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3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17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8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9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0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1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2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3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4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25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26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27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28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29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0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1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2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3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4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35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36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37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38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39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0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1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42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43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44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45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46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47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48.xml" ContentType="application/vnd.openxmlformats-officedocument.themeOverride+xml"/>
  <Override PartName="/xl/drawings/drawing6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theme/themeOverride49.xml" ContentType="application/vnd.openxmlformats-officedocument.themeOverrid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0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51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52.xml" ContentType="application/vnd.openxmlformats-officedocument.themeOverrid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53.xml" ContentType="application/vnd.openxmlformats-officedocument.themeOverrid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theme/themeOverride54.xml" ContentType="application/vnd.openxmlformats-officedocument.themeOverrid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6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8.xml" ContentType="application/vnd.openxmlformats-officedocument.drawing+xml"/>
  <Override PartName="/xl/charts/chart107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theme/themeOverride55.xml" ContentType="application/vnd.openxmlformats-officedocument.themeOverride+xml"/>
  <Override PartName="/xl/charts/chart108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theme/themeOverride56.xml" ContentType="application/vnd.openxmlformats-officedocument.themeOverride+xml"/>
  <Override PartName="/xl/charts/chart109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theme/themeOverride57.xml" ContentType="application/vnd.openxmlformats-officedocument.themeOverride+xml"/>
  <Override PartName="/xl/charts/chart110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theme/themeOverride58.xml" ContentType="application/vnd.openxmlformats-officedocument.themeOverride+xml"/>
  <Override PartName="/xl/charts/chart111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theme/themeOverride59.xml" ContentType="application/vnd.openxmlformats-officedocument.themeOverride+xml"/>
  <Override PartName="/xl/charts/chart112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theme/themeOverride60.xml" ContentType="application/vnd.openxmlformats-officedocument.themeOverride+xml"/>
  <Override PartName="/xl/charts/chart113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4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5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theme/themeOverride61.xml" ContentType="application/vnd.openxmlformats-officedocument.themeOverride+xml"/>
  <Override PartName="/xl/charts/chart116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theme/themeOverride62.xml" ContentType="application/vnd.openxmlformats-officedocument.themeOverride+xml"/>
  <Override PartName="/xl/charts/chart117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theme/themeOverride63.xml" ContentType="application/vnd.openxmlformats-officedocument.themeOverride+xml"/>
  <Override PartName="/xl/charts/chart118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theme/themeOverride64.xml" ContentType="application/vnd.openxmlformats-officedocument.themeOverride+xml"/>
  <Override PartName="/xl/charts/chart119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theme/themeOverride65.xml" ContentType="application/vnd.openxmlformats-officedocument.themeOverride+xml"/>
  <Override PartName="/xl/charts/chart120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theme/themeOverride66.xml" ContentType="application/vnd.openxmlformats-officedocument.themeOverride+xml"/>
  <Override PartName="/xl/charts/chart121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theme/themeOverride67.xml" ContentType="application/vnd.openxmlformats-officedocument.themeOverride+xml"/>
  <Override PartName="/xl/charts/chart122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theme/themeOverride68.xml" ContentType="application/vnd.openxmlformats-officedocument.themeOverride+xml"/>
  <Override PartName="/xl/charts/chart123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theme/themeOverride69.xml" ContentType="application/vnd.openxmlformats-officedocument.themeOverride+xml"/>
  <Override PartName="/xl/charts/chart124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theme/themeOverride70.xml" ContentType="application/vnd.openxmlformats-officedocument.themeOverride+xml"/>
  <Override PartName="/xl/charts/chart125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theme/themeOverride71.xml" ContentType="application/vnd.openxmlformats-officedocument.themeOverride+xml"/>
  <Override PartName="/xl/charts/chart126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theme/themeOverride72.xml" ContentType="application/vnd.openxmlformats-officedocument.themeOverride+xml"/>
  <Override PartName="/xl/charts/chart127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theme/themeOverride73.xml" ContentType="application/vnd.openxmlformats-officedocument.themeOverride+xml"/>
  <Override PartName="/xl/charts/chart128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theme/themeOverride74.xml" ContentType="application/vnd.openxmlformats-officedocument.themeOverride+xml"/>
  <Override PartName="/xl/charts/chart129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theme/themeOverride75.xml" ContentType="application/vnd.openxmlformats-officedocument.themeOverride+xml"/>
  <Override PartName="/xl/charts/chart130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theme/themeOverride76.xml" ContentType="application/vnd.openxmlformats-officedocument.themeOverride+xml"/>
  <Override PartName="/xl/charts/chart131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theme/themeOverride77.xml" ContentType="application/vnd.openxmlformats-officedocument.themeOverride+xml"/>
  <Override PartName="/xl/charts/chart132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theme/themeOverride78.xml" ContentType="application/vnd.openxmlformats-officedocument.themeOverride+xml"/>
  <Override PartName="/xl/charts/chart133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theme/themeOverride79.xml" ContentType="application/vnd.openxmlformats-officedocument.themeOverride+xml"/>
  <Override PartName="/xl/charts/chart134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theme/themeOverride80.xml" ContentType="application/vnd.openxmlformats-officedocument.themeOverride+xml"/>
  <Override PartName="/xl/charts/chart135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theme/themeOverride81.xml" ContentType="application/vnd.openxmlformats-officedocument.themeOverride+xml"/>
  <Override PartName="/xl/charts/chart136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theme/themeOverride82.xml" ContentType="application/vnd.openxmlformats-officedocument.themeOverride+xml"/>
  <Override PartName="/xl/charts/chart137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theme/themeOverride83.xml" ContentType="application/vnd.openxmlformats-officedocument.themeOverride+xml"/>
  <Override PartName="/xl/charts/chart138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9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40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41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42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3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theme/themeOverride84.xml" ContentType="application/vnd.openxmlformats-officedocument.themeOverride+xml"/>
  <Override PartName="/xl/charts/chart144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theme/themeOverride85.xml" ContentType="application/vnd.openxmlformats-officedocument.themeOverride+xml"/>
  <Override PartName="/xl/charts/chart145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theme/themeOverride86.xml" ContentType="application/vnd.openxmlformats-officedocument.themeOverride+xml"/>
  <Override PartName="/xl/charts/chart146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theme/themeOverride87.xml" ContentType="application/vnd.openxmlformats-officedocument.themeOverride+xml"/>
  <Override PartName="/xl/charts/chart147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theme/themeOverride88.xml" ContentType="application/vnd.openxmlformats-officedocument.themeOverride+xml"/>
  <Override PartName="/xl/charts/chart148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theme/themeOverride89.xml" ContentType="application/vnd.openxmlformats-officedocument.themeOverride+xml"/>
  <Override PartName="/xl/charts/chart149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theme/themeOverride90.xml" ContentType="application/vnd.openxmlformats-officedocument.themeOverride+xml"/>
  <Override PartName="/xl/charts/chart150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theme/themeOverride91.xml" ContentType="application/vnd.openxmlformats-officedocument.themeOverride+xml"/>
  <Override PartName="/xl/charts/chart151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theme/themeOverride92.xml" ContentType="application/vnd.openxmlformats-officedocument.themeOverride+xml"/>
  <Override PartName="/xl/charts/chart152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theme/themeOverride93.xml" ContentType="application/vnd.openxmlformats-officedocument.themeOverride+xml"/>
  <Override PartName="/xl/charts/chart153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4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5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6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7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8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9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60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61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62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drawings/drawing9.xml" ContentType="application/vnd.openxmlformats-officedocument.drawing+xml"/>
  <Override PartName="/xl/charts/chart163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4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5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6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7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8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9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drawings/drawing10.xml" ContentType="application/vnd.openxmlformats-officedocument.drawing+xml"/>
  <Override PartName="/xl/charts/chart170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71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72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3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4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5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theme/themeOverride94.xml" ContentType="application/vnd.openxmlformats-officedocument.themeOverride+xml"/>
  <Override PartName="/xl/charts/chart176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7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1.xml" ContentType="application/vnd.openxmlformats-officedocument.drawing+xml"/>
  <Override PartName="/xl/charts/chart178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theme/themeOverride95.xml" ContentType="application/vnd.openxmlformats-officedocument.themeOverride+xml"/>
  <Override PartName="/xl/charts/chart179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theme/themeOverride96.xml" ContentType="application/vnd.openxmlformats-officedocument.themeOverride+xml"/>
  <Override PartName="/xl/charts/chart180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theme/themeOverride97.xml" ContentType="application/vnd.openxmlformats-officedocument.themeOverride+xml"/>
  <Override PartName="/xl/charts/chart181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theme/themeOverride98.xml" ContentType="application/vnd.openxmlformats-officedocument.themeOverride+xml"/>
  <Override PartName="/xl/charts/chart182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theme/themeOverride99.xml" ContentType="application/vnd.openxmlformats-officedocument.themeOverride+xml"/>
  <Override PartName="/xl/charts/chart183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theme/themeOverride100.xml" ContentType="application/vnd.openxmlformats-officedocument.themeOverride+xml"/>
  <Override PartName="/xl/charts/chart184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5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6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7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8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9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90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drawings/drawing12.xml" ContentType="application/vnd.openxmlformats-officedocument.drawing+xml"/>
  <Override PartName="/xl/charts/chart191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92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3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4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5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6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7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8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9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200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201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202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3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4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5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6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7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8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9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10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11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12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3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4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5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20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drawings/drawing13.xml" ContentType="application/vnd.openxmlformats-officedocument.drawing+xml"/>
  <Override PartName="/xl/charts/chart221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22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theme/themeOverride101.xml" ContentType="application/vnd.openxmlformats-officedocument.themeOverride+xml"/>
  <Override PartName="/xl/charts/chart223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24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theme/themeOverride102.xml" ContentType="application/vnd.openxmlformats-officedocument.themeOverride+xml"/>
  <Override PartName="/xl/charts/chart225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theme/themeOverride103.xml" ContentType="application/vnd.openxmlformats-officedocument.themeOverride+xml"/>
  <Override PartName="/xl/charts/chart226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theme/themeOverride104.xml" ContentType="application/vnd.openxmlformats-officedocument.themeOverride+xml"/>
  <Override PartName="/xl/charts/chart227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theme/themeOverride105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DieseArbeitsmappe"/>
  <mc:AlternateContent xmlns:mc="http://schemas.openxmlformats.org/markup-compatibility/2006">
    <mc:Choice Requires="x15">
      <x15ac:absPath xmlns:x15ac="http://schemas.microsoft.com/office/spreadsheetml/2010/11/ac" url="D:\Dokumente SD\Takt ing\Bachelorarbeit\USB Stick\Datenauswertung\"/>
    </mc:Choice>
  </mc:AlternateContent>
  <xr:revisionPtr revIDLastSave="0" documentId="13_ncr:1_{3CF3A792-DB33-448B-88A2-021D28DC9C23}" xr6:coauthVersionLast="47" xr6:coauthVersionMax="47" xr10:uidLastSave="{00000000-0000-0000-0000-000000000000}"/>
  <bookViews>
    <workbookView xWindow="-120" yWindow="-120" windowWidth="29040" windowHeight="15840" tabRatio="798" firstSheet="7" activeTab="7" xr2:uid="{00000000-000D-0000-FFFF-FFFF00000000}"/>
  </bookViews>
  <sheets>
    <sheet name="Fugen an Ecken" sheetId="7" r:id="rId1"/>
    <sheet name="schleifen" sheetId="3" r:id="rId2"/>
    <sheet name="Q1" sheetId="14" r:id="rId3"/>
    <sheet name="Q3" sheetId="5" r:id="rId4"/>
    <sheet name="nichts" sheetId="6" r:id="rId5"/>
    <sheet name="TRB" sheetId="8" r:id="rId6"/>
    <sheet name="Schall Arbeitszeit" sheetId="23" r:id="rId7"/>
    <sheet name="unterteilt Haus 1" sheetId="16" r:id="rId8"/>
    <sheet name="Liniendiagramm Haus 1" sheetId="17" r:id="rId9"/>
    <sheet name="Boxplot alle Daten Haus 1" sheetId="12" r:id="rId10"/>
    <sheet name="unterteilt Haus 2" sheetId="18" r:id="rId11"/>
    <sheet name="Liniendiagramm Haus 2" sheetId="21" r:id="rId12"/>
    <sheet name="Intervalle Beispiel" sheetId="22" r:id="rId13"/>
    <sheet name="Boxplot alle Daten Haus 2" sheetId="15" r:id="rId14"/>
    <sheet name="Grafiken Vergleich Gesamt" sheetId="24" r:id="rId15"/>
    <sheet name="Test Datenvergleich" sheetId="10" r:id="rId16"/>
    <sheet name="alle Daten" sheetId="2" r:id="rId17"/>
  </sheets>
  <externalReferences>
    <externalReference r:id="rId18"/>
  </externalReferences>
  <definedNames>
    <definedName name="_xlnm._FilterDatabase" localSheetId="0" hidden="1">'Fugen an Ecken'!$A$1:$J$24</definedName>
    <definedName name="_xlnm._FilterDatabase" localSheetId="8" hidden="1">'Liniendiagramm Haus 1'!$A$1:$AN$166</definedName>
    <definedName name="_xlnm._FilterDatabase" localSheetId="11" hidden="1">'Liniendiagramm Haus 2'!$B$1:$V$242</definedName>
    <definedName name="_xlnm._FilterDatabase" localSheetId="4" hidden="1">nichts!$A$1:$L$1</definedName>
    <definedName name="_xlnm._FilterDatabase" localSheetId="2" hidden="1">'Q1'!$A$1:$A$300</definedName>
    <definedName name="_xlnm._FilterDatabase" localSheetId="3" hidden="1">'Q3'!$A$1:$J$158</definedName>
    <definedName name="_xlnm._FilterDatabase" localSheetId="1" hidden="1">schleifen!$B$1:$K$60</definedName>
    <definedName name="_xlnm._FilterDatabase" localSheetId="10" hidden="1">'unterteilt Haus 2'!$L$1:$V$333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6" i="18" l="1"/>
  <c r="AL266" i="18"/>
  <c r="AL273" i="18" s="1"/>
  <c r="AL265" i="18"/>
  <c r="AL264" i="18"/>
  <c r="AL263" i="18"/>
  <c r="AL262" i="18"/>
  <c r="AQ10" i="10"/>
  <c r="AQ9" i="10"/>
  <c r="AT6" i="10"/>
  <c r="AT5" i="10"/>
  <c r="AT13" i="10" s="1"/>
  <c r="AT4" i="10"/>
  <c r="AT11" i="10" s="1"/>
  <c r="AT3" i="10"/>
  <c r="AT10" i="10" s="1"/>
  <c r="AT2" i="10"/>
  <c r="AQ10" i="15"/>
  <c r="AQ9" i="15"/>
  <c r="AA6" i="15"/>
  <c r="AA5" i="15"/>
  <c r="AA4" i="15"/>
  <c r="AA12" i="15" s="1"/>
  <c r="AA3" i="15"/>
  <c r="AA10" i="15" s="1"/>
  <c r="AA2" i="15"/>
  <c r="Q303" i="18"/>
  <c r="Q302" i="18"/>
  <c r="Q301" i="18"/>
  <c r="Q300" i="18"/>
  <c r="Q299" i="18"/>
  <c r="Q288" i="18"/>
  <c r="Q287" i="18"/>
  <c r="Q286" i="18"/>
  <c r="Q285" i="18"/>
  <c r="Q284" i="18"/>
  <c r="Q273" i="18"/>
  <c r="Q272" i="18"/>
  <c r="Q271" i="18"/>
  <c r="Q270" i="18"/>
  <c r="Q269" i="18"/>
  <c r="Q266" i="18"/>
  <c r="O266" i="18"/>
  <c r="AN266" i="18"/>
  <c r="Q265" i="18"/>
  <c r="O265" i="18"/>
  <c r="Q264" i="18"/>
  <c r="O264" i="18"/>
  <c r="Q263" i="18"/>
  <c r="O263" i="18"/>
  <c r="Q262" i="18"/>
  <c r="O262" i="18"/>
  <c r="Q258" i="18"/>
  <c r="Q257" i="18"/>
  <c r="Q256" i="18"/>
  <c r="Q255" i="18"/>
  <c r="Q254" i="18"/>
  <c r="BA128" i="16"/>
  <c r="AX128" i="16"/>
  <c r="BA127" i="16"/>
  <c r="AX127" i="16"/>
  <c r="BA126" i="16"/>
  <c r="AX126" i="16"/>
  <c r="BA125" i="16"/>
  <c r="AX125" i="16"/>
  <c r="AX132" i="16" s="1"/>
  <c r="BA124" i="16"/>
  <c r="AX124" i="16"/>
  <c r="BQ83" i="16"/>
  <c r="BP83" i="16"/>
  <c r="BQ82" i="16"/>
  <c r="BQ90" i="16" s="1"/>
  <c r="BP82" i="16"/>
  <c r="BQ81" i="16"/>
  <c r="BP81" i="16"/>
  <c r="BP89" i="16" s="1"/>
  <c r="BQ80" i="16"/>
  <c r="BQ87" i="16" s="1"/>
  <c r="BP80" i="16"/>
  <c r="BQ79" i="16"/>
  <c r="BP79" i="16"/>
  <c r="BP86" i="16" s="1"/>
  <c r="BX6" i="16"/>
  <c r="BD6" i="16"/>
  <c r="BX5" i="16"/>
  <c r="BD5" i="16"/>
  <c r="BX4" i="16"/>
  <c r="BX12" i="16" s="1"/>
  <c r="BD4" i="16"/>
  <c r="BX3" i="16"/>
  <c r="BD3" i="16"/>
  <c r="BD11" i="16" s="1"/>
  <c r="BX2" i="16"/>
  <c r="BX9" i="16" s="1"/>
  <c r="BD2" i="16"/>
  <c r="BQ10" i="12"/>
  <c r="BQ9" i="12"/>
  <c r="BY6" i="12"/>
  <c r="BE6" i="12"/>
  <c r="BY5" i="12"/>
  <c r="BE5" i="12"/>
  <c r="BY4" i="12"/>
  <c r="BE4" i="12"/>
  <c r="BY3" i="12"/>
  <c r="BE3" i="12"/>
  <c r="BY2" i="12"/>
  <c r="BE2" i="12"/>
  <c r="BE9" i="12" s="1"/>
  <c r="Q2" i="6"/>
  <c r="AF6" i="3"/>
  <c r="AH10" i="3"/>
  <c r="AH9" i="3"/>
  <c r="AH16" i="3" s="1"/>
  <c r="AH8" i="3"/>
  <c r="AH7" i="3"/>
  <c r="AH6" i="3"/>
  <c r="AH13" i="3" s="1"/>
  <c r="AG10" i="3"/>
  <c r="AG9" i="3"/>
  <c r="AG8" i="3"/>
  <c r="AG16" i="3" s="1"/>
  <c r="AG7" i="3"/>
  <c r="AG6" i="3"/>
  <c r="AG13" i="3" s="1"/>
  <c r="AF10" i="3"/>
  <c r="AF9" i="3"/>
  <c r="AF16" i="3" s="1"/>
  <c r="AF8" i="3"/>
  <c r="AF7" i="3"/>
  <c r="AF13" i="3"/>
  <c r="BV128" i="16"/>
  <c r="BU128" i="16"/>
  <c r="BT128" i="16"/>
  <c r="BS128" i="16"/>
  <c r="BR128" i="16"/>
  <c r="BQ128" i="16"/>
  <c r="BP124" i="16"/>
  <c r="AZ124" i="16"/>
  <c r="AZ131" i="16" s="1"/>
  <c r="AZ125" i="16"/>
  <c r="AZ126" i="16"/>
  <c r="AZ127" i="16"/>
  <c r="AZ128" i="16"/>
  <c r="CA147" i="16"/>
  <c r="CB143" i="16"/>
  <c r="CA143" i="16"/>
  <c r="BZ143" i="16"/>
  <c r="CB142" i="16"/>
  <c r="CA142" i="16"/>
  <c r="BZ142" i="16"/>
  <c r="CB141" i="16"/>
  <c r="CA141" i="16"/>
  <c r="BZ141" i="16"/>
  <c r="CB140" i="16"/>
  <c r="CA140" i="16"/>
  <c r="BZ140" i="16"/>
  <c r="CB139" i="16"/>
  <c r="CB146" i="16" s="1"/>
  <c r="CA139" i="16"/>
  <c r="CA146" i="16" s="1"/>
  <c r="BZ139" i="16"/>
  <c r="BZ146" i="16" s="1"/>
  <c r="CJ43" i="12"/>
  <c r="BJ83" i="18"/>
  <c r="BK83" i="18"/>
  <c r="BL83" i="18"/>
  <c r="BM83" i="18"/>
  <c r="BI83" i="18"/>
  <c r="BJ82" i="18"/>
  <c r="BK82" i="18"/>
  <c r="BL82" i="18"/>
  <c r="BM82" i="18"/>
  <c r="BI82" i="18"/>
  <c r="CJ41" i="12"/>
  <c r="CJ39" i="12"/>
  <c r="AA4" i="3"/>
  <c r="T4" i="3"/>
  <c r="BE13" i="10"/>
  <c r="BD13" i="10"/>
  <c r="BC13" i="10"/>
  <c r="BB13" i="10"/>
  <c r="BA13" i="10"/>
  <c r="AZ13" i="10"/>
  <c r="AY13" i="10"/>
  <c r="AX13" i="10"/>
  <c r="AW13" i="10"/>
  <c r="AV13" i="10"/>
  <c r="AU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BE12" i="10"/>
  <c r="BD12" i="10"/>
  <c r="BC12" i="10"/>
  <c r="BB12" i="10"/>
  <c r="BA12" i="10"/>
  <c r="AZ12" i="10"/>
  <c r="AY12" i="10"/>
  <c r="AX12" i="10"/>
  <c r="AW12" i="10"/>
  <c r="AV12" i="10"/>
  <c r="AU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BE11" i="10"/>
  <c r="BD11" i="10"/>
  <c r="BC11" i="10"/>
  <c r="BB11" i="10"/>
  <c r="BA11" i="10"/>
  <c r="AZ11" i="10"/>
  <c r="AY11" i="10"/>
  <c r="AX11" i="10"/>
  <c r="AW11" i="10"/>
  <c r="AV11" i="10"/>
  <c r="AU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BE10" i="10"/>
  <c r="BD10" i="10"/>
  <c r="BC10" i="10"/>
  <c r="BB10" i="10"/>
  <c r="BA10" i="10"/>
  <c r="AZ10" i="10"/>
  <c r="AY10" i="10"/>
  <c r="AX10" i="10"/>
  <c r="AW10" i="10"/>
  <c r="AV10" i="10"/>
  <c r="AU10" i="10"/>
  <c r="AS10" i="10"/>
  <c r="AR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BE6" i="10"/>
  <c r="BD6" i="10"/>
  <c r="BC6" i="10"/>
  <c r="BB6" i="10"/>
  <c r="BA6" i="10"/>
  <c r="AZ6" i="10"/>
  <c r="AY6" i="10"/>
  <c r="AX6" i="10"/>
  <c r="AW6" i="10"/>
  <c r="AV6" i="10"/>
  <c r="AU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BE5" i="10"/>
  <c r="BD5" i="10"/>
  <c r="BC5" i="10"/>
  <c r="BB5" i="10"/>
  <c r="BA5" i="10"/>
  <c r="AZ5" i="10"/>
  <c r="AY5" i="10"/>
  <c r="AX5" i="10"/>
  <c r="AW5" i="10"/>
  <c r="AV5" i="10"/>
  <c r="AU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BE4" i="10"/>
  <c r="BD4" i="10"/>
  <c r="BC4" i="10"/>
  <c r="BB4" i="10"/>
  <c r="BA4" i="10"/>
  <c r="AZ4" i="10"/>
  <c r="AY4" i="10"/>
  <c r="AX4" i="10"/>
  <c r="AW4" i="10"/>
  <c r="AV4" i="10"/>
  <c r="AU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BE3" i="10"/>
  <c r="BD3" i="10"/>
  <c r="BC3" i="10"/>
  <c r="BB3" i="10"/>
  <c r="BA3" i="10"/>
  <c r="AZ3" i="10"/>
  <c r="AY3" i="10"/>
  <c r="AX3" i="10"/>
  <c r="AW3" i="10"/>
  <c r="AV3" i="10"/>
  <c r="AU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AF3" i="10"/>
  <c r="AE3" i="10"/>
  <c r="AD3" i="10"/>
  <c r="BE2" i="10"/>
  <c r="BD2" i="10"/>
  <c r="BC2" i="10"/>
  <c r="BB2" i="10"/>
  <c r="BA2" i="10"/>
  <c r="AZ2" i="10"/>
  <c r="AY2" i="10"/>
  <c r="AX2" i="10"/>
  <c r="AW2" i="10"/>
  <c r="AV2" i="10"/>
  <c r="AU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AH12" i="15"/>
  <c r="AG12" i="15"/>
  <c r="AF12" i="15"/>
  <c r="AE12" i="15"/>
  <c r="AD12" i="15"/>
  <c r="AC12" i="15"/>
  <c r="AB12" i="15"/>
  <c r="Z12" i="15"/>
  <c r="Y12" i="15"/>
  <c r="X12" i="15"/>
  <c r="W12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Z11" i="15"/>
  <c r="Y11" i="15"/>
  <c r="X11" i="15"/>
  <c r="W11" i="15"/>
  <c r="AT10" i="15"/>
  <c r="AS10" i="15"/>
  <c r="AR10" i="15"/>
  <c r="AP10" i="15"/>
  <c r="AO10" i="15"/>
  <c r="AN10" i="15"/>
  <c r="AM10" i="15"/>
  <c r="AL10" i="15"/>
  <c r="AK10" i="15"/>
  <c r="AJ10" i="15"/>
  <c r="AI10" i="15"/>
  <c r="AH10" i="15"/>
  <c r="AG10" i="15"/>
  <c r="AF10" i="15"/>
  <c r="AE10" i="15"/>
  <c r="AD10" i="15"/>
  <c r="AC10" i="15"/>
  <c r="AB10" i="15"/>
  <c r="Z10" i="15"/>
  <c r="Y10" i="15"/>
  <c r="X10" i="15"/>
  <c r="W10" i="15"/>
  <c r="AT9" i="15"/>
  <c r="AS9" i="15"/>
  <c r="AR9" i="15"/>
  <c r="AP9" i="15"/>
  <c r="AO9" i="15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AT6" i="15"/>
  <c r="AS6" i="15"/>
  <c r="AR6" i="15"/>
  <c r="AQ6" i="15"/>
  <c r="AP6" i="15"/>
  <c r="AO6" i="15"/>
  <c r="AN6" i="15"/>
  <c r="AM6" i="15"/>
  <c r="AL6" i="15"/>
  <c r="AK6" i="15"/>
  <c r="AJ6" i="15"/>
  <c r="AI6" i="15"/>
  <c r="AH6" i="15"/>
  <c r="AG6" i="15"/>
  <c r="AF6" i="15"/>
  <c r="AE6" i="15"/>
  <c r="AD6" i="15"/>
  <c r="AC6" i="15"/>
  <c r="AB6" i="15"/>
  <c r="Z6" i="15"/>
  <c r="Y6" i="15"/>
  <c r="X6" i="15"/>
  <c r="W6" i="15"/>
  <c r="AT5" i="15"/>
  <c r="AS5" i="15"/>
  <c r="AR5" i="15"/>
  <c r="AQ5" i="15"/>
  <c r="AP5" i="15"/>
  <c r="AO5" i="15"/>
  <c r="AN5" i="15"/>
  <c r="AM5" i="15"/>
  <c r="AL5" i="15"/>
  <c r="AK5" i="15"/>
  <c r="AJ5" i="15"/>
  <c r="AI5" i="15"/>
  <c r="AH5" i="15"/>
  <c r="AG5" i="15"/>
  <c r="AF5" i="15"/>
  <c r="AE5" i="15"/>
  <c r="AD5" i="15"/>
  <c r="AC5" i="15"/>
  <c r="AB5" i="15"/>
  <c r="Z5" i="15"/>
  <c r="Y5" i="15"/>
  <c r="X5" i="15"/>
  <c r="W5" i="15"/>
  <c r="AT4" i="15"/>
  <c r="AS4" i="15"/>
  <c r="AR4" i="15"/>
  <c r="AQ4" i="15"/>
  <c r="AP4" i="15"/>
  <c r="AO4" i="15"/>
  <c r="AN4" i="15"/>
  <c r="AM4" i="15"/>
  <c r="AL4" i="15"/>
  <c r="AK4" i="15"/>
  <c r="AJ4" i="15"/>
  <c r="AI4" i="15"/>
  <c r="AH4" i="15"/>
  <c r="AG4" i="15"/>
  <c r="AF4" i="15"/>
  <c r="AE4" i="15"/>
  <c r="AD4" i="15"/>
  <c r="AC4" i="15"/>
  <c r="AB4" i="15"/>
  <c r="Z4" i="15"/>
  <c r="Y4" i="15"/>
  <c r="X4" i="15"/>
  <c r="W4" i="15"/>
  <c r="AT3" i="15"/>
  <c r="AS3" i="15"/>
  <c r="AR3" i="15"/>
  <c r="AQ3" i="15"/>
  <c r="AP3" i="15"/>
  <c r="AO3" i="15"/>
  <c r="AN3" i="15"/>
  <c r="AM3" i="15"/>
  <c r="AL3" i="15"/>
  <c r="AK3" i="15"/>
  <c r="AJ3" i="15"/>
  <c r="AI3" i="15"/>
  <c r="AH3" i="15"/>
  <c r="AG3" i="15"/>
  <c r="AF3" i="15"/>
  <c r="AE3" i="15"/>
  <c r="AD3" i="15"/>
  <c r="AC3" i="15"/>
  <c r="AB3" i="15"/>
  <c r="Z3" i="15"/>
  <c r="Y3" i="15"/>
  <c r="X3" i="15"/>
  <c r="W3" i="15"/>
  <c r="AT2" i="15"/>
  <c r="AS2" i="15"/>
  <c r="AR2" i="15"/>
  <c r="AQ2" i="15"/>
  <c r="AP2" i="15"/>
  <c r="AO2" i="15"/>
  <c r="AN2" i="15"/>
  <c r="AM2" i="15"/>
  <c r="AL2" i="15"/>
  <c r="AK2" i="15"/>
  <c r="AJ2" i="15"/>
  <c r="AI2" i="15"/>
  <c r="AH2" i="15"/>
  <c r="AG2" i="15"/>
  <c r="AF2" i="15"/>
  <c r="AE2" i="15"/>
  <c r="AD2" i="15"/>
  <c r="AC2" i="15"/>
  <c r="AB2" i="15"/>
  <c r="Z2" i="15"/>
  <c r="Y2" i="15"/>
  <c r="X2" i="15"/>
  <c r="W2" i="15"/>
  <c r="BB332" i="18"/>
  <c r="AH333" i="18"/>
  <c r="R332" i="18"/>
  <c r="AX331" i="18"/>
  <c r="AD332" i="18"/>
  <c r="E331" i="18"/>
  <c r="AT330" i="18"/>
  <c r="Z331" i="18"/>
  <c r="BF329" i="18"/>
  <c r="AL330" i="18"/>
  <c r="V329" i="18"/>
  <c r="BB328" i="18"/>
  <c r="AH329" i="18"/>
  <c r="W326" i="18"/>
  <c r="W333" i="18" s="1"/>
  <c r="V326" i="18"/>
  <c r="U326" i="18"/>
  <c r="U333" i="18" s="1"/>
  <c r="T326" i="18"/>
  <c r="T333" i="18" s="1"/>
  <c r="S326" i="18"/>
  <c r="S333" i="18" s="1"/>
  <c r="R326" i="18"/>
  <c r="Q326" i="18"/>
  <c r="Q333" i="18" s="1"/>
  <c r="P326" i="18"/>
  <c r="P333" i="18" s="1"/>
  <c r="O326" i="18"/>
  <c r="O333" i="18" s="1"/>
  <c r="BG325" i="18"/>
  <c r="BG332" i="18" s="1"/>
  <c r="BF325" i="18"/>
  <c r="BF332" i="18" s="1"/>
  <c r="BE325" i="18"/>
  <c r="BE332" i="18" s="1"/>
  <c r="BD325" i="18"/>
  <c r="BD332" i="18" s="1"/>
  <c r="BC325" i="18"/>
  <c r="BC332" i="18" s="1"/>
  <c r="BB325" i="18"/>
  <c r="BA325" i="18"/>
  <c r="BA332" i="18" s="1"/>
  <c r="AZ325" i="18"/>
  <c r="AZ332" i="18" s="1"/>
  <c r="AY325" i="18"/>
  <c r="AY332" i="18" s="1"/>
  <c r="AX325" i="18"/>
  <c r="AX332" i="18" s="1"/>
  <c r="AW325" i="18"/>
  <c r="AW332" i="18" s="1"/>
  <c r="AV325" i="18"/>
  <c r="AV332" i="18" s="1"/>
  <c r="AU325" i="18"/>
  <c r="AU332" i="18" s="1"/>
  <c r="AT325" i="18"/>
  <c r="AT332" i="18" s="1"/>
  <c r="AO326" i="18"/>
  <c r="AO333" i="18" s="1"/>
  <c r="AN326" i="18"/>
  <c r="AN333" i="18" s="1"/>
  <c r="AM326" i="18"/>
  <c r="AM333" i="18" s="1"/>
  <c r="AL326" i="18"/>
  <c r="AL333" i="18" s="1"/>
  <c r="AK326" i="18"/>
  <c r="AK333" i="18" s="1"/>
  <c r="AJ326" i="18"/>
  <c r="AJ333" i="18" s="1"/>
  <c r="AI326" i="18"/>
  <c r="AI333" i="18" s="1"/>
  <c r="AH326" i="18"/>
  <c r="AG326" i="18"/>
  <c r="AG333" i="18" s="1"/>
  <c r="AF326" i="18"/>
  <c r="AF333" i="18" s="1"/>
  <c r="AE326" i="18"/>
  <c r="AE333" i="18" s="1"/>
  <c r="AD326" i="18"/>
  <c r="AD333" i="18" s="1"/>
  <c r="AC326" i="18"/>
  <c r="AC333" i="18" s="1"/>
  <c r="AB326" i="18"/>
  <c r="AB333" i="18" s="1"/>
  <c r="AA326" i="18"/>
  <c r="AA333" i="18" s="1"/>
  <c r="Z326" i="18"/>
  <c r="Z333" i="18" s="1"/>
  <c r="Y326" i="18"/>
  <c r="Y333" i="18" s="1"/>
  <c r="X326" i="18"/>
  <c r="X333" i="18" s="1"/>
  <c r="W325" i="18"/>
  <c r="W332" i="18" s="1"/>
  <c r="V325" i="18"/>
  <c r="V332" i="18" s="1"/>
  <c r="U325" i="18"/>
  <c r="U332" i="18" s="1"/>
  <c r="T325" i="18"/>
  <c r="T332" i="18" s="1"/>
  <c r="S325" i="18"/>
  <c r="S332" i="18" s="1"/>
  <c r="R325" i="18"/>
  <c r="Q325" i="18"/>
  <c r="Q332" i="18" s="1"/>
  <c r="P325" i="18"/>
  <c r="P332" i="18" s="1"/>
  <c r="O325" i="18"/>
  <c r="O332" i="18" s="1"/>
  <c r="E325" i="18"/>
  <c r="E332" i="18" s="1"/>
  <c r="D325" i="18"/>
  <c r="D332" i="18" s="1"/>
  <c r="C325" i="18"/>
  <c r="C332" i="18" s="1"/>
  <c r="BG324" i="18"/>
  <c r="BG331" i="18" s="1"/>
  <c r="BF324" i="18"/>
  <c r="BF331" i="18" s="1"/>
  <c r="BE324" i="18"/>
  <c r="BE331" i="18" s="1"/>
  <c r="BD324" i="18"/>
  <c r="BD331" i="18" s="1"/>
  <c r="BC324" i="18"/>
  <c r="BC331" i="18" s="1"/>
  <c r="BB324" i="18"/>
  <c r="BB331" i="18" s="1"/>
  <c r="BA324" i="18"/>
  <c r="BA331" i="18" s="1"/>
  <c r="AZ324" i="18"/>
  <c r="AZ331" i="18" s="1"/>
  <c r="AY324" i="18"/>
  <c r="AY331" i="18" s="1"/>
  <c r="AX324" i="18"/>
  <c r="AW324" i="18"/>
  <c r="AW331" i="18" s="1"/>
  <c r="AV324" i="18"/>
  <c r="AV331" i="18" s="1"/>
  <c r="AU324" i="18"/>
  <c r="AU331" i="18" s="1"/>
  <c r="AT324" i="18"/>
  <c r="AT331" i="18" s="1"/>
  <c r="AO325" i="18"/>
  <c r="AO332" i="18" s="1"/>
  <c r="AN325" i="18"/>
  <c r="AN332" i="18" s="1"/>
  <c r="AM325" i="18"/>
  <c r="AM332" i="18" s="1"/>
  <c r="AL325" i="18"/>
  <c r="AL332" i="18" s="1"/>
  <c r="AK325" i="18"/>
  <c r="AK332" i="18" s="1"/>
  <c r="AJ325" i="18"/>
  <c r="AJ332" i="18" s="1"/>
  <c r="AI325" i="18"/>
  <c r="AI332" i="18" s="1"/>
  <c r="AH325" i="18"/>
  <c r="AH332" i="18" s="1"/>
  <c r="AG325" i="18"/>
  <c r="AG332" i="18" s="1"/>
  <c r="AF325" i="18"/>
  <c r="AE325" i="18"/>
  <c r="AE332" i="18" s="1"/>
  <c r="AD325" i="18"/>
  <c r="AC325" i="18"/>
  <c r="AC332" i="18" s="1"/>
  <c r="AB325" i="18"/>
  <c r="AA325" i="18"/>
  <c r="AA332" i="18" s="1"/>
  <c r="Z325" i="18"/>
  <c r="Z332" i="18" s="1"/>
  <c r="Y325" i="18"/>
  <c r="Y332" i="18" s="1"/>
  <c r="X325" i="18"/>
  <c r="W324" i="18"/>
  <c r="W331" i="18" s="1"/>
  <c r="V324" i="18"/>
  <c r="V331" i="18" s="1"/>
  <c r="U324" i="18"/>
  <c r="U331" i="18" s="1"/>
  <c r="T324" i="18"/>
  <c r="S324" i="18"/>
  <c r="S331" i="18" s="1"/>
  <c r="R324" i="18"/>
  <c r="R331" i="18" s="1"/>
  <c r="Q324" i="18"/>
  <c r="P324" i="18"/>
  <c r="O324" i="18"/>
  <c r="O331" i="18" s="1"/>
  <c r="E324" i="18"/>
  <c r="D324" i="18"/>
  <c r="D331" i="18" s="1"/>
  <c r="C324" i="18"/>
  <c r="BG323" i="18"/>
  <c r="BG330" i="18" s="1"/>
  <c r="BF323" i="18"/>
  <c r="BF330" i="18" s="1"/>
  <c r="BE323" i="18"/>
  <c r="BE330" i="18" s="1"/>
  <c r="BD323" i="18"/>
  <c r="BC323" i="18"/>
  <c r="BC330" i="18" s="1"/>
  <c r="BB323" i="18"/>
  <c r="BB330" i="18" s="1"/>
  <c r="BA323" i="18"/>
  <c r="BA330" i="18" s="1"/>
  <c r="AZ323" i="18"/>
  <c r="AY323" i="18"/>
  <c r="AY330" i="18" s="1"/>
  <c r="AX323" i="18"/>
  <c r="AX330" i="18" s="1"/>
  <c r="AW323" i="18"/>
  <c r="AW330" i="18" s="1"/>
  <c r="AV323" i="18"/>
  <c r="AU323" i="18"/>
  <c r="AU330" i="18" s="1"/>
  <c r="AT323" i="18"/>
  <c r="AO324" i="18"/>
  <c r="AO331" i="18" s="1"/>
  <c r="AN324" i="18"/>
  <c r="AM324" i="18"/>
  <c r="AM331" i="18" s="1"/>
  <c r="AL324" i="18"/>
  <c r="AL331" i="18" s="1"/>
  <c r="AK324" i="18"/>
  <c r="AK331" i="18" s="1"/>
  <c r="AJ324" i="18"/>
  <c r="AI324" i="18"/>
  <c r="AI331" i="18" s="1"/>
  <c r="AH324" i="18"/>
  <c r="AH331" i="18" s="1"/>
  <c r="AG324" i="18"/>
  <c r="AG331" i="18" s="1"/>
  <c r="AF324" i="18"/>
  <c r="AE324" i="18"/>
  <c r="AE331" i="18" s="1"/>
  <c r="AD324" i="18"/>
  <c r="AD331" i="18" s="1"/>
  <c r="AC324" i="18"/>
  <c r="AC331" i="18" s="1"/>
  <c r="AB324" i="18"/>
  <c r="AA324" i="18"/>
  <c r="AA331" i="18" s="1"/>
  <c r="Z324" i="18"/>
  <c r="Y324" i="18"/>
  <c r="Y331" i="18" s="1"/>
  <c r="X324" i="18"/>
  <c r="W323" i="18"/>
  <c r="W330" i="18" s="1"/>
  <c r="V323" i="18"/>
  <c r="V330" i="18" s="1"/>
  <c r="U323" i="18"/>
  <c r="U330" i="18" s="1"/>
  <c r="T323" i="18"/>
  <c r="S323" i="18"/>
  <c r="S330" i="18" s="1"/>
  <c r="R323" i="18"/>
  <c r="R330" i="18" s="1"/>
  <c r="Q323" i="18"/>
  <c r="Q330" i="18" s="1"/>
  <c r="P323" i="18"/>
  <c r="O323" i="18"/>
  <c r="O330" i="18" s="1"/>
  <c r="E323" i="18"/>
  <c r="E330" i="18" s="1"/>
  <c r="D323" i="18"/>
  <c r="D330" i="18" s="1"/>
  <c r="C323" i="18"/>
  <c r="BG322" i="18"/>
  <c r="BG329" i="18" s="1"/>
  <c r="BF322" i="18"/>
  <c r="BE322" i="18"/>
  <c r="BE329" i="18" s="1"/>
  <c r="BD322" i="18"/>
  <c r="BC322" i="18"/>
  <c r="BC329" i="18" s="1"/>
  <c r="BB322" i="18"/>
  <c r="BB329" i="18" s="1"/>
  <c r="BA322" i="18"/>
  <c r="BA329" i="18" s="1"/>
  <c r="AZ322" i="18"/>
  <c r="AY322" i="18"/>
  <c r="AY329" i="18" s="1"/>
  <c r="AX322" i="18"/>
  <c r="AX329" i="18" s="1"/>
  <c r="AW322" i="18"/>
  <c r="AW329" i="18" s="1"/>
  <c r="AV322" i="18"/>
  <c r="AU322" i="18"/>
  <c r="AU329" i="18" s="1"/>
  <c r="AT322" i="18"/>
  <c r="AT329" i="18" s="1"/>
  <c r="AO323" i="18"/>
  <c r="AO330" i="18" s="1"/>
  <c r="AN323" i="18"/>
  <c r="AM323" i="18"/>
  <c r="AM330" i="18" s="1"/>
  <c r="AL323" i="18"/>
  <c r="AK323" i="18"/>
  <c r="AK330" i="18" s="1"/>
  <c r="AJ323" i="18"/>
  <c r="AI323" i="18"/>
  <c r="AI330" i="18" s="1"/>
  <c r="AH323" i="18"/>
  <c r="AH330" i="18" s="1"/>
  <c r="AG323" i="18"/>
  <c r="AG330" i="18" s="1"/>
  <c r="AF323" i="18"/>
  <c r="AE323" i="18"/>
  <c r="AE330" i="18" s="1"/>
  <c r="AD323" i="18"/>
  <c r="AD330" i="18" s="1"/>
  <c r="AC323" i="18"/>
  <c r="AC330" i="18" s="1"/>
  <c r="AB323" i="18"/>
  <c r="AA323" i="18"/>
  <c r="AA330" i="18" s="1"/>
  <c r="Z323" i="18"/>
  <c r="Z330" i="18" s="1"/>
  <c r="Y323" i="18"/>
  <c r="Y330" i="18" s="1"/>
  <c r="X323" i="18"/>
  <c r="W322" i="18"/>
  <c r="W329" i="18" s="1"/>
  <c r="V322" i="18"/>
  <c r="U322" i="18"/>
  <c r="U329" i="18" s="1"/>
  <c r="T322" i="18"/>
  <c r="T329" i="18" s="1"/>
  <c r="S322" i="18"/>
  <c r="S329" i="18" s="1"/>
  <c r="R322" i="18"/>
  <c r="R329" i="18" s="1"/>
  <c r="Q322" i="18"/>
  <c r="Q329" i="18" s="1"/>
  <c r="P322" i="18"/>
  <c r="P329" i="18" s="1"/>
  <c r="O322" i="18"/>
  <c r="O329" i="18" s="1"/>
  <c r="E322" i="18"/>
  <c r="E329" i="18" s="1"/>
  <c r="D322" i="18"/>
  <c r="C322" i="18"/>
  <c r="C329" i="18" s="1"/>
  <c r="BG321" i="18"/>
  <c r="BG328" i="18" s="1"/>
  <c r="BF321" i="18"/>
  <c r="BF328" i="18" s="1"/>
  <c r="BE321" i="18"/>
  <c r="BE328" i="18" s="1"/>
  <c r="BD321" i="18"/>
  <c r="BD328" i="18" s="1"/>
  <c r="BC321" i="18"/>
  <c r="BC328" i="18" s="1"/>
  <c r="BB321" i="18"/>
  <c r="BA321" i="18"/>
  <c r="BA328" i="18" s="1"/>
  <c r="AZ321" i="18"/>
  <c r="AZ328" i="18" s="1"/>
  <c r="AY321" i="18"/>
  <c r="AY328" i="18" s="1"/>
  <c r="AX321" i="18"/>
  <c r="AX328" i="18" s="1"/>
  <c r="AW321" i="18"/>
  <c r="AW328" i="18" s="1"/>
  <c r="AV321" i="18"/>
  <c r="AV328" i="18" s="1"/>
  <c r="AU321" i="18"/>
  <c r="AU328" i="18" s="1"/>
  <c r="AT321" i="18"/>
  <c r="AT328" i="18" s="1"/>
  <c r="AO322" i="18"/>
  <c r="AO329" i="18" s="1"/>
  <c r="AN322" i="18"/>
  <c r="AN329" i="18" s="1"/>
  <c r="AM322" i="18"/>
  <c r="AM329" i="18" s="1"/>
  <c r="AL322" i="18"/>
  <c r="AL329" i="18" s="1"/>
  <c r="AK322" i="18"/>
  <c r="AK329" i="18" s="1"/>
  <c r="AJ322" i="18"/>
  <c r="AJ329" i="18" s="1"/>
  <c r="AI322" i="18"/>
  <c r="AI329" i="18" s="1"/>
  <c r="AH322" i="18"/>
  <c r="AG322" i="18"/>
  <c r="AG329" i="18" s="1"/>
  <c r="AF322" i="18"/>
  <c r="AF329" i="18" s="1"/>
  <c r="AE322" i="18"/>
  <c r="AE329" i="18" s="1"/>
  <c r="AD322" i="18"/>
  <c r="AD329" i="18" s="1"/>
  <c r="AC322" i="18"/>
  <c r="AC329" i="18" s="1"/>
  <c r="AB322" i="18"/>
  <c r="AB329" i="18" s="1"/>
  <c r="AA322" i="18"/>
  <c r="AA329" i="18" s="1"/>
  <c r="Z322" i="18"/>
  <c r="Z329" i="18" s="1"/>
  <c r="Y322" i="18"/>
  <c r="Y329" i="18" s="1"/>
  <c r="X322" i="18"/>
  <c r="X329" i="18" s="1"/>
  <c r="E321" i="18"/>
  <c r="E328" i="18" s="1"/>
  <c r="D321" i="18"/>
  <c r="D328" i="18" s="1"/>
  <c r="C321" i="18"/>
  <c r="C328" i="18" s="1"/>
  <c r="W318" i="18"/>
  <c r="O318" i="18"/>
  <c r="BD317" i="18"/>
  <c r="AZ317" i="18"/>
  <c r="AV317" i="18"/>
  <c r="AN318" i="18"/>
  <c r="AJ318" i="18"/>
  <c r="AF318" i="18"/>
  <c r="AB318" i="18"/>
  <c r="X318" i="18"/>
  <c r="T317" i="18"/>
  <c r="P317" i="18"/>
  <c r="C317" i="18"/>
  <c r="BD316" i="18"/>
  <c r="AV316" i="18"/>
  <c r="AJ317" i="18"/>
  <c r="AB317" i="18"/>
  <c r="T316" i="18"/>
  <c r="E316" i="18"/>
  <c r="W311" i="18"/>
  <c r="V311" i="18"/>
  <c r="V318" i="18" s="1"/>
  <c r="U311" i="18"/>
  <c r="T311" i="18"/>
  <c r="T318" i="18" s="1"/>
  <c r="S311" i="18"/>
  <c r="R311" i="18"/>
  <c r="R318" i="18" s="1"/>
  <c r="Q311" i="18"/>
  <c r="P311" i="18"/>
  <c r="P318" i="18" s="1"/>
  <c r="O311" i="18"/>
  <c r="BG310" i="18"/>
  <c r="BF310" i="18"/>
  <c r="BF317" i="18" s="1"/>
  <c r="BE310" i="18"/>
  <c r="BD310" i="18"/>
  <c r="BC310" i="18"/>
  <c r="BB310" i="18"/>
  <c r="BB317" i="18" s="1"/>
  <c r="BA310" i="18"/>
  <c r="AZ310" i="18"/>
  <c r="AY310" i="18"/>
  <c r="AX310" i="18"/>
  <c r="AX317" i="18" s="1"/>
  <c r="AW310" i="18"/>
  <c r="AV310" i="18"/>
  <c r="AU310" i="18"/>
  <c r="AT310" i="18"/>
  <c r="AT317" i="18" s="1"/>
  <c r="AO311" i="18"/>
  <c r="AN311" i="18"/>
  <c r="AM311" i="18"/>
  <c r="AL311" i="18"/>
  <c r="AL318" i="18" s="1"/>
  <c r="AK311" i="18"/>
  <c r="AJ311" i="18"/>
  <c r="AI311" i="18"/>
  <c r="AH311" i="18"/>
  <c r="AH318" i="18" s="1"/>
  <c r="AG311" i="18"/>
  <c r="AF311" i="18"/>
  <c r="AE311" i="18"/>
  <c r="AD311" i="18"/>
  <c r="AD318" i="18" s="1"/>
  <c r="AC311" i="18"/>
  <c r="AB311" i="18"/>
  <c r="AA311" i="18"/>
  <c r="Z311" i="18"/>
  <c r="Z318" i="18" s="1"/>
  <c r="Y311" i="18"/>
  <c r="X311" i="18"/>
  <c r="W310" i="18"/>
  <c r="V310" i="18"/>
  <c r="V317" i="18" s="1"/>
  <c r="U310" i="18"/>
  <c r="T310" i="18"/>
  <c r="S310" i="18"/>
  <c r="R310" i="18"/>
  <c r="R317" i="18" s="1"/>
  <c r="Q310" i="18"/>
  <c r="P310" i="18"/>
  <c r="O310" i="18"/>
  <c r="E310" i="18"/>
  <c r="E317" i="18" s="1"/>
  <c r="D310" i="18"/>
  <c r="C310" i="18"/>
  <c r="BG309" i="18"/>
  <c r="BF309" i="18"/>
  <c r="BF316" i="18" s="1"/>
  <c r="BE309" i="18"/>
  <c r="BD309" i="18"/>
  <c r="BC309" i="18"/>
  <c r="BB309" i="18"/>
  <c r="BB316" i="18" s="1"/>
  <c r="BA309" i="18"/>
  <c r="AZ309" i="18"/>
  <c r="AY309" i="18"/>
  <c r="AX309" i="18"/>
  <c r="AX316" i="18" s="1"/>
  <c r="AW309" i="18"/>
  <c r="AV309" i="18"/>
  <c r="AU309" i="18"/>
  <c r="AT309" i="18"/>
  <c r="AT316" i="18" s="1"/>
  <c r="AO310" i="18"/>
  <c r="AN310" i="18"/>
  <c r="AM310" i="18"/>
  <c r="AL310" i="18"/>
  <c r="AL317" i="18" s="1"/>
  <c r="AK310" i="18"/>
  <c r="AJ310" i="18"/>
  <c r="AI310" i="18"/>
  <c r="AH310" i="18"/>
  <c r="AH317" i="18" s="1"/>
  <c r="AG310" i="18"/>
  <c r="AF310" i="18"/>
  <c r="AE310" i="18"/>
  <c r="AD310" i="18"/>
  <c r="AD317" i="18" s="1"/>
  <c r="AC310" i="18"/>
  <c r="AB310" i="18"/>
  <c r="AA310" i="18"/>
  <c r="Z310" i="18"/>
  <c r="Z317" i="18" s="1"/>
  <c r="Y310" i="18"/>
  <c r="X310" i="18"/>
  <c r="W309" i="18"/>
  <c r="V309" i="18"/>
  <c r="V316" i="18" s="1"/>
  <c r="U309" i="18"/>
  <c r="T309" i="18"/>
  <c r="S309" i="18"/>
  <c r="R309" i="18"/>
  <c r="R316" i="18" s="1"/>
  <c r="Q309" i="18"/>
  <c r="P309" i="18"/>
  <c r="O309" i="18"/>
  <c r="E309" i="18"/>
  <c r="D309" i="18"/>
  <c r="C309" i="18"/>
  <c r="C316" i="18" s="1"/>
  <c r="BG308" i="18"/>
  <c r="BF308" i="18"/>
  <c r="BF315" i="18" s="1"/>
  <c r="BE308" i="18"/>
  <c r="BD308" i="18"/>
  <c r="BD315" i="18" s="1"/>
  <c r="BC308" i="18"/>
  <c r="BB308" i="18"/>
  <c r="BB315" i="18" s="1"/>
  <c r="BA308" i="18"/>
  <c r="AZ308" i="18"/>
  <c r="AZ315" i="18" s="1"/>
  <c r="AY308" i="18"/>
  <c r="AX308" i="18"/>
  <c r="AX315" i="18" s="1"/>
  <c r="AW308" i="18"/>
  <c r="AV308" i="18"/>
  <c r="AV315" i="18" s="1"/>
  <c r="AU308" i="18"/>
  <c r="AT308" i="18"/>
  <c r="AT315" i="18" s="1"/>
  <c r="AO309" i="18"/>
  <c r="AN309" i="18"/>
  <c r="AN316" i="18" s="1"/>
  <c r="AM309" i="18"/>
  <c r="AL309" i="18"/>
  <c r="AL316" i="18" s="1"/>
  <c r="AK309" i="18"/>
  <c r="AJ309" i="18"/>
  <c r="AJ316" i="18" s="1"/>
  <c r="AI309" i="18"/>
  <c r="AH309" i="18"/>
  <c r="AH316" i="18" s="1"/>
  <c r="AG309" i="18"/>
  <c r="AF309" i="18"/>
  <c r="AF316" i="18" s="1"/>
  <c r="AE309" i="18"/>
  <c r="AD309" i="18"/>
  <c r="AD316" i="18" s="1"/>
  <c r="AC309" i="18"/>
  <c r="AB309" i="18"/>
  <c r="AB316" i="18" s="1"/>
  <c r="AA309" i="18"/>
  <c r="Z309" i="18"/>
  <c r="Z316" i="18" s="1"/>
  <c r="Y309" i="18"/>
  <c r="X309" i="18"/>
  <c r="X316" i="18" s="1"/>
  <c r="W308" i="18"/>
  <c r="V308" i="18"/>
  <c r="V315" i="18" s="1"/>
  <c r="U308" i="18"/>
  <c r="T308" i="18"/>
  <c r="T315" i="18" s="1"/>
  <c r="S308" i="18"/>
  <c r="R308" i="18"/>
  <c r="R315" i="18" s="1"/>
  <c r="Q308" i="18"/>
  <c r="P308" i="18"/>
  <c r="P315" i="18" s="1"/>
  <c r="O308" i="18"/>
  <c r="E308" i="18"/>
  <c r="E315" i="18" s="1"/>
  <c r="D308" i="18"/>
  <c r="C308" i="18"/>
  <c r="C315" i="18" s="1"/>
  <c r="BG307" i="18"/>
  <c r="BF307" i="18"/>
  <c r="BF314" i="18" s="1"/>
  <c r="BE307" i="18"/>
  <c r="BD307" i="18"/>
  <c r="BD314" i="18" s="1"/>
  <c r="BC307" i="18"/>
  <c r="BB307" i="18"/>
  <c r="BB314" i="18" s="1"/>
  <c r="BA307" i="18"/>
  <c r="AZ307" i="18"/>
  <c r="AZ314" i="18" s="1"/>
  <c r="AY307" i="18"/>
  <c r="AX307" i="18"/>
  <c r="AX314" i="18" s="1"/>
  <c r="AW307" i="18"/>
  <c r="AV307" i="18"/>
  <c r="AV314" i="18" s="1"/>
  <c r="AU307" i="18"/>
  <c r="AT307" i="18"/>
  <c r="AT314" i="18" s="1"/>
  <c r="AO308" i="18"/>
  <c r="AO315" i="18" s="1"/>
  <c r="AN308" i="18"/>
  <c r="AM308" i="18"/>
  <c r="AL308" i="18"/>
  <c r="AL315" i="18" s="1"/>
  <c r="AK308" i="18"/>
  <c r="AJ308" i="18"/>
  <c r="AI308" i="18"/>
  <c r="AH308" i="18"/>
  <c r="AH315" i="18" s="1"/>
  <c r="AG308" i="18"/>
  <c r="AF308" i="18"/>
  <c r="AE308" i="18"/>
  <c r="AD308" i="18"/>
  <c r="AD315" i="18" s="1"/>
  <c r="AC308" i="18"/>
  <c r="AB308" i="18"/>
  <c r="AA308" i="18"/>
  <c r="Z308" i="18"/>
  <c r="Z315" i="18" s="1"/>
  <c r="Y308" i="18"/>
  <c r="X308" i="18"/>
  <c r="W307" i="18"/>
  <c r="W314" i="18" s="1"/>
  <c r="V307" i="18"/>
  <c r="V314" i="18" s="1"/>
  <c r="U307" i="18"/>
  <c r="U314" i="18" s="1"/>
  <c r="T307" i="18"/>
  <c r="T314" i="18" s="1"/>
  <c r="S307" i="18"/>
  <c r="S314" i="18" s="1"/>
  <c r="R307" i="18"/>
  <c r="R314" i="18" s="1"/>
  <c r="Q307" i="18"/>
  <c r="Q314" i="18" s="1"/>
  <c r="P307" i="18"/>
  <c r="P314" i="18" s="1"/>
  <c r="O307" i="18"/>
  <c r="O314" i="18" s="1"/>
  <c r="E307" i="18"/>
  <c r="D307" i="18"/>
  <c r="D314" i="18" s="1"/>
  <c r="C307" i="18"/>
  <c r="BG306" i="18"/>
  <c r="BG313" i="18" s="1"/>
  <c r="BF306" i="18"/>
  <c r="BF313" i="18" s="1"/>
  <c r="BE306" i="18"/>
  <c r="BE313" i="18" s="1"/>
  <c r="BD306" i="18"/>
  <c r="BD313" i="18" s="1"/>
  <c r="BC306" i="18"/>
  <c r="BC313" i="18" s="1"/>
  <c r="BB306" i="18"/>
  <c r="BB313" i="18" s="1"/>
  <c r="BA306" i="18"/>
  <c r="BA313" i="18" s="1"/>
  <c r="AZ306" i="18"/>
  <c r="AZ313" i="18" s="1"/>
  <c r="AY306" i="18"/>
  <c r="AY313" i="18" s="1"/>
  <c r="AX306" i="18"/>
  <c r="AX313" i="18" s="1"/>
  <c r="AW306" i="18"/>
  <c r="AW313" i="18" s="1"/>
  <c r="AV306" i="18"/>
  <c r="AV313" i="18" s="1"/>
  <c r="AU306" i="18"/>
  <c r="AU313" i="18" s="1"/>
  <c r="AT306" i="18"/>
  <c r="AT313" i="18" s="1"/>
  <c r="AO307" i="18"/>
  <c r="AO314" i="18" s="1"/>
  <c r="AN307" i="18"/>
  <c r="AN314" i="18" s="1"/>
  <c r="AM307" i="18"/>
  <c r="AM314" i="18" s="1"/>
  <c r="AL307" i="18"/>
  <c r="AL314" i="18" s="1"/>
  <c r="AK307" i="18"/>
  <c r="AK314" i="18" s="1"/>
  <c r="AJ307" i="18"/>
  <c r="AJ314" i="18" s="1"/>
  <c r="AI307" i="18"/>
  <c r="AI314" i="18" s="1"/>
  <c r="AH307" i="18"/>
  <c r="AH314" i="18" s="1"/>
  <c r="AG307" i="18"/>
  <c r="AG314" i="18" s="1"/>
  <c r="AF307" i="18"/>
  <c r="AF314" i="18" s="1"/>
  <c r="AE307" i="18"/>
  <c r="AE314" i="18" s="1"/>
  <c r="AD307" i="18"/>
  <c r="AD314" i="18" s="1"/>
  <c r="AC307" i="18"/>
  <c r="AC314" i="18" s="1"/>
  <c r="AB307" i="18"/>
  <c r="AB314" i="18" s="1"/>
  <c r="AA307" i="18"/>
  <c r="AA314" i="18" s="1"/>
  <c r="Z307" i="18"/>
  <c r="Z314" i="18" s="1"/>
  <c r="Y307" i="18"/>
  <c r="Y314" i="18" s="1"/>
  <c r="X307" i="18"/>
  <c r="X314" i="18" s="1"/>
  <c r="E306" i="18"/>
  <c r="E313" i="18" s="1"/>
  <c r="D306" i="18"/>
  <c r="D313" i="18" s="1"/>
  <c r="C306" i="18"/>
  <c r="C313" i="18" s="1"/>
  <c r="BG302" i="18"/>
  <c r="BF302" i="18"/>
  <c r="BC302" i="18"/>
  <c r="AU302" i="18"/>
  <c r="AL303" i="18"/>
  <c r="AI303" i="18"/>
  <c r="AA303" i="18"/>
  <c r="V302" i="18"/>
  <c r="O302" i="18"/>
  <c r="BF301" i="18"/>
  <c r="BA301" i="18"/>
  <c r="AU301" i="18"/>
  <c r="AL302" i="18"/>
  <c r="AG302" i="18"/>
  <c r="AA302" i="18"/>
  <c r="V301" i="18"/>
  <c r="P301" i="18"/>
  <c r="BF300" i="18"/>
  <c r="AT300" i="18"/>
  <c r="Z301" i="18"/>
  <c r="BE299" i="18"/>
  <c r="AK300" i="18"/>
  <c r="U299" i="18"/>
  <c r="AZ298" i="18"/>
  <c r="AF299" i="18"/>
  <c r="W296" i="18"/>
  <c r="W303" i="18" s="1"/>
  <c r="V296" i="18"/>
  <c r="U296" i="18"/>
  <c r="T296" i="18"/>
  <c r="S296" i="18"/>
  <c r="S303" i="18" s="1"/>
  <c r="R296" i="18"/>
  <c r="R303" i="18" s="1"/>
  <c r="Q296" i="18"/>
  <c r="P296" i="18"/>
  <c r="O296" i="18"/>
  <c r="O303" i="18" s="1"/>
  <c r="BG295" i="18"/>
  <c r="BF295" i="18"/>
  <c r="BE295" i="18"/>
  <c r="BD295" i="18"/>
  <c r="BC295" i="18"/>
  <c r="BB295" i="18"/>
  <c r="BB302" i="18" s="1"/>
  <c r="BA295" i="18"/>
  <c r="AZ295" i="18"/>
  <c r="AZ302" i="18" s="1"/>
  <c r="AY295" i="18"/>
  <c r="AY302" i="18" s="1"/>
  <c r="AX295" i="18"/>
  <c r="AX302" i="18" s="1"/>
  <c r="AW295" i="18"/>
  <c r="AV295" i="18"/>
  <c r="AU295" i="18"/>
  <c r="AT295" i="18"/>
  <c r="AT302" i="18" s="1"/>
  <c r="AO296" i="18"/>
  <c r="AN296" i="18"/>
  <c r="AM296" i="18"/>
  <c r="AL296" i="18"/>
  <c r="AK296" i="18"/>
  <c r="AJ296" i="18"/>
  <c r="AI296" i="18"/>
  <c r="AH296" i="18"/>
  <c r="AH303" i="18" s="1"/>
  <c r="AG296" i="18"/>
  <c r="AF296" i="18"/>
  <c r="AF303" i="18" s="1"/>
  <c r="AE296" i="18"/>
  <c r="AE303" i="18" s="1"/>
  <c r="AD296" i="18"/>
  <c r="AD303" i="18" s="1"/>
  <c r="AC296" i="18"/>
  <c r="AB296" i="18"/>
  <c r="AA296" i="18"/>
  <c r="Z296" i="18"/>
  <c r="Z303" i="18" s="1"/>
  <c r="Y296" i="18"/>
  <c r="X296" i="18"/>
  <c r="W295" i="18"/>
  <c r="V295" i="18"/>
  <c r="V303" i="18" s="1"/>
  <c r="U295" i="18"/>
  <c r="T295" i="18"/>
  <c r="S295" i="18"/>
  <c r="R295" i="18"/>
  <c r="R302" i="18" s="1"/>
  <c r="Q295" i="18"/>
  <c r="P295" i="18"/>
  <c r="O295" i="18"/>
  <c r="E295" i="18"/>
  <c r="E302" i="18" s="1"/>
  <c r="D295" i="18"/>
  <c r="D302" i="18" s="1"/>
  <c r="C295" i="18"/>
  <c r="BG294" i="18"/>
  <c r="BF294" i="18"/>
  <c r="BE294" i="18"/>
  <c r="BE301" i="18" s="1"/>
  <c r="BD294" i="18"/>
  <c r="BC294" i="18"/>
  <c r="BB294" i="18"/>
  <c r="BB301" i="18" s="1"/>
  <c r="BA294" i="18"/>
  <c r="AZ294" i="18"/>
  <c r="AY294" i="18"/>
  <c r="AY301" i="18" s="1"/>
  <c r="AX294" i="18"/>
  <c r="AX301" i="18" s="1"/>
  <c r="AW294" i="18"/>
  <c r="AW301" i="18" s="1"/>
  <c r="AV294" i="18"/>
  <c r="AU294" i="18"/>
  <c r="AT294" i="18"/>
  <c r="AT301" i="18" s="1"/>
  <c r="AO295" i="18"/>
  <c r="AO302" i="18" s="1"/>
  <c r="AN295" i="18"/>
  <c r="AM295" i="18"/>
  <c r="AM303" i="18" s="1"/>
  <c r="AL295" i="18"/>
  <c r="AK295" i="18"/>
  <c r="AK302" i="18" s="1"/>
  <c r="AJ295" i="18"/>
  <c r="AI295" i="18"/>
  <c r="AH295" i="18"/>
  <c r="AH302" i="18" s="1"/>
  <c r="AG295" i="18"/>
  <c r="AF295" i="18"/>
  <c r="AE295" i="18"/>
  <c r="AE302" i="18" s="1"/>
  <c r="AD295" i="18"/>
  <c r="AD302" i="18" s="1"/>
  <c r="AC295" i="18"/>
  <c r="AC302" i="18" s="1"/>
  <c r="AB295" i="18"/>
  <c r="AA295" i="18"/>
  <c r="Z295" i="18"/>
  <c r="Z302" i="18" s="1"/>
  <c r="Y295" i="18"/>
  <c r="Y302" i="18" s="1"/>
  <c r="X295" i="18"/>
  <c r="W294" i="18"/>
  <c r="W302" i="18" s="1"/>
  <c r="V294" i="18"/>
  <c r="U294" i="18"/>
  <c r="U301" i="18" s="1"/>
  <c r="T294" i="18"/>
  <c r="S294" i="18"/>
  <c r="S302" i="18" s="1"/>
  <c r="R294" i="18"/>
  <c r="R301" i="18" s="1"/>
  <c r="Q294" i="18"/>
  <c r="P294" i="18"/>
  <c r="O294" i="18"/>
  <c r="E294" i="18"/>
  <c r="E301" i="18" s="1"/>
  <c r="D294" i="18"/>
  <c r="D301" i="18" s="1"/>
  <c r="C294" i="18"/>
  <c r="BG293" i="18"/>
  <c r="BG301" i="18" s="1"/>
  <c r="BF293" i="18"/>
  <c r="BE293" i="18"/>
  <c r="BE300" i="18" s="1"/>
  <c r="BD293" i="18"/>
  <c r="BC293" i="18"/>
  <c r="BC301" i="18" s="1"/>
  <c r="BB293" i="18"/>
  <c r="BA293" i="18"/>
  <c r="AZ293" i="18"/>
  <c r="AY293" i="18"/>
  <c r="AY300" i="18" s="1"/>
  <c r="AX293" i="18"/>
  <c r="AW293" i="18"/>
  <c r="AV293" i="18"/>
  <c r="AU293" i="18"/>
  <c r="AU300" i="18" s="1"/>
  <c r="AT293" i="18"/>
  <c r="AO294" i="18"/>
  <c r="AN294" i="18"/>
  <c r="AM294" i="18"/>
  <c r="AM301" i="18" s="1"/>
  <c r="AL294" i="18"/>
  <c r="AK294" i="18"/>
  <c r="AJ294" i="18"/>
  <c r="AI294" i="18"/>
  <c r="AI302" i="18" s="1"/>
  <c r="AH294" i="18"/>
  <c r="AG294" i="18"/>
  <c r="AF294" i="18"/>
  <c r="AE294" i="18"/>
  <c r="AE301" i="18" s="1"/>
  <c r="AD294" i="18"/>
  <c r="AC294" i="18"/>
  <c r="AB294" i="18"/>
  <c r="AA294" i="18"/>
  <c r="AA301" i="18" s="1"/>
  <c r="Z294" i="18"/>
  <c r="Y294" i="18"/>
  <c r="X294" i="18"/>
  <c r="W293" i="18"/>
  <c r="W300" i="18" s="1"/>
  <c r="V293" i="18"/>
  <c r="U293" i="18"/>
  <c r="T293" i="18"/>
  <c r="S293" i="18"/>
  <c r="S300" i="18" s="1"/>
  <c r="R293" i="18"/>
  <c r="Q293" i="18"/>
  <c r="P293" i="18"/>
  <c r="O293" i="18"/>
  <c r="O300" i="18" s="1"/>
  <c r="E293" i="18"/>
  <c r="D293" i="18"/>
  <c r="C293" i="18"/>
  <c r="BG292" i="18"/>
  <c r="BG299" i="18" s="1"/>
  <c r="BF292" i="18"/>
  <c r="BE292" i="18"/>
  <c r="BD292" i="18"/>
  <c r="BC292" i="18"/>
  <c r="BC299" i="18" s="1"/>
  <c r="BB292" i="18"/>
  <c r="BB300" i="18" s="1"/>
  <c r="BA292" i="18"/>
  <c r="BA299" i="18" s="1"/>
  <c r="AZ292" i="18"/>
  <c r="AY292" i="18"/>
  <c r="AY299" i="18" s="1"/>
  <c r="AX292" i="18"/>
  <c r="AX300" i="18" s="1"/>
  <c r="AW292" i="18"/>
  <c r="AW299" i="18" s="1"/>
  <c r="AV292" i="18"/>
  <c r="AU292" i="18"/>
  <c r="AU299" i="18" s="1"/>
  <c r="AT292" i="18"/>
  <c r="AO293" i="18"/>
  <c r="AO300" i="18" s="1"/>
  <c r="AN293" i="18"/>
  <c r="AM293" i="18"/>
  <c r="AM300" i="18" s="1"/>
  <c r="AL293" i="18"/>
  <c r="AK293" i="18"/>
  <c r="AJ293" i="18"/>
  <c r="AI293" i="18"/>
  <c r="AI300" i="18" s="1"/>
  <c r="AH293" i="18"/>
  <c r="AH301" i="18" s="1"/>
  <c r="AG293" i="18"/>
  <c r="AG300" i="18" s="1"/>
  <c r="AF293" i="18"/>
  <c r="AE293" i="18"/>
  <c r="AE300" i="18" s="1"/>
  <c r="AD293" i="18"/>
  <c r="AD301" i="18" s="1"/>
  <c r="AC293" i="18"/>
  <c r="AC300" i="18" s="1"/>
  <c r="AB293" i="18"/>
  <c r="AA293" i="18"/>
  <c r="AA300" i="18" s="1"/>
  <c r="Z293" i="18"/>
  <c r="Y293" i="18"/>
  <c r="Y300" i="18" s="1"/>
  <c r="X293" i="18"/>
  <c r="W292" i="18"/>
  <c r="W299" i="18" s="1"/>
  <c r="V292" i="18"/>
  <c r="V299" i="18" s="1"/>
  <c r="U292" i="18"/>
  <c r="T292" i="18"/>
  <c r="T299" i="18" s="1"/>
  <c r="S292" i="18"/>
  <c r="S299" i="18" s="1"/>
  <c r="R292" i="18"/>
  <c r="R299" i="18" s="1"/>
  <c r="Q292" i="18"/>
  <c r="P292" i="18"/>
  <c r="P299" i="18" s="1"/>
  <c r="O292" i="18"/>
  <c r="O299" i="18" s="1"/>
  <c r="E292" i="18"/>
  <c r="E299" i="18" s="1"/>
  <c r="D292" i="18"/>
  <c r="D300" i="18" s="1"/>
  <c r="C292" i="18"/>
  <c r="C299" i="18" s="1"/>
  <c r="BG291" i="18"/>
  <c r="BG298" i="18" s="1"/>
  <c r="BF291" i="18"/>
  <c r="BF298" i="18" s="1"/>
  <c r="BE291" i="18"/>
  <c r="BE298" i="18" s="1"/>
  <c r="BD291" i="18"/>
  <c r="BD298" i="18" s="1"/>
  <c r="BC291" i="18"/>
  <c r="BC298" i="18" s="1"/>
  <c r="BB291" i="18"/>
  <c r="BB298" i="18" s="1"/>
  <c r="BA291" i="18"/>
  <c r="BA298" i="18" s="1"/>
  <c r="AZ291" i="18"/>
  <c r="AY291" i="18"/>
  <c r="AY298" i="18" s="1"/>
  <c r="AX291" i="18"/>
  <c r="AX298" i="18" s="1"/>
  <c r="AW291" i="18"/>
  <c r="AW298" i="18" s="1"/>
  <c r="AV291" i="18"/>
  <c r="AV298" i="18" s="1"/>
  <c r="AU291" i="18"/>
  <c r="AU298" i="18" s="1"/>
  <c r="AT291" i="18"/>
  <c r="AT298" i="18" s="1"/>
  <c r="AO292" i="18"/>
  <c r="AO299" i="18" s="1"/>
  <c r="AN292" i="18"/>
  <c r="AN299" i="18" s="1"/>
  <c r="AM292" i="18"/>
  <c r="AM299" i="18" s="1"/>
  <c r="AL292" i="18"/>
  <c r="AL299" i="18" s="1"/>
  <c r="AK292" i="18"/>
  <c r="AK299" i="18" s="1"/>
  <c r="AJ292" i="18"/>
  <c r="AJ299" i="18" s="1"/>
  <c r="AI292" i="18"/>
  <c r="AI299" i="18" s="1"/>
  <c r="AH292" i="18"/>
  <c r="AH299" i="18" s="1"/>
  <c r="AG292" i="18"/>
  <c r="AG299" i="18" s="1"/>
  <c r="AF292" i="18"/>
  <c r="AE292" i="18"/>
  <c r="AE299" i="18" s="1"/>
  <c r="AD292" i="18"/>
  <c r="AD299" i="18" s="1"/>
  <c r="AC292" i="18"/>
  <c r="AC299" i="18" s="1"/>
  <c r="AB292" i="18"/>
  <c r="AB299" i="18" s="1"/>
  <c r="AA292" i="18"/>
  <c r="AA299" i="18" s="1"/>
  <c r="Z292" i="18"/>
  <c r="Z299" i="18" s="1"/>
  <c r="Y292" i="18"/>
  <c r="Y299" i="18" s="1"/>
  <c r="X292" i="18"/>
  <c r="X299" i="18" s="1"/>
  <c r="E291" i="18"/>
  <c r="E298" i="18" s="1"/>
  <c r="D291" i="18"/>
  <c r="D298" i="18" s="1"/>
  <c r="C291" i="18"/>
  <c r="C298" i="18" s="1"/>
  <c r="U288" i="18"/>
  <c r="BC287" i="18"/>
  <c r="AY287" i="18"/>
  <c r="AW287" i="18"/>
  <c r="AI288" i="18"/>
  <c r="AE288" i="18"/>
  <c r="AC288" i="18"/>
  <c r="S287" i="18"/>
  <c r="E287" i="18"/>
  <c r="C287" i="18"/>
  <c r="BC286" i="18"/>
  <c r="AY286" i="18"/>
  <c r="AX286" i="18"/>
  <c r="AT286" i="18"/>
  <c r="AI287" i="18"/>
  <c r="AD287" i="18"/>
  <c r="X287" i="18"/>
  <c r="S286" i="18"/>
  <c r="E286" i="18"/>
  <c r="BF285" i="18"/>
  <c r="BB285" i="18"/>
  <c r="AX285" i="18"/>
  <c r="AT285" i="18"/>
  <c r="AL286" i="18"/>
  <c r="AH286" i="18"/>
  <c r="AD286" i="18"/>
  <c r="Z286" i="18"/>
  <c r="V285" i="18"/>
  <c r="R285" i="18"/>
  <c r="D285" i="18"/>
  <c r="BE284" i="18"/>
  <c r="BA284" i="18"/>
  <c r="AW284" i="18"/>
  <c r="AO285" i="18"/>
  <c r="AK285" i="18"/>
  <c r="AG285" i="18"/>
  <c r="AC285" i="18"/>
  <c r="Y285" i="18"/>
  <c r="U284" i="18"/>
  <c r="C284" i="18"/>
  <c r="AN284" i="18"/>
  <c r="X284" i="18"/>
  <c r="W281" i="18"/>
  <c r="W288" i="18" s="1"/>
  <c r="V281" i="18"/>
  <c r="U281" i="18"/>
  <c r="T281" i="18"/>
  <c r="T288" i="18" s="1"/>
  <c r="S281" i="18"/>
  <c r="S288" i="18" s="1"/>
  <c r="R281" i="18"/>
  <c r="Q281" i="18"/>
  <c r="P281" i="18"/>
  <c r="P288" i="18" s="1"/>
  <c r="O281" i="18"/>
  <c r="O288" i="18" s="1"/>
  <c r="BG280" i="18"/>
  <c r="BG287" i="18" s="1"/>
  <c r="BF280" i="18"/>
  <c r="BE280" i="18"/>
  <c r="BE287" i="18" s="1"/>
  <c r="BD280" i="18"/>
  <c r="BC280" i="18"/>
  <c r="BB280" i="18"/>
  <c r="BA280" i="18"/>
  <c r="BA287" i="18" s="1"/>
  <c r="AZ280" i="18"/>
  <c r="AY280" i="18"/>
  <c r="AX280" i="18"/>
  <c r="AW280" i="18"/>
  <c r="AV280" i="18"/>
  <c r="AU280" i="18"/>
  <c r="AU287" i="18" s="1"/>
  <c r="AT280" i="18"/>
  <c r="AO281" i="18"/>
  <c r="AO288" i="18" s="1"/>
  <c r="AN281" i="18"/>
  <c r="AN288" i="18" s="1"/>
  <c r="AM281" i="18"/>
  <c r="AM288" i="18" s="1"/>
  <c r="AL281" i="18"/>
  <c r="AK281" i="18"/>
  <c r="AK288" i="18" s="1"/>
  <c r="AJ281" i="18"/>
  <c r="AI281" i="18"/>
  <c r="AH281" i="18"/>
  <c r="AG281" i="18"/>
  <c r="AG288" i="18" s="1"/>
  <c r="AF281" i="18"/>
  <c r="AE281" i="18"/>
  <c r="AD281" i="18"/>
  <c r="AC281" i="18"/>
  <c r="AB281" i="18"/>
  <c r="AA281" i="18"/>
  <c r="AA288" i="18" s="1"/>
  <c r="Z281" i="18"/>
  <c r="Y281" i="18"/>
  <c r="Y288" i="18" s="1"/>
  <c r="X281" i="18"/>
  <c r="X288" i="18" s="1"/>
  <c r="W280" i="18"/>
  <c r="W287" i="18" s="1"/>
  <c r="V280" i="18"/>
  <c r="U280" i="18"/>
  <c r="U287" i="18" s="1"/>
  <c r="T280" i="18"/>
  <c r="S280" i="18"/>
  <c r="R280" i="18"/>
  <c r="Q280" i="18"/>
  <c r="P280" i="18"/>
  <c r="O280" i="18"/>
  <c r="O287" i="18" s="1"/>
  <c r="E280" i="18"/>
  <c r="D280" i="18"/>
  <c r="C280" i="18"/>
  <c r="BG279" i="18"/>
  <c r="BG286" i="18" s="1"/>
  <c r="BF279" i="18"/>
  <c r="BF286" i="18" s="1"/>
  <c r="BE279" i="18"/>
  <c r="BD279" i="18"/>
  <c r="BC279" i="18"/>
  <c r="BB279" i="18"/>
  <c r="BB286" i="18" s="1"/>
  <c r="BA279" i="18"/>
  <c r="AZ279" i="18"/>
  <c r="AY279" i="18"/>
  <c r="AX279" i="18"/>
  <c r="AW279" i="18"/>
  <c r="AV279" i="18"/>
  <c r="AU279" i="18"/>
  <c r="AU286" i="18" s="1"/>
  <c r="AT279" i="18"/>
  <c r="AO280" i="18"/>
  <c r="AN280" i="18"/>
  <c r="AN287" i="18" s="1"/>
  <c r="AM280" i="18"/>
  <c r="AM287" i="18" s="1"/>
  <c r="AL280" i="18"/>
  <c r="AL287" i="18" s="1"/>
  <c r="AK280" i="18"/>
  <c r="AJ280" i="18"/>
  <c r="AI280" i="18"/>
  <c r="AH280" i="18"/>
  <c r="AH287" i="18" s="1"/>
  <c r="AG280" i="18"/>
  <c r="AF280" i="18"/>
  <c r="AE280" i="18"/>
  <c r="AD280" i="18"/>
  <c r="AC280" i="18"/>
  <c r="AB280" i="18"/>
  <c r="AA280" i="18"/>
  <c r="AA287" i="18" s="1"/>
  <c r="Z280" i="18"/>
  <c r="Y280" i="18"/>
  <c r="X280" i="18"/>
  <c r="W279" i="18"/>
  <c r="W286" i="18" s="1"/>
  <c r="V279" i="18"/>
  <c r="V286" i="18" s="1"/>
  <c r="U279" i="18"/>
  <c r="T279" i="18"/>
  <c r="S279" i="18"/>
  <c r="R279" i="18"/>
  <c r="R286" i="18" s="1"/>
  <c r="Q279" i="18"/>
  <c r="P279" i="18"/>
  <c r="O279" i="18"/>
  <c r="E279" i="18"/>
  <c r="D279" i="18"/>
  <c r="D286" i="18" s="1"/>
  <c r="C279" i="18"/>
  <c r="BG278" i="18"/>
  <c r="BF278" i="18"/>
  <c r="BE278" i="18"/>
  <c r="BE285" i="18" s="1"/>
  <c r="BD278" i="18"/>
  <c r="BC278" i="18"/>
  <c r="BB278" i="18"/>
  <c r="BA278" i="18"/>
  <c r="BA285" i="18" s="1"/>
  <c r="AZ278" i="18"/>
  <c r="AY278" i="18"/>
  <c r="AX278" i="18"/>
  <c r="AW278" i="18"/>
  <c r="AW285" i="18" s="1"/>
  <c r="AV278" i="18"/>
  <c r="AU278" i="18"/>
  <c r="AT278" i="18"/>
  <c r="AO279" i="18"/>
  <c r="AO286" i="18" s="1"/>
  <c r="AN279" i="18"/>
  <c r="AM279" i="18"/>
  <c r="AL279" i="18"/>
  <c r="AK279" i="18"/>
  <c r="AK286" i="18" s="1"/>
  <c r="AJ279" i="18"/>
  <c r="AI279" i="18"/>
  <c r="AH279" i="18"/>
  <c r="AG279" i="18"/>
  <c r="AG286" i="18" s="1"/>
  <c r="AF279" i="18"/>
  <c r="AE279" i="18"/>
  <c r="AE287" i="18" s="1"/>
  <c r="AD279" i="18"/>
  <c r="AC279" i="18"/>
  <c r="AC286" i="18" s="1"/>
  <c r="AB279" i="18"/>
  <c r="AA279" i="18"/>
  <c r="AA286" i="18" s="1"/>
  <c r="Z279" i="18"/>
  <c r="Z287" i="18" s="1"/>
  <c r="Y279" i="18"/>
  <c r="Y286" i="18" s="1"/>
  <c r="X279" i="18"/>
  <c r="W278" i="18"/>
  <c r="W285" i="18" s="1"/>
  <c r="V278" i="18"/>
  <c r="U278" i="18"/>
  <c r="U285" i="18" s="1"/>
  <c r="T278" i="18"/>
  <c r="S278" i="18"/>
  <c r="S285" i="18" s="1"/>
  <c r="R278" i="18"/>
  <c r="Q278" i="18"/>
  <c r="P278" i="18"/>
  <c r="O278" i="18"/>
  <c r="O285" i="18" s="1"/>
  <c r="E278" i="18"/>
  <c r="E285" i="18" s="1"/>
  <c r="D278" i="18"/>
  <c r="C278" i="18"/>
  <c r="BG277" i="18"/>
  <c r="BG284" i="18" s="1"/>
  <c r="BF277" i="18"/>
  <c r="BF284" i="18" s="1"/>
  <c r="BE277" i="18"/>
  <c r="BD277" i="18"/>
  <c r="BC277" i="18"/>
  <c r="BC284" i="18" s="1"/>
  <c r="BB277" i="18"/>
  <c r="BB284" i="18" s="1"/>
  <c r="BA277" i="18"/>
  <c r="AZ277" i="18"/>
  <c r="AY277" i="18"/>
  <c r="AY284" i="18" s="1"/>
  <c r="AX277" i="18"/>
  <c r="AX284" i="18" s="1"/>
  <c r="AW277" i="18"/>
  <c r="AV277" i="18"/>
  <c r="AU277" i="18"/>
  <c r="AU284" i="18" s="1"/>
  <c r="AT277" i="18"/>
  <c r="AT284" i="18" s="1"/>
  <c r="AO278" i="18"/>
  <c r="AN278" i="18"/>
  <c r="AM278" i="18"/>
  <c r="AM285" i="18" s="1"/>
  <c r="AL278" i="18"/>
  <c r="AL285" i="18" s="1"/>
  <c r="AK278" i="18"/>
  <c r="AJ278" i="18"/>
  <c r="AI278" i="18"/>
  <c r="AI285" i="18" s="1"/>
  <c r="AH278" i="18"/>
  <c r="AH285" i="18" s="1"/>
  <c r="AG278" i="18"/>
  <c r="AF278" i="18"/>
  <c r="AE278" i="18"/>
  <c r="AE285" i="18" s="1"/>
  <c r="AD278" i="18"/>
  <c r="AD285" i="18" s="1"/>
  <c r="AC278" i="18"/>
  <c r="AB278" i="18"/>
  <c r="AA278" i="18"/>
  <c r="AA285" i="18" s="1"/>
  <c r="Z278" i="18"/>
  <c r="Z285" i="18" s="1"/>
  <c r="Y278" i="18"/>
  <c r="X278" i="18"/>
  <c r="W277" i="18"/>
  <c r="W284" i="18" s="1"/>
  <c r="V277" i="18"/>
  <c r="V284" i="18" s="1"/>
  <c r="U277" i="18"/>
  <c r="T277" i="18"/>
  <c r="T284" i="18" s="1"/>
  <c r="S277" i="18"/>
  <c r="S284" i="18" s="1"/>
  <c r="R277" i="18"/>
  <c r="R284" i="18" s="1"/>
  <c r="Q277" i="18"/>
  <c r="P277" i="18"/>
  <c r="P284" i="18" s="1"/>
  <c r="O277" i="18"/>
  <c r="O284" i="18" s="1"/>
  <c r="E277" i="18"/>
  <c r="E284" i="18" s="1"/>
  <c r="D277" i="18"/>
  <c r="D284" i="18" s="1"/>
  <c r="C277" i="18"/>
  <c r="BG276" i="18"/>
  <c r="BG283" i="18" s="1"/>
  <c r="BF276" i="18"/>
  <c r="BF283" i="18" s="1"/>
  <c r="BE276" i="18"/>
  <c r="BE283" i="18" s="1"/>
  <c r="BD276" i="18"/>
  <c r="BD283" i="18" s="1"/>
  <c r="BC276" i="18"/>
  <c r="BC283" i="18" s="1"/>
  <c r="BB276" i="18"/>
  <c r="BB283" i="18" s="1"/>
  <c r="BA276" i="18"/>
  <c r="BA283" i="18" s="1"/>
  <c r="AZ276" i="18"/>
  <c r="AZ283" i="18" s="1"/>
  <c r="AY276" i="18"/>
  <c r="AY283" i="18" s="1"/>
  <c r="AX276" i="18"/>
  <c r="AX283" i="18" s="1"/>
  <c r="AW276" i="18"/>
  <c r="AW283" i="18" s="1"/>
  <c r="AV276" i="18"/>
  <c r="AV283" i="18" s="1"/>
  <c r="AU276" i="18"/>
  <c r="AU283" i="18" s="1"/>
  <c r="AT276" i="18"/>
  <c r="AT283" i="18" s="1"/>
  <c r="AO277" i="18"/>
  <c r="AO284" i="18" s="1"/>
  <c r="AN277" i="18"/>
  <c r="AM277" i="18"/>
  <c r="AM284" i="18" s="1"/>
  <c r="AL277" i="18"/>
  <c r="AL284" i="18" s="1"/>
  <c r="AK277" i="18"/>
  <c r="AK284" i="18" s="1"/>
  <c r="AJ277" i="18"/>
  <c r="AJ284" i="18" s="1"/>
  <c r="AI277" i="18"/>
  <c r="AI284" i="18" s="1"/>
  <c r="AH277" i="18"/>
  <c r="AH284" i="18" s="1"/>
  <c r="AG277" i="18"/>
  <c r="AG284" i="18" s="1"/>
  <c r="AF277" i="18"/>
  <c r="AF284" i="18" s="1"/>
  <c r="AE277" i="18"/>
  <c r="AE284" i="18" s="1"/>
  <c r="AD277" i="18"/>
  <c r="AD284" i="18" s="1"/>
  <c r="AC277" i="18"/>
  <c r="AC284" i="18" s="1"/>
  <c r="AB277" i="18"/>
  <c r="AB284" i="18" s="1"/>
  <c r="AA277" i="18"/>
  <c r="AA284" i="18" s="1"/>
  <c r="Z277" i="18"/>
  <c r="Z284" i="18" s="1"/>
  <c r="Y277" i="18"/>
  <c r="Y284" i="18" s="1"/>
  <c r="X277" i="18"/>
  <c r="E276" i="18"/>
  <c r="E283" i="18" s="1"/>
  <c r="D276" i="18"/>
  <c r="D283" i="18" s="1"/>
  <c r="C276" i="18"/>
  <c r="C283" i="18" s="1"/>
  <c r="O273" i="18"/>
  <c r="BG272" i="18"/>
  <c r="BC272" i="18"/>
  <c r="AY272" i="18"/>
  <c r="AU272" i="18"/>
  <c r="AJ273" i="18"/>
  <c r="T272" i="18"/>
  <c r="O272" i="18"/>
  <c r="AY271" i="18"/>
  <c r="AK272" i="18"/>
  <c r="AG272" i="18"/>
  <c r="AC272" i="18"/>
  <c r="Y272" i="18"/>
  <c r="O271" i="18"/>
  <c r="AV270" i="18"/>
  <c r="X271" i="18"/>
  <c r="BB269" i="18"/>
  <c r="AE270" i="18"/>
  <c r="W269" i="18"/>
  <c r="S269" i="18"/>
  <c r="O269" i="18"/>
  <c r="AX268" i="18"/>
  <c r="AJ269" i="18"/>
  <c r="AF269" i="18"/>
  <c r="AB269" i="18"/>
  <c r="X269" i="18"/>
  <c r="W266" i="18"/>
  <c r="W273" i="18" s="1"/>
  <c r="V266" i="18"/>
  <c r="U266" i="18"/>
  <c r="U273" i="18" s="1"/>
  <c r="T266" i="18"/>
  <c r="T273" i="18" s="1"/>
  <c r="S266" i="18"/>
  <c r="S273" i="18" s="1"/>
  <c r="R266" i="18"/>
  <c r="P266" i="18"/>
  <c r="P273" i="18" s="1"/>
  <c r="BG265" i="18"/>
  <c r="BF265" i="18"/>
  <c r="BF272" i="18" s="1"/>
  <c r="BE265" i="18"/>
  <c r="BE272" i="18" s="1"/>
  <c r="BD265" i="18"/>
  <c r="BC265" i="18"/>
  <c r="BB265" i="18"/>
  <c r="BB272" i="18" s="1"/>
  <c r="BA265" i="18"/>
  <c r="BA272" i="18" s="1"/>
  <c r="AZ265" i="18"/>
  <c r="AY265" i="18"/>
  <c r="AX265" i="18"/>
  <c r="AX272" i="18" s="1"/>
  <c r="AW265" i="18"/>
  <c r="AW272" i="18" s="1"/>
  <c r="AV265" i="18"/>
  <c r="AU265" i="18"/>
  <c r="AT265" i="18"/>
  <c r="AT272" i="18" s="1"/>
  <c r="AK266" i="18"/>
  <c r="AJ266" i="18"/>
  <c r="AI266" i="18"/>
  <c r="AI273" i="18" s="1"/>
  <c r="AH266" i="18"/>
  <c r="AH273" i="18" s="1"/>
  <c r="AG266" i="18"/>
  <c r="AF266" i="18"/>
  <c r="AE266" i="18"/>
  <c r="AE273" i="18" s="1"/>
  <c r="AD266" i="18"/>
  <c r="AD273" i="18" s="1"/>
  <c r="AC266" i="18"/>
  <c r="AB266" i="18"/>
  <c r="AA266" i="18"/>
  <c r="AA273" i="18" s="1"/>
  <c r="Z266" i="18"/>
  <c r="Z273" i="18" s="1"/>
  <c r="Y266" i="18"/>
  <c r="X266" i="18"/>
  <c r="W265" i="18"/>
  <c r="W272" i="18" s="1"/>
  <c r="V265" i="18"/>
  <c r="V272" i="18" s="1"/>
  <c r="U265" i="18"/>
  <c r="T265" i="18"/>
  <c r="S265" i="18"/>
  <c r="S272" i="18" s="1"/>
  <c r="R265" i="18"/>
  <c r="R272" i="18" s="1"/>
  <c r="P265" i="18"/>
  <c r="E265" i="18"/>
  <c r="E272" i="18" s="1"/>
  <c r="D265" i="18"/>
  <c r="D272" i="18" s="1"/>
  <c r="C265" i="18"/>
  <c r="C272" i="18" s="1"/>
  <c r="BG264" i="18"/>
  <c r="BF264" i="18"/>
  <c r="BF271" i="18" s="1"/>
  <c r="BE264" i="18"/>
  <c r="BE271" i="18" s="1"/>
  <c r="BD264" i="18"/>
  <c r="BC264" i="18"/>
  <c r="BB264" i="18"/>
  <c r="BB271" i="18" s="1"/>
  <c r="BA264" i="18"/>
  <c r="BA271" i="18" s="1"/>
  <c r="AZ264" i="18"/>
  <c r="AY264" i="18"/>
  <c r="AX264" i="18"/>
  <c r="AX271" i="18" s="1"/>
  <c r="AW264" i="18"/>
  <c r="AW271" i="18" s="1"/>
  <c r="AV264" i="18"/>
  <c r="AU264" i="18"/>
  <c r="AT264" i="18"/>
  <c r="AT271" i="18" s="1"/>
  <c r="AK265" i="18"/>
  <c r="AK273" i="18" s="1"/>
  <c r="AJ265" i="18"/>
  <c r="AJ272" i="18" s="1"/>
  <c r="AI265" i="18"/>
  <c r="AH265" i="18"/>
  <c r="AG265" i="18"/>
  <c r="AG273" i="18" s="1"/>
  <c r="AF265" i="18"/>
  <c r="AF272" i="18" s="1"/>
  <c r="AE265" i="18"/>
  <c r="AD265" i="18"/>
  <c r="AC265" i="18"/>
  <c r="AC273" i="18" s="1"/>
  <c r="AB265" i="18"/>
  <c r="AB272" i="18" s="1"/>
  <c r="AA265" i="18"/>
  <c r="Z265" i="18"/>
  <c r="Y265" i="18"/>
  <c r="Y273" i="18" s="1"/>
  <c r="X265" i="18"/>
  <c r="X272" i="18" s="1"/>
  <c r="W264" i="18"/>
  <c r="V264" i="18"/>
  <c r="U264" i="18"/>
  <c r="U272" i="18" s="1"/>
  <c r="T264" i="18"/>
  <c r="T271" i="18" s="1"/>
  <c r="S264" i="18"/>
  <c r="R264" i="18"/>
  <c r="P264" i="18"/>
  <c r="P272" i="18" s="1"/>
  <c r="E264" i="18"/>
  <c r="E271" i="18" s="1"/>
  <c r="D264" i="18"/>
  <c r="C264" i="18"/>
  <c r="BG263" i="18"/>
  <c r="BG270" i="18" s="1"/>
  <c r="BF263" i="18"/>
  <c r="BF270" i="18" s="1"/>
  <c r="BE263" i="18"/>
  <c r="BD263" i="18"/>
  <c r="BC263" i="18"/>
  <c r="BC270" i="18" s="1"/>
  <c r="BB263" i="18"/>
  <c r="BB270" i="18" s="1"/>
  <c r="BA263" i="18"/>
  <c r="AZ263" i="18"/>
  <c r="AY263" i="18"/>
  <c r="AY270" i="18" s="1"/>
  <c r="AX263" i="18"/>
  <c r="AX270" i="18" s="1"/>
  <c r="AW263" i="18"/>
  <c r="AV263" i="18"/>
  <c r="AU263" i="18"/>
  <c r="AU270" i="18" s="1"/>
  <c r="AT263" i="18"/>
  <c r="AT270" i="18" s="1"/>
  <c r="AK264" i="18"/>
  <c r="AJ264" i="18"/>
  <c r="AI264" i="18"/>
  <c r="AI271" i="18" s="1"/>
  <c r="AH264" i="18"/>
  <c r="AG264" i="18"/>
  <c r="AF264" i="18"/>
  <c r="AE264" i="18"/>
  <c r="AE271" i="18" s="1"/>
  <c r="AD264" i="18"/>
  <c r="AC264" i="18"/>
  <c r="AB264" i="18"/>
  <c r="AA264" i="18"/>
  <c r="AA271" i="18" s="1"/>
  <c r="Z264" i="18"/>
  <c r="Y264" i="18"/>
  <c r="X264" i="18"/>
  <c r="W263" i="18"/>
  <c r="W270" i="18" s="1"/>
  <c r="V263" i="18"/>
  <c r="U263" i="18"/>
  <c r="T263" i="18"/>
  <c r="S263" i="18"/>
  <c r="S270" i="18" s="1"/>
  <c r="R263" i="18"/>
  <c r="P263" i="18"/>
  <c r="E263" i="18"/>
  <c r="D263" i="18"/>
  <c r="C263" i="18"/>
  <c r="C270" i="18" s="1"/>
  <c r="BG262" i="18"/>
  <c r="BF262" i="18"/>
  <c r="BE262" i="18"/>
  <c r="BD262" i="18"/>
  <c r="BD269" i="18" s="1"/>
  <c r="BC262" i="18"/>
  <c r="BB262" i="18"/>
  <c r="BA262" i="18"/>
  <c r="AZ262" i="18"/>
  <c r="AZ269" i="18" s="1"/>
  <c r="AY262" i="18"/>
  <c r="AX262" i="18"/>
  <c r="AW262" i="18"/>
  <c r="AV262" i="18"/>
  <c r="AV269" i="18" s="1"/>
  <c r="AU262" i="18"/>
  <c r="AT262" i="18"/>
  <c r="AK263" i="18"/>
  <c r="AJ263" i="18"/>
  <c r="AJ270" i="18" s="1"/>
  <c r="AI263" i="18"/>
  <c r="AH263" i="18"/>
  <c r="AH270" i="18" s="1"/>
  <c r="AG263" i="18"/>
  <c r="AF263" i="18"/>
  <c r="AF270" i="18" s="1"/>
  <c r="AE263" i="18"/>
  <c r="AD263" i="18"/>
  <c r="AD270" i="18" s="1"/>
  <c r="AC263" i="18"/>
  <c r="AB263" i="18"/>
  <c r="AB270" i="18" s="1"/>
  <c r="AA263" i="18"/>
  <c r="Z263" i="18"/>
  <c r="Z270" i="18" s="1"/>
  <c r="Y263" i="18"/>
  <c r="X263" i="18"/>
  <c r="X270" i="18" s="1"/>
  <c r="W262" i="18"/>
  <c r="V262" i="18"/>
  <c r="V269" i="18" s="1"/>
  <c r="U262" i="18"/>
  <c r="T262" i="18"/>
  <c r="T269" i="18" s="1"/>
  <c r="S262" i="18"/>
  <c r="R262" i="18"/>
  <c r="R269" i="18" s="1"/>
  <c r="P262" i="18"/>
  <c r="E262" i="18"/>
  <c r="E269" i="18" s="1"/>
  <c r="D262" i="18"/>
  <c r="C262" i="18"/>
  <c r="C269" i="18" s="1"/>
  <c r="BG261" i="18"/>
  <c r="BF261" i="18"/>
  <c r="BF268" i="18" s="1"/>
  <c r="BE261" i="18"/>
  <c r="BE268" i="18" s="1"/>
  <c r="BD261" i="18"/>
  <c r="BD268" i="18" s="1"/>
  <c r="BC261" i="18"/>
  <c r="BB261" i="18"/>
  <c r="BB268" i="18" s="1"/>
  <c r="BA261" i="18"/>
  <c r="BA268" i="18" s="1"/>
  <c r="AZ261" i="18"/>
  <c r="AZ268" i="18" s="1"/>
  <c r="AY261" i="18"/>
  <c r="AY268" i="18" s="1"/>
  <c r="AX261" i="18"/>
  <c r="AX269" i="18" s="1"/>
  <c r="AW261" i="18"/>
  <c r="AW268" i="18" s="1"/>
  <c r="AV261" i="18"/>
  <c r="AV268" i="18" s="1"/>
  <c r="AU261" i="18"/>
  <c r="AU268" i="18" s="1"/>
  <c r="AT261" i="18"/>
  <c r="AT268" i="18" s="1"/>
  <c r="AK262" i="18"/>
  <c r="AK269" i="18" s="1"/>
  <c r="AJ262" i="18"/>
  <c r="AI262" i="18"/>
  <c r="AI269" i="18" s="1"/>
  <c r="AH262" i="18"/>
  <c r="AH269" i="18" s="1"/>
  <c r="AG262" i="18"/>
  <c r="AG269" i="18" s="1"/>
  <c r="AF262" i="18"/>
  <c r="AE262" i="18"/>
  <c r="AE269" i="18" s="1"/>
  <c r="AD262" i="18"/>
  <c r="AD269" i="18" s="1"/>
  <c r="AC262" i="18"/>
  <c r="AC269" i="18" s="1"/>
  <c r="AB262" i="18"/>
  <c r="AA262" i="18"/>
  <c r="AA269" i="18" s="1"/>
  <c r="Z262" i="18"/>
  <c r="Z269" i="18" s="1"/>
  <c r="Y262" i="18"/>
  <c r="Y269" i="18" s="1"/>
  <c r="X262" i="18"/>
  <c r="E261" i="18"/>
  <c r="E268" i="18" s="1"/>
  <c r="D261" i="18"/>
  <c r="D268" i="18" s="1"/>
  <c r="C261" i="18"/>
  <c r="C268" i="18" s="1"/>
  <c r="V258" i="18"/>
  <c r="BF257" i="18"/>
  <c r="BB257" i="18"/>
  <c r="AX257" i="18"/>
  <c r="AT257" i="18"/>
  <c r="AL258" i="18"/>
  <c r="AD258" i="18"/>
  <c r="V257" i="18"/>
  <c r="C257" i="18"/>
  <c r="AZ256" i="18"/>
  <c r="AN257" i="18"/>
  <c r="AF257" i="18"/>
  <c r="X257" i="18"/>
  <c r="P256" i="18"/>
  <c r="C256" i="18"/>
  <c r="BD255" i="18"/>
  <c r="AZ255" i="18"/>
  <c r="AV255" i="18"/>
  <c r="AN256" i="18"/>
  <c r="AJ256" i="18"/>
  <c r="AF256" i="18"/>
  <c r="AB256" i="18"/>
  <c r="X256" i="18"/>
  <c r="T255" i="18"/>
  <c r="AE255" i="18"/>
  <c r="X255" i="18"/>
  <c r="BC253" i="18"/>
  <c r="AI254" i="18"/>
  <c r="C253" i="18"/>
  <c r="W251" i="18"/>
  <c r="V251" i="18"/>
  <c r="U251" i="18"/>
  <c r="U258" i="18" s="1"/>
  <c r="T251" i="18"/>
  <c r="T258" i="18" s="1"/>
  <c r="S251" i="18"/>
  <c r="R251" i="18"/>
  <c r="R258" i="18" s="1"/>
  <c r="Q251" i="18"/>
  <c r="P251" i="18"/>
  <c r="P258" i="18" s="1"/>
  <c r="O251" i="18"/>
  <c r="BG250" i="18"/>
  <c r="BF250" i="18"/>
  <c r="BE250" i="18"/>
  <c r="BE257" i="18" s="1"/>
  <c r="BD250" i="18"/>
  <c r="BC250" i="18"/>
  <c r="BB250" i="18"/>
  <c r="BA250" i="18"/>
  <c r="BA257" i="18" s="1"/>
  <c r="AZ250" i="18"/>
  <c r="AY250" i="18"/>
  <c r="AX250" i="18"/>
  <c r="AW250" i="18"/>
  <c r="AW257" i="18" s="1"/>
  <c r="AV250" i="18"/>
  <c r="AU250" i="18"/>
  <c r="AT250" i="18"/>
  <c r="AO251" i="18"/>
  <c r="AN251" i="18"/>
  <c r="AM251" i="18"/>
  <c r="AL251" i="18"/>
  <c r="AK251" i="18"/>
  <c r="AJ251" i="18"/>
  <c r="AI251" i="18"/>
  <c r="AH251" i="18"/>
  <c r="AG251" i="18"/>
  <c r="AF251" i="18"/>
  <c r="AE251" i="18"/>
  <c r="AD251" i="18"/>
  <c r="AC251" i="18"/>
  <c r="AB251" i="18"/>
  <c r="AA251" i="18"/>
  <c r="Z251" i="18"/>
  <c r="Y251" i="18"/>
  <c r="X251" i="18"/>
  <c r="W250" i="18"/>
  <c r="V250" i="18"/>
  <c r="U250" i="18"/>
  <c r="T250" i="18"/>
  <c r="S250" i="18"/>
  <c r="R250" i="18"/>
  <c r="Q250" i="18"/>
  <c r="P250" i="18"/>
  <c r="P257" i="18" s="1"/>
  <c r="O250" i="18"/>
  <c r="E250" i="18"/>
  <c r="D250" i="18"/>
  <c r="C250" i="18"/>
  <c r="BG249" i="18"/>
  <c r="BF249" i="18"/>
  <c r="BE249" i="18"/>
  <c r="BD249" i="18"/>
  <c r="BD256" i="18" s="1"/>
  <c r="BC249" i="18"/>
  <c r="BB249" i="18"/>
  <c r="BA249" i="18"/>
  <c r="AZ249" i="18"/>
  <c r="AY249" i="18"/>
  <c r="AX249" i="18"/>
  <c r="AW249" i="18"/>
  <c r="AV249" i="18"/>
  <c r="AV256" i="18" s="1"/>
  <c r="AU249" i="18"/>
  <c r="AT249" i="18"/>
  <c r="AO250" i="18"/>
  <c r="AN250" i="18"/>
  <c r="AM250" i="18"/>
  <c r="AL250" i="18"/>
  <c r="AK250" i="18"/>
  <c r="AJ250" i="18"/>
  <c r="AJ257" i="18" s="1"/>
  <c r="AI250" i="18"/>
  <c r="AH250" i="18"/>
  <c r="AH258" i="18" s="1"/>
  <c r="AG250" i="18"/>
  <c r="AF250" i="18"/>
  <c r="AE250" i="18"/>
  <c r="AD250" i="18"/>
  <c r="AC250" i="18"/>
  <c r="AB250" i="18"/>
  <c r="AB257" i="18" s="1"/>
  <c r="AA250" i="18"/>
  <c r="Z250" i="18"/>
  <c r="Z258" i="18" s="1"/>
  <c r="Y250" i="18"/>
  <c r="X250" i="18"/>
  <c r="W249" i="18"/>
  <c r="V249" i="18"/>
  <c r="U249" i="18"/>
  <c r="T249" i="18"/>
  <c r="T256" i="18" s="1"/>
  <c r="S249" i="18"/>
  <c r="R249" i="18"/>
  <c r="R257" i="18" s="1"/>
  <c r="Q249" i="18"/>
  <c r="P249" i="18"/>
  <c r="O249" i="18"/>
  <c r="E249" i="18"/>
  <c r="D249" i="18"/>
  <c r="C249" i="18"/>
  <c r="BG248" i="18"/>
  <c r="BF248" i="18"/>
  <c r="BE248" i="18"/>
  <c r="BD248" i="18"/>
  <c r="BC248" i="18"/>
  <c r="BB248" i="18"/>
  <c r="BA248" i="18"/>
  <c r="AZ248" i="18"/>
  <c r="AY248" i="18"/>
  <c r="AX248" i="18"/>
  <c r="AW248" i="18"/>
  <c r="AV248" i="18"/>
  <c r="AU248" i="18"/>
  <c r="AT248" i="18"/>
  <c r="AO249" i="18"/>
  <c r="AN249" i="18"/>
  <c r="AM249" i="18"/>
  <c r="AL249" i="18"/>
  <c r="AK249" i="18"/>
  <c r="AJ249" i="18"/>
  <c r="AI249" i="18"/>
  <c r="AH249" i="18"/>
  <c r="AG249" i="18"/>
  <c r="AF249" i="18"/>
  <c r="AE249" i="18"/>
  <c r="AD249" i="18"/>
  <c r="AC249" i="18"/>
  <c r="AB249" i="18"/>
  <c r="AA249" i="18"/>
  <c r="Z249" i="18"/>
  <c r="Y249" i="18"/>
  <c r="X249" i="18"/>
  <c r="W248" i="18"/>
  <c r="V248" i="18"/>
  <c r="U248" i="18"/>
  <c r="T248" i="18"/>
  <c r="S248" i="18"/>
  <c r="R248" i="18"/>
  <c r="Q248" i="18"/>
  <c r="P248" i="18"/>
  <c r="O248" i="18"/>
  <c r="E248" i="18"/>
  <c r="D248" i="18"/>
  <c r="C248" i="18"/>
  <c r="BG247" i="18"/>
  <c r="BG254" i="18" s="1"/>
  <c r="BF247" i="18"/>
  <c r="BE247" i="18"/>
  <c r="BD247" i="18"/>
  <c r="BC247" i="18"/>
  <c r="BB247" i="18"/>
  <c r="BA247" i="18"/>
  <c r="AZ247" i="18"/>
  <c r="AY247" i="18"/>
  <c r="AY254" i="18" s="1"/>
  <c r="AX247" i="18"/>
  <c r="AW247" i="18"/>
  <c r="AV247" i="18"/>
  <c r="AU247" i="18"/>
  <c r="AT247" i="18"/>
  <c r="AO248" i="18"/>
  <c r="AN248" i="18"/>
  <c r="AM248" i="18"/>
  <c r="AM255" i="18" s="1"/>
  <c r="AL248" i="18"/>
  <c r="AK248" i="18"/>
  <c r="AJ248" i="18"/>
  <c r="AI248" i="18"/>
  <c r="AH248" i="18"/>
  <c r="AG248" i="18"/>
  <c r="AF248" i="18"/>
  <c r="AE248" i="18"/>
  <c r="AD248" i="18"/>
  <c r="AC248" i="18"/>
  <c r="AB248" i="18"/>
  <c r="AA248" i="18"/>
  <c r="Z248" i="18"/>
  <c r="Y248" i="18"/>
  <c r="X248" i="18"/>
  <c r="W247" i="18"/>
  <c r="W254" i="18" s="1"/>
  <c r="V247" i="18"/>
  <c r="V254" i="18" s="1"/>
  <c r="U247" i="18"/>
  <c r="U254" i="18" s="1"/>
  <c r="T247" i="18"/>
  <c r="T254" i="18" s="1"/>
  <c r="S247" i="18"/>
  <c r="S254" i="18" s="1"/>
  <c r="R247" i="18"/>
  <c r="R254" i="18" s="1"/>
  <c r="Q247" i="18"/>
  <c r="P247" i="18"/>
  <c r="P254" i="18" s="1"/>
  <c r="O247" i="18"/>
  <c r="O254" i="18" s="1"/>
  <c r="E247" i="18"/>
  <c r="D247" i="18"/>
  <c r="C247" i="18"/>
  <c r="BG246" i="18"/>
  <c r="BG253" i="18" s="1"/>
  <c r="BF246" i="18"/>
  <c r="BF253" i="18" s="1"/>
  <c r="BE246" i="18"/>
  <c r="BE253" i="18" s="1"/>
  <c r="BD246" i="18"/>
  <c r="BD253" i="18" s="1"/>
  <c r="BC246" i="18"/>
  <c r="BB246" i="18"/>
  <c r="BB253" i="18" s="1"/>
  <c r="BA246" i="18"/>
  <c r="BA253" i="18" s="1"/>
  <c r="AZ246" i="18"/>
  <c r="AZ253" i="18" s="1"/>
  <c r="AY246" i="18"/>
  <c r="AY253" i="18" s="1"/>
  <c r="AX246" i="18"/>
  <c r="AX253" i="18" s="1"/>
  <c r="AW246" i="18"/>
  <c r="AW253" i="18" s="1"/>
  <c r="AV246" i="18"/>
  <c r="AV253" i="18" s="1"/>
  <c r="AU246" i="18"/>
  <c r="AU253" i="18" s="1"/>
  <c r="AT246" i="18"/>
  <c r="AT253" i="18" s="1"/>
  <c r="AO247" i="18"/>
  <c r="AO254" i="18" s="1"/>
  <c r="AN247" i="18"/>
  <c r="AN254" i="18" s="1"/>
  <c r="AM247" i="18"/>
  <c r="AM254" i="18" s="1"/>
  <c r="AL247" i="18"/>
  <c r="AL254" i="18" s="1"/>
  <c r="AK247" i="18"/>
  <c r="AK254" i="18" s="1"/>
  <c r="AJ247" i="18"/>
  <c r="AJ254" i="18" s="1"/>
  <c r="AI247" i="18"/>
  <c r="AH247" i="18"/>
  <c r="AH254" i="18" s="1"/>
  <c r="AG247" i="18"/>
  <c r="AG254" i="18" s="1"/>
  <c r="AF247" i="18"/>
  <c r="AF254" i="18" s="1"/>
  <c r="AE247" i="18"/>
  <c r="AE254" i="18" s="1"/>
  <c r="AD247" i="18"/>
  <c r="AD254" i="18" s="1"/>
  <c r="AC247" i="18"/>
  <c r="AC254" i="18" s="1"/>
  <c r="AB247" i="18"/>
  <c r="AB254" i="18" s="1"/>
  <c r="AA247" i="18"/>
  <c r="AA254" i="18" s="1"/>
  <c r="Z247" i="18"/>
  <c r="Z254" i="18" s="1"/>
  <c r="Y247" i="18"/>
  <c r="Y254" i="18" s="1"/>
  <c r="X247" i="18"/>
  <c r="X254" i="18" s="1"/>
  <c r="W246" i="18"/>
  <c r="V246" i="18"/>
  <c r="U246" i="18"/>
  <c r="T246" i="18"/>
  <c r="S246" i="18"/>
  <c r="R246" i="18"/>
  <c r="Q246" i="18"/>
  <c r="P246" i="18"/>
  <c r="O246" i="18"/>
  <c r="E246" i="18"/>
  <c r="E253" i="18" s="1"/>
  <c r="D246" i="18"/>
  <c r="D253" i="18" s="1"/>
  <c r="C246" i="18"/>
  <c r="BG245" i="18"/>
  <c r="BF245" i="18"/>
  <c r="BE245" i="18"/>
  <c r="BD245" i="18"/>
  <c r="BC245" i="18"/>
  <c r="BB245" i="18"/>
  <c r="BA245" i="18"/>
  <c r="AZ245" i="18"/>
  <c r="AY245" i="18"/>
  <c r="AX245" i="18"/>
  <c r="AW245" i="18"/>
  <c r="AV245" i="18"/>
  <c r="AU245" i="18"/>
  <c r="AT245" i="18"/>
  <c r="AO246" i="18"/>
  <c r="AN246" i="18"/>
  <c r="AM246" i="18"/>
  <c r="AL246" i="18"/>
  <c r="AK246" i="18"/>
  <c r="AJ246" i="18"/>
  <c r="AI246" i="18"/>
  <c r="AH246" i="18"/>
  <c r="AG246" i="18"/>
  <c r="AF246" i="18"/>
  <c r="AE246" i="18"/>
  <c r="AD246" i="18"/>
  <c r="AC246" i="18"/>
  <c r="AB246" i="18"/>
  <c r="AA246" i="18"/>
  <c r="Z246" i="18"/>
  <c r="Y246" i="18"/>
  <c r="X246" i="18"/>
  <c r="W245" i="18"/>
  <c r="V245" i="18"/>
  <c r="U245" i="18"/>
  <c r="T245" i="18"/>
  <c r="S245" i="18"/>
  <c r="R245" i="18"/>
  <c r="Q245" i="18"/>
  <c r="P245" i="18"/>
  <c r="O245" i="18"/>
  <c r="E245" i="18"/>
  <c r="D245" i="18"/>
  <c r="C245" i="18"/>
  <c r="BG244" i="18"/>
  <c r="BF244" i="18"/>
  <c r="BE244" i="18"/>
  <c r="BD244" i="18"/>
  <c r="BC244" i="18"/>
  <c r="BB244" i="18"/>
  <c r="BA244" i="18"/>
  <c r="AZ244" i="18"/>
  <c r="AY244" i="18"/>
  <c r="AX244" i="18"/>
  <c r="AW244" i="18"/>
  <c r="AV244" i="18"/>
  <c r="AU244" i="18"/>
  <c r="AT244" i="18"/>
  <c r="AO245" i="18"/>
  <c r="AN245" i="18"/>
  <c r="AM245" i="18"/>
  <c r="AL245" i="18"/>
  <c r="AK245" i="18"/>
  <c r="AJ245" i="18"/>
  <c r="AI245" i="18"/>
  <c r="AH245" i="18"/>
  <c r="AG245" i="18"/>
  <c r="AF245" i="18"/>
  <c r="AE245" i="18"/>
  <c r="AD245" i="18"/>
  <c r="AC245" i="18"/>
  <c r="AB245" i="18"/>
  <c r="AA245" i="18"/>
  <c r="Z245" i="18"/>
  <c r="Y245" i="18"/>
  <c r="X245" i="18"/>
  <c r="W244" i="18"/>
  <c r="V244" i="18"/>
  <c r="U244" i="18"/>
  <c r="T244" i="18"/>
  <c r="S244" i="18"/>
  <c r="R244" i="18"/>
  <c r="Q244" i="18"/>
  <c r="P244" i="18"/>
  <c r="E244" i="18"/>
  <c r="D244" i="18"/>
  <c r="C244" i="18"/>
  <c r="BG243" i="18"/>
  <c r="BF243" i="18"/>
  <c r="BE243" i="18"/>
  <c r="BD243" i="18"/>
  <c r="BC243" i="18"/>
  <c r="BB243" i="18"/>
  <c r="BA243" i="18"/>
  <c r="AZ243" i="18"/>
  <c r="AY243" i="18"/>
  <c r="AX243" i="18"/>
  <c r="AW243" i="18"/>
  <c r="AV243" i="18"/>
  <c r="AU243" i="18"/>
  <c r="AT243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CY240" i="18"/>
  <c r="CZ240" i="18" s="1"/>
  <c r="S241" i="18" s="1"/>
  <c r="CY239" i="18"/>
  <c r="CZ239" i="18" s="1"/>
  <c r="S240" i="18" s="1"/>
  <c r="CZ238" i="18"/>
  <c r="S239" i="18" s="1"/>
  <c r="CY238" i="18"/>
  <c r="CY237" i="18"/>
  <c r="CZ237" i="18" s="1"/>
  <c r="S238" i="18" s="1"/>
  <c r="CY236" i="18"/>
  <c r="CZ236" i="18" s="1"/>
  <c r="S237" i="18" s="1"/>
  <c r="CY235" i="18"/>
  <c r="CZ235" i="18" s="1"/>
  <c r="S236" i="18" s="1"/>
  <c r="B46" i="18" s="1"/>
  <c r="D46" i="18" s="1"/>
  <c r="E46" i="18" s="1"/>
  <c r="CZ234" i="18"/>
  <c r="S235" i="18" s="1"/>
  <c r="CY234" i="18"/>
  <c r="CY233" i="18"/>
  <c r="CZ233" i="18" s="1"/>
  <c r="S234" i="18" s="1"/>
  <c r="CY232" i="18"/>
  <c r="CZ232" i="18" s="1"/>
  <c r="S233" i="18" s="1"/>
  <c r="CY231" i="18"/>
  <c r="CZ231" i="18" s="1"/>
  <c r="S232" i="18" s="1"/>
  <c r="CZ230" i="18"/>
  <c r="S231" i="18" s="1"/>
  <c r="CY230" i="18"/>
  <c r="S230" i="18"/>
  <c r="CY229" i="18"/>
  <c r="CZ229" i="18" s="1"/>
  <c r="CY228" i="18"/>
  <c r="CZ228" i="18" s="1"/>
  <c r="S229" i="18" s="1"/>
  <c r="CY227" i="18"/>
  <c r="CZ227" i="18" s="1"/>
  <c r="S228" i="18" s="1"/>
  <c r="CZ226" i="18"/>
  <c r="S227" i="18" s="1"/>
  <c r="CY226" i="18"/>
  <c r="CY225" i="18"/>
  <c r="CZ225" i="18" s="1"/>
  <c r="S226" i="18" s="1"/>
  <c r="CY224" i="18"/>
  <c r="CZ224" i="18" s="1"/>
  <c r="S225" i="18" s="1"/>
  <c r="CY223" i="18"/>
  <c r="CZ223" i="18" s="1"/>
  <c r="S224" i="18" s="1"/>
  <c r="E92" i="18" s="1"/>
  <c r="CZ222" i="18"/>
  <c r="S223" i="18" s="1"/>
  <c r="CY222" i="18"/>
  <c r="CY221" i="18"/>
  <c r="CZ221" i="18" s="1"/>
  <c r="S222" i="18" s="1"/>
  <c r="CY220" i="18"/>
  <c r="CZ220" i="18" s="1"/>
  <c r="S221" i="18" s="1"/>
  <c r="CY219" i="18"/>
  <c r="CZ219" i="18" s="1"/>
  <c r="S220" i="18" s="1"/>
  <c r="CZ218" i="18"/>
  <c r="S219" i="18" s="1"/>
  <c r="CY218" i="18"/>
  <c r="CY217" i="18"/>
  <c r="CZ217" i="18" s="1"/>
  <c r="S218" i="18" s="1"/>
  <c r="CY216" i="18"/>
  <c r="CZ216" i="18" s="1"/>
  <c r="S216" i="18"/>
  <c r="CZ215" i="18"/>
  <c r="S215" i="18" s="1"/>
  <c r="CY215" i="18"/>
  <c r="CZ214" i="18"/>
  <c r="S214" i="18" s="1"/>
  <c r="CY214" i="18"/>
  <c r="CZ213" i="18"/>
  <c r="S213" i="18" s="1"/>
  <c r="CY213" i="18"/>
  <c r="CY212" i="18"/>
  <c r="CZ212" i="18" s="1"/>
  <c r="S212" i="18"/>
  <c r="CZ211" i="18"/>
  <c r="CY211" i="18"/>
  <c r="S211" i="18"/>
  <c r="CZ210" i="18"/>
  <c r="S210" i="18" s="1"/>
  <c r="CY210" i="18"/>
  <c r="CZ209" i="18"/>
  <c r="CY209" i="18"/>
  <c r="S209" i="18"/>
  <c r="CY208" i="18"/>
  <c r="CZ208" i="18" s="1"/>
  <c r="S208" i="18"/>
  <c r="CZ207" i="18"/>
  <c r="S207" i="18" s="1"/>
  <c r="CY207" i="18"/>
  <c r="CZ206" i="18"/>
  <c r="S206" i="18" s="1"/>
  <c r="CY206" i="18"/>
  <c r="CZ205" i="18"/>
  <c r="S205" i="18" s="1"/>
  <c r="CY205" i="18"/>
  <c r="CY204" i="18"/>
  <c r="CZ204" i="18" s="1"/>
  <c r="S204" i="18"/>
  <c r="CZ203" i="18"/>
  <c r="CY203" i="18"/>
  <c r="S203" i="18"/>
  <c r="CZ202" i="18"/>
  <c r="S202" i="18" s="1"/>
  <c r="CY202" i="18"/>
  <c r="CZ201" i="18"/>
  <c r="CY201" i="18"/>
  <c r="S201" i="18"/>
  <c r="CY200" i="18"/>
  <c r="CZ200" i="18" s="1"/>
  <c r="S200" i="18"/>
  <c r="CZ199" i="18"/>
  <c r="S199" i="18" s="1"/>
  <c r="CY199" i="18"/>
  <c r="CZ198" i="18"/>
  <c r="S198" i="18" s="1"/>
  <c r="CY198" i="18"/>
  <c r="CZ197" i="18"/>
  <c r="S197" i="18" s="1"/>
  <c r="B43" i="18" s="1"/>
  <c r="D43" i="18" s="1"/>
  <c r="E43" i="18" s="1"/>
  <c r="CY197" i="18"/>
  <c r="CY196" i="18"/>
  <c r="CZ196" i="18" s="1"/>
  <c r="S196" i="18"/>
  <c r="CZ195" i="18"/>
  <c r="CY195" i="18"/>
  <c r="S195" i="18"/>
  <c r="CZ194" i="18"/>
  <c r="S194" i="18" s="1"/>
  <c r="CY194" i="18"/>
  <c r="CZ193" i="18"/>
  <c r="CY193" i="18"/>
  <c r="S193" i="18"/>
  <c r="CY192" i="18"/>
  <c r="CZ192" i="18" s="1"/>
  <c r="S192" i="18"/>
  <c r="CZ191" i="18"/>
  <c r="S191" i="18" s="1"/>
  <c r="CY191" i="18"/>
  <c r="CZ190" i="18"/>
  <c r="S190" i="18" s="1"/>
  <c r="CY190" i="18"/>
  <c r="CZ189" i="18"/>
  <c r="S189" i="18" s="1"/>
  <c r="CY189" i="18"/>
  <c r="CY188" i="18"/>
  <c r="CZ188" i="18" s="1"/>
  <c r="S188" i="18"/>
  <c r="CZ187" i="18"/>
  <c r="CY187" i="18"/>
  <c r="S187" i="18"/>
  <c r="CZ186" i="18"/>
  <c r="S186" i="18" s="1"/>
  <c r="B42" i="18" s="1"/>
  <c r="D42" i="18" s="1"/>
  <c r="CY186" i="18"/>
  <c r="CZ185" i="18"/>
  <c r="CY185" i="18"/>
  <c r="S185" i="18"/>
  <c r="CY184" i="18"/>
  <c r="CZ184" i="18" s="1"/>
  <c r="S184" i="18"/>
  <c r="CZ183" i="18"/>
  <c r="S183" i="18" s="1"/>
  <c r="CY183" i="18"/>
  <c r="CZ182" i="18"/>
  <c r="S182" i="18" s="1"/>
  <c r="CY182" i="18"/>
  <c r="CZ181" i="18"/>
  <c r="S181" i="18" s="1"/>
  <c r="CY181" i="18"/>
  <c r="CY180" i="18"/>
  <c r="CZ180" i="18" s="1"/>
  <c r="S180" i="18"/>
  <c r="CZ179" i="18"/>
  <c r="CY179" i="18"/>
  <c r="S179" i="18"/>
  <c r="CZ178" i="18"/>
  <c r="S178" i="18" s="1"/>
  <c r="CY178" i="18"/>
  <c r="CZ177" i="18"/>
  <c r="CY177" i="18"/>
  <c r="S177" i="18"/>
  <c r="CY176" i="18"/>
  <c r="CZ176" i="18" s="1"/>
  <c r="S176" i="18"/>
  <c r="CZ175" i="18"/>
  <c r="S175" i="18" s="1"/>
  <c r="CY175" i="18"/>
  <c r="CZ174" i="18"/>
  <c r="S174" i="18" s="1"/>
  <c r="CY174" i="18"/>
  <c r="CZ173" i="18"/>
  <c r="S173" i="18" s="1"/>
  <c r="CY173" i="18"/>
  <c r="CY172" i="18"/>
  <c r="CZ172" i="18" s="1"/>
  <c r="S172" i="18"/>
  <c r="CZ171" i="18"/>
  <c r="CY171" i="18"/>
  <c r="S171" i="18"/>
  <c r="CZ170" i="18"/>
  <c r="S170" i="18" s="1"/>
  <c r="B39" i="18" s="1"/>
  <c r="CY170" i="18"/>
  <c r="CZ169" i="18"/>
  <c r="CY169" i="18"/>
  <c r="S169" i="18"/>
  <c r="CY168" i="18"/>
  <c r="CZ168" i="18" s="1"/>
  <c r="S168" i="18"/>
  <c r="CZ167" i="18"/>
  <c r="S167" i="18" s="1"/>
  <c r="CY167" i="18"/>
  <c r="CZ166" i="18"/>
  <c r="S166" i="18" s="1"/>
  <c r="CY166" i="18"/>
  <c r="CZ165" i="18"/>
  <c r="S165" i="18" s="1"/>
  <c r="CY165" i="18"/>
  <c r="CY164" i="18"/>
  <c r="CZ164" i="18" s="1"/>
  <c r="S164" i="18"/>
  <c r="CZ163" i="18"/>
  <c r="CY163" i="18"/>
  <c r="S163" i="18"/>
  <c r="CZ162" i="18"/>
  <c r="S162" i="18" s="1"/>
  <c r="B38" i="18" s="1"/>
  <c r="D38" i="18" s="1"/>
  <c r="E38" i="18" s="1"/>
  <c r="CY162" i="18"/>
  <c r="CZ161" i="18"/>
  <c r="CY161" i="18"/>
  <c r="S161" i="18"/>
  <c r="CY160" i="18"/>
  <c r="CZ160" i="18" s="1"/>
  <c r="S160" i="18"/>
  <c r="CZ159" i="18"/>
  <c r="S159" i="18" s="1"/>
  <c r="CY159" i="18"/>
  <c r="CZ158" i="18"/>
  <c r="S158" i="18" s="1"/>
  <c r="CY158" i="18"/>
  <c r="CZ157" i="18"/>
  <c r="S157" i="18" s="1"/>
  <c r="CY157" i="18"/>
  <c r="CY156" i="18"/>
  <c r="CZ156" i="18" s="1"/>
  <c r="S156" i="18"/>
  <c r="CZ155" i="18"/>
  <c r="CY155" i="18"/>
  <c r="S155" i="18"/>
  <c r="CZ154" i="18"/>
  <c r="S154" i="18" s="1"/>
  <c r="CY154" i="18"/>
  <c r="CZ153" i="18"/>
  <c r="CY153" i="18"/>
  <c r="S153" i="18"/>
  <c r="CY152" i="18"/>
  <c r="CZ152" i="18" s="1"/>
  <c r="S152" i="18"/>
  <c r="CZ151" i="18"/>
  <c r="S151" i="18" s="1"/>
  <c r="CY151" i="18"/>
  <c r="CZ150" i="18"/>
  <c r="S150" i="18" s="1"/>
  <c r="CY150" i="18"/>
  <c r="CZ149" i="18"/>
  <c r="S149" i="18" s="1"/>
  <c r="CY149" i="18"/>
  <c r="CY148" i="18"/>
  <c r="CZ148" i="18" s="1"/>
  <c r="S148" i="18"/>
  <c r="CZ147" i="18"/>
  <c r="CY147" i="18"/>
  <c r="S147" i="18"/>
  <c r="CZ146" i="18"/>
  <c r="S146" i="18" s="1"/>
  <c r="CY146" i="18"/>
  <c r="CZ145" i="18"/>
  <c r="CY145" i="18"/>
  <c r="S145" i="18"/>
  <c r="CY144" i="18"/>
  <c r="CZ144" i="18" s="1"/>
  <c r="S144" i="18"/>
  <c r="CZ143" i="18"/>
  <c r="S143" i="18" s="1"/>
  <c r="CY143" i="18"/>
  <c r="CZ142" i="18"/>
  <c r="S142" i="18" s="1"/>
  <c r="CY142" i="18"/>
  <c r="CZ141" i="18"/>
  <c r="S141" i="18" s="1"/>
  <c r="CY141" i="18"/>
  <c r="CY140" i="18"/>
  <c r="CZ140" i="18" s="1"/>
  <c r="S140" i="18"/>
  <c r="CZ139" i="18"/>
  <c r="CY139" i="18"/>
  <c r="S139" i="18"/>
  <c r="CZ138" i="18"/>
  <c r="S138" i="18" s="1"/>
  <c r="CY138" i="18"/>
  <c r="CZ137" i="18"/>
  <c r="CY137" i="18"/>
  <c r="S137" i="18"/>
  <c r="CY136" i="18"/>
  <c r="CZ136" i="18" s="1"/>
  <c r="S136" i="18"/>
  <c r="CZ135" i="18"/>
  <c r="S135" i="18" s="1"/>
  <c r="B35" i="18" s="1"/>
  <c r="D35" i="18" s="1"/>
  <c r="E35" i="18" s="1"/>
  <c r="CY135" i="18"/>
  <c r="CZ134" i="18"/>
  <c r="S134" i="18" s="1"/>
  <c r="CY134" i="18"/>
  <c r="CZ133" i="18"/>
  <c r="S133" i="18" s="1"/>
  <c r="CY133" i="18"/>
  <c r="CY132" i="18"/>
  <c r="CZ132" i="18" s="1"/>
  <c r="S132" i="18"/>
  <c r="CZ131" i="18"/>
  <c r="CY131" i="18"/>
  <c r="S131" i="18"/>
  <c r="CZ130" i="18"/>
  <c r="S130" i="18" s="1"/>
  <c r="CY130" i="18"/>
  <c r="CZ129" i="18"/>
  <c r="CY129" i="18"/>
  <c r="S129" i="18"/>
  <c r="CY128" i="18"/>
  <c r="CZ128" i="18" s="1"/>
  <c r="S128" i="18"/>
  <c r="CZ127" i="18"/>
  <c r="S127" i="18" s="1"/>
  <c r="CY127" i="18"/>
  <c r="CZ126" i="18"/>
  <c r="S126" i="18" s="1"/>
  <c r="CY126" i="18"/>
  <c r="CZ125" i="18"/>
  <c r="S125" i="18" s="1"/>
  <c r="CY125" i="18"/>
  <c r="CY124" i="18"/>
  <c r="CZ124" i="18" s="1"/>
  <c r="S124" i="18"/>
  <c r="CZ123" i="18"/>
  <c r="CY123" i="18"/>
  <c r="S123" i="18"/>
  <c r="CZ122" i="18"/>
  <c r="S122" i="18" s="1"/>
  <c r="CY122" i="18"/>
  <c r="CZ121" i="18"/>
  <c r="CY121" i="18"/>
  <c r="S121" i="18"/>
  <c r="CY120" i="18"/>
  <c r="CZ120" i="18" s="1"/>
  <c r="S120" i="18"/>
  <c r="CZ119" i="18"/>
  <c r="S119" i="18" s="1"/>
  <c r="CY119" i="18"/>
  <c r="CZ118" i="18"/>
  <c r="S118" i="18" s="1"/>
  <c r="CY118" i="18"/>
  <c r="CZ117" i="18"/>
  <c r="S117" i="18" s="1"/>
  <c r="CY117" i="18"/>
  <c r="CY116" i="18"/>
  <c r="CZ116" i="18" s="1"/>
  <c r="S116" i="18"/>
  <c r="CZ115" i="18"/>
  <c r="CY115" i="18"/>
  <c r="S115" i="18"/>
  <c r="CZ114" i="18"/>
  <c r="S114" i="18" s="1"/>
  <c r="B34" i="18" s="1"/>
  <c r="D34" i="18" s="1"/>
  <c r="CY114" i="18"/>
  <c r="CZ113" i="18"/>
  <c r="CY113" i="18"/>
  <c r="S113" i="18"/>
  <c r="CY112" i="18"/>
  <c r="CZ112" i="18" s="1"/>
  <c r="S112" i="18"/>
  <c r="CZ111" i="18"/>
  <c r="S111" i="18" s="1"/>
  <c r="CY111" i="18"/>
  <c r="CZ110" i="18"/>
  <c r="S110" i="18" s="1"/>
  <c r="CY110" i="18"/>
  <c r="CZ109" i="18"/>
  <c r="S109" i="18" s="1"/>
  <c r="CY109" i="18"/>
  <c r="CY108" i="18"/>
  <c r="CZ108" i="18" s="1"/>
  <c r="S108" i="18"/>
  <c r="E108" i="18"/>
  <c r="C108" i="18"/>
  <c r="CY107" i="18"/>
  <c r="CZ107" i="18" s="1"/>
  <c r="S107" i="18" s="1"/>
  <c r="E107" i="18"/>
  <c r="C107" i="18"/>
  <c r="CZ106" i="18"/>
  <c r="S106" i="18" s="1"/>
  <c r="CY106" i="18"/>
  <c r="E106" i="18"/>
  <c r="C106" i="18"/>
  <c r="CZ105" i="18"/>
  <c r="S105" i="18" s="1"/>
  <c r="CY105" i="18"/>
  <c r="E105" i="18"/>
  <c r="C105" i="18"/>
  <c r="CY104" i="18"/>
  <c r="CZ104" i="18" s="1"/>
  <c r="S104" i="18"/>
  <c r="E104" i="18"/>
  <c r="C104" i="18"/>
  <c r="CY103" i="18"/>
  <c r="CZ103" i="18" s="1"/>
  <c r="S103" i="18" s="1"/>
  <c r="B33" i="18" s="1"/>
  <c r="D33" i="18" s="1"/>
  <c r="E33" i="18" s="1"/>
  <c r="E103" i="18"/>
  <c r="C103" i="18"/>
  <c r="CZ102" i="18"/>
  <c r="S102" i="18" s="1"/>
  <c r="CY102" i="18"/>
  <c r="CZ101" i="18"/>
  <c r="S101" i="18" s="1"/>
  <c r="CY101" i="18"/>
  <c r="E101" i="18"/>
  <c r="CZ100" i="18"/>
  <c r="S100" i="18" s="1"/>
  <c r="CY100" i="18"/>
  <c r="E100" i="18"/>
  <c r="CZ99" i="18"/>
  <c r="S99" i="18" s="1"/>
  <c r="CY99" i="18"/>
  <c r="CY98" i="18"/>
  <c r="CZ98" i="18" s="1"/>
  <c r="S98" i="18"/>
  <c r="CZ97" i="18"/>
  <c r="CY97" i="18"/>
  <c r="S97" i="18"/>
  <c r="DB96" i="18"/>
  <c r="AE96" i="18" s="1"/>
  <c r="B63" i="18" s="1"/>
  <c r="DA96" i="18"/>
  <c r="CY96" i="18"/>
  <c r="CZ96" i="18" s="1"/>
  <c r="S96" i="18"/>
  <c r="DA95" i="18"/>
  <c r="DB95" i="18" s="1"/>
  <c r="AE95" i="18" s="1"/>
  <c r="CZ95" i="18"/>
  <c r="CY95" i="18"/>
  <c r="S95" i="18"/>
  <c r="DA94" i="18"/>
  <c r="DB94" i="18" s="1"/>
  <c r="CY94" i="18"/>
  <c r="CZ94" i="18" s="1"/>
  <c r="S94" i="18" s="1"/>
  <c r="AE94" i="18"/>
  <c r="DA93" i="18"/>
  <c r="DB93" i="18" s="1"/>
  <c r="AE93" i="18" s="1"/>
  <c r="CY93" i="18"/>
  <c r="CZ93" i="18" s="1"/>
  <c r="S93" i="18" s="1"/>
  <c r="I93" i="18"/>
  <c r="H93" i="18"/>
  <c r="F93" i="18"/>
  <c r="E93" i="18"/>
  <c r="D93" i="18"/>
  <c r="C93" i="18"/>
  <c r="B93" i="18"/>
  <c r="A93" i="18"/>
  <c r="DB92" i="18"/>
  <c r="AE92" i="18" s="1"/>
  <c r="DA92" i="18"/>
  <c r="CY92" i="18"/>
  <c r="CZ92" i="18" s="1"/>
  <c r="S92" i="18" s="1"/>
  <c r="DA91" i="18"/>
  <c r="DB91" i="18" s="1"/>
  <c r="AE91" i="18" s="1"/>
  <c r="CZ91" i="18"/>
  <c r="CY91" i="18"/>
  <c r="S91" i="18"/>
  <c r="I91" i="18"/>
  <c r="H91" i="18"/>
  <c r="F91" i="18"/>
  <c r="D91" i="18"/>
  <c r="C91" i="18"/>
  <c r="B91" i="18"/>
  <c r="A91" i="18"/>
  <c r="DB90" i="18"/>
  <c r="DA90" i="18"/>
  <c r="CZ90" i="18"/>
  <c r="S90" i="18" s="1"/>
  <c r="CY90" i="18"/>
  <c r="AE90" i="18"/>
  <c r="I90" i="18"/>
  <c r="H90" i="18"/>
  <c r="F90" i="18"/>
  <c r="E90" i="18"/>
  <c r="D90" i="18"/>
  <c r="C90" i="18"/>
  <c r="B90" i="18"/>
  <c r="A90" i="18"/>
  <c r="DB89" i="18"/>
  <c r="DA89" i="18"/>
  <c r="CZ89" i="18"/>
  <c r="S89" i="18" s="1"/>
  <c r="CY89" i="18"/>
  <c r="AE89" i="18"/>
  <c r="DA88" i="18"/>
  <c r="DB88" i="18" s="1"/>
  <c r="AE88" i="18" s="1"/>
  <c r="CZ88" i="18"/>
  <c r="CY88" i="18"/>
  <c r="S88" i="18"/>
  <c r="DB87" i="18"/>
  <c r="DA87" i="18"/>
  <c r="CY87" i="18"/>
  <c r="CZ87" i="18" s="1"/>
  <c r="S87" i="18" s="1"/>
  <c r="AE87" i="18"/>
  <c r="DB86" i="18"/>
  <c r="DA86" i="18"/>
  <c r="CZ86" i="18"/>
  <c r="S86" i="18" s="1"/>
  <c r="CY86" i="18"/>
  <c r="AE86" i="18"/>
  <c r="B62" i="18" s="1"/>
  <c r="D62" i="18" s="1"/>
  <c r="E62" i="18" s="1"/>
  <c r="DB85" i="18"/>
  <c r="DA85" i="18"/>
  <c r="CZ85" i="18"/>
  <c r="S85" i="18" s="1"/>
  <c r="CY85" i="18"/>
  <c r="AE85" i="18"/>
  <c r="DA84" i="18"/>
  <c r="DB84" i="18" s="1"/>
  <c r="AE84" i="18" s="1"/>
  <c r="CZ84" i="18"/>
  <c r="CY84" i="18"/>
  <c r="S84" i="18"/>
  <c r="DB83" i="18"/>
  <c r="DA83" i="18"/>
  <c r="CY83" i="18"/>
  <c r="CZ83" i="18" s="1"/>
  <c r="S83" i="18" s="1"/>
  <c r="AE83" i="18"/>
  <c r="DB82" i="18"/>
  <c r="DA82" i="18"/>
  <c r="CZ82" i="18"/>
  <c r="S82" i="18" s="1"/>
  <c r="CY82" i="18"/>
  <c r="AE82" i="18"/>
  <c r="DB81" i="18"/>
  <c r="DA81" i="18"/>
  <c r="CZ81" i="18"/>
  <c r="S81" i="18" s="1"/>
  <c r="CY81" i="18"/>
  <c r="AE81" i="18"/>
  <c r="DA80" i="18"/>
  <c r="DB80" i="18" s="1"/>
  <c r="AE80" i="18" s="1"/>
  <c r="CZ80" i="18"/>
  <c r="CY80" i="18"/>
  <c r="S80" i="18"/>
  <c r="DB79" i="18"/>
  <c r="DA79" i="18"/>
  <c r="CY79" i="18"/>
  <c r="CZ79" i="18" s="1"/>
  <c r="S79" i="18" s="1"/>
  <c r="AE79" i="18"/>
  <c r="DB78" i="18"/>
  <c r="DA78" i="18"/>
  <c r="CZ78" i="18"/>
  <c r="S78" i="18" s="1"/>
  <c r="CY78" i="18"/>
  <c r="AE78" i="18"/>
  <c r="DB77" i="18"/>
  <c r="DA77" i="18"/>
  <c r="CZ77" i="18"/>
  <c r="S77" i="18" s="1"/>
  <c r="CY77" i="18"/>
  <c r="AE77" i="18"/>
  <c r="DB76" i="18"/>
  <c r="DA76" i="18"/>
  <c r="CZ76" i="18"/>
  <c r="S76" i="18" s="1"/>
  <c r="CY76" i="18"/>
  <c r="AE76" i="18"/>
  <c r="B61" i="18" s="1"/>
  <c r="DB75" i="18"/>
  <c r="DA75" i="18"/>
  <c r="CY75" i="18"/>
  <c r="CZ75" i="18" s="1"/>
  <c r="S75" i="18" s="1"/>
  <c r="AE75" i="18"/>
  <c r="DA74" i="18"/>
  <c r="DB74" i="18" s="1"/>
  <c r="AE74" i="18" s="1"/>
  <c r="CZ74" i="18"/>
  <c r="CY74" i="18"/>
  <c r="S74" i="18"/>
  <c r="DB73" i="18"/>
  <c r="DA73" i="18"/>
  <c r="CZ73" i="18"/>
  <c r="S73" i="18" s="1"/>
  <c r="CY73" i="18"/>
  <c r="AE73" i="18"/>
  <c r="DB72" i="18"/>
  <c r="DA72" i="18"/>
  <c r="CZ72" i="18"/>
  <c r="S72" i="18" s="1"/>
  <c r="CY72" i="18"/>
  <c r="AE72" i="18"/>
  <c r="DB71" i="18"/>
  <c r="DA71" i="18"/>
  <c r="CZ71" i="18"/>
  <c r="S71" i="18" s="1"/>
  <c r="CY71" i="18"/>
  <c r="AE71" i="18"/>
  <c r="DB70" i="18"/>
  <c r="DA70" i="18"/>
  <c r="CZ70" i="18"/>
  <c r="S70" i="18" s="1"/>
  <c r="CY70" i="18"/>
  <c r="AE70" i="18"/>
  <c r="DB69" i="18"/>
  <c r="DA69" i="18"/>
  <c r="CZ69" i="18"/>
  <c r="S69" i="18" s="1"/>
  <c r="CY69" i="18"/>
  <c r="AE69" i="18"/>
  <c r="B92" i="18" s="1"/>
  <c r="DB68" i="18"/>
  <c r="DA68" i="18"/>
  <c r="CZ68" i="18"/>
  <c r="S68" i="18" s="1"/>
  <c r="CY68" i="18"/>
  <c r="AE68" i="18"/>
  <c r="DB67" i="18"/>
  <c r="DA67" i="18"/>
  <c r="CZ67" i="18"/>
  <c r="S67" i="18" s="1"/>
  <c r="CY67" i="18"/>
  <c r="AE67" i="18"/>
  <c r="DB66" i="18"/>
  <c r="DA66" i="18"/>
  <c r="CZ66" i="18"/>
  <c r="S66" i="18" s="1"/>
  <c r="CY66" i="18"/>
  <c r="AE66" i="18"/>
  <c r="DB65" i="18"/>
  <c r="AE65" i="18" s="1"/>
  <c r="DA65" i="18"/>
  <c r="CZ65" i="18"/>
  <c r="S65" i="18" s="1"/>
  <c r="CY65" i="18"/>
  <c r="DB64" i="18"/>
  <c r="DA64" i="18"/>
  <c r="CZ64" i="18"/>
  <c r="S64" i="18" s="1"/>
  <c r="CY64" i="18"/>
  <c r="AE64" i="18"/>
  <c r="DB63" i="18"/>
  <c r="DA63" i="18"/>
  <c r="CZ63" i="18"/>
  <c r="S63" i="18" s="1"/>
  <c r="CY63" i="18"/>
  <c r="AE63" i="18"/>
  <c r="C63" i="18"/>
  <c r="DB62" i="18"/>
  <c r="DA62" i="18"/>
  <c r="CZ62" i="18"/>
  <c r="S62" i="18" s="1"/>
  <c r="CY62" i="18"/>
  <c r="AE62" i="18"/>
  <c r="C62" i="18"/>
  <c r="DB61" i="18"/>
  <c r="DA61" i="18"/>
  <c r="CZ61" i="18"/>
  <c r="S61" i="18" s="1"/>
  <c r="CY61" i="18"/>
  <c r="AE61" i="18"/>
  <c r="C61" i="18"/>
  <c r="DB60" i="18"/>
  <c r="DA60" i="18"/>
  <c r="CZ60" i="18"/>
  <c r="S60" i="18" s="1"/>
  <c r="CY60" i="18"/>
  <c r="AE60" i="18"/>
  <c r="B57" i="18" s="1"/>
  <c r="C60" i="18"/>
  <c r="DB59" i="18"/>
  <c r="DA59" i="18"/>
  <c r="CZ59" i="18"/>
  <c r="S59" i="18" s="1"/>
  <c r="CY59" i="18"/>
  <c r="AE59" i="18"/>
  <c r="C59" i="18"/>
  <c r="DB58" i="18"/>
  <c r="DA58" i="18"/>
  <c r="CZ58" i="18"/>
  <c r="S58" i="18" s="1"/>
  <c r="CY58" i="18"/>
  <c r="AE58" i="18"/>
  <c r="C58" i="18"/>
  <c r="DB57" i="18"/>
  <c r="DA57" i="18"/>
  <c r="CZ57" i="18"/>
  <c r="S57" i="18" s="1"/>
  <c r="B26" i="18" s="1"/>
  <c r="D26" i="18" s="1"/>
  <c r="E26" i="18" s="1"/>
  <c r="CY57" i="18"/>
  <c r="AE57" i="18"/>
  <c r="C57" i="18"/>
  <c r="DB56" i="18"/>
  <c r="DA56" i="18"/>
  <c r="CZ56" i="18"/>
  <c r="S56" i="18" s="1"/>
  <c r="CY56" i="18"/>
  <c r="AE56" i="18"/>
  <c r="E56" i="18"/>
  <c r="C56" i="18"/>
  <c r="DB55" i="18"/>
  <c r="DA55" i="18"/>
  <c r="CZ55" i="18"/>
  <c r="S55" i="18" s="1"/>
  <c r="CY55" i="18"/>
  <c r="AE55" i="18"/>
  <c r="B56" i="18" s="1"/>
  <c r="D56" i="18" s="1"/>
  <c r="C55" i="18"/>
  <c r="DB54" i="18"/>
  <c r="DA54" i="18"/>
  <c r="CZ54" i="18"/>
  <c r="S54" i="18" s="1"/>
  <c r="CY54" i="18"/>
  <c r="AE54" i="18"/>
  <c r="C54" i="18"/>
  <c r="DB53" i="18"/>
  <c r="DA53" i="18"/>
  <c r="CZ53" i="18"/>
  <c r="S53" i="18" s="1"/>
  <c r="CY53" i="18"/>
  <c r="AE53" i="18"/>
  <c r="C53" i="18"/>
  <c r="DB52" i="18"/>
  <c r="DA52" i="18"/>
  <c r="CZ52" i="18"/>
  <c r="S52" i="18" s="1"/>
  <c r="CY52" i="18"/>
  <c r="AE52" i="18"/>
  <c r="C52" i="18"/>
  <c r="DB51" i="18"/>
  <c r="DA51" i="18"/>
  <c r="CZ51" i="18"/>
  <c r="S51" i="18" s="1"/>
  <c r="CY51" i="18"/>
  <c r="AE51" i="18"/>
  <c r="I92" i="18" s="1"/>
  <c r="C51" i="18"/>
  <c r="DB50" i="18"/>
  <c r="DA50" i="18"/>
  <c r="CZ50" i="18"/>
  <c r="S50" i="18" s="1"/>
  <c r="CY50" i="18"/>
  <c r="AE50" i="18"/>
  <c r="C50" i="18"/>
  <c r="DB49" i="18"/>
  <c r="DA49" i="18"/>
  <c r="CZ49" i="18"/>
  <c r="S49" i="18" s="1"/>
  <c r="CY49" i="18"/>
  <c r="AE49" i="18"/>
  <c r="DB48" i="18"/>
  <c r="DA48" i="18"/>
  <c r="CZ48" i="18"/>
  <c r="S48" i="18" s="1"/>
  <c r="CY48" i="18"/>
  <c r="AE48" i="18"/>
  <c r="DB47" i="18"/>
  <c r="AE47" i="18" s="1"/>
  <c r="DA47" i="18"/>
  <c r="CZ47" i="18"/>
  <c r="S47" i="18" s="1"/>
  <c r="CY47" i="18"/>
  <c r="DB46" i="18"/>
  <c r="DA46" i="18"/>
  <c r="CZ46" i="18"/>
  <c r="S46" i="18" s="1"/>
  <c r="CY46" i="18"/>
  <c r="AE46" i="18"/>
  <c r="C46" i="18"/>
  <c r="DB45" i="18"/>
  <c r="DA45" i="18"/>
  <c r="CZ45" i="18"/>
  <c r="S45" i="18" s="1"/>
  <c r="CY45" i="18"/>
  <c r="AE45" i="18"/>
  <c r="C45" i="18"/>
  <c r="DB44" i="18"/>
  <c r="DA44" i="18"/>
  <c r="CZ44" i="18"/>
  <c r="S44" i="18" s="1"/>
  <c r="CY44" i="18"/>
  <c r="AE44" i="18"/>
  <c r="C44" i="18"/>
  <c r="DB43" i="18"/>
  <c r="AE43" i="18" s="1"/>
  <c r="DA43" i="18"/>
  <c r="CZ43" i="18"/>
  <c r="S43" i="18" s="1"/>
  <c r="CY43" i="18"/>
  <c r="C43" i="18"/>
  <c r="DB42" i="18"/>
  <c r="DA42" i="18"/>
  <c r="CZ42" i="18"/>
  <c r="S42" i="18" s="1"/>
  <c r="CY42" i="18"/>
  <c r="AE42" i="18"/>
  <c r="E42" i="18"/>
  <c r="C42" i="18"/>
  <c r="DB41" i="18"/>
  <c r="DA41" i="18"/>
  <c r="CZ41" i="18"/>
  <c r="S41" i="18" s="1"/>
  <c r="A92" i="18" s="1"/>
  <c r="CY41" i="18"/>
  <c r="AE41" i="18"/>
  <c r="C41" i="18"/>
  <c r="DB40" i="18"/>
  <c r="DA40" i="18"/>
  <c r="CZ40" i="18"/>
  <c r="S40" i="18" s="1"/>
  <c r="CY40" i="18"/>
  <c r="AE40" i="18"/>
  <c r="E40" i="18"/>
  <c r="C40" i="18"/>
  <c r="B40" i="18"/>
  <c r="D40" i="18" s="1"/>
  <c r="DB39" i="18"/>
  <c r="DA39" i="18"/>
  <c r="CZ39" i="18"/>
  <c r="S39" i="18" s="1"/>
  <c r="CY39" i="18"/>
  <c r="AE39" i="18"/>
  <c r="C39" i="18"/>
  <c r="DB38" i="18"/>
  <c r="DA38" i="18"/>
  <c r="CZ38" i="18"/>
  <c r="S38" i="18" s="1"/>
  <c r="CY38" i="18"/>
  <c r="AE38" i="18"/>
  <c r="C38" i="18"/>
  <c r="DB37" i="18"/>
  <c r="DA37" i="18"/>
  <c r="CZ37" i="18"/>
  <c r="S37" i="18" s="1"/>
  <c r="CY37" i="18"/>
  <c r="AE37" i="18"/>
  <c r="B54" i="18" s="1"/>
  <c r="D54" i="18" s="1"/>
  <c r="E54" i="18" s="1"/>
  <c r="C37" i="18"/>
  <c r="DB36" i="18"/>
  <c r="DA36" i="18"/>
  <c r="CZ36" i="18"/>
  <c r="S36" i="18" s="1"/>
  <c r="CY36" i="18"/>
  <c r="AE36" i="18"/>
  <c r="C36" i="18"/>
  <c r="DB35" i="18"/>
  <c r="DA35" i="18"/>
  <c r="CZ35" i="18"/>
  <c r="S35" i="18" s="1"/>
  <c r="B22" i="18" s="1"/>
  <c r="D22" i="18" s="1"/>
  <c r="E22" i="18" s="1"/>
  <c r="CY35" i="18"/>
  <c r="AE35" i="18"/>
  <c r="F92" i="18" s="1"/>
  <c r="C35" i="18"/>
  <c r="DB34" i="18"/>
  <c r="DA34" i="18"/>
  <c r="CZ34" i="18"/>
  <c r="S34" i="18" s="1"/>
  <c r="CY34" i="18"/>
  <c r="AE34" i="18"/>
  <c r="E34" i="18"/>
  <c r="DA33" i="18"/>
  <c r="DB33" i="18" s="1"/>
  <c r="AE33" i="18" s="1"/>
  <c r="CY33" i="18"/>
  <c r="CZ33" i="18" s="1"/>
  <c r="S33" i="18"/>
  <c r="C33" i="18"/>
  <c r="DA32" i="18"/>
  <c r="DB32" i="18" s="1"/>
  <c r="AE32" i="18" s="1"/>
  <c r="CY32" i="18"/>
  <c r="CZ32" i="18" s="1"/>
  <c r="S32" i="18" s="1"/>
  <c r="C32" i="18"/>
  <c r="DA31" i="18"/>
  <c r="DB31" i="18" s="1"/>
  <c r="AE31" i="18" s="1"/>
  <c r="CY31" i="18"/>
  <c r="CZ31" i="18" s="1"/>
  <c r="S31" i="18"/>
  <c r="I31" i="18"/>
  <c r="J31" i="18" s="1"/>
  <c r="H31" i="18"/>
  <c r="C31" i="18"/>
  <c r="DB30" i="18"/>
  <c r="DA30" i="18"/>
  <c r="CZ30" i="18"/>
  <c r="S30" i="18" s="1"/>
  <c r="CY30" i="18"/>
  <c r="AE30" i="18"/>
  <c r="H30" i="18"/>
  <c r="I30" i="18" s="1"/>
  <c r="J30" i="18" s="1"/>
  <c r="C30" i="18"/>
  <c r="B30" i="18"/>
  <c r="D30" i="18" s="1"/>
  <c r="E30" i="18" s="1"/>
  <c r="DA29" i="18"/>
  <c r="DB29" i="18" s="1"/>
  <c r="AE29" i="18" s="1"/>
  <c r="CY29" i="18"/>
  <c r="CZ29" i="18" s="1"/>
  <c r="S29" i="18" s="1"/>
  <c r="I29" i="18"/>
  <c r="J29" i="18" s="1"/>
  <c r="H29" i="18"/>
  <c r="C29" i="18"/>
  <c r="DB28" i="18"/>
  <c r="DA28" i="18"/>
  <c r="CZ28" i="18"/>
  <c r="S28" i="18" s="1"/>
  <c r="CY28" i="18"/>
  <c r="AE28" i="18"/>
  <c r="H28" i="18"/>
  <c r="I28" i="18" s="1"/>
  <c r="J28" i="18" s="1"/>
  <c r="C28" i="18"/>
  <c r="DA27" i="18"/>
  <c r="DB27" i="18" s="1"/>
  <c r="AE27" i="18" s="1"/>
  <c r="B53" i="18" s="1"/>
  <c r="CY27" i="18"/>
  <c r="CZ27" i="18" s="1"/>
  <c r="S27" i="18" s="1"/>
  <c r="B21" i="18" s="1"/>
  <c r="D21" i="18" s="1"/>
  <c r="E21" i="18" s="1"/>
  <c r="I27" i="18"/>
  <c r="J27" i="18" s="1"/>
  <c r="H27" i="18"/>
  <c r="C27" i="18"/>
  <c r="DB26" i="18"/>
  <c r="DA26" i="18"/>
  <c r="CZ26" i="18"/>
  <c r="S26" i="18" s="1"/>
  <c r="CY26" i="18"/>
  <c r="AE26" i="18"/>
  <c r="H26" i="18"/>
  <c r="I26" i="18" s="1"/>
  <c r="J26" i="18" s="1"/>
  <c r="C26" i="18"/>
  <c r="DA25" i="18"/>
  <c r="DB25" i="18" s="1"/>
  <c r="AE25" i="18" s="1"/>
  <c r="CY25" i="18"/>
  <c r="CZ25" i="18" s="1"/>
  <c r="S25" i="18" s="1"/>
  <c r="I25" i="18"/>
  <c r="J25" i="18" s="1"/>
  <c r="H25" i="18"/>
  <c r="C25" i="18"/>
  <c r="DB24" i="18"/>
  <c r="DA24" i="18"/>
  <c r="CZ24" i="18"/>
  <c r="S24" i="18" s="1"/>
  <c r="CY24" i="18"/>
  <c r="AE24" i="18"/>
  <c r="J24" i="18"/>
  <c r="H24" i="18"/>
  <c r="I24" i="18" s="1"/>
  <c r="C24" i="18"/>
  <c r="DA23" i="18"/>
  <c r="DB23" i="18" s="1"/>
  <c r="AE23" i="18" s="1"/>
  <c r="B52" i="18" s="1"/>
  <c r="D52" i="18" s="1"/>
  <c r="E52" i="18" s="1"/>
  <c r="CY23" i="18"/>
  <c r="CZ23" i="18" s="1"/>
  <c r="S23" i="18" s="1"/>
  <c r="I23" i="18"/>
  <c r="J23" i="18" s="1"/>
  <c r="H23" i="18"/>
  <c r="C23" i="18"/>
  <c r="DB22" i="18"/>
  <c r="DA22" i="18"/>
  <c r="CZ22" i="18"/>
  <c r="S22" i="18" s="1"/>
  <c r="CY22" i="18"/>
  <c r="AE22" i="18"/>
  <c r="H22" i="18"/>
  <c r="I22" i="18" s="1"/>
  <c r="J22" i="18" s="1"/>
  <c r="C22" i="18"/>
  <c r="DA21" i="18"/>
  <c r="DB21" i="18" s="1"/>
  <c r="AE21" i="18" s="1"/>
  <c r="CY21" i="18"/>
  <c r="CZ21" i="18" s="1"/>
  <c r="S21" i="18" s="1"/>
  <c r="I21" i="18"/>
  <c r="J21" i="18" s="1"/>
  <c r="H21" i="18"/>
  <c r="C21" i="18"/>
  <c r="DB20" i="18"/>
  <c r="DA20" i="18"/>
  <c r="CZ20" i="18"/>
  <c r="S20" i="18" s="1"/>
  <c r="CY20" i="18"/>
  <c r="AE20" i="18"/>
  <c r="J20" i="18"/>
  <c r="H20" i="18"/>
  <c r="I20" i="18" s="1"/>
  <c r="C20" i="18"/>
  <c r="DA19" i="18"/>
  <c r="DB19" i="18" s="1"/>
  <c r="AE19" i="18" s="1"/>
  <c r="CY19" i="18"/>
  <c r="CZ19" i="18" s="1"/>
  <c r="S19" i="18"/>
  <c r="I19" i="18"/>
  <c r="J19" i="18" s="1"/>
  <c r="H19" i="18"/>
  <c r="C19" i="18"/>
  <c r="DB18" i="18"/>
  <c r="DA18" i="18"/>
  <c r="CZ18" i="18"/>
  <c r="S18" i="18" s="1"/>
  <c r="CY18" i="18"/>
  <c r="AE18" i="18"/>
  <c r="H18" i="18"/>
  <c r="I18" i="18" s="1"/>
  <c r="J18" i="18" s="1"/>
  <c r="DA17" i="18"/>
  <c r="DB17" i="18" s="1"/>
  <c r="AE17" i="18" s="1"/>
  <c r="CY17" i="18"/>
  <c r="CZ17" i="18" s="1"/>
  <c r="S17" i="18" s="1"/>
  <c r="DA16" i="18"/>
  <c r="DB16" i="18" s="1"/>
  <c r="AE16" i="18" s="1"/>
  <c r="CY16" i="18"/>
  <c r="CZ16" i="18" s="1"/>
  <c r="S16" i="18" s="1"/>
  <c r="DA15" i="18"/>
  <c r="DB15" i="18" s="1"/>
  <c r="AE15" i="18" s="1"/>
  <c r="CY15" i="18"/>
  <c r="CZ15" i="18" s="1"/>
  <c r="S15" i="18" s="1"/>
  <c r="B20" i="18" s="1"/>
  <c r="D20" i="18" s="1"/>
  <c r="E20" i="18" s="1"/>
  <c r="DA14" i="18"/>
  <c r="DB14" i="18" s="1"/>
  <c r="AE14" i="18" s="1"/>
  <c r="CY14" i="18"/>
  <c r="CZ14" i="18" s="1"/>
  <c r="S14" i="18"/>
  <c r="DA13" i="18"/>
  <c r="DB13" i="18" s="1"/>
  <c r="AE13" i="18" s="1"/>
  <c r="CY13" i="18"/>
  <c r="CZ13" i="18" s="1"/>
  <c r="S13" i="18" s="1"/>
  <c r="AQ13" i="18"/>
  <c r="AM13" i="18"/>
  <c r="DB12" i="18"/>
  <c r="AE12" i="18" s="1"/>
  <c r="DA12" i="18"/>
  <c r="CZ12" i="18"/>
  <c r="CY12" i="18"/>
  <c r="S12" i="18"/>
  <c r="DA11" i="18"/>
  <c r="DB11" i="18" s="1"/>
  <c r="CY11" i="18"/>
  <c r="CZ11" i="18" s="1"/>
  <c r="S11" i="18" s="1"/>
  <c r="AX11" i="18"/>
  <c r="AE11" i="18"/>
  <c r="DB10" i="18"/>
  <c r="DA10" i="18"/>
  <c r="CZ10" i="18"/>
  <c r="S10" i="18" s="1"/>
  <c r="CY10" i="18"/>
  <c r="AW10" i="18"/>
  <c r="AM10" i="18"/>
  <c r="AE10" i="18"/>
  <c r="DB9" i="18"/>
  <c r="AE9" i="18" s="1"/>
  <c r="B50" i="18" s="1"/>
  <c r="D50" i="18" s="1"/>
  <c r="DA9" i="18"/>
  <c r="CZ9" i="18"/>
  <c r="S9" i="18" s="1"/>
  <c r="CY9" i="18"/>
  <c r="AY9" i="18"/>
  <c r="AU9" i="18"/>
  <c r="AO9" i="18"/>
  <c r="DB8" i="18"/>
  <c r="DA8" i="18"/>
  <c r="CZ8" i="18"/>
  <c r="S8" i="18" s="1"/>
  <c r="CY8" i="18"/>
  <c r="AE8" i="18"/>
  <c r="DB7" i="18"/>
  <c r="DA7" i="18"/>
  <c r="CZ7" i="18"/>
  <c r="S7" i="18" s="1"/>
  <c r="CY7" i="18"/>
  <c r="AE7" i="18"/>
  <c r="DB6" i="18"/>
  <c r="DA6" i="18"/>
  <c r="CZ6" i="18"/>
  <c r="CY6" i="18"/>
  <c r="AY6" i="18"/>
  <c r="AY13" i="18" s="1"/>
  <c r="AX6" i="18"/>
  <c r="AX13" i="18" s="1"/>
  <c r="AW6" i="18"/>
  <c r="AW13" i="18" s="1"/>
  <c r="AV6" i="18"/>
  <c r="AU6" i="18"/>
  <c r="AU13" i="18" s="1"/>
  <c r="AS6" i="18"/>
  <c r="AS13" i="18" s="1"/>
  <c r="AR6" i="18"/>
  <c r="AR13" i="18" s="1"/>
  <c r="AQ6" i="18"/>
  <c r="AP6" i="18"/>
  <c r="AP13" i="18" s="1"/>
  <c r="AO6" i="18"/>
  <c r="AO13" i="18" s="1"/>
  <c r="AN6" i="18"/>
  <c r="AN13" i="18" s="1"/>
  <c r="AM6" i="18"/>
  <c r="AL6" i="18"/>
  <c r="AL13" i="18" s="1"/>
  <c r="AE6" i="18"/>
  <c r="S6" i="18"/>
  <c r="DA5" i="18"/>
  <c r="DB5" i="18" s="1"/>
  <c r="AE5" i="18" s="1"/>
  <c r="CY5" i="18"/>
  <c r="CZ5" i="18" s="1"/>
  <c r="S5" i="18" s="1"/>
  <c r="AY5" i="18"/>
  <c r="AX5" i="18"/>
  <c r="AX12" i="18" s="1"/>
  <c r="AW5" i="18"/>
  <c r="AW12" i="18" s="1"/>
  <c r="AV5" i="18"/>
  <c r="AV12" i="18" s="1"/>
  <c r="AU5" i="18"/>
  <c r="AS5" i="18"/>
  <c r="AS12" i="18" s="1"/>
  <c r="AR5" i="18"/>
  <c r="AR12" i="18" s="1"/>
  <c r="AQ5" i="18"/>
  <c r="AQ12" i="18" s="1"/>
  <c r="AP5" i="18"/>
  <c r="AO5" i="18"/>
  <c r="AO12" i="18" s="1"/>
  <c r="AN5" i="18"/>
  <c r="AN12" i="18" s="1"/>
  <c r="AM5" i="18"/>
  <c r="AM12" i="18" s="1"/>
  <c r="AL5" i="18"/>
  <c r="DB4" i="18"/>
  <c r="AE4" i="18" s="1"/>
  <c r="DA4" i="18"/>
  <c r="CZ4" i="18"/>
  <c r="CY4" i="18"/>
  <c r="AY4" i="18"/>
  <c r="AY11" i="18" s="1"/>
  <c r="AX4" i="18"/>
  <c r="AW4" i="18"/>
  <c r="AW11" i="18" s="1"/>
  <c r="AV4" i="18"/>
  <c r="AV11" i="18" s="1"/>
  <c r="AU4" i="18"/>
  <c r="AU11" i="18" s="1"/>
  <c r="AS4" i="18"/>
  <c r="AR4" i="18"/>
  <c r="AR11" i="18" s="1"/>
  <c r="AQ4" i="18"/>
  <c r="AQ11" i="18" s="1"/>
  <c r="AP4" i="18"/>
  <c r="AP11" i="18" s="1"/>
  <c r="AO4" i="18"/>
  <c r="AN4" i="18"/>
  <c r="AN11" i="18" s="1"/>
  <c r="AM4" i="18"/>
  <c r="AM11" i="18" s="1"/>
  <c r="AL4" i="18"/>
  <c r="AL11" i="18" s="1"/>
  <c r="S4" i="18"/>
  <c r="DA3" i="18"/>
  <c r="DB3" i="18" s="1"/>
  <c r="CY3" i="18"/>
  <c r="CZ3" i="18" s="1"/>
  <c r="S3" i="18" s="1"/>
  <c r="AY3" i="18"/>
  <c r="AY10" i="18" s="1"/>
  <c r="AX3" i="18"/>
  <c r="AX10" i="18" s="1"/>
  <c r="AW3" i="18"/>
  <c r="AV3" i="18"/>
  <c r="AV10" i="18" s="1"/>
  <c r="AU3" i="18"/>
  <c r="AU10" i="18" s="1"/>
  <c r="AS3" i="18"/>
  <c r="AS10" i="18" s="1"/>
  <c r="AR3" i="18"/>
  <c r="AQ3" i="18"/>
  <c r="AP3" i="18"/>
  <c r="AP10" i="18" s="1"/>
  <c r="AO3" i="18"/>
  <c r="AO10" i="18" s="1"/>
  <c r="AN3" i="18"/>
  <c r="AM3" i="18"/>
  <c r="AL3" i="18"/>
  <c r="AL10" i="18" s="1"/>
  <c r="AE3" i="18"/>
  <c r="DA2" i="18"/>
  <c r="DB2" i="18" s="1"/>
  <c r="AE2" i="18" s="1"/>
  <c r="CZ2" i="18"/>
  <c r="S2" i="18" s="1"/>
  <c r="CY2" i="18"/>
  <c r="AY2" i="18"/>
  <c r="AX2" i="18"/>
  <c r="AX9" i="18" s="1"/>
  <c r="AW2" i="18"/>
  <c r="AW9" i="18" s="1"/>
  <c r="AV2" i="18"/>
  <c r="AV9" i="18" s="1"/>
  <c r="AU2" i="18"/>
  <c r="AS2" i="18"/>
  <c r="AS9" i="18" s="1"/>
  <c r="AR2" i="18"/>
  <c r="AR9" i="18" s="1"/>
  <c r="AQ2" i="18"/>
  <c r="AP2" i="18"/>
  <c r="AP9" i="18" s="1"/>
  <c r="AO2" i="18"/>
  <c r="AN2" i="18"/>
  <c r="AN9" i="18" s="1"/>
  <c r="AM2" i="18"/>
  <c r="AM9" i="18" s="1"/>
  <c r="AL2" i="18"/>
  <c r="AL9" i="18" s="1"/>
  <c r="CK22" i="12"/>
  <c r="CJ22" i="12"/>
  <c r="CI22" i="12"/>
  <c r="CH22" i="12"/>
  <c r="CG22" i="12"/>
  <c r="CF22" i="12"/>
  <c r="CE22" i="12"/>
  <c r="CD22" i="12"/>
  <c r="CK21" i="12"/>
  <c r="CJ21" i="12"/>
  <c r="CI21" i="12"/>
  <c r="CH21" i="12"/>
  <c r="CG21" i="12"/>
  <c r="CF21" i="12"/>
  <c r="CE21" i="12"/>
  <c r="CD21" i="12"/>
  <c r="CK20" i="12"/>
  <c r="CJ20" i="12"/>
  <c r="CI20" i="12"/>
  <c r="CH20" i="12"/>
  <c r="CG20" i="12"/>
  <c r="CF20" i="12"/>
  <c r="CE20" i="12"/>
  <c r="CD20" i="12"/>
  <c r="CK19" i="12"/>
  <c r="CJ19" i="12"/>
  <c r="CI19" i="12"/>
  <c r="CH19" i="12"/>
  <c r="CG19" i="12"/>
  <c r="CF19" i="12"/>
  <c r="CE19" i="12"/>
  <c r="CD19" i="12"/>
  <c r="CK18" i="12"/>
  <c r="CK25" i="12" s="1"/>
  <c r="CJ18" i="12"/>
  <c r="CJ25" i="12" s="1"/>
  <c r="CI18" i="12"/>
  <c r="CI25" i="12" s="1"/>
  <c r="CH18" i="12"/>
  <c r="CH25" i="12" s="1"/>
  <c r="CG18" i="12"/>
  <c r="CG25" i="12" s="1"/>
  <c r="CF18" i="12"/>
  <c r="CF25" i="12" s="1"/>
  <c r="CE18" i="12"/>
  <c r="CE25" i="12" s="1"/>
  <c r="CD18" i="12"/>
  <c r="CD25" i="12" s="1"/>
  <c r="BZ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D6" i="12"/>
  <c r="BC6" i="12"/>
  <c r="BB6" i="12"/>
  <c r="BA6" i="12"/>
  <c r="AZ6" i="12"/>
  <c r="AY6" i="12"/>
  <c r="AX6" i="12"/>
  <c r="AW6" i="12"/>
  <c r="AV6" i="12"/>
  <c r="AU6" i="12"/>
  <c r="BZ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D5" i="12"/>
  <c r="BC5" i="12"/>
  <c r="BB5" i="12"/>
  <c r="BA5" i="12"/>
  <c r="AZ5" i="12"/>
  <c r="AY5" i="12"/>
  <c r="AX5" i="12"/>
  <c r="AW5" i="12"/>
  <c r="AV5" i="12"/>
  <c r="AU5" i="12"/>
  <c r="BZ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D4" i="12"/>
  <c r="BC4" i="12"/>
  <c r="BB4" i="12"/>
  <c r="BA4" i="12"/>
  <c r="AZ4" i="12"/>
  <c r="AY4" i="12"/>
  <c r="AX4" i="12"/>
  <c r="AW4" i="12"/>
  <c r="AV4" i="12"/>
  <c r="AU4" i="12"/>
  <c r="BZ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D3" i="12"/>
  <c r="BC3" i="12"/>
  <c r="BB3" i="12"/>
  <c r="BA3" i="12"/>
  <c r="AZ3" i="12"/>
  <c r="AY3" i="12"/>
  <c r="AX3" i="12"/>
  <c r="AW3" i="12"/>
  <c r="AV3" i="12"/>
  <c r="AU3" i="12"/>
  <c r="BZ2" i="12"/>
  <c r="BZ9" i="12" s="1"/>
  <c r="BY9" i="12"/>
  <c r="BX2" i="12"/>
  <c r="BX9" i="12" s="1"/>
  <c r="BW2" i="12"/>
  <c r="BW9" i="12" s="1"/>
  <c r="BV2" i="12"/>
  <c r="BV9" i="12" s="1"/>
  <c r="BU2" i="12"/>
  <c r="BU9" i="12" s="1"/>
  <c r="BT2" i="12"/>
  <c r="BT9" i="12" s="1"/>
  <c r="BS2" i="12"/>
  <c r="BS9" i="12" s="1"/>
  <c r="BR2" i="12"/>
  <c r="BR9" i="12" s="1"/>
  <c r="BQ2" i="12"/>
  <c r="BP2" i="12"/>
  <c r="BP9" i="12" s="1"/>
  <c r="BO2" i="12"/>
  <c r="BO9" i="12" s="1"/>
  <c r="BN2" i="12"/>
  <c r="BN9" i="12" s="1"/>
  <c r="BM2" i="12"/>
  <c r="BM9" i="12" s="1"/>
  <c r="BL2" i="12"/>
  <c r="BL9" i="12" s="1"/>
  <c r="BK2" i="12"/>
  <c r="BK9" i="12" s="1"/>
  <c r="BJ2" i="12"/>
  <c r="BJ9" i="12" s="1"/>
  <c r="BI2" i="12"/>
  <c r="BI9" i="12" s="1"/>
  <c r="BH2" i="12"/>
  <c r="BH9" i="12" s="1"/>
  <c r="BG2" i="12"/>
  <c r="BG9" i="12" s="1"/>
  <c r="BF2" i="12"/>
  <c r="BF9" i="12" s="1"/>
  <c r="BD2" i="12"/>
  <c r="BD9" i="12" s="1"/>
  <c r="BC2" i="12"/>
  <c r="BC9" i="12" s="1"/>
  <c r="BB2" i="12"/>
  <c r="BB9" i="12" s="1"/>
  <c r="BA2" i="12"/>
  <c r="BA9" i="12" s="1"/>
  <c r="AZ2" i="12"/>
  <c r="AZ9" i="12" s="1"/>
  <c r="AY2" i="12"/>
  <c r="AY9" i="12" s="1"/>
  <c r="AX2" i="12"/>
  <c r="AX9" i="12" s="1"/>
  <c r="AW2" i="12"/>
  <c r="AW9" i="12" s="1"/>
  <c r="AV2" i="12"/>
  <c r="AV9" i="12" s="1"/>
  <c r="AU2" i="12"/>
  <c r="AU9" i="12" s="1"/>
  <c r="BP131" i="16"/>
  <c r="AX131" i="16"/>
  <c r="CB128" i="16"/>
  <c r="CA128" i="16"/>
  <c r="BZ128" i="16"/>
  <c r="BP128" i="16"/>
  <c r="BO128" i="16"/>
  <c r="BN128" i="16"/>
  <c r="BM128" i="16"/>
  <c r="BI128" i="16"/>
  <c r="BH128" i="16"/>
  <c r="BG128" i="16"/>
  <c r="BF128" i="16"/>
  <c r="BE128" i="16"/>
  <c r="AY128" i="16"/>
  <c r="AW128" i="16"/>
  <c r="CB127" i="16"/>
  <c r="CA127" i="16"/>
  <c r="BZ127" i="16"/>
  <c r="BV127" i="16"/>
  <c r="BU127" i="16"/>
  <c r="BT127" i="16"/>
  <c r="BT135" i="16" s="1"/>
  <c r="BS127" i="16"/>
  <c r="BR127" i="16"/>
  <c r="BQ127" i="16"/>
  <c r="BP127" i="16"/>
  <c r="BO127" i="16"/>
  <c r="BN127" i="16"/>
  <c r="BM127" i="16"/>
  <c r="BI127" i="16"/>
  <c r="BH127" i="16"/>
  <c r="BG127" i="16"/>
  <c r="BF127" i="16"/>
  <c r="BE127" i="16"/>
  <c r="AY127" i="16"/>
  <c r="AW127" i="16"/>
  <c r="CB126" i="16"/>
  <c r="CA126" i="16"/>
  <c r="BZ126" i="16"/>
  <c r="BV126" i="16"/>
  <c r="BU126" i="16"/>
  <c r="BT126" i="16"/>
  <c r="BS126" i="16"/>
  <c r="BR126" i="16"/>
  <c r="BQ126" i="16"/>
  <c r="BP126" i="16"/>
  <c r="BO126" i="16"/>
  <c r="BN126" i="16"/>
  <c r="BM126" i="16"/>
  <c r="BI126" i="16"/>
  <c r="BH126" i="16"/>
  <c r="BG126" i="16"/>
  <c r="BF126" i="16"/>
  <c r="BE126" i="16"/>
  <c r="AY126" i="16"/>
  <c r="AW126" i="16"/>
  <c r="CB125" i="16"/>
  <c r="CA125" i="16"/>
  <c r="BZ125" i="16"/>
  <c r="BV125" i="16"/>
  <c r="BU125" i="16"/>
  <c r="BT125" i="16"/>
  <c r="BS125" i="16"/>
  <c r="BR125" i="16"/>
  <c r="BQ125" i="16"/>
  <c r="BP125" i="16"/>
  <c r="BP132" i="16" s="1"/>
  <c r="BO125" i="16"/>
  <c r="BN125" i="16"/>
  <c r="BM125" i="16"/>
  <c r="BI125" i="16"/>
  <c r="BH125" i="16"/>
  <c r="BG125" i="16"/>
  <c r="BF125" i="16"/>
  <c r="BE125" i="16"/>
  <c r="BE132" i="16" s="1"/>
  <c r="AY125" i="16"/>
  <c r="AW125" i="16"/>
  <c r="CB124" i="16"/>
  <c r="CB131" i="16" s="1"/>
  <c r="CA124" i="16"/>
  <c r="CA131" i="16" s="1"/>
  <c r="BZ124" i="16"/>
  <c r="BZ131" i="16" s="1"/>
  <c r="BV124" i="16"/>
  <c r="BV131" i="16" s="1"/>
  <c r="BU124" i="16"/>
  <c r="BU131" i="16" s="1"/>
  <c r="BT124" i="16"/>
  <c r="BT131" i="16" s="1"/>
  <c r="BS124" i="16"/>
  <c r="BS131" i="16" s="1"/>
  <c r="BR124" i="16"/>
  <c r="BR131" i="16" s="1"/>
  <c r="BQ124" i="16"/>
  <c r="BQ131" i="16" s="1"/>
  <c r="BO124" i="16"/>
  <c r="BO131" i="16" s="1"/>
  <c r="BN124" i="16"/>
  <c r="BN131" i="16" s="1"/>
  <c r="BM124" i="16"/>
  <c r="BM131" i="16" s="1"/>
  <c r="BI124" i="16"/>
  <c r="BI131" i="16" s="1"/>
  <c r="BH124" i="16"/>
  <c r="BH131" i="16" s="1"/>
  <c r="BG124" i="16"/>
  <c r="BG131" i="16" s="1"/>
  <c r="BF124" i="16"/>
  <c r="BF131" i="16" s="1"/>
  <c r="BE124" i="16"/>
  <c r="BE131" i="16" s="1"/>
  <c r="AY124" i="16"/>
  <c r="AY131" i="16" s="1"/>
  <c r="AW124" i="16"/>
  <c r="AW131" i="16" s="1"/>
  <c r="CN59" i="16"/>
  <c r="CO59" i="16" s="1"/>
  <c r="R58" i="16" s="1"/>
  <c r="CN58" i="16"/>
  <c r="CO58" i="16" s="1"/>
  <c r="R57" i="16" s="1"/>
  <c r="CN57" i="16"/>
  <c r="CO57" i="16" s="1"/>
  <c r="R56" i="16" s="1"/>
  <c r="CN56" i="16"/>
  <c r="CO56" i="16" s="1"/>
  <c r="R55" i="16" s="1"/>
  <c r="CN55" i="16"/>
  <c r="CO55" i="16" s="1"/>
  <c r="R54" i="16" s="1"/>
  <c r="CN54" i="16"/>
  <c r="CO54" i="16" s="1"/>
  <c r="R53" i="16" s="1"/>
  <c r="CB113" i="16"/>
  <c r="CA113" i="16"/>
  <c r="BZ113" i="16"/>
  <c r="BV113" i="16"/>
  <c r="BU113" i="16"/>
  <c r="BT113" i="16"/>
  <c r="BS113" i="16"/>
  <c r="BR113" i="16"/>
  <c r="BQ113" i="16"/>
  <c r="BP113" i="16"/>
  <c r="BO113" i="16"/>
  <c r="BN113" i="16"/>
  <c r="BM113" i="16"/>
  <c r="BI113" i="16"/>
  <c r="BH113" i="16"/>
  <c r="BG113" i="16"/>
  <c r="BF113" i="16"/>
  <c r="BE113" i="16"/>
  <c r="BA113" i="16"/>
  <c r="AZ113" i="16"/>
  <c r="AY113" i="16"/>
  <c r="AX113" i="16"/>
  <c r="AW113" i="16"/>
  <c r="CN53" i="16"/>
  <c r="CO53" i="16" s="1"/>
  <c r="R52" i="16" s="1"/>
  <c r="CB112" i="16"/>
  <c r="CA112" i="16"/>
  <c r="BZ112" i="16"/>
  <c r="BV112" i="16"/>
  <c r="BU112" i="16"/>
  <c r="BT112" i="16"/>
  <c r="BS112" i="16"/>
  <c r="BR112" i="16"/>
  <c r="BQ112" i="16"/>
  <c r="BP112" i="16"/>
  <c r="BO112" i="16"/>
  <c r="BN112" i="16"/>
  <c r="BM112" i="16"/>
  <c r="BI112" i="16"/>
  <c r="BH112" i="16"/>
  <c r="BG112" i="16"/>
  <c r="BF112" i="16"/>
  <c r="BE112" i="16"/>
  <c r="BA112" i="16"/>
  <c r="AZ112" i="16"/>
  <c r="AY112" i="16"/>
  <c r="AX112" i="16"/>
  <c r="AW112" i="16"/>
  <c r="CN52" i="16"/>
  <c r="CO52" i="16" s="1"/>
  <c r="R51" i="16" s="1"/>
  <c r="CB111" i="16"/>
  <c r="CA111" i="16"/>
  <c r="BZ111" i="16"/>
  <c r="BV111" i="16"/>
  <c r="BU111" i="16"/>
  <c r="BT111" i="16"/>
  <c r="BS111" i="16"/>
  <c r="BR111" i="16"/>
  <c r="BQ111" i="16"/>
  <c r="BP111" i="16"/>
  <c r="BO111" i="16"/>
  <c r="BN111" i="16"/>
  <c r="BM111" i="16"/>
  <c r="BI111" i="16"/>
  <c r="BH111" i="16"/>
  <c r="BG111" i="16"/>
  <c r="BF111" i="16"/>
  <c r="BE111" i="16"/>
  <c r="BA111" i="16"/>
  <c r="AZ111" i="16"/>
  <c r="AY111" i="16"/>
  <c r="AX111" i="16"/>
  <c r="AW111" i="16"/>
  <c r="CN51" i="16"/>
  <c r="CO51" i="16" s="1"/>
  <c r="R50" i="16" s="1"/>
  <c r="CB110" i="16"/>
  <c r="CA110" i="16"/>
  <c r="BZ110" i="16"/>
  <c r="BV110" i="16"/>
  <c r="BU110" i="16"/>
  <c r="BT110" i="16"/>
  <c r="BS110" i="16"/>
  <c r="BR110" i="16"/>
  <c r="BQ110" i="16"/>
  <c r="BP110" i="16"/>
  <c r="BO110" i="16"/>
  <c r="BN110" i="16"/>
  <c r="BM110" i="16"/>
  <c r="BI110" i="16"/>
  <c r="BH110" i="16"/>
  <c r="BG110" i="16"/>
  <c r="BF110" i="16"/>
  <c r="BE110" i="16"/>
  <c r="BA110" i="16"/>
  <c r="AZ110" i="16"/>
  <c r="AY110" i="16"/>
  <c r="AX110" i="16"/>
  <c r="AW110" i="16"/>
  <c r="CN50" i="16"/>
  <c r="CO50" i="16" s="1"/>
  <c r="R49" i="16" s="1"/>
  <c r="CB109" i="16"/>
  <c r="CB116" i="16" s="1"/>
  <c r="CA109" i="16"/>
  <c r="CA116" i="16" s="1"/>
  <c r="BZ109" i="16"/>
  <c r="BZ116" i="16" s="1"/>
  <c r="BV109" i="16"/>
  <c r="BV116" i="16" s="1"/>
  <c r="BU109" i="16"/>
  <c r="BU116" i="16" s="1"/>
  <c r="BT109" i="16"/>
  <c r="BT116" i="16" s="1"/>
  <c r="BS109" i="16"/>
  <c r="BS116" i="16" s="1"/>
  <c r="BR109" i="16"/>
  <c r="BR116" i="16" s="1"/>
  <c r="BQ109" i="16"/>
  <c r="BQ116" i="16" s="1"/>
  <c r="BP109" i="16"/>
  <c r="BP116" i="16" s="1"/>
  <c r="BO109" i="16"/>
  <c r="BO116" i="16" s="1"/>
  <c r="BN109" i="16"/>
  <c r="BN116" i="16" s="1"/>
  <c r="BM109" i="16"/>
  <c r="BM116" i="16" s="1"/>
  <c r="BI109" i="16"/>
  <c r="BI116" i="16" s="1"/>
  <c r="BH109" i="16"/>
  <c r="BH116" i="16" s="1"/>
  <c r="BG109" i="16"/>
  <c r="BG116" i="16" s="1"/>
  <c r="BF109" i="16"/>
  <c r="BF116" i="16" s="1"/>
  <c r="BE109" i="16"/>
  <c r="BE116" i="16" s="1"/>
  <c r="BA109" i="16"/>
  <c r="BA116" i="16" s="1"/>
  <c r="AZ109" i="16"/>
  <c r="AZ116" i="16" s="1"/>
  <c r="AY109" i="16"/>
  <c r="AY116" i="16" s="1"/>
  <c r="AX109" i="16"/>
  <c r="AX116" i="16" s="1"/>
  <c r="AW109" i="16"/>
  <c r="AW116" i="16" s="1"/>
  <c r="CN49" i="16"/>
  <c r="CO49" i="16" s="1"/>
  <c r="R48" i="16" s="1"/>
  <c r="CN48" i="16"/>
  <c r="CO48" i="16" s="1"/>
  <c r="R47" i="16" s="1"/>
  <c r="CN47" i="16"/>
  <c r="CO47" i="16" s="1"/>
  <c r="R46" i="16" s="1"/>
  <c r="CN46" i="16"/>
  <c r="CO46" i="16" s="1"/>
  <c r="R45" i="16" s="1"/>
  <c r="CN45" i="16"/>
  <c r="CO45" i="16" s="1"/>
  <c r="CN44" i="16"/>
  <c r="CO44" i="16" s="1"/>
  <c r="R43" i="16" s="1"/>
  <c r="CN43" i="16"/>
  <c r="CO43" i="16" s="1"/>
  <c r="CN42" i="16"/>
  <c r="CO42" i="16" s="1"/>
  <c r="R41" i="16" s="1"/>
  <c r="CN41" i="16"/>
  <c r="CO41" i="16" s="1"/>
  <c r="R40" i="16" s="1"/>
  <c r="CN40" i="16"/>
  <c r="CO40" i="16" s="1"/>
  <c r="R39" i="16" s="1"/>
  <c r="CN39" i="16"/>
  <c r="CO39" i="16" s="1"/>
  <c r="R38" i="16" s="1"/>
  <c r="CB98" i="16"/>
  <c r="CA98" i="16"/>
  <c r="BZ98" i="16"/>
  <c r="BV98" i="16"/>
  <c r="BU98" i="16"/>
  <c r="BT98" i="16"/>
  <c r="BS98" i="16"/>
  <c r="BR98" i="16"/>
  <c r="BQ98" i="16"/>
  <c r="BP98" i="16"/>
  <c r="BO98" i="16"/>
  <c r="BN98" i="16"/>
  <c r="BM98" i="16"/>
  <c r="BI98" i="16"/>
  <c r="BH98" i="16"/>
  <c r="BG98" i="16"/>
  <c r="BF98" i="16"/>
  <c r="BE98" i="16"/>
  <c r="BA98" i="16"/>
  <c r="AZ98" i="16"/>
  <c r="AY98" i="16"/>
  <c r="AX98" i="16"/>
  <c r="AW98" i="16"/>
  <c r="CN38" i="16"/>
  <c r="CO38" i="16" s="1"/>
  <c r="R37" i="16" s="1"/>
  <c r="CB97" i="16"/>
  <c r="CA97" i="16"/>
  <c r="BZ97" i="16"/>
  <c r="BV97" i="16"/>
  <c r="BU97" i="16"/>
  <c r="BT97" i="16"/>
  <c r="BS97" i="16"/>
  <c r="BR97" i="16"/>
  <c r="BQ97" i="16"/>
  <c r="BP97" i="16"/>
  <c r="BO97" i="16"/>
  <c r="BN97" i="16"/>
  <c r="BM97" i="16"/>
  <c r="BI97" i="16"/>
  <c r="BH97" i="16"/>
  <c r="BG97" i="16"/>
  <c r="BF97" i="16"/>
  <c r="BE97" i="16"/>
  <c r="BA97" i="16"/>
  <c r="AZ97" i="16"/>
  <c r="AY97" i="16"/>
  <c r="AX97" i="16"/>
  <c r="AW97" i="16"/>
  <c r="CN37" i="16"/>
  <c r="CO37" i="16" s="1"/>
  <c r="R36" i="16" s="1"/>
  <c r="CB96" i="16"/>
  <c r="CA96" i="16"/>
  <c r="BZ96" i="16"/>
  <c r="BV96" i="16"/>
  <c r="BU96" i="16"/>
  <c r="BT96" i="16"/>
  <c r="BS96" i="16"/>
  <c r="BR96" i="16"/>
  <c r="BQ96" i="16"/>
  <c r="BP96" i="16"/>
  <c r="BO96" i="16"/>
  <c r="BN96" i="16"/>
  <c r="BM96" i="16"/>
  <c r="BI96" i="16"/>
  <c r="BH96" i="16"/>
  <c r="BG96" i="16"/>
  <c r="BF96" i="16"/>
  <c r="BE96" i="16"/>
  <c r="BA96" i="16"/>
  <c r="AZ96" i="16"/>
  <c r="AY96" i="16"/>
  <c r="AX96" i="16"/>
  <c r="AW96" i="16"/>
  <c r="CN36" i="16"/>
  <c r="CO36" i="16" s="1"/>
  <c r="R35" i="16" s="1"/>
  <c r="CB95" i="16"/>
  <c r="CA95" i="16"/>
  <c r="BZ95" i="16"/>
  <c r="BV95" i="16"/>
  <c r="BU95" i="16"/>
  <c r="BT95" i="16"/>
  <c r="BS95" i="16"/>
  <c r="BR95" i="16"/>
  <c r="BQ95" i="16"/>
  <c r="BP95" i="16"/>
  <c r="BO95" i="16"/>
  <c r="BN95" i="16"/>
  <c r="BM95" i="16"/>
  <c r="BI95" i="16"/>
  <c r="BH95" i="16"/>
  <c r="BG95" i="16"/>
  <c r="BF95" i="16"/>
  <c r="BE95" i="16"/>
  <c r="BA95" i="16"/>
  <c r="AZ95" i="16"/>
  <c r="AY95" i="16"/>
  <c r="AX95" i="16"/>
  <c r="AW95" i="16"/>
  <c r="CN35" i="16"/>
  <c r="CO35" i="16" s="1"/>
  <c r="R34" i="16" s="1"/>
  <c r="CB94" i="16"/>
  <c r="CB101" i="16" s="1"/>
  <c r="CA94" i="16"/>
  <c r="CA101" i="16" s="1"/>
  <c r="BZ94" i="16"/>
  <c r="BZ101" i="16" s="1"/>
  <c r="BV94" i="16"/>
  <c r="BV101" i="16" s="1"/>
  <c r="BU94" i="16"/>
  <c r="BU101" i="16" s="1"/>
  <c r="BT94" i="16"/>
  <c r="BT101" i="16" s="1"/>
  <c r="BS94" i="16"/>
  <c r="BS101" i="16" s="1"/>
  <c r="BR94" i="16"/>
  <c r="BR101" i="16" s="1"/>
  <c r="BQ94" i="16"/>
  <c r="BQ101" i="16" s="1"/>
  <c r="BP94" i="16"/>
  <c r="BP101" i="16" s="1"/>
  <c r="BO94" i="16"/>
  <c r="BO101" i="16" s="1"/>
  <c r="BN94" i="16"/>
  <c r="BN101" i="16" s="1"/>
  <c r="BM94" i="16"/>
  <c r="BM101" i="16" s="1"/>
  <c r="BI94" i="16"/>
  <c r="BI101" i="16" s="1"/>
  <c r="BH94" i="16"/>
  <c r="BH101" i="16" s="1"/>
  <c r="BG94" i="16"/>
  <c r="BG101" i="16" s="1"/>
  <c r="BF94" i="16"/>
  <c r="BF101" i="16" s="1"/>
  <c r="BE94" i="16"/>
  <c r="BE101" i="16" s="1"/>
  <c r="BA94" i="16"/>
  <c r="BA101" i="16" s="1"/>
  <c r="AZ94" i="16"/>
  <c r="AZ101" i="16" s="1"/>
  <c r="AY94" i="16"/>
  <c r="AY101" i="16" s="1"/>
  <c r="AX94" i="16"/>
  <c r="AX101" i="16" s="1"/>
  <c r="AW94" i="16"/>
  <c r="AW101" i="16" s="1"/>
  <c r="CN34" i="16"/>
  <c r="CO34" i="16" s="1"/>
  <c r="R33" i="16" s="1"/>
  <c r="CN33" i="16"/>
  <c r="CO33" i="16" s="1"/>
  <c r="R32" i="16" s="1"/>
  <c r="CR46" i="16"/>
  <c r="CS46" i="16" s="1"/>
  <c r="AN45" i="16" s="1"/>
  <c r="CP46" i="16"/>
  <c r="CQ46" i="16" s="1"/>
  <c r="AC45" i="16" s="1"/>
  <c r="CN32" i="16"/>
  <c r="CO32" i="16" s="1"/>
  <c r="R31" i="16" s="1"/>
  <c r="CR45" i="16"/>
  <c r="CS45" i="16" s="1"/>
  <c r="AN44" i="16" s="1"/>
  <c r="CP45" i="16"/>
  <c r="CQ45" i="16" s="1"/>
  <c r="AC44" i="16" s="1"/>
  <c r="CN31" i="16"/>
  <c r="CO31" i="16" s="1"/>
  <c r="R30" i="16" s="1"/>
  <c r="CR44" i="16"/>
  <c r="CS44" i="16" s="1"/>
  <c r="CP44" i="16"/>
  <c r="CQ44" i="16" s="1"/>
  <c r="AC43" i="16" s="1"/>
  <c r="CN30" i="16"/>
  <c r="CO30" i="16" s="1"/>
  <c r="R29" i="16" s="1"/>
  <c r="CR43" i="16"/>
  <c r="CS43" i="16" s="1"/>
  <c r="AN42" i="16" s="1"/>
  <c r="CP43" i="16"/>
  <c r="CQ43" i="16" s="1"/>
  <c r="CN29" i="16"/>
  <c r="CO29" i="16" s="1"/>
  <c r="R28" i="16" s="1"/>
  <c r="CR42" i="16"/>
  <c r="CS42" i="16" s="1"/>
  <c r="AN41" i="16" s="1"/>
  <c r="CP42" i="16"/>
  <c r="CQ42" i="16" s="1"/>
  <c r="AC41" i="16" s="1"/>
  <c r="CN28" i="16"/>
  <c r="CO28" i="16" s="1"/>
  <c r="R27" i="16" s="1"/>
  <c r="CR41" i="16"/>
  <c r="CS41" i="16" s="1"/>
  <c r="AN40" i="16" s="1"/>
  <c r="CP41" i="16"/>
  <c r="CQ41" i="16" s="1"/>
  <c r="AC40" i="16" s="1"/>
  <c r="CN27" i="16"/>
  <c r="CO27" i="16" s="1"/>
  <c r="BQ86" i="16"/>
  <c r="CR40" i="16"/>
  <c r="CS40" i="16" s="1"/>
  <c r="AN39" i="16" s="1"/>
  <c r="CP40" i="16"/>
  <c r="CQ40" i="16" s="1"/>
  <c r="AC39" i="16" s="1"/>
  <c r="CN26" i="16"/>
  <c r="CO26" i="16" s="1"/>
  <c r="R25" i="16" s="1"/>
  <c r="CR39" i="16"/>
  <c r="CS39" i="16" s="1"/>
  <c r="AN38" i="16" s="1"/>
  <c r="CP39" i="16"/>
  <c r="CQ39" i="16" s="1"/>
  <c r="AC38" i="16" s="1"/>
  <c r="CN25" i="16"/>
  <c r="CO25" i="16" s="1"/>
  <c r="R24" i="16" s="1"/>
  <c r="CR38" i="16"/>
  <c r="CS38" i="16" s="1"/>
  <c r="AN37" i="16" s="1"/>
  <c r="CP38" i="16"/>
  <c r="CQ38" i="16" s="1"/>
  <c r="AC37" i="16" s="1"/>
  <c r="CN24" i="16"/>
  <c r="CO24" i="16" s="1"/>
  <c r="R23" i="16" s="1"/>
  <c r="CB83" i="16"/>
  <c r="CA83" i="16"/>
  <c r="BZ83" i="16"/>
  <c r="BV83" i="16"/>
  <c r="BU83" i="16"/>
  <c r="BT83" i="16"/>
  <c r="BS83" i="16"/>
  <c r="BR83" i="16"/>
  <c r="BO83" i="16"/>
  <c r="BN83" i="16"/>
  <c r="BM83" i="16"/>
  <c r="BI83" i="16"/>
  <c r="BH83" i="16"/>
  <c r="BG83" i="16"/>
  <c r="BF83" i="16"/>
  <c r="BE83" i="16"/>
  <c r="BA83" i="16"/>
  <c r="AZ83" i="16"/>
  <c r="AY83" i="16"/>
  <c r="AX83" i="16"/>
  <c r="AW83" i="16"/>
  <c r="CR37" i="16"/>
  <c r="CS37" i="16" s="1"/>
  <c r="AN36" i="16" s="1"/>
  <c r="CP37" i="16"/>
  <c r="CQ37" i="16" s="1"/>
  <c r="AC36" i="16" s="1"/>
  <c r="CN23" i="16"/>
  <c r="CO23" i="16" s="1"/>
  <c r="R22" i="16" s="1"/>
  <c r="CB82" i="16"/>
  <c r="CA82" i="16"/>
  <c r="BZ82" i="16"/>
  <c r="BV82" i="16"/>
  <c r="BU82" i="16"/>
  <c r="BT82" i="16"/>
  <c r="BS82" i="16"/>
  <c r="BR82" i="16"/>
  <c r="BO82" i="16"/>
  <c r="BN82" i="16"/>
  <c r="BM82" i="16"/>
  <c r="BI82" i="16"/>
  <c r="BH82" i="16"/>
  <c r="BG82" i="16"/>
  <c r="BF82" i="16"/>
  <c r="BE82" i="16"/>
  <c r="BA82" i="16"/>
  <c r="AZ82" i="16"/>
  <c r="AY82" i="16"/>
  <c r="AX82" i="16"/>
  <c r="AW82" i="16"/>
  <c r="CR36" i="16"/>
  <c r="CS36" i="16" s="1"/>
  <c r="AN35" i="16" s="1"/>
  <c r="CP36" i="16"/>
  <c r="CQ36" i="16" s="1"/>
  <c r="AC35" i="16" s="1"/>
  <c r="CN22" i="16"/>
  <c r="CO22" i="16" s="1"/>
  <c r="R21" i="16" s="1"/>
  <c r="CB81" i="16"/>
  <c r="CA81" i="16"/>
  <c r="BZ81" i="16"/>
  <c r="BV81" i="16"/>
  <c r="BU81" i="16"/>
  <c r="BT81" i="16"/>
  <c r="BS81" i="16"/>
  <c r="BR81" i="16"/>
  <c r="BO81" i="16"/>
  <c r="BN81" i="16"/>
  <c r="BM81" i="16"/>
  <c r="BI81" i="16"/>
  <c r="BH81" i="16"/>
  <c r="BG81" i="16"/>
  <c r="BF81" i="16"/>
  <c r="BE81" i="16"/>
  <c r="BA81" i="16"/>
  <c r="AZ81" i="16"/>
  <c r="AY81" i="16"/>
  <c r="AX81" i="16"/>
  <c r="AW81" i="16"/>
  <c r="CR35" i="16"/>
  <c r="CS35" i="16" s="1"/>
  <c r="AN34" i="16" s="1"/>
  <c r="CP35" i="16"/>
  <c r="CQ35" i="16" s="1"/>
  <c r="AC34" i="16" s="1"/>
  <c r="CN21" i="16"/>
  <c r="CO21" i="16" s="1"/>
  <c r="R20" i="16" s="1"/>
  <c r="CB80" i="16"/>
  <c r="CA80" i="16"/>
  <c r="BZ80" i="16"/>
  <c r="BV80" i="16"/>
  <c r="BU80" i="16"/>
  <c r="BT80" i="16"/>
  <c r="BS80" i="16"/>
  <c r="BR80" i="16"/>
  <c r="BO80" i="16"/>
  <c r="BN80" i="16"/>
  <c r="BM80" i="16"/>
  <c r="BI80" i="16"/>
  <c r="BH80" i="16"/>
  <c r="BG80" i="16"/>
  <c r="BF80" i="16"/>
  <c r="BE80" i="16"/>
  <c r="BA80" i="16"/>
  <c r="AZ80" i="16"/>
  <c r="AY80" i="16"/>
  <c r="AX80" i="16"/>
  <c r="AW80" i="16"/>
  <c r="CR34" i="16"/>
  <c r="CS34" i="16" s="1"/>
  <c r="AN33" i="16" s="1"/>
  <c r="CP34" i="16"/>
  <c r="CQ34" i="16" s="1"/>
  <c r="AC33" i="16" s="1"/>
  <c r="CN20" i="16"/>
  <c r="CO20" i="16" s="1"/>
  <c r="R19" i="16" s="1"/>
  <c r="CB79" i="16"/>
  <c r="CB86" i="16" s="1"/>
  <c r="CA79" i="16"/>
  <c r="CA86" i="16" s="1"/>
  <c r="BZ79" i="16"/>
  <c r="BZ86" i="16" s="1"/>
  <c r="BV79" i="16"/>
  <c r="BV86" i="16" s="1"/>
  <c r="BU79" i="16"/>
  <c r="BU86" i="16" s="1"/>
  <c r="BT79" i="16"/>
  <c r="BT86" i="16" s="1"/>
  <c r="BS79" i="16"/>
  <c r="BS86" i="16" s="1"/>
  <c r="BR79" i="16"/>
  <c r="BR86" i="16" s="1"/>
  <c r="BO79" i="16"/>
  <c r="BN79" i="16"/>
  <c r="BN86" i="16" s="1"/>
  <c r="BM79" i="16"/>
  <c r="BM86" i="16" s="1"/>
  <c r="BI79" i="16"/>
  <c r="BI86" i="16" s="1"/>
  <c r="BH79" i="16"/>
  <c r="BG79" i="16"/>
  <c r="BG86" i="16" s="1"/>
  <c r="BF79" i="16"/>
  <c r="BF86" i="16" s="1"/>
  <c r="BE79" i="16"/>
  <c r="BE86" i="16" s="1"/>
  <c r="BA79" i="16"/>
  <c r="AZ79" i="16"/>
  <c r="AZ86" i="16" s="1"/>
  <c r="AY79" i="16"/>
  <c r="AY86" i="16" s="1"/>
  <c r="AX79" i="16"/>
  <c r="AX86" i="16" s="1"/>
  <c r="AW79" i="16"/>
  <c r="CR33" i="16"/>
  <c r="CS33" i="16" s="1"/>
  <c r="AN32" i="16" s="1"/>
  <c r="CP33" i="16"/>
  <c r="CQ33" i="16" s="1"/>
  <c r="AC32" i="16" s="1"/>
  <c r="CN19" i="16"/>
  <c r="CO19" i="16" s="1"/>
  <c r="R18" i="16" s="1"/>
  <c r="CR32" i="16"/>
  <c r="CS32" i="16" s="1"/>
  <c r="AN31" i="16" s="1"/>
  <c r="CP32" i="16"/>
  <c r="CQ32" i="16" s="1"/>
  <c r="AC31" i="16" s="1"/>
  <c r="CN18" i="16"/>
  <c r="CO18" i="16" s="1"/>
  <c r="R17" i="16" s="1"/>
  <c r="CR31" i="16"/>
  <c r="CS31" i="16" s="1"/>
  <c r="CP31" i="16"/>
  <c r="CQ31" i="16" s="1"/>
  <c r="AC30" i="16" s="1"/>
  <c r="CN17" i="16"/>
  <c r="CO17" i="16" s="1"/>
  <c r="R16" i="16" s="1"/>
  <c r="CR30" i="16"/>
  <c r="CS30" i="16" s="1"/>
  <c r="AN29" i="16" s="1"/>
  <c r="CP30" i="16"/>
  <c r="CQ30" i="16" s="1"/>
  <c r="AC29" i="16" s="1"/>
  <c r="CN16" i="16"/>
  <c r="CO16" i="16" s="1"/>
  <c r="R15" i="16" s="1"/>
  <c r="CR29" i="16"/>
  <c r="CS29" i="16" s="1"/>
  <c r="AN28" i="16" s="1"/>
  <c r="CP29" i="16"/>
  <c r="CQ29" i="16" s="1"/>
  <c r="CN15" i="16"/>
  <c r="CO15" i="16" s="1"/>
  <c r="R14" i="16" s="1"/>
  <c r="CR28" i="16"/>
  <c r="CS28" i="16" s="1"/>
  <c r="AN27" i="16" s="1"/>
  <c r="CP28" i="16"/>
  <c r="CQ28" i="16" s="1"/>
  <c r="AC27" i="16" s="1"/>
  <c r="CN14" i="16"/>
  <c r="CO14" i="16" s="1"/>
  <c r="R13" i="16" s="1"/>
  <c r="CR27" i="16"/>
  <c r="CS27" i="16" s="1"/>
  <c r="AN26" i="16" s="1"/>
  <c r="CP27" i="16"/>
  <c r="CQ27" i="16" s="1"/>
  <c r="AC26" i="16" s="1"/>
  <c r="CN13" i="16"/>
  <c r="CO13" i="16" s="1"/>
  <c r="R12" i="16" s="1"/>
  <c r="CR26" i="16"/>
  <c r="CS26" i="16" s="1"/>
  <c r="AN25" i="16" s="1"/>
  <c r="CP26" i="16"/>
  <c r="CQ26" i="16" s="1"/>
  <c r="AC25" i="16" s="1"/>
  <c r="AB82" i="16"/>
  <c r="CN12" i="16"/>
  <c r="CO12" i="16" s="1"/>
  <c r="R11" i="16" s="1"/>
  <c r="CR25" i="16"/>
  <c r="CS25" i="16" s="1"/>
  <c r="AN24" i="16" s="1"/>
  <c r="CP25" i="16"/>
  <c r="CQ25" i="16" s="1"/>
  <c r="AC24" i="16" s="1"/>
  <c r="AB81" i="16"/>
  <c r="CN11" i="16"/>
  <c r="CO11" i="16" s="1"/>
  <c r="R10" i="16" s="1"/>
  <c r="CR24" i="16"/>
  <c r="CS24" i="16" s="1"/>
  <c r="CP24" i="16"/>
  <c r="CQ24" i="16" s="1"/>
  <c r="AC23" i="16" s="1"/>
  <c r="AB80" i="16"/>
  <c r="CN10" i="16"/>
  <c r="CO10" i="16" s="1"/>
  <c r="R9" i="16" s="1"/>
  <c r="CR23" i="16"/>
  <c r="CS23" i="16" s="1"/>
  <c r="AN22" i="16" s="1"/>
  <c r="CP23" i="16"/>
  <c r="CQ23" i="16" s="1"/>
  <c r="AC22" i="16" s="1"/>
  <c r="AB79" i="16"/>
  <c r="CN9" i="16"/>
  <c r="CO9" i="16" s="1"/>
  <c r="R8" i="16" s="1"/>
  <c r="CB68" i="16"/>
  <c r="CA68" i="16"/>
  <c r="BZ68" i="16"/>
  <c r="BV68" i="16"/>
  <c r="BU68" i="16"/>
  <c r="BT68" i="16"/>
  <c r="BS68" i="16"/>
  <c r="BR68" i="16"/>
  <c r="BQ68" i="16"/>
  <c r="BP68" i="16"/>
  <c r="BO68" i="16"/>
  <c r="BN68" i="16"/>
  <c r="BM68" i="16"/>
  <c r="BI68" i="16"/>
  <c r="BH68" i="16"/>
  <c r="BG68" i="16"/>
  <c r="BF68" i="16"/>
  <c r="BE68" i="16"/>
  <c r="BA68" i="16"/>
  <c r="AZ68" i="16"/>
  <c r="AY68" i="16"/>
  <c r="AX68" i="16"/>
  <c r="AW68" i="16"/>
  <c r="CR22" i="16"/>
  <c r="CS22" i="16" s="1"/>
  <c r="AN21" i="16" s="1"/>
  <c r="CP22" i="16"/>
  <c r="CQ22" i="16" s="1"/>
  <c r="AC21" i="16" s="1"/>
  <c r="AB78" i="16"/>
  <c r="CN8" i="16"/>
  <c r="CO8" i="16" s="1"/>
  <c r="R7" i="16" s="1"/>
  <c r="CB67" i="16"/>
  <c r="CA67" i="16"/>
  <c r="BZ67" i="16"/>
  <c r="BV67" i="16"/>
  <c r="BU67" i="16"/>
  <c r="BT67" i="16"/>
  <c r="BS67" i="16"/>
  <c r="BR67" i="16"/>
  <c r="BQ67" i="16"/>
  <c r="BP67" i="16"/>
  <c r="BO67" i="16"/>
  <c r="BN67" i="16"/>
  <c r="BM67" i="16"/>
  <c r="BI67" i="16"/>
  <c r="BH67" i="16"/>
  <c r="BG67" i="16"/>
  <c r="BF67" i="16"/>
  <c r="BE67" i="16"/>
  <c r="BA67" i="16"/>
  <c r="AZ67" i="16"/>
  <c r="AY67" i="16"/>
  <c r="AX67" i="16"/>
  <c r="AW67" i="16"/>
  <c r="CR21" i="16"/>
  <c r="CS21" i="16" s="1"/>
  <c r="AN20" i="16" s="1"/>
  <c r="CP21" i="16"/>
  <c r="CQ21" i="16" s="1"/>
  <c r="AC20" i="16" s="1"/>
  <c r="AB77" i="16"/>
  <c r="CN7" i="16"/>
  <c r="CO7" i="16" s="1"/>
  <c r="R6" i="16" s="1"/>
  <c r="CB66" i="16"/>
  <c r="CB73" i="16" s="1"/>
  <c r="CA66" i="16"/>
  <c r="BZ66" i="16"/>
  <c r="BZ74" i="16" s="1"/>
  <c r="BV66" i="16"/>
  <c r="BU66" i="16"/>
  <c r="BU73" i="16" s="1"/>
  <c r="BT66" i="16"/>
  <c r="BS66" i="16"/>
  <c r="BS74" i="16" s="1"/>
  <c r="BR66" i="16"/>
  <c r="BQ66" i="16"/>
  <c r="BQ73" i="16" s="1"/>
  <c r="BP66" i="16"/>
  <c r="BO66" i="16"/>
  <c r="BN66" i="16"/>
  <c r="BM66" i="16"/>
  <c r="BM73" i="16" s="1"/>
  <c r="BI66" i="16"/>
  <c r="BH66" i="16"/>
  <c r="BG66" i="16"/>
  <c r="BF66" i="16"/>
  <c r="BF73" i="16" s="1"/>
  <c r="BE66" i="16"/>
  <c r="BA66" i="16"/>
  <c r="AZ66" i="16"/>
  <c r="AY66" i="16"/>
  <c r="AY73" i="16" s="1"/>
  <c r="AX66" i="16"/>
  <c r="AW66" i="16"/>
  <c r="CR20" i="16"/>
  <c r="CS20" i="16" s="1"/>
  <c r="CP20" i="16"/>
  <c r="CQ20" i="16" s="1"/>
  <c r="AC19" i="16" s="1"/>
  <c r="AB76" i="16"/>
  <c r="CN6" i="16"/>
  <c r="CO6" i="16" s="1"/>
  <c r="R5" i="16" s="1"/>
  <c r="CB65" i="16"/>
  <c r="CA65" i="16"/>
  <c r="CA72" i="16" s="1"/>
  <c r="BZ65" i="16"/>
  <c r="BV65" i="16"/>
  <c r="BU65" i="16"/>
  <c r="BT65" i="16"/>
  <c r="BT72" i="16" s="1"/>
  <c r="BS65" i="16"/>
  <c r="BR65" i="16"/>
  <c r="BQ65" i="16"/>
  <c r="BP65" i="16"/>
  <c r="BP72" i="16" s="1"/>
  <c r="BO65" i="16"/>
  <c r="BN65" i="16"/>
  <c r="BM65" i="16"/>
  <c r="BI65" i="16"/>
  <c r="BI72" i="16" s="1"/>
  <c r="BH65" i="16"/>
  <c r="BG65" i="16"/>
  <c r="BF65" i="16"/>
  <c r="BE65" i="16"/>
  <c r="BE72" i="16" s="1"/>
  <c r="BA65" i="16"/>
  <c r="AZ65" i="16"/>
  <c r="AY65" i="16"/>
  <c r="AX65" i="16"/>
  <c r="AX72" i="16" s="1"/>
  <c r="AW65" i="16"/>
  <c r="CR19" i="16"/>
  <c r="CS19" i="16" s="1"/>
  <c r="CP19" i="16"/>
  <c r="CQ19" i="16" s="1"/>
  <c r="AB75" i="16"/>
  <c r="CN5" i="16"/>
  <c r="CO5" i="16" s="1"/>
  <c r="R4" i="16" s="1"/>
  <c r="CB64" i="16"/>
  <c r="CB71" i="16" s="1"/>
  <c r="CA64" i="16"/>
  <c r="CA71" i="16" s="1"/>
  <c r="BZ64" i="16"/>
  <c r="BZ71" i="16" s="1"/>
  <c r="BV64" i="16"/>
  <c r="BV71" i="16" s="1"/>
  <c r="BU64" i="16"/>
  <c r="BU71" i="16" s="1"/>
  <c r="BT64" i="16"/>
  <c r="BT71" i="16" s="1"/>
  <c r="BS64" i="16"/>
  <c r="BS71" i="16" s="1"/>
  <c r="BR64" i="16"/>
  <c r="BR71" i="16" s="1"/>
  <c r="BQ64" i="16"/>
  <c r="BQ71" i="16" s="1"/>
  <c r="BP64" i="16"/>
  <c r="BP71" i="16" s="1"/>
  <c r="BO64" i="16"/>
  <c r="BO71" i="16" s="1"/>
  <c r="BN64" i="16"/>
  <c r="BN71" i="16" s="1"/>
  <c r="BM64" i="16"/>
  <c r="BM71" i="16" s="1"/>
  <c r="BI64" i="16"/>
  <c r="BI71" i="16" s="1"/>
  <c r="BH64" i="16"/>
  <c r="BH71" i="16" s="1"/>
  <c r="BG64" i="16"/>
  <c r="BG71" i="16" s="1"/>
  <c r="BF64" i="16"/>
  <c r="BF71" i="16" s="1"/>
  <c r="BE64" i="16"/>
  <c r="BE71" i="16" s="1"/>
  <c r="BA64" i="16"/>
  <c r="BA71" i="16" s="1"/>
  <c r="AZ64" i="16"/>
  <c r="AZ71" i="16" s="1"/>
  <c r="AY64" i="16"/>
  <c r="AY71" i="16" s="1"/>
  <c r="AX64" i="16"/>
  <c r="AX71" i="16" s="1"/>
  <c r="AW64" i="16"/>
  <c r="AW71" i="16" s="1"/>
  <c r="CR18" i="16"/>
  <c r="CS18" i="16" s="1"/>
  <c r="AN17" i="16" s="1"/>
  <c r="CP18" i="16"/>
  <c r="CQ18" i="16" s="1"/>
  <c r="AB74" i="16"/>
  <c r="CN4" i="16"/>
  <c r="CO4" i="16" s="1"/>
  <c r="R3" i="16" s="1"/>
  <c r="CR17" i="16"/>
  <c r="CS17" i="16" s="1"/>
  <c r="AN16" i="16" s="1"/>
  <c r="CP17" i="16"/>
  <c r="CQ17" i="16" s="1"/>
  <c r="CN3" i="16"/>
  <c r="CO3" i="16" s="1"/>
  <c r="CR16" i="16"/>
  <c r="CS16" i="16" s="1"/>
  <c r="AN15" i="16" s="1"/>
  <c r="CP16" i="16"/>
  <c r="CQ16" i="16" s="1"/>
  <c r="AC15" i="16" s="1"/>
  <c r="CR15" i="16"/>
  <c r="CS15" i="16" s="1"/>
  <c r="AN14" i="16" s="1"/>
  <c r="CP15" i="16"/>
  <c r="CQ15" i="16" s="1"/>
  <c r="CR14" i="16"/>
  <c r="CS14" i="16" s="1"/>
  <c r="AN13" i="16" s="1"/>
  <c r="CP14" i="16"/>
  <c r="CQ14" i="16" s="1"/>
  <c r="CR13" i="16"/>
  <c r="CS13" i="16" s="1"/>
  <c r="CP13" i="16"/>
  <c r="CQ13" i="16" s="1"/>
  <c r="AC12" i="16" s="1"/>
  <c r="BE58" i="16"/>
  <c r="CR12" i="16"/>
  <c r="CS12" i="16" s="1"/>
  <c r="AN11" i="16" s="1"/>
  <c r="CP12" i="16"/>
  <c r="CQ12" i="16" s="1"/>
  <c r="AC11" i="16" s="1"/>
  <c r="CR11" i="16"/>
  <c r="CS11" i="16" s="1"/>
  <c r="AN10" i="16" s="1"/>
  <c r="CP11" i="16"/>
  <c r="CQ11" i="16" s="1"/>
  <c r="AC10" i="16" s="1"/>
  <c r="CR10" i="16"/>
  <c r="CS10" i="16" s="1"/>
  <c r="AN9" i="16" s="1"/>
  <c r="CP10" i="16"/>
  <c r="CQ10" i="16" s="1"/>
  <c r="AC9" i="16" s="1"/>
  <c r="CR9" i="16"/>
  <c r="CS9" i="16" s="1"/>
  <c r="AN8" i="16" s="1"/>
  <c r="CP9" i="16"/>
  <c r="CQ9" i="16" s="1"/>
  <c r="AC8" i="16" s="1"/>
  <c r="CR8" i="16"/>
  <c r="CS8" i="16" s="1"/>
  <c r="AN7" i="16" s="1"/>
  <c r="AB54" i="16"/>
  <c r="CP8" i="16"/>
  <c r="CQ8" i="16" s="1"/>
  <c r="AC7" i="16" s="1"/>
  <c r="CB53" i="16"/>
  <c r="CB60" i="16" s="1"/>
  <c r="CA53" i="16"/>
  <c r="BZ53" i="16"/>
  <c r="BV53" i="16"/>
  <c r="BU53" i="16"/>
  <c r="BT53" i="16"/>
  <c r="BS53" i="16"/>
  <c r="BR53" i="16"/>
  <c r="BQ53" i="16"/>
  <c r="BP53" i="16"/>
  <c r="BO53" i="16"/>
  <c r="BN53" i="16"/>
  <c r="BM53" i="16"/>
  <c r="BI53" i="16"/>
  <c r="BH53" i="16"/>
  <c r="BG53" i="16"/>
  <c r="BF53" i="16"/>
  <c r="BE53" i="16"/>
  <c r="BA53" i="16"/>
  <c r="AZ53" i="16"/>
  <c r="AY53" i="16"/>
  <c r="AX53" i="16"/>
  <c r="AW53" i="16"/>
  <c r="CR7" i="16"/>
  <c r="CS7" i="16" s="1"/>
  <c r="AN6" i="16" s="1"/>
  <c r="AB53" i="16"/>
  <c r="CP7" i="16"/>
  <c r="CQ7" i="16" s="1"/>
  <c r="AC6" i="16" s="1"/>
  <c r="CB52" i="16"/>
  <c r="CA52" i="16"/>
  <c r="BZ52" i="16"/>
  <c r="BV52" i="16"/>
  <c r="BU52" i="16"/>
  <c r="BT52" i="16"/>
  <c r="BS52" i="16"/>
  <c r="BR52" i="16"/>
  <c r="BQ52" i="16"/>
  <c r="BP52" i="16"/>
  <c r="BO52" i="16"/>
  <c r="BN52" i="16"/>
  <c r="BM52" i="16"/>
  <c r="BI52" i="16"/>
  <c r="BH52" i="16"/>
  <c r="BG52" i="16"/>
  <c r="BF52" i="16"/>
  <c r="BE52" i="16"/>
  <c r="BA52" i="16"/>
  <c r="AZ52" i="16"/>
  <c r="AY52" i="16"/>
  <c r="AX52" i="16"/>
  <c r="AW52" i="16"/>
  <c r="CR6" i="16"/>
  <c r="CS6" i="16" s="1"/>
  <c r="AN5" i="16" s="1"/>
  <c r="AB52" i="16"/>
  <c r="CP6" i="16"/>
  <c r="CQ6" i="16" s="1"/>
  <c r="AC5" i="16" s="1"/>
  <c r="CB51" i="16"/>
  <c r="CA51" i="16"/>
  <c r="BZ51" i="16"/>
  <c r="BV51" i="16"/>
  <c r="BU51" i="16"/>
  <c r="BT51" i="16"/>
  <c r="BS51" i="16"/>
  <c r="BR51" i="16"/>
  <c r="BQ51" i="16"/>
  <c r="BP51" i="16"/>
  <c r="BO51" i="16"/>
  <c r="BN51" i="16"/>
  <c r="BM51" i="16"/>
  <c r="BI51" i="16"/>
  <c r="BH51" i="16"/>
  <c r="BG51" i="16"/>
  <c r="BF51" i="16"/>
  <c r="BE51" i="16"/>
  <c r="BA51" i="16"/>
  <c r="AZ51" i="16"/>
  <c r="AY51" i="16"/>
  <c r="AX51" i="16"/>
  <c r="AW51" i="16"/>
  <c r="CR5" i="16"/>
  <c r="CS5" i="16" s="1"/>
  <c r="AN4" i="16" s="1"/>
  <c r="AB51" i="16"/>
  <c r="CP5" i="16"/>
  <c r="CQ5" i="16" s="1"/>
  <c r="AC4" i="16" s="1"/>
  <c r="CB50" i="16"/>
  <c r="CA50" i="16"/>
  <c r="BZ50" i="16"/>
  <c r="BV50" i="16"/>
  <c r="BU50" i="16"/>
  <c r="BT50" i="16"/>
  <c r="BS50" i="16"/>
  <c r="BR50" i="16"/>
  <c r="BQ50" i="16"/>
  <c r="BP50" i="16"/>
  <c r="BO50" i="16"/>
  <c r="BN50" i="16"/>
  <c r="BM50" i="16"/>
  <c r="BI50" i="16"/>
  <c r="BH50" i="16"/>
  <c r="BG50" i="16"/>
  <c r="BF50" i="16"/>
  <c r="BE50" i="16"/>
  <c r="BA50" i="16"/>
  <c r="AZ50" i="16"/>
  <c r="AY50" i="16"/>
  <c r="AX50" i="16"/>
  <c r="AW50" i="16"/>
  <c r="CR4" i="16"/>
  <c r="CS4" i="16" s="1"/>
  <c r="AB50" i="16"/>
  <c r="CP4" i="16"/>
  <c r="CQ4" i="16" s="1"/>
  <c r="AC3" i="16" s="1"/>
  <c r="CB49" i="16"/>
  <c r="CB56" i="16" s="1"/>
  <c r="CA49" i="16"/>
  <c r="CA56" i="16" s="1"/>
  <c r="BZ49" i="16"/>
  <c r="BZ56" i="16" s="1"/>
  <c r="BV49" i="16"/>
  <c r="BV56" i="16" s="1"/>
  <c r="BU49" i="16"/>
  <c r="BU56" i="16" s="1"/>
  <c r="BT49" i="16"/>
  <c r="BT56" i="16" s="1"/>
  <c r="BS49" i="16"/>
  <c r="BS56" i="16" s="1"/>
  <c r="BR49" i="16"/>
  <c r="BR56" i="16" s="1"/>
  <c r="BQ49" i="16"/>
  <c r="BQ56" i="16" s="1"/>
  <c r="BP49" i="16"/>
  <c r="BP56" i="16" s="1"/>
  <c r="BO49" i="16"/>
  <c r="BO56" i="16" s="1"/>
  <c r="BN49" i="16"/>
  <c r="BN56" i="16" s="1"/>
  <c r="BM49" i="16"/>
  <c r="BM56" i="16" s="1"/>
  <c r="BI49" i="16"/>
  <c r="BI56" i="16" s="1"/>
  <c r="BH49" i="16"/>
  <c r="BG49" i="16"/>
  <c r="BG56" i="16" s="1"/>
  <c r="BF49" i="16"/>
  <c r="BF56" i="16" s="1"/>
  <c r="BE49" i="16"/>
  <c r="BE56" i="16" s="1"/>
  <c r="BA49" i="16"/>
  <c r="BA56" i="16" s="1"/>
  <c r="AZ49" i="16"/>
  <c r="AZ56" i="16" s="1"/>
  <c r="AY49" i="16"/>
  <c r="AY56" i="16" s="1"/>
  <c r="AX49" i="16"/>
  <c r="AX56" i="16" s="1"/>
  <c r="AW49" i="16"/>
  <c r="AW56" i="16" s="1"/>
  <c r="CR3" i="16"/>
  <c r="CS3" i="16" s="1"/>
  <c r="AN2" i="16" s="1"/>
  <c r="CP3" i="16"/>
  <c r="CQ3" i="16" s="1"/>
  <c r="AC2" i="16" s="1"/>
  <c r="CL22" i="16"/>
  <c r="CM22" i="16" s="1"/>
  <c r="G21" i="16" s="1"/>
  <c r="CL21" i="16"/>
  <c r="CM21" i="16" s="1"/>
  <c r="G20" i="16" s="1"/>
  <c r="CL20" i="16"/>
  <c r="CM20" i="16" s="1"/>
  <c r="G19" i="16" s="1"/>
  <c r="CL19" i="16"/>
  <c r="CM19" i="16" s="1"/>
  <c r="G18" i="16" s="1"/>
  <c r="CL18" i="16"/>
  <c r="CM18" i="16" s="1"/>
  <c r="G17" i="16" s="1"/>
  <c r="R44" i="16"/>
  <c r="CL17" i="16"/>
  <c r="CM17" i="16" s="1"/>
  <c r="G16" i="16" s="1"/>
  <c r="AN43" i="16"/>
  <c r="CL16" i="16"/>
  <c r="CM16" i="16" s="1"/>
  <c r="G15" i="16" s="1"/>
  <c r="AC42" i="16"/>
  <c r="R42" i="16"/>
  <c r="CL15" i="16"/>
  <c r="CM15" i="16" s="1"/>
  <c r="G14" i="16" s="1"/>
  <c r="CL14" i="16"/>
  <c r="CM14" i="16" s="1"/>
  <c r="G13" i="16" s="1"/>
  <c r="CL13" i="16"/>
  <c r="CM13" i="16" s="1"/>
  <c r="G12" i="16" s="1"/>
  <c r="CL12" i="16"/>
  <c r="CM12" i="16" s="1"/>
  <c r="G11" i="16" s="1"/>
  <c r="CL11" i="16"/>
  <c r="CM11" i="16" s="1"/>
  <c r="G10" i="16" s="1"/>
  <c r="CL10" i="16"/>
  <c r="CM10" i="16" s="1"/>
  <c r="G9" i="16" s="1"/>
  <c r="CL9" i="16"/>
  <c r="CM9" i="16" s="1"/>
  <c r="G8" i="16" s="1"/>
  <c r="CL8" i="16"/>
  <c r="CM8" i="16" s="1"/>
  <c r="G7" i="16" s="1"/>
  <c r="CL7" i="16"/>
  <c r="CM7" i="16" s="1"/>
  <c r="G6" i="16" s="1"/>
  <c r="CL6" i="16"/>
  <c r="CM6" i="16" s="1"/>
  <c r="G5" i="16" s="1"/>
  <c r="CL5" i="16"/>
  <c r="CM5" i="16" s="1"/>
  <c r="G4" i="16" s="1"/>
  <c r="CL4" i="16"/>
  <c r="CM4" i="16" s="1"/>
  <c r="G3" i="16" s="1"/>
  <c r="AN30" i="16"/>
  <c r="CL3" i="16"/>
  <c r="CM3" i="16" s="1"/>
  <c r="G2" i="16" s="1"/>
  <c r="AC28" i="16"/>
  <c r="R26" i="16"/>
  <c r="AN23" i="16"/>
  <c r="AN19" i="16"/>
  <c r="AN18" i="16"/>
  <c r="AC18" i="16"/>
  <c r="AC17" i="16"/>
  <c r="AC16" i="16"/>
  <c r="AC14" i="16"/>
  <c r="AC13" i="16"/>
  <c r="AN12" i="16"/>
  <c r="BD9" i="16"/>
  <c r="BY6" i="16"/>
  <c r="BW6" i="16"/>
  <c r="BV6" i="16"/>
  <c r="BT6" i="16"/>
  <c r="BS6" i="16"/>
  <c r="BR6" i="16"/>
  <c r="BQ6" i="16"/>
  <c r="BP6" i="16"/>
  <c r="BO6" i="16"/>
  <c r="BN6" i="16"/>
  <c r="BL6" i="16"/>
  <c r="BK6" i="16"/>
  <c r="BJ6" i="16"/>
  <c r="BI6" i="16"/>
  <c r="BH6" i="16"/>
  <c r="BG6" i="16"/>
  <c r="BF6" i="16"/>
  <c r="BC6" i="16"/>
  <c r="BB6" i="16"/>
  <c r="BA6" i="16"/>
  <c r="AZ6" i="16"/>
  <c r="AY6" i="16"/>
  <c r="AX6" i="16"/>
  <c r="AV6" i="16"/>
  <c r="AU6" i="16"/>
  <c r="AT6" i="16"/>
  <c r="BY5" i="16"/>
  <c r="BW5" i="16"/>
  <c r="BV5" i="16"/>
  <c r="BT5" i="16"/>
  <c r="BS5" i="16"/>
  <c r="BR5" i="16"/>
  <c r="BQ5" i="16"/>
  <c r="BP5" i="16"/>
  <c r="BO5" i="16"/>
  <c r="BN5" i="16"/>
  <c r="BL5" i="16"/>
  <c r="BK5" i="16"/>
  <c r="BJ5" i="16"/>
  <c r="BI5" i="16"/>
  <c r="BH5" i="16"/>
  <c r="BG5" i="16"/>
  <c r="BF5" i="16"/>
  <c r="BC5" i="16"/>
  <c r="BB5" i="16"/>
  <c r="BA5" i="16"/>
  <c r="AZ5" i="16"/>
  <c r="AY5" i="16"/>
  <c r="AX5" i="16"/>
  <c r="AV5" i="16"/>
  <c r="AU5" i="16"/>
  <c r="AT5" i="16"/>
  <c r="BY4" i="16"/>
  <c r="BW4" i="16"/>
  <c r="BV4" i="16"/>
  <c r="BT4" i="16"/>
  <c r="BS4" i="16"/>
  <c r="BR4" i="16"/>
  <c r="BQ4" i="16"/>
  <c r="BP4" i="16"/>
  <c r="BO4" i="16"/>
  <c r="BN4" i="16"/>
  <c r="BL4" i="16"/>
  <c r="BK4" i="16"/>
  <c r="BJ4" i="16"/>
  <c r="BI4" i="16"/>
  <c r="BH4" i="16"/>
  <c r="BG4" i="16"/>
  <c r="BF4" i="16"/>
  <c r="BC4" i="16"/>
  <c r="BB4" i="16"/>
  <c r="BA4" i="16"/>
  <c r="AZ4" i="16"/>
  <c r="AY4" i="16"/>
  <c r="AX4" i="16"/>
  <c r="AV4" i="16"/>
  <c r="AU4" i="16"/>
  <c r="AT4" i="16"/>
  <c r="BY3" i="16"/>
  <c r="BW3" i="16"/>
  <c r="BV3" i="16"/>
  <c r="BT3" i="16"/>
  <c r="BS3" i="16"/>
  <c r="BR3" i="16"/>
  <c r="BQ3" i="16"/>
  <c r="BP3" i="16"/>
  <c r="BO3" i="16"/>
  <c r="BN3" i="16"/>
  <c r="BL3" i="16"/>
  <c r="BK3" i="16"/>
  <c r="BJ3" i="16"/>
  <c r="BI3" i="16"/>
  <c r="BH3" i="16"/>
  <c r="BG3" i="16"/>
  <c r="BF3" i="16"/>
  <c r="BC3" i="16"/>
  <c r="BB3" i="16"/>
  <c r="BA3" i="16"/>
  <c r="AZ3" i="16"/>
  <c r="AY3" i="16"/>
  <c r="AX3" i="16"/>
  <c r="AV3" i="16"/>
  <c r="AU3" i="16"/>
  <c r="AT3" i="16"/>
  <c r="AN3" i="16"/>
  <c r="BY2" i="16"/>
  <c r="BY9" i="16" s="1"/>
  <c r="BW2" i="16"/>
  <c r="BW9" i="16" s="1"/>
  <c r="BV2" i="16"/>
  <c r="BV9" i="16" s="1"/>
  <c r="BT2" i="16"/>
  <c r="BT9" i="16" s="1"/>
  <c r="BS2" i="16"/>
  <c r="BS9" i="16" s="1"/>
  <c r="BR2" i="16"/>
  <c r="BR9" i="16" s="1"/>
  <c r="BQ2" i="16"/>
  <c r="BP2" i="16"/>
  <c r="BP9" i="16" s="1"/>
  <c r="BO2" i="16"/>
  <c r="BO9" i="16" s="1"/>
  <c r="BN2" i="16"/>
  <c r="BN9" i="16" s="1"/>
  <c r="BL2" i="16"/>
  <c r="BL9" i="16" s="1"/>
  <c r="BK2" i="16"/>
  <c r="BK9" i="16" s="1"/>
  <c r="BJ2" i="16"/>
  <c r="BJ9" i="16" s="1"/>
  <c r="BI2" i="16"/>
  <c r="BI9" i="16" s="1"/>
  <c r="BH2" i="16"/>
  <c r="BH9" i="16" s="1"/>
  <c r="BG2" i="16"/>
  <c r="BG9" i="16" s="1"/>
  <c r="BF2" i="16"/>
  <c r="BF9" i="16" s="1"/>
  <c r="BC2" i="16"/>
  <c r="BC9" i="16" s="1"/>
  <c r="BB2" i="16"/>
  <c r="BB9" i="16" s="1"/>
  <c r="BA2" i="16"/>
  <c r="BA9" i="16" s="1"/>
  <c r="AZ2" i="16"/>
  <c r="AZ9" i="16" s="1"/>
  <c r="AY2" i="16"/>
  <c r="AY9" i="16" s="1"/>
  <c r="AX2" i="16"/>
  <c r="AX9" i="16" s="1"/>
  <c r="AV2" i="16"/>
  <c r="AV9" i="16" s="1"/>
  <c r="AU2" i="16"/>
  <c r="AU9" i="16" s="1"/>
  <c r="AT2" i="16"/>
  <c r="AT9" i="16" s="1"/>
  <c r="R2" i="16"/>
  <c r="D28" i="8"/>
  <c r="F25" i="8"/>
  <c r="F32" i="8" s="1"/>
  <c r="E25" i="8"/>
  <c r="E32" i="8" s="1"/>
  <c r="D25" i="8"/>
  <c r="D32" i="8" s="1"/>
  <c r="C25" i="8"/>
  <c r="C32" i="8" s="1"/>
  <c r="B25" i="8"/>
  <c r="B32" i="8" s="1"/>
  <c r="A25" i="8"/>
  <c r="A32" i="8" s="1"/>
  <c r="F24" i="8"/>
  <c r="E24" i="8"/>
  <c r="E31" i="8" s="1"/>
  <c r="D24" i="8"/>
  <c r="D31" i="8" s="1"/>
  <c r="C24" i="8"/>
  <c r="C31" i="8" s="1"/>
  <c r="B24" i="8"/>
  <c r="A24" i="8"/>
  <c r="A31" i="8" s="1"/>
  <c r="F23" i="8"/>
  <c r="F30" i="8" s="1"/>
  <c r="E23" i="8"/>
  <c r="E30" i="8" s="1"/>
  <c r="D23" i="8"/>
  <c r="C23" i="8"/>
  <c r="C30" i="8" s="1"/>
  <c r="B23" i="8"/>
  <c r="B30" i="8" s="1"/>
  <c r="A23" i="8"/>
  <c r="A30" i="8" s="1"/>
  <c r="F22" i="8"/>
  <c r="E22" i="8"/>
  <c r="E29" i="8" s="1"/>
  <c r="D22" i="8"/>
  <c r="D29" i="8" s="1"/>
  <c r="C22" i="8"/>
  <c r="C29" i="8" s="1"/>
  <c r="B22" i="8"/>
  <c r="A22" i="8"/>
  <c r="A29" i="8" s="1"/>
  <c r="F21" i="8"/>
  <c r="F28" i="8" s="1"/>
  <c r="E21" i="8"/>
  <c r="E28" i="8" s="1"/>
  <c r="D21" i="8"/>
  <c r="C21" i="8"/>
  <c r="C28" i="8" s="1"/>
  <c r="B21" i="8"/>
  <c r="B28" i="8" s="1"/>
  <c r="A21" i="8"/>
  <c r="A28" i="8" s="1"/>
  <c r="O678" i="6"/>
  <c r="N678" i="6"/>
  <c r="M678" i="6"/>
  <c r="O677" i="6"/>
  <c r="N677" i="6"/>
  <c r="M677" i="6"/>
  <c r="O676" i="6"/>
  <c r="N676" i="6"/>
  <c r="M676" i="6"/>
  <c r="O675" i="6"/>
  <c r="N675" i="6"/>
  <c r="M675" i="6"/>
  <c r="O674" i="6"/>
  <c r="N674" i="6"/>
  <c r="M674" i="6"/>
  <c r="O673" i="6"/>
  <c r="N673" i="6"/>
  <c r="M673" i="6"/>
  <c r="O672" i="6"/>
  <c r="N672" i="6"/>
  <c r="M672" i="6"/>
  <c r="O671" i="6"/>
  <c r="N671" i="6"/>
  <c r="M671" i="6"/>
  <c r="O670" i="6"/>
  <c r="N670" i="6"/>
  <c r="M670" i="6"/>
  <c r="O669" i="6"/>
  <c r="N669" i="6"/>
  <c r="M669" i="6"/>
  <c r="O668" i="6"/>
  <c r="N668" i="6"/>
  <c r="M668" i="6"/>
  <c r="O667" i="6"/>
  <c r="N667" i="6"/>
  <c r="M667" i="6"/>
  <c r="O666" i="6"/>
  <c r="N666" i="6"/>
  <c r="M666" i="6"/>
  <c r="O665" i="6"/>
  <c r="N665" i="6"/>
  <c r="M665" i="6"/>
  <c r="O664" i="6"/>
  <c r="N664" i="6"/>
  <c r="M664" i="6"/>
  <c r="O663" i="6"/>
  <c r="N663" i="6"/>
  <c r="M663" i="6"/>
  <c r="O662" i="6"/>
  <c r="N662" i="6"/>
  <c r="M662" i="6"/>
  <c r="O661" i="6"/>
  <c r="N661" i="6"/>
  <c r="M661" i="6"/>
  <c r="O660" i="6"/>
  <c r="N660" i="6"/>
  <c r="M660" i="6"/>
  <c r="O659" i="6"/>
  <c r="N659" i="6"/>
  <c r="M659" i="6"/>
  <c r="O658" i="6"/>
  <c r="N658" i="6"/>
  <c r="M658" i="6"/>
  <c r="O657" i="6"/>
  <c r="N657" i="6"/>
  <c r="M657" i="6"/>
  <c r="O656" i="6"/>
  <c r="N656" i="6"/>
  <c r="M656" i="6"/>
  <c r="O655" i="6"/>
  <c r="N655" i="6"/>
  <c r="M655" i="6"/>
  <c r="O654" i="6"/>
  <c r="N654" i="6"/>
  <c r="M654" i="6"/>
  <c r="O653" i="6"/>
  <c r="N653" i="6"/>
  <c r="M653" i="6"/>
  <c r="O652" i="6"/>
  <c r="N652" i="6"/>
  <c r="M652" i="6"/>
  <c r="O651" i="6"/>
  <c r="N651" i="6"/>
  <c r="M651" i="6"/>
  <c r="O650" i="6"/>
  <c r="N650" i="6"/>
  <c r="M650" i="6"/>
  <c r="O649" i="6"/>
  <c r="N649" i="6"/>
  <c r="M649" i="6"/>
  <c r="O648" i="6"/>
  <c r="N648" i="6"/>
  <c r="M648" i="6"/>
  <c r="O647" i="6"/>
  <c r="N647" i="6"/>
  <c r="M647" i="6"/>
  <c r="O646" i="6"/>
  <c r="N646" i="6"/>
  <c r="M646" i="6"/>
  <c r="O645" i="6"/>
  <c r="N645" i="6"/>
  <c r="M645" i="6"/>
  <c r="O644" i="6"/>
  <c r="N644" i="6"/>
  <c r="M644" i="6"/>
  <c r="O643" i="6"/>
  <c r="N643" i="6"/>
  <c r="M643" i="6"/>
  <c r="O642" i="6"/>
  <c r="N642" i="6"/>
  <c r="M642" i="6"/>
  <c r="O641" i="6"/>
  <c r="N641" i="6"/>
  <c r="M641" i="6"/>
  <c r="O640" i="6"/>
  <c r="N640" i="6"/>
  <c r="M640" i="6"/>
  <c r="O639" i="6"/>
  <c r="N639" i="6"/>
  <c r="M639" i="6"/>
  <c r="O638" i="6"/>
  <c r="N638" i="6"/>
  <c r="M638" i="6"/>
  <c r="O637" i="6"/>
  <c r="N637" i="6"/>
  <c r="M637" i="6"/>
  <c r="O636" i="6"/>
  <c r="N636" i="6"/>
  <c r="M636" i="6"/>
  <c r="O635" i="6"/>
  <c r="N635" i="6"/>
  <c r="M635" i="6"/>
  <c r="O634" i="6"/>
  <c r="N634" i="6"/>
  <c r="M634" i="6"/>
  <c r="O633" i="6"/>
  <c r="N633" i="6"/>
  <c r="M633" i="6"/>
  <c r="O632" i="6"/>
  <c r="N632" i="6"/>
  <c r="M632" i="6"/>
  <c r="O631" i="6"/>
  <c r="N631" i="6"/>
  <c r="M631" i="6"/>
  <c r="O630" i="6"/>
  <c r="N630" i="6"/>
  <c r="M630" i="6"/>
  <c r="O629" i="6"/>
  <c r="N629" i="6"/>
  <c r="M629" i="6"/>
  <c r="O628" i="6"/>
  <c r="N628" i="6"/>
  <c r="M628" i="6"/>
  <c r="O627" i="6"/>
  <c r="N627" i="6"/>
  <c r="M627" i="6"/>
  <c r="O626" i="6"/>
  <c r="N626" i="6"/>
  <c r="M626" i="6"/>
  <c r="O625" i="6"/>
  <c r="N625" i="6"/>
  <c r="M625" i="6"/>
  <c r="O624" i="6"/>
  <c r="N624" i="6"/>
  <c r="M624" i="6"/>
  <c r="O623" i="6"/>
  <c r="N623" i="6"/>
  <c r="M623" i="6"/>
  <c r="O622" i="6"/>
  <c r="N622" i="6"/>
  <c r="M622" i="6"/>
  <c r="O621" i="6"/>
  <c r="N621" i="6"/>
  <c r="M621" i="6"/>
  <c r="O620" i="6"/>
  <c r="N620" i="6"/>
  <c r="M620" i="6"/>
  <c r="O619" i="6"/>
  <c r="N619" i="6"/>
  <c r="M619" i="6"/>
  <c r="O618" i="6"/>
  <c r="N618" i="6"/>
  <c r="M618" i="6"/>
  <c r="O617" i="6"/>
  <c r="N617" i="6"/>
  <c r="M617" i="6"/>
  <c r="O616" i="6"/>
  <c r="N616" i="6"/>
  <c r="M616" i="6"/>
  <c r="O615" i="6"/>
  <c r="N615" i="6"/>
  <c r="M615" i="6"/>
  <c r="O614" i="6"/>
  <c r="N614" i="6"/>
  <c r="M614" i="6"/>
  <c r="O613" i="6"/>
  <c r="N613" i="6"/>
  <c r="M613" i="6"/>
  <c r="O612" i="6"/>
  <c r="N612" i="6"/>
  <c r="M612" i="6"/>
  <c r="O611" i="6"/>
  <c r="N611" i="6"/>
  <c r="M611" i="6"/>
  <c r="O610" i="6"/>
  <c r="N610" i="6"/>
  <c r="M610" i="6"/>
  <c r="T609" i="6"/>
  <c r="S609" i="6"/>
  <c r="Q609" i="6"/>
  <c r="O609" i="6"/>
  <c r="N609" i="6"/>
  <c r="M609" i="6"/>
  <c r="O608" i="6"/>
  <c r="N608" i="6"/>
  <c r="M608" i="6"/>
  <c r="O607" i="6"/>
  <c r="N607" i="6"/>
  <c r="M607" i="6"/>
  <c r="O606" i="6"/>
  <c r="N606" i="6"/>
  <c r="M606" i="6"/>
  <c r="O605" i="6"/>
  <c r="N605" i="6"/>
  <c r="M605" i="6"/>
  <c r="O604" i="6"/>
  <c r="N604" i="6"/>
  <c r="M604" i="6"/>
  <c r="O603" i="6"/>
  <c r="N603" i="6"/>
  <c r="M603" i="6"/>
  <c r="O602" i="6"/>
  <c r="N602" i="6"/>
  <c r="M602" i="6"/>
  <c r="O601" i="6"/>
  <c r="N601" i="6"/>
  <c r="M601" i="6"/>
  <c r="O600" i="6"/>
  <c r="N600" i="6"/>
  <c r="M600" i="6"/>
  <c r="O599" i="6"/>
  <c r="N599" i="6"/>
  <c r="M599" i="6"/>
  <c r="O598" i="6"/>
  <c r="N598" i="6"/>
  <c r="M598" i="6"/>
  <c r="O597" i="6"/>
  <c r="N597" i="6"/>
  <c r="M597" i="6"/>
  <c r="O596" i="6"/>
  <c r="N596" i="6"/>
  <c r="M596" i="6"/>
  <c r="O595" i="6"/>
  <c r="N595" i="6"/>
  <c r="M595" i="6"/>
  <c r="O594" i="6"/>
  <c r="N594" i="6"/>
  <c r="M594" i="6"/>
  <c r="O593" i="6"/>
  <c r="N593" i="6"/>
  <c r="M593" i="6"/>
  <c r="O592" i="6"/>
  <c r="N592" i="6"/>
  <c r="M592" i="6"/>
  <c r="O591" i="6"/>
  <c r="N591" i="6"/>
  <c r="M591" i="6"/>
  <c r="O590" i="6"/>
  <c r="N590" i="6"/>
  <c r="M590" i="6"/>
  <c r="O589" i="6"/>
  <c r="N589" i="6"/>
  <c r="M589" i="6"/>
  <c r="O588" i="6"/>
  <c r="N588" i="6"/>
  <c r="M588" i="6"/>
  <c r="O587" i="6"/>
  <c r="N587" i="6"/>
  <c r="M587" i="6"/>
  <c r="O586" i="6"/>
  <c r="N586" i="6"/>
  <c r="M586" i="6"/>
  <c r="O585" i="6"/>
  <c r="N585" i="6"/>
  <c r="M585" i="6"/>
  <c r="O584" i="6"/>
  <c r="N584" i="6"/>
  <c r="M584" i="6"/>
  <c r="O583" i="6"/>
  <c r="N583" i="6"/>
  <c r="M583" i="6"/>
  <c r="O582" i="6"/>
  <c r="N582" i="6"/>
  <c r="M582" i="6"/>
  <c r="O581" i="6"/>
  <c r="N581" i="6"/>
  <c r="M581" i="6"/>
  <c r="O580" i="6"/>
  <c r="N580" i="6"/>
  <c r="M580" i="6"/>
  <c r="O579" i="6"/>
  <c r="N579" i="6"/>
  <c r="M579" i="6"/>
  <c r="O578" i="6"/>
  <c r="N578" i="6"/>
  <c r="M578" i="6"/>
  <c r="O577" i="6"/>
  <c r="N577" i="6"/>
  <c r="M577" i="6"/>
  <c r="O576" i="6"/>
  <c r="N576" i="6"/>
  <c r="M576" i="6"/>
  <c r="O575" i="6"/>
  <c r="N575" i="6"/>
  <c r="M575" i="6"/>
  <c r="O574" i="6"/>
  <c r="N574" i="6"/>
  <c r="M574" i="6"/>
  <c r="O573" i="6"/>
  <c r="N573" i="6"/>
  <c r="M573" i="6"/>
  <c r="O572" i="6"/>
  <c r="N572" i="6"/>
  <c r="M572" i="6"/>
  <c r="O571" i="6"/>
  <c r="N571" i="6"/>
  <c r="M571" i="6"/>
  <c r="O570" i="6"/>
  <c r="N570" i="6"/>
  <c r="M570" i="6"/>
  <c r="O569" i="6"/>
  <c r="N569" i="6"/>
  <c r="M569" i="6"/>
  <c r="O568" i="6"/>
  <c r="N568" i="6"/>
  <c r="M568" i="6"/>
  <c r="O567" i="6"/>
  <c r="N567" i="6"/>
  <c r="M567" i="6"/>
  <c r="O566" i="6"/>
  <c r="N566" i="6"/>
  <c r="M566" i="6"/>
  <c r="O565" i="6"/>
  <c r="N565" i="6"/>
  <c r="M565" i="6"/>
  <c r="O564" i="6"/>
  <c r="N564" i="6"/>
  <c r="M564" i="6"/>
  <c r="O563" i="6"/>
  <c r="N563" i="6"/>
  <c r="M563" i="6"/>
  <c r="O562" i="6"/>
  <c r="N562" i="6"/>
  <c r="M562" i="6"/>
  <c r="O561" i="6"/>
  <c r="N561" i="6"/>
  <c r="M561" i="6"/>
  <c r="O560" i="6"/>
  <c r="N560" i="6"/>
  <c r="M560" i="6"/>
  <c r="O559" i="6"/>
  <c r="N559" i="6"/>
  <c r="M559" i="6"/>
  <c r="O558" i="6"/>
  <c r="N558" i="6"/>
  <c r="M558" i="6"/>
  <c r="O557" i="6"/>
  <c r="N557" i="6"/>
  <c r="M557" i="6"/>
  <c r="O556" i="6"/>
  <c r="N556" i="6"/>
  <c r="M556" i="6"/>
  <c r="O555" i="6"/>
  <c r="N555" i="6"/>
  <c r="M555" i="6"/>
  <c r="O554" i="6"/>
  <c r="N554" i="6"/>
  <c r="M554" i="6"/>
  <c r="O553" i="6"/>
  <c r="N553" i="6"/>
  <c r="M553" i="6"/>
  <c r="O552" i="6"/>
  <c r="N552" i="6"/>
  <c r="M552" i="6"/>
  <c r="O551" i="6"/>
  <c r="N551" i="6"/>
  <c r="M551" i="6"/>
  <c r="O550" i="6"/>
  <c r="N550" i="6"/>
  <c r="M550" i="6"/>
  <c r="O549" i="6"/>
  <c r="N549" i="6"/>
  <c r="M549" i="6"/>
  <c r="O548" i="6"/>
  <c r="N548" i="6"/>
  <c r="M548" i="6"/>
  <c r="O547" i="6"/>
  <c r="N547" i="6"/>
  <c r="M547" i="6"/>
  <c r="O546" i="6"/>
  <c r="N546" i="6"/>
  <c r="M546" i="6"/>
  <c r="O545" i="6"/>
  <c r="N545" i="6"/>
  <c r="M545" i="6"/>
  <c r="O544" i="6"/>
  <c r="N544" i="6"/>
  <c r="M544" i="6"/>
  <c r="O543" i="6"/>
  <c r="N543" i="6"/>
  <c r="M543" i="6"/>
  <c r="O542" i="6"/>
  <c r="N542" i="6"/>
  <c r="M542" i="6"/>
  <c r="O541" i="6"/>
  <c r="N541" i="6"/>
  <c r="M541" i="6"/>
  <c r="O540" i="6"/>
  <c r="N540" i="6"/>
  <c r="M540" i="6"/>
  <c r="O539" i="6"/>
  <c r="N539" i="6"/>
  <c r="M539" i="6"/>
  <c r="O538" i="6"/>
  <c r="N538" i="6"/>
  <c r="M538" i="6"/>
  <c r="O537" i="6"/>
  <c r="N537" i="6"/>
  <c r="M537" i="6"/>
  <c r="O536" i="6"/>
  <c r="N536" i="6"/>
  <c r="M536" i="6"/>
  <c r="O535" i="6"/>
  <c r="N535" i="6"/>
  <c r="M535" i="6"/>
  <c r="O534" i="6"/>
  <c r="N534" i="6"/>
  <c r="M534" i="6"/>
  <c r="O533" i="6"/>
  <c r="N533" i="6"/>
  <c r="M533" i="6"/>
  <c r="O532" i="6"/>
  <c r="N532" i="6"/>
  <c r="M532" i="6"/>
  <c r="O531" i="6"/>
  <c r="N531" i="6"/>
  <c r="M531" i="6"/>
  <c r="O530" i="6"/>
  <c r="N530" i="6"/>
  <c r="M530" i="6"/>
  <c r="O529" i="6"/>
  <c r="N529" i="6"/>
  <c r="M529" i="6"/>
  <c r="O528" i="6"/>
  <c r="N528" i="6"/>
  <c r="M528" i="6"/>
  <c r="O527" i="6"/>
  <c r="N527" i="6"/>
  <c r="M527" i="6"/>
  <c r="O526" i="6"/>
  <c r="N526" i="6"/>
  <c r="M526" i="6"/>
  <c r="O525" i="6"/>
  <c r="N525" i="6"/>
  <c r="M525" i="6"/>
  <c r="O524" i="6"/>
  <c r="N524" i="6"/>
  <c r="M524" i="6"/>
  <c r="O523" i="6"/>
  <c r="N523" i="6"/>
  <c r="M523" i="6"/>
  <c r="O522" i="6"/>
  <c r="N522" i="6"/>
  <c r="M522" i="6"/>
  <c r="O521" i="6"/>
  <c r="N521" i="6"/>
  <c r="M521" i="6"/>
  <c r="O520" i="6"/>
  <c r="N520" i="6"/>
  <c r="M520" i="6"/>
  <c r="O519" i="6"/>
  <c r="N519" i="6"/>
  <c r="M519" i="6"/>
  <c r="O518" i="6"/>
  <c r="N518" i="6"/>
  <c r="M518" i="6"/>
  <c r="O517" i="6"/>
  <c r="N517" i="6"/>
  <c r="M517" i="6"/>
  <c r="O516" i="6"/>
  <c r="N516" i="6"/>
  <c r="M516" i="6"/>
  <c r="O515" i="6"/>
  <c r="N515" i="6"/>
  <c r="M515" i="6"/>
  <c r="O514" i="6"/>
  <c r="N514" i="6"/>
  <c r="M514" i="6"/>
  <c r="O513" i="6"/>
  <c r="N513" i="6"/>
  <c r="M513" i="6"/>
  <c r="O512" i="6"/>
  <c r="N512" i="6"/>
  <c r="M512" i="6"/>
  <c r="O511" i="6"/>
  <c r="N511" i="6"/>
  <c r="M511" i="6"/>
  <c r="O510" i="6"/>
  <c r="N510" i="6"/>
  <c r="M510" i="6"/>
  <c r="O509" i="6"/>
  <c r="N509" i="6"/>
  <c r="M509" i="6"/>
  <c r="O508" i="6"/>
  <c r="N508" i="6"/>
  <c r="M508" i="6"/>
  <c r="O507" i="6"/>
  <c r="N507" i="6"/>
  <c r="M507" i="6"/>
  <c r="O506" i="6"/>
  <c r="N506" i="6"/>
  <c r="M506" i="6"/>
  <c r="O505" i="6"/>
  <c r="N505" i="6"/>
  <c r="M505" i="6"/>
  <c r="O504" i="6"/>
  <c r="N504" i="6"/>
  <c r="M504" i="6"/>
  <c r="O503" i="6"/>
  <c r="N503" i="6"/>
  <c r="M503" i="6"/>
  <c r="O502" i="6"/>
  <c r="N502" i="6"/>
  <c r="M502" i="6"/>
  <c r="O501" i="6"/>
  <c r="N501" i="6"/>
  <c r="M501" i="6"/>
  <c r="O500" i="6"/>
  <c r="N500" i="6"/>
  <c r="M500" i="6"/>
  <c r="O499" i="6"/>
  <c r="N499" i="6"/>
  <c r="M499" i="6"/>
  <c r="O498" i="6"/>
  <c r="N498" i="6"/>
  <c r="M498" i="6"/>
  <c r="O497" i="6"/>
  <c r="N497" i="6"/>
  <c r="M497" i="6"/>
  <c r="O496" i="6"/>
  <c r="N496" i="6"/>
  <c r="M496" i="6"/>
  <c r="O495" i="6"/>
  <c r="N495" i="6"/>
  <c r="M495" i="6"/>
  <c r="O494" i="6"/>
  <c r="N494" i="6"/>
  <c r="M494" i="6"/>
  <c r="O493" i="6"/>
  <c r="N493" i="6"/>
  <c r="M493" i="6"/>
  <c r="O492" i="6"/>
  <c r="N492" i="6"/>
  <c r="M492" i="6"/>
  <c r="O491" i="6"/>
  <c r="N491" i="6"/>
  <c r="M491" i="6"/>
  <c r="O490" i="6"/>
  <c r="N490" i="6"/>
  <c r="M490" i="6"/>
  <c r="O489" i="6"/>
  <c r="N489" i="6"/>
  <c r="M489" i="6"/>
  <c r="O488" i="6"/>
  <c r="N488" i="6"/>
  <c r="M488" i="6"/>
  <c r="O487" i="6"/>
  <c r="N487" i="6"/>
  <c r="M487" i="6"/>
  <c r="O486" i="6"/>
  <c r="N486" i="6"/>
  <c r="M486" i="6"/>
  <c r="O485" i="6"/>
  <c r="N485" i="6"/>
  <c r="M485" i="6"/>
  <c r="O484" i="6"/>
  <c r="N484" i="6"/>
  <c r="M484" i="6"/>
  <c r="O483" i="6"/>
  <c r="N483" i="6"/>
  <c r="M483" i="6"/>
  <c r="O482" i="6"/>
  <c r="N482" i="6"/>
  <c r="M482" i="6"/>
  <c r="O481" i="6"/>
  <c r="N481" i="6"/>
  <c r="M481" i="6"/>
  <c r="O480" i="6"/>
  <c r="N480" i="6"/>
  <c r="M480" i="6"/>
  <c r="O479" i="6"/>
  <c r="N479" i="6"/>
  <c r="M479" i="6"/>
  <c r="O478" i="6"/>
  <c r="N478" i="6"/>
  <c r="M478" i="6"/>
  <c r="O477" i="6"/>
  <c r="N477" i="6"/>
  <c r="M477" i="6"/>
  <c r="O476" i="6"/>
  <c r="N476" i="6"/>
  <c r="M476" i="6"/>
  <c r="O475" i="6"/>
  <c r="N475" i="6"/>
  <c r="M475" i="6"/>
  <c r="O474" i="6"/>
  <c r="N474" i="6"/>
  <c r="M474" i="6"/>
  <c r="O473" i="6"/>
  <c r="N473" i="6"/>
  <c r="M473" i="6"/>
  <c r="O472" i="6"/>
  <c r="N472" i="6"/>
  <c r="M472" i="6"/>
  <c r="O471" i="6"/>
  <c r="N471" i="6"/>
  <c r="M471" i="6"/>
  <c r="O470" i="6"/>
  <c r="N470" i="6"/>
  <c r="M470" i="6"/>
  <c r="O469" i="6"/>
  <c r="N469" i="6"/>
  <c r="M469" i="6"/>
  <c r="O468" i="6"/>
  <c r="N468" i="6"/>
  <c r="M468" i="6"/>
  <c r="O467" i="6"/>
  <c r="N467" i="6"/>
  <c r="M467" i="6"/>
  <c r="O466" i="6"/>
  <c r="N466" i="6"/>
  <c r="M466" i="6"/>
  <c r="O465" i="6"/>
  <c r="N465" i="6"/>
  <c r="M465" i="6"/>
  <c r="O464" i="6"/>
  <c r="N464" i="6"/>
  <c r="M464" i="6"/>
  <c r="O463" i="6"/>
  <c r="N463" i="6"/>
  <c r="M463" i="6"/>
  <c r="O462" i="6"/>
  <c r="N462" i="6"/>
  <c r="M462" i="6"/>
  <c r="O461" i="6"/>
  <c r="N461" i="6"/>
  <c r="M461" i="6"/>
  <c r="O460" i="6"/>
  <c r="N460" i="6"/>
  <c r="M460" i="6"/>
  <c r="O459" i="6"/>
  <c r="N459" i="6"/>
  <c r="M459" i="6"/>
  <c r="O458" i="6"/>
  <c r="N458" i="6"/>
  <c r="M458" i="6"/>
  <c r="O457" i="6"/>
  <c r="N457" i="6"/>
  <c r="M457" i="6"/>
  <c r="O456" i="6"/>
  <c r="N456" i="6"/>
  <c r="M456" i="6"/>
  <c r="O455" i="6"/>
  <c r="N455" i="6"/>
  <c r="M455" i="6"/>
  <c r="O454" i="6"/>
  <c r="N454" i="6"/>
  <c r="M454" i="6"/>
  <c r="O453" i="6"/>
  <c r="N453" i="6"/>
  <c r="M453" i="6"/>
  <c r="O452" i="6"/>
  <c r="N452" i="6"/>
  <c r="M452" i="6"/>
  <c r="O451" i="6"/>
  <c r="N451" i="6"/>
  <c r="M451" i="6"/>
  <c r="O450" i="6"/>
  <c r="N450" i="6"/>
  <c r="M450" i="6"/>
  <c r="O449" i="6"/>
  <c r="N449" i="6"/>
  <c r="M449" i="6"/>
  <c r="T448" i="6"/>
  <c r="S448" i="6"/>
  <c r="Q448" i="6"/>
  <c r="O448" i="6"/>
  <c r="N448" i="6"/>
  <c r="M448" i="6"/>
  <c r="O447" i="6"/>
  <c r="N447" i="6"/>
  <c r="M447" i="6"/>
  <c r="O446" i="6"/>
  <c r="N446" i="6"/>
  <c r="M446" i="6"/>
  <c r="O445" i="6"/>
  <c r="N445" i="6"/>
  <c r="M445" i="6"/>
  <c r="O444" i="6"/>
  <c r="N444" i="6"/>
  <c r="M444" i="6"/>
  <c r="O443" i="6"/>
  <c r="N443" i="6"/>
  <c r="M443" i="6"/>
  <c r="O442" i="6"/>
  <c r="N442" i="6"/>
  <c r="M442" i="6"/>
  <c r="O441" i="6"/>
  <c r="N441" i="6"/>
  <c r="M441" i="6"/>
  <c r="O440" i="6"/>
  <c r="N440" i="6"/>
  <c r="M440" i="6"/>
  <c r="O439" i="6"/>
  <c r="N439" i="6"/>
  <c r="M439" i="6"/>
  <c r="O438" i="6"/>
  <c r="N438" i="6"/>
  <c r="M438" i="6"/>
  <c r="O437" i="6"/>
  <c r="N437" i="6"/>
  <c r="M437" i="6"/>
  <c r="O436" i="6"/>
  <c r="N436" i="6"/>
  <c r="M436" i="6"/>
  <c r="O435" i="6"/>
  <c r="N435" i="6"/>
  <c r="M435" i="6"/>
  <c r="O434" i="6"/>
  <c r="N434" i="6"/>
  <c r="M434" i="6"/>
  <c r="O433" i="6"/>
  <c r="N433" i="6"/>
  <c r="M433" i="6"/>
  <c r="O432" i="6"/>
  <c r="N432" i="6"/>
  <c r="M432" i="6"/>
  <c r="O431" i="6"/>
  <c r="N431" i="6"/>
  <c r="M431" i="6"/>
  <c r="O430" i="6"/>
  <c r="N430" i="6"/>
  <c r="M430" i="6"/>
  <c r="O429" i="6"/>
  <c r="N429" i="6"/>
  <c r="M429" i="6"/>
  <c r="O428" i="6"/>
  <c r="N428" i="6"/>
  <c r="M428" i="6"/>
  <c r="O427" i="6"/>
  <c r="N427" i="6"/>
  <c r="M427" i="6"/>
  <c r="O426" i="6"/>
  <c r="N426" i="6"/>
  <c r="M426" i="6"/>
  <c r="O425" i="6"/>
  <c r="N425" i="6"/>
  <c r="M425" i="6"/>
  <c r="O424" i="6"/>
  <c r="N424" i="6"/>
  <c r="M424" i="6"/>
  <c r="O423" i="6"/>
  <c r="N423" i="6"/>
  <c r="M423" i="6"/>
  <c r="O422" i="6"/>
  <c r="N422" i="6"/>
  <c r="M422" i="6"/>
  <c r="O421" i="6"/>
  <c r="N421" i="6"/>
  <c r="M421" i="6"/>
  <c r="O420" i="6"/>
  <c r="N420" i="6"/>
  <c r="M420" i="6"/>
  <c r="O419" i="6"/>
  <c r="N419" i="6"/>
  <c r="M419" i="6"/>
  <c r="O418" i="6"/>
  <c r="N418" i="6"/>
  <c r="M418" i="6"/>
  <c r="O417" i="6"/>
  <c r="N417" i="6"/>
  <c r="M417" i="6"/>
  <c r="O416" i="6"/>
  <c r="N416" i="6"/>
  <c r="M416" i="6"/>
  <c r="O415" i="6"/>
  <c r="N415" i="6"/>
  <c r="M415" i="6"/>
  <c r="O414" i="6"/>
  <c r="N414" i="6"/>
  <c r="M414" i="6"/>
  <c r="O413" i="6"/>
  <c r="N413" i="6"/>
  <c r="M413" i="6"/>
  <c r="O412" i="6"/>
  <c r="N412" i="6"/>
  <c r="M412" i="6"/>
  <c r="O411" i="6"/>
  <c r="N411" i="6"/>
  <c r="M411" i="6"/>
  <c r="O410" i="6"/>
  <c r="N410" i="6"/>
  <c r="M410" i="6"/>
  <c r="O409" i="6"/>
  <c r="N409" i="6"/>
  <c r="M409" i="6"/>
  <c r="O408" i="6"/>
  <c r="N408" i="6"/>
  <c r="M408" i="6"/>
  <c r="O407" i="6"/>
  <c r="N407" i="6"/>
  <c r="M407" i="6"/>
  <c r="O406" i="6"/>
  <c r="N406" i="6"/>
  <c r="M406" i="6"/>
  <c r="O405" i="6"/>
  <c r="N405" i="6"/>
  <c r="M405" i="6"/>
  <c r="O404" i="6"/>
  <c r="N404" i="6"/>
  <c r="M404" i="6"/>
  <c r="O403" i="6"/>
  <c r="N403" i="6"/>
  <c r="M403" i="6"/>
  <c r="O402" i="6"/>
  <c r="N402" i="6"/>
  <c r="M402" i="6"/>
  <c r="O401" i="6"/>
  <c r="N401" i="6"/>
  <c r="M401" i="6"/>
  <c r="O400" i="6"/>
  <c r="N400" i="6"/>
  <c r="M400" i="6"/>
  <c r="O399" i="6"/>
  <c r="N399" i="6"/>
  <c r="M399" i="6"/>
  <c r="O398" i="6"/>
  <c r="N398" i="6"/>
  <c r="M398" i="6"/>
  <c r="O397" i="6"/>
  <c r="N397" i="6"/>
  <c r="M397" i="6"/>
  <c r="O396" i="6"/>
  <c r="N396" i="6"/>
  <c r="M396" i="6"/>
  <c r="O395" i="6"/>
  <c r="N395" i="6"/>
  <c r="M395" i="6"/>
  <c r="O394" i="6"/>
  <c r="N394" i="6"/>
  <c r="M394" i="6"/>
  <c r="O393" i="6"/>
  <c r="N393" i="6"/>
  <c r="M393" i="6"/>
  <c r="O392" i="6"/>
  <c r="N392" i="6"/>
  <c r="M392" i="6"/>
  <c r="O391" i="6"/>
  <c r="N391" i="6"/>
  <c r="M391" i="6"/>
  <c r="O390" i="6"/>
  <c r="N390" i="6"/>
  <c r="M390" i="6"/>
  <c r="O389" i="6"/>
  <c r="N389" i="6"/>
  <c r="M389" i="6"/>
  <c r="O388" i="6"/>
  <c r="N388" i="6"/>
  <c r="M388" i="6"/>
  <c r="O387" i="6"/>
  <c r="N387" i="6"/>
  <c r="M387" i="6"/>
  <c r="O386" i="6"/>
  <c r="N386" i="6"/>
  <c r="M386" i="6"/>
  <c r="O385" i="6"/>
  <c r="N385" i="6"/>
  <c r="M385" i="6"/>
  <c r="O384" i="6"/>
  <c r="N384" i="6"/>
  <c r="M384" i="6"/>
  <c r="O383" i="6"/>
  <c r="N383" i="6"/>
  <c r="M383" i="6"/>
  <c r="O382" i="6"/>
  <c r="N382" i="6"/>
  <c r="M382" i="6"/>
  <c r="O381" i="6"/>
  <c r="N381" i="6"/>
  <c r="M381" i="6"/>
  <c r="O380" i="6"/>
  <c r="N380" i="6"/>
  <c r="M380" i="6"/>
  <c r="O379" i="6"/>
  <c r="N379" i="6"/>
  <c r="M379" i="6"/>
  <c r="O378" i="6"/>
  <c r="N378" i="6"/>
  <c r="M378" i="6"/>
  <c r="O377" i="6"/>
  <c r="N377" i="6"/>
  <c r="M377" i="6"/>
  <c r="O376" i="6"/>
  <c r="N376" i="6"/>
  <c r="M376" i="6"/>
  <c r="O375" i="6"/>
  <c r="N375" i="6"/>
  <c r="M375" i="6"/>
  <c r="O374" i="6"/>
  <c r="N374" i="6"/>
  <c r="M374" i="6"/>
  <c r="O373" i="6"/>
  <c r="N373" i="6"/>
  <c r="M373" i="6"/>
  <c r="O372" i="6"/>
  <c r="N372" i="6"/>
  <c r="M372" i="6"/>
  <c r="O371" i="6"/>
  <c r="N371" i="6"/>
  <c r="M371" i="6"/>
  <c r="O370" i="6"/>
  <c r="N370" i="6"/>
  <c r="M370" i="6"/>
  <c r="O369" i="6"/>
  <c r="N369" i="6"/>
  <c r="M369" i="6"/>
  <c r="O368" i="6"/>
  <c r="N368" i="6"/>
  <c r="M368" i="6"/>
  <c r="O367" i="6"/>
  <c r="N367" i="6"/>
  <c r="M367" i="6"/>
  <c r="O366" i="6"/>
  <c r="N366" i="6"/>
  <c r="M366" i="6"/>
  <c r="O365" i="6"/>
  <c r="N365" i="6"/>
  <c r="M365" i="6"/>
  <c r="O364" i="6"/>
  <c r="N364" i="6"/>
  <c r="M364" i="6"/>
  <c r="O363" i="6"/>
  <c r="N363" i="6"/>
  <c r="M363" i="6"/>
  <c r="O362" i="6"/>
  <c r="N362" i="6"/>
  <c r="M362" i="6"/>
  <c r="O361" i="6"/>
  <c r="N361" i="6"/>
  <c r="M361" i="6"/>
  <c r="O360" i="6"/>
  <c r="N360" i="6"/>
  <c r="M360" i="6"/>
  <c r="O359" i="6"/>
  <c r="N359" i="6"/>
  <c r="M359" i="6"/>
  <c r="O358" i="6"/>
  <c r="N358" i="6"/>
  <c r="M358" i="6"/>
  <c r="O357" i="6"/>
  <c r="N357" i="6"/>
  <c r="M357" i="6"/>
  <c r="O356" i="6"/>
  <c r="N356" i="6"/>
  <c r="M356" i="6"/>
  <c r="O355" i="6"/>
  <c r="N355" i="6"/>
  <c r="M355" i="6"/>
  <c r="O354" i="6"/>
  <c r="N354" i="6"/>
  <c r="M354" i="6"/>
  <c r="O353" i="6"/>
  <c r="N353" i="6"/>
  <c r="M353" i="6"/>
  <c r="O352" i="6"/>
  <c r="N352" i="6"/>
  <c r="M352" i="6"/>
  <c r="O351" i="6"/>
  <c r="N351" i="6"/>
  <c r="M351" i="6"/>
  <c r="O350" i="6"/>
  <c r="N350" i="6"/>
  <c r="M350" i="6"/>
  <c r="O349" i="6"/>
  <c r="N349" i="6"/>
  <c r="M349" i="6"/>
  <c r="O348" i="6"/>
  <c r="N348" i="6"/>
  <c r="M348" i="6"/>
  <c r="O347" i="6"/>
  <c r="N347" i="6"/>
  <c r="M347" i="6"/>
  <c r="O346" i="6"/>
  <c r="N346" i="6"/>
  <c r="M346" i="6"/>
  <c r="O345" i="6"/>
  <c r="N345" i="6"/>
  <c r="M345" i="6"/>
  <c r="O344" i="6"/>
  <c r="N344" i="6"/>
  <c r="M344" i="6"/>
  <c r="O343" i="6"/>
  <c r="N343" i="6"/>
  <c r="M343" i="6"/>
  <c r="O342" i="6"/>
  <c r="N342" i="6"/>
  <c r="M342" i="6"/>
  <c r="O341" i="6"/>
  <c r="N341" i="6"/>
  <c r="M341" i="6"/>
  <c r="O340" i="6"/>
  <c r="N340" i="6"/>
  <c r="M340" i="6"/>
  <c r="O339" i="6"/>
  <c r="N339" i="6"/>
  <c r="M339" i="6"/>
  <c r="O338" i="6"/>
  <c r="N338" i="6"/>
  <c r="M338" i="6"/>
  <c r="O337" i="6"/>
  <c r="N337" i="6"/>
  <c r="M337" i="6"/>
  <c r="O336" i="6"/>
  <c r="N336" i="6"/>
  <c r="M336" i="6"/>
  <c r="O335" i="6"/>
  <c r="N335" i="6"/>
  <c r="M335" i="6"/>
  <c r="O334" i="6"/>
  <c r="N334" i="6"/>
  <c r="M334" i="6"/>
  <c r="O333" i="6"/>
  <c r="N333" i="6"/>
  <c r="M333" i="6"/>
  <c r="O332" i="6"/>
  <c r="N332" i="6"/>
  <c r="M332" i="6"/>
  <c r="O331" i="6"/>
  <c r="N331" i="6"/>
  <c r="M331" i="6"/>
  <c r="O330" i="6"/>
  <c r="N330" i="6"/>
  <c r="M330" i="6"/>
  <c r="O329" i="6"/>
  <c r="N329" i="6"/>
  <c r="M329" i="6"/>
  <c r="T328" i="6"/>
  <c r="S328" i="6"/>
  <c r="Q328" i="6"/>
  <c r="O328" i="6"/>
  <c r="N328" i="6"/>
  <c r="M328" i="6"/>
  <c r="O325" i="6"/>
  <c r="N325" i="6"/>
  <c r="M325" i="6"/>
  <c r="O324" i="6"/>
  <c r="N324" i="6"/>
  <c r="M324" i="6"/>
  <c r="O323" i="6"/>
  <c r="N323" i="6"/>
  <c r="M323" i="6"/>
  <c r="O322" i="6"/>
  <c r="N322" i="6"/>
  <c r="M322" i="6"/>
  <c r="O321" i="6"/>
  <c r="N321" i="6"/>
  <c r="M321" i="6"/>
  <c r="O316" i="6"/>
  <c r="N316" i="6"/>
  <c r="M316" i="6"/>
  <c r="O315" i="6"/>
  <c r="N315" i="6"/>
  <c r="M315" i="6"/>
  <c r="O314" i="6"/>
  <c r="N314" i="6"/>
  <c r="M314" i="6"/>
  <c r="O313" i="6"/>
  <c r="N313" i="6"/>
  <c r="M313" i="6"/>
  <c r="O312" i="6"/>
  <c r="N312" i="6"/>
  <c r="M312" i="6"/>
  <c r="O311" i="6"/>
  <c r="N311" i="6"/>
  <c r="M311" i="6"/>
  <c r="O310" i="6"/>
  <c r="N310" i="6"/>
  <c r="M310" i="6"/>
  <c r="O309" i="6"/>
  <c r="N309" i="6"/>
  <c r="M309" i="6"/>
  <c r="O308" i="6"/>
  <c r="N308" i="6"/>
  <c r="M308" i="6"/>
  <c r="O307" i="6"/>
  <c r="N307" i="6"/>
  <c r="M307" i="6"/>
  <c r="O306" i="6"/>
  <c r="N306" i="6"/>
  <c r="M306" i="6"/>
  <c r="O305" i="6"/>
  <c r="N305" i="6"/>
  <c r="M305" i="6"/>
  <c r="O304" i="6"/>
  <c r="N304" i="6"/>
  <c r="M304" i="6"/>
  <c r="O303" i="6"/>
  <c r="N303" i="6"/>
  <c r="M303" i="6"/>
  <c r="O302" i="6"/>
  <c r="N302" i="6"/>
  <c r="M302" i="6"/>
  <c r="O301" i="6"/>
  <c r="N301" i="6"/>
  <c r="M301" i="6"/>
  <c r="O300" i="6"/>
  <c r="N300" i="6"/>
  <c r="M300" i="6"/>
  <c r="O299" i="6"/>
  <c r="N299" i="6"/>
  <c r="M299" i="6"/>
  <c r="O298" i="6"/>
  <c r="N298" i="6"/>
  <c r="M298" i="6"/>
  <c r="O297" i="6"/>
  <c r="N297" i="6"/>
  <c r="M297" i="6"/>
  <c r="O296" i="6"/>
  <c r="N296" i="6"/>
  <c r="M296" i="6"/>
  <c r="O295" i="6"/>
  <c r="N295" i="6"/>
  <c r="M295" i="6"/>
  <c r="T294" i="6"/>
  <c r="S294" i="6"/>
  <c r="Q294" i="6"/>
  <c r="O294" i="6"/>
  <c r="N294" i="6"/>
  <c r="M294" i="6"/>
  <c r="O286" i="6"/>
  <c r="N286" i="6"/>
  <c r="M286" i="6"/>
  <c r="O285" i="6"/>
  <c r="N285" i="6"/>
  <c r="M285" i="6"/>
  <c r="O284" i="6"/>
  <c r="N284" i="6"/>
  <c r="M284" i="6"/>
  <c r="O283" i="6"/>
  <c r="N283" i="6"/>
  <c r="M283" i="6"/>
  <c r="O282" i="6"/>
  <c r="N282" i="6"/>
  <c r="M282" i="6"/>
  <c r="O281" i="6"/>
  <c r="N281" i="6"/>
  <c r="M281" i="6"/>
  <c r="O280" i="6"/>
  <c r="N280" i="6"/>
  <c r="M280" i="6"/>
  <c r="O279" i="6"/>
  <c r="N279" i="6"/>
  <c r="M279" i="6"/>
  <c r="O278" i="6"/>
  <c r="N278" i="6"/>
  <c r="M278" i="6"/>
  <c r="O277" i="6"/>
  <c r="N277" i="6"/>
  <c r="M277" i="6"/>
  <c r="O276" i="6"/>
  <c r="N276" i="6"/>
  <c r="M276" i="6"/>
  <c r="O275" i="6"/>
  <c r="N275" i="6"/>
  <c r="M275" i="6"/>
  <c r="O274" i="6"/>
  <c r="N274" i="6"/>
  <c r="M274" i="6"/>
  <c r="O273" i="6"/>
  <c r="N273" i="6"/>
  <c r="M273" i="6"/>
  <c r="O272" i="6"/>
  <c r="N272" i="6"/>
  <c r="M272" i="6"/>
  <c r="O271" i="6"/>
  <c r="N271" i="6"/>
  <c r="M271" i="6"/>
  <c r="O270" i="6"/>
  <c r="N270" i="6"/>
  <c r="M270" i="6"/>
  <c r="O269" i="6"/>
  <c r="N269" i="6"/>
  <c r="M269" i="6"/>
  <c r="O268" i="6"/>
  <c r="N268" i="6"/>
  <c r="M268" i="6"/>
  <c r="O267" i="6"/>
  <c r="N267" i="6"/>
  <c r="M267" i="6"/>
  <c r="O266" i="6"/>
  <c r="N266" i="6"/>
  <c r="M266" i="6"/>
  <c r="O265" i="6"/>
  <c r="N265" i="6"/>
  <c r="M265" i="6"/>
  <c r="O264" i="6"/>
  <c r="N264" i="6"/>
  <c r="M264" i="6"/>
  <c r="O263" i="6"/>
  <c r="N263" i="6"/>
  <c r="M263" i="6"/>
  <c r="O262" i="6"/>
  <c r="N262" i="6"/>
  <c r="M262" i="6"/>
  <c r="O261" i="6"/>
  <c r="N261" i="6"/>
  <c r="M261" i="6"/>
  <c r="O260" i="6"/>
  <c r="N260" i="6"/>
  <c r="M260" i="6"/>
  <c r="O259" i="6"/>
  <c r="N259" i="6"/>
  <c r="M259" i="6"/>
  <c r="O258" i="6"/>
  <c r="N258" i="6"/>
  <c r="M258" i="6"/>
  <c r="O257" i="6"/>
  <c r="N257" i="6"/>
  <c r="M257" i="6"/>
  <c r="O256" i="6"/>
  <c r="N256" i="6"/>
  <c r="M256" i="6"/>
  <c r="O255" i="6"/>
  <c r="N255" i="6"/>
  <c r="M255" i="6"/>
  <c r="O254" i="6"/>
  <c r="N254" i="6"/>
  <c r="M254" i="6"/>
  <c r="O253" i="6"/>
  <c r="N253" i="6"/>
  <c r="M253" i="6"/>
  <c r="O252" i="6"/>
  <c r="N252" i="6"/>
  <c r="M252" i="6"/>
  <c r="O251" i="6"/>
  <c r="N251" i="6"/>
  <c r="M251" i="6"/>
  <c r="O250" i="6"/>
  <c r="N250" i="6"/>
  <c r="M250" i="6"/>
  <c r="O249" i="6"/>
  <c r="N249" i="6"/>
  <c r="M249" i="6"/>
  <c r="O248" i="6"/>
  <c r="N248" i="6"/>
  <c r="M248" i="6"/>
  <c r="O247" i="6"/>
  <c r="N247" i="6"/>
  <c r="M247" i="6"/>
  <c r="O246" i="6"/>
  <c r="N246" i="6"/>
  <c r="M246" i="6"/>
  <c r="O245" i="6"/>
  <c r="N245" i="6"/>
  <c r="M245" i="6"/>
  <c r="O244" i="6"/>
  <c r="N244" i="6"/>
  <c r="M244" i="6"/>
  <c r="O243" i="6"/>
  <c r="N243" i="6"/>
  <c r="M243" i="6"/>
  <c r="O242" i="6"/>
  <c r="N242" i="6"/>
  <c r="M242" i="6"/>
  <c r="O241" i="6"/>
  <c r="N241" i="6"/>
  <c r="M241" i="6"/>
  <c r="O240" i="6"/>
  <c r="N240" i="6"/>
  <c r="M240" i="6"/>
  <c r="O239" i="6"/>
  <c r="N239" i="6"/>
  <c r="M239" i="6"/>
  <c r="O238" i="6"/>
  <c r="N238" i="6"/>
  <c r="M238" i="6"/>
  <c r="O237" i="6"/>
  <c r="N237" i="6"/>
  <c r="M237" i="6"/>
  <c r="O236" i="6"/>
  <c r="N236" i="6"/>
  <c r="M236" i="6"/>
  <c r="O235" i="6"/>
  <c r="N235" i="6"/>
  <c r="M235" i="6"/>
  <c r="O234" i="6"/>
  <c r="N234" i="6"/>
  <c r="M234" i="6"/>
  <c r="O233" i="6"/>
  <c r="N233" i="6"/>
  <c r="M233" i="6"/>
  <c r="O232" i="6"/>
  <c r="N232" i="6"/>
  <c r="M232" i="6"/>
  <c r="O231" i="6"/>
  <c r="N231" i="6"/>
  <c r="M231" i="6"/>
  <c r="O230" i="6"/>
  <c r="N230" i="6"/>
  <c r="M230" i="6"/>
  <c r="O229" i="6"/>
  <c r="N229" i="6"/>
  <c r="M229" i="6"/>
  <c r="O228" i="6"/>
  <c r="N228" i="6"/>
  <c r="M228" i="6"/>
  <c r="O227" i="6"/>
  <c r="N227" i="6"/>
  <c r="M227" i="6"/>
  <c r="O226" i="6"/>
  <c r="N226" i="6"/>
  <c r="M226" i="6"/>
  <c r="O225" i="6"/>
  <c r="N225" i="6"/>
  <c r="M225" i="6"/>
  <c r="O224" i="6"/>
  <c r="N224" i="6"/>
  <c r="M224" i="6"/>
  <c r="O223" i="6"/>
  <c r="N223" i="6"/>
  <c r="M223" i="6"/>
  <c r="O222" i="6"/>
  <c r="N222" i="6"/>
  <c r="M222" i="6"/>
  <c r="O221" i="6"/>
  <c r="N221" i="6"/>
  <c r="M221" i="6"/>
  <c r="O220" i="6"/>
  <c r="N220" i="6"/>
  <c r="M220" i="6"/>
  <c r="O219" i="6"/>
  <c r="N219" i="6"/>
  <c r="M219" i="6"/>
  <c r="O218" i="6"/>
  <c r="N218" i="6"/>
  <c r="M218" i="6"/>
  <c r="O217" i="6"/>
  <c r="N217" i="6"/>
  <c r="M217" i="6"/>
  <c r="O216" i="6"/>
  <c r="N216" i="6"/>
  <c r="M216" i="6"/>
  <c r="O215" i="6"/>
  <c r="N215" i="6"/>
  <c r="M215" i="6"/>
  <c r="O214" i="6"/>
  <c r="N214" i="6"/>
  <c r="M214" i="6"/>
  <c r="O213" i="6"/>
  <c r="N213" i="6"/>
  <c r="M213" i="6"/>
  <c r="O212" i="6"/>
  <c r="N212" i="6"/>
  <c r="M212" i="6"/>
  <c r="O211" i="6"/>
  <c r="N211" i="6"/>
  <c r="M211" i="6"/>
  <c r="O210" i="6"/>
  <c r="N210" i="6"/>
  <c r="M210" i="6"/>
  <c r="O209" i="6"/>
  <c r="N209" i="6"/>
  <c r="M209" i="6"/>
  <c r="O208" i="6"/>
  <c r="N208" i="6"/>
  <c r="M208" i="6"/>
  <c r="O207" i="6"/>
  <c r="N207" i="6"/>
  <c r="M207" i="6"/>
  <c r="O206" i="6"/>
  <c r="N206" i="6"/>
  <c r="M206" i="6"/>
  <c r="O205" i="6"/>
  <c r="N205" i="6"/>
  <c r="M205" i="6"/>
  <c r="O204" i="6"/>
  <c r="N204" i="6"/>
  <c r="M204" i="6"/>
  <c r="O203" i="6"/>
  <c r="N203" i="6"/>
  <c r="M203" i="6"/>
  <c r="O202" i="6"/>
  <c r="N202" i="6"/>
  <c r="M202" i="6"/>
  <c r="O201" i="6"/>
  <c r="N201" i="6"/>
  <c r="M201" i="6"/>
  <c r="O200" i="6"/>
  <c r="N200" i="6"/>
  <c r="M200" i="6"/>
  <c r="O199" i="6"/>
  <c r="N199" i="6"/>
  <c r="M199" i="6"/>
  <c r="O198" i="6"/>
  <c r="N198" i="6"/>
  <c r="M198" i="6"/>
  <c r="O197" i="6"/>
  <c r="N197" i="6"/>
  <c r="M197" i="6"/>
  <c r="T196" i="6"/>
  <c r="S196" i="6"/>
  <c r="Q196" i="6"/>
  <c r="O196" i="6"/>
  <c r="N196" i="6"/>
  <c r="M196" i="6"/>
  <c r="O188" i="6"/>
  <c r="N188" i="6"/>
  <c r="M188" i="6"/>
  <c r="O187" i="6"/>
  <c r="N187" i="6"/>
  <c r="M187" i="6"/>
  <c r="O186" i="6"/>
  <c r="N186" i="6"/>
  <c r="M186" i="6"/>
  <c r="O185" i="6"/>
  <c r="N185" i="6"/>
  <c r="M185" i="6"/>
  <c r="O184" i="6"/>
  <c r="N184" i="6"/>
  <c r="M184" i="6"/>
  <c r="O183" i="6"/>
  <c r="N183" i="6"/>
  <c r="M183" i="6"/>
  <c r="O182" i="6"/>
  <c r="N182" i="6"/>
  <c r="M182" i="6"/>
  <c r="O181" i="6"/>
  <c r="N181" i="6"/>
  <c r="M181" i="6"/>
  <c r="O180" i="6"/>
  <c r="N180" i="6"/>
  <c r="M180" i="6"/>
  <c r="O179" i="6"/>
  <c r="N179" i="6"/>
  <c r="M179" i="6"/>
  <c r="O178" i="6"/>
  <c r="N178" i="6"/>
  <c r="M178" i="6"/>
  <c r="O177" i="6"/>
  <c r="N177" i="6"/>
  <c r="M177" i="6"/>
  <c r="O176" i="6"/>
  <c r="N176" i="6"/>
  <c r="M176" i="6"/>
  <c r="O175" i="6"/>
  <c r="N175" i="6"/>
  <c r="M175" i="6"/>
  <c r="O174" i="6"/>
  <c r="N174" i="6"/>
  <c r="M174" i="6"/>
  <c r="O173" i="6"/>
  <c r="N173" i="6"/>
  <c r="M173" i="6"/>
  <c r="O172" i="6"/>
  <c r="N172" i="6"/>
  <c r="M172" i="6"/>
  <c r="O171" i="6"/>
  <c r="N171" i="6"/>
  <c r="M171" i="6"/>
  <c r="O170" i="6"/>
  <c r="N170" i="6"/>
  <c r="M170" i="6"/>
  <c r="O169" i="6"/>
  <c r="N169" i="6"/>
  <c r="M169" i="6"/>
  <c r="O168" i="6"/>
  <c r="N168" i="6"/>
  <c r="M168" i="6"/>
  <c r="O167" i="6"/>
  <c r="N167" i="6"/>
  <c r="M167" i="6"/>
  <c r="O166" i="6"/>
  <c r="N166" i="6"/>
  <c r="M166" i="6"/>
  <c r="T165" i="6"/>
  <c r="S165" i="6"/>
  <c r="Q165" i="6"/>
  <c r="O165" i="6"/>
  <c r="N165" i="6"/>
  <c r="M165" i="6"/>
  <c r="O160" i="6"/>
  <c r="N160" i="6"/>
  <c r="M160" i="6"/>
  <c r="O159" i="6"/>
  <c r="N159" i="6"/>
  <c r="M159" i="6"/>
  <c r="O158" i="6"/>
  <c r="N158" i="6"/>
  <c r="M158" i="6"/>
  <c r="O157" i="6"/>
  <c r="N157" i="6"/>
  <c r="M157" i="6"/>
  <c r="O156" i="6"/>
  <c r="N156" i="6"/>
  <c r="M156" i="6"/>
  <c r="O155" i="6"/>
  <c r="N155" i="6"/>
  <c r="M155" i="6"/>
  <c r="O154" i="6"/>
  <c r="N154" i="6"/>
  <c r="M154" i="6"/>
  <c r="O153" i="6"/>
  <c r="N153" i="6"/>
  <c r="M153" i="6"/>
  <c r="O152" i="6"/>
  <c r="N152" i="6"/>
  <c r="M152" i="6"/>
  <c r="O151" i="6"/>
  <c r="N151" i="6"/>
  <c r="M151" i="6"/>
  <c r="O150" i="6"/>
  <c r="N150" i="6"/>
  <c r="M150" i="6"/>
  <c r="O149" i="6"/>
  <c r="N149" i="6"/>
  <c r="M149" i="6"/>
  <c r="O148" i="6"/>
  <c r="N148" i="6"/>
  <c r="M148" i="6"/>
  <c r="O147" i="6"/>
  <c r="N147" i="6"/>
  <c r="M147" i="6"/>
  <c r="O146" i="6"/>
  <c r="N146" i="6"/>
  <c r="M146" i="6"/>
  <c r="T145" i="6"/>
  <c r="S145" i="6"/>
  <c r="Q145" i="6"/>
  <c r="O145" i="6"/>
  <c r="N145" i="6"/>
  <c r="M145" i="6"/>
  <c r="O137" i="6"/>
  <c r="N137" i="6"/>
  <c r="M137" i="6"/>
  <c r="O136" i="6"/>
  <c r="N136" i="6"/>
  <c r="M136" i="6"/>
  <c r="O135" i="6"/>
  <c r="N135" i="6"/>
  <c r="M135" i="6"/>
  <c r="O134" i="6"/>
  <c r="N134" i="6"/>
  <c r="M134" i="6"/>
  <c r="O133" i="6"/>
  <c r="N133" i="6"/>
  <c r="M133" i="6"/>
  <c r="O132" i="6"/>
  <c r="N132" i="6"/>
  <c r="M132" i="6"/>
  <c r="O131" i="6"/>
  <c r="N131" i="6"/>
  <c r="M131" i="6"/>
  <c r="O130" i="6"/>
  <c r="N130" i="6"/>
  <c r="M130" i="6"/>
  <c r="O129" i="6"/>
  <c r="N129" i="6"/>
  <c r="M129" i="6"/>
  <c r="O128" i="6"/>
  <c r="N128" i="6"/>
  <c r="M128" i="6"/>
  <c r="O127" i="6"/>
  <c r="N127" i="6"/>
  <c r="M127" i="6"/>
  <c r="O126" i="6"/>
  <c r="N126" i="6"/>
  <c r="M126" i="6"/>
  <c r="O125" i="6"/>
  <c r="N125" i="6"/>
  <c r="M125" i="6"/>
  <c r="O124" i="6"/>
  <c r="N124" i="6"/>
  <c r="M124" i="6"/>
  <c r="O123" i="6"/>
  <c r="N123" i="6"/>
  <c r="M123" i="6"/>
  <c r="O122" i="6"/>
  <c r="N122" i="6"/>
  <c r="M122" i="6"/>
  <c r="O121" i="6"/>
  <c r="N121" i="6"/>
  <c r="M121" i="6"/>
  <c r="O120" i="6"/>
  <c r="N120" i="6"/>
  <c r="M120" i="6"/>
  <c r="O119" i="6"/>
  <c r="N119" i="6"/>
  <c r="M119" i="6"/>
  <c r="O118" i="6"/>
  <c r="N118" i="6"/>
  <c r="M118" i="6"/>
  <c r="O117" i="6"/>
  <c r="N117" i="6"/>
  <c r="M117" i="6"/>
  <c r="O116" i="6"/>
  <c r="N116" i="6"/>
  <c r="M116" i="6"/>
  <c r="O115" i="6"/>
  <c r="N115" i="6"/>
  <c r="M115" i="6"/>
  <c r="O114" i="6"/>
  <c r="N114" i="6"/>
  <c r="M114" i="6"/>
  <c r="O113" i="6"/>
  <c r="N113" i="6"/>
  <c r="M113" i="6"/>
  <c r="O112" i="6"/>
  <c r="N112" i="6"/>
  <c r="M112" i="6"/>
  <c r="O111" i="6"/>
  <c r="N111" i="6"/>
  <c r="M111" i="6"/>
  <c r="O110" i="6"/>
  <c r="N110" i="6"/>
  <c r="M110" i="6"/>
  <c r="O109" i="6"/>
  <c r="N109" i="6"/>
  <c r="M109" i="6"/>
  <c r="O108" i="6"/>
  <c r="N108" i="6"/>
  <c r="M108" i="6"/>
  <c r="O107" i="6"/>
  <c r="N107" i="6"/>
  <c r="M107" i="6"/>
  <c r="O106" i="6"/>
  <c r="N106" i="6"/>
  <c r="M106" i="6"/>
  <c r="O105" i="6"/>
  <c r="N105" i="6"/>
  <c r="M105" i="6"/>
  <c r="O104" i="6"/>
  <c r="N104" i="6"/>
  <c r="M104" i="6"/>
  <c r="O103" i="6"/>
  <c r="N103" i="6"/>
  <c r="M103" i="6"/>
  <c r="T102" i="6"/>
  <c r="S102" i="6"/>
  <c r="Q102" i="6"/>
  <c r="O102" i="6"/>
  <c r="N102" i="6"/>
  <c r="M102" i="6"/>
  <c r="O96" i="6"/>
  <c r="N96" i="6"/>
  <c r="M96" i="6"/>
  <c r="O95" i="6"/>
  <c r="N95" i="6"/>
  <c r="M95" i="6"/>
  <c r="O94" i="6"/>
  <c r="N94" i="6"/>
  <c r="M94" i="6"/>
  <c r="O93" i="6"/>
  <c r="N93" i="6"/>
  <c r="M93" i="6"/>
  <c r="O92" i="6"/>
  <c r="N92" i="6"/>
  <c r="M92" i="6"/>
  <c r="O91" i="6"/>
  <c r="N91" i="6"/>
  <c r="M91" i="6"/>
  <c r="O90" i="6"/>
  <c r="N90" i="6"/>
  <c r="M90" i="6"/>
  <c r="O89" i="6"/>
  <c r="N89" i="6"/>
  <c r="M89" i="6"/>
  <c r="O88" i="6"/>
  <c r="N88" i="6"/>
  <c r="M88" i="6"/>
  <c r="O87" i="6"/>
  <c r="N87" i="6"/>
  <c r="M87" i="6"/>
  <c r="O86" i="6"/>
  <c r="N86" i="6"/>
  <c r="M86" i="6"/>
  <c r="O85" i="6"/>
  <c r="N85" i="6"/>
  <c r="M85" i="6"/>
  <c r="O84" i="6"/>
  <c r="N84" i="6"/>
  <c r="M84" i="6"/>
  <c r="O83" i="6"/>
  <c r="N83" i="6"/>
  <c r="M83" i="6"/>
  <c r="O82" i="6"/>
  <c r="N82" i="6"/>
  <c r="M82" i="6"/>
  <c r="O81" i="6"/>
  <c r="N81" i="6"/>
  <c r="M81" i="6"/>
  <c r="O80" i="6"/>
  <c r="N80" i="6"/>
  <c r="M80" i="6"/>
  <c r="O79" i="6"/>
  <c r="N79" i="6"/>
  <c r="M79" i="6"/>
  <c r="O78" i="6"/>
  <c r="N78" i="6"/>
  <c r="M78" i="6"/>
  <c r="O77" i="6"/>
  <c r="N77" i="6"/>
  <c r="M77" i="6"/>
  <c r="O76" i="6"/>
  <c r="N76" i="6"/>
  <c r="M76" i="6"/>
  <c r="O75" i="6"/>
  <c r="N75" i="6"/>
  <c r="M75" i="6"/>
  <c r="O74" i="6"/>
  <c r="N74" i="6"/>
  <c r="M74" i="6"/>
  <c r="O73" i="6"/>
  <c r="N73" i="6"/>
  <c r="M73" i="6"/>
  <c r="O72" i="6"/>
  <c r="N72" i="6"/>
  <c r="M72" i="6"/>
  <c r="O71" i="6"/>
  <c r="N71" i="6"/>
  <c r="M71" i="6"/>
  <c r="O70" i="6"/>
  <c r="N70" i="6"/>
  <c r="M70" i="6"/>
  <c r="O69" i="6"/>
  <c r="N69" i="6"/>
  <c r="M69" i="6"/>
  <c r="O68" i="6"/>
  <c r="N68" i="6"/>
  <c r="M68" i="6"/>
  <c r="O67" i="6"/>
  <c r="N67" i="6"/>
  <c r="M67" i="6"/>
  <c r="O66" i="6"/>
  <c r="N66" i="6"/>
  <c r="M66" i="6"/>
  <c r="O65" i="6"/>
  <c r="N65" i="6"/>
  <c r="M65" i="6"/>
  <c r="O64" i="6"/>
  <c r="N64" i="6"/>
  <c r="M64" i="6"/>
  <c r="O63" i="6"/>
  <c r="N63" i="6"/>
  <c r="M63" i="6"/>
  <c r="O62" i="6"/>
  <c r="N62" i="6"/>
  <c r="M62" i="6"/>
  <c r="O61" i="6"/>
  <c r="N61" i="6"/>
  <c r="M61" i="6"/>
  <c r="O60" i="6"/>
  <c r="N60" i="6"/>
  <c r="M60" i="6"/>
  <c r="O59" i="6"/>
  <c r="N59" i="6"/>
  <c r="M59" i="6"/>
  <c r="O58" i="6"/>
  <c r="N58" i="6"/>
  <c r="M58" i="6"/>
  <c r="O57" i="6"/>
  <c r="N57" i="6"/>
  <c r="M57" i="6"/>
  <c r="O56" i="6"/>
  <c r="N56" i="6"/>
  <c r="M56" i="6"/>
  <c r="O55" i="6"/>
  <c r="N55" i="6"/>
  <c r="M55" i="6"/>
  <c r="O54" i="6"/>
  <c r="N54" i="6"/>
  <c r="M54" i="6"/>
  <c r="O53" i="6"/>
  <c r="N53" i="6"/>
  <c r="M53" i="6"/>
  <c r="O52" i="6"/>
  <c r="N52" i="6"/>
  <c r="M52" i="6"/>
  <c r="O51" i="6"/>
  <c r="N51" i="6"/>
  <c r="M51" i="6"/>
  <c r="O50" i="6"/>
  <c r="N50" i="6"/>
  <c r="M50" i="6"/>
  <c r="O49" i="6"/>
  <c r="N49" i="6"/>
  <c r="M49" i="6"/>
  <c r="O48" i="6"/>
  <c r="N48" i="6"/>
  <c r="M48" i="6"/>
  <c r="O47" i="6"/>
  <c r="N47" i="6"/>
  <c r="M47" i="6"/>
  <c r="O46" i="6"/>
  <c r="N46" i="6"/>
  <c r="M46" i="6"/>
  <c r="O45" i="6"/>
  <c r="N45" i="6"/>
  <c r="M45" i="6"/>
  <c r="O44" i="6"/>
  <c r="N44" i="6"/>
  <c r="M44" i="6"/>
  <c r="O43" i="6"/>
  <c r="N43" i="6"/>
  <c r="M43" i="6"/>
  <c r="O42" i="6"/>
  <c r="N42" i="6"/>
  <c r="M42" i="6"/>
  <c r="O41" i="6"/>
  <c r="N41" i="6"/>
  <c r="M41" i="6"/>
  <c r="O40" i="6"/>
  <c r="N40" i="6"/>
  <c r="M40" i="6"/>
  <c r="O39" i="6"/>
  <c r="N39" i="6"/>
  <c r="M39" i="6"/>
  <c r="O38" i="6"/>
  <c r="N38" i="6"/>
  <c r="M38" i="6"/>
  <c r="O37" i="6"/>
  <c r="N37" i="6"/>
  <c r="M37" i="6"/>
  <c r="O36" i="6"/>
  <c r="N36" i="6"/>
  <c r="M36" i="6"/>
  <c r="O35" i="6"/>
  <c r="N35" i="6"/>
  <c r="M35" i="6"/>
  <c r="O34" i="6"/>
  <c r="N34" i="6"/>
  <c r="M34" i="6"/>
  <c r="O33" i="6"/>
  <c r="N33" i="6"/>
  <c r="M33" i="6"/>
  <c r="O32" i="6"/>
  <c r="N32" i="6"/>
  <c r="M32" i="6"/>
  <c r="O31" i="6"/>
  <c r="N31" i="6"/>
  <c r="M31" i="6"/>
  <c r="O30" i="6"/>
  <c r="N30" i="6"/>
  <c r="M30" i="6"/>
  <c r="O29" i="6"/>
  <c r="N29" i="6"/>
  <c r="M29" i="6"/>
  <c r="O28" i="6"/>
  <c r="N28" i="6"/>
  <c r="M28" i="6"/>
  <c r="O27" i="6"/>
  <c r="N27" i="6"/>
  <c r="M27" i="6"/>
  <c r="O26" i="6"/>
  <c r="N26" i="6"/>
  <c r="M26" i="6"/>
  <c r="O25" i="6"/>
  <c r="N25" i="6"/>
  <c r="M25" i="6"/>
  <c r="O24" i="6"/>
  <c r="N24" i="6"/>
  <c r="M24" i="6"/>
  <c r="O23" i="6"/>
  <c r="N23" i="6"/>
  <c r="M23" i="6"/>
  <c r="O22" i="6"/>
  <c r="N22" i="6"/>
  <c r="M22" i="6"/>
  <c r="O21" i="6"/>
  <c r="N21" i="6"/>
  <c r="M21" i="6"/>
  <c r="O20" i="6"/>
  <c r="N20" i="6"/>
  <c r="M20" i="6"/>
  <c r="O19" i="6"/>
  <c r="N19" i="6"/>
  <c r="M19" i="6"/>
  <c r="O18" i="6"/>
  <c r="N18" i="6"/>
  <c r="M18" i="6"/>
  <c r="O17" i="6"/>
  <c r="N17" i="6"/>
  <c r="M17" i="6"/>
  <c r="O16" i="6"/>
  <c r="N16" i="6"/>
  <c r="M16" i="6"/>
  <c r="O15" i="6"/>
  <c r="N15" i="6"/>
  <c r="M15" i="6"/>
  <c r="O14" i="6"/>
  <c r="N14" i="6"/>
  <c r="M14" i="6"/>
  <c r="O13" i="6"/>
  <c r="N13" i="6"/>
  <c r="M13" i="6"/>
  <c r="O12" i="6"/>
  <c r="N12" i="6"/>
  <c r="M12" i="6"/>
  <c r="O11" i="6"/>
  <c r="N11" i="6"/>
  <c r="M11" i="6"/>
  <c r="O10" i="6"/>
  <c r="N10" i="6"/>
  <c r="M10" i="6"/>
  <c r="O9" i="6"/>
  <c r="N9" i="6"/>
  <c r="M9" i="6"/>
  <c r="O8" i="6"/>
  <c r="N8" i="6"/>
  <c r="M8" i="6"/>
  <c r="O7" i="6"/>
  <c r="N7" i="6"/>
  <c r="M7" i="6"/>
  <c r="O6" i="6"/>
  <c r="N6" i="6"/>
  <c r="M6" i="6"/>
  <c r="O5" i="6"/>
  <c r="N5" i="6"/>
  <c r="M5" i="6"/>
  <c r="O4" i="6"/>
  <c r="N4" i="6"/>
  <c r="M4" i="6"/>
  <c r="O3" i="6"/>
  <c r="N3" i="6"/>
  <c r="M3" i="6"/>
  <c r="T2" i="6"/>
  <c r="S2" i="6"/>
  <c r="O2" i="6"/>
  <c r="N2" i="6"/>
  <c r="M2" i="6"/>
  <c r="X7" i="3"/>
  <c r="W7" i="3"/>
  <c r="V7" i="3"/>
  <c r="U7" i="3"/>
  <c r="T7" i="3"/>
  <c r="X6" i="3"/>
  <c r="W6" i="3"/>
  <c r="V6" i="3"/>
  <c r="U6" i="3"/>
  <c r="T6" i="3"/>
  <c r="X5" i="3"/>
  <c r="W5" i="3"/>
  <c r="V5" i="3"/>
  <c r="U5" i="3"/>
  <c r="T5" i="3"/>
  <c r="X4" i="3"/>
  <c r="W4" i="3"/>
  <c r="V4" i="3"/>
  <c r="U4" i="3"/>
  <c r="X3" i="3"/>
  <c r="X10" i="3" s="1"/>
  <c r="W3" i="3"/>
  <c r="W10" i="3" s="1"/>
  <c r="V3" i="3"/>
  <c r="V10" i="3" s="1"/>
  <c r="U3" i="3"/>
  <c r="U10" i="3" s="1"/>
  <c r="T3" i="3"/>
  <c r="T10" i="3" s="1"/>
  <c r="BU103" i="16" l="1"/>
  <c r="BX10" i="16"/>
  <c r="BE134" i="16"/>
  <c r="BI134" i="16"/>
  <c r="CB103" i="16"/>
  <c r="BM135" i="16"/>
  <c r="BT132" i="16"/>
  <c r="CA134" i="16"/>
  <c r="AU12" i="16"/>
  <c r="AZ12" i="16"/>
  <c r="BF12" i="16"/>
  <c r="BJ12" i="16"/>
  <c r="BO12" i="16"/>
  <c r="BS12" i="16"/>
  <c r="BY12" i="16"/>
  <c r="AZ60" i="16"/>
  <c r="BG60" i="16"/>
  <c r="BN60" i="16"/>
  <c r="BR60" i="16"/>
  <c r="BV60" i="16"/>
  <c r="BF135" i="16"/>
  <c r="BD12" i="16"/>
  <c r="BP90" i="16"/>
  <c r="AT11" i="16"/>
  <c r="AY11" i="16"/>
  <c r="BC11" i="16"/>
  <c r="BI11" i="16"/>
  <c r="BN11" i="16"/>
  <c r="BR11" i="16"/>
  <c r="BW11" i="16"/>
  <c r="BH57" i="16"/>
  <c r="BF103" i="16"/>
  <c r="BG132" i="16"/>
  <c r="BN132" i="16"/>
  <c r="CA135" i="16"/>
  <c r="CB148" i="16"/>
  <c r="BZ150" i="16"/>
  <c r="AZ135" i="16"/>
  <c r="BX11" i="16"/>
  <c r="BX13" i="16"/>
  <c r="CA132" i="16"/>
  <c r="AW88" i="16"/>
  <c r="AZ102" i="16"/>
  <c r="BG102" i="16"/>
  <c r="BN102" i="16"/>
  <c r="BR102" i="16"/>
  <c r="BV102" i="16"/>
  <c r="AY132" i="16"/>
  <c r="BH132" i="16"/>
  <c r="BO132" i="16"/>
  <c r="CB135" i="16"/>
  <c r="CB147" i="16"/>
  <c r="BZ149" i="16"/>
  <c r="CA150" i="16"/>
  <c r="BB10" i="16"/>
  <c r="AY119" i="16"/>
  <c r="BF119" i="16"/>
  <c r="BM119" i="16"/>
  <c r="BQ119" i="16"/>
  <c r="BU119" i="16"/>
  <c r="CB119" i="16"/>
  <c r="AZ75" i="16"/>
  <c r="BN75" i="16"/>
  <c r="BV75" i="16"/>
  <c r="BR118" i="16"/>
  <c r="AT13" i="16"/>
  <c r="AY13" i="16"/>
  <c r="BC13" i="16"/>
  <c r="BI13" i="16"/>
  <c r="BN13" i="16"/>
  <c r="BR13" i="16"/>
  <c r="BW13" i="16"/>
  <c r="BD10" i="16"/>
  <c r="AA51" i="16"/>
  <c r="AC51" i="16" s="1"/>
  <c r="AD51" i="16" s="1"/>
  <c r="AZ72" i="16"/>
  <c r="BG72" i="16"/>
  <c r="BN72" i="16"/>
  <c r="BR72" i="16"/>
  <c r="BV72" i="16"/>
  <c r="AW73" i="16"/>
  <c r="BA73" i="16"/>
  <c r="BH73" i="16"/>
  <c r="BO73" i="16"/>
  <c r="AX74" i="16"/>
  <c r="BE74" i="16"/>
  <c r="BI74" i="16"/>
  <c r="BP74" i="16"/>
  <c r="BT74" i="16"/>
  <c r="CA74" i="16"/>
  <c r="AX87" i="16"/>
  <c r="BE87" i="16"/>
  <c r="BI87" i="16"/>
  <c r="BR87" i="16"/>
  <c r="BV87" i="16"/>
  <c r="BA88" i="16"/>
  <c r="BH88" i="16"/>
  <c r="BO88" i="16"/>
  <c r="BU88" i="16"/>
  <c r="CB88" i="16"/>
  <c r="AZ90" i="16"/>
  <c r="BG90" i="16"/>
  <c r="BN90" i="16"/>
  <c r="BT90" i="16"/>
  <c r="CA90" i="16"/>
  <c r="AY102" i="16"/>
  <c r="BF102" i="16"/>
  <c r="BM102" i="16"/>
  <c r="BQ102" i="16"/>
  <c r="BU102" i="16"/>
  <c r="CB102" i="16"/>
  <c r="AY103" i="16"/>
  <c r="BG75" i="16"/>
  <c r="BR75" i="16"/>
  <c r="BV118" i="16"/>
  <c r="AU11" i="16"/>
  <c r="AZ11" i="16"/>
  <c r="BF11" i="16"/>
  <c r="BJ11" i="16"/>
  <c r="BO11" i="16"/>
  <c r="BS11" i="16"/>
  <c r="BY11" i="16"/>
  <c r="AV12" i="16"/>
  <c r="BA12" i="16"/>
  <c r="AX58" i="16"/>
  <c r="BI58" i="16"/>
  <c r="BP58" i="16"/>
  <c r="BT58" i="16"/>
  <c r="CA58" i="16"/>
  <c r="AY72" i="16"/>
  <c r="BF72" i="16"/>
  <c r="BM72" i="16"/>
  <c r="BQ72" i="16"/>
  <c r="BU72" i="16"/>
  <c r="CB72" i="16"/>
  <c r="AZ73" i="16"/>
  <c r="BG73" i="16"/>
  <c r="BN73" i="16"/>
  <c r="BR73" i="16"/>
  <c r="BV73" i="16"/>
  <c r="AA74" i="16"/>
  <c r="AC74" i="16" s="1"/>
  <c r="AD74" i="16" s="1"/>
  <c r="AZ88" i="16"/>
  <c r="BG88" i="16"/>
  <c r="BN88" i="16"/>
  <c r="BT89" i="16"/>
  <c r="CA89" i="16"/>
  <c r="AA54" i="16"/>
  <c r="AC54" i="16" s="1"/>
  <c r="AD54" i="16" s="1"/>
  <c r="AX103" i="16"/>
  <c r="BE103" i="16"/>
  <c r="BI103" i="16"/>
  <c r="BP103" i="16"/>
  <c r="BT103" i="16"/>
  <c r="CA103" i="16"/>
  <c r="BE104" i="16"/>
  <c r="BI104" i="16"/>
  <c r="BS117" i="16"/>
  <c r="BI132" i="16"/>
  <c r="BP134" i="16"/>
  <c r="AX10" i="16"/>
  <c r="BL10" i="16"/>
  <c r="AZ57" i="16"/>
  <c r="BN57" i="16"/>
  <c r="BI75" i="16"/>
  <c r="BT75" i="16"/>
  <c r="AX104" i="16"/>
  <c r="BN117" i="16"/>
  <c r="BG118" i="16"/>
  <c r="BF120" i="16"/>
  <c r="BQ120" i="16"/>
  <c r="AY10" i="16"/>
  <c r="BR10" i="16"/>
  <c r="BF13" i="16"/>
  <c r="BO13" i="16"/>
  <c r="AW57" i="16"/>
  <c r="BO57" i="16"/>
  <c r="AX59" i="16"/>
  <c r="BP59" i="16"/>
  <c r="AW60" i="16"/>
  <c r="BZ60" i="16"/>
  <c r="BF74" i="16"/>
  <c r="BQ74" i="16"/>
  <c r="BF75" i="16"/>
  <c r="BU75" i="16"/>
  <c r="AW117" i="16"/>
  <c r="BA117" i="16"/>
  <c r="BH117" i="16"/>
  <c r="BO117" i="16"/>
  <c r="BZ117" i="16"/>
  <c r="AW118" i="16"/>
  <c r="BA118" i="16"/>
  <c r="BH118" i="16"/>
  <c r="BO118" i="16"/>
  <c r="BS118" i="16"/>
  <c r="BZ118" i="16"/>
  <c r="AZ119" i="16"/>
  <c r="BG119" i="16"/>
  <c r="BN119" i="16"/>
  <c r="BR119" i="16"/>
  <c r="BV119" i="16"/>
  <c r="BR132" i="16"/>
  <c r="BV132" i="16"/>
  <c r="AW133" i="16"/>
  <c r="BG133" i="16"/>
  <c r="BN133" i="16"/>
  <c r="BR133" i="16"/>
  <c r="BV133" i="16"/>
  <c r="AW134" i="16"/>
  <c r="BG134" i="16"/>
  <c r="BN134" i="16"/>
  <c r="BR134" i="16"/>
  <c r="BV134" i="16"/>
  <c r="AW135" i="16"/>
  <c r="BG135" i="16"/>
  <c r="BN135" i="16"/>
  <c r="AZ133" i="16"/>
  <c r="AZ132" i="16"/>
  <c r="BR135" i="16"/>
  <c r="BV135" i="16"/>
  <c r="AX134" i="16"/>
  <c r="AX135" i="16"/>
  <c r="BV10" i="16"/>
  <c r="BY13" i="16"/>
  <c r="BV57" i="16"/>
  <c r="BE75" i="16"/>
  <c r="CA75" i="16"/>
  <c r="AZ117" i="16"/>
  <c r="BR117" i="16"/>
  <c r="AZ118" i="16"/>
  <c r="BU120" i="16"/>
  <c r="AT10" i="16"/>
  <c r="BI10" i="16"/>
  <c r="BW10" i="16"/>
  <c r="AZ13" i="16"/>
  <c r="BA57" i="16"/>
  <c r="BZ57" i="16"/>
  <c r="BE59" i="16"/>
  <c r="BT59" i="16"/>
  <c r="BA60" i="16"/>
  <c r="BS60" i="16"/>
  <c r="AY74" i="16"/>
  <c r="CB74" i="16"/>
  <c r="BM75" i="16"/>
  <c r="AU10" i="16"/>
  <c r="AZ10" i="16"/>
  <c r="BF10" i="16"/>
  <c r="BJ10" i="16"/>
  <c r="BO10" i="16"/>
  <c r="BS10" i="16"/>
  <c r="BY10" i="16"/>
  <c r="AV11" i="16"/>
  <c r="BA11" i="16"/>
  <c r="BG11" i="16"/>
  <c r="BK11" i="16"/>
  <c r="BP11" i="16"/>
  <c r="BT11" i="16"/>
  <c r="BH12" i="16"/>
  <c r="BL12" i="16"/>
  <c r="BQ12" i="16"/>
  <c r="BV12" i="16"/>
  <c r="AV13" i="16"/>
  <c r="BA13" i="16"/>
  <c r="BG13" i="16"/>
  <c r="BK13" i="16"/>
  <c r="BP13" i="16"/>
  <c r="BT13" i="16"/>
  <c r="BD13" i="16"/>
  <c r="BH142" i="16"/>
  <c r="BN89" i="16"/>
  <c r="BU4" i="16"/>
  <c r="BU3" i="16"/>
  <c r="BH10" i="16"/>
  <c r="BG57" i="16"/>
  <c r="BR57" i="16"/>
  <c r="AX75" i="16"/>
  <c r="BP75" i="16"/>
  <c r="BG117" i="16"/>
  <c r="BV117" i="16"/>
  <c r="BN118" i="16"/>
  <c r="AY120" i="16"/>
  <c r="BM120" i="16"/>
  <c r="CB120" i="16"/>
  <c r="BC10" i="16"/>
  <c r="BN10" i="16"/>
  <c r="AU13" i="16"/>
  <c r="BJ13" i="16"/>
  <c r="BS13" i="16"/>
  <c r="BR141" i="16"/>
  <c r="BS57" i="16"/>
  <c r="BI59" i="16"/>
  <c r="CA59" i="16"/>
  <c r="BH60" i="16"/>
  <c r="BO60" i="16"/>
  <c r="BM74" i="16"/>
  <c r="BU74" i="16"/>
  <c r="AY75" i="16"/>
  <c r="BQ75" i="16"/>
  <c r="CB75" i="16"/>
  <c r="AV10" i="16"/>
  <c r="BA10" i="16"/>
  <c r="BG10" i="16"/>
  <c r="BK10" i="16"/>
  <c r="BP10" i="16"/>
  <c r="BT10" i="16"/>
  <c r="BM141" i="16"/>
  <c r="AX11" i="16"/>
  <c r="BB11" i="16"/>
  <c r="BH11" i="16"/>
  <c r="BL11" i="16"/>
  <c r="BQ11" i="16"/>
  <c r="BV11" i="16"/>
  <c r="AT12" i="16"/>
  <c r="AY12" i="16"/>
  <c r="BC12" i="16"/>
  <c r="BI12" i="16"/>
  <c r="BN12" i="16"/>
  <c r="BR12" i="16"/>
  <c r="BW12" i="16"/>
  <c r="AX13" i="16"/>
  <c r="BB13" i="16"/>
  <c r="BH13" i="16"/>
  <c r="BL13" i="16"/>
  <c r="AY57" i="16"/>
  <c r="BF57" i="16"/>
  <c r="BG89" i="16"/>
  <c r="AX105" i="16"/>
  <c r="BE105" i="16"/>
  <c r="BI105" i="16"/>
  <c r="BP105" i="16"/>
  <c r="BT105" i="16"/>
  <c r="CA105" i="16"/>
  <c r="AY135" i="16"/>
  <c r="BQ13" i="16"/>
  <c r="BV13" i="16"/>
  <c r="BF140" i="16"/>
  <c r="AY58" i="16"/>
  <c r="BF58" i="16"/>
  <c r="BM58" i="16"/>
  <c r="BQ58" i="16"/>
  <c r="BU58" i="16"/>
  <c r="CB58" i="16"/>
  <c r="AY59" i="16"/>
  <c r="BM59" i="16"/>
  <c r="BQ59" i="16"/>
  <c r="BU59" i="16"/>
  <c r="AW72" i="16"/>
  <c r="BA72" i="16"/>
  <c r="BH72" i="16"/>
  <c r="BO72" i="16"/>
  <c r="BS72" i="16"/>
  <c r="BZ72" i="16"/>
  <c r="AX73" i="16"/>
  <c r="BE73" i="16"/>
  <c r="BI73" i="16"/>
  <c r="BP73" i="16"/>
  <c r="BT73" i="16"/>
  <c r="CA73" i="16"/>
  <c r="AW74" i="16"/>
  <c r="BA74" i="16"/>
  <c r="BH74" i="16"/>
  <c r="BO74" i="16"/>
  <c r="AW75" i="16"/>
  <c r="BA75" i="16"/>
  <c r="BH75" i="16"/>
  <c r="BO75" i="16"/>
  <c r="BS75" i="16"/>
  <c r="BZ75" i="16"/>
  <c r="AW87" i="16"/>
  <c r="BA87" i="16"/>
  <c r="BH87" i="16"/>
  <c r="BO87" i="16"/>
  <c r="AZ87" i="16"/>
  <c r="BG87" i="16"/>
  <c r="BN87" i="16"/>
  <c r="BT87" i="16"/>
  <c r="CA87" i="16"/>
  <c r="BM103" i="16"/>
  <c r="BQ103" i="16"/>
  <c r="AY104" i="16"/>
  <c r="BF104" i="16"/>
  <c r="BM104" i="16"/>
  <c r="BQ104" i="16"/>
  <c r="BU104" i="16"/>
  <c r="CB104" i="16"/>
  <c r="BT88" i="16"/>
  <c r="CA88" i="16"/>
  <c r="AY89" i="16"/>
  <c r="BF89" i="16"/>
  <c r="BM89" i="16"/>
  <c r="AX90" i="16"/>
  <c r="BE90" i="16"/>
  <c r="BI90" i="16"/>
  <c r="BR90" i="16"/>
  <c r="BV90" i="16"/>
  <c r="AX102" i="16"/>
  <c r="BE102" i="16"/>
  <c r="BI102" i="16"/>
  <c r="BP102" i="16"/>
  <c r="BT102" i="16"/>
  <c r="CA102" i="16"/>
  <c r="AW103" i="16"/>
  <c r="BA103" i="16"/>
  <c r="BH103" i="16"/>
  <c r="BO103" i="16"/>
  <c r="BS103" i="16"/>
  <c r="BZ103" i="16"/>
  <c r="AW104" i="16"/>
  <c r="BA104" i="16"/>
  <c r="BH104" i="16"/>
  <c r="BS105" i="16"/>
  <c r="BZ105" i="16"/>
  <c r="AY118" i="16"/>
  <c r="BF118" i="16"/>
  <c r="BM118" i="16"/>
  <c r="BQ118" i="16"/>
  <c r="BU118" i="16"/>
  <c r="CB118" i="16"/>
  <c r="AX119" i="16"/>
  <c r="BE119" i="16"/>
  <c r="BI119" i="16"/>
  <c r="BP119" i="16"/>
  <c r="BT119" i="16"/>
  <c r="CA119" i="16"/>
  <c r="AX120" i="16"/>
  <c r="BE120" i="16"/>
  <c r="BI120" i="16"/>
  <c r="BP120" i="16"/>
  <c r="BT120" i="16"/>
  <c r="CA120" i="16"/>
  <c r="BF132" i="16"/>
  <c r="BM132" i="16"/>
  <c r="BQ132" i="16"/>
  <c r="BU132" i="16"/>
  <c r="CB132" i="16"/>
  <c r="BF133" i="16"/>
  <c r="BM133" i="16"/>
  <c r="BQ133" i="16"/>
  <c r="BU133" i="16"/>
  <c r="CB133" i="16"/>
  <c r="BF134" i="16"/>
  <c r="BM134" i="16"/>
  <c r="BQ134" i="16"/>
  <c r="BU134" i="16"/>
  <c r="CB134" i="16"/>
  <c r="BT134" i="16"/>
  <c r="BU135" i="16"/>
  <c r="AZ134" i="16"/>
  <c r="BA135" i="16"/>
  <c r="BS88" i="16"/>
  <c r="BZ88" i="16"/>
  <c r="AX89" i="16"/>
  <c r="BE89" i="16"/>
  <c r="BI89" i="16"/>
  <c r="BR89" i="16"/>
  <c r="BV89" i="16"/>
  <c r="AW90" i="16"/>
  <c r="BA90" i="16"/>
  <c r="BH90" i="16"/>
  <c r="BO90" i="16"/>
  <c r="BU90" i="16"/>
  <c r="CB90" i="16"/>
  <c r="AW102" i="16"/>
  <c r="BA102" i="16"/>
  <c r="BH102" i="16"/>
  <c r="BO102" i="16"/>
  <c r="BS102" i="16"/>
  <c r="BZ102" i="16"/>
  <c r="AZ103" i="16"/>
  <c r="BG103" i="16"/>
  <c r="BN103" i="16"/>
  <c r="BR103" i="16"/>
  <c r="BV103" i="16"/>
  <c r="AZ104" i="16"/>
  <c r="BG104" i="16"/>
  <c r="BN104" i="16"/>
  <c r="AA79" i="16"/>
  <c r="AC78" i="16" s="1"/>
  <c r="AD78" i="16" s="1"/>
  <c r="AX117" i="16"/>
  <c r="BE117" i="16"/>
  <c r="BI117" i="16"/>
  <c r="BP117" i="16"/>
  <c r="BT117" i="16"/>
  <c r="CA117" i="16"/>
  <c r="AW120" i="16"/>
  <c r="BA120" i="16"/>
  <c r="BH120" i="16"/>
  <c r="BO120" i="16"/>
  <c r="BS120" i="16"/>
  <c r="BZ120" i="16"/>
  <c r="BE133" i="16"/>
  <c r="BI133" i="16"/>
  <c r="BP133" i="16"/>
  <c r="BT133" i="16"/>
  <c r="CA133" i="16"/>
  <c r="BE135" i="16"/>
  <c r="BI135" i="16"/>
  <c r="BP135" i="16"/>
  <c r="BQ135" i="16"/>
  <c r="AW142" i="16"/>
  <c r="AW141" i="16"/>
  <c r="AW140" i="16"/>
  <c r="AW143" i="16"/>
  <c r="AW139" i="16"/>
  <c r="AW146" i="16" s="1"/>
  <c r="BU5" i="16"/>
  <c r="BE141" i="16"/>
  <c r="BE142" i="16"/>
  <c r="BE149" i="16" s="1"/>
  <c r="BG140" i="16"/>
  <c r="BG148" i="16" s="1"/>
  <c r="AX141" i="16"/>
  <c r="AX140" i="16"/>
  <c r="AX143" i="16"/>
  <c r="AX139" i="16"/>
  <c r="AX146" i="16" s="1"/>
  <c r="AX142" i="16"/>
  <c r="AX149" i="16" s="1"/>
  <c r="BI141" i="16"/>
  <c r="BU141" i="16"/>
  <c r="AX57" i="16"/>
  <c r="BE57" i="16"/>
  <c r="BI57" i="16"/>
  <c r="BP57" i="16"/>
  <c r="BT57" i="16"/>
  <c r="CA57" i="16"/>
  <c r="AW58" i="16"/>
  <c r="BA58" i="16"/>
  <c r="BH58" i="16"/>
  <c r="BO58" i="16"/>
  <c r="BS58" i="16"/>
  <c r="BZ58" i="16"/>
  <c r="AZ59" i="16"/>
  <c r="BG59" i="16"/>
  <c r="BN59" i="16"/>
  <c r="BR59" i="16"/>
  <c r="BV59" i="16"/>
  <c r="AY60" i="16"/>
  <c r="BF60" i="16"/>
  <c r="BM60" i="16"/>
  <c r="BQ60" i="16"/>
  <c r="BU60" i="16"/>
  <c r="BU2" i="16"/>
  <c r="BU9" i="16" s="1"/>
  <c r="BG143" i="16"/>
  <c r="AY143" i="16"/>
  <c r="AY140" i="16"/>
  <c r="AY139" i="16"/>
  <c r="AY146" i="16" s="1"/>
  <c r="AY142" i="16"/>
  <c r="AY149" i="16" s="1"/>
  <c r="AY141" i="16"/>
  <c r="AA81" i="16"/>
  <c r="AC81" i="16" s="1"/>
  <c r="AD81" i="16" s="1"/>
  <c r="BM57" i="16"/>
  <c r="BQ57" i="16"/>
  <c r="BU57" i="16"/>
  <c r="CB57" i="16"/>
  <c r="AW59" i="16"/>
  <c r="BA59" i="16"/>
  <c r="BH59" i="16"/>
  <c r="BO59" i="16"/>
  <c r="BS59" i="16"/>
  <c r="BZ59" i="16"/>
  <c r="BQ10" i="16"/>
  <c r="BQ9" i="16"/>
  <c r="BU6" i="16"/>
  <c r="AZ142" i="16"/>
  <c r="AZ141" i="16"/>
  <c r="AZ140" i="16"/>
  <c r="AZ143" i="16"/>
  <c r="AZ139" i="16"/>
  <c r="AZ146" i="16" s="1"/>
  <c r="AX12" i="16"/>
  <c r="BB12" i="16"/>
  <c r="BG12" i="16"/>
  <c r="BK12" i="16"/>
  <c r="BP12" i="16"/>
  <c r="BT12" i="16"/>
  <c r="BA141" i="16"/>
  <c r="BA140" i="16"/>
  <c r="BA143" i="16"/>
  <c r="BA139" i="16"/>
  <c r="BA146" i="16" s="1"/>
  <c r="BA142" i="16"/>
  <c r="BA149" i="16" s="1"/>
  <c r="AA50" i="16"/>
  <c r="AC50" i="16" s="1"/>
  <c r="BH56" i="16"/>
  <c r="BF59" i="16"/>
  <c r="CB59" i="16"/>
  <c r="AA52" i="16"/>
  <c r="AC52" i="16" s="1"/>
  <c r="AD52" i="16" s="1"/>
  <c r="BH143" i="16"/>
  <c r="AZ58" i="16"/>
  <c r="BG58" i="16"/>
  <c r="BN58" i="16"/>
  <c r="BR58" i="16"/>
  <c r="BV58" i="16"/>
  <c r="AX60" i="16"/>
  <c r="BE60" i="16"/>
  <c r="BI60" i="16"/>
  <c r="BP60" i="16"/>
  <c r="BT60" i="16"/>
  <c r="CA60" i="16"/>
  <c r="AY88" i="16"/>
  <c r="BF88" i="16"/>
  <c r="BM88" i="16"/>
  <c r="BO86" i="16"/>
  <c r="AX88" i="16"/>
  <c r="BV88" i="16"/>
  <c r="BS73" i="16"/>
  <c r="BZ73" i="16"/>
  <c r="AZ74" i="16"/>
  <c r="BG74" i="16"/>
  <c r="BN74" i="16"/>
  <c r="BR74" i="16"/>
  <c r="BV74" i="16"/>
  <c r="BU87" i="16"/>
  <c r="CB87" i="16"/>
  <c r="BS90" i="16"/>
  <c r="BS89" i="16"/>
  <c r="BZ90" i="16"/>
  <c r="BZ89" i="16"/>
  <c r="AW86" i="16"/>
  <c r="BE88" i="16"/>
  <c r="AA78" i="16"/>
  <c r="AY90" i="16"/>
  <c r="BF90" i="16"/>
  <c r="BM90" i="16"/>
  <c r="BA86" i="16"/>
  <c r="BI88" i="16"/>
  <c r="AA53" i="16"/>
  <c r="AC53" i="16" s="1"/>
  <c r="AD53" i="16" s="1"/>
  <c r="AY87" i="16"/>
  <c r="BF87" i="16"/>
  <c r="BM87" i="16"/>
  <c r="BS87" i="16"/>
  <c r="BZ87" i="16"/>
  <c r="AW89" i="16"/>
  <c r="BA89" i="16"/>
  <c r="BH89" i="16"/>
  <c r="BO89" i="16"/>
  <c r="BU89" i="16"/>
  <c r="CB89" i="16"/>
  <c r="BH86" i="16"/>
  <c r="BR88" i="16"/>
  <c r="AZ89" i="16"/>
  <c r="BR104" i="16"/>
  <c r="AZ120" i="16"/>
  <c r="BV120" i="16"/>
  <c r="BA132" i="16"/>
  <c r="BA131" i="16"/>
  <c r="BA134" i="16"/>
  <c r="BA133" i="16"/>
  <c r="BV104" i="16"/>
  <c r="AY105" i="16"/>
  <c r="BF105" i="16"/>
  <c r="BM105" i="16"/>
  <c r="BQ105" i="16"/>
  <c r="BU105" i="16"/>
  <c r="CB105" i="16"/>
  <c r="AX118" i="16"/>
  <c r="BE118" i="16"/>
  <c r="BI118" i="16"/>
  <c r="BP118" i="16"/>
  <c r="BT118" i="16"/>
  <c r="CA118" i="16"/>
  <c r="AW119" i="16"/>
  <c r="BA119" i="16"/>
  <c r="BH119" i="16"/>
  <c r="BO119" i="16"/>
  <c r="BS119" i="16"/>
  <c r="BZ119" i="16"/>
  <c r="AA82" i="16"/>
  <c r="AC82" i="16" s="1"/>
  <c r="AD82" i="16" s="1"/>
  <c r="BG120" i="16"/>
  <c r="BS132" i="16"/>
  <c r="BZ132" i="16"/>
  <c r="AY133" i="16"/>
  <c r="BH133" i="16"/>
  <c r="BO133" i="16"/>
  <c r="BS133" i="16"/>
  <c r="BZ133" i="16"/>
  <c r="AY134" i="16"/>
  <c r="BH134" i="16"/>
  <c r="BO134" i="16"/>
  <c r="BS134" i="16"/>
  <c r="BS135" i="16"/>
  <c r="BZ134" i="16"/>
  <c r="BH135" i="16"/>
  <c r="BO135" i="16"/>
  <c r="AW132" i="16"/>
  <c r="BQ142" i="16"/>
  <c r="BO104" i="16"/>
  <c r="BS104" i="16"/>
  <c r="BZ104" i="16"/>
  <c r="AZ105" i="16"/>
  <c r="BG105" i="16"/>
  <c r="BN105" i="16"/>
  <c r="BR105" i="16"/>
  <c r="BV105" i="16"/>
  <c r="AY117" i="16"/>
  <c r="BF117" i="16"/>
  <c r="BM117" i="16"/>
  <c r="BQ117" i="16"/>
  <c r="BU117" i="16"/>
  <c r="CB117" i="16"/>
  <c r="BN120" i="16"/>
  <c r="BP104" i="16"/>
  <c r="BT104" i="16"/>
  <c r="CA104" i="16"/>
  <c r="AW105" i="16"/>
  <c r="BA105" i="16"/>
  <c r="BH105" i="16"/>
  <c r="BO105" i="16"/>
  <c r="BR120" i="16"/>
  <c r="BZ135" i="16"/>
  <c r="BZ147" i="16"/>
  <c r="BZ148" i="16"/>
  <c r="BP88" i="16"/>
  <c r="BQ89" i="16"/>
  <c r="CA148" i="16"/>
  <c r="CA149" i="16"/>
  <c r="CB150" i="16"/>
  <c r="CB149" i="16"/>
  <c r="AD50" i="16"/>
  <c r="AI75" i="16"/>
  <c r="BM4" i="16"/>
  <c r="BI142" i="16"/>
  <c r="BI149" i="16" s="1"/>
  <c r="BM3" i="16"/>
  <c r="BE139" i="16"/>
  <c r="BE146" i="16" s="1"/>
  <c r="BE143" i="16"/>
  <c r="BF142" i="16"/>
  <c r="BG141" i="16"/>
  <c r="BH140" i="16"/>
  <c r="BH147" i="16" s="1"/>
  <c r="BI139" i="16"/>
  <c r="BI146" i="16" s="1"/>
  <c r="BI143" i="16"/>
  <c r="BI150" i="16" s="1"/>
  <c r="BF141" i="16"/>
  <c r="BH139" i="16"/>
  <c r="BH146" i="16" s="1"/>
  <c r="BM2" i="16"/>
  <c r="BM9" i="16" s="1"/>
  <c r="BE140" i="16"/>
  <c r="BF139" i="16"/>
  <c r="BF146" i="16" s="1"/>
  <c r="BF143" i="16"/>
  <c r="BG142" i="16"/>
  <c r="BH141" i="16"/>
  <c r="BI140" i="16"/>
  <c r="BM5" i="16"/>
  <c r="BM6" i="16"/>
  <c r="BG139" i="16"/>
  <c r="BG146" i="16" s="1"/>
  <c r="BS141" i="16"/>
  <c r="BS143" i="16"/>
  <c r="BS140" i="16"/>
  <c r="BS139" i="16"/>
  <c r="BS146" i="16" s="1"/>
  <c r="BS142" i="16"/>
  <c r="BT142" i="16"/>
  <c r="BT141" i="16"/>
  <c r="BT140" i="16"/>
  <c r="BT143" i="16"/>
  <c r="BT139" i="16"/>
  <c r="BT146" i="16" s="1"/>
  <c r="AA80" i="16"/>
  <c r="BO143" i="16"/>
  <c r="BV142" i="16"/>
  <c r="BR143" i="16"/>
  <c r="BU140" i="16"/>
  <c r="BU148" i="16" s="1"/>
  <c r="BM139" i="16"/>
  <c r="BM146" i="16" s="1"/>
  <c r="BM142" i="16"/>
  <c r="BM143" i="16"/>
  <c r="BM150" i="16" s="1"/>
  <c r="BN140" i="16"/>
  <c r="BN142" i="16"/>
  <c r="BN143" i="16"/>
  <c r="BN139" i="16"/>
  <c r="BN146" i="16" s="1"/>
  <c r="BN141" i="16"/>
  <c r="BN148" i="16" s="1"/>
  <c r="BP140" i="16"/>
  <c r="AA77" i="16"/>
  <c r="AC77" i="16" s="1"/>
  <c r="AD77" i="16" s="1"/>
  <c r="AA75" i="16"/>
  <c r="AC75" i="16" s="1"/>
  <c r="AD75" i="16" s="1"/>
  <c r="BV143" i="16"/>
  <c r="BV150" i="16" s="1"/>
  <c r="BE5" i="16"/>
  <c r="BO141" i="16"/>
  <c r="BU142" i="16"/>
  <c r="BU149" i="16" s="1"/>
  <c r="BM140" i="16"/>
  <c r="BM148" i="16" s="1"/>
  <c r="BO142" i="16"/>
  <c r="BO149" i="16" s="1"/>
  <c r="BR142" i="16"/>
  <c r="BU139" i="16"/>
  <c r="BU146" i="16" s="1"/>
  <c r="BU143" i="16"/>
  <c r="BV141" i="16"/>
  <c r="BV149" i="16" s="1"/>
  <c r="AA76" i="16"/>
  <c r="AC76" i="16" s="1"/>
  <c r="BO140" i="16"/>
  <c r="BO148" i="16" s="1"/>
  <c r="BR140" i="16"/>
  <c r="BV139" i="16"/>
  <c r="BV146" i="16" s="1"/>
  <c r="BV140" i="16"/>
  <c r="BO139" i="16"/>
  <c r="BO146" i="16" s="1"/>
  <c r="BR139" i="16"/>
  <c r="BR146" i="16" s="1"/>
  <c r="AW5" i="16"/>
  <c r="AW6" i="16"/>
  <c r="AW2" i="16"/>
  <c r="AW9" i="16" s="1"/>
  <c r="AW3" i="16"/>
  <c r="AW4" i="16"/>
  <c r="E50" i="18"/>
  <c r="AL12" i="18"/>
  <c r="B51" i="18"/>
  <c r="D51" i="18" s="1"/>
  <c r="E51" i="18" s="1"/>
  <c r="D254" i="18"/>
  <c r="AC255" i="18"/>
  <c r="AG255" i="18"/>
  <c r="AK255" i="18"/>
  <c r="AO255" i="18"/>
  <c r="AW254" i="18"/>
  <c r="BE254" i="18"/>
  <c r="U255" i="18"/>
  <c r="AG256" i="18"/>
  <c r="AO256" i="18"/>
  <c r="BE255" i="18"/>
  <c r="Y257" i="18"/>
  <c r="AG257" i="18"/>
  <c r="AO257" i="18"/>
  <c r="AP12" i="18"/>
  <c r="D53" i="18"/>
  <c r="E53" i="18" s="1"/>
  <c r="B32" i="18"/>
  <c r="D32" i="18" s="1"/>
  <c r="E32" i="18" s="1"/>
  <c r="C92" i="18"/>
  <c r="B44" i="18"/>
  <c r="D44" i="18" s="1"/>
  <c r="E44" i="18" s="1"/>
  <c r="AN10" i="18"/>
  <c r="B19" i="18"/>
  <c r="D19" i="18" s="1"/>
  <c r="AO11" i="18"/>
  <c r="AU12" i="18"/>
  <c r="AV13" i="18"/>
  <c r="B55" i="18"/>
  <c r="D55" i="18" s="1"/>
  <c r="E55" i="18" s="1"/>
  <c r="B25" i="18"/>
  <c r="D25" i="18" s="1"/>
  <c r="E25" i="18" s="1"/>
  <c r="B59" i="18"/>
  <c r="D59" i="18" s="1"/>
  <c r="E59" i="18" s="1"/>
  <c r="B28" i="18"/>
  <c r="D28" i="18" s="1"/>
  <c r="E28" i="18" s="1"/>
  <c r="B60" i="18"/>
  <c r="D60" i="18" s="1"/>
  <c r="E60" i="18" s="1"/>
  <c r="D61" i="18"/>
  <c r="E61" i="18" s="1"/>
  <c r="B29" i="18"/>
  <c r="D29" i="18" s="1"/>
  <c r="E29" i="18" s="1"/>
  <c r="B31" i="18"/>
  <c r="D31" i="18" s="1"/>
  <c r="E31" i="18" s="1"/>
  <c r="B45" i="18"/>
  <c r="D45" i="18" s="1"/>
  <c r="E45" i="18" s="1"/>
  <c r="Y255" i="18"/>
  <c r="BA254" i="18"/>
  <c r="D255" i="18"/>
  <c r="Y256" i="18"/>
  <c r="AC256" i="18"/>
  <c r="AK256" i="18"/>
  <c r="AW255" i="18"/>
  <c r="BA255" i="18"/>
  <c r="BA256" i="18"/>
  <c r="D256" i="18"/>
  <c r="D257" i="18"/>
  <c r="U256" i="18"/>
  <c r="AC257" i="18"/>
  <c r="AK257" i="18"/>
  <c r="AW256" i="18"/>
  <c r="B27" i="18"/>
  <c r="D27" i="18" s="1"/>
  <c r="E27" i="18" s="1"/>
  <c r="AR10" i="18"/>
  <c r="AS11" i="18"/>
  <c r="AY12" i="18"/>
  <c r="B23" i="18"/>
  <c r="D23" i="18" s="1"/>
  <c r="E23" i="18" s="1"/>
  <c r="B24" i="18"/>
  <c r="D24" i="18" s="1"/>
  <c r="E24" i="18" s="1"/>
  <c r="D57" i="18"/>
  <c r="E57" i="18" s="1"/>
  <c r="B58" i="18"/>
  <c r="D58" i="18" s="1"/>
  <c r="E58" i="18" s="1"/>
  <c r="D63" i="18"/>
  <c r="E63" i="18" s="1"/>
  <c r="H92" i="18"/>
  <c r="B36" i="18"/>
  <c r="D36" i="18" s="1"/>
  <c r="E36" i="18" s="1"/>
  <c r="B37" i="18"/>
  <c r="D37" i="18" s="1"/>
  <c r="E37" i="18" s="1"/>
  <c r="D39" i="18"/>
  <c r="E39" i="18" s="1"/>
  <c r="B41" i="18"/>
  <c r="D41" i="18" s="1"/>
  <c r="E41" i="18" s="1"/>
  <c r="U257" i="18"/>
  <c r="AC258" i="18"/>
  <c r="AK258" i="18"/>
  <c r="E254" i="18"/>
  <c r="Z255" i="18"/>
  <c r="AD255" i="18"/>
  <c r="AH255" i="18"/>
  <c r="AL255" i="18"/>
  <c r="AT254" i="18"/>
  <c r="AX254" i="18"/>
  <c r="BB254" i="18"/>
  <c r="BF254" i="18"/>
  <c r="E255" i="18"/>
  <c r="R255" i="18"/>
  <c r="V255" i="18"/>
  <c r="Z256" i="18"/>
  <c r="AD256" i="18"/>
  <c r="AH256" i="18"/>
  <c r="AG258" i="18"/>
  <c r="AQ9" i="18"/>
  <c r="AQ10" i="18"/>
  <c r="D92" i="18"/>
  <c r="AA255" i="18"/>
  <c r="AI255" i="18"/>
  <c r="AU254" i="18"/>
  <c r="BC254" i="18"/>
  <c r="O255" i="18"/>
  <c r="S255" i="18"/>
  <c r="W255" i="18"/>
  <c r="AA256" i="18"/>
  <c r="AE256" i="18"/>
  <c r="AI256" i="18"/>
  <c r="AM256" i="18"/>
  <c r="AU255" i="18"/>
  <c r="AY255" i="18"/>
  <c r="BC255" i="18"/>
  <c r="BG255" i="18"/>
  <c r="O256" i="18"/>
  <c r="S256" i="18"/>
  <c r="W256" i="18"/>
  <c r="AA257" i="18"/>
  <c r="AE257" i="18"/>
  <c r="AI257" i="18"/>
  <c r="AM257" i="18"/>
  <c r="AU256" i="18"/>
  <c r="AY256" i="18"/>
  <c r="BC256" i="18"/>
  <c r="BG256" i="18"/>
  <c r="O257" i="18"/>
  <c r="S257" i="18"/>
  <c r="W257" i="18"/>
  <c r="AA258" i="18"/>
  <c r="AE258" i="18"/>
  <c r="AI258" i="18"/>
  <c r="AM258" i="18"/>
  <c r="AU257" i="18"/>
  <c r="AY257" i="18"/>
  <c r="BC257" i="18"/>
  <c r="BG257" i="18"/>
  <c r="BE256" i="18"/>
  <c r="Y258" i="18"/>
  <c r="AO258" i="18"/>
  <c r="C254" i="18"/>
  <c r="AB255" i="18"/>
  <c r="AF255" i="18"/>
  <c r="AJ255" i="18"/>
  <c r="AN255" i="18"/>
  <c r="AV254" i="18"/>
  <c r="AZ254" i="18"/>
  <c r="BD254" i="18"/>
  <c r="C255" i="18"/>
  <c r="P255" i="18"/>
  <c r="T257" i="18"/>
  <c r="X258" i="18"/>
  <c r="AB258" i="18"/>
  <c r="AF258" i="18"/>
  <c r="AJ258" i="18"/>
  <c r="AN258" i="18"/>
  <c r="AV257" i="18"/>
  <c r="AZ257" i="18"/>
  <c r="BD257" i="18"/>
  <c r="O258" i="18"/>
  <c r="S258" i="18"/>
  <c r="W258" i="18"/>
  <c r="D269" i="18"/>
  <c r="AU269" i="18"/>
  <c r="AY269" i="18"/>
  <c r="S271" i="18"/>
  <c r="W271" i="18"/>
  <c r="AA272" i="18"/>
  <c r="AE272" i="18"/>
  <c r="AI272" i="18"/>
  <c r="R273" i="18"/>
  <c r="V273" i="18"/>
  <c r="AI270" i="18"/>
  <c r="BF269" i="18"/>
  <c r="AB271" i="18"/>
  <c r="AZ270" i="18"/>
  <c r="P271" i="18"/>
  <c r="BC271" i="18"/>
  <c r="X273" i="18"/>
  <c r="R270" i="18"/>
  <c r="R271" i="18"/>
  <c r="V270" i="18"/>
  <c r="V271" i="18"/>
  <c r="Z271" i="18"/>
  <c r="Z272" i="18"/>
  <c r="AD271" i="18"/>
  <c r="AD272" i="18"/>
  <c r="AH271" i="18"/>
  <c r="AH272" i="18"/>
  <c r="AV272" i="18"/>
  <c r="AV271" i="18"/>
  <c r="AZ272" i="18"/>
  <c r="AZ271" i="18"/>
  <c r="BD272" i="18"/>
  <c r="BD271" i="18"/>
  <c r="AT269" i="18"/>
  <c r="E270" i="18"/>
  <c r="AF271" i="18"/>
  <c r="BD270" i="18"/>
  <c r="U271" i="18"/>
  <c r="BG271" i="18"/>
  <c r="AB273" i="18"/>
  <c r="Y315" i="18"/>
  <c r="AC315" i="18"/>
  <c r="AG315" i="18"/>
  <c r="AK315" i="18"/>
  <c r="AW314" i="18"/>
  <c r="BA314" i="18"/>
  <c r="BE314" i="18"/>
  <c r="D315" i="18"/>
  <c r="Q315" i="18"/>
  <c r="AT4" i="18" s="1"/>
  <c r="AT11" i="18" s="1"/>
  <c r="U315" i="18"/>
  <c r="Y316" i="18"/>
  <c r="AC316" i="18"/>
  <c r="AG316" i="18"/>
  <c r="AK316" i="18"/>
  <c r="AO316" i="18"/>
  <c r="AW315" i="18"/>
  <c r="BA315" i="18"/>
  <c r="BE315" i="18"/>
  <c r="D316" i="18"/>
  <c r="Q316" i="18"/>
  <c r="AM266" i="18" s="1"/>
  <c r="U316" i="18"/>
  <c r="Y317" i="18"/>
  <c r="AC317" i="18"/>
  <c r="AG317" i="18"/>
  <c r="AK317" i="18"/>
  <c r="AO317" i="18"/>
  <c r="AW316" i="18"/>
  <c r="BA316" i="18"/>
  <c r="BE316" i="18"/>
  <c r="D317" i="18"/>
  <c r="Q317" i="18"/>
  <c r="U317" i="18"/>
  <c r="Y318" i="18"/>
  <c r="AC318" i="18"/>
  <c r="AG318" i="18"/>
  <c r="AK318" i="18"/>
  <c r="AO318" i="18"/>
  <c r="AW317" i="18"/>
  <c r="BA317" i="18"/>
  <c r="BE317" i="18"/>
  <c r="AL256" i="18"/>
  <c r="AT255" i="18"/>
  <c r="AX255" i="18"/>
  <c r="BB255" i="18"/>
  <c r="BF255" i="18"/>
  <c r="E256" i="18"/>
  <c r="R256" i="18"/>
  <c r="V256" i="18"/>
  <c r="Z257" i="18"/>
  <c r="AD257" i="18"/>
  <c r="AH257" i="18"/>
  <c r="AL257" i="18"/>
  <c r="AT256" i="18"/>
  <c r="AX256" i="18"/>
  <c r="BB256" i="18"/>
  <c r="BF256" i="18"/>
  <c r="E257" i="18"/>
  <c r="BC269" i="18"/>
  <c r="BC268" i="18"/>
  <c r="BG269" i="18"/>
  <c r="BG268" i="18"/>
  <c r="P269" i="18"/>
  <c r="P270" i="18"/>
  <c r="U269" i="18"/>
  <c r="U270" i="18"/>
  <c r="Y270" i="18"/>
  <c r="Y271" i="18"/>
  <c r="AC270" i="18"/>
  <c r="AC271" i="18"/>
  <c r="AG270" i="18"/>
  <c r="AG271" i="18"/>
  <c r="AK270" i="18"/>
  <c r="AK271" i="18"/>
  <c r="AW269" i="18"/>
  <c r="AW270" i="18"/>
  <c r="BA269" i="18"/>
  <c r="BA270" i="18"/>
  <c r="BE269" i="18"/>
  <c r="BE270" i="18"/>
  <c r="D270" i="18"/>
  <c r="D271" i="18"/>
  <c r="AA270" i="18"/>
  <c r="T270" i="18"/>
  <c r="AJ271" i="18"/>
  <c r="C271" i="18"/>
  <c r="AU271" i="18"/>
  <c r="AF273" i="18"/>
  <c r="X285" i="18"/>
  <c r="AB285" i="18"/>
  <c r="AF285" i="18"/>
  <c r="AJ285" i="18"/>
  <c r="AN285" i="18"/>
  <c r="AV284" i="18"/>
  <c r="AZ284" i="18"/>
  <c r="BD284" i="18"/>
  <c r="C285" i="18"/>
  <c r="P285" i="18"/>
  <c r="T285" i="18"/>
  <c r="X286" i="18"/>
  <c r="AB286" i="18"/>
  <c r="AF286" i="18"/>
  <c r="AJ286" i="18"/>
  <c r="AN286" i="18"/>
  <c r="AV285" i="18"/>
  <c r="AZ285" i="18"/>
  <c r="BD285" i="18"/>
  <c r="C286" i="18"/>
  <c r="P286" i="18"/>
  <c r="T286" i="18"/>
  <c r="AB287" i="18"/>
  <c r="AF287" i="18"/>
  <c r="AJ287" i="18"/>
  <c r="AV286" i="18"/>
  <c r="AZ286" i="18"/>
  <c r="BD286" i="18"/>
  <c r="P287" i="18"/>
  <c r="T287" i="18"/>
  <c r="AB288" i="18"/>
  <c r="AF288" i="18"/>
  <c r="AJ288" i="18"/>
  <c r="AV287" i="18"/>
  <c r="AZ287" i="18"/>
  <c r="BD287" i="18"/>
  <c r="U286" i="18"/>
  <c r="Y287" i="18"/>
  <c r="AC287" i="18"/>
  <c r="AG287" i="18"/>
  <c r="AK287" i="18"/>
  <c r="AO287" i="18"/>
  <c r="AW286" i="18"/>
  <c r="BA286" i="18"/>
  <c r="BE286" i="18"/>
  <c r="D287" i="18"/>
  <c r="AE286" i="18"/>
  <c r="AI286" i="18"/>
  <c r="AM286" i="18"/>
  <c r="AU285" i="18"/>
  <c r="AY285" i="18"/>
  <c r="BC285" i="18"/>
  <c r="BG285" i="18"/>
  <c r="O286" i="18"/>
  <c r="X300" i="18"/>
  <c r="AB300" i="18"/>
  <c r="AF300" i="18"/>
  <c r="AJ300" i="18"/>
  <c r="AN300" i="18"/>
  <c r="AV299" i="18"/>
  <c r="AZ299" i="18"/>
  <c r="BD299" i="18"/>
  <c r="C300" i="18"/>
  <c r="P300" i="18"/>
  <c r="T300" i="18"/>
  <c r="X301" i="18"/>
  <c r="AB301" i="18"/>
  <c r="AF301" i="18"/>
  <c r="AJ301" i="18"/>
  <c r="AN301" i="18"/>
  <c r="AV300" i="18"/>
  <c r="AZ300" i="18"/>
  <c r="BD300" i="18"/>
  <c r="C301" i="18"/>
  <c r="T301" i="18"/>
  <c r="X302" i="18"/>
  <c r="AB302" i="18"/>
  <c r="AF302" i="18"/>
  <c r="AJ302" i="18"/>
  <c r="AN302" i="18"/>
  <c r="AV301" i="18"/>
  <c r="AZ301" i="18"/>
  <c r="BD301" i="18"/>
  <c r="C302" i="18"/>
  <c r="P302" i="18"/>
  <c r="T302" i="18"/>
  <c r="X303" i="18"/>
  <c r="AB303" i="18"/>
  <c r="AJ303" i="18"/>
  <c r="AN303" i="18"/>
  <c r="AV302" i="18"/>
  <c r="BD302" i="18"/>
  <c r="R287" i="18"/>
  <c r="V287" i="18"/>
  <c r="Z288" i="18"/>
  <c r="AD288" i="18"/>
  <c r="AH288" i="18"/>
  <c r="AL288" i="18"/>
  <c r="AT287" i="18"/>
  <c r="AX287" i="18"/>
  <c r="BB287" i="18"/>
  <c r="BF287" i="18"/>
  <c r="D299" i="18"/>
  <c r="U300" i="18"/>
  <c r="Y301" i="18"/>
  <c r="AC301" i="18"/>
  <c r="AG301" i="18"/>
  <c r="AK301" i="18"/>
  <c r="AO301" i="18"/>
  <c r="AW300" i="18"/>
  <c r="BA300" i="18"/>
  <c r="T303" i="18"/>
  <c r="R300" i="18"/>
  <c r="R288" i="18"/>
  <c r="V288" i="18"/>
  <c r="Z300" i="18"/>
  <c r="AD300" i="18"/>
  <c r="AH300" i="18"/>
  <c r="AL300" i="18"/>
  <c r="AT299" i="18"/>
  <c r="AX299" i="18"/>
  <c r="BB299" i="18"/>
  <c r="BF299" i="18"/>
  <c r="E300" i="18"/>
  <c r="V300" i="18"/>
  <c r="AL301" i="18"/>
  <c r="U302" i="18"/>
  <c r="Y303" i="18"/>
  <c r="AC303" i="18"/>
  <c r="AG303" i="18"/>
  <c r="AK303" i="18"/>
  <c r="AO303" i="18"/>
  <c r="AW302" i="18"/>
  <c r="BA302" i="18"/>
  <c r="BE302" i="18"/>
  <c r="P303" i="18"/>
  <c r="AI301" i="18"/>
  <c r="BC300" i="18"/>
  <c r="W301" i="18"/>
  <c r="AM302" i="18"/>
  <c r="E314" i="18"/>
  <c r="Q318" i="18"/>
  <c r="U318" i="18"/>
  <c r="X330" i="18"/>
  <c r="AB330" i="18"/>
  <c r="AF330" i="18"/>
  <c r="AJ330" i="18"/>
  <c r="AN330" i="18"/>
  <c r="AV329" i="18"/>
  <c r="AZ329" i="18"/>
  <c r="BD329" i="18"/>
  <c r="C330" i="18"/>
  <c r="P330" i="18"/>
  <c r="T330" i="18"/>
  <c r="X331" i="18"/>
  <c r="AB331" i="18"/>
  <c r="AF331" i="18"/>
  <c r="AJ331" i="18"/>
  <c r="AN331" i="18"/>
  <c r="AV330" i="18"/>
  <c r="AZ330" i="18"/>
  <c r="BD330" i="18"/>
  <c r="C331" i="18"/>
  <c r="P331" i="18"/>
  <c r="T331" i="18"/>
  <c r="X332" i="18"/>
  <c r="AB332" i="18"/>
  <c r="AF332" i="18"/>
  <c r="U303" i="18"/>
  <c r="S301" i="18"/>
  <c r="AA315" i="18"/>
  <c r="AE315" i="18"/>
  <c r="AI315" i="18"/>
  <c r="AM315" i="18"/>
  <c r="AU314" i="18"/>
  <c r="AY314" i="18"/>
  <c r="BC314" i="18"/>
  <c r="BG314" i="18"/>
  <c r="O315" i="18"/>
  <c r="S315" i="18"/>
  <c r="W315" i="18"/>
  <c r="AA316" i="18"/>
  <c r="AE316" i="18"/>
  <c r="AI316" i="18"/>
  <c r="AM316" i="18"/>
  <c r="AU315" i="18"/>
  <c r="AY315" i="18"/>
  <c r="BC315" i="18"/>
  <c r="BG315" i="18"/>
  <c r="O316" i="18"/>
  <c r="S316" i="18"/>
  <c r="W316" i="18"/>
  <c r="AA317" i="18"/>
  <c r="BG300" i="18"/>
  <c r="O301" i="18"/>
  <c r="C314" i="18"/>
  <c r="X315" i="18"/>
  <c r="AB315" i="18"/>
  <c r="AF315" i="18"/>
  <c r="AJ315" i="18"/>
  <c r="AN315" i="18"/>
  <c r="D329" i="18"/>
  <c r="AN265" i="18"/>
  <c r="AN262" i="18"/>
  <c r="AE317" i="18"/>
  <c r="AI317" i="18"/>
  <c r="AM317" i="18"/>
  <c r="AU316" i="18"/>
  <c r="AY316" i="18"/>
  <c r="BC316" i="18"/>
  <c r="BG316" i="18"/>
  <c r="O317" i="18"/>
  <c r="S317" i="18"/>
  <c r="W317" i="18"/>
  <c r="AA318" i="18"/>
  <c r="AE318" i="18"/>
  <c r="AI318" i="18"/>
  <c r="AM318" i="18"/>
  <c r="AU317" i="18"/>
  <c r="AY317" i="18"/>
  <c r="BC317" i="18"/>
  <c r="BG317" i="18"/>
  <c r="P316" i="18"/>
  <c r="X317" i="18"/>
  <c r="AF317" i="18"/>
  <c r="AN317" i="18"/>
  <c r="AZ316" i="18"/>
  <c r="S318" i="18"/>
  <c r="AT3" i="18"/>
  <c r="R333" i="18"/>
  <c r="V333" i="18"/>
  <c r="E91" i="18"/>
  <c r="AN263" i="18"/>
  <c r="AN264" i="18"/>
  <c r="Q331" i="18"/>
  <c r="AO266" i="18" s="1"/>
  <c r="O270" i="18"/>
  <c r="AT12" i="10"/>
  <c r="AA11" i="15"/>
  <c r="AT5" i="18"/>
  <c r="AT2" i="18"/>
  <c r="AT9" i="18" s="1"/>
  <c r="AL270" i="18"/>
  <c r="AL269" i="18"/>
  <c r="AL271" i="18"/>
  <c r="AD76" i="16"/>
  <c r="BE4" i="16"/>
  <c r="BP141" i="16"/>
  <c r="BE6" i="16"/>
  <c r="BE2" i="16"/>
  <c r="BE9" i="16" s="1"/>
  <c r="BQ139" i="16"/>
  <c r="BQ146" i="16" s="1"/>
  <c r="BQ143" i="16"/>
  <c r="BP142" i="16"/>
  <c r="BQ140" i="16"/>
  <c r="BE3" i="16"/>
  <c r="BP87" i="16"/>
  <c r="AX133" i="16"/>
  <c r="BP139" i="16"/>
  <c r="BP146" i="16" s="1"/>
  <c r="BP143" i="16"/>
  <c r="BQ141" i="16"/>
  <c r="BQ88" i="16"/>
  <c r="AF17" i="3"/>
  <c r="AF15" i="3"/>
  <c r="D30" i="8"/>
  <c r="F31" i="8"/>
  <c r="B29" i="8"/>
  <c r="F29" i="8"/>
  <c r="B31" i="8"/>
  <c r="AH15" i="3"/>
  <c r="AH14" i="3"/>
  <c r="AH17" i="3"/>
  <c r="AG15" i="3"/>
  <c r="AG14" i="3"/>
  <c r="AG17" i="3"/>
  <c r="AF14" i="3"/>
  <c r="BT150" i="16"/>
  <c r="BS149" i="16"/>
  <c r="BR147" i="16"/>
  <c r="BM149" i="16"/>
  <c r="BI147" i="16"/>
  <c r="CI28" i="12"/>
  <c r="CE29" i="12"/>
  <c r="CD26" i="12"/>
  <c r="CI26" i="12"/>
  <c r="CE27" i="12"/>
  <c r="CG26" i="12"/>
  <c r="CK28" i="12"/>
  <c r="CK26" i="12"/>
  <c r="AX10" i="12"/>
  <c r="BB10" i="12"/>
  <c r="BJ10" i="12"/>
  <c r="BV10" i="12"/>
  <c r="BF11" i="12"/>
  <c r="BN11" i="12"/>
  <c r="BR11" i="12"/>
  <c r="BZ11" i="12"/>
  <c r="AX12" i="12"/>
  <c r="BB12" i="12"/>
  <c r="BN12" i="12"/>
  <c r="BR12" i="12"/>
  <c r="BZ12" i="12"/>
  <c r="BB13" i="12"/>
  <c r="BJ13" i="12"/>
  <c r="BN13" i="12"/>
  <c r="BV13" i="12"/>
  <c r="BZ13" i="12"/>
  <c r="CH26" i="12"/>
  <c r="CH27" i="12"/>
  <c r="CH28" i="12"/>
  <c r="CD29" i="12"/>
  <c r="AU10" i="12"/>
  <c r="AY10" i="12"/>
  <c r="BC10" i="12"/>
  <c r="BG10" i="12"/>
  <c r="BK10" i="12"/>
  <c r="BO10" i="12"/>
  <c r="BS10" i="12"/>
  <c r="BW10" i="12"/>
  <c r="AU11" i="12"/>
  <c r="AY11" i="12"/>
  <c r="BC11" i="12"/>
  <c r="BG11" i="12"/>
  <c r="BK11" i="12"/>
  <c r="BO11" i="12"/>
  <c r="BS11" i="12"/>
  <c r="BW11" i="12"/>
  <c r="AU12" i="12"/>
  <c r="AY12" i="12"/>
  <c r="BC12" i="12"/>
  <c r="BG12" i="12"/>
  <c r="BK12" i="12"/>
  <c r="BO12" i="12"/>
  <c r="BS12" i="12"/>
  <c r="BW12" i="12"/>
  <c r="AU13" i="12"/>
  <c r="AY13" i="12"/>
  <c r="BC13" i="12"/>
  <c r="BG13" i="12"/>
  <c r="BK13" i="12"/>
  <c r="BO13" i="12"/>
  <c r="BS13" i="12"/>
  <c r="BW13" i="12"/>
  <c r="CE26" i="12"/>
  <c r="CI27" i="12"/>
  <c r="CE28" i="12"/>
  <c r="CI29" i="12"/>
  <c r="BU12" i="12"/>
  <c r="CG27" i="12"/>
  <c r="CK27" i="12"/>
  <c r="CG28" i="12"/>
  <c r="CG29" i="12"/>
  <c r="CK29" i="12"/>
  <c r="BF10" i="12"/>
  <c r="BN10" i="12"/>
  <c r="BR10" i="12"/>
  <c r="BZ10" i="12"/>
  <c r="AX11" i="12"/>
  <c r="BB11" i="12"/>
  <c r="BJ11" i="12"/>
  <c r="BV11" i="12"/>
  <c r="BF12" i="12"/>
  <c r="BJ12" i="12"/>
  <c r="BV12" i="12"/>
  <c r="AX13" i="12"/>
  <c r="BF13" i="12"/>
  <c r="BR13" i="12"/>
  <c r="CD27" i="12"/>
  <c r="CD28" i="12"/>
  <c r="CH29" i="12"/>
  <c r="AV10" i="12"/>
  <c r="AZ10" i="12"/>
  <c r="BD10" i="12"/>
  <c r="BH10" i="12"/>
  <c r="BL10" i="12"/>
  <c r="BP10" i="12"/>
  <c r="BT10" i="12"/>
  <c r="BX10" i="12"/>
  <c r="AV11" i="12"/>
  <c r="AZ11" i="12"/>
  <c r="BD11" i="12"/>
  <c r="BH11" i="12"/>
  <c r="BL11" i="12"/>
  <c r="BP11" i="12"/>
  <c r="BT11" i="12"/>
  <c r="BX11" i="12"/>
  <c r="AV12" i="12"/>
  <c r="AZ12" i="12"/>
  <c r="BD12" i="12"/>
  <c r="BH12" i="12"/>
  <c r="BL12" i="12"/>
  <c r="BP12" i="12"/>
  <c r="BT12" i="12"/>
  <c r="BX12" i="12"/>
  <c r="AV13" i="12"/>
  <c r="AZ13" i="12"/>
  <c r="BD13" i="12"/>
  <c r="BH13" i="12"/>
  <c r="BL13" i="12"/>
  <c r="BP13" i="12"/>
  <c r="BT13" i="12"/>
  <c r="BX13" i="12"/>
  <c r="CF26" i="12"/>
  <c r="CJ26" i="12"/>
  <c r="CF27" i="12"/>
  <c r="CJ27" i="12"/>
  <c r="CF28" i="12"/>
  <c r="CJ28" i="12"/>
  <c r="CF29" i="12"/>
  <c r="CJ29" i="12"/>
  <c r="AW13" i="12"/>
  <c r="BA13" i="12"/>
  <c r="BE13" i="12"/>
  <c r="BI13" i="12"/>
  <c r="BM13" i="12"/>
  <c r="BQ13" i="12"/>
  <c r="BU13" i="12"/>
  <c r="BY13" i="12"/>
  <c r="BE10" i="12"/>
  <c r="BI10" i="12"/>
  <c r="BU10" i="12"/>
  <c r="BE11" i="12"/>
  <c r="BI11" i="12"/>
  <c r="BU11" i="12"/>
  <c r="BY11" i="12"/>
  <c r="BA12" i="12"/>
  <c r="BE12" i="12"/>
  <c r="BM12" i="12"/>
  <c r="BY12" i="12"/>
  <c r="AW10" i="12"/>
  <c r="BA10" i="12"/>
  <c r="BM10" i="12"/>
  <c r="BY10" i="12"/>
  <c r="AW11" i="12"/>
  <c r="BA11" i="12"/>
  <c r="BM11" i="12"/>
  <c r="BQ11" i="12"/>
  <c r="AW12" i="12"/>
  <c r="BI12" i="12"/>
  <c r="BQ12" i="12"/>
  <c r="V12" i="3"/>
  <c r="U13" i="3"/>
  <c r="T14" i="3"/>
  <c r="X14" i="3"/>
  <c r="X11" i="3"/>
  <c r="W12" i="3"/>
  <c r="U14" i="3"/>
  <c r="U11" i="3"/>
  <c r="X12" i="3"/>
  <c r="W13" i="3"/>
  <c r="V14" i="3"/>
  <c r="W11" i="3"/>
  <c r="V13" i="3"/>
  <c r="T11" i="3"/>
  <c r="V11" i="3"/>
  <c r="U12" i="3"/>
  <c r="T13" i="3"/>
  <c r="X13" i="3"/>
  <c r="W14" i="3"/>
  <c r="T12" i="3"/>
  <c r="AY150" i="16" l="1"/>
  <c r="BA148" i="16"/>
  <c r="AZ150" i="16"/>
  <c r="BG150" i="16"/>
  <c r="BE150" i="16"/>
  <c r="BM11" i="16"/>
  <c r="BO147" i="16"/>
  <c r="BS148" i="16"/>
  <c r="BH148" i="16"/>
  <c r="BF150" i="16"/>
  <c r="BP149" i="16"/>
  <c r="AW10" i="16"/>
  <c r="BU150" i="16"/>
  <c r="BN147" i="16"/>
  <c r="BM13" i="16"/>
  <c r="AZ148" i="16"/>
  <c r="BU12" i="16"/>
  <c r="BI148" i="16"/>
  <c r="BR149" i="16"/>
  <c r="BH149" i="16"/>
  <c r="AW149" i="16"/>
  <c r="BR150" i="16"/>
  <c r="BF149" i="16"/>
  <c r="BR148" i="16"/>
  <c r="AI76" i="16"/>
  <c r="BQ149" i="16"/>
  <c r="BQ150" i="16"/>
  <c r="AI73" i="16"/>
  <c r="AI80" i="16" s="1"/>
  <c r="AI77" i="16"/>
  <c r="BH150" i="16"/>
  <c r="BE13" i="16"/>
  <c r="AY147" i="16"/>
  <c r="AX148" i="16"/>
  <c r="BA150" i="16"/>
  <c r="BG147" i="16"/>
  <c r="BE10" i="16"/>
  <c r="AI74" i="16"/>
  <c r="AI82" i="16" s="1"/>
  <c r="BM12" i="16"/>
  <c r="BU11" i="16"/>
  <c r="BF148" i="16"/>
  <c r="AZ147" i="16"/>
  <c r="BP150" i="16"/>
  <c r="BG149" i="16"/>
  <c r="BE147" i="16"/>
  <c r="BU13" i="16"/>
  <c r="AX147" i="16"/>
  <c r="BE12" i="16"/>
  <c r="BP147" i="16"/>
  <c r="BN149" i="16"/>
  <c r="BO150" i="16"/>
  <c r="BT147" i="16"/>
  <c r="AW147" i="16"/>
  <c r="AI83" i="16"/>
  <c r="AW148" i="16"/>
  <c r="BT149" i="16"/>
  <c r="AY148" i="16"/>
  <c r="BA147" i="16"/>
  <c r="AZ149" i="16"/>
  <c r="AX150" i="16"/>
  <c r="AW150" i="16"/>
  <c r="BU10" i="16"/>
  <c r="BM10" i="16"/>
  <c r="AJ77" i="16"/>
  <c r="AJ76" i="16"/>
  <c r="AJ75" i="16"/>
  <c r="AJ74" i="16"/>
  <c r="AJ73" i="16"/>
  <c r="AJ80" i="16" s="1"/>
  <c r="BE148" i="16"/>
  <c r="BF147" i="16"/>
  <c r="BP148" i="16"/>
  <c r="BM147" i="16"/>
  <c r="BU147" i="16"/>
  <c r="AC79" i="16"/>
  <c r="AC80" i="16"/>
  <c r="AD80" i="16" s="1"/>
  <c r="BS147" i="16"/>
  <c r="BV148" i="16"/>
  <c r="BS150" i="16"/>
  <c r="BT148" i="16"/>
  <c r="BV147" i="16"/>
  <c r="BN150" i="16"/>
  <c r="AW13" i="16"/>
  <c r="AW11" i="16"/>
  <c r="AW12" i="16"/>
  <c r="AN271" i="18"/>
  <c r="AN270" i="18"/>
  <c r="AN269" i="18"/>
  <c r="AO263" i="18"/>
  <c r="AM264" i="18"/>
  <c r="D69" i="18"/>
  <c r="AN272" i="18"/>
  <c r="AO264" i="18"/>
  <c r="AM265" i="18"/>
  <c r="AM272" i="18" s="1"/>
  <c r="AN273" i="18"/>
  <c r="D66" i="18"/>
  <c r="D73" i="18" s="1"/>
  <c r="AO262" i="18"/>
  <c r="AO269" i="18" s="1"/>
  <c r="AM262" i="18"/>
  <c r="AM269" i="18" s="1"/>
  <c r="B69" i="18"/>
  <c r="B67" i="18"/>
  <c r="B70" i="18"/>
  <c r="B68" i="18"/>
  <c r="B75" i="18" s="1"/>
  <c r="B66" i="18"/>
  <c r="B73" i="18" s="1"/>
  <c r="E19" i="18"/>
  <c r="E69" i="18"/>
  <c r="E67" i="18"/>
  <c r="E74" i="18" s="1"/>
  <c r="E70" i="18"/>
  <c r="E77" i="18" s="1"/>
  <c r="E68" i="18"/>
  <c r="E66" i="18"/>
  <c r="E73" i="18" s="1"/>
  <c r="D68" i="18"/>
  <c r="D75" i="18" s="1"/>
  <c r="AT12" i="18"/>
  <c r="AO265" i="18"/>
  <c r="AM263" i="18"/>
  <c r="AM270" i="18" s="1"/>
  <c r="D67" i="18"/>
  <c r="D74" i="18" s="1"/>
  <c r="D70" i="18"/>
  <c r="D77" i="18" s="1"/>
  <c r="AT13" i="18"/>
  <c r="AL272" i="18"/>
  <c r="AT10" i="18"/>
  <c r="BQ148" i="16"/>
  <c r="BQ147" i="16"/>
  <c r="BE11" i="16"/>
  <c r="AI84" i="16" l="1"/>
  <c r="AI81" i="16"/>
  <c r="AJ81" i="16"/>
  <c r="AJ82" i="16"/>
  <c r="AJ83" i="16"/>
  <c r="AJ84" i="16"/>
  <c r="AD79" i="16"/>
  <c r="AG74" i="16"/>
  <c r="AG73" i="16"/>
  <c r="AG80" i="16" s="1"/>
  <c r="AG77" i="16"/>
  <c r="AG75" i="16"/>
  <c r="AG76" i="16"/>
  <c r="AO273" i="18"/>
  <c r="AO272" i="18"/>
  <c r="E75" i="18"/>
  <c r="C70" i="18"/>
  <c r="C68" i="18"/>
  <c r="C75" i="18" s="1"/>
  <c r="C66" i="18"/>
  <c r="C73" i="18" s="1"/>
  <c r="C69" i="18"/>
  <c r="C67" i="18"/>
  <c r="C74" i="18" s="1"/>
  <c r="B74" i="18"/>
  <c r="B76" i="18"/>
  <c r="D76" i="18"/>
  <c r="AM271" i="18"/>
  <c r="E76" i="18"/>
  <c r="B77" i="18"/>
  <c r="AO271" i="18"/>
  <c r="AO270" i="18"/>
  <c r="AM273" i="18"/>
  <c r="AG83" i="16" l="1"/>
  <c r="AG81" i="16"/>
  <c r="AG82" i="16"/>
  <c r="AG84" i="16"/>
  <c r="AH76" i="16"/>
  <c r="AH74" i="16"/>
  <c r="AH77" i="16"/>
  <c r="AH73" i="16"/>
  <c r="AH80" i="16" s="1"/>
  <c r="AH75" i="16"/>
  <c r="AH82" i="16" s="1"/>
  <c r="C77" i="18"/>
  <c r="C76" i="18"/>
  <c r="AH84" i="16" l="1"/>
  <c r="AH81" i="16"/>
  <c r="AH83" i="16"/>
</calcChain>
</file>

<file path=xl/sharedStrings.xml><?xml version="1.0" encoding="utf-8"?>
<sst xmlns="http://schemas.openxmlformats.org/spreadsheetml/2006/main" count="18569" uniqueCount="1734">
  <si>
    <t>Timestamp</t>
  </si>
  <si>
    <t>950.0</t>
  </si>
  <si>
    <t>915.0</t>
  </si>
  <si>
    <t>890.0</t>
  </si>
  <si>
    <t>873.0</t>
  </si>
  <si>
    <t>853.0</t>
  </si>
  <si>
    <t>819.0</t>
  </si>
  <si>
    <t>787.0</t>
  </si>
  <si>
    <t>775.0</t>
  </si>
  <si>
    <t>767.0</t>
  </si>
  <si>
    <t>760.0</t>
  </si>
  <si>
    <t>780.0</t>
  </si>
  <si>
    <t>813.0</t>
  </si>
  <si>
    <t>817.0</t>
  </si>
  <si>
    <t>821.0</t>
  </si>
  <si>
    <t>818.0</t>
  </si>
  <si>
    <t>808.0</t>
  </si>
  <si>
    <t>804.0</t>
  </si>
  <si>
    <t>800.0</t>
  </si>
  <si>
    <t>809.0</t>
  </si>
  <si>
    <t>798.0</t>
  </si>
  <si>
    <t>810.0</t>
  </si>
  <si>
    <t>823.0</t>
  </si>
  <si>
    <t>827.0</t>
  </si>
  <si>
    <t>832.0</t>
  </si>
  <si>
    <t>829.0</t>
  </si>
  <si>
    <t>820.0</t>
  </si>
  <si>
    <t>892.0</t>
  </si>
  <si>
    <t>882.0</t>
  </si>
  <si>
    <t>1078.0</t>
  </si>
  <si>
    <t>1.0</t>
  </si>
  <si>
    <t>1023.0</t>
  </si>
  <si>
    <t>1069.0</t>
  </si>
  <si>
    <t>1149.0</t>
  </si>
  <si>
    <t>1108.0</t>
  </si>
  <si>
    <t>1064.0</t>
  </si>
  <si>
    <t>1050.0</t>
  </si>
  <si>
    <t>1028.0</t>
  </si>
  <si>
    <t>1001.0</t>
  </si>
  <si>
    <t>1006.0</t>
  </si>
  <si>
    <t>990.0</t>
  </si>
  <si>
    <t>991.0</t>
  </si>
  <si>
    <t>1004.0</t>
  </si>
  <si>
    <t>1039.0</t>
  </si>
  <si>
    <t>1070.0</t>
  </si>
  <si>
    <t>1085.0</t>
  </si>
  <si>
    <t>1084.0</t>
  </si>
  <si>
    <t>1095.0</t>
  </si>
  <si>
    <t>1092.0</t>
  </si>
  <si>
    <t>1101.0</t>
  </si>
  <si>
    <t>1114.0</t>
  </si>
  <si>
    <t>1144.0</t>
  </si>
  <si>
    <t>1171.0</t>
  </si>
  <si>
    <t>1176.0</t>
  </si>
  <si>
    <t>1227.0</t>
  </si>
  <si>
    <t>1245.0</t>
  </si>
  <si>
    <t>1251.0</t>
  </si>
  <si>
    <t>1246.0</t>
  </si>
  <si>
    <t>1236.0</t>
  </si>
  <si>
    <t>1232.0</t>
  </si>
  <si>
    <t>1228.0</t>
  </si>
  <si>
    <t>1260.0</t>
  </si>
  <si>
    <t>1281.0</t>
  </si>
  <si>
    <t>1305.0</t>
  </si>
  <si>
    <t>1306.0</t>
  </si>
  <si>
    <t>1296.0</t>
  </si>
  <si>
    <t>1298.0</t>
  </si>
  <si>
    <t>1340.0</t>
  </si>
  <si>
    <t>1373.0</t>
  </si>
  <si>
    <t>1374.0</t>
  </si>
  <si>
    <t>1396.0</t>
  </si>
  <si>
    <t>1416.0</t>
  </si>
  <si>
    <t>1408.0</t>
  </si>
  <si>
    <t>1392.0</t>
  </si>
  <si>
    <t>1386.0</t>
  </si>
  <si>
    <t>1421.0</t>
  </si>
  <si>
    <t>1432.0</t>
  </si>
  <si>
    <t>1442.0</t>
  </si>
  <si>
    <t>1443.0</t>
  </si>
  <si>
    <t>1475.0</t>
  </si>
  <si>
    <t>1433.0</t>
  </si>
  <si>
    <t>1402.0</t>
  </si>
  <si>
    <t>1401.0</t>
  </si>
  <si>
    <t>1290.0</t>
  </si>
  <si>
    <t>786.0</t>
  </si>
  <si>
    <t>843.0</t>
  </si>
  <si>
    <t>888.0</t>
  </si>
  <si>
    <t>1093.0</t>
  </si>
  <si>
    <t>1257.0</t>
  </si>
  <si>
    <t>1513.0</t>
  </si>
  <si>
    <t>1570.0</t>
  </si>
  <si>
    <t>1590.0</t>
  </si>
  <si>
    <t>2.0</t>
  </si>
  <si>
    <t>1583.0</t>
  </si>
  <si>
    <t>1514.0</t>
  </si>
  <si>
    <t>1409.0</t>
  </si>
  <si>
    <t>1342.0</t>
  </si>
  <si>
    <t>1310.0</t>
  </si>
  <si>
    <t>1275.0</t>
  </si>
  <si>
    <t>1223.0</t>
  </si>
  <si>
    <t>1190.0</t>
  </si>
  <si>
    <t>1146.0</t>
  </si>
  <si>
    <t>1131.0</t>
  </si>
  <si>
    <t>1098.0</t>
  </si>
  <si>
    <t>1071.0</t>
  </si>
  <si>
    <t>1037.0</t>
  </si>
  <si>
    <t>1022.0</t>
  </si>
  <si>
    <t>995.0</t>
  </si>
  <si>
    <t>986.0</t>
  </si>
  <si>
    <t>962.0</t>
  </si>
  <si>
    <t>943.0</t>
  </si>
  <si>
    <t>935.0</t>
  </si>
  <si>
    <t>917.0</t>
  </si>
  <si>
    <t>900.0</t>
  </si>
  <si>
    <t>898.0</t>
  </si>
  <si>
    <t>879.0</t>
  </si>
  <si>
    <t>869.0</t>
  </si>
  <si>
    <t>849.0</t>
  </si>
  <si>
    <t>833.0</t>
  </si>
  <si>
    <t>791.0</t>
  </si>
  <si>
    <t>772.0</t>
  </si>
  <si>
    <t>797.0</t>
  </si>
  <si>
    <t>769.0</t>
  </si>
  <si>
    <t>779.0</t>
  </si>
  <si>
    <t>799.0</t>
  </si>
  <si>
    <t>822.0</t>
  </si>
  <si>
    <t>865.0</t>
  </si>
  <si>
    <t>952.0</t>
  </si>
  <si>
    <t>1025.0</t>
  </si>
  <si>
    <t>1045.0</t>
  </si>
  <si>
    <t>1057.0</t>
  </si>
  <si>
    <t>1111.0</t>
  </si>
  <si>
    <t>1054.0</t>
  </si>
  <si>
    <t>1075.0</t>
  </si>
  <si>
    <t>1059.0</t>
  </si>
  <si>
    <t>985.0</t>
  </si>
  <si>
    <t>960.0</t>
  </si>
  <si>
    <t>1147.0</t>
  </si>
  <si>
    <t>1128.0</t>
  </si>
  <si>
    <t>1130.0</t>
  </si>
  <si>
    <t>1122.0</t>
  </si>
  <si>
    <t>1339.0</t>
  </si>
  <si>
    <t>1361.0</t>
  </si>
  <si>
    <t>1250.0</t>
  </si>
  <si>
    <t>1220.0</t>
  </si>
  <si>
    <t>1199.0</t>
  </si>
  <si>
    <t>1438.0</t>
  </si>
  <si>
    <t>867.0</t>
  </si>
  <si>
    <t>1265.0</t>
  </si>
  <si>
    <t>720.0</t>
  </si>
  <si>
    <t>691.0</t>
  </si>
  <si>
    <t>701.0</t>
  </si>
  <si>
    <t>734.0</t>
  </si>
  <si>
    <t>749.0</t>
  </si>
  <si>
    <t>777.0</t>
  </si>
  <si>
    <t>906.0</t>
  </si>
  <si>
    <t>1013.0</t>
  </si>
  <si>
    <t>1044.0</t>
  </si>
  <si>
    <t>815.0</t>
  </si>
  <si>
    <t>773.0</t>
  </si>
  <si>
    <t>880.0</t>
  </si>
  <si>
    <t>847.0</t>
  </si>
  <si>
    <t>871.0</t>
  </si>
  <si>
    <t>1015.0</t>
  </si>
  <si>
    <t>944.0</t>
  </si>
  <si>
    <t>972.0</t>
  </si>
  <si>
    <t>945.0</t>
  </si>
  <si>
    <t>895.0</t>
  </si>
  <si>
    <t>874.0</t>
  </si>
  <si>
    <t>838.0</t>
  </si>
  <si>
    <t>828.0</t>
  </si>
  <si>
    <t>790.0</t>
  </si>
  <si>
    <t>740.0</t>
  </si>
  <si>
    <t>714.0</t>
  </si>
  <si>
    <t>694.0</t>
  </si>
  <si>
    <t>706.0</t>
  </si>
  <si>
    <t>763.0</t>
  </si>
  <si>
    <t>421.0</t>
  </si>
  <si>
    <t>400.0</t>
  </si>
  <si>
    <t>485.0</t>
  </si>
  <si>
    <t>606.0</t>
  </si>
  <si>
    <t>623.0</t>
  </si>
  <si>
    <t>628.0</t>
  </si>
  <si>
    <t>633.0</t>
  </si>
  <si>
    <t>648.0</t>
  </si>
  <si>
    <t>591.0</t>
  </si>
  <si>
    <t>988.0</t>
  </si>
  <si>
    <t>1289.0</t>
  </si>
  <si>
    <t>1360.0</t>
  </si>
  <si>
    <t>1178.0</t>
  </si>
  <si>
    <t>1141.0</t>
  </si>
  <si>
    <t>1113.0</t>
  </si>
  <si>
    <t>1118.0</t>
  </si>
  <si>
    <t>1140.0</t>
  </si>
  <si>
    <t>1175.0</t>
  </si>
  <si>
    <t>1180.0</t>
  </si>
  <si>
    <t>1162.0</t>
  </si>
  <si>
    <t>1196.0</t>
  </si>
  <si>
    <t>1224.0</t>
  </si>
  <si>
    <t>1293.0</t>
  </si>
  <si>
    <t>1321.0</t>
  </si>
  <si>
    <t>1341.0</t>
  </si>
  <si>
    <t>1231.0</t>
  </si>
  <si>
    <t>562.0</t>
  </si>
  <si>
    <t>742.0</t>
  </si>
  <si>
    <t>733.0</t>
  </si>
  <si>
    <t>704.0</t>
  </si>
  <si>
    <t>994.0</t>
  </si>
  <si>
    <t>933.0</t>
  </si>
  <si>
    <t>908.0</t>
  </si>
  <si>
    <t>937.0</t>
  </si>
  <si>
    <t>1036.0</t>
  </si>
  <si>
    <t>1051.0</t>
  </si>
  <si>
    <t>1049.0</t>
  </si>
  <si>
    <t>936.0</t>
  </si>
  <si>
    <t>924.0</t>
  </si>
  <si>
    <t>918.0</t>
  </si>
  <si>
    <t>928.0</t>
  </si>
  <si>
    <t>921.0</t>
  </si>
  <si>
    <t>926.0</t>
  </si>
  <si>
    <t>951.0</t>
  </si>
  <si>
    <t>964.0</t>
  </si>
  <si>
    <t>979.0</t>
  </si>
  <si>
    <t>963.0</t>
  </si>
  <si>
    <t>968.0</t>
  </si>
  <si>
    <t>982.0</t>
  </si>
  <si>
    <t>984.0</t>
  </si>
  <si>
    <t>967.0</t>
  </si>
  <si>
    <t>956.0</t>
  </si>
  <si>
    <t>996.0</t>
  </si>
  <si>
    <t>989.0</t>
  </si>
  <si>
    <t>973.0</t>
  </si>
  <si>
    <t>977.0</t>
  </si>
  <si>
    <t>980.0</t>
  </si>
  <si>
    <t>983.0</t>
  </si>
  <si>
    <t>1003.0</t>
  </si>
  <si>
    <t>1016.0</t>
  </si>
  <si>
    <t>1041.0</t>
  </si>
  <si>
    <t>1158.0</t>
  </si>
  <si>
    <t>1087.0</t>
  </si>
  <si>
    <t>1047.0</t>
  </si>
  <si>
    <t>1172.0</t>
  </si>
  <si>
    <t>1511.0</t>
  </si>
  <si>
    <t>1367.0</t>
  </si>
  <si>
    <t>1307.0</t>
  </si>
  <si>
    <t>1234.0</t>
  </si>
  <si>
    <t>1202.0</t>
  </si>
  <si>
    <t>1359.0</t>
  </si>
  <si>
    <t>1255.0</t>
  </si>
  <si>
    <t>1137.0</t>
  </si>
  <si>
    <t>1313.0</t>
  </si>
  <si>
    <t>1297.0</t>
  </si>
  <si>
    <t>1338.0</t>
  </si>
  <si>
    <t>1312.0</t>
  </si>
  <si>
    <t>1299.0</t>
  </si>
  <si>
    <t>1291.0</t>
  </si>
  <si>
    <t>1287.0</t>
  </si>
  <si>
    <t>1266.0</t>
  </si>
  <si>
    <t>1241.0</t>
  </si>
  <si>
    <t>1323.0</t>
  </si>
  <si>
    <t>1381.0</t>
  </si>
  <si>
    <t>1481.0</t>
  </si>
  <si>
    <t>1371.0</t>
  </si>
  <si>
    <t>1333.0</t>
  </si>
  <si>
    <t>1311.0</t>
  </si>
  <si>
    <t>1303.0</t>
  </si>
  <si>
    <t>1502.0</t>
  </si>
  <si>
    <t>1603.0</t>
  </si>
  <si>
    <t>543.0</t>
  </si>
  <si>
    <t>459.0</t>
  </si>
  <si>
    <t>683.0</t>
  </si>
  <si>
    <t>750.0</t>
  </si>
  <si>
    <t>788.0</t>
  </si>
  <si>
    <t>975.0</t>
  </si>
  <si>
    <t>1485.0</t>
  </si>
  <si>
    <t>615.0</t>
  </si>
  <si>
    <t>923.0</t>
  </si>
  <si>
    <t>570.0</t>
  </si>
  <si>
    <t>573.0</t>
  </si>
  <si>
    <t>685.0</t>
  </si>
  <si>
    <t>886.0</t>
  </si>
  <si>
    <t>850.0</t>
  </si>
  <si>
    <t>629.0</t>
  </si>
  <si>
    <t>771.0</t>
  </si>
  <si>
    <t>732.0</t>
  </si>
  <si>
    <t>862.0</t>
  </si>
  <si>
    <t>858.0</t>
  </si>
  <si>
    <t>807.0</t>
  </si>
  <si>
    <t>784.0</t>
  </si>
  <si>
    <t>835.0</t>
  </si>
  <si>
    <t>848.0</t>
  </si>
  <si>
    <t>707.0</t>
  </si>
  <si>
    <t>735.0</t>
  </si>
  <si>
    <t>712.0</t>
  </si>
  <si>
    <t>695.0</t>
  </si>
  <si>
    <t>725.0</t>
  </si>
  <si>
    <t>722.0</t>
  </si>
  <si>
    <t>738.0</t>
  </si>
  <si>
    <t>1061.0</t>
  </si>
  <si>
    <t>954.0</t>
  </si>
  <si>
    <t>914.0</t>
  </si>
  <si>
    <t>904.0</t>
  </si>
  <si>
    <t>883.0</t>
  </si>
  <si>
    <t>881.0</t>
  </si>
  <si>
    <t>887.0</t>
  </si>
  <si>
    <t>897.0</t>
  </si>
  <si>
    <t>901.0</t>
  </si>
  <si>
    <t>912.0</t>
  </si>
  <si>
    <t>899.0</t>
  </si>
  <si>
    <t>894.0</t>
  </si>
  <si>
    <t>913.0</t>
  </si>
  <si>
    <t>920.0</t>
  </si>
  <si>
    <t>910.0</t>
  </si>
  <si>
    <t>939.0</t>
  </si>
  <si>
    <t>978.0</t>
  </si>
  <si>
    <t>1058.0</t>
  </si>
  <si>
    <t>1110.0</t>
  </si>
  <si>
    <t>1136.0</t>
  </si>
  <si>
    <t>1501.0</t>
  </si>
  <si>
    <t>1600.0</t>
  </si>
  <si>
    <t>1534.0</t>
  </si>
  <si>
    <t>1267.0</t>
  </si>
  <si>
    <t>1133.0</t>
  </si>
  <si>
    <t>1208.0</t>
  </si>
  <si>
    <t>884.0</t>
  </si>
  <si>
    <t>837.0</t>
  </si>
  <si>
    <t>998.0</t>
  </si>
  <si>
    <t>736.0</t>
  </si>
  <si>
    <t>752.0</t>
  </si>
  <si>
    <t>719.0</t>
  </si>
  <si>
    <t>709.0</t>
  </si>
  <si>
    <t>754.0</t>
  </si>
  <si>
    <t>859.0</t>
  </si>
  <si>
    <t>841.0</t>
  </si>
  <si>
    <t>1168.0</t>
  </si>
  <si>
    <t>940.0</t>
  </si>
  <si>
    <t>536.0</t>
  </si>
  <si>
    <t>499.0</t>
  </si>
  <si>
    <t>414.0</t>
  </si>
  <si>
    <t>470.0</t>
  </si>
  <si>
    <t>686.0</t>
  </si>
  <si>
    <t>783.0</t>
  </si>
  <si>
    <t>713.0</t>
  </si>
  <si>
    <t>710.0</t>
  </si>
  <si>
    <t>766.0</t>
  </si>
  <si>
    <t>831.0</t>
  </si>
  <si>
    <t>730.0</t>
  </si>
  <si>
    <t>668.0</t>
  </si>
  <si>
    <t>891.0</t>
  </si>
  <si>
    <t>1021.0</t>
  </si>
  <si>
    <t>1094.0</t>
  </si>
  <si>
    <t>953.0</t>
  </si>
  <si>
    <t>929.0</t>
  </si>
  <si>
    <t>922.0</t>
  </si>
  <si>
    <t>903.0</t>
  </si>
  <si>
    <t>909.0</t>
  </si>
  <si>
    <t>1079.0</t>
  </si>
  <si>
    <t>1077.0</t>
  </si>
  <si>
    <t>1027.0</t>
  </si>
  <si>
    <t>969.0</t>
  </si>
  <si>
    <t>889.0</t>
  </si>
  <si>
    <t>854.0</t>
  </si>
  <si>
    <t>836.0</t>
  </si>
  <si>
    <t>802.0</t>
  </si>
  <si>
    <t>885.0</t>
  </si>
  <si>
    <t>875.0</t>
  </si>
  <si>
    <t>844.0</t>
  </si>
  <si>
    <t>919.0</t>
  </si>
  <si>
    <t>932.0</t>
  </si>
  <si>
    <t>934.0</t>
  </si>
  <si>
    <t>955.0</t>
  </si>
  <si>
    <t>1029.0</t>
  </si>
  <si>
    <t>1119.0</t>
  </si>
  <si>
    <t>1096.0</t>
  </si>
  <si>
    <t>1068.0</t>
  </si>
  <si>
    <t>966.0</t>
  </si>
  <si>
    <t>938.0</t>
  </si>
  <si>
    <t>930.0</t>
  </si>
  <si>
    <t>1088.0</t>
  </si>
  <si>
    <t>729.0</t>
  </si>
  <si>
    <t>1076.0</t>
  </si>
  <si>
    <t>1107.0</t>
  </si>
  <si>
    <t>1126.0</t>
  </si>
  <si>
    <t>1129.0</t>
  </si>
  <si>
    <t>1182.0</t>
  </si>
  <si>
    <t>1169.0</t>
  </si>
  <si>
    <t>1042.0</t>
  </si>
  <si>
    <t>999.0</t>
  </si>
  <si>
    <t>1034.0</t>
  </si>
  <si>
    <t>1026.0</t>
  </si>
  <si>
    <t>830.0</t>
  </si>
  <si>
    <t>1132.0</t>
  </si>
  <si>
    <t>1083.0</t>
  </si>
  <si>
    <t>1174.0</t>
  </si>
  <si>
    <t>1185.0</t>
  </si>
  <si>
    <t>1097.0</t>
  </si>
  <si>
    <t>3.0</t>
  </si>
  <si>
    <t>1127.0</t>
  </si>
  <si>
    <t>1138.0</t>
  </si>
  <si>
    <t>1063.0</t>
  </si>
  <si>
    <t>1033.0</t>
  </si>
  <si>
    <t>941.0</t>
  </si>
  <si>
    <t>793.0</t>
  </si>
  <si>
    <t>801.0</t>
  </si>
  <si>
    <t>794.0</t>
  </si>
  <si>
    <t>812.0</t>
  </si>
  <si>
    <t>825.0</t>
  </si>
  <si>
    <t>840.0</t>
  </si>
  <si>
    <t>846.0</t>
  </si>
  <si>
    <t>852.0</t>
  </si>
  <si>
    <t>851.0</t>
  </si>
  <si>
    <t>856.0</t>
  </si>
  <si>
    <t>857.0</t>
  </si>
  <si>
    <t>864.0</t>
  </si>
  <si>
    <t>855.0</t>
  </si>
  <si>
    <t>870.0</t>
  </si>
  <si>
    <t>863.0</t>
  </si>
  <si>
    <t>1052.0</t>
  </si>
  <si>
    <t>845.0</t>
  </si>
  <si>
    <t>1160.0</t>
  </si>
  <si>
    <t>1055.0</t>
  </si>
  <si>
    <t>872.0</t>
  </si>
  <si>
    <t>630.0</t>
  </si>
  <si>
    <t>588.0</t>
  </si>
  <si>
    <t>605.0</t>
  </si>
  <si>
    <t>604.0</t>
  </si>
  <si>
    <t>596.0</t>
  </si>
  <si>
    <t>592.0</t>
  </si>
  <si>
    <t>590.0</t>
  </si>
  <si>
    <t>586.0</t>
  </si>
  <si>
    <t>589.0</t>
  </si>
  <si>
    <t>582.0</t>
  </si>
  <si>
    <t>618.0</t>
  </si>
  <si>
    <t>652.0</t>
  </si>
  <si>
    <t>659.0</t>
  </si>
  <si>
    <t>653.0</t>
  </si>
  <si>
    <t>635.0</t>
  </si>
  <si>
    <t>664.0</t>
  </si>
  <si>
    <t>696.0</t>
  </si>
  <si>
    <t>1020.0</t>
  </si>
  <si>
    <t>1002.0</t>
  </si>
  <si>
    <t>911.0</t>
  </si>
  <si>
    <t>1080.0</t>
  </si>
  <si>
    <t>970.0</t>
  </si>
  <si>
    <t>1024.0</t>
  </si>
  <si>
    <t>1244.0</t>
  </si>
  <si>
    <t>1295.0</t>
  </si>
  <si>
    <t>1355.0</t>
  </si>
  <si>
    <t>1398.0</t>
  </si>
  <si>
    <t>1366.0</t>
  </si>
  <si>
    <t>1428.0</t>
  </si>
  <si>
    <t>1056.0</t>
  </si>
  <si>
    <t>1560.0</t>
  </si>
  <si>
    <t>1239.0</t>
  </si>
  <si>
    <t>1035.0</t>
  </si>
  <si>
    <t>1106.0</t>
  </si>
  <si>
    <t>1278.0</t>
  </si>
  <si>
    <t>1424.0</t>
  </si>
  <si>
    <t>1394.0</t>
  </si>
  <si>
    <t>1376.0</t>
  </si>
  <si>
    <t>1304.0</t>
  </si>
  <si>
    <t>1204.0</t>
  </si>
  <si>
    <t>1516.0</t>
  </si>
  <si>
    <t>711.0</t>
  </si>
  <si>
    <t>756.0</t>
  </si>
  <si>
    <t>1414.0</t>
  </si>
  <si>
    <t>1391.0</t>
  </si>
  <si>
    <t>1473.0</t>
  </si>
  <si>
    <t>1509.0</t>
  </si>
  <si>
    <t>1207.0</t>
  </si>
  <si>
    <t>1014.0</t>
  </si>
  <si>
    <t>1233.0</t>
  </si>
  <si>
    <t>1191.0</t>
  </si>
  <si>
    <t>1385.0</t>
  </si>
  <si>
    <t>1240.0</t>
  </si>
  <si>
    <t>1218.0</t>
  </si>
  <si>
    <t>1276.0</t>
  </si>
  <si>
    <t>1268.0</t>
  </si>
  <si>
    <t>1237.0</t>
  </si>
  <si>
    <t>1229.0</t>
  </si>
  <si>
    <t>1225.0</t>
  </si>
  <si>
    <t>1181.0</t>
  </si>
  <si>
    <t>1164.0</t>
  </si>
  <si>
    <t>1183.0</t>
  </si>
  <si>
    <t>1159.0</t>
  </si>
  <si>
    <t>1512.0</t>
  </si>
  <si>
    <t>1048.0</t>
  </si>
  <si>
    <t>1177.0</t>
  </si>
  <si>
    <t>1523.0</t>
  </si>
  <si>
    <t>1505.0</t>
  </si>
  <si>
    <t>1283.0</t>
  </si>
  <si>
    <t>1294.0</t>
  </si>
  <si>
    <t>1328.0</t>
  </si>
  <si>
    <t>1274.0</t>
  </si>
  <si>
    <t>737.0</t>
  </si>
  <si>
    <t>487.0</t>
  </si>
  <si>
    <t>566.0</t>
  </si>
  <si>
    <t>1263.0</t>
  </si>
  <si>
    <t>1330.0</t>
  </si>
  <si>
    <t>1309.0</t>
  </si>
  <si>
    <t>1031.0</t>
  </si>
  <si>
    <t>1332.0</t>
  </si>
  <si>
    <t>1723.0</t>
  </si>
  <si>
    <t>1209.0</t>
  </si>
  <si>
    <t>1348.0</t>
  </si>
  <si>
    <t>1372.0</t>
  </si>
  <si>
    <t>1458.0</t>
  </si>
  <si>
    <t>1549.0</t>
  </si>
  <si>
    <t>1582.0</t>
  </si>
  <si>
    <t>1662.0</t>
  </si>
  <si>
    <t>1729.0</t>
  </si>
  <si>
    <t>1188.0</t>
  </si>
  <si>
    <t>422.0</t>
  </si>
  <si>
    <t>526.0</t>
  </si>
  <si>
    <t>504.0</t>
  </si>
  <si>
    <t>600.0</t>
  </si>
  <si>
    <t>613.0</t>
  </si>
  <si>
    <t>560.0</t>
  </si>
  <si>
    <t>625.0</t>
  </si>
  <si>
    <t>575.0</t>
  </si>
  <si>
    <t>449.0</t>
  </si>
  <si>
    <t>512.0</t>
  </si>
  <si>
    <t>500.0</t>
  </si>
  <si>
    <t>514.0</t>
  </si>
  <si>
    <t>502.0</t>
  </si>
  <si>
    <t>498.0</t>
  </si>
  <si>
    <t>530.0</t>
  </si>
  <si>
    <t>481.0</t>
  </si>
  <si>
    <t>693.0</t>
  </si>
  <si>
    <t>665.0</t>
  </si>
  <si>
    <t>645.0</t>
  </si>
  <si>
    <t>680.0</t>
  </si>
  <si>
    <t>508.0</t>
  </si>
  <si>
    <t>497.0</t>
  </si>
  <si>
    <t>550.0</t>
  </si>
  <si>
    <t>509.0</t>
  </si>
  <si>
    <t>553.0</t>
  </si>
  <si>
    <t>564.0</t>
  </si>
  <si>
    <t>549.0</t>
  </si>
  <si>
    <t>538.0</t>
  </si>
  <si>
    <t>518.0</t>
  </si>
  <si>
    <t>517.0</t>
  </si>
  <si>
    <t>516.0</t>
  </si>
  <si>
    <t>529.0</t>
  </si>
  <si>
    <t>527.0</t>
  </si>
  <si>
    <t>548.0</t>
  </si>
  <si>
    <t>537.0</t>
  </si>
  <si>
    <t>524.0</t>
  </si>
  <si>
    <t>507.0</t>
  </si>
  <si>
    <t>501.0</t>
  </si>
  <si>
    <t>494.0</t>
  </si>
  <si>
    <t>483.0</t>
  </si>
  <si>
    <t>496.0</t>
  </si>
  <si>
    <t>557.0</t>
  </si>
  <si>
    <t>534.0</t>
  </si>
  <si>
    <t>520.0</t>
  </si>
  <si>
    <t>491.0</t>
  </si>
  <si>
    <t>479.0</t>
  </si>
  <si>
    <t>542.0</t>
  </si>
  <si>
    <t>493.0</t>
  </si>
  <si>
    <t>492.0</t>
  </si>
  <si>
    <t>490.0</t>
  </si>
  <si>
    <t>447.0</t>
  </si>
  <si>
    <t>474.0</t>
  </si>
  <si>
    <t>476.0</t>
  </si>
  <si>
    <t>472.0</t>
  </si>
  <si>
    <t>506.0</t>
  </si>
  <si>
    <t>495.0</t>
  </si>
  <si>
    <t>531.0</t>
  </si>
  <si>
    <t>569.0</t>
  </si>
  <si>
    <t>521.0</t>
  </si>
  <si>
    <t>631.0</t>
  </si>
  <si>
    <t>547.0</t>
  </si>
  <si>
    <t>556.0</t>
  </si>
  <si>
    <t>503.0</t>
  </si>
  <si>
    <t>533.0</t>
  </si>
  <si>
    <t>684.0</t>
  </si>
  <si>
    <t>679.0</t>
  </si>
  <si>
    <t>601.0</t>
  </si>
  <si>
    <t>593.0</t>
  </si>
  <si>
    <t>826.0</t>
  </si>
  <si>
    <t>1066.0</t>
  </si>
  <si>
    <t>1247.0</t>
  </si>
  <si>
    <t>1270.0</t>
  </si>
  <si>
    <t>1206.0</t>
  </si>
  <si>
    <t>1143.0</t>
  </si>
  <si>
    <t>1230.0</t>
  </si>
  <si>
    <t>1235.0</t>
  </si>
  <si>
    <t>1280.0</t>
  </si>
  <si>
    <t>1259.0</t>
  </si>
  <si>
    <t>1331.0</t>
  </si>
  <si>
    <t>1248.0</t>
  </si>
  <si>
    <t>1189.0</t>
  </si>
  <si>
    <t>1213.0</t>
  </si>
  <si>
    <t>1211.0</t>
  </si>
  <si>
    <t>1165.0</t>
  </si>
  <si>
    <t>1226.0</t>
  </si>
  <si>
    <t>1264.0</t>
  </si>
  <si>
    <t>1272.0</t>
  </si>
  <si>
    <t>1277.0</t>
  </si>
  <si>
    <t>1336.0</t>
  </si>
  <si>
    <t>1316.0</t>
  </si>
  <si>
    <t>1238.0</t>
  </si>
  <si>
    <t>1219.0</t>
  </si>
  <si>
    <t>1222.0</t>
  </si>
  <si>
    <t>1214.0</t>
  </si>
  <si>
    <t>1252.0</t>
  </si>
  <si>
    <t>1256.0</t>
  </si>
  <si>
    <t>1258.0</t>
  </si>
  <si>
    <t>1262.0</t>
  </si>
  <si>
    <t>1253.0</t>
  </si>
  <si>
    <t>1249.0</t>
  </si>
  <si>
    <t>1212.0</t>
  </si>
  <si>
    <t>1203.0</t>
  </si>
  <si>
    <t>1201.0</t>
  </si>
  <si>
    <t>1123.0</t>
  </si>
  <si>
    <t>1145.0</t>
  </si>
  <si>
    <t>1065.0</t>
  </si>
  <si>
    <t>1194.0</t>
  </si>
  <si>
    <t>1221.0</t>
  </si>
  <si>
    <t>1120.0</t>
  </si>
  <si>
    <t>1139.0</t>
  </si>
  <si>
    <t>1192.0</t>
  </si>
  <si>
    <t>1329.0</t>
  </si>
  <si>
    <t>1363.0</t>
  </si>
  <si>
    <t>1308.0</t>
  </si>
  <si>
    <t>1365.0</t>
  </si>
  <si>
    <t>1205.0</t>
  </si>
  <si>
    <t>1166.0</t>
  </si>
  <si>
    <t>1112.0</t>
  </si>
  <si>
    <t>1067.0</t>
  </si>
  <si>
    <t>1089.0</t>
  </si>
  <si>
    <t>1117.0</t>
  </si>
  <si>
    <t>1124.0</t>
  </si>
  <si>
    <t>1142.0</t>
  </si>
  <si>
    <t>1399.0</t>
  </si>
  <si>
    <t>1431.0</t>
  </si>
  <si>
    <t>1497.0</t>
  </si>
  <si>
    <t>1504.0</t>
  </si>
  <si>
    <t>1530.0</t>
  </si>
  <si>
    <t>1584.0</t>
  </si>
  <si>
    <t>1660.0</t>
  </si>
  <si>
    <t>1062.0</t>
  </si>
  <si>
    <t>1072.0</t>
  </si>
  <si>
    <t>1152.0</t>
  </si>
  <si>
    <t>1163.0</t>
  </si>
  <si>
    <t>1151.0</t>
  </si>
  <si>
    <t>1167.0</t>
  </si>
  <si>
    <t>1186.0</t>
  </si>
  <si>
    <t>1243.0</t>
  </si>
  <si>
    <t>1254.0</t>
  </si>
  <si>
    <t>1302.0</t>
  </si>
  <si>
    <t>1314.0</t>
  </si>
  <si>
    <t>1322.0</t>
  </si>
  <si>
    <t>1279.0</t>
  </si>
  <si>
    <t>1156.0</t>
  </si>
  <si>
    <t>1326.0</t>
  </si>
  <si>
    <t>1318.0</t>
  </si>
  <si>
    <t>1271.0</t>
  </si>
  <si>
    <t>1195.0</t>
  </si>
  <si>
    <t>1109.0</t>
  </si>
  <si>
    <t>1269.0</t>
  </si>
  <si>
    <t>1301.0</t>
  </si>
  <si>
    <t>1377.0</t>
  </si>
  <si>
    <t>1300.0</t>
  </si>
  <si>
    <t>1347.0</t>
  </si>
  <si>
    <t>1193.0</t>
  </si>
  <si>
    <t>1273.0</t>
  </si>
  <si>
    <t>1155.0</t>
  </si>
  <si>
    <t>1150.0</t>
  </si>
  <si>
    <t>1134.0</t>
  </si>
  <si>
    <t>1102.0</t>
  </si>
  <si>
    <t>1040.0</t>
  </si>
  <si>
    <t>1074.0</t>
  </si>
  <si>
    <t>1103.0</t>
  </si>
  <si>
    <t>1324.0</t>
  </si>
  <si>
    <t>1337.0</t>
  </si>
  <si>
    <t>1320.0</t>
  </si>
  <si>
    <t>1315.0</t>
  </si>
  <si>
    <t>1288.0</t>
  </si>
  <si>
    <t>646.0</t>
  </si>
  <si>
    <t>651.0</t>
  </si>
  <si>
    <t>654.0</t>
  </si>
  <si>
    <t>655.0</t>
  </si>
  <si>
    <t>658.0</t>
  </si>
  <si>
    <t>657.0</t>
  </si>
  <si>
    <t>656.0</t>
  </si>
  <si>
    <t>671.0</t>
  </si>
  <si>
    <t>681.0</t>
  </si>
  <si>
    <t>708.0</t>
  </si>
  <si>
    <t>698.0</t>
  </si>
  <si>
    <t>782.0</t>
  </si>
  <si>
    <t>795.0</t>
  </si>
  <si>
    <t>902.0</t>
  </si>
  <si>
    <t>947.0</t>
  </si>
  <si>
    <t>1010.0</t>
  </si>
  <si>
    <t>1012.0</t>
  </si>
  <si>
    <t>1284.0</t>
  </si>
  <si>
    <t>1319.0</t>
  </si>
  <si>
    <t>1334.0</t>
  </si>
  <si>
    <t>1335.0</t>
  </si>
  <si>
    <t>965.0</t>
  </si>
  <si>
    <t>1090.0</t>
  </si>
  <si>
    <t>1173.0</t>
  </si>
  <si>
    <t>1197.0</t>
  </si>
  <si>
    <t>1153.0</t>
  </si>
  <si>
    <t>1121.0</t>
  </si>
  <si>
    <t>1352.0</t>
  </si>
  <si>
    <t>1368.0</t>
  </si>
  <si>
    <t>1435.0</t>
  </si>
  <si>
    <t>1434.0</t>
  </si>
  <si>
    <t>1383.0</t>
  </si>
  <si>
    <t>1375.0</t>
  </si>
  <si>
    <t>1387.0</t>
  </si>
  <si>
    <t>1388.0</t>
  </si>
  <si>
    <t>1389.0</t>
  </si>
  <si>
    <t>1658.0</t>
  </si>
  <si>
    <t>1613.0</t>
  </si>
  <si>
    <t>1749.0</t>
  </si>
  <si>
    <t>1794.0</t>
  </si>
  <si>
    <t>1808.0</t>
  </si>
  <si>
    <t>1802.0</t>
  </si>
  <si>
    <t>1792.0</t>
  </si>
  <si>
    <t>1778.0</t>
  </si>
  <si>
    <t>1764.0</t>
  </si>
  <si>
    <t>1760.0</t>
  </si>
  <si>
    <t>1742.0</t>
  </si>
  <si>
    <t>1822.0</t>
  </si>
  <si>
    <t>1757.0</t>
  </si>
  <si>
    <t>1737.0</t>
  </si>
  <si>
    <t>1974.0</t>
  </si>
  <si>
    <t>1928.0</t>
  </si>
  <si>
    <t>1939.0</t>
  </si>
  <si>
    <t>1955.0</t>
  </si>
  <si>
    <t>816.0</t>
  </si>
  <si>
    <t>868.0</t>
  </si>
  <si>
    <t>866.0</t>
  </si>
  <si>
    <t>907.0</t>
  </si>
  <si>
    <t>861.0</t>
  </si>
  <si>
    <t>876.0</t>
  </si>
  <si>
    <t>877.0</t>
  </si>
  <si>
    <t>997.0</t>
  </si>
  <si>
    <t>993.0</t>
  </si>
  <si>
    <t>1011.0</t>
  </si>
  <si>
    <t>1105.0</t>
  </si>
  <si>
    <t>1179.0</t>
  </si>
  <si>
    <t>1161.0</t>
  </si>
  <si>
    <t>1154.0</t>
  </si>
  <si>
    <t>1157.0</t>
  </si>
  <si>
    <t>1125.0</t>
  </si>
  <si>
    <t>1073.0</t>
  </si>
  <si>
    <t>1046.0</t>
  </si>
  <si>
    <t>1009.0</t>
  </si>
  <si>
    <t>959.0</t>
  </si>
  <si>
    <t>931.0</t>
  </si>
  <si>
    <t>1043.0</t>
  </si>
  <si>
    <t>759.0</t>
  </si>
  <si>
    <t>724.0</t>
  </si>
  <si>
    <t>723.0</t>
  </si>
  <si>
    <t>715.0</t>
  </si>
  <si>
    <t>718.0</t>
  </si>
  <si>
    <t>747.0</t>
  </si>
  <si>
    <t>745.0</t>
  </si>
  <si>
    <t>761.0</t>
  </si>
  <si>
    <t>599.0</t>
  </si>
  <si>
    <t>595.0</t>
  </si>
  <si>
    <t>597.0</t>
  </si>
  <si>
    <t>603.0</t>
  </si>
  <si>
    <t>580.0</t>
  </si>
  <si>
    <t>583.0</t>
  </si>
  <si>
    <t>584.0</t>
  </si>
  <si>
    <t>598.0</t>
  </si>
  <si>
    <t>602.0</t>
  </si>
  <si>
    <t>594.0</t>
  </si>
  <si>
    <t>705.0</t>
  </si>
  <si>
    <t>702.0</t>
  </si>
  <si>
    <t>703.0</t>
  </si>
  <si>
    <t>727.0</t>
  </si>
  <si>
    <t>721.0</t>
  </si>
  <si>
    <t>716.0</t>
  </si>
  <si>
    <t>717.0</t>
  </si>
  <si>
    <t>688.0</t>
  </si>
  <si>
    <t>670.0</t>
  </si>
  <si>
    <t>661.0</t>
  </si>
  <si>
    <t>666.0</t>
  </si>
  <si>
    <t>669.0</t>
  </si>
  <si>
    <t>672.0</t>
  </si>
  <si>
    <t>675.0</t>
  </si>
  <si>
    <t>678.0</t>
  </si>
  <si>
    <t>649.0</t>
  </si>
  <si>
    <t>647.0</t>
  </si>
  <si>
    <t>639.0</t>
  </si>
  <si>
    <t>636.0</t>
  </si>
  <si>
    <t>627.0</t>
  </si>
  <si>
    <t>621.0</t>
  </si>
  <si>
    <t>624.0</t>
  </si>
  <si>
    <t>626.0</t>
  </si>
  <si>
    <t>634.0</t>
  </si>
  <si>
    <t>632.0</t>
  </si>
  <si>
    <t>612.0</t>
  </si>
  <si>
    <t>572.0</t>
  </si>
  <si>
    <t>567.0</t>
  </si>
  <si>
    <t>555.0</t>
  </si>
  <si>
    <t>546.0</t>
  </si>
  <si>
    <t>540.0</t>
  </si>
  <si>
    <t>532.0</t>
  </si>
  <si>
    <t>535.0</t>
  </si>
  <si>
    <t>528.0</t>
  </si>
  <si>
    <t>539.0</t>
  </si>
  <si>
    <t>525.0</t>
  </si>
  <si>
    <t>519.0</t>
  </si>
  <si>
    <t>551.0</t>
  </si>
  <si>
    <t>552.0</t>
  </si>
  <si>
    <t>554.0</t>
  </si>
  <si>
    <t>579.0</t>
  </si>
  <si>
    <t>571.0</t>
  </si>
  <si>
    <t>568.0</t>
  </si>
  <si>
    <t>616.0</t>
  </si>
  <si>
    <t>608.0</t>
  </si>
  <si>
    <t>576.0</t>
  </si>
  <si>
    <t>609.0</t>
  </si>
  <si>
    <t>617.0</t>
  </si>
  <si>
    <t>619.0</t>
  </si>
  <si>
    <t>667.0</t>
  </si>
  <si>
    <t>510.0</t>
  </si>
  <si>
    <t>511.0</t>
  </si>
  <si>
    <t>522.0</t>
  </si>
  <si>
    <t>563.0</t>
  </si>
  <si>
    <t>558.0</t>
  </si>
  <si>
    <t>578.0</t>
  </si>
  <si>
    <t>581.0</t>
  </si>
  <si>
    <t>574.0</t>
  </si>
  <si>
    <t>577.0</t>
  </si>
  <si>
    <t>559.0</t>
  </si>
  <si>
    <t>561.0</t>
  </si>
  <si>
    <t>545.0</t>
  </si>
  <si>
    <t>565.0</t>
  </si>
  <si>
    <t>610.0</t>
  </si>
  <si>
    <t>614.0</t>
  </si>
  <si>
    <t>650.0</t>
  </si>
  <si>
    <t>662.0</t>
  </si>
  <si>
    <t>700.0</t>
  </si>
  <si>
    <t>741.0</t>
  </si>
  <si>
    <t>757.0</t>
  </si>
  <si>
    <t>739.0</t>
  </si>
  <si>
    <t>768.0</t>
  </si>
  <si>
    <t>660.0</t>
  </si>
  <si>
    <t>523.0</t>
  </si>
  <si>
    <t>505.0</t>
  </si>
  <si>
    <t>638.0</t>
  </si>
  <si>
    <t>663.0</t>
  </si>
  <si>
    <t>689.0</t>
  </si>
  <si>
    <t>746.0</t>
  </si>
  <si>
    <t>692.0</t>
  </si>
  <si>
    <t>690.0</t>
  </si>
  <si>
    <t>620.0</t>
  </si>
  <si>
    <t>Sensor</t>
  </si>
  <si>
    <t>Sensor 1 - Co2</t>
  </si>
  <si>
    <t>Sensor 1 - VOC</t>
  </si>
  <si>
    <t>Sensor 1 - o3</t>
  </si>
  <si>
    <t>Sensor 1 - PM10</t>
  </si>
  <si>
    <t>Sensor 1 - PM2.5</t>
  </si>
  <si>
    <t>21.0</t>
  </si>
  <si>
    <t>41.0</t>
  </si>
  <si>
    <t>80.0</t>
  </si>
  <si>
    <t>62.0</t>
  </si>
  <si>
    <t>56.0</t>
  </si>
  <si>
    <t>19.0</t>
  </si>
  <si>
    <t>52.0</t>
  </si>
  <si>
    <t>53.0</t>
  </si>
  <si>
    <t>54.0</t>
  </si>
  <si>
    <t>55.0</t>
  </si>
  <si>
    <t>16.0</t>
  </si>
  <si>
    <t>57.0</t>
  </si>
  <si>
    <t>58.0</t>
  </si>
  <si>
    <t>15.0</t>
  </si>
  <si>
    <t>59.0</t>
  </si>
  <si>
    <t>17.0</t>
  </si>
  <si>
    <t>51.0</t>
  </si>
  <si>
    <t>63.0</t>
  </si>
  <si>
    <t>14.0</t>
  </si>
  <si>
    <t>50.0</t>
  </si>
  <si>
    <t>43.0</t>
  </si>
  <si>
    <t>44.0</t>
  </si>
  <si>
    <t>46.0</t>
  </si>
  <si>
    <t>47.0</t>
  </si>
  <si>
    <t>49.0</t>
  </si>
  <si>
    <t>48.0</t>
  </si>
  <si>
    <t>45.0</t>
  </si>
  <si>
    <t>60.0</t>
  </si>
  <si>
    <t>61.0</t>
  </si>
  <si>
    <t>68.0</t>
  </si>
  <si>
    <t>64.0</t>
  </si>
  <si>
    <t>69.0</t>
  </si>
  <si>
    <t>65.0</t>
  </si>
  <si>
    <t>67.0</t>
  </si>
  <si>
    <t>74.0</t>
  </si>
  <si>
    <t>73.0</t>
  </si>
  <si>
    <t>71.0</t>
  </si>
  <si>
    <t>72.0</t>
  </si>
  <si>
    <t>75.0</t>
  </si>
  <si>
    <t>13.0</t>
  </si>
  <si>
    <t>77.0</t>
  </si>
  <si>
    <t>78.0</t>
  </si>
  <si>
    <t>79.0</t>
  </si>
  <si>
    <t>81.0</t>
  </si>
  <si>
    <t>9.0</t>
  </si>
  <si>
    <t>82.0</t>
  </si>
  <si>
    <t>83.0</t>
  </si>
  <si>
    <t>84.0</t>
  </si>
  <si>
    <t>10.0</t>
  </si>
  <si>
    <t>66.0</t>
  </si>
  <si>
    <t>70.0</t>
  </si>
  <si>
    <t>76.0</t>
  </si>
  <si>
    <t>12.0</t>
  </si>
  <si>
    <t>11.0</t>
  </si>
  <si>
    <t>8.0</t>
  </si>
  <si>
    <t>Sensor 1 - Humidity</t>
  </si>
  <si>
    <t>Sensor 1 - Temperature</t>
  </si>
  <si>
    <t>93.0</t>
  </si>
  <si>
    <t>120.0</t>
  </si>
  <si>
    <t>91.0</t>
  </si>
  <si>
    <t>107.0</t>
  </si>
  <si>
    <t>110.0</t>
  </si>
  <si>
    <t>136.0</t>
  </si>
  <si>
    <t>106.0</t>
  </si>
  <si>
    <t>157.0</t>
  </si>
  <si>
    <t>104.0</t>
  </si>
  <si>
    <t>133.0</t>
  </si>
  <si>
    <t>155.0</t>
  </si>
  <si>
    <t>99.0</t>
  </si>
  <si>
    <t>247.0</t>
  </si>
  <si>
    <t>181.0</t>
  </si>
  <si>
    <t>170.0</t>
  </si>
  <si>
    <t>128.0</t>
  </si>
  <si>
    <t>171.0</t>
  </si>
  <si>
    <t>125.0</t>
  </si>
  <si>
    <t>153.0</t>
  </si>
  <si>
    <t>89.0</t>
  </si>
  <si>
    <t>163.0</t>
  </si>
  <si>
    <t>167.0</t>
  </si>
  <si>
    <t>129.0</t>
  </si>
  <si>
    <t>143.0</t>
  </si>
  <si>
    <t>116.0</t>
  </si>
  <si>
    <t>101.0</t>
  </si>
  <si>
    <t>445.0</t>
  </si>
  <si>
    <t>375.0</t>
  </si>
  <si>
    <t>228.0</t>
  </si>
  <si>
    <t>182.0</t>
  </si>
  <si>
    <t>94.0</t>
  </si>
  <si>
    <t>162.0</t>
  </si>
  <si>
    <t>235.0</t>
  </si>
  <si>
    <t>370.0</t>
  </si>
  <si>
    <t>213.0</t>
  </si>
  <si>
    <t>383.0</t>
  </si>
  <si>
    <t>361.0</t>
  </si>
  <si>
    <t>330.0</t>
  </si>
  <si>
    <t>477.0</t>
  </si>
  <si>
    <t>262.0</t>
  </si>
  <si>
    <t>372.0</t>
  </si>
  <si>
    <t>363.0</t>
  </si>
  <si>
    <t>351.0</t>
  </si>
  <si>
    <t>256.0</t>
  </si>
  <si>
    <t>229.0</t>
  </si>
  <si>
    <t>420.0</t>
  </si>
  <si>
    <t>225.0</t>
  </si>
  <si>
    <t>426.0</t>
  </si>
  <si>
    <t>212.0</t>
  </si>
  <si>
    <t>349.0</t>
  </si>
  <si>
    <t>382.0</t>
  </si>
  <si>
    <t>393.0</t>
  </si>
  <si>
    <t>1574.0</t>
  </si>
  <si>
    <t>640.0</t>
  </si>
  <si>
    <t>427.0</t>
  </si>
  <si>
    <t>326.0</t>
  </si>
  <si>
    <t>292.0</t>
  </si>
  <si>
    <t>440.0</t>
  </si>
  <si>
    <t>358.0</t>
  </si>
  <si>
    <t>314.0</t>
  </si>
  <si>
    <t>215.0</t>
  </si>
  <si>
    <t>366.0</t>
  </si>
  <si>
    <t>218.0</t>
  </si>
  <si>
    <t>478.0</t>
  </si>
  <si>
    <t>254.0</t>
  </si>
  <si>
    <t>417.0</t>
  </si>
  <si>
    <t>231.0</t>
  </si>
  <si>
    <t>429.0</t>
  </si>
  <si>
    <t>242.0</t>
  </si>
  <si>
    <t>239.0</t>
  </si>
  <si>
    <t>541.0</t>
  </si>
  <si>
    <t>460.0</t>
  </si>
  <si>
    <t>399.0</t>
  </si>
  <si>
    <t>323.0</t>
  </si>
  <si>
    <t>371.0</t>
  </si>
  <si>
    <t>355.0</t>
  </si>
  <si>
    <t>274.0</t>
  </si>
  <si>
    <t>42.0</t>
  </si>
  <si>
    <t>439.0</t>
  </si>
  <si>
    <t>389.0</t>
  </si>
  <si>
    <t>339.0</t>
  </si>
  <si>
    <t>297.0</t>
  </si>
  <si>
    <t>385.0</t>
  </si>
  <si>
    <t>341.0</t>
  </si>
  <si>
    <t>425.0</t>
  </si>
  <si>
    <t>251.0</t>
  </si>
  <si>
    <t>210.0</t>
  </si>
  <si>
    <t>196.0</t>
  </si>
  <si>
    <t>160.0</t>
  </si>
  <si>
    <t>207.0</t>
  </si>
  <si>
    <t>179.0</t>
  </si>
  <si>
    <t>241.0</t>
  </si>
  <si>
    <t>204.0</t>
  </si>
  <si>
    <t>223.0</t>
  </si>
  <si>
    <t>243.0</t>
  </si>
  <si>
    <t>208.0</t>
  </si>
  <si>
    <t>175.0</t>
  </si>
  <si>
    <t>151.0</t>
  </si>
  <si>
    <t>193.0</t>
  </si>
  <si>
    <t>216.0</t>
  </si>
  <si>
    <t>176.0</t>
  </si>
  <si>
    <t>127.0</t>
  </si>
  <si>
    <t>199.0</t>
  </si>
  <si>
    <t>169.0</t>
  </si>
  <si>
    <t>238.0</t>
  </si>
  <si>
    <t>245.0</t>
  </si>
  <si>
    <t>209.0</t>
  </si>
  <si>
    <t>201.0</t>
  </si>
  <si>
    <t>164.0</t>
  </si>
  <si>
    <t>158.0</t>
  </si>
  <si>
    <t>134.0</t>
  </si>
  <si>
    <t>168.0</t>
  </si>
  <si>
    <t>184.0</t>
  </si>
  <si>
    <t>149.0</t>
  </si>
  <si>
    <t>192.0</t>
  </si>
  <si>
    <t>198.0</t>
  </si>
  <si>
    <t>165.0</t>
  </si>
  <si>
    <t>203.0</t>
  </si>
  <si>
    <t>317.0</t>
  </si>
  <si>
    <t>269.0</t>
  </si>
  <si>
    <t>272.0</t>
  </si>
  <si>
    <t>230.0</t>
  </si>
  <si>
    <t>319.0</t>
  </si>
  <si>
    <t>280.0</t>
  </si>
  <si>
    <t>334.0</t>
  </si>
  <si>
    <t>282.0</t>
  </si>
  <si>
    <t>299.0</t>
  </si>
  <si>
    <t>246.0</t>
  </si>
  <si>
    <t>310.0</t>
  </si>
  <si>
    <t>253.0</t>
  </si>
  <si>
    <t>278.0</t>
  </si>
  <si>
    <t>240.0</t>
  </si>
  <si>
    <t>172.0</t>
  </si>
  <si>
    <t>147.0</t>
  </si>
  <si>
    <t>131.0</t>
  </si>
  <si>
    <t>183.0</t>
  </si>
  <si>
    <t>144.0</t>
  </si>
  <si>
    <t>161.0</t>
  </si>
  <si>
    <t>188.0</t>
  </si>
  <si>
    <t>154.0</t>
  </si>
  <si>
    <t>190.0</t>
  </si>
  <si>
    <t>150.0</t>
  </si>
  <si>
    <t>187.0</t>
  </si>
  <si>
    <t>263.0</t>
  </si>
  <si>
    <t>329.0</t>
  </si>
  <si>
    <t>265.0</t>
  </si>
  <si>
    <t>180.0</t>
  </si>
  <si>
    <t>312.0</t>
  </si>
  <si>
    <t>332.0</t>
  </si>
  <si>
    <t>277.0</t>
  </si>
  <si>
    <t>186.0</t>
  </si>
  <si>
    <t>376.0</t>
  </si>
  <si>
    <t>255.0</t>
  </si>
  <si>
    <t>221.0</t>
  </si>
  <si>
    <t>173.0</t>
  </si>
  <si>
    <t>442.0</t>
  </si>
  <si>
    <t>294.0</t>
  </si>
  <si>
    <t>306.0</t>
  </si>
  <si>
    <t>195.0</t>
  </si>
  <si>
    <t>267.0</t>
  </si>
  <si>
    <t>368.0</t>
  </si>
  <si>
    <t>217.0</t>
  </si>
  <si>
    <t>189.0</t>
  </si>
  <si>
    <t>408.0</t>
  </si>
  <si>
    <t>244.0</t>
  </si>
  <si>
    <t>279.0</t>
  </si>
  <si>
    <t>293.0</t>
  </si>
  <si>
    <t>300.0</t>
  </si>
  <si>
    <t>202.0</t>
  </si>
  <si>
    <t>214.0</t>
  </si>
  <si>
    <t>148.0</t>
  </si>
  <si>
    <t>250.0</t>
  </si>
  <si>
    <t>174.0</t>
  </si>
  <si>
    <t>211.0</t>
  </si>
  <si>
    <t>156.0</t>
  </si>
  <si>
    <t>118.0</t>
  </si>
  <si>
    <t>222.0</t>
  </si>
  <si>
    <t>271.0</t>
  </si>
  <si>
    <t>281.0</t>
  </si>
  <si>
    <t>390.0</t>
  </si>
  <si>
    <t>291.0</t>
  </si>
  <si>
    <t>340.0</t>
  </si>
  <si>
    <t>462.0</t>
  </si>
  <si>
    <t>331.0</t>
  </si>
  <si>
    <t>473.0</t>
  </si>
  <si>
    <t>335.0</t>
  </si>
  <si>
    <t>486.0</t>
  </si>
  <si>
    <t>276.0</t>
  </si>
  <si>
    <t>435.0</t>
  </si>
  <si>
    <t>305.0</t>
  </si>
  <si>
    <t>285.0</t>
  </si>
  <si>
    <t>471.0</t>
  </si>
  <si>
    <t>337.0</t>
  </si>
  <si>
    <t>778.0</t>
  </si>
  <si>
    <t>743.0</t>
  </si>
  <si>
    <t>388.0</t>
  </si>
  <si>
    <t>411.0</t>
  </si>
  <si>
    <t>464.0</t>
  </si>
  <si>
    <t>457.0</t>
  </si>
  <si>
    <t>643.0</t>
  </si>
  <si>
    <t>428.0</t>
  </si>
  <si>
    <t>458.0</t>
  </si>
  <si>
    <t>441.0</t>
  </si>
  <si>
    <t>544.0</t>
  </si>
  <si>
    <t>409.0</t>
  </si>
  <si>
    <t>430.0</t>
  </si>
  <si>
    <t>395.0</t>
  </si>
  <si>
    <t>489.0</t>
  </si>
  <si>
    <t>290.0</t>
  </si>
  <si>
    <t>466.0</t>
  </si>
  <si>
    <t>423.0</t>
  </si>
  <si>
    <t>419.0</t>
  </si>
  <si>
    <t>394.0</t>
  </si>
  <si>
    <t>259.0</t>
  </si>
  <si>
    <t>350.0</t>
  </si>
  <si>
    <t>266.0</t>
  </si>
  <si>
    <t>391.0</t>
  </si>
  <si>
    <t>273.0</t>
  </si>
  <si>
    <t>298.0</t>
  </si>
  <si>
    <t>407.0</t>
  </si>
  <si>
    <t>465.0</t>
  </si>
  <si>
    <t>369.0</t>
  </si>
  <si>
    <t>354.0</t>
  </si>
  <si>
    <t>455.0</t>
  </si>
  <si>
    <t>352.0</t>
  </si>
  <si>
    <t>373.0</t>
  </si>
  <si>
    <t>467.0</t>
  </si>
  <si>
    <t>367.0</t>
  </si>
  <si>
    <t>642.0</t>
  </si>
  <si>
    <t>488.0</t>
  </si>
  <si>
    <t>397.0</t>
  </si>
  <si>
    <t>637.0</t>
  </si>
  <si>
    <t>515.0</t>
  </si>
  <si>
    <t>454.0</t>
  </si>
  <si>
    <t>424.0</t>
  </si>
  <si>
    <t>437.0</t>
  </si>
  <si>
    <t>434.0</t>
  </si>
  <si>
    <t>644.0</t>
  </si>
  <si>
    <t>748.0</t>
  </si>
  <si>
    <t>410.0</t>
  </si>
  <si>
    <t>806.0</t>
  </si>
  <si>
    <t>513.0</t>
  </si>
  <si>
    <t>585.0</t>
  </si>
  <si>
    <t>378.0</t>
  </si>
  <si>
    <t>304.0</t>
  </si>
  <si>
    <t>452.0</t>
  </si>
  <si>
    <t>404.0</t>
  </si>
  <si>
    <t>687.0</t>
  </si>
  <si>
    <t>755.0</t>
  </si>
  <si>
    <t>270.0</t>
  </si>
  <si>
    <t>338.0</t>
  </si>
  <si>
    <t>275.0</t>
  </si>
  <si>
    <t>219.0</t>
  </si>
  <si>
    <t>178.0</t>
  </si>
  <si>
    <t>194.0</t>
  </si>
  <si>
    <t>139.0</t>
  </si>
  <si>
    <t>146.0</t>
  </si>
  <si>
    <t>132.0</t>
  </si>
  <si>
    <t>113.0</t>
  </si>
  <si>
    <t>177.0</t>
  </si>
  <si>
    <t>112.0</t>
  </si>
  <si>
    <t>92.0</t>
  </si>
  <si>
    <t>418.0</t>
  </si>
  <si>
    <t>224.0</t>
  </si>
  <si>
    <t>87.0</t>
  </si>
  <si>
    <t>108.0</t>
  </si>
  <si>
    <t>320.0</t>
  </si>
  <si>
    <t>311.0</t>
  </si>
  <si>
    <t>220.0</t>
  </si>
  <si>
    <t>309.0</t>
  </si>
  <si>
    <t>325.0</t>
  </si>
  <si>
    <t>359.0</t>
  </si>
  <si>
    <t>264.0</t>
  </si>
  <si>
    <t>327.0</t>
  </si>
  <si>
    <t>342.0</t>
  </si>
  <si>
    <t>248.0</t>
  </si>
  <si>
    <t>260.0</t>
  </si>
  <si>
    <t>344.0</t>
  </si>
  <si>
    <t>321.0</t>
  </si>
  <si>
    <t>324.0</t>
  </si>
  <si>
    <t>234.0</t>
  </si>
  <si>
    <t>237.0</t>
  </si>
  <si>
    <t>313.0</t>
  </si>
  <si>
    <t>233.0</t>
  </si>
  <si>
    <t>307.0</t>
  </si>
  <si>
    <t>377.0</t>
  </si>
  <si>
    <t>381.0</t>
  </si>
  <si>
    <t>303.0</t>
  </si>
  <si>
    <t>412.0</t>
  </si>
  <si>
    <t>295.0</t>
  </si>
  <si>
    <t>453.0</t>
  </si>
  <si>
    <t>288.0</t>
  </si>
  <si>
    <t>438.0</t>
  </si>
  <si>
    <t>287.0</t>
  </si>
  <si>
    <t>302.0</t>
  </si>
  <si>
    <t>444.0</t>
  </si>
  <si>
    <t>387.0</t>
  </si>
  <si>
    <t>316.0</t>
  </si>
  <si>
    <t>364.0</t>
  </si>
  <si>
    <t>432.0</t>
  </si>
  <si>
    <t>360.0</t>
  </si>
  <si>
    <t>482.0</t>
  </si>
  <si>
    <t>379.0</t>
  </si>
  <si>
    <t>463.0</t>
  </si>
  <si>
    <t>468.0</t>
  </si>
  <si>
    <t>356.0</t>
  </si>
  <si>
    <t>346.0</t>
  </si>
  <si>
    <t>446.0</t>
  </si>
  <si>
    <t>353.0</t>
  </si>
  <si>
    <t>348.0</t>
  </si>
  <si>
    <t>328.0</t>
  </si>
  <si>
    <t>403.0</t>
  </si>
  <si>
    <t>286.0</t>
  </si>
  <si>
    <t>284.0</t>
  </si>
  <si>
    <t>380.0</t>
  </si>
  <si>
    <t>415.0</t>
  </si>
  <si>
    <t>322.0</t>
  </si>
  <si>
    <t>401.0</t>
  </si>
  <si>
    <t>484.0</t>
  </si>
  <si>
    <t>469.0</t>
  </si>
  <si>
    <t>682.0</t>
  </si>
  <si>
    <t>315.0</t>
  </si>
  <si>
    <t>252.0</t>
  </si>
  <si>
    <t>261.0</t>
  </si>
  <si>
    <t>200.0</t>
  </si>
  <si>
    <t>257.0</t>
  </si>
  <si>
    <t>308.0</t>
  </si>
  <si>
    <t>227.0</t>
  </si>
  <si>
    <t>336.0</t>
  </si>
  <si>
    <t>258.0</t>
  </si>
  <si>
    <t>357.0</t>
  </si>
  <si>
    <t>345.0</t>
  </si>
  <si>
    <t>318.0</t>
  </si>
  <si>
    <t>347.0</t>
  </si>
  <si>
    <t>374.0</t>
  </si>
  <si>
    <t>296.0</t>
  </si>
  <si>
    <t>268.0</t>
  </si>
  <si>
    <t>677.0</t>
  </si>
  <si>
    <t>971.0</t>
  </si>
  <si>
    <t>1210.0</t>
  </si>
  <si>
    <t>905.0</t>
  </si>
  <si>
    <t>731.0</t>
  </si>
  <si>
    <t>957.0</t>
  </si>
  <si>
    <t>674.0</t>
  </si>
  <si>
    <t>751.0</t>
  </si>
  <si>
    <t>448.0</t>
  </si>
  <si>
    <t>451.0</t>
  </si>
  <si>
    <t>431.0</t>
  </si>
  <si>
    <t>343.0</t>
  </si>
  <si>
    <t>126.0</t>
  </si>
  <si>
    <t>142.0</t>
  </si>
  <si>
    <t>123.0</t>
  </si>
  <si>
    <t>152.0</t>
  </si>
  <si>
    <t>159.0</t>
  </si>
  <si>
    <t>105.0</t>
  </si>
  <si>
    <t>97.0</t>
  </si>
  <si>
    <t>117.0</t>
  </si>
  <si>
    <t>119.0</t>
  </si>
  <si>
    <t>141.0</t>
  </si>
  <si>
    <t>88.0</t>
  </si>
  <si>
    <t>115.0</t>
  </si>
  <si>
    <t>96.0</t>
  </si>
  <si>
    <t>90.0</t>
  </si>
  <si>
    <t>102.0</t>
  </si>
  <si>
    <t>40.0</t>
  </si>
  <si>
    <t>95.0</t>
  </si>
  <si>
    <t>114.0</t>
  </si>
  <si>
    <t>109.0</t>
  </si>
  <si>
    <t>111.0</t>
  </si>
  <si>
    <t>124.0</t>
  </si>
  <si>
    <t>100.0</t>
  </si>
  <si>
    <t>140.0</t>
  </si>
  <si>
    <t>98.0</t>
  </si>
  <si>
    <t>39.0</t>
  </si>
  <si>
    <t>35.0</t>
  </si>
  <si>
    <t>28.0</t>
  </si>
  <si>
    <t>29.0</t>
  </si>
  <si>
    <t>30.0</t>
  </si>
  <si>
    <t>135.0</t>
  </si>
  <si>
    <t>185.0</t>
  </si>
  <si>
    <t>206.0</t>
  </si>
  <si>
    <t>138.0</t>
  </si>
  <si>
    <t>103.0</t>
  </si>
  <si>
    <t>145.0</t>
  </si>
  <si>
    <t>249.0</t>
  </si>
  <si>
    <t>137.0</t>
  </si>
  <si>
    <t>122.0</t>
  </si>
  <si>
    <t>130.0</t>
  </si>
  <si>
    <t>86.0</t>
  </si>
  <si>
    <t>166.0</t>
  </si>
  <si>
    <t>191.0</t>
  </si>
  <si>
    <t>121.0</t>
  </si>
  <si>
    <t>236.0</t>
  </si>
  <si>
    <t>22.0</t>
  </si>
  <si>
    <t>85.0</t>
  </si>
  <si>
    <t>456.0</t>
  </si>
  <si>
    <t>607.0</t>
  </si>
  <si>
    <t>1854.0</t>
  </si>
  <si>
    <t>450.0</t>
  </si>
  <si>
    <t>480.0</t>
  </si>
  <si>
    <t>433.0</t>
  </si>
  <si>
    <t>676.0</t>
  </si>
  <si>
    <t>611.0</t>
  </si>
  <si>
    <t>673.0</t>
  </si>
  <si>
    <t>1405.0</t>
  </si>
  <si>
    <t>1344.0</t>
  </si>
  <si>
    <t>1325.0</t>
  </si>
  <si>
    <t>1569.0</t>
  </si>
  <si>
    <t>1515.0</t>
  </si>
  <si>
    <t>1488.0</t>
  </si>
  <si>
    <t>1663.0</t>
  </si>
  <si>
    <t>1579.0</t>
  </si>
  <si>
    <t>1553.0</t>
  </si>
  <si>
    <t>1494.0</t>
  </si>
  <si>
    <t>1358.0</t>
  </si>
  <si>
    <t>1471.0</t>
  </si>
  <si>
    <t>1565.0</t>
  </si>
  <si>
    <t>1413.0</t>
  </si>
  <si>
    <t>860.0</t>
  </si>
  <si>
    <t>916.0</t>
  </si>
  <si>
    <t>1184.0</t>
  </si>
  <si>
    <t>1327.0</t>
  </si>
  <si>
    <t>1362.0</t>
  </si>
  <si>
    <t>1380.0</t>
  </si>
  <si>
    <t>1350.0</t>
  </si>
  <si>
    <t>1346.0</t>
  </si>
  <si>
    <t>1286.0</t>
  </si>
  <si>
    <t>1198.0</t>
  </si>
  <si>
    <t>1349.0</t>
  </si>
  <si>
    <t>1403.0</t>
  </si>
  <si>
    <t>1439.0</t>
  </si>
  <si>
    <t>1425.0</t>
  </si>
  <si>
    <t>1418.0</t>
  </si>
  <si>
    <t>1426.0</t>
  </si>
  <si>
    <t>1460.0</t>
  </si>
  <si>
    <t>1499.0</t>
  </si>
  <si>
    <t>1492.0</t>
  </si>
  <si>
    <t>1465.0</t>
  </si>
  <si>
    <t>1454.0</t>
  </si>
  <si>
    <t>1379.0</t>
  </si>
  <si>
    <t>1382.0</t>
  </si>
  <si>
    <t>1261.0</t>
  </si>
  <si>
    <t>1217.0</t>
  </si>
  <si>
    <t>1440.0</t>
  </si>
  <si>
    <t>1436.0</t>
  </si>
  <si>
    <t>1441.0</t>
  </si>
  <si>
    <t>1453.0</t>
  </si>
  <si>
    <t>1459.0</t>
  </si>
  <si>
    <t>1463.0</t>
  </si>
  <si>
    <t>789.0</t>
  </si>
  <si>
    <t>792.0</t>
  </si>
  <si>
    <t>1200.0</t>
  </si>
  <si>
    <t>1242.0</t>
  </si>
  <si>
    <t>1116.0</t>
  </si>
  <si>
    <t>1086.0</t>
  </si>
  <si>
    <t>1100.0</t>
  </si>
  <si>
    <t>1170.0</t>
  </si>
  <si>
    <t>1430.0</t>
  </si>
  <si>
    <t>1495.0</t>
  </si>
  <si>
    <t>1510.0</t>
  </si>
  <si>
    <t>1527.0</t>
  </si>
  <si>
    <t>1547.0</t>
  </si>
  <si>
    <t>1528.0</t>
  </si>
  <si>
    <t>1572.0</t>
  </si>
  <si>
    <t>1641.0</t>
  </si>
  <si>
    <t>1639.0</t>
  </si>
  <si>
    <t>1643.0</t>
  </si>
  <si>
    <t>1647.0</t>
  </si>
  <si>
    <t>1666.0</t>
  </si>
  <si>
    <t>1682.0</t>
  </si>
  <si>
    <t>1907.0</t>
  </si>
  <si>
    <t>1767.0</t>
  </si>
  <si>
    <t>1675.0</t>
  </si>
  <si>
    <t>1668.0</t>
  </si>
  <si>
    <t>1656.0</t>
  </si>
  <si>
    <t>1669.0</t>
  </si>
  <si>
    <t>1679.0</t>
  </si>
  <si>
    <t>1714.0</t>
  </si>
  <si>
    <t>1718.0</t>
  </si>
  <si>
    <t>1710.0</t>
  </si>
  <si>
    <t>1709.0</t>
  </si>
  <si>
    <t>1699.0</t>
  </si>
  <si>
    <t>1694.0</t>
  </si>
  <si>
    <t>1695.0</t>
  </si>
  <si>
    <t>1685.0</t>
  </si>
  <si>
    <t>1704.0</t>
  </si>
  <si>
    <t>1719.0</t>
  </si>
  <si>
    <t>1734.0</t>
  </si>
  <si>
    <t>1741.0</t>
  </si>
  <si>
    <t>1755.0</t>
  </si>
  <si>
    <t>1766.0</t>
  </si>
  <si>
    <t>839.0</t>
  </si>
  <si>
    <t>1018.0</t>
  </si>
  <si>
    <t>1135.0</t>
  </si>
  <si>
    <t>1215.0</t>
  </si>
  <si>
    <t>949.0</t>
  </si>
  <si>
    <t>942.0</t>
  </si>
  <si>
    <t>896.0</t>
  </si>
  <si>
    <t>958.0</t>
  </si>
  <si>
    <t>961.0</t>
  </si>
  <si>
    <t>1060.0</t>
  </si>
  <si>
    <t>443.0</t>
  </si>
  <si>
    <t>622.0</t>
  </si>
  <si>
    <t>461.0</t>
  </si>
  <si>
    <t>475.0</t>
  </si>
  <si>
    <t>Sensor 2 - PM10</t>
  </si>
  <si>
    <t>Sensor 2 - PM2.5</t>
  </si>
  <si>
    <t>Sensor 2 - Humidity</t>
  </si>
  <si>
    <t>Sensor 2 - Temperature</t>
  </si>
  <si>
    <t>Sensor 2 - Co2</t>
  </si>
  <si>
    <t>Sensor 2 - VOC</t>
  </si>
  <si>
    <t>Sensor 2 - o3</t>
  </si>
  <si>
    <t>37.0</t>
  </si>
  <si>
    <t>283.0</t>
  </si>
  <si>
    <t>33.0</t>
  </si>
  <si>
    <t>31.0</t>
  </si>
  <si>
    <t>25.0</t>
  </si>
  <si>
    <t>36.0</t>
  </si>
  <si>
    <t>32.0</t>
  </si>
  <si>
    <t>38.0</t>
  </si>
  <si>
    <t>34.0</t>
  </si>
  <si>
    <t>24.0</t>
  </si>
  <si>
    <t>23.0</t>
  </si>
  <si>
    <t>26.0</t>
  </si>
  <si>
    <t>396.0</t>
  </si>
  <si>
    <t>232.0</t>
  </si>
  <si>
    <t>289.0</t>
  </si>
  <si>
    <t>226.0</t>
  </si>
  <si>
    <t>436.0</t>
  </si>
  <si>
    <t>416.0</t>
  </si>
  <si>
    <t>386.0</t>
  </si>
  <si>
    <t>392.0</t>
  </si>
  <si>
    <t>402.0</t>
  </si>
  <si>
    <t>362.0</t>
  </si>
  <si>
    <t>406.0</t>
  </si>
  <si>
    <t>384.0</t>
  </si>
  <si>
    <t>333.0</t>
  </si>
  <si>
    <t>301.0</t>
  </si>
  <si>
    <t>405.0</t>
  </si>
  <si>
    <t>413.0</t>
  </si>
  <si>
    <t>641.0</t>
  </si>
  <si>
    <t>587.0</t>
  </si>
  <si>
    <t>699.0</t>
  </si>
  <si>
    <t>365.0</t>
  </si>
  <si>
    <t>753.0</t>
  </si>
  <si>
    <t>205.0</t>
  </si>
  <si>
    <t>1351.0</t>
  </si>
  <si>
    <t>1680.0</t>
  </si>
  <si>
    <t>1676.0</t>
  </si>
  <si>
    <t>1697.0</t>
  </si>
  <si>
    <t>1665.0</t>
  </si>
  <si>
    <t>1659.0</t>
  </si>
  <si>
    <t>1650.0</t>
  </si>
  <si>
    <t>1629.0</t>
  </si>
  <si>
    <t>1681.0</t>
  </si>
  <si>
    <t>1648.0</t>
  </si>
  <si>
    <t>1626.0</t>
  </si>
  <si>
    <t>1599.0</t>
  </si>
  <si>
    <t>1546.0</t>
  </si>
  <si>
    <t>1521.0</t>
  </si>
  <si>
    <t>1532.0</t>
  </si>
  <si>
    <t>1478.0</t>
  </si>
  <si>
    <t>1444.0</t>
  </si>
  <si>
    <t>1400.0</t>
  </si>
  <si>
    <t>1292.0</t>
  </si>
  <si>
    <t>1282.0</t>
  </si>
  <si>
    <t>1397.0</t>
  </si>
  <si>
    <t>1395.0</t>
  </si>
  <si>
    <t>1466.0</t>
  </si>
  <si>
    <t>1489.0</t>
  </si>
  <si>
    <t>1487.0</t>
  </si>
  <si>
    <t>1474.0</t>
  </si>
  <si>
    <t>1472.0</t>
  </si>
  <si>
    <t>1082.0</t>
  </si>
  <si>
    <t>1099.0</t>
  </si>
  <si>
    <t>1378.0</t>
  </si>
  <si>
    <t>1343.0</t>
  </si>
  <si>
    <t>1364.0</t>
  </si>
  <si>
    <t>1420.0</t>
  </si>
  <si>
    <t>1419.0</t>
  </si>
  <si>
    <t>1317.0</t>
  </si>
  <si>
    <t>1115.0</t>
  </si>
  <si>
    <t>697.0</t>
  </si>
  <si>
    <t>1864.0</t>
  </si>
  <si>
    <t>1456.0</t>
  </si>
  <si>
    <t>1457.0</t>
  </si>
  <si>
    <t>1540.0</t>
  </si>
  <si>
    <t>1576.0</t>
  </si>
  <si>
    <t>1602.0</t>
  </si>
  <si>
    <t>1551.0</t>
  </si>
  <si>
    <t>1541.0</t>
  </si>
  <si>
    <t>1758.0</t>
  </si>
  <si>
    <t>1738.0</t>
  </si>
  <si>
    <t>1784.0</t>
  </si>
  <si>
    <t>1765.0</t>
  </si>
  <si>
    <t>1785.0</t>
  </si>
  <si>
    <t>1926.0</t>
  </si>
  <si>
    <t>1909.0</t>
  </si>
  <si>
    <t>1881.0</t>
  </si>
  <si>
    <t>1869.0</t>
  </si>
  <si>
    <t>1752.0</t>
  </si>
  <si>
    <t>1722.0</t>
  </si>
  <si>
    <t>1703.0</t>
  </si>
  <si>
    <t>1691.0</t>
  </si>
  <si>
    <t>1692.0</t>
  </si>
  <si>
    <t>1715.0</t>
  </si>
  <si>
    <t>1717.0</t>
  </si>
  <si>
    <t>1923.0</t>
  </si>
  <si>
    <t>1903.0</t>
  </si>
  <si>
    <t>765.0</t>
  </si>
  <si>
    <t>878.0</t>
  </si>
  <si>
    <t>Sensor 3 - PM10</t>
  </si>
  <si>
    <t>Sensor 3 - PM2.5</t>
  </si>
  <si>
    <t>Sensor 3 - Humidity</t>
  </si>
  <si>
    <t>Sensor 3 - Temperature</t>
  </si>
  <si>
    <t>Sensor 3 - Co2</t>
  </si>
  <si>
    <t>Sensor 3 - VOC</t>
  </si>
  <si>
    <t>Sensor 3 - o3</t>
  </si>
  <si>
    <t>Q1</t>
  </si>
  <si>
    <t>Q2</t>
  </si>
  <si>
    <t>PM10</t>
  </si>
  <si>
    <t>PM2,5</t>
  </si>
  <si>
    <t>Humidity</t>
  </si>
  <si>
    <t>Temperature</t>
  </si>
  <si>
    <t>Co2</t>
  </si>
  <si>
    <t>VOC</t>
  </si>
  <si>
    <t>o3</t>
  </si>
  <si>
    <t>PM10 Fugen</t>
  </si>
  <si>
    <t>PM2,5 Fugen</t>
  </si>
  <si>
    <t>Humidity Fugen</t>
  </si>
  <si>
    <t>Temperature Fugen</t>
  </si>
  <si>
    <t>Co2 Fugen</t>
  </si>
  <si>
    <t>VOC Fugen</t>
  </si>
  <si>
    <t>o3 Fugen</t>
  </si>
  <si>
    <t>PM10 schleifen</t>
  </si>
  <si>
    <t>PM10 Q1</t>
  </si>
  <si>
    <t>PM2,5 Q1</t>
  </si>
  <si>
    <t>Humidity Q1</t>
  </si>
  <si>
    <t>Temperature Q1</t>
  </si>
  <si>
    <t>Co2 Q1</t>
  </si>
  <si>
    <t>VOC Q1</t>
  </si>
  <si>
    <t>o3 Q1</t>
  </si>
  <si>
    <t>PM2,5 schleifen</t>
  </si>
  <si>
    <t>Humidity schleifen</t>
  </si>
  <si>
    <t>Temperature schleifen</t>
  </si>
  <si>
    <t>Co2 schleifen</t>
  </si>
  <si>
    <t>VOC schleifen</t>
  </si>
  <si>
    <t>o3 schleifen</t>
  </si>
  <si>
    <t>Minimum</t>
  </si>
  <si>
    <t>1. Quartil</t>
  </si>
  <si>
    <t>2. Quartil</t>
  </si>
  <si>
    <t>3. Quartil</t>
  </si>
  <si>
    <t>4.Quartil</t>
  </si>
  <si>
    <t>Boxplot</t>
  </si>
  <si>
    <t>1, 11.12.2023</t>
  </si>
  <si>
    <t>4, 12.12.2023</t>
  </si>
  <si>
    <t>3, 11.12.2023</t>
  </si>
  <si>
    <t>7, 13.12.2023</t>
  </si>
  <si>
    <t>10, 12.12.2023</t>
  </si>
  <si>
    <t>9, 12.12.2023</t>
  </si>
  <si>
    <t>11, 13.12.2023</t>
  </si>
  <si>
    <t>5, 11.12.2023</t>
  </si>
  <si>
    <t>7, 11.12.2023</t>
  </si>
  <si>
    <t>11, 12.12.2023</t>
  </si>
  <si>
    <t>12, 12.12.2023</t>
  </si>
  <si>
    <t>12, 13.12.2023</t>
  </si>
  <si>
    <t>9, 13.12.2023</t>
  </si>
  <si>
    <t>8, 13.12.2023</t>
  </si>
  <si>
    <t>3, 13.12.2023</t>
  </si>
  <si>
    <t>4, 13.12.2023</t>
  </si>
  <si>
    <t>hierhin</t>
  </si>
  <si>
    <t>1 bis 4</t>
  </si>
  <si>
    <t>e8e1e1000108a516 Schalldruckpegel</t>
  </si>
  <si>
    <t>e8e1e1000108a494 Schalldruckpegel</t>
  </si>
  <si>
    <t>e8e1e1000108a6b1 Schalldruckpegel</t>
  </si>
  <si>
    <t>e8e1e1000108a6d8 Schalldruckpegel</t>
  </si>
  <si>
    <t>Co2 Q1 - 2P</t>
  </si>
  <si>
    <t>Co2 Q1 - 1P</t>
  </si>
  <si>
    <t>19,27,28</t>
  </si>
  <si>
    <t>18,19,28</t>
  </si>
  <si>
    <t>1181-705=476</t>
  </si>
  <si>
    <t>1398-1297=101</t>
  </si>
  <si>
    <t>2 Personen</t>
  </si>
  <si>
    <t>1 Person</t>
  </si>
  <si>
    <t>572-848= -276</t>
  </si>
  <si>
    <t>494-450= 44</t>
  </si>
  <si>
    <t>1241-922= 319</t>
  </si>
  <si>
    <t>623-353= 170</t>
  </si>
  <si>
    <t>1381-1288=93</t>
  </si>
  <si>
    <t>1682-1680=2</t>
  </si>
  <si>
    <t>1049-883= 166</t>
  </si>
  <si>
    <t>555-943=-388</t>
  </si>
  <si>
    <t>1238-1255= -17</t>
  </si>
  <si>
    <t>Schleifen</t>
  </si>
  <si>
    <t>2min Intervall</t>
  </si>
  <si>
    <t>10min Intervall</t>
  </si>
  <si>
    <t>1_1</t>
  </si>
  <si>
    <t>1_2</t>
  </si>
  <si>
    <t>PM10 TRB</t>
  </si>
  <si>
    <t>TRB</t>
  </si>
  <si>
    <t>Schall 2.1</t>
  </si>
  <si>
    <t>Schall 2.2</t>
  </si>
  <si>
    <t>2_1</t>
  </si>
  <si>
    <t>2_2</t>
  </si>
  <si>
    <t>nichts</t>
  </si>
  <si>
    <t>musik an</t>
  </si>
  <si>
    <t>nichts, 08:29:06</t>
  </si>
  <si>
    <t>Schleifen,  08:39:07</t>
  </si>
  <si>
    <t>Schleifen,  09:49:08</t>
  </si>
  <si>
    <t>Schleifen, 10:39:10</t>
  </si>
  <si>
    <t>Schleifen, 10:49:11</t>
  </si>
  <si>
    <t>Schleifen, 10:59:11</t>
  </si>
  <si>
    <t>Schleifen, 11:09:11</t>
  </si>
  <si>
    <t>Schleifen, 11:19:12</t>
  </si>
  <si>
    <t>Schleifen, 11:49:13</t>
  </si>
  <si>
    <t>Schleifen, 11:59:13</t>
  </si>
  <si>
    <t>Schleifen, 13:29:16</t>
  </si>
  <si>
    <t>Schleifen, 13:39:17</t>
  </si>
  <si>
    <t>nichts, 09:59:09</t>
  </si>
  <si>
    <t>nichts, 10:04:09</t>
  </si>
  <si>
    <t>nichts, 10:14:09</t>
  </si>
  <si>
    <t>nichts, 10:19:10</t>
  </si>
  <si>
    <t>nichts, 10:29:11</t>
  </si>
  <si>
    <t>nichts, 12:09:14</t>
  </si>
  <si>
    <t>nichts, 12:19:14</t>
  </si>
  <si>
    <t>nichts, 12:29:14</t>
  </si>
  <si>
    <t>nichts, 12:39:15</t>
  </si>
  <si>
    <t>nichts, 12:49:15</t>
  </si>
  <si>
    <t>nichts, 12:59:15</t>
  </si>
  <si>
    <t>nichts, 13:09:16</t>
  </si>
  <si>
    <t>nichts, 13:19:16</t>
  </si>
  <si>
    <t>absolute Luftfeuchtigkeit</t>
  </si>
  <si>
    <t>absolute Luftfeuchtigkeit Fugen</t>
  </si>
  <si>
    <t>absolute Luftfeuchtigkeit Q1</t>
  </si>
  <si>
    <t>absolute Luftfeuchtigkeit schleifen</t>
  </si>
  <si>
    <t>Differenzen absolute Luftfeuchtigkeit</t>
  </si>
  <si>
    <t>durchschnittl. Steigung</t>
  </si>
  <si>
    <t>Mittagspause</t>
  </si>
  <si>
    <t>28&amp;29</t>
  </si>
  <si>
    <t>nebeneinanderliegende Bereiche</t>
  </si>
  <si>
    <t>19&amp;20</t>
  </si>
  <si>
    <t>13&amp;15</t>
  </si>
  <si>
    <t>auseinanderliegende Bereiche</t>
  </si>
  <si>
    <t>18&amp;19</t>
  </si>
  <si>
    <t>PM2,5 TRB</t>
  </si>
  <si>
    <t>Humidity TRB</t>
  </si>
  <si>
    <t>absolute Luftfeuchtigkeit TRB</t>
  </si>
  <si>
    <t>Temperatur TRB</t>
  </si>
  <si>
    <t>CO2 TRB</t>
  </si>
  <si>
    <t>VOC TRB</t>
  </si>
  <si>
    <t>o3 TRB</t>
  </si>
  <si>
    <t>Trockenbau (Akkubohrschrauber)</t>
  </si>
  <si>
    <t>Schleifen (Langhalsschleifer)</t>
  </si>
  <si>
    <t>PM10 Maler 2</t>
  </si>
  <si>
    <t>PM2,5 Maler 2</t>
  </si>
  <si>
    <t>PM10 Maler 1</t>
  </si>
  <si>
    <t>PM2,5 Maler 1</t>
  </si>
  <si>
    <t>PM10 Schleifen</t>
  </si>
  <si>
    <t>PM2,5 Schleifen</t>
  </si>
  <si>
    <t>PM10 Trockenbau</t>
  </si>
  <si>
    <t>PM2,5 Trockenbau</t>
  </si>
  <si>
    <t>absolute Luftfeuchtigkeit  Schleifen</t>
  </si>
  <si>
    <t>absolute Luftfeuchtigkeit  Trockenbau</t>
  </si>
  <si>
    <t>VOC Schleifen</t>
  </si>
  <si>
    <t>VOC Trockenbau</t>
  </si>
  <si>
    <t>CO2 1 Arbeitskraft</t>
  </si>
  <si>
    <t>CO2 2 Arbeitskräfte</t>
  </si>
  <si>
    <t>Schall Q1</t>
  </si>
  <si>
    <t>Schall Schleifen (Langhalsschleifer)</t>
  </si>
  <si>
    <t>Schall Trockenbau (Akkubohrschrauber)</t>
  </si>
  <si>
    <t>absolute Luftfeuchtigkeit Maler 2</t>
  </si>
  <si>
    <t>VOC Maler 2</t>
  </si>
  <si>
    <t>Schall Maler 2</t>
  </si>
  <si>
    <t>Schall Schleifen</t>
  </si>
  <si>
    <t>Schall Maler 1</t>
  </si>
  <si>
    <t>absolute Luftfeuchtigkeit Maler 1</t>
  </si>
  <si>
    <t>VOC Maler 1</t>
  </si>
  <si>
    <t>CO2-Vergleich</t>
  </si>
  <si>
    <t>Schall TRB</t>
  </si>
  <si>
    <t>PM10 Schleifen/Trockenbau</t>
  </si>
  <si>
    <t>PM2,5 Schleifen/Trockenbau</t>
  </si>
  <si>
    <t>absolute Luftfeuchtigkeit  Schleifen/Trockenbau</t>
  </si>
  <si>
    <t>Rohdaten TRB</t>
  </si>
  <si>
    <t>e_sat</t>
  </si>
  <si>
    <t>e</t>
  </si>
  <si>
    <t>absolut. Luftfeuchtigkeit</t>
  </si>
  <si>
    <t>Differenz während Pause</t>
  </si>
  <si>
    <t>10min Intervalle</t>
  </si>
  <si>
    <t>Änderung [kg/m^3]</t>
  </si>
  <si>
    <t>Änderung [g/m^3]</t>
  </si>
  <si>
    <t>Pause</t>
  </si>
  <si>
    <t>Arbeit</t>
  </si>
  <si>
    <t>Median</t>
  </si>
  <si>
    <t>Co2 TRB</t>
  </si>
  <si>
    <t>Trockenbau</t>
  </si>
  <si>
    <t>Mediane</t>
  </si>
  <si>
    <t>PM10 Q3</t>
  </si>
  <si>
    <t>PM2,5 Q3</t>
  </si>
  <si>
    <t>Humidity Q3</t>
  </si>
  <si>
    <t>Temperature Q3</t>
  </si>
  <si>
    <t>Co2 Q3</t>
  </si>
  <si>
    <t>VOC Q3</t>
  </si>
  <si>
    <t>o3 Q3</t>
  </si>
  <si>
    <t>Schall Q3</t>
  </si>
  <si>
    <t>absolute Luftfeuchtigkeit Q3</t>
  </si>
  <si>
    <t>Q3</t>
  </si>
  <si>
    <t>Hilfsrechnung</t>
  </si>
  <si>
    <t>Beschrfitung</t>
  </si>
  <si>
    <t>Hypothese A_2</t>
  </si>
  <si>
    <t>Erwartungen</t>
  </si>
  <si>
    <t>Haus 2</t>
  </si>
  <si>
    <t>Haus 1</t>
  </si>
  <si>
    <t>Erwartung vs Realität</t>
  </si>
  <si>
    <t>Schall</t>
  </si>
  <si>
    <t>Hypothese A_1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</si>
</sst>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yyyy\-mm\-dd;@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1E1E1E"/>
      <name val="Segoe U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ourier New"/>
      <family val="3"/>
    </font>
  </fonts>
  <fills count="1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1E5E5"/>
        <bgColor indexed="64"/>
      </patternFill>
    </fill>
    <fill>
      <patternFill patternType="solid">
        <fgColor theme="9" tint="0.39997558519241921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64">
    <xf numFmtId="0" fontId="0" fillId="0" borderId="0" xfId="0"/>
    <xf numFmtId="164" fontId="0" fillId="0" borderId="0" xfId="0" applyNumberFormat="1"/>
    <xf numFmtId="164" fontId="0" fillId="0" borderId="1" xfId="0" applyNumberFormat="1" applyBorder="1"/>
    <xf numFmtId="0" fontId="0" fillId="0" borderId="1" xfId="0" applyBorder="1"/>
    <xf numFmtId="21" fontId="0" fillId="0" borderId="0" xfId="0" applyNumberFormat="1"/>
    <xf numFmtId="21" fontId="0" fillId="0" borderId="1" xfId="0" applyNumberFormat="1" applyBorder="1"/>
    <xf numFmtId="0" fontId="0" fillId="0" borderId="2" xfId="0" applyBorder="1"/>
    <xf numFmtId="0" fontId="2" fillId="0" borderId="0" xfId="0" applyFont="1"/>
    <xf numFmtId="21" fontId="0" fillId="2" borderId="1" xfId="0" applyNumberFormat="1" applyFill="1" applyBorder="1"/>
    <xf numFmtId="21" fontId="0" fillId="3" borderId="1" xfId="0" applyNumberFormat="1" applyFill="1" applyBorder="1"/>
    <xf numFmtId="0" fontId="0" fillId="2" borderId="1" xfId="0" applyFill="1" applyBorder="1"/>
    <xf numFmtId="164" fontId="0" fillId="2" borderId="1" xfId="0" applyNumberFormat="1" applyFill="1" applyBorder="1"/>
    <xf numFmtId="0" fontId="0" fillId="3" borderId="1" xfId="0" applyFill="1" applyBorder="1"/>
    <xf numFmtId="164" fontId="0" fillId="3" borderId="1" xfId="0" applyNumberFormat="1" applyFill="1" applyBorder="1"/>
    <xf numFmtId="0" fontId="0" fillId="4" borderId="1" xfId="0" applyFill="1" applyBorder="1"/>
    <xf numFmtId="164" fontId="0" fillId="4" borderId="1" xfId="0" applyNumberFormat="1" applyFill="1" applyBorder="1"/>
    <xf numFmtId="21" fontId="0" fillId="4" borderId="1" xfId="0" applyNumberFormat="1" applyFill="1" applyBorder="1"/>
    <xf numFmtId="0" fontId="0" fillId="5" borderId="1" xfId="0" applyFill="1" applyBorder="1"/>
    <xf numFmtId="164" fontId="0" fillId="5" borderId="1" xfId="0" applyNumberFormat="1" applyFill="1" applyBorder="1"/>
    <xf numFmtId="21" fontId="0" fillId="5" borderId="1" xfId="0" applyNumberFormat="1" applyFill="1" applyBorder="1"/>
    <xf numFmtId="14" fontId="0" fillId="2" borderId="1" xfId="0" applyNumberFormat="1" applyFill="1" applyBorder="1"/>
    <xf numFmtId="14" fontId="0" fillId="3" borderId="1" xfId="0" applyNumberFormat="1" applyFill="1" applyBorder="1"/>
    <xf numFmtId="14" fontId="0" fillId="6" borderId="1" xfId="0" applyNumberFormat="1" applyFill="1" applyBorder="1"/>
    <xf numFmtId="21" fontId="0" fillId="6" borderId="1" xfId="0" applyNumberFormat="1" applyFill="1" applyBorder="1"/>
    <xf numFmtId="0" fontId="0" fillId="6" borderId="1" xfId="0" applyFill="1" applyBorder="1"/>
    <xf numFmtId="14" fontId="0" fillId="7" borderId="1" xfId="0" applyNumberFormat="1" applyFill="1" applyBorder="1"/>
    <xf numFmtId="21" fontId="0" fillId="7" borderId="1" xfId="0" applyNumberFormat="1" applyFill="1" applyBorder="1"/>
    <xf numFmtId="0" fontId="0" fillId="7" borderId="1" xfId="0" applyFill="1" applyBorder="1"/>
    <xf numFmtId="14" fontId="0" fillId="8" borderId="1" xfId="0" applyNumberFormat="1" applyFill="1" applyBorder="1"/>
    <xf numFmtId="21" fontId="0" fillId="8" borderId="1" xfId="0" applyNumberFormat="1" applyFill="1" applyBorder="1"/>
    <xf numFmtId="0" fontId="0" fillId="8" borderId="1" xfId="0" applyFill="1" applyBorder="1"/>
    <xf numFmtId="1" fontId="0" fillId="0" borderId="1" xfId="0" applyNumberFormat="1" applyBorder="1"/>
    <xf numFmtId="1" fontId="0" fillId="2" borderId="1" xfId="0" applyNumberFormat="1" applyFill="1" applyBorder="1"/>
    <xf numFmtId="1" fontId="0" fillId="3" borderId="1" xfId="0" applyNumberFormat="1" applyFill="1" applyBorder="1"/>
    <xf numFmtId="1" fontId="0" fillId="6" borderId="1" xfId="0" applyNumberFormat="1" applyFill="1" applyBorder="1"/>
    <xf numFmtId="1" fontId="0" fillId="7" borderId="1" xfId="0" applyNumberFormat="1" applyFill="1" applyBorder="1"/>
    <xf numFmtId="1" fontId="0" fillId="0" borderId="0" xfId="0" applyNumberFormat="1"/>
    <xf numFmtId="22" fontId="0" fillId="6" borderId="1" xfId="0" applyNumberFormat="1" applyFill="1" applyBorder="1"/>
    <xf numFmtId="20" fontId="0" fillId="3" borderId="1" xfId="0" applyNumberFormat="1" applyFill="1" applyBorder="1"/>
    <xf numFmtId="1" fontId="0" fillId="4" borderId="1" xfId="0" applyNumberFormat="1" applyFill="1" applyBorder="1"/>
    <xf numFmtId="1" fontId="0" fillId="9" borderId="1" xfId="0" applyNumberFormat="1" applyFill="1" applyBorder="1"/>
    <xf numFmtId="0" fontId="0" fillId="10" borderId="1" xfId="0" applyFill="1" applyBorder="1"/>
    <xf numFmtId="0" fontId="0" fillId="11" borderId="1" xfId="0" applyFill="1" applyBorder="1"/>
    <xf numFmtId="0" fontId="0" fillId="5" borderId="0" xfId="0" applyFill="1"/>
    <xf numFmtId="164" fontId="0" fillId="6" borderId="1" xfId="0" applyNumberFormat="1" applyFill="1" applyBorder="1"/>
    <xf numFmtId="164" fontId="0" fillId="7" borderId="1" xfId="0" applyNumberFormat="1" applyFill="1" applyBorder="1"/>
    <xf numFmtId="21" fontId="0" fillId="2" borderId="0" xfId="0" applyNumberFormat="1" applyFill="1"/>
    <xf numFmtId="21" fontId="0" fillId="6" borderId="0" xfId="0" applyNumberFormat="1" applyFill="1"/>
    <xf numFmtId="165" fontId="0" fillId="2" borderId="1" xfId="0" applyNumberFormat="1" applyFill="1" applyBorder="1"/>
    <xf numFmtId="165" fontId="0" fillId="7" borderId="1" xfId="0" applyNumberFormat="1" applyFill="1" applyBorder="1"/>
    <xf numFmtId="165" fontId="0" fillId="3" borderId="1" xfId="0" applyNumberFormat="1" applyFill="1" applyBorder="1"/>
    <xf numFmtId="165" fontId="0" fillId="6" borderId="1" xfId="0" applyNumberFormat="1" applyFill="1" applyBorder="1"/>
    <xf numFmtId="165" fontId="0" fillId="0" borderId="1" xfId="0" applyNumberFormat="1" applyBorder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164" fontId="0" fillId="11" borderId="1" xfId="0" applyNumberFormat="1" applyFill="1" applyBorder="1"/>
    <xf numFmtId="0" fontId="0" fillId="12" borderId="1" xfId="0" applyFill="1" applyBorder="1"/>
    <xf numFmtId="0" fontId="0" fillId="13" borderId="1" xfId="0" applyFill="1" applyBorder="1"/>
    <xf numFmtId="0" fontId="0" fillId="13" borderId="3" xfId="0" applyFill="1" applyBorder="1"/>
    <xf numFmtId="0" fontId="0" fillId="14" borderId="1" xfId="0" applyFill="1" applyBorder="1"/>
    <xf numFmtId="21" fontId="0" fillId="15" borderId="1" xfId="0" applyNumberFormat="1" applyFill="1" applyBorder="1"/>
    <xf numFmtId="0" fontId="0" fillId="15" borderId="1" xfId="0" applyFill="1" applyBorder="1"/>
    <xf numFmtId="164" fontId="0" fillId="12" borderId="1" xfId="0" applyNumberFormat="1" applyFill="1" applyBorder="1"/>
    <xf numFmtId="0" fontId="0" fillId="16" borderId="0" xfId="0" applyFill="1"/>
    <xf numFmtId="165" fontId="0" fillId="16" borderId="1" xfId="0" applyNumberFormat="1" applyFill="1" applyBorder="1"/>
    <xf numFmtId="21" fontId="4" fillId="16" borderId="0" xfId="0" applyNumberFormat="1" applyFont="1" applyFill="1"/>
    <xf numFmtId="0" fontId="0" fillId="16" borderId="1" xfId="0" applyFill="1" applyBorder="1"/>
    <xf numFmtId="166" fontId="0" fillId="0" borderId="1" xfId="0" applyNumberFormat="1" applyBorder="1"/>
    <xf numFmtId="16" fontId="0" fillId="0" borderId="1" xfId="0" applyNumberFormat="1" applyBorder="1"/>
    <xf numFmtId="166" fontId="0" fillId="11" borderId="1" xfId="0" applyNumberFormat="1" applyFill="1" applyBorder="1"/>
    <xf numFmtId="166" fontId="0" fillId="2" borderId="1" xfId="0" applyNumberFormat="1" applyFill="1" applyBorder="1"/>
    <xf numFmtId="166" fontId="0" fillId="6" borderId="1" xfId="0" applyNumberFormat="1" applyFill="1" applyBorder="1"/>
    <xf numFmtId="0" fontId="5" fillId="0" borderId="0" xfId="0" applyFont="1"/>
    <xf numFmtId="1" fontId="5" fillId="0" borderId="0" xfId="0" applyNumberFormat="1" applyFont="1"/>
    <xf numFmtId="21" fontId="0" fillId="17" borderId="1" xfId="0" applyNumberFormat="1" applyFill="1" applyBorder="1"/>
    <xf numFmtId="21" fontId="0" fillId="17" borderId="0" xfId="0" applyNumberFormat="1" applyFill="1"/>
    <xf numFmtId="0" fontId="0" fillId="4" borderId="0" xfId="0" applyFill="1"/>
    <xf numFmtId="14" fontId="0" fillId="0" borderId="0" xfId="0" applyNumberFormat="1"/>
    <xf numFmtId="0" fontId="0" fillId="0" borderId="4" xfId="0" applyBorder="1"/>
    <xf numFmtId="164" fontId="0" fillId="0" borderId="5" xfId="0" applyNumberFormat="1" applyBorder="1"/>
    <xf numFmtId="0" fontId="0" fillId="0" borderId="6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64" fontId="0" fillId="0" borderId="11" xfId="0" applyNumberFormat="1" applyBorder="1"/>
    <xf numFmtId="21" fontId="0" fillId="0" borderId="12" xfId="0" applyNumberFormat="1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2" borderId="9" xfId="0" applyFill="1" applyBorder="1"/>
    <xf numFmtId="0" fontId="0" fillId="0" borderId="12" xfId="0" applyBorder="1"/>
    <xf numFmtId="164" fontId="0" fillId="2" borderId="11" xfId="0" applyNumberFormat="1" applyFill="1" applyBorder="1"/>
    <xf numFmtId="21" fontId="0" fillId="2" borderId="12" xfId="0" applyNumberFormat="1" applyFill="1" applyBorder="1"/>
    <xf numFmtId="0" fontId="0" fillId="2" borderId="11" xfId="0" applyFill="1" applyBorder="1"/>
    <xf numFmtId="0" fontId="0" fillId="2" borderId="13" xfId="0" applyFill="1" applyBorder="1"/>
    <xf numFmtId="0" fontId="2" fillId="0" borderId="6" xfId="0" applyFont="1" applyBorder="1"/>
    <xf numFmtId="0" fontId="2" fillId="0" borderId="14" xfId="0" applyFont="1" applyBorder="1"/>
    <xf numFmtId="0" fontId="2" fillId="0" borderId="15" xfId="0" applyFont="1" applyBorder="1"/>
    <xf numFmtId="0" fontId="0" fillId="0" borderId="15" xfId="0" applyBorder="1"/>
    <xf numFmtId="0" fontId="0" fillId="0" borderId="16" xfId="0" applyBorder="1"/>
    <xf numFmtId="164" fontId="0" fillId="0" borderId="3" xfId="0" applyNumberFormat="1" applyBorder="1"/>
    <xf numFmtId="0" fontId="0" fillId="0" borderId="17" xfId="0" applyBorder="1"/>
    <xf numFmtId="0" fontId="2" fillId="0" borderId="8" xfId="0" applyFont="1" applyBorder="1"/>
    <xf numFmtId="0" fontId="0" fillId="6" borderId="9" xfId="0" applyFill="1" applyBorder="1"/>
    <xf numFmtId="0" fontId="0" fillId="0" borderId="18" xfId="0" applyBorder="1"/>
    <xf numFmtId="0" fontId="5" fillId="18" borderId="0" xfId="0" applyFont="1" applyFill="1"/>
    <xf numFmtId="0" fontId="0" fillId="14" borderId="8" xfId="0" applyFill="1" applyBorder="1"/>
    <xf numFmtId="0" fontId="0" fillId="14" borderId="0" xfId="0" applyFill="1"/>
    <xf numFmtId="1" fontId="5" fillId="14" borderId="0" xfId="0" applyNumberFormat="1" applyFont="1" applyFill="1"/>
    <xf numFmtId="0" fontId="5" fillId="14" borderId="0" xfId="0" applyFont="1" applyFill="1"/>
    <xf numFmtId="165" fontId="0" fillId="0" borderId="15" xfId="0" applyNumberFormat="1" applyBorder="1"/>
    <xf numFmtId="21" fontId="0" fillId="0" borderId="15" xfId="0" applyNumberFormat="1" applyBorder="1"/>
    <xf numFmtId="21" fontId="0" fillId="2" borderId="18" xfId="0" applyNumberFormat="1" applyFill="1" applyBorder="1"/>
    <xf numFmtId="0" fontId="0" fillId="2" borderId="8" xfId="0" applyFill="1" applyBorder="1"/>
    <xf numFmtId="0" fontId="0" fillId="12" borderId="9" xfId="0" applyFill="1" applyBorder="1"/>
    <xf numFmtId="0" fontId="0" fillId="13" borderId="9" xfId="0" applyFill="1" applyBorder="1"/>
    <xf numFmtId="0" fontId="2" fillId="0" borderId="12" xfId="0" applyFont="1" applyBorder="1"/>
    <xf numFmtId="21" fontId="0" fillId="17" borderId="17" xfId="0" applyNumberFormat="1" applyFill="1" applyBorder="1"/>
    <xf numFmtId="21" fontId="0" fillId="17" borderId="18" xfId="0" applyNumberFormat="1" applyFill="1" applyBorder="1"/>
    <xf numFmtId="20" fontId="0" fillId="0" borderId="8" xfId="0" applyNumberFormat="1" applyBorder="1"/>
    <xf numFmtId="21" fontId="0" fillId="7" borderId="18" xfId="0" applyNumberFormat="1" applyFill="1" applyBorder="1"/>
    <xf numFmtId="14" fontId="0" fillId="7" borderId="9" xfId="0" applyNumberFormat="1" applyFill="1" applyBorder="1"/>
    <xf numFmtId="1" fontId="2" fillId="0" borderId="0" xfId="0" applyNumberFormat="1" applyFont="1"/>
    <xf numFmtId="0" fontId="0" fillId="0" borderId="19" xfId="0" applyBorder="1"/>
    <xf numFmtId="0" fontId="0" fillId="0" borderId="20" xfId="0" applyBorder="1"/>
    <xf numFmtId="0" fontId="0" fillId="2" borderId="20" xfId="0" applyFill="1" applyBorder="1"/>
    <xf numFmtId="0" fontId="0" fillId="6" borderId="20" xfId="0" applyFill="1" applyBorder="1"/>
    <xf numFmtId="0" fontId="0" fillId="7" borderId="20" xfId="0" applyFill="1" applyBorder="1"/>
    <xf numFmtId="0" fontId="0" fillId="3" borderId="20" xfId="0" applyFill="1" applyBorder="1"/>
    <xf numFmtId="0" fontId="0" fillId="0" borderId="23" xfId="0" applyBorder="1"/>
    <xf numFmtId="0" fontId="0" fillId="0" borderId="24" xfId="0" applyBorder="1"/>
    <xf numFmtId="0" fontId="2" fillId="0" borderId="16" xfId="0" applyFont="1" applyBorder="1"/>
    <xf numFmtId="21" fontId="3" fillId="0" borderId="6" xfId="0" applyNumberFormat="1" applyFont="1" applyBorder="1"/>
    <xf numFmtId="21" fontId="3" fillId="0" borderId="0" xfId="0" applyNumberFormat="1" applyFont="1"/>
    <xf numFmtId="0" fontId="0" fillId="0" borderId="25" xfId="0" applyBorder="1"/>
    <xf numFmtId="0" fontId="0" fillId="0" borderId="0" xfId="0" applyFill="1" applyBorder="1"/>
    <xf numFmtId="21" fontId="0" fillId="0" borderId="0" xfId="0" applyNumberFormat="1" applyFill="1" applyBorder="1"/>
    <xf numFmtId="21" fontId="0" fillId="2" borderId="21" xfId="0" applyNumberFormat="1" applyFill="1" applyBorder="1"/>
    <xf numFmtId="0" fontId="0" fillId="2" borderId="21" xfId="0" applyFill="1" applyBorder="1"/>
    <xf numFmtId="0" fontId="0" fillId="2" borderId="26" xfId="0" applyFill="1" applyBorder="1"/>
    <xf numFmtId="0" fontId="2" fillId="0" borderId="0" xfId="0" applyFont="1" applyFill="1" applyBorder="1"/>
    <xf numFmtId="1" fontId="0" fillId="7" borderId="22" xfId="0" applyNumberFormat="1" applyFill="1" applyBorder="1"/>
    <xf numFmtId="1" fontId="0" fillId="3" borderId="22" xfId="0" applyNumberFormat="1" applyFill="1" applyBorder="1"/>
    <xf numFmtId="1" fontId="0" fillId="2" borderId="22" xfId="0" applyNumberFormat="1" applyFill="1" applyBorder="1"/>
    <xf numFmtId="1" fontId="0" fillId="6" borderId="22" xfId="0" applyNumberFormat="1" applyFill="1" applyBorder="1"/>
    <xf numFmtId="0" fontId="0" fillId="3" borderId="21" xfId="0" applyFill="1" applyBorder="1"/>
    <xf numFmtId="0" fontId="0" fillId="0" borderId="0" xfId="0" applyBorder="1"/>
    <xf numFmtId="1" fontId="0" fillId="3" borderId="27" xfId="0" applyNumberFormat="1" applyFill="1" applyBorder="1"/>
    <xf numFmtId="14" fontId="0" fillId="3" borderId="21" xfId="0" applyNumberFormat="1" applyFill="1" applyBorder="1"/>
    <xf numFmtId="21" fontId="0" fillId="3" borderId="21" xfId="0" applyNumberFormat="1" applyFill="1" applyBorder="1"/>
    <xf numFmtId="1" fontId="0" fillId="0" borderId="0" xfId="0" applyNumberFormat="1" applyBorder="1"/>
    <xf numFmtId="0" fontId="0" fillId="0" borderId="6" xfId="0" applyFill="1" applyBorder="1"/>
    <xf numFmtId="0" fontId="0" fillId="0" borderId="14" xfId="0" applyFill="1" applyBorder="1"/>
    <xf numFmtId="0" fontId="0" fillId="0" borderId="15" xfId="0" applyFill="1" applyBorder="1"/>
    <xf numFmtId="1" fontId="5" fillId="0" borderId="0" xfId="0" applyNumberFormat="1" applyFont="1" applyBorder="1"/>
    <xf numFmtId="0" fontId="5" fillId="0" borderId="0" xfId="0" applyFont="1" applyBorder="1"/>
    <xf numFmtId="0" fontId="2" fillId="0" borderId="0" xfId="0" applyFont="1" applyBorder="1"/>
    <xf numFmtId="1" fontId="5" fillId="14" borderId="0" xfId="0" applyNumberFormat="1" applyFont="1" applyFill="1" applyBorder="1"/>
    <xf numFmtId="0" fontId="5" fillId="14" borderId="0" xfId="0" applyFont="1" applyFill="1" applyBorder="1"/>
    <xf numFmtId="0" fontId="0" fillId="0" borderId="12" xfId="0" applyFill="1" applyBorder="1"/>
    <xf numFmtId="0" fontId="0" fillId="0" borderId="16" xfId="0" applyFill="1" applyBorder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91E5E5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1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2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3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4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5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6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7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8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9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0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1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2.xml"/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3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4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5.xml"/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6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7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8.xml"/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9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0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1.xml"/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2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3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4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5.xml"/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6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7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8.xml"/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9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0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1.xml"/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2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3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4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5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6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7.xml"/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8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9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0.xml"/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1.xml"/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2.xml"/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3.xml"/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4.xml"/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5.xml"/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Schleifen Schallpegel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schleifen!$T$10:$X$10</c:f>
              <c:numCache>
                <c:formatCode>General</c:formatCode>
                <c:ptCount val="5"/>
                <c:pt idx="0">
                  <c:v>67</c:v>
                </c:pt>
                <c:pt idx="1">
                  <c:v>40</c:v>
                </c:pt>
                <c:pt idx="2">
                  <c:v>48</c:v>
                </c:pt>
                <c:pt idx="3">
                  <c:v>58</c:v>
                </c:pt>
                <c:pt idx="4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schleifen!$T$11:$X$11</c:f>
              <c:numCache>
                <c:formatCode>General</c:formatCode>
                <c:ptCount val="5"/>
                <c:pt idx="0">
                  <c:v>14</c:v>
                </c:pt>
                <c:pt idx="1">
                  <c:v>41</c:v>
                </c:pt>
                <c:pt idx="2">
                  <c:v>20.25</c:v>
                </c:pt>
                <c:pt idx="3">
                  <c:v>9</c:v>
                </c:pt>
                <c:pt idx="4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schleifen!$T$12:$X$12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7.75</c:v>
                </c:pt>
                <c:pt idx="3">
                  <c:v>1</c:v>
                </c:pt>
                <c:pt idx="4">
                  <c:v>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schleifen!$T$13:$X$13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schleifen!$T$14:$X$14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2">
                  <c:v>3</c:v>
                </c:pt>
                <c:pt idx="3">
                  <c:v>10</c:v>
                </c:pt>
                <c:pt idx="4">
                  <c:v>6.25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TRB Schallpegel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TRB!$A$28:$F$28</c:f>
              <c:numCache>
                <c:formatCode>General</c:formatCode>
                <c:ptCount val="6"/>
                <c:pt idx="0">
                  <c:v>78</c:v>
                </c:pt>
                <c:pt idx="1">
                  <c:v>71</c:v>
                </c:pt>
                <c:pt idx="2">
                  <c:v>70</c:v>
                </c:pt>
                <c:pt idx="3">
                  <c:v>67</c:v>
                </c:pt>
                <c:pt idx="4">
                  <c:v>70</c:v>
                </c:pt>
                <c:pt idx="5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8-4300-961C-29721911DDB5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TRB!$A$29:$F$29</c:f>
              <c:numCache>
                <c:formatCode>General</c:formatCode>
                <c:ptCount val="6"/>
                <c:pt idx="0">
                  <c:v>3</c:v>
                </c:pt>
                <c:pt idx="1">
                  <c:v>1.5</c:v>
                </c:pt>
                <c:pt idx="2">
                  <c:v>1</c:v>
                </c:pt>
                <c:pt idx="3">
                  <c:v>3.75</c:v>
                </c:pt>
                <c:pt idx="4">
                  <c:v>11</c:v>
                </c:pt>
                <c:pt idx="5">
                  <c:v>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8-4300-961C-29721911DDB5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TRB!$A$30:$F$30</c:f>
              <c:numCache>
                <c:formatCode>General</c:formatCode>
                <c:ptCount val="6"/>
                <c:pt idx="0">
                  <c:v>1.5</c:v>
                </c:pt>
                <c:pt idx="1">
                  <c:v>1</c:v>
                </c:pt>
                <c:pt idx="2">
                  <c:v>1</c:v>
                </c:pt>
                <c:pt idx="3">
                  <c:v>2.25</c:v>
                </c:pt>
                <c:pt idx="4">
                  <c:v>0</c:v>
                </c:pt>
                <c:pt idx="5">
                  <c:v>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18-4300-961C-29721911DDB5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TRB!$A$31:$F$31</c:f>
              <c:numCache>
                <c:formatCode>General</c:formatCode>
                <c:ptCount val="6"/>
                <c:pt idx="0">
                  <c:v>0.75</c:v>
                </c:pt>
                <c:pt idx="1">
                  <c:v>1.5</c:v>
                </c:pt>
                <c:pt idx="2">
                  <c:v>3</c:v>
                </c:pt>
                <c:pt idx="3">
                  <c:v>2.25</c:v>
                </c:pt>
                <c:pt idx="4">
                  <c:v>0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18-4300-961C-29721911DDB5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TRB!$A$32:$F$32</c:f>
              <c:numCache>
                <c:formatCode>General</c:formatCode>
                <c:ptCount val="6"/>
                <c:pt idx="0">
                  <c:v>0.75</c:v>
                </c:pt>
                <c:pt idx="1">
                  <c:v>3</c:v>
                </c:pt>
                <c:pt idx="2">
                  <c:v>3</c:v>
                </c:pt>
                <c:pt idx="3">
                  <c:v>3.75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18-4300-961C-29721911D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Schalldruckpegel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(schleifen!$T$1,schleifen!$T$1,schleifen!$Y$1,schleifen!$Y$1)</c:f>
              <c:strCache>
                <c:ptCount val="4"/>
                <c:pt idx="0">
                  <c:v>Schleifen (Langhalsschleifer)</c:v>
                </c:pt>
                <c:pt idx="1">
                  <c:v>Schleifen (Langhalsschleifer)</c:v>
                </c:pt>
                <c:pt idx="2">
                  <c:v>Trockenbau (Akkubohrschrauber)</c:v>
                </c:pt>
                <c:pt idx="3">
                  <c:v>Trockenbau (Akkubohrschrauber)</c:v>
                </c:pt>
              </c:strCache>
            </c:strRef>
          </c:cat>
          <c:val>
            <c:numRef>
              <c:f>(schleifen!$T$10,schleifen!$W$10,schleifen!$Y$2:$Z$2)</c:f>
              <c:numCache>
                <c:formatCode>General</c:formatCode>
                <c:ptCount val="4"/>
                <c:pt idx="0">
                  <c:v>67</c:v>
                </c:pt>
                <c:pt idx="1">
                  <c:v>58</c:v>
                </c:pt>
                <c:pt idx="2">
                  <c:v>78</c:v>
                </c:pt>
                <c:pt idx="3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6-4F5C-88D1-3D779038108D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(schleifen!$T$1,schleifen!$T$1,schleifen!$Y$1,schleifen!$Y$1)</c:f>
              <c:strCache>
                <c:ptCount val="4"/>
                <c:pt idx="0">
                  <c:v>Schleifen (Langhalsschleifer)</c:v>
                </c:pt>
                <c:pt idx="1">
                  <c:v>Schleifen (Langhalsschleifer)</c:v>
                </c:pt>
                <c:pt idx="2">
                  <c:v>Trockenbau (Akkubohrschrauber)</c:v>
                </c:pt>
                <c:pt idx="3">
                  <c:v>Trockenbau (Akkubohrschrauber)</c:v>
                </c:pt>
              </c:strCache>
            </c:strRef>
          </c:cat>
          <c:val>
            <c:numRef>
              <c:f>(schleifen!$T$11,schleifen!$W$11,schleifen!$Y$3:$Z$3)</c:f>
              <c:numCache>
                <c:formatCode>General</c:formatCode>
                <c:ptCount val="4"/>
                <c:pt idx="0">
                  <c:v>14</c:v>
                </c:pt>
                <c:pt idx="1">
                  <c:v>9</c:v>
                </c:pt>
                <c:pt idx="2">
                  <c:v>3</c:v>
                </c:pt>
                <c:pt idx="3">
                  <c:v>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F6-4F5C-88D1-3D779038108D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(schleifen!$T$1,schleifen!$T$1,schleifen!$Y$1,schleifen!$Y$1)</c:f>
              <c:strCache>
                <c:ptCount val="4"/>
                <c:pt idx="0">
                  <c:v>Schleifen (Langhalsschleifer)</c:v>
                </c:pt>
                <c:pt idx="1">
                  <c:v>Schleifen (Langhalsschleifer)</c:v>
                </c:pt>
                <c:pt idx="2">
                  <c:v>Trockenbau (Akkubohrschrauber)</c:v>
                </c:pt>
                <c:pt idx="3">
                  <c:v>Trockenbau (Akkubohrschrauber)</c:v>
                </c:pt>
              </c:strCache>
            </c:strRef>
          </c:cat>
          <c:val>
            <c:numRef>
              <c:f>(schleifen!$T$12,schleifen!$W$12,schleifen!$Y$4:$Z$4)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1.5</c:v>
                </c:pt>
                <c:pt idx="3">
                  <c:v>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F6-4F5C-88D1-3D779038108D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(schleifen!$T$1,schleifen!$T$1,schleifen!$Y$1,schleifen!$Y$1)</c:f>
              <c:strCache>
                <c:ptCount val="4"/>
                <c:pt idx="0">
                  <c:v>Schleifen (Langhalsschleifer)</c:v>
                </c:pt>
                <c:pt idx="1">
                  <c:v>Schleifen (Langhalsschleifer)</c:v>
                </c:pt>
                <c:pt idx="2">
                  <c:v>Trockenbau (Akkubohrschrauber)</c:v>
                </c:pt>
                <c:pt idx="3">
                  <c:v>Trockenbau (Akkubohrschrauber)</c:v>
                </c:pt>
              </c:strCache>
            </c:strRef>
          </c:cat>
          <c:val>
            <c:numRef>
              <c:f>(schleifen!$T$13,schleifen!$W$13,schleifen!$Y$5:$Z$5)</c:f>
              <c:numCache>
                <c:formatCode>General</c:formatCode>
                <c:ptCount val="4"/>
                <c:pt idx="0">
                  <c:v>1</c:v>
                </c:pt>
                <c:pt idx="1">
                  <c:v>4</c:v>
                </c:pt>
                <c:pt idx="2">
                  <c:v>0.75</c:v>
                </c:pt>
                <c:pt idx="3">
                  <c:v>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F6-4F5C-88D1-3D779038108D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(schleifen!$T$1,schleifen!$T$1,schleifen!$Y$1,schleifen!$Y$1)</c:f>
              <c:strCache>
                <c:ptCount val="4"/>
                <c:pt idx="0">
                  <c:v>Schleifen (Langhalsschleifer)</c:v>
                </c:pt>
                <c:pt idx="1">
                  <c:v>Schleifen (Langhalsschleifer)</c:v>
                </c:pt>
                <c:pt idx="2">
                  <c:v>Trockenbau (Akkubohrschrauber)</c:v>
                </c:pt>
                <c:pt idx="3">
                  <c:v>Trockenbau (Akkubohrschrauber)</c:v>
                </c:pt>
              </c:strCache>
            </c:strRef>
          </c:cat>
          <c:val>
            <c:numRef>
              <c:f>(schleifen!$T$14,schleifen!$W$14,schleifen!$Y$6:$Z$6)</c:f>
              <c:numCache>
                <c:formatCode>General</c:formatCode>
                <c:ptCount val="4"/>
                <c:pt idx="0">
                  <c:v>6</c:v>
                </c:pt>
                <c:pt idx="1">
                  <c:v>10</c:v>
                </c:pt>
                <c:pt idx="2">
                  <c:v>0.75</c:v>
                </c:pt>
                <c:pt idx="3">
                  <c:v>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F6-4F5C-88D1-3D7790381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schleifen!$AF$13:$AH$13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schleifen!$AF$14:$AH$14</c:f>
              <c:numCache>
                <c:formatCode>General</c:formatCode>
                <c:ptCount val="3"/>
                <c:pt idx="0">
                  <c:v>30</c:v>
                </c:pt>
                <c:pt idx="1">
                  <c:v>41</c:v>
                </c:pt>
                <c:pt idx="2">
                  <c:v>20.25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schleifen!$AF$15:$AH$15</c:f>
              <c:numCache>
                <c:formatCode>General</c:formatCode>
                <c:ptCount val="3"/>
                <c:pt idx="0">
                  <c:v>11</c:v>
                </c:pt>
                <c:pt idx="1">
                  <c:v>0</c:v>
                </c:pt>
                <c:pt idx="2">
                  <c:v>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schleifen!$AF$16:$AH$16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schleifen!$AF$17:$AH$17</c:f>
              <c:numCache>
                <c:formatCode>General</c:formatCode>
                <c:ptCount val="3"/>
                <c:pt idx="0">
                  <c:v>7</c:v>
                </c:pt>
                <c:pt idx="1">
                  <c:v>1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Luftfeuchtigkeitsänderung</a:t>
            </a:r>
          </a:p>
          <a:p>
            <a:pPr>
              <a:defRPr/>
            </a:pPr>
            <a:r>
              <a:rPr lang="en-US"/>
              <a:t> während Pausen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(nichts!$T$2,nichts!$T$102,nichts!$T$145,nichts!$T$196,nichts!$T$328,nichts!$T$448,nichts!$T$609)</c:f>
              <c:numCache>
                <c:formatCode>General</c:formatCode>
                <c:ptCount val="7"/>
                <c:pt idx="0">
                  <c:v>4.6686181960714154E-2</c:v>
                </c:pt>
                <c:pt idx="1">
                  <c:v>-0.19085023125356948</c:v>
                </c:pt>
                <c:pt idx="2">
                  <c:v>-8.9638082683023146E-2</c:v>
                </c:pt>
                <c:pt idx="3">
                  <c:v>7.1762857132141363E-3</c:v>
                </c:pt>
                <c:pt idx="4">
                  <c:v>2.811077529749197E-2</c:v>
                </c:pt>
                <c:pt idx="5">
                  <c:v>2.874295280105189E-2</c:v>
                </c:pt>
                <c:pt idx="6">
                  <c:v>8.115626816620038E-3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3-4E30-97F8-44B392FA7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907327"/>
        <c:axId val="779686095"/>
      </c:barChart>
      <c:catAx>
        <c:axId val="546907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9686095"/>
        <c:crosses val="autoZero"/>
        <c:auto val="1"/>
        <c:lblAlgn val="ctr"/>
        <c:lblOffset val="100"/>
        <c:noMultiLvlLbl val="0"/>
      </c:catAx>
      <c:valAx>
        <c:axId val="77968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6907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PM10 Verlauf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nichts!$D$2:$D$96</c:f>
              <c:numCache>
                <c:formatCode>h:mm:ss</c:formatCode>
                <c:ptCount val="95"/>
                <c:pt idx="0">
                  <c:v>0.48677083333333332</c:v>
                </c:pt>
                <c:pt idx="1">
                  <c:v>0.48815972222222226</c:v>
                </c:pt>
                <c:pt idx="2">
                  <c:v>0.48954861111111114</c:v>
                </c:pt>
                <c:pt idx="3">
                  <c:v>0.49234953703703704</c:v>
                </c:pt>
                <c:pt idx="4">
                  <c:v>0.49371527777777779</c:v>
                </c:pt>
                <c:pt idx="5">
                  <c:v>0.49510416666666668</c:v>
                </c:pt>
                <c:pt idx="6">
                  <c:v>0.49513888888888885</c:v>
                </c:pt>
                <c:pt idx="7">
                  <c:v>0.4965162037037037</c:v>
                </c:pt>
                <c:pt idx="8">
                  <c:v>0.49653935185185188</c:v>
                </c:pt>
                <c:pt idx="9">
                  <c:v>0.49789351851851849</c:v>
                </c:pt>
                <c:pt idx="10">
                  <c:v>0.49793981481481481</c:v>
                </c:pt>
                <c:pt idx="11">
                  <c:v>0.49927083333333333</c:v>
                </c:pt>
                <c:pt idx="12">
                  <c:v>0.49940972222222224</c:v>
                </c:pt>
                <c:pt idx="13">
                  <c:v>0.50067129629629636</c:v>
                </c:pt>
                <c:pt idx="14">
                  <c:v>0.50071759259259252</c:v>
                </c:pt>
                <c:pt idx="15">
                  <c:v>0.5020486111111111</c:v>
                </c:pt>
                <c:pt idx="16">
                  <c:v>0.50209490740740736</c:v>
                </c:pt>
                <c:pt idx="17">
                  <c:v>0.50356481481481474</c:v>
                </c:pt>
                <c:pt idx="18">
                  <c:v>0.50356481481481474</c:v>
                </c:pt>
                <c:pt idx="19">
                  <c:v>0.50483796296296302</c:v>
                </c:pt>
                <c:pt idx="20">
                  <c:v>0.50487268518518513</c:v>
                </c:pt>
                <c:pt idx="21">
                  <c:v>0.5062268518518519</c:v>
                </c:pt>
                <c:pt idx="22">
                  <c:v>0.50630787037037039</c:v>
                </c:pt>
                <c:pt idx="23">
                  <c:v>0.50769675925925928</c:v>
                </c:pt>
                <c:pt idx="24">
                  <c:v>0.50769675925925928</c:v>
                </c:pt>
                <c:pt idx="25">
                  <c:v>0.50900462962962967</c:v>
                </c:pt>
                <c:pt idx="26">
                  <c:v>0.50906249999999997</c:v>
                </c:pt>
                <c:pt idx="27">
                  <c:v>0.51038194444444451</c:v>
                </c:pt>
                <c:pt idx="28">
                  <c:v>0.51043981481481482</c:v>
                </c:pt>
                <c:pt idx="29">
                  <c:v>0.5117708333333334</c:v>
                </c:pt>
                <c:pt idx="30">
                  <c:v>0.51181712962962966</c:v>
                </c:pt>
                <c:pt idx="31">
                  <c:v>0.51317129629629632</c:v>
                </c:pt>
                <c:pt idx="32">
                  <c:v>0.51321759259259259</c:v>
                </c:pt>
                <c:pt idx="33">
                  <c:v>0.51454861111111116</c:v>
                </c:pt>
                <c:pt idx="34">
                  <c:v>0.51458333333333328</c:v>
                </c:pt>
                <c:pt idx="35">
                  <c:v>0.51594907407407409</c:v>
                </c:pt>
                <c:pt idx="36">
                  <c:v>0.51598379629629632</c:v>
                </c:pt>
                <c:pt idx="37">
                  <c:v>0.51733796296296297</c:v>
                </c:pt>
                <c:pt idx="38">
                  <c:v>0.51738425925925924</c:v>
                </c:pt>
                <c:pt idx="39">
                  <c:v>0.51874999999999993</c:v>
                </c:pt>
                <c:pt idx="40">
                  <c:v>0.51874999999999993</c:v>
                </c:pt>
                <c:pt idx="41">
                  <c:v>0.5201041666666667</c:v>
                </c:pt>
                <c:pt idx="42">
                  <c:v>0.52015046296296297</c:v>
                </c:pt>
                <c:pt idx="43">
                  <c:v>0.52150462962962962</c:v>
                </c:pt>
                <c:pt idx="44">
                  <c:v>0.52153935185185185</c:v>
                </c:pt>
                <c:pt idx="45">
                  <c:v>0.52289351851851851</c:v>
                </c:pt>
                <c:pt idx="46">
                  <c:v>0.52292824074074074</c:v>
                </c:pt>
                <c:pt idx="47">
                  <c:v>0.52427083333333335</c:v>
                </c:pt>
                <c:pt idx="48">
                  <c:v>0.52431712962962962</c:v>
                </c:pt>
                <c:pt idx="49">
                  <c:v>0.52565972222222224</c:v>
                </c:pt>
                <c:pt idx="50">
                  <c:v>0.5257060185185185</c:v>
                </c:pt>
                <c:pt idx="51">
                  <c:v>0.52704861111111112</c:v>
                </c:pt>
                <c:pt idx="52">
                  <c:v>0.52709490740740739</c:v>
                </c:pt>
                <c:pt idx="53">
                  <c:v>0.5284375</c:v>
                </c:pt>
                <c:pt idx="54">
                  <c:v>0.52848379629629627</c:v>
                </c:pt>
                <c:pt idx="55">
                  <c:v>0.52982638888888889</c:v>
                </c:pt>
                <c:pt idx="56">
                  <c:v>0.5298842592592593</c:v>
                </c:pt>
                <c:pt idx="57">
                  <c:v>0.53121527777777777</c:v>
                </c:pt>
                <c:pt idx="58">
                  <c:v>0.53127314814814819</c:v>
                </c:pt>
                <c:pt idx="59">
                  <c:v>0.53260416666666666</c:v>
                </c:pt>
                <c:pt idx="60">
                  <c:v>0.53265046296296303</c:v>
                </c:pt>
                <c:pt idx="61">
                  <c:v>0.53400462962962958</c:v>
                </c:pt>
                <c:pt idx="62">
                  <c:v>0.53405092592592596</c:v>
                </c:pt>
                <c:pt idx="63">
                  <c:v>0.53538194444444442</c:v>
                </c:pt>
                <c:pt idx="64">
                  <c:v>0.5354282407407408</c:v>
                </c:pt>
                <c:pt idx="65">
                  <c:v>0.5367939814814815</c:v>
                </c:pt>
                <c:pt idx="66">
                  <c:v>0.53820601851851857</c:v>
                </c:pt>
                <c:pt idx="67">
                  <c:v>0.53822916666666665</c:v>
                </c:pt>
                <c:pt idx="68">
                  <c:v>0.53957175925925926</c:v>
                </c:pt>
                <c:pt idx="69">
                  <c:v>0.53959490740740745</c:v>
                </c:pt>
                <c:pt idx="70">
                  <c:v>0.54094907407407411</c:v>
                </c:pt>
                <c:pt idx="71">
                  <c:v>0.54100694444444442</c:v>
                </c:pt>
                <c:pt idx="72">
                  <c:v>0.54232638888888884</c:v>
                </c:pt>
                <c:pt idx="73">
                  <c:v>0.54236111111111118</c:v>
                </c:pt>
                <c:pt idx="74">
                  <c:v>0.54373842592592592</c:v>
                </c:pt>
                <c:pt idx="75">
                  <c:v>0.54377314814814814</c:v>
                </c:pt>
                <c:pt idx="76">
                  <c:v>0.54511574074074076</c:v>
                </c:pt>
                <c:pt idx="77">
                  <c:v>0.54515046296296299</c:v>
                </c:pt>
                <c:pt idx="78">
                  <c:v>0.54656249999999995</c:v>
                </c:pt>
                <c:pt idx="79">
                  <c:v>0.54791666666666672</c:v>
                </c:pt>
                <c:pt idx="80">
                  <c:v>0.54792824074074076</c:v>
                </c:pt>
                <c:pt idx="81">
                  <c:v>0.5493055555555556</c:v>
                </c:pt>
                <c:pt idx="82">
                  <c:v>0.5506712962962963</c:v>
                </c:pt>
                <c:pt idx="83">
                  <c:v>0.55071759259259256</c:v>
                </c:pt>
                <c:pt idx="84">
                  <c:v>0.55207175925925933</c:v>
                </c:pt>
                <c:pt idx="85">
                  <c:v>0.55210648148148145</c:v>
                </c:pt>
                <c:pt idx="86">
                  <c:v>0.55343750000000003</c:v>
                </c:pt>
                <c:pt idx="87">
                  <c:v>0.55483796296296295</c:v>
                </c:pt>
                <c:pt idx="88">
                  <c:v>0.55487268518518518</c:v>
                </c:pt>
                <c:pt idx="89">
                  <c:v>0.55621527777777779</c:v>
                </c:pt>
                <c:pt idx="90">
                  <c:v>0.55766203703703698</c:v>
                </c:pt>
                <c:pt idx="91">
                  <c:v>0.55908564814814821</c:v>
                </c:pt>
                <c:pt idx="92">
                  <c:v>0.55908564814814821</c:v>
                </c:pt>
                <c:pt idx="93">
                  <c:v>0.56040509259259264</c:v>
                </c:pt>
                <c:pt idx="94">
                  <c:v>0.56043981481481475</c:v>
                </c:pt>
              </c:numCache>
            </c:numRef>
          </c:cat>
          <c:val>
            <c:numRef>
              <c:f>nichts!$E$2:$E$96</c:f>
              <c:numCache>
                <c:formatCode>General</c:formatCode>
                <c:ptCount val="95"/>
                <c:pt idx="0">
                  <c:v>397</c:v>
                </c:pt>
                <c:pt idx="1">
                  <c:v>397</c:v>
                </c:pt>
                <c:pt idx="2">
                  <c:v>382</c:v>
                </c:pt>
                <c:pt idx="3">
                  <c:v>404</c:v>
                </c:pt>
                <c:pt idx="4">
                  <c:v>396</c:v>
                </c:pt>
                <c:pt idx="5">
                  <c:v>438</c:v>
                </c:pt>
                <c:pt idx="6">
                  <c:v>438</c:v>
                </c:pt>
                <c:pt idx="7">
                  <c:v>438</c:v>
                </c:pt>
                <c:pt idx="8">
                  <c:v>438</c:v>
                </c:pt>
                <c:pt idx="9">
                  <c:v>446</c:v>
                </c:pt>
                <c:pt idx="10">
                  <c:v>446</c:v>
                </c:pt>
                <c:pt idx="11">
                  <c:v>453</c:v>
                </c:pt>
                <c:pt idx="12">
                  <c:v>453</c:v>
                </c:pt>
                <c:pt idx="13">
                  <c:v>453</c:v>
                </c:pt>
                <c:pt idx="14">
                  <c:v>453</c:v>
                </c:pt>
                <c:pt idx="15">
                  <c:v>417</c:v>
                </c:pt>
                <c:pt idx="16">
                  <c:v>417</c:v>
                </c:pt>
                <c:pt idx="17">
                  <c:v>425</c:v>
                </c:pt>
                <c:pt idx="18">
                  <c:v>425</c:v>
                </c:pt>
                <c:pt idx="19">
                  <c:v>425</c:v>
                </c:pt>
                <c:pt idx="20">
                  <c:v>425</c:v>
                </c:pt>
                <c:pt idx="21">
                  <c:v>433</c:v>
                </c:pt>
                <c:pt idx="22">
                  <c:v>433</c:v>
                </c:pt>
                <c:pt idx="23">
                  <c:v>427</c:v>
                </c:pt>
                <c:pt idx="24">
                  <c:v>427</c:v>
                </c:pt>
                <c:pt idx="25">
                  <c:v>427</c:v>
                </c:pt>
                <c:pt idx="26">
                  <c:v>427</c:v>
                </c:pt>
                <c:pt idx="27">
                  <c:v>426</c:v>
                </c:pt>
                <c:pt idx="28">
                  <c:v>426</c:v>
                </c:pt>
                <c:pt idx="29">
                  <c:v>441</c:v>
                </c:pt>
                <c:pt idx="30">
                  <c:v>441</c:v>
                </c:pt>
                <c:pt idx="31">
                  <c:v>441</c:v>
                </c:pt>
                <c:pt idx="32">
                  <c:v>441</c:v>
                </c:pt>
                <c:pt idx="33">
                  <c:v>424</c:v>
                </c:pt>
                <c:pt idx="34">
                  <c:v>424</c:v>
                </c:pt>
                <c:pt idx="35">
                  <c:v>428</c:v>
                </c:pt>
                <c:pt idx="36">
                  <c:v>428</c:v>
                </c:pt>
                <c:pt idx="37">
                  <c:v>428</c:v>
                </c:pt>
                <c:pt idx="38">
                  <c:v>428</c:v>
                </c:pt>
                <c:pt idx="39">
                  <c:v>417</c:v>
                </c:pt>
                <c:pt idx="40">
                  <c:v>417</c:v>
                </c:pt>
                <c:pt idx="41">
                  <c:v>410</c:v>
                </c:pt>
                <c:pt idx="42">
                  <c:v>410</c:v>
                </c:pt>
                <c:pt idx="43">
                  <c:v>410</c:v>
                </c:pt>
                <c:pt idx="44">
                  <c:v>410</c:v>
                </c:pt>
                <c:pt idx="45">
                  <c:v>415</c:v>
                </c:pt>
                <c:pt idx="46">
                  <c:v>415</c:v>
                </c:pt>
                <c:pt idx="47">
                  <c:v>413</c:v>
                </c:pt>
                <c:pt idx="48">
                  <c:v>413</c:v>
                </c:pt>
                <c:pt idx="49">
                  <c:v>413</c:v>
                </c:pt>
                <c:pt idx="50">
                  <c:v>413</c:v>
                </c:pt>
                <c:pt idx="51">
                  <c:v>375</c:v>
                </c:pt>
                <c:pt idx="52">
                  <c:v>375</c:v>
                </c:pt>
                <c:pt idx="53">
                  <c:v>407</c:v>
                </c:pt>
                <c:pt idx="54">
                  <c:v>407</c:v>
                </c:pt>
                <c:pt idx="55">
                  <c:v>407</c:v>
                </c:pt>
                <c:pt idx="56">
                  <c:v>407</c:v>
                </c:pt>
                <c:pt idx="57">
                  <c:v>400</c:v>
                </c:pt>
                <c:pt idx="58">
                  <c:v>400</c:v>
                </c:pt>
                <c:pt idx="59">
                  <c:v>392</c:v>
                </c:pt>
                <c:pt idx="60">
                  <c:v>392</c:v>
                </c:pt>
                <c:pt idx="61">
                  <c:v>392</c:v>
                </c:pt>
                <c:pt idx="62">
                  <c:v>392</c:v>
                </c:pt>
                <c:pt idx="63">
                  <c:v>401</c:v>
                </c:pt>
                <c:pt idx="64">
                  <c:v>401</c:v>
                </c:pt>
                <c:pt idx="65">
                  <c:v>398</c:v>
                </c:pt>
                <c:pt idx="66">
                  <c:v>398</c:v>
                </c:pt>
                <c:pt idx="67">
                  <c:v>398</c:v>
                </c:pt>
                <c:pt idx="68">
                  <c:v>371</c:v>
                </c:pt>
                <c:pt idx="69">
                  <c:v>371</c:v>
                </c:pt>
                <c:pt idx="70">
                  <c:v>387</c:v>
                </c:pt>
                <c:pt idx="71">
                  <c:v>387</c:v>
                </c:pt>
                <c:pt idx="72">
                  <c:v>387</c:v>
                </c:pt>
                <c:pt idx="73">
                  <c:v>387</c:v>
                </c:pt>
                <c:pt idx="74">
                  <c:v>387</c:v>
                </c:pt>
                <c:pt idx="75">
                  <c:v>387</c:v>
                </c:pt>
                <c:pt idx="76">
                  <c:v>358</c:v>
                </c:pt>
                <c:pt idx="77">
                  <c:v>358</c:v>
                </c:pt>
                <c:pt idx="78">
                  <c:v>358</c:v>
                </c:pt>
                <c:pt idx="79">
                  <c:v>373</c:v>
                </c:pt>
                <c:pt idx="80">
                  <c:v>373</c:v>
                </c:pt>
                <c:pt idx="81">
                  <c:v>364</c:v>
                </c:pt>
                <c:pt idx="82">
                  <c:v>364</c:v>
                </c:pt>
                <c:pt idx="83">
                  <c:v>364</c:v>
                </c:pt>
                <c:pt idx="84">
                  <c:v>379</c:v>
                </c:pt>
                <c:pt idx="85">
                  <c:v>379</c:v>
                </c:pt>
                <c:pt idx="86">
                  <c:v>343</c:v>
                </c:pt>
                <c:pt idx="87">
                  <c:v>343</c:v>
                </c:pt>
                <c:pt idx="88">
                  <c:v>343</c:v>
                </c:pt>
                <c:pt idx="89">
                  <c:v>387</c:v>
                </c:pt>
                <c:pt idx="90">
                  <c:v>432</c:v>
                </c:pt>
                <c:pt idx="91">
                  <c:v>432</c:v>
                </c:pt>
                <c:pt idx="92">
                  <c:v>432</c:v>
                </c:pt>
                <c:pt idx="93">
                  <c:v>428</c:v>
                </c:pt>
                <c:pt idx="94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7-4FCE-B96F-E2B1166C3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3606767"/>
        <c:axId val="1059478607"/>
      </c:lineChart>
      <c:catAx>
        <c:axId val="813606767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9478607"/>
        <c:crosses val="autoZero"/>
        <c:auto val="1"/>
        <c:lblAlgn val="ctr"/>
        <c:lblOffset val="100"/>
        <c:noMultiLvlLbl val="0"/>
      </c:catAx>
      <c:valAx>
        <c:axId val="105947860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1360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Trockenbau Schallpegel vergleich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TRB!$A$28:$F$28</c:f>
              <c:numCache>
                <c:formatCode>General</c:formatCode>
                <c:ptCount val="6"/>
                <c:pt idx="0">
                  <c:v>78</c:v>
                </c:pt>
                <c:pt idx="1">
                  <c:v>71</c:v>
                </c:pt>
                <c:pt idx="2">
                  <c:v>70</c:v>
                </c:pt>
                <c:pt idx="3">
                  <c:v>67</c:v>
                </c:pt>
                <c:pt idx="4">
                  <c:v>70</c:v>
                </c:pt>
                <c:pt idx="5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TRB!$A$29:$F$29</c:f>
              <c:numCache>
                <c:formatCode>General</c:formatCode>
                <c:ptCount val="6"/>
                <c:pt idx="0">
                  <c:v>3</c:v>
                </c:pt>
                <c:pt idx="1">
                  <c:v>1.5</c:v>
                </c:pt>
                <c:pt idx="2">
                  <c:v>1</c:v>
                </c:pt>
                <c:pt idx="3">
                  <c:v>3.75</c:v>
                </c:pt>
                <c:pt idx="4">
                  <c:v>11</c:v>
                </c:pt>
                <c:pt idx="5">
                  <c:v>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TRB!$A$30:$F$30</c:f>
              <c:numCache>
                <c:formatCode>General</c:formatCode>
                <c:ptCount val="6"/>
                <c:pt idx="0">
                  <c:v>1.5</c:v>
                </c:pt>
                <c:pt idx="1">
                  <c:v>1</c:v>
                </c:pt>
                <c:pt idx="2">
                  <c:v>1</c:v>
                </c:pt>
                <c:pt idx="3">
                  <c:v>2.25</c:v>
                </c:pt>
                <c:pt idx="4">
                  <c:v>0</c:v>
                </c:pt>
                <c:pt idx="5">
                  <c:v>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TRB!$A$31:$F$31</c:f>
              <c:numCache>
                <c:formatCode>General</c:formatCode>
                <c:ptCount val="6"/>
                <c:pt idx="0">
                  <c:v>0.75</c:v>
                </c:pt>
                <c:pt idx="1">
                  <c:v>1.5</c:v>
                </c:pt>
                <c:pt idx="2">
                  <c:v>3</c:v>
                </c:pt>
                <c:pt idx="3">
                  <c:v>2.25</c:v>
                </c:pt>
                <c:pt idx="4">
                  <c:v>0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TRB!$A$32:$F$32</c:f>
              <c:numCache>
                <c:formatCode>General</c:formatCode>
                <c:ptCount val="6"/>
                <c:pt idx="0">
                  <c:v>0.75</c:v>
                </c:pt>
                <c:pt idx="1">
                  <c:v>3</c:v>
                </c:pt>
                <c:pt idx="2">
                  <c:v>3</c:v>
                </c:pt>
                <c:pt idx="3">
                  <c:v>3.75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Schalldruckpegel Sensor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('Schall Arbeitszeit'!$G$3:$G$25,'Schall Arbeitszeit'!$G$27:$G$49)</c:f>
              <c:strCache>
                <c:ptCount val="46"/>
                <c:pt idx="0">
                  <c:v>nichts</c:v>
                </c:pt>
                <c:pt idx="1">
                  <c:v>nichts</c:v>
                </c:pt>
                <c:pt idx="2">
                  <c:v>nichts</c:v>
                </c:pt>
                <c:pt idx="3">
                  <c:v>nichts</c:v>
                </c:pt>
                <c:pt idx="4">
                  <c:v>nichts</c:v>
                </c:pt>
                <c:pt idx="5">
                  <c:v>nichts</c:v>
                </c:pt>
                <c:pt idx="6">
                  <c:v>nichts</c:v>
                </c:pt>
                <c:pt idx="7">
                  <c:v>nichts</c:v>
                </c:pt>
                <c:pt idx="8">
                  <c:v>Schleifen</c:v>
                </c:pt>
                <c:pt idx="9">
                  <c:v>Schleifen</c:v>
                </c:pt>
                <c:pt idx="10">
                  <c:v>nichts</c:v>
                </c:pt>
                <c:pt idx="11">
                  <c:v>nichts</c:v>
                </c:pt>
                <c:pt idx="12">
                  <c:v>nichts</c:v>
                </c:pt>
                <c:pt idx="13">
                  <c:v>Schleifen</c:v>
                </c:pt>
                <c:pt idx="14">
                  <c:v>Schleifen</c:v>
                </c:pt>
                <c:pt idx="15">
                  <c:v>nichts</c:v>
                </c:pt>
                <c:pt idx="16">
                  <c:v>nichts</c:v>
                </c:pt>
                <c:pt idx="17">
                  <c:v>Schleifen</c:v>
                </c:pt>
                <c:pt idx="18">
                  <c:v>Schleifen</c:v>
                </c:pt>
                <c:pt idx="19">
                  <c:v>Schleifen</c:v>
                </c:pt>
                <c:pt idx="20">
                  <c:v>Schleifen</c:v>
                </c:pt>
                <c:pt idx="21">
                  <c:v>Schleifen</c:v>
                </c:pt>
                <c:pt idx="22">
                  <c:v>Schleifen</c:v>
                </c:pt>
                <c:pt idx="24">
                  <c:v>Schleifen</c:v>
                </c:pt>
                <c:pt idx="25">
                  <c:v>Schleifen</c:v>
                </c:pt>
                <c:pt idx="26">
                  <c:v>Schleifen</c:v>
                </c:pt>
                <c:pt idx="27">
                  <c:v>Schleifen</c:v>
                </c:pt>
                <c:pt idx="28">
                  <c:v>nichts</c:v>
                </c:pt>
                <c:pt idx="29">
                  <c:v>nichts</c:v>
                </c:pt>
                <c:pt idx="30">
                  <c:v>nichts</c:v>
                </c:pt>
                <c:pt idx="31">
                  <c:v>nichts</c:v>
                </c:pt>
                <c:pt idx="32">
                  <c:v>Schleifen</c:v>
                </c:pt>
                <c:pt idx="33">
                  <c:v>nichts</c:v>
                </c:pt>
                <c:pt idx="34">
                  <c:v>Schleifen</c:v>
                </c:pt>
                <c:pt idx="35">
                  <c:v>Schleifen</c:v>
                </c:pt>
                <c:pt idx="36">
                  <c:v>Schleifen</c:v>
                </c:pt>
                <c:pt idx="37">
                  <c:v>nichts</c:v>
                </c:pt>
                <c:pt idx="38">
                  <c:v>nichts</c:v>
                </c:pt>
                <c:pt idx="39">
                  <c:v>Schleifen</c:v>
                </c:pt>
                <c:pt idx="40">
                  <c:v>Schleifen</c:v>
                </c:pt>
                <c:pt idx="41">
                  <c:v>nichts</c:v>
                </c:pt>
                <c:pt idx="42">
                  <c:v>nichts</c:v>
                </c:pt>
                <c:pt idx="43">
                  <c:v>nichts</c:v>
                </c:pt>
                <c:pt idx="44">
                  <c:v>nichts</c:v>
                </c:pt>
                <c:pt idx="45">
                  <c:v>nichts</c:v>
                </c:pt>
              </c:strCache>
            </c:strRef>
          </c:cat>
          <c:val>
            <c:numRef>
              <c:f>('Schall Arbeitszeit'!$J$3:$J$25,'Schall Arbeitszeit'!$J$27,'Schall Arbeitszeit'!$J$28:$J$49)</c:f>
              <c:numCache>
                <c:formatCode>General</c:formatCode>
                <c:ptCount val="46"/>
                <c:pt idx="0">
                  <c:v>74</c:v>
                </c:pt>
                <c:pt idx="1">
                  <c:v>67</c:v>
                </c:pt>
                <c:pt idx="2">
                  <c:v>50</c:v>
                </c:pt>
                <c:pt idx="3">
                  <c:v>78</c:v>
                </c:pt>
                <c:pt idx="4">
                  <c:v>56</c:v>
                </c:pt>
                <c:pt idx="5">
                  <c:v>74</c:v>
                </c:pt>
                <c:pt idx="6">
                  <c:v>69</c:v>
                </c:pt>
                <c:pt idx="7">
                  <c:v>49</c:v>
                </c:pt>
                <c:pt idx="8">
                  <c:v>79</c:v>
                </c:pt>
                <c:pt idx="9">
                  <c:v>82</c:v>
                </c:pt>
                <c:pt idx="10">
                  <c:v>47</c:v>
                </c:pt>
                <c:pt idx="11">
                  <c:v>40</c:v>
                </c:pt>
                <c:pt idx="12">
                  <c:v>74</c:v>
                </c:pt>
                <c:pt idx="13">
                  <c:v>62</c:v>
                </c:pt>
                <c:pt idx="14">
                  <c:v>70</c:v>
                </c:pt>
                <c:pt idx="15">
                  <c:v>72</c:v>
                </c:pt>
                <c:pt idx="16">
                  <c:v>40</c:v>
                </c:pt>
                <c:pt idx="17">
                  <c:v>58</c:v>
                </c:pt>
                <c:pt idx="18">
                  <c:v>82</c:v>
                </c:pt>
                <c:pt idx="19">
                  <c:v>68</c:v>
                </c:pt>
                <c:pt idx="20">
                  <c:v>67</c:v>
                </c:pt>
                <c:pt idx="21">
                  <c:v>81</c:v>
                </c:pt>
                <c:pt idx="22">
                  <c:v>82</c:v>
                </c:pt>
                <c:pt idx="24">
                  <c:v>79</c:v>
                </c:pt>
                <c:pt idx="25">
                  <c:v>50</c:v>
                </c:pt>
                <c:pt idx="26">
                  <c:v>70</c:v>
                </c:pt>
                <c:pt idx="27">
                  <c:v>83</c:v>
                </c:pt>
                <c:pt idx="28">
                  <c:v>58</c:v>
                </c:pt>
                <c:pt idx="29">
                  <c:v>43</c:v>
                </c:pt>
                <c:pt idx="30">
                  <c:v>40</c:v>
                </c:pt>
                <c:pt idx="31">
                  <c:v>43</c:v>
                </c:pt>
                <c:pt idx="32">
                  <c:v>81</c:v>
                </c:pt>
                <c:pt idx="33">
                  <c:v>41</c:v>
                </c:pt>
                <c:pt idx="34">
                  <c:v>68</c:v>
                </c:pt>
                <c:pt idx="35">
                  <c:v>79</c:v>
                </c:pt>
                <c:pt idx="36">
                  <c:v>81</c:v>
                </c:pt>
                <c:pt idx="37">
                  <c:v>47</c:v>
                </c:pt>
                <c:pt idx="38">
                  <c:v>78</c:v>
                </c:pt>
                <c:pt idx="39">
                  <c:v>85</c:v>
                </c:pt>
                <c:pt idx="40">
                  <c:v>68</c:v>
                </c:pt>
                <c:pt idx="41">
                  <c:v>71</c:v>
                </c:pt>
                <c:pt idx="42">
                  <c:v>79</c:v>
                </c:pt>
                <c:pt idx="43">
                  <c:v>78</c:v>
                </c:pt>
                <c:pt idx="44">
                  <c:v>68</c:v>
                </c:pt>
                <c:pt idx="4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C-475E-ABFD-40EA48A3D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447999"/>
        <c:axId val="1189467247"/>
      </c:lineChart>
      <c:catAx>
        <c:axId val="191244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9467247"/>
        <c:crosses val="autoZero"/>
        <c:auto val="1"/>
        <c:lblAlgn val="ctr"/>
        <c:lblOffset val="100"/>
        <c:noMultiLvlLbl val="0"/>
      </c:catAx>
      <c:valAx>
        <c:axId val="118946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1244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Schalldruckpegel Schleifen,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'Schall Arbeitszeit'!$M$21:$M$45</c:f>
              <c:strCache>
                <c:ptCount val="25"/>
                <c:pt idx="0">
                  <c:v>nichts, 08:29:06</c:v>
                </c:pt>
                <c:pt idx="1">
                  <c:v>Schleifen,  08:39:07</c:v>
                </c:pt>
                <c:pt idx="2">
                  <c:v>Schleifen,  09:49:08</c:v>
                </c:pt>
                <c:pt idx="3">
                  <c:v>nichts, 09:59:09</c:v>
                </c:pt>
                <c:pt idx="4">
                  <c:v>nichts, 10:04:09</c:v>
                </c:pt>
                <c:pt idx="5">
                  <c:v>nichts, 10:14:09</c:v>
                </c:pt>
                <c:pt idx="6">
                  <c:v>nichts, 10:19:10</c:v>
                </c:pt>
                <c:pt idx="7">
                  <c:v>nichts, 10:29:11</c:v>
                </c:pt>
                <c:pt idx="8">
                  <c:v>Schleifen, 10:39:10</c:v>
                </c:pt>
                <c:pt idx="9">
                  <c:v>Schleifen, 10:49:11</c:v>
                </c:pt>
                <c:pt idx="10">
                  <c:v>Schleifen, 10:59:11</c:v>
                </c:pt>
                <c:pt idx="11">
                  <c:v>Schleifen, 11:09:11</c:v>
                </c:pt>
                <c:pt idx="12">
                  <c:v>Schleifen, 11:19:12</c:v>
                </c:pt>
                <c:pt idx="13">
                  <c:v>Schleifen, 11:49:13</c:v>
                </c:pt>
                <c:pt idx="14">
                  <c:v>Schleifen, 11:59:13</c:v>
                </c:pt>
                <c:pt idx="15">
                  <c:v>nichts, 12:09:14</c:v>
                </c:pt>
                <c:pt idx="16">
                  <c:v>nichts, 12:19:14</c:v>
                </c:pt>
                <c:pt idx="17">
                  <c:v>nichts, 12:29:14</c:v>
                </c:pt>
                <c:pt idx="18">
                  <c:v>nichts, 12:39:15</c:v>
                </c:pt>
                <c:pt idx="19">
                  <c:v>nichts, 12:49:15</c:v>
                </c:pt>
                <c:pt idx="20">
                  <c:v>nichts, 12:59:15</c:v>
                </c:pt>
                <c:pt idx="21">
                  <c:v>nichts, 13:09:16</c:v>
                </c:pt>
                <c:pt idx="22">
                  <c:v>nichts, 13:19:16</c:v>
                </c:pt>
                <c:pt idx="23">
                  <c:v>Schleifen, 13:29:16</c:v>
                </c:pt>
                <c:pt idx="24">
                  <c:v>Schleifen, 13:39:17</c:v>
                </c:pt>
              </c:strCache>
            </c:strRef>
          </c:cat>
          <c:val>
            <c:numRef>
              <c:f>'Schall Arbeitszeit'!$N$21:$N$45</c:f>
              <c:numCache>
                <c:formatCode>General</c:formatCode>
                <c:ptCount val="25"/>
                <c:pt idx="0">
                  <c:v>47</c:v>
                </c:pt>
                <c:pt idx="1">
                  <c:v>81</c:v>
                </c:pt>
                <c:pt idx="2">
                  <c:v>73</c:v>
                </c:pt>
                <c:pt idx="3">
                  <c:v>40</c:v>
                </c:pt>
                <c:pt idx="4">
                  <c:v>43</c:v>
                </c:pt>
                <c:pt idx="5">
                  <c:v>43</c:v>
                </c:pt>
                <c:pt idx="6">
                  <c:v>42</c:v>
                </c:pt>
                <c:pt idx="7">
                  <c:v>43</c:v>
                </c:pt>
                <c:pt idx="8">
                  <c:v>82</c:v>
                </c:pt>
                <c:pt idx="9">
                  <c:v>81</c:v>
                </c:pt>
                <c:pt idx="10">
                  <c:v>40</c:v>
                </c:pt>
                <c:pt idx="11">
                  <c:v>81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44</c:v>
                </c:pt>
                <c:pt idx="16">
                  <c:v>41</c:v>
                </c:pt>
                <c:pt idx="17">
                  <c:v>42</c:v>
                </c:pt>
                <c:pt idx="18">
                  <c:v>44</c:v>
                </c:pt>
                <c:pt idx="19">
                  <c:v>41</c:v>
                </c:pt>
                <c:pt idx="20">
                  <c:v>43</c:v>
                </c:pt>
                <c:pt idx="21">
                  <c:v>42</c:v>
                </c:pt>
                <c:pt idx="22">
                  <c:v>40</c:v>
                </c:pt>
                <c:pt idx="23">
                  <c:v>62</c:v>
                </c:pt>
                <c:pt idx="24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1-41A0-BC21-10F7A3ADC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697471"/>
        <c:axId val="1897406559"/>
      </c:lineChart>
      <c:catAx>
        <c:axId val="26369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7406559"/>
        <c:crosses val="autoZero"/>
        <c:auto val="1"/>
        <c:lblAlgn val="ctr"/>
        <c:lblOffset val="100"/>
        <c:noMultiLvlLbl val="0"/>
      </c:catAx>
      <c:valAx>
        <c:axId val="189740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Schalldruckpegel [dB]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3697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1'!$AT$1,'unterteilt Haus 1'!$BB$1,'unterteilt Haus 1'!$BJ$1,'unterteilt Haus 1'!$BR$1)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('unterteilt Haus 1'!$AT$9,'unterteilt Haus 1'!$BB$9,'unterteilt Haus 1'!$BJ$9,'unterteilt Haus 1'!$BR$9)</c:f>
              <c:numCache>
                <c:formatCode>General</c:formatCode>
                <c:ptCount val="4"/>
                <c:pt idx="0">
                  <c:v>70</c:v>
                </c:pt>
                <c:pt idx="1">
                  <c:v>60</c:v>
                </c:pt>
                <c:pt idx="2">
                  <c:v>62</c:v>
                </c:pt>
                <c:pt idx="3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C-4277-82F9-2FE970CA3C93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1'!$AT$1,'unterteilt Haus 1'!$BB$1,'unterteilt Haus 1'!$BJ$1,'unterteilt Haus 1'!$BR$1)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('unterteilt Haus 1'!$AT$10,'unterteilt Haus 1'!$BB$10,'unterteilt Haus 1'!$BJ$10,'unterteilt Haus 1'!$BR$10)</c:f>
              <c:numCache>
                <c:formatCode>General</c:formatCode>
                <c:ptCount val="4"/>
                <c:pt idx="0">
                  <c:v>128.75</c:v>
                </c:pt>
                <c:pt idx="1">
                  <c:v>27</c:v>
                </c:pt>
                <c:pt idx="2">
                  <c:v>21</c:v>
                </c:pt>
                <c:pt idx="3">
                  <c:v>197.75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7C-4277-82F9-2FE970CA3C93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1'!$AT$1,'unterteilt Haus 1'!$BB$1,'unterteilt Haus 1'!$BJ$1,'unterteilt Haus 1'!$BR$1)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('unterteilt Haus 1'!$AT$11,'unterteilt Haus 1'!$BB$11,'unterteilt Haus 1'!$BJ$11,'unterteilt Haus 1'!$BR$11)</c:f>
              <c:numCache>
                <c:formatCode>General</c:formatCode>
                <c:ptCount val="4"/>
                <c:pt idx="0">
                  <c:v>62.75</c:v>
                </c:pt>
                <c:pt idx="1">
                  <c:v>21</c:v>
                </c:pt>
                <c:pt idx="2">
                  <c:v>19.5</c:v>
                </c:pt>
                <c:pt idx="3">
                  <c:v>127.25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7C-4277-82F9-2FE970CA3C93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1'!$AT$1,'unterteilt Haus 1'!$BB$1,'unterteilt Haus 1'!$BJ$1,'unterteilt Haus 1'!$BR$1)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('unterteilt Haus 1'!$AT$12,'unterteilt Haus 1'!$BB$12,'unterteilt Haus 1'!$BJ$12,'unterteilt Haus 1'!$BR$12)</c:f>
              <c:numCache>
                <c:formatCode>General</c:formatCode>
                <c:ptCount val="4"/>
                <c:pt idx="0">
                  <c:v>147.5</c:v>
                </c:pt>
                <c:pt idx="1">
                  <c:v>52</c:v>
                </c:pt>
                <c:pt idx="2">
                  <c:v>25.75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7C-4277-82F9-2FE970CA3C93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1'!$AT$1,'unterteilt Haus 1'!$BB$1,'unterteilt Haus 1'!$BJ$1,'unterteilt Haus 1'!$BR$1)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('unterteilt Haus 1'!$AT$13,'unterteilt Haus 1'!$BB$13,'unterteilt Haus 1'!$BJ$13,'unterteilt Haus 1'!$BR$13)</c:f>
              <c:numCache>
                <c:formatCode>General</c:formatCode>
                <c:ptCount val="4"/>
                <c:pt idx="0">
                  <c:v>259</c:v>
                </c:pt>
                <c:pt idx="1">
                  <c:v>87</c:v>
                </c:pt>
                <c:pt idx="2">
                  <c:v>107.75</c:v>
                </c:pt>
                <c:pt idx="3">
                  <c:v>1070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7C-4277-82F9-2FE970CA3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1'!$AU$1,'unterteilt Haus 1'!$BC$1,'unterteilt Haus 1'!$BK$1,'unterteilt Haus 1'!$BS$1,'unterteilt Haus 1'!$BS$1)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('unterteilt Haus 1'!$AU$9,'unterteilt Haus 1'!$BC$9,'unterteilt Haus 1'!$BK$9,'unterteilt Haus 1'!$BS$9)</c:f>
              <c:numCache>
                <c:formatCode>General</c:formatCode>
                <c:ptCount val="4"/>
                <c:pt idx="0">
                  <c:v>45</c:v>
                </c:pt>
                <c:pt idx="1">
                  <c:v>42</c:v>
                </c:pt>
                <c:pt idx="2">
                  <c:v>49</c:v>
                </c:pt>
                <c:pt idx="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2-4F7F-A396-D751E48F7CDF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1'!$AU$1,'unterteilt Haus 1'!$BC$1,'unterteilt Haus 1'!$BK$1,'unterteilt Haus 1'!$BS$1,'unterteilt Haus 1'!$BS$1)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('unterteilt Haus 1'!$AU$10,'unterteilt Haus 1'!$BC$10,'unterteilt Haus 1'!$BK$10,'unterteilt Haus 1'!$BS$10)</c:f>
              <c:numCache>
                <c:formatCode>General</c:formatCode>
                <c:ptCount val="4"/>
                <c:pt idx="0">
                  <c:v>123</c:v>
                </c:pt>
                <c:pt idx="1">
                  <c:v>22</c:v>
                </c:pt>
                <c:pt idx="2">
                  <c:v>15.5</c:v>
                </c:pt>
                <c:pt idx="3">
                  <c:v>117.25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F2-4F7F-A396-D751E48F7CDF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1'!$AU$1,'unterteilt Haus 1'!$BC$1,'unterteilt Haus 1'!$BK$1,'unterteilt Haus 1'!$BS$1,'unterteilt Haus 1'!$BS$1)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('unterteilt Haus 1'!$AU$11,'unterteilt Haus 1'!$BC$11,'unterteilt Haus 1'!$BK$11,'unterteilt Haus 1'!$BS$11)</c:f>
              <c:numCache>
                <c:formatCode>General</c:formatCode>
                <c:ptCount val="4"/>
                <c:pt idx="0">
                  <c:v>52</c:v>
                </c:pt>
                <c:pt idx="1">
                  <c:v>21</c:v>
                </c:pt>
                <c:pt idx="2">
                  <c:v>29.5</c:v>
                </c:pt>
                <c:pt idx="3">
                  <c:v>72.75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F2-4F7F-A396-D751E48F7CDF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1'!$AU$1,'unterteilt Haus 1'!$BC$1,'unterteilt Haus 1'!$BK$1,'unterteilt Haus 1'!$BS$1,'unterteilt Haus 1'!$BS$1)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('unterteilt Haus 1'!$AU$12,'unterteilt Haus 1'!$BC$12,'unterteilt Haus 1'!$BK$12,'unterteilt Haus 1'!$BS$12)</c:f>
              <c:numCache>
                <c:formatCode>General</c:formatCode>
                <c:ptCount val="4"/>
                <c:pt idx="0">
                  <c:v>118</c:v>
                </c:pt>
                <c:pt idx="1">
                  <c:v>42</c:v>
                </c:pt>
                <c:pt idx="2">
                  <c:v>25</c:v>
                </c:pt>
                <c:pt idx="3">
                  <c:v>99.25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F2-4F7F-A396-D751E48F7CDF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1'!$AU$1,'unterteilt Haus 1'!$BC$1,'unterteilt Haus 1'!$BK$1,'unterteilt Haus 1'!$BS$1,'unterteilt Haus 1'!$BS$1)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('unterteilt Haus 1'!$AU$13,'unterteilt Haus 1'!$BC$13,'unterteilt Haus 1'!$BK$13,'unterteilt Haus 1'!$BS$13)</c:f>
              <c:numCache>
                <c:formatCode>General</c:formatCode>
                <c:ptCount val="4"/>
                <c:pt idx="0">
                  <c:v>203</c:v>
                </c:pt>
                <c:pt idx="1">
                  <c:v>55</c:v>
                </c:pt>
                <c:pt idx="2">
                  <c:v>95</c:v>
                </c:pt>
                <c:pt idx="3">
                  <c:v>393.75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F2-4F7F-A396-D751E48F7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'unterteilt Haus 1'!$AJ$2:$AJ$45</c:f>
              <c:numCache>
                <c:formatCode>h:mm:ss</c:formatCode>
                <c:ptCount val="44"/>
                <c:pt idx="0">
                  <c:v>0.40612268518518518</c:v>
                </c:pt>
                <c:pt idx="1">
                  <c:v>0.4130671296296296</c:v>
                </c:pt>
                <c:pt idx="2">
                  <c:v>0.44778935185185187</c:v>
                </c:pt>
                <c:pt idx="3">
                  <c:v>0.45473379629629629</c:v>
                </c:pt>
                <c:pt idx="4">
                  <c:v>0.46167824074074071</c:v>
                </c:pt>
                <c:pt idx="5">
                  <c:v>0.46862268518518518</c:v>
                </c:pt>
                <c:pt idx="6">
                  <c:v>0.4755671296296296</c:v>
                </c:pt>
                <c:pt idx="7">
                  <c:v>0.48251157407407402</c:v>
                </c:pt>
                <c:pt idx="8">
                  <c:v>0.48945601851851855</c:v>
                </c:pt>
                <c:pt idx="9">
                  <c:v>0.55890046296296292</c:v>
                </c:pt>
                <c:pt idx="10">
                  <c:v>0.5991319444444444</c:v>
                </c:pt>
                <c:pt idx="11">
                  <c:v>0.60335648148148147</c:v>
                </c:pt>
                <c:pt idx="12">
                  <c:v>0.61030092592592589</c:v>
                </c:pt>
                <c:pt idx="13">
                  <c:v>0.61725694444444446</c:v>
                </c:pt>
                <c:pt idx="14">
                  <c:v>0.62418981481481484</c:v>
                </c:pt>
                <c:pt idx="15">
                  <c:v>0.64682870370370371</c:v>
                </c:pt>
                <c:pt idx="16">
                  <c:v>0.64995370370370364</c:v>
                </c:pt>
                <c:pt idx="17">
                  <c:v>0.65689814814814818</c:v>
                </c:pt>
                <c:pt idx="18">
                  <c:v>0.6638425925925926</c:v>
                </c:pt>
                <c:pt idx="19">
                  <c:v>0.67771990740740751</c:v>
                </c:pt>
                <c:pt idx="20">
                  <c:v>0.68467592592592597</c:v>
                </c:pt>
                <c:pt idx="21">
                  <c:v>0.35980324074074077</c:v>
                </c:pt>
                <c:pt idx="22">
                  <c:v>0.36674768518518519</c:v>
                </c:pt>
                <c:pt idx="23">
                  <c:v>0.40237268518518521</c:v>
                </c:pt>
                <c:pt idx="24">
                  <c:v>0.40368055555555554</c:v>
                </c:pt>
                <c:pt idx="25">
                  <c:v>0.40443287037037035</c:v>
                </c:pt>
                <c:pt idx="26">
                  <c:v>0.44224537037037037</c:v>
                </c:pt>
                <c:pt idx="27">
                  <c:v>0.44918981481481479</c:v>
                </c:pt>
                <c:pt idx="28">
                  <c:v>0.45613425925925927</c:v>
                </c:pt>
                <c:pt idx="29">
                  <c:v>0.46307870370370369</c:v>
                </c:pt>
                <c:pt idx="30">
                  <c:v>0.47002314814814811</c:v>
                </c:pt>
                <c:pt idx="31">
                  <c:v>0.47696759259259264</c:v>
                </c:pt>
                <c:pt idx="32">
                  <c:v>0.48391203703703706</c:v>
                </c:pt>
                <c:pt idx="33">
                  <c:v>0.49085648148148148</c:v>
                </c:pt>
                <c:pt idx="34">
                  <c:v>0.49780092592592595</c:v>
                </c:pt>
                <c:pt idx="35">
                  <c:v>0.56016203703703704</c:v>
                </c:pt>
                <c:pt idx="36">
                  <c:v>0.56710648148148146</c:v>
                </c:pt>
                <c:pt idx="37">
                  <c:v>0.57403935185185184</c:v>
                </c:pt>
                <c:pt idx="38">
                  <c:v>0.57960648148148153</c:v>
                </c:pt>
                <c:pt idx="39">
                  <c:v>0.58655092592592595</c:v>
                </c:pt>
                <c:pt idx="40">
                  <c:v>0.59349537037037037</c:v>
                </c:pt>
                <c:pt idx="41">
                  <c:v>0.5991319444444444</c:v>
                </c:pt>
                <c:pt idx="42">
                  <c:v>0.60738425925925921</c:v>
                </c:pt>
                <c:pt idx="43">
                  <c:v>0.60877314814814809</c:v>
                </c:pt>
              </c:numCache>
            </c:numRef>
          </c:cat>
          <c:val>
            <c:numRef>
              <c:f>'unterteilt Haus 1'!$AK$9:$AK$45</c:f>
              <c:numCache>
                <c:formatCode>General</c:formatCode>
                <c:ptCount val="37"/>
                <c:pt idx="0">
                  <c:v>219</c:v>
                </c:pt>
                <c:pt idx="1">
                  <c:v>240</c:v>
                </c:pt>
                <c:pt idx="2">
                  <c:v>268</c:v>
                </c:pt>
                <c:pt idx="3">
                  <c:v>621</c:v>
                </c:pt>
                <c:pt idx="4">
                  <c:v>510</c:v>
                </c:pt>
                <c:pt idx="5">
                  <c:v>493</c:v>
                </c:pt>
                <c:pt idx="6">
                  <c:v>434</c:v>
                </c:pt>
                <c:pt idx="7">
                  <c:v>445</c:v>
                </c:pt>
                <c:pt idx="8">
                  <c:v>75</c:v>
                </c:pt>
                <c:pt idx="9">
                  <c:v>70</c:v>
                </c:pt>
                <c:pt idx="10">
                  <c:v>111</c:v>
                </c:pt>
                <c:pt idx="11">
                  <c:v>79</c:v>
                </c:pt>
                <c:pt idx="12">
                  <c:v>124</c:v>
                </c:pt>
                <c:pt idx="13">
                  <c:v>149</c:v>
                </c:pt>
                <c:pt idx="14">
                  <c:v>235</c:v>
                </c:pt>
                <c:pt idx="15">
                  <c:v>370</c:v>
                </c:pt>
                <c:pt idx="16">
                  <c:v>647</c:v>
                </c:pt>
                <c:pt idx="17">
                  <c:v>477</c:v>
                </c:pt>
                <c:pt idx="18">
                  <c:v>477</c:v>
                </c:pt>
                <c:pt idx="19">
                  <c:v>420</c:v>
                </c:pt>
                <c:pt idx="20">
                  <c:v>426</c:v>
                </c:pt>
                <c:pt idx="21">
                  <c:v>700</c:v>
                </c:pt>
                <c:pt idx="22">
                  <c:v>713</c:v>
                </c:pt>
                <c:pt idx="23">
                  <c:v>760</c:v>
                </c:pt>
                <c:pt idx="24">
                  <c:v>735</c:v>
                </c:pt>
                <c:pt idx="25">
                  <c:v>1363</c:v>
                </c:pt>
                <c:pt idx="26">
                  <c:v>1248</c:v>
                </c:pt>
                <c:pt idx="27">
                  <c:v>1574</c:v>
                </c:pt>
                <c:pt idx="28">
                  <c:v>297</c:v>
                </c:pt>
                <c:pt idx="29">
                  <c:v>312</c:v>
                </c:pt>
                <c:pt idx="30">
                  <c:v>376</c:v>
                </c:pt>
                <c:pt idx="31">
                  <c:v>306</c:v>
                </c:pt>
                <c:pt idx="32">
                  <c:v>267</c:v>
                </c:pt>
                <c:pt idx="33">
                  <c:v>417</c:v>
                </c:pt>
                <c:pt idx="34">
                  <c:v>421</c:v>
                </c:pt>
                <c:pt idx="35">
                  <c:v>358</c:v>
                </c:pt>
                <c:pt idx="36">
                  <c:v>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9D-4908-BAAC-DFF3BF0BB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454832"/>
        <c:axId val="393579392"/>
      </c:lineChart>
      <c:catAx>
        <c:axId val="416454832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3579392"/>
        <c:crosses val="autoZero"/>
        <c:auto val="1"/>
        <c:lblAlgn val="ctr"/>
        <c:lblOffset val="100"/>
        <c:noMultiLvlLbl val="0"/>
      </c:catAx>
      <c:valAx>
        <c:axId val="3935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45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1'!$AV$1,'unterteilt Haus 1'!$BD$1,'unterteilt Haus 1'!$BL$1,'unterteilt Haus 1'!$BT$1)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('unterteilt Haus 1'!$AV$9,'unterteilt Haus 1'!$BD$9,'unterteilt Haus 1'!$BL$9,'unterteilt Haus 1'!$BT$9)</c:f>
              <c:numCache>
                <c:formatCode>General</c:formatCode>
                <c:ptCount val="4"/>
                <c:pt idx="0">
                  <c:v>64.5</c:v>
                </c:pt>
                <c:pt idx="1">
                  <c:v>56</c:v>
                </c:pt>
                <c:pt idx="2">
                  <c:v>62.5</c:v>
                </c:pt>
                <c:pt idx="3">
                  <c:v>57.5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1-4D3F-ACD4-78A835ACF63D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1'!$AV$1,'unterteilt Haus 1'!$BD$1,'unterteilt Haus 1'!$BL$1,'unterteilt Haus 1'!$BT$1)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('unterteilt Haus 1'!$AV$10,'unterteilt Haus 1'!$BD$10,'unterteilt Haus 1'!$BL$10,'unterteilt Haus 1'!$BT$10)</c:f>
              <c:numCache>
                <c:formatCode>General</c:formatCode>
                <c:ptCount val="4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3.875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1-4D3F-ACD4-78A835ACF63D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1'!$AV$1,'unterteilt Haus 1'!$BD$1,'unterteilt Haus 1'!$BL$1,'unterteilt Haus 1'!$BT$1)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('unterteilt Haus 1'!$AV$11,'unterteilt Haus 1'!$BD$11,'unterteilt Haus 1'!$BL$11,'unterteilt Haus 1'!$BT$11)</c:f>
              <c:numCache>
                <c:formatCode>General</c:formatCode>
                <c:ptCount val="4"/>
                <c:pt idx="0">
                  <c:v>3.25</c:v>
                </c:pt>
                <c:pt idx="1">
                  <c:v>3.25</c:v>
                </c:pt>
                <c:pt idx="2">
                  <c:v>0.75</c:v>
                </c:pt>
                <c:pt idx="3">
                  <c:v>2.375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1-4D3F-ACD4-78A835ACF63D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1'!$AV$1,'unterteilt Haus 1'!$BD$1,'unterteilt Haus 1'!$BL$1,'unterteilt Haus 1'!$BT$1)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('unterteilt Haus 1'!$AV$12,'unterteilt Haus 1'!$BD$12,'unterteilt Haus 1'!$BL$12,'unterteilt Haus 1'!$BT$12)</c:f>
              <c:numCache>
                <c:formatCode>General</c:formatCode>
                <c:ptCount val="4"/>
                <c:pt idx="0">
                  <c:v>4.25</c:v>
                </c:pt>
                <c:pt idx="1">
                  <c:v>7.75</c:v>
                </c:pt>
                <c:pt idx="2">
                  <c:v>4.875</c:v>
                </c:pt>
                <c:pt idx="3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01-4D3F-ACD4-78A835ACF63D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1'!$AV$1,'unterteilt Haus 1'!$BD$1,'unterteilt Haus 1'!$BL$1,'unterteilt Haus 1'!$BT$1)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('unterteilt Haus 1'!$AV$13,'unterteilt Haus 1'!$BD$13,'unterteilt Haus 1'!$BL$13,'unterteilt Haus 1'!$BT$13)</c:f>
              <c:numCache>
                <c:formatCode>General</c:formatCode>
                <c:ptCount val="4"/>
                <c:pt idx="0">
                  <c:v>1</c:v>
                </c:pt>
                <c:pt idx="1">
                  <c:v>10.5</c:v>
                </c:pt>
                <c:pt idx="2">
                  <c:v>3.875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01-4D3F-ACD4-78A835ACF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1'!$AX$1,'unterteilt Haus 1'!$BF$1,'unterteilt Haus 1'!$BN$1,'unterteilt Haus 1'!$BV$1)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('unterteilt Haus 1'!$AX$9,'unterteilt Haus 1'!$BF$9,'unterteilt Haus 1'!$BN$9,'unterteilt Haus 1'!$BV$9)</c:f>
              <c:numCache>
                <c:formatCode>General</c:formatCode>
                <c:ptCount val="4"/>
                <c:pt idx="0">
                  <c:v>14.2</c:v>
                </c:pt>
                <c:pt idx="1">
                  <c:v>12.6</c:v>
                </c:pt>
                <c:pt idx="2">
                  <c:v>12.2</c:v>
                </c:pt>
                <c:pt idx="3">
                  <c:v>14.6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2-4483-8D42-159D61C574CF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1'!$AX$1,'unterteilt Haus 1'!$BF$1,'unterteilt Haus 1'!$BN$1,'unterteilt Haus 1'!$BV$1)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('unterteilt Haus 1'!$AX$10,'unterteilt Haus 1'!$BF$10,'unterteilt Haus 1'!$BN$10,'unterteilt Haus 1'!$BV$10)</c:f>
              <c:numCache>
                <c:formatCode>General</c:formatCode>
                <c:ptCount val="4"/>
                <c:pt idx="0">
                  <c:v>0.12500000000000178</c:v>
                </c:pt>
                <c:pt idx="1">
                  <c:v>1.0999999999999996</c:v>
                </c:pt>
                <c:pt idx="2">
                  <c:v>2</c:v>
                </c:pt>
                <c:pt idx="3">
                  <c:v>0.42500000000000071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2-4483-8D42-159D61C574CF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1'!$AX$1,'unterteilt Haus 1'!$BF$1,'unterteilt Haus 1'!$BN$1,'unterteilt Haus 1'!$BV$1)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('unterteilt Haus 1'!$AX$11,'unterteilt Haus 1'!$BF$11,'unterteilt Haus 1'!$BN$11,'unterteilt Haus 1'!$BV$11)</c:f>
              <c:numCache>
                <c:formatCode>General</c:formatCode>
                <c:ptCount val="4"/>
                <c:pt idx="0">
                  <c:v>1.3249999999999975</c:v>
                </c:pt>
                <c:pt idx="1">
                  <c:v>1.1000000000000014</c:v>
                </c:pt>
                <c:pt idx="2">
                  <c:v>0.55000000000000071</c:v>
                </c:pt>
                <c:pt idx="3">
                  <c:v>0.57499999999999929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2-4483-8D42-159D61C574CF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1'!$AX$1,'unterteilt Haus 1'!$BF$1,'unterteilt Haus 1'!$BN$1,'unterteilt Haus 1'!$BV$1)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('unterteilt Haus 1'!$AX$12,'unterteilt Haus 1'!$BF$12,'unterteilt Haus 1'!$BN$12,'unterteilt Haus 1'!$BV$12)</c:f>
              <c:numCache>
                <c:formatCode>General</c:formatCode>
                <c:ptCount val="4"/>
                <c:pt idx="0">
                  <c:v>0.80000000000000426</c:v>
                </c:pt>
                <c:pt idx="1">
                  <c:v>0.5</c:v>
                </c:pt>
                <c:pt idx="2">
                  <c:v>1.0750000000000011</c:v>
                </c:pt>
                <c:pt idx="3">
                  <c:v>1.1749999999999989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2-4483-8D42-159D61C574CF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1'!$AX$1,'unterteilt Haus 1'!$BF$1,'unterteilt Haus 1'!$BN$1,'unterteilt Haus 1'!$BV$1)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('unterteilt Haus 1'!$AX$13,'unterteilt Haus 1'!$BF$13,'unterteilt Haus 1'!$BN$13,'unterteilt Haus 1'!$BV$13)</c:f>
              <c:numCache>
                <c:formatCode>General</c:formatCode>
                <c:ptCount val="4"/>
                <c:pt idx="0">
                  <c:v>0.74999999999999645</c:v>
                </c:pt>
                <c:pt idx="1">
                  <c:v>6.6999999999999993</c:v>
                </c:pt>
                <c:pt idx="2">
                  <c:v>1.2750000000000004</c:v>
                </c:pt>
                <c:pt idx="3">
                  <c:v>2.7250000000000014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B2-4483-8D42-159D61C57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1'!$AY$1,'unterteilt Haus 1'!$BG$1,'unterteilt Haus 1'!$BO$1,'unterteilt Haus 1'!$BW$1)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('unterteilt Haus 1'!$AY$9,'unterteilt Haus 1'!$BG$9,'unterteilt Haus 1'!$BO$9,'unterteilt Haus 1'!$BW$9)</c:f>
              <c:numCache>
                <c:formatCode>General</c:formatCode>
                <c:ptCount val="4"/>
                <c:pt idx="0">
                  <c:v>410</c:v>
                </c:pt>
                <c:pt idx="1">
                  <c:v>446</c:v>
                </c:pt>
                <c:pt idx="2">
                  <c:v>430</c:v>
                </c:pt>
                <c:pt idx="3">
                  <c:v>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3-43E7-98E6-21BA274D90CE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1'!$AY$1,'unterteilt Haus 1'!$BG$1,'unterteilt Haus 1'!$BO$1,'unterteilt Haus 1'!$BW$1)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('unterteilt Haus 1'!$AY$10,'unterteilt Haus 1'!$BG$10,'unterteilt Haus 1'!$BO$10,'unterteilt Haus 1'!$BW$10)</c:f>
              <c:numCache>
                <c:formatCode>General</c:formatCode>
                <c:ptCount val="4"/>
                <c:pt idx="0">
                  <c:v>133.75</c:v>
                </c:pt>
                <c:pt idx="1">
                  <c:v>50</c:v>
                </c:pt>
                <c:pt idx="2">
                  <c:v>33.5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13-43E7-98E6-21BA274D90CE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1'!$AY$1,'unterteilt Haus 1'!$BG$1,'unterteilt Haus 1'!$BO$1,'unterteilt Haus 1'!$BW$1)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('unterteilt Haus 1'!$AY$11,'unterteilt Haus 1'!$BG$11,'unterteilt Haus 1'!$BO$11,'unterteilt Haus 1'!$BW$11)</c:f>
              <c:numCache>
                <c:formatCode>General</c:formatCode>
                <c:ptCount val="4"/>
                <c:pt idx="0">
                  <c:v>15.25</c:v>
                </c:pt>
                <c:pt idx="1">
                  <c:v>22</c:v>
                </c:pt>
                <c:pt idx="2">
                  <c:v>16.5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13-43E7-98E6-21BA274D90CE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1'!$AY$1,'unterteilt Haus 1'!$BG$1,'unterteilt Haus 1'!$BO$1,'unterteilt Haus 1'!$BW$1)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('unterteilt Haus 1'!$AY$12,'unterteilt Haus 1'!$BG$12,'unterteilt Haus 1'!$BO$12,'unterteilt Haus 1'!$BW$12)</c:f>
              <c:numCache>
                <c:formatCode>General</c:formatCode>
                <c:ptCount val="4"/>
                <c:pt idx="0">
                  <c:v>9.75</c:v>
                </c:pt>
                <c:pt idx="1">
                  <c:v>16</c:v>
                </c:pt>
                <c:pt idx="2">
                  <c:v>20.25</c:v>
                </c:pt>
                <c:pt idx="3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13-43E7-98E6-21BA274D90CE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1'!$AY$1,'unterteilt Haus 1'!$BG$1,'unterteilt Haus 1'!$BO$1,'unterteilt Haus 1'!$BW$1)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('unterteilt Haus 1'!$AY$13,'unterteilt Haus 1'!$BG$13,'unterteilt Haus 1'!$BO$13,'unterteilt Haus 1'!$BW$13)</c:f>
              <c:numCache>
                <c:formatCode>General</c:formatCode>
                <c:ptCount val="4"/>
                <c:pt idx="0">
                  <c:v>168.25</c:v>
                </c:pt>
                <c:pt idx="1">
                  <c:v>323</c:v>
                </c:pt>
                <c:pt idx="2">
                  <c:v>484.75</c:v>
                </c:pt>
                <c:pt idx="3">
                  <c:v>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13-43E7-98E6-21BA274D9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1'!$AZ$1,'unterteilt Haus 1'!$BH$1,'unterteilt Haus 1'!$BP$1,'unterteilt Haus 1'!$BX$1)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('unterteilt Haus 1'!$AZ$9,'unterteilt Haus 1'!$BH$9,'unterteilt Haus 1'!$BP$9,'unterteilt Haus 1'!$BX$9)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7-4381-961B-E1EB383945C2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1'!$AZ$1,'unterteilt Haus 1'!$BH$1,'unterteilt Haus 1'!$BP$1,'unterteilt Haus 1'!$BX$1)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('unterteilt Haus 1'!$AZ$10,'unterteilt Haus 1'!$BH$10,'unterteilt Haus 1'!$BP$10,'unterteilt Haus 1'!$BX$10)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7-4381-961B-E1EB383945C2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1'!$AZ$1,'unterteilt Haus 1'!$BH$1,'unterteilt Haus 1'!$BP$1,'unterteilt Haus 1'!$BX$1)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('unterteilt Haus 1'!$AZ$11,'unterteilt Haus 1'!$BH$11,'unterteilt Haus 1'!$BP$11,'unterteilt Haus 1'!$BX$11)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7-4381-961B-E1EB383945C2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1'!$AZ$1,'unterteilt Haus 1'!$BH$1,'unterteilt Haus 1'!$BP$1,'unterteilt Haus 1'!$BX$1)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('unterteilt Haus 1'!$AZ$12,'unterteilt Haus 1'!$BH$12,'unterteilt Haus 1'!$BP$12,'unterteilt Haus 1'!$BX$12)</c:f>
              <c:numCache>
                <c:formatCode>General</c:formatCode>
                <c:ptCount val="4"/>
                <c:pt idx="0">
                  <c:v>0</c:v>
                </c:pt>
                <c:pt idx="1">
                  <c:v>0.1399999999999999</c:v>
                </c:pt>
                <c:pt idx="2">
                  <c:v>0.79</c:v>
                </c:pt>
                <c:pt idx="3">
                  <c:v>0.41500000000000004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57-4381-961B-E1EB383945C2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1'!$AZ$1,'unterteilt Haus 1'!$BH$1,'unterteilt Haus 1'!$BP$1,'unterteilt Haus 1'!$BX$1)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('unterteilt Haus 1'!$AZ$13,'unterteilt Haus 1'!$BH$13,'unterteilt Haus 1'!$BP$13,'unterteilt Haus 1'!$BX$13)</c:f>
              <c:numCache>
                <c:formatCode>General</c:formatCode>
                <c:ptCount val="4"/>
                <c:pt idx="0">
                  <c:v>0.89999999999999991</c:v>
                </c:pt>
                <c:pt idx="1">
                  <c:v>2.2800000000000002</c:v>
                </c:pt>
                <c:pt idx="2">
                  <c:v>1.5499999999999998</c:v>
                </c:pt>
                <c:pt idx="3">
                  <c:v>1.895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57-4381-961B-E1EB38394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(c) PM10 Maler 2,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1'!$BM$56:$BV$56</c:f>
              <c:numCache>
                <c:formatCode>General</c:formatCode>
                <c:ptCount val="10"/>
                <c:pt idx="0">
                  <c:v>104</c:v>
                </c:pt>
                <c:pt idx="1">
                  <c:v>81</c:v>
                </c:pt>
                <c:pt idx="2">
                  <c:v>75</c:v>
                </c:pt>
                <c:pt idx="3">
                  <c:v>60</c:v>
                </c:pt>
                <c:pt idx="4">
                  <c:v>69</c:v>
                </c:pt>
                <c:pt idx="5">
                  <c:v>129</c:v>
                </c:pt>
                <c:pt idx="6">
                  <c:v>74</c:v>
                </c:pt>
                <c:pt idx="7">
                  <c:v>83</c:v>
                </c:pt>
                <c:pt idx="8">
                  <c:v>97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1'!$BM$57:$BV$57</c:f>
              <c:numCache>
                <c:formatCode>General</c:formatCode>
                <c:ptCount val="10"/>
                <c:pt idx="0">
                  <c:v>14.5</c:v>
                </c:pt>
                <c:pt idx="1">
                  <c:v>18</c:v>
                </c:pt>
                <c:pt idx="2">
                  <c:v>7.75</c:v>
                </c:pt>
                <c:pt idx="3">
                  <c:v>10</c:v>
                </c:pt>
                <c:pt idx="4">
                  <c:v>39</c:v>
                </c:pt>
                <c:pt idx="5">
                  <c:v>26.25</c:v>
                </c:pt>
                <c:pt idx="6">
                  <c:v>7.5</c:v>
                </c:pt>
                <c:pt idx="7">
                  <c:v>4.5</c:v>
                </c:pt>
                <c:pt idx="8">
                  <c:v>7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1'!$BM$58:$BV$58</c:f>
              <c:numCache>
                <c:formatCode>General</c:formatCode>
                <c:ptCount val="10"/>
                <c:pt idx="0">
                  <c:v>14.5</c:v>
                </c:pt>
                <c:pt idx="1">
                  <c:v>44</c:v>
                </c:pt>
                <c:pt idx="2">
                  <c:v>14.75</c:v>
                </c:pt>
                <c:pt idx="3">
                  <c:v>8</c:v>
                </c:pt>
                <c:pt idx="4">
                  <c:v>17</c:v>
                </c:pt>
                <c:pt idx="5">
                  <c:v>20.75</c:v>
                </c:pt>
                <c:pt idx="6">
                  <c:v>14.5</c:v>
                </c:pt>
                <c:pt idx="7">
                  <c:v>37</c:v>
                </c:pt>
                <c:pt idx="8">
                  <c:v>5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1'!$BM$59:$BV$59</c:f>
              <c:numCache>
                <c:formatCode>General</c:formatCode>
                <c:ptCount val="10"/>
                <c:pt idx="0">
                  <c:v>57</c:v>
                </c:pt>
                <c:pt idx="1">
                  <c:v>24</c:v>
                </c:pt>
                <c:pt idx="2">
                  <c:v>10.25</c:v>
                </c:pt>
                <c:pt idx="3">
                  <c:v>8</c:v>
                </c:pt>
                <c:pt idx="4">
                  <c:v>13</c:v>
                </c:pt>
                <c:pt idx="5">
                  <c:v>16.5</c:v>
                </c:pt>
                <c:pt idx="6">
                  <c:v>28.5</c:v>
                </c:pt>
                <c:pt idx="7">
                  <c:v>35.5</c:v>
                </c:pt>
                <c:pt idx="8">
                  <c:v>12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1'!$BM$60:$BV$60</c:f>
              <c:numCache>
                <c:formatCode>General</c:formatCode>
                <c:ptCount val="10"/>
                <c:pt idx="0">
                  <c:v>57</c:v>
                </c:pt>
                <c:pt idx="1">
                  <c:v>4</c:v>
                </c:pt>
                <c:pt idx="2">
                  <c:v>120.25</c:v>
                </c:pt>
                <c:pt idx="3">
                  <c:v>33</c:v>
                </c:pt>
                <c:pt idx="4">
                  <c:v>27</c:v>
                </c:pt>
                <c:pt idx="5">
                  <c:v>13.5</c:v>
                </c:pt>
                <c:pt idx="6">
                  <c:v>49.5</c:v>
                </c:pt>
                <c:pt idx="7">
                  <c:v>0</c:v>
                </c:pt>
                <c:pt idx="8">
                  <c:v>39</c:v>
                </c:pt>
                <c:pt idx="9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PM10 Maler 1,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1'!$BE$56:$BI$56</c:f>
              <c:numCache>
                <c:formatCode>General</c:formatCode>
                <c:ptCount val="5"/>
                <c:pt idx="0">
                  <c:v>122</c:v>
                </c:pt>
                <c:pt idx="1">
                  <c:v>83</c:v>
                </c:pt>
                <c:pt idx="2">
                  <c:v>62</c:v>
                </c:pt>
                <c:pt idx="3">
                  <c:v>93</c:v>
                </c:pt>
                <c:pt idx="4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1'!$BE$57:$BI$57</c:f>
              <c:numCache>
                <c:formatCode>General</c:formatCode>
                <c:ptCount val="5"/>
                <c:pt idx="0">
                  <c:v>12</c:v>
                </c:pt>
                <c:pt idx="1">
                  <c:v>0</c:v>
                </c:pt>
                <c:pt idx="2">
                  <c:v>6</c:v>
                </c:pt>
                <c:pt idx="3">
                  <c:v>13.5</c:v>
                </c:pt>
                <c:pt idx="4">
                  <c:v>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1'!$BE$58:$BI$58</c:f>
              <c:numCache>
                <c:formatCode>General</c:formatCode>
                <c:ptCount val="5"/>
                <c:pt idx="0">
                  <c:v>22</c:v>
                </c:pt>
                <c:pt idx="1">
                  <c:v>3</c:v>
                </c:pt>
                <c:pt idx="2">
                  <c:v>15</c:v>
                </c:pt>
                <c:pt idx="3">
                  <c:v>16</c:v>
                </c:pt>
                <c:pt idx="4">
                  <c:v>15.75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1'!$BE$59:$BI$59</c:f>
              <c:numCache>
                <c:formatCode>General</c:formatCode>
                <c:ptCount val="5"/>
                <c:pt idx="0">
                  <c:v>26.75</c:v>
                </c:pt>
                <c:pt idx="1">
                  <c:v>2</c:v>
                </c:pt>
                <c:pt idx="2">
                  <c:v>20</c:v>
                </c:pt>
                <c:pt idx="3">
                  <c:v>25</c:v>
                </c:pt>
                <c:pt idx="4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1'!$BE$60:$BI$60</c:f>
              <c:numCache>
                <c:formatCode>General</c:formatCode>
                <c:ptCount val="5"/>
                <c:pt idx="0">
                  <c:v>26.25</c:v>
                </c:pt>
                <c:pt idx="1">
                  <c:v>11</c:v>
                </c:pt>
                <c:pt idx="2">
                  <c:v>102</c:v>
                </c:pt>
                <c:pt idx="3">
                  <c:v>53.5</c:v>
                </c:pt>
                <c:pt idx="4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1'!$BZ$56:$CB$56</c:f>
              <c:numCache>
                <c:formatCode>General</c:formatCode>
                <c:ptCount val="3"/>
                <c:pt idx="0">
                  <c:v>399</c:v>
                </c:pt>
                <c:pt idx="1">
                  <c:v>70</c:v>
                </c:pt>
                <c:pt idx="2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1'!$BZ$57:$CB$57</c:f>
              <c:numCache>
                <c:formatCode>General</c:formatCode>
                <c:ptCount val="3"/>
                <c:pt idx="0">
                  <c:v>53.25</c:v>
                </c:pt>
                <c:pt idx="1">
                  <c:v>201.75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1'!$BZ$58:$CB$58</c:f>
              <c:numCache>
                <c:formatCode>General</c:formatCode>
                <c:ptCount val="3"/>
                <c:pt idx="0">
                  <c:v>67.25</c:v>
                </c:pt>
                <c:pt idx="1">
                  <c:v>117.25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1'!$BZ$59:$CB$59</c:f>
              <c:numCache>
                <c:formatCode>General</c:formatCode>
                <c:ptCount val="3"/>
                <c:pt idx="0">
                  <c:v>74.25</c:v>
                </c:pt>
                <c:pt idx="1">
                  <c:v>58.75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1'!$BZ$60:$CB$60</c:f>
              <c:numCache>
                <c:formatCode>General</c:formatCode>
                <c:ptCount val="3"/>
                <c:pt idx="0">
                  <c:v>74.25</c:v>
                </c:pt>
                <c:pt idx="1">
                  <c:v>26.25</c:v>
                </c:pt>
                <c:pt idx="2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PM2,5 Schleifen,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1'!$AW$71:$BA$71</c:f>
              <c:numCache>
                <c:formatCode>General</c:formatCode>
                <c:ptCount val="5"/>
                <c:pt idx="0">
                  <c:v>132</c:v>
                </c:pt>
                <c:pt idx="1">
                  <c:v>212</c:v>
                </c:pt>
                <c:pt idx="2">
                  <c:v>164</c:v>
                </c:pt>
                <c:pt idx="3">
                  <c:v>258</c:v>
                </c:pt>
                <c:pt idx="4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1'!$AW$72:$BA$72</c:f>
              <c:numCache>
                <c:formatCode>General</c:formatCode>
                <c:ptCount val="5"/>
                <c:pt idx="0">
                  <c:v>5</c:v>
                </c:pt>
                <c:pt idx="1">
                  <c:v>137</c:v>
                </c:pt>
                <c:pt idx="2">
                  <c:v>35</c:v>
                </c:pt>
                <c:pt idx="3">
                  <c:v>18</c:v>
                </c:pt>
                <c:pt idx="4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1'!$AW$73:$BA$73</c:f>
              <c:numCache>
                <c:formatCode>General</c:formatCode>
                <c:ptCount val="5"/>
                <c:pt idx="0">
                  <c:v>11</c:v>
                </c:pt>
                <c:pt idx="1">
                  <c:v>44</c:v>
                </c:pt>
                <c:pt idx="2">
                  <c:v>40</c:v>
                </c:pt>
                <c:pt idx="3">
                  <c:v>47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1'!$AW$74:$BA$74</c:f>
              <c:numCache>
                <c:formatCode>General</c:formatCode>
                <c:ptCount val="5"/>
                <c:pt idx="0">
                  <c:v>25</c:v>
                </c:pt>
                <c:pt idx="1">
                  <c:v>247</c:v>
                </c:pt>
                <c:pt idx="2">
                  <c:v>16</c:v>
                </c:pt>
                <c:pt idx="3">
                  <c:v>21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1'!$AW$75:$BA$75</c:f>
              <c:numCache>
                <c:formatCode>General</c:formatCode>
                <c:ptCount val="5"/>
                <c:pt idx="0">
                  <c:v>21</c:v>
                </c:pt>
                <c:pt idx="1">
                  <c:v>82</c:v>
                </c:pt>
                <c:pt idx="2">
                  <c:v>108</c:v>
                </c:pt>
                <c:pt idx="3">
                  <c:v>99</c:v>
                </c:pt>
                <c:pt idx="4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PM2,5 Maler 1,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1'!$BE$71:$BI$71</c:f>
              <c:numCache>
                <c:formatCode>General</c:formatCode>
                <c:ptCount val="5"/>
                <c:pt idx="0">
                  <c:v>105</c:v>
                </c:pt>
                <c:pt idx="1">
                  <c:v>60</c:v>
                </c:pt>
                <c:pt idx="2">
                  <c:v>49</c:v>
                </c:pt>
                <c:pt idx="3">
                  <c:v>86</c:v>
                </c:pt>
                <c:pt idx="4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1'!$BE$72:$BI$72</c:f>
              <c:numCache>
                <c:formatCode>General</c:formatCode>
                <c:ptCount val="5"/>
                <c:pt idx="0">
                  <c:v>17.25</c:v>
                </c:pt>
                <c:pt idx="1">
                  <c:v>5</c:v>
                </c:pt>
                <c:pt idx="2">
                  <c:v>6</c:v>
                </c:pt>
                <c:pt idx="3">
                  <c:v>11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1'!$BE$73:$BI$73</c:f>
              <c:numCache>
                <c:formatCode>General</c:formatCode>
                <c:ptCount val="5"/>
                <c:pt idx="0">
                  <c:v>18.25</c:v>
                </c:pt>
                <c:pt idx="1">
                  <c:v>0</c:v>
                </c:pt>
                <c:pt idx="2">
                  <c:v>10</c:v>
                </c:pt>
                <c:pt idx="3">
                  <c:v>14</c:v>
                </c:pt>
                <c:pt idx="4">
                  <c:v>13.5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1'!$BE$74:$BI$74</c:f>
              <c:numCache>
                <c:formatCode>General</c:formatCode>
                <c:ptCount val="5"/>
                <c:pt idx="0">
                  <c:v>22.75</c:v>
                </c:pt>
                <c:pt idx="1">
                  <c:v>1</c:v>
                </c:pt>
                <c:pt idx="2">
                  <c:v>31</c:v>
                </c:pt>
                <c:pt idx="3">
                  <c:v>21.5</c:v>
                </c:pt>
                <c:pt idx="4">
                  <c:v>40.75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1'!$BE$75:$BI$75</c:f>
              <c:numCache>
                <c:formatCode>General</c:formatCode>
                <c:ptCount val="5"/>
                <c:pt idx="0">
                  <c:v>30.75</c:v>
                </c:pt>
                <c:pt idx="1">
                  <c:v>18</c:v>
                </c:pt>
                <c:pt idx="2">
                  <c:v>95</c:v>
                </c:pt>
                <c:pt idx="3">
                  <c:v>19.5</c:v>
                </c:pt>
                <c:pt idx="4">
                  <c:v>82.75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(c) PM2,5 Maler 2,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1'!$BM$71:$BV$71</c:f>
              <c:numCache>
                <c:formatCode>General</c:formatCode>
                <c:ptCount val="10"/>
                <c:pt idx="0">
                  <c:v>73</c:v>
                </c:pt>
                <c:pt idx="1">
                  <c:v>54</c:v>
                </c:pt>
                <c:pt idx="2">
                  <c:v>44</c:v>
                </c:pt>
                <c:pt idx="3">
                  <c:v>42</c:v>
                </c:pt>
                <c:pt idx="4">
                  <c:v>50</c:v>
                </c:pt>
                <c:pt idx="5">
                  <c:v>107</c:v>
                </c:pt>
                <c:pt idx="6">
                  <c:v>54</c:v>
                </c:pt>
                <c:pt idx="7">
                  <c:v>64</c:v>
                </c:pt>
                <c:pt idx="8">
                  <c:v>81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1'!$BM$72:$BV$72</c:f>
              <c:numCache>
                <c:formatCode>General</c:formatCode>
                <c:ptCount val="10"/>
                <c:pt idx="0">
                  <c:v>0.5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29.25</c:v>
                </c:pt>
                <c:pt idx="5">
                  <c:v>24</c:v>
                </c:pt>
                <c:pt idx="6">
                  <c:v>8.25</c:v>
                </c:pt>
                <c:pt idx="7">
                  <c:v>3.75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1'!$BM$73:$BV$73</c:f>
              <c:numCache>
                <c:formatCode>General</c:formatCode>
                <c:ptCount val="10"/>
                <c:pt idx="0">
                  <c:v>0.5</c:v>
                </c:pt>
                <c:pt idx="1">
                  <c:v>54</c:v>
                </c:pt>
                <c:pt idx="2">
                  <c:v>8</c:v>
                </c:pt>
                <c:pt idx="3">
                  <c:v>3</c:v>
                </c:pt>
                <c:pt idx="4">
                  <c:v>16.75</c:v>
                </c:pt>
                <c:pt idx="5">
                  <c:v>17.5</c:v>
                </c:pt>
                <c:pt idx="6">
                  <c:v>14.75</c:v>
                </c:pt>
                <c:pt idx="7">
                  <c:v>37.25</c:v>
                </c:pt>
                <c:pt idx="8">
                  <c:v>4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1'!$BM$74:$BV$74</c:f>
              <c:numCache>
                <c:formatCode>General</c:formatCode>
                <c:ptCount val="10"/>
                <c:pt idx="0">
                  <c:v>53.5</c:v>
                </c:pt>
                <c:pt idx="1">
                  <c:v>9</c:v>
                </c:pt>
                <c:pt idx="2">
                  <c:v>13.25</c:v>
                </c:pt>
                <c:pt idx="3">
                  <c:v>7.5</c:v>
                </c:pt>
                <c:pt idx="4">
                  <c:v>16.25</c:v>
                </c:pt>
                <c:pt idx="5">
                  <c:v>15.25</c:v>
                </c:pt>
                <c:pt idx="6">
                  <c:v>27.5</c:v>
                </c:pt>
                <c:pt idx="7">
                  <c:v>36</c:v>
                </c:pt>
                <c:pt idx="8">
                  <c:v>11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1'!$BM$75:$BV$75</c:f>
              <c:numCache>
                <c:formatCode>General</c:formatCode>
                <c:ptCount val="10"/>
                <c:pt idx="0">
                  <c:v>53.5</c:v>
                </c:pt>
                <c:pt idx="1">
                  <c:v>4</c:v>
                </c:pt>
                <c:pt idx="2">
                  <c:v>108.75</c:v>
                </c:pt>
                <c:pt idx="3">
                  <c:v>34.5</c:v>
                </c:pt>
                <c:pt idx="4">
                  <c:v>27.75</c:v>
                </c:pt>
                <c:pt idx="5">
                  <c:v>17.25</c:v>
                </c:pt>
                <c:pt idx="6">
                  <c:v>46.5</c:v>
                </c:pt>
                <c:pt idx="7">
                  <c:v>0</c:v>
                </c:pt>
                <c:pt idx="8">
                  <c:v>36</c:v>
                </c:pt>
                <c:pt idx="9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1'!$BZ$71:$CB$71</c:f>
              <c:numCache>
                <c:formatCode>General</c:formatCode>
                <c:ptCount val="3"/>
                <c:pt idx="0">
                  <c:v>323</c:v>
                </c:pt>
                <c:pt idx="1">
                  <c:v>45</c:v>
                </c:pt>
                <c:pt idx="2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1'!$BZ$72:$CB$72</c:f>
              <c:numCache>
                <c:formatCode>General</c:formatCode>
                <c:ptCount val="3"/>
                <c:pt idx="0">
                  <c:v>45</c:v>
                </c:pt>
                <c:pt idx="1">
                  <c:v>189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1'!$BZ$73:$CB$73</c:f>
              <c:numCache>
                <c:formatCode>General</c:formatCode>
                <c:ptCount val="3"/>
                <c:pt idx="0">
                  <c:v>53.5</c:v>
                </c:pt>
                <c:pt idx="1">
                  <c:v>109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1'!$BZ$74:$CB$74</c:f>
              <c:numCache>
                <c:formatCode>General</c:formatCode>
                <c:ptCount val="3"/>
                <c:pt idx="0">
                  <c:v>58.75</c:v>
                </c:pt>
                <c:pt idx="1">
                  <c:v>55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1'!$BZ$75:$CB$75</c:f>
              <c:numCache>
                <c:formatCode>General</c:formatCode>
                <c:ptCount val="3"/>
                <c:pt idx="0">
                  <c:v>60.75</c:v>
                </c:pt>
                <c:pt idx="1">
                  <c:v>27</c:v>
                </c:pt>
                <c:pt idx="2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1'!$AW$86:$BA$86</c:f>
              <c:numCache>
                <c:formatCode>General</c:formatCode>
                <c:ptCount val="5"/>
                <c:pt idx="0">
                  <c:v>60.5</c:v>
                </c:pt>
                <c:pt idx="1">
                  <c:v>67.5</c:v>
                </c:pt>
                <c:pt idx="2">
                  <c:v>61</c:v>
                </c:pt>
                <c:pt idx="3">
                  <c:v>68</c:v>
                </c:pt>
                <c:pt idx="4">
                  <c:v>57.5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1'!$AW$87:$BA$87</c:f>
              <c:numCache>
                <c:formatCode>General</c:formatCode>
                <c:ptCount val="5"/>
                <c:pt idx="0">
                  <c:v>0.5</c:v>
                </c:pt>
                <c:pt idx="1">
                  <c:v>0</c:v>
                </c:pt>
                <c:pt idx="2">
                  <c:v>0.5</c:v>
                </c:pt>
                <c:pt idx="3">
                  <c:v>0</c:v>
                </c:pt>
                <c:pt idx="4">
                  <c:v>0.625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1'!$AW$88:$BA$88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1'!$AW$89:$BA$89</c:f>
              <c:numCache>
                <c:formatCode>General</c:formatCode>
                <c:ptCount val="5"/>
                <c:pt idx="0">
                  <c:v>0.25</c:v>
                </c:pt>
                <c:pt idx="1">
                  <c:v>0.5</c:v>
                </c:pt>
                <c:pt idx="2">
                  <c:v>1.5</c:v>
                </c:pt>
                <c:pt idx="3">
                  <c:v>0</c:v>
                </c:pt>
                <c:pt idx="4">
                  <c:v>0.625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1'!$AW$90:$BA$90</c:f>
              <c:numCache>
                <c:formatCode>General</c:formatCode>
                <c:ptCount val="5"/>
                <c:pt idx="0">
                  <c:v>2.75</c:v>
                </c:pt>
                <c:pt idx="1">
                  <c:v>0.5</c:v>
                </c:pt>
                <c:pt idx="2">
                  <c:v>2.5</c:v>
                </c:pt>
                <c:pt idx="3">
                  <c:v>0.5</c:v>
                </c:pt>
                <c:pt idx="4">
                  <c:v>4.125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1'!$BE$86:$BI$86</c:f>
              <c:numCache>
                <c:formatCode>General</c:formatCode>
                <c:ptCount val="5"/>
                <c:pt idx="0">
                  <c:v>64</c:v>
                </c:pt>
                <c:pt idx="1">
                  <c:v>62.5</c:v>
                </c:pt>
                <c:pt idx="2">
                  <c:v>63.5</c:v>
                </c:pt>
                <c:pt idx="3">
                  <c:v>65.5</c:v>
                </c:pt>
                <c:pt idx="4">
                  <c:v>70.5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1'!$BE$87:$BI$87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0.125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1'!$BE$88:$BI$88</c:f>
              <c:numCache>
                <c:formatCode>General</c:formatCode>
                <c:ptCount val="5"/>
                <c:pt idx="0">
                  <c:v>0.75</c:v>
                </c:pt>
                <c:pt idx="1">
                  <c:v>3</c:v>
                </c:pt>
                <c:pt idx="2">
                  <c:v>1</c:v>
                </c:pt>
                <c:pt idx="3">
                  <c:v>0.375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1'!$BE$89:$BI$89</c:f>
              <c:numCache>
                <c:formatCode>General</c:formatCode>
                <c:ptCount val="5"/>
                <c:pt idx="0">
                  <c:v>0.875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1'!$BE$90:$BI$90</c:f>
              <c:numCache>
                <c:formatCode>General</c:formatCode>
                <c:ptCount val="5"/>
                <c:pt idx="0">
                  <c:v>0.375</c:v>
                </c:pt>
                <c:pt idx="1">
                  <c:v>0.5</c:v>
                </c:pt>
                <c:pt idx="2">
                  <c:v>6</c:v>
                </c:pt>
                <c:pt idx="3">
                  <c:v>0.5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1'!$BM$86:$BV$86</c:f>
              <c:numCache>
                <c:formatCode>General</c:formatCode>
                <c:ptCount val="10"/>
                <c:pt idx="0">
                  <c:v>72.5</c:v>
                </c:pt>
                <c:pt idx="1">
                  <c:v>60</c:v>
                </c:pt>
                <c:pt idx="2">
                  <c:v>59.5</c:v>
                </c:pt>
                <c:pt idx="3">
                  <c:v>56</c:v>
                </c:pt>
                <c:pt idx="4">
                  <c:v>64</c:v>
                </c:pt>
                <c:pt idx="5">
                  <c:v>62.5</c:v>
                </c:pt>
                <c:pt idx="6">
                  <c:v>64</c:v>
                </c:pt>
                <c:pt idx="7">
                  <c:v>67</c:v>
                </c:pt>
                <c:pt idx="8">
                  <c:v>71</c:v>
                </c:pt>
                <c:pt idx="9">
                  <c:v>73.5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1'!$BM$87:$BV$87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0.625</c:v>
                </c:pt>
                <c:pt idx="3">
                  <c:v>2.875</c:v>
                </c:pt>
                <c:pt idx="4">
                  <c:v>0</c:v>
                </c:pt>
                <c:pt idx="5">
                  <c:v>0.375</c:v>
                </c:pt>
                <c:pt idx="6">
                  <c:v>0</c:v>
                </c:pt>
                <c:pt idx="7">
                  <c:v>0.75</c:v>
                </c:pt>
                <c:pt idx="8">
                  <c:v>0.5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1'!$BM$88:$BV$88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0.625</c:v>
                </c:pt>
                <c:pt idx="3">
                  <c:v>1.125</c:v>
                </c:pt>
                <c:pt idx="4">
                  <c:v>0.25</c:v>
                </c:pt>
                <c:pt idx="5">
                  <c:v>0.125</c:v>
                </c:pt>
                <c:pt idx="6">
                  <c:v>0.25</c:v>
                </c:pt>
                <c:pt idx="7">
                  <c:v>0.25</c:v>
                </c:pt>
                <c:pt idx="8">
                  <c:v>0</c:v>
                </c:pt>
                <c:pt idx="9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1'!$BM$89:$BV$89</c:f>
              <c:numCache>
                <c:formatCode>General</c:formatCode>
                <c:ptCount val="10"/>
                <c:pt idx="0">
                  <c:v>1.25</c:v>
                </c:pt>
                <c:pt idx="1">
                  <c:v>2</c:v>
                </c:pt>
                <c:pt idx="2">
                  <c:v>0.625</c:v>
                </c:pt>
                <c:pt idx="3">
                  <c:v>1.75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0.125</c:v>
                </c:pt>
                <c:pt idx="8">
                  <c:v>0.5</c:v>
                </c:pt>
                <c:pt idx="9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1'!$BM$90:$BV$90</c:f>
              <c:numCache>
                <c:formatCode>General</c:formatCode>
                <c:ptCount val="10"/>
                <c:pt idx="0">
                  <c:v>1.25</c:v>
                </c:pt>
                <c:pt idx="1">
                  <c:v>18.5</c:v>
                </c:pt>
                <c:pt idx="2">
                  <c:v>1.625</c:v>
                </c:pt>
                <c:pt idx="3">
                  <c:v>2.25</c:v>
                </c:pt>
                <c:pt idx="4">
                  <c:v>0</c:v>
                </c:pt>
                <c:pt idx="5">
                  <c:v>0.75</c:v>
                </c:pt>
                <c:pt idx="6">
                  <c:v>0</c:v>
                </c:pt>
                <c:pt idx="7">
                  <c:v>0.375</c:v>
                </c:pt>
                <c:pt idx="8">
                  <c:v>0.5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1'!$BZ$86:$CB$86</c:f>
              <c:numCache>
                <c:formatCode>General</c:formatCode>
                <c:ptCount val="3"/>
                <c:pt idx="0">
                  <c:v>65</c:v>
                </c:pt>
                <c:pt idx="1">
                  <c:v>68</c:v>
                </c:pt>
                <c:pt idx="2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1'!$BZ$87:$CB$87</c:f>
              <c:numCache>
                <c:formatCode>General</c:formatCode>
                <c:ptCount val="3"/>
                <c:pt idx="0">
                  <c:v>0</c:v>
                </c:pt>
                <c:pt idx="1">
                  <c:v>1.125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1'!$BZ$88:$CB$88</c:f>
              <c:numCache>
                <c:formatCode>General</c:formatCode>
                <c:ptCount val="3"/>
                <c:pt idx="0">
                  <c:v>0.5</c:v>
                </c:pt>
                <c:pt idx="1">
                  <c:v>0.875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1'!$BZ$89:$CB$89</c:f>
              <c:numCache>
                <c:formatCode>General</c:formatCode>
                <c:ptCount val="3"/>
                <c:pt idx="0">
                  <c:v>1</c:v>
                </c:pt>
                <c:pt idx="1">
                  <c:v>0.625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1'!$BZ$90:$CB$90</c:f>
              <c:numCache>
                <c:formatCode>General</c:formatCode>
                <c:ptCount val="3"/>
                <c:pt idx="0">
                  <c:v>1.5</c:v>
                </c:pt>
                <c:pt idx="1">
                  <c:v>0.375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1'!$AW$101:$BA$101</c:f>
              <c:numCache>
                <c:formatCode>General</c:formatCode>
                <c:ptCount val="5"/>
                <c:pt idx="0">
                  <c:v>16.399999999999999</c:v>
                </c:pt>
                <c:pt idx="1">
                  <c:v>14.6</c:v>
                </c:pt>
                <c:pt idx="2">
                  <c:v>18.399999999999999</c:v>
                </c:pt>
                <c:pt idx="3">
                  <c:v>15.1</c:v>
                </c:pt>
                <c:pt idx="4">
                  <c:v>15.2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1'!$AW$102:$BA$102</c:f>
              <c:numCache>
                <c:formatCode>General</c:formatCode>
                <c:ptCount val="5"/>
                <c:pt idx="0">
                  <c:v>0.15000000000000213</c:v>
                </c:pt>
                <c:pt idx="1">
                  <c:v>9.9999999999999645E-2</c:v>
                </c:pt>
                <c:pt idx="2">
                  <c:v>0.70000000000000284</c:v>
                </c:pt>
                <c:pt idx="3">
                  <c:v>9.9999999999999645E-2</c:v>
                </c:pt>
                <c:pt idx="4">
                  <c:v>0.30000000000000071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1'!$AW$103:$BA$103</c:f>
              <c:numCache>
                <c:formatCode>General</c:formatCode>
                <c:ptCount val="5"/>
                <c:pt idx="0">
                  <c:v>5.0000000000000711E-2</c:v>
                </c:pt>
                <c:pt idx="1">
                  <c:v>0</c:v>
                </c:pt>
                <c:pt idx="2">
                  <c:v>0.19999999999999929</c:v>
                </c:pt>
                <c:pt idx="3">
                  <c:v>0.10000000000000142</c:v>
                </c:pt>
                <c:pt idx="4">
                  <c:v>5.0000000000000711E-2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1'!$AW$104:$BA$104</c:f>
              <c:numCache>
                <c:formatCode>General</c:formatCode>
                <c:ptCount val="5"/>
                <c:pt idx="0">
                  <c:v>0</c:v>
                </c:pt>
                <c:pt idx="1">
                  <c:v>0.10000000000000142</c:v>
                </c:pt>
                <c:pt idx="2">
                  <c:v>9.9999999999997868E-2</c:v>
                </c:pt>
                <c:pt idx="3">
                  <c:v>0.29999999999999893</c:v>
                </c:pt>
                <c:pt idx="4">
                  <c:v>4.9999999999998934E-2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1'!$AW$105:$BA$105</c:f>
              <c:numCache>
                <c:formatCode>General</c:formatCode>
                <c:ptCount val="5"/>
                <c:pt idx="0">
                  <c:v>0.39999999999999858</c:v>
                </c:pt>
                <c:pt idx="1">
                  <c:v>0</c:v>
                </c:pt>
                <c:pt idx="2">
                  <c:v>0.10000000000000142</c:v>
                </c:pt>
                <c:pt idx="3">
                  <c:v>0.40000000000000036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1'!$BE$101:$BI$101</c:f>
              <c:numCache>
                <c:formatCode>General</c:formatCode>
                <c:ptCount val="5"/>
                <c:pt idx="0">
                  <c:v>16.899999999999999</c:v>
                </c:pt>
                <c:pt idx="1">
                  <c:v>13.5</c:v>
                </c:pt>
                <c:pt idx="2">
                  <c:v>15.2</c:v>
                </c:pt>
                <c:pt idx="3">
                  <c:v>15.7</c:v>
                </c:pt>
                <c:pt idx="4">
                  <c:v>14.2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1'!$BE$102:$BI$102</c:f>
              <c:numCache>
                <c:formatCode>General</c:formatCode>
                <c:ptCount val="5"/>
                <c:pt idx="0">
                  <c:v>7.5000000000002842E-2</c:v>
                </c:pt>
                <c:pt idx="1">
                  <c:v>0.19999999999999929</c:v>
                </c:pt>
                <c:pt idx="2">
                  <c:v>0.5</c:v>
                </c:pt>
                <c:pt idx="3">
                  <c:v>0.10000000000000142</c:v>
                </c:pt>
                <c:pt idx="4">
                  <c:v>7.5000000000001066E-2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1'!$BE$103:$BI$103</c:f>
              <c:numCache>
                <c:formatCode>General</c:formatCode>
                <c:ptCount val="5"/>
                <c:pt idx="0">
                  <c:v>7.4999999999999289E-2</c:v>
                </c:pt>
                <c:pt idx="1">
                  <c:v>0</c:v>
                </c:pt>
                <c:pt idx="2">
                  <c:v>0.10000000000000142</c:v>
                </c:pt>
                <c:pt idx="3">
                  <c:v>0</c:v>
                </c:pt>
                <c:pt idx="4">
                  <c:v>2.5000000000000355E-2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1'!$BE$104:$BI$104</c:f>
              <c:numCache>
                <c:formatCode>General</c:formatCode>
                <c:ptCount val="5"/>
                <c:pt idx="0">
                  <c:v>5.0000000000000711E-2</c:v>
                </c:pt>
                <c:pt idx="1">
                  <c:v>0.70000000000000107</c:v>
                </c:pt>
                <c:pt idx="2">
                  <c:v>0.19999999999999929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1'!$BE$105:$BI$105</c:f>
              <c:numCache>
                <c:formatCode>General</c:formatCode>
                <c:ptCount val="5"/>
                <c:pt idx="0">
                  <c:v>0</c:v>
                </c:pt>
                <c:pt idx="1">
                  <c:v>1.9000000000000004</c:v>
                </c:pt>
                <c:pt idx="2">
                  <c:v>0.5</c:v>
                </c:pt>
                <c:pt idx="3">
                  <c:v>9.9999999999999645E-2</c:v>
                </c:pt>
                <c:pt idx="4">
                  <c:v>9.9999999999999645E-2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1'!$BM$101:$BV$101</c:f>
              <c:numCache>
                <c:formatCode>General</c:formatCode>
                <c:ptCount val="10"/>
                <c:pt idx="0">
                  <c:v>12.8</c:v>
                </c:pt>
                <c:pt idx="1">
                  <c:v>12.8</c:v>
                </c:pt>
                <c:pt idx="2">
                  <c:v>15.5</c:v>
                </c:pt>
                <c:pt idx="3">
                  <c:v>15.1</c:v>
                </c:pt>
                <c:pt idx="4">
                  <c:v>15.1</c:v>
                </c:pt>
                <c:pt idx="5">
                  <c:v>15</c:v>
                </c:pt>
                <c:pt idx="6">
                  <c:v>15.1</c:v>
                </c:pt>
                <c:pt idx="7">
                  <c:v>13.8</c:v>
                </c:pt>
                <c:pt idx="8">
                  <c:v>13.6</c:v>
                </c:pt>
                <c:pt idx="9">
                  <c:v>12.6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1'!$BM$102:$BV$102</c:f>
              <c:numCache>
                <c:formatCode>General</c:formatCode>
                <c:ptCount val="10"/>
                <c:pt idx="0">
                  <c:v>5.0000000000000711E-2</c:v>
                </c:pt>
                <c:pt idx="1">
                  <c:v>6.5</c:v>
                </c:pt>
                <c:pt idx="2">
                  <c:v>0.89999999999999858</c:v>
                </c:pt>
                <c:pt idx="3">
                  <c:v>0.125</c:v>
                </c:pt>
                <c:pt idx="4">
                  <c:v>7.4999999999999289E-2</c:v>
                </c:pt>
                <c:pt idx="5">
                  <c:v>7.4999999999999289E-2</c:v>
                </c:pt>
                <c:pt idx="6">
                  <c:v>0</c:v>
                </c:pt>
                <c:pt idx="7">
                  <c:v>7.4999999999999289E-2</c:v>
                </c:pt>
                <c:pt idx="8">
                  <c:v>0</c:v>
                </c:pt>
                <c:pt idx="9">
                  <c:v>9.9999999999999645E-2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1'!$BM$103:$BV$103</c:f>
              <c:numCache>
                <c:formatCode>General</c:formatCode>
                <c:ptCount val="10"/>
                <c:pt idx="0">
                  <c:v>4.9999999999998934E-2</c:v>
                </c:pt>
                <c:pt idx="1">
                  <c:v>0.19999999999999929</c:v>
                </c:pt>
                <c:pt idx="2">
                  <c:v>0.85000000000000142</c:v>
                </c:pt>
                <c:pt idx="3">
                  <c:v>0.12500000000000178</c:v>
                </c:pt>
                <c:pt idx="4">
                  <c:v>2.5000000000000355E-2</c:v>
                </c:pt>
                <c:pt idx="5">
                  <c:v>2.5000000000000355E-2</c:v>
                </c:pt>
                <c:pt idx="6">
                  <c:v>0</c:v>
                </c:pt>
                <c:pt idx="7">
                  <c:v>2.5000000000000355E-2</c:v>
                </c:pt>
                <c:pt idx="8">
                  <c:v>9.9999999999999645E-2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1'!$BM$104:$BV$104</c:f>
              <c:numCache>
                <c:formatCode>General</c:formatCode>
                <c:ptCount val="10"/>
                <c:pt idx="0">
                  <c:v>0.25</c:v>
                </c:pt>
                <c:pt idx="1">
                  <c:v>1.1999999999999993</c:v>
                </c:pt>
                <c:pt idx="2">
                  <c:v>0.32500000000000284</c:v>
                </c:pt>
                <c:pt idx="3">
                  <c:v>0.49999999999999822</c:v>
                </c:pt>
                <c:pt idx="4">
                  <c:v>0</c:v>
                </c:pt>
                <c:pt idx="5">
                  <c:v>7.5000000000001066E-2</c:v>
                </c:pt>
                <c:pt idx="6">
                  <c:v>0</c:v>
                </c:pt>
                <c:pt idx="7">
                  <c:v>4.9999999999998934E-2</c:v>
                </c:pt>
                <c:pt idx="8">
                  <c:v>0</c:v>
                </c:pt>
                <c:pt idx="9">
                  <c:v>0.40000000000000036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1'!$BM$105:$BV$105</c:f>
              <c:numCache>
                <c:formatCode>General</c:formatCode>
                <c:ptCount val="10"/>
                <c:pt idx="0">
                  <c:v>0.25</c:v>
                </c:pt>
                <c:pt idx="1">
                  <c:v>1.3000000000000007</c:v>
                </c:pt>
                <c:pt idx="2">
                  <c:v>2.4999999999998579E-2</c:v>
                </c:pt>
                <c:pt idx="3">
                  <c:v>0.84999999999999964</c:v>
                </c:pt>
                <c:pt idx="4">
                  <c:v>0</c:v>
                </c:pt>
                <c:pt idx="5">
                  <c:v>0.22499999999999964</c:v>
                </c:pt>
                <c:pt idx="6">
                  <c:v>0</c:v>
                </c:pt>
                <c:pt idx="7">
                  <c:v>0.15000000000000036</c:v>
                </c:pt>
                <c:pt idx="8">
                  <c:v>0.10000000000000142</c:v>
                </c:pt>
                <c:pt idx="9">
                  <c:v>9.9999999999999645E-2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1'!$BZ$101:$CB$101</c:f>
              <c:numCache>
                <c:formatCode>General</c:formatCode>
                <c:ptCount val="3"/>
                <c:pt idx="0">
                  <c:v>16</c:v>
                </c:pt>
                <c:pt idx="1">
                  <c:v>15.4</c:v>
                </c:pt>
                <c:pt idx="2">
                  <c:v>14.2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1'!$BZ$102:$CB$102</c:f>
              <c:numCache>
                <c:formatCode>General</c:formatCode>
                <c:ptCount val="3"/>
                <c:pt idx="0">
                  <c:v>0.45000000000000284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1'!$BZ$103:$CB$103</c:f>
              <c:numCache>
                <c:formatCode>General</c:formatCode>
                <c:ptCount val="3"/>
                <c:pt idx="0">
                  <c:v>0.29999999999999716</c:v>
                </c:pt>
                <c:pt idx="1">
                  <c:v>9.9999999999999645E-2</c:v>
                </c:pt>
                <c:pt idx="2">
                  <c:v>5.0000000000000711E-2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1'!$BZ$104:$CB$104</c:f>
              <c:numCache>
                <c:formatCode>General</c:formatCode>
                <c:ptCount val="3"/>
                <c:pt idx="0">
                  <c:v>0.19999999999999929</c:v>
                </c:pt>
                <c:pt idx="1">
                  <c:v>0.15000000000000036</c:v>
                </c:pt>
                <c:pt idx="2">
                  <c:v>7.5000000000001066E-2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1'!$BZ$105:$CB$105</c:f>
              <c:numCache>
                <c:formatCode>General</c:formatCode>
                <c:ptCount val="3"/>
                <c:pt idx="0">
                  <c:v>0.15000000000000213</c:v>
                </c:pt>
                <c:pt idx="1">
                  <c:v>0.15000000000000036</c:v>
                </c:pt>
                <c:pt idx="2">
                  <c:v>7.4999999999999289E-2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1'!$AW$116:$BA$116</c:f>
              <c:numCache>
                <c:formatCode>General</c:formatCode>
                <c:ptCount val="5"/>
                <c:pt idx="0">
                  <c:v>449</c:v>
                </c:pt>
                <c:pt idx="1">
                  <c:v>497</c:v>
                </c:pt>
                <c:pt idx="2">
                  <c:v>539</c:v>
                </c:pt>
                <c:pt idx="3">
                  <c:v>645</c:v>
                </c:pt>
                <c:pt idx="4">
                  <c:v>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1'!$AW$117:$BA$117</c:f>
              <c:numCache>
                <c:formatCode>General</c:formatCode>
                <c:ptCount val="5"/>
                <c:pt idx="0">
                  <c:v>50</c:v>
                </c:pt>
                <c:pt idx="1">
                  <c:v>77</c:v>
                </c:pt>
                <c:pt idx="2">
                  <c:v>34</c:v>
                </c:pt>
                <c:pt idx="3">
                  <c:v>20</c:v>
                </c:pt>
                <c:pt idx="4">
                  <c:v>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1'!$AW$118:$BA$118</c:f>
              <c:numCache>
                <c:formatCode>General</c:formatCode>
                <c:ptCount val="5"/>
                <c:pt idx="0">
                  <c:v>3</c:v>
                </c:pt>
                <c:pt idx="1">
                  <c:v>55</c:v>
                </c:pt>
                <c:pt idx="2">
                  <c:v>21</c:v>
                </c:pt>
                <c:pt idx="3">
                  <c:v>15</c:v>
                </c:pt>
                <c:pt idx="4">
                  <c:v>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1'!$AW$119:$BA$119</c:f>
              <c:numCache>
                <c:formatCode>General</c:formatCode>
                <c:ptCount val="5"/>
                <c:pt idx="0">
                  <c:v>11</c:v>
                </c:pt>
                <c:pt idx="1">
                  <c:v>60</c:v>
                </c:pt>
                <c:pt idx="2">
                  <c:v>2</c:v>
                </c:pt>
                <c:pt idx="3">
                  <c:v>13</c:v>
                </c:pt>
                <c:pt idx="4">
                  <c:v>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1'!$AW$120:$BA$120</c:f>
              <c:numCache>
                <c:formatCode>General</c:formatCode>
                <c:ptCount val="5"/>
                <c:pt idx="0">
                  <c:v>17</c:v>
                </c:pt>
                <c:pt idx="1">
                  <c:v>219</c:v>
                </c:pt>
                <c:pt idx="2">
                  <c:v>59</c:v>
                </c:pt>
                <c:pt idx="3">
                  <c:v>128</c:v>
                </c:pt>
                <c:pt idx="4">
                  <c:v>272.5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1'!$BE$116:$BI$116</c:f>
              <c:numCache>
                <c:formatCode>General</c:formatCode>
                <c:ptCount val="5"/>
                <c:pt idx="0">
                  <c:v>486</c:v>
                </c:pt>
                <c:pt idx="1">
                  <c:v>456</c:v>
                </c:pt>
                <c:pt idx="2">
                  <c:v>464</c:v>
                </c:pt>
                <c:pt idx="3">
                  <c:v>430</c:v>
                </c:pt>
                <c:pt idx="4">
                  <c:v>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1'!$BE$117:$BI$117</c:f>
              <c:numCache>
                <c:formatCode>General</c:formatCode>
                <c:ptCount val="5"/>
                <c:pt idx="0">
                  <c:v>6</c:v>
                </c:pt>
                <c:pt idx="1">
                  <c:v>4</c:v>
                </c:pt>
                <c:pt idx="2">
                  <c:v>9</c:v>
                </c:pt>
                <c:pt idx="3">
                  <c:v>19.5</c:v>
                </c:pt>
                <c:pt idx="4">
                  <c:v>10.25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1'!$BE$118:$BI$118</c:f>
              <c:numCache>
                <c:formatCode>General</c:formatCode>
                <c:ptCount val="5"/>
                <c:pt idx="0">
                  <c:v>13.5</c:v>
                </c:pt>
                <c:pt idx="1">
                  <c:v>2</c:v>
                </c:pt>
                <c:pt idx="2">
                  <c:v>20</c:v>
                </c:pt>
                <c:pt idx="3">
                  <c:v>7</c:v>
                </c:pt>
                <c:pt idx="4">
                  <c:v>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1'!$BE$119:$BI$119</c:f>
              <c:numCache>
                <c:formatCode>General</c:formatCode>
                <c:ptCount val="5"/>
                <c:pt idx="0">
                  <c:v>12.5</c:v>
                </c:pt>
                <c:pt idx="1">
                  <c:v>19</c:v>
                </c:pt>
                <c:pt idx="2">
                  <c:v>0</c:v>
                </c:pt>
                <c:pt idx="3">
                  <c:v>8.5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1'!$BE$120:$BI$120</c:f>
              <c:numCache>
                <c:formatCode>General</c:formatCode>
                <c:ptCount val="5"/>
                <c:pt idx="0">
                  <c:v>3</c:v>
                </c:pt>
                <c:pt idx="1">
                  <c:v>504</c:v>
                </c:pt>
                <c:pt idx="2">
                  <c:v>175</c:v>
                </c:pt>
                <c:pt idx="3">
                  <c:v>15</c:v>
                </c:pt>
                <c:pt idx="4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CO2-Wert Maler 2,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'unterteilt Haus 1'!$BM$48:$BV$48</c:f>
              <c:strCache>
                <c:ptCount val="10"/>
                <c:pt idx="0">
                  <c:v>5, 11.12.2023</c:v>
                </c:pt>
                <c:pt idx="1">
                  <c:v>7, 11.12.2023</c:v>
                </c:pt>
                <c:pt idx="2">
                  <c:v>7, 11.12.2023</c:v>
                </c:pt>
                <c:pt idx="3">
                  <c:v>11, 12.12.2023</c:v>
                </c:pt>
                <c:pt idx="4">
                  <c:v>11, 12.12.2023</c:v>
                </c:pt>
                <c:pt idx="5">
                  <c:v>12, 12.12.2023</c:v>
                </c:pt>
                <c:pt idx="6">
                  <c:v>12, 13.12.2023</c:v>
                </c:pt>
                <c:pt idx="7">
                  <c:v>9, 13.12.2023</c:v>
                </c:pt>
                <c:pt idx="8">
                  <c:v>9, 13.12.2023</c:v>
                </c:pt>
                <c:pt idx="9">
                  <c:v>8, 13.12.2023</c:v>
                </c:pt>
              </c:strCache>
            </c:strRef>
          </c:cat>
          <c:val>
            <c:numRef>
              <c:f>'unterteilt Haus 1'!$BM$116:$BV$116</c:f>
              <c:numCache>
                <c:formatCode>General</c:formatCode>
                <c:ptCount val="10"/>
                <c:pt idx="0">
                  <c:v>446</c:v>
                </c:pt>
                <c:pt idx="1">
                  <c:v>458</c:v>
                </c:pt>
                <c:pt idx="2">
                  <c:v>509</c:v>
                </c:pt>
                <c:pt idx="3">
                  <c:v>517</c:v>
                </c:pt>
                <c:pt idx="4">
                  <c:v>529</c:v>
                </c:pt>
                <c:pt idx="5">
                  <c:v>520</c:v>
                </c:pt>
                <c:pt idx="6">
                  <c:v>491</c:v>
                </c:pt>
                <c:pt idx="7">
                  <c:v>447</c:v>
                </c:pt>
                <c:pt idx="8">
                  <c:v>495</c:v>
                </c:pt>
                <c:pt idx="9">
                  <c:v>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'unterteilt Haus 1'!$BM$48:$BV$48</c:f>
              <c:strCache>
                <c:ptCount val="10"/>
                <c:pt idx="0">
                  <c:v>5, 11.12.2023</c:v>
                </c:pt>
                <c:pt idx="1">
                  <c:v>7, 11.12.2023</c:v>
                </c:pt>
                <c:pt idx="2">
                  <c:v>7, 11.12.2023</c:v>
                </c:pt>
                <c:pt idx="3">
                  <c:v>11, 12.12.2023</c:v>
                </c:pt>
                <c:pt idx="4">
                  <c:v>11, 12.12.2023</c:v>
                </c:pt>
                <c:pt idx="5">
                  <c:v>12, 12.12.2023</c:v>
                </c:pt>
                <c:pt idx="6">
                  <c:v>12, 13.12.2023</c:v>
                </c:pt>
                <c:pt idx="7">
                  <c:v>9, 13.12.2023</c:v>
                </c:pt>
                <c:pt idx="8">
                  <c:v>9, 13.12.2023</c:v>
                </c:pt>
                <c:pt idx="9">
                  <c:v>8, 13.12.2023</c:v>
                </c:pt>
              </c:strCache>
            </c:strRef>
          </c:cat>
          <c:val>
            <c:numRef>
              <c:f>'unterteilt Haus 1'!$BM$117:$BV$117</c:f>
              <c:numCache>
                <c:formatCode>General</c:formatCode>
                <c:ptCount val="10"/>
                <c:pt idx="0">
                  <c:v>16</c:v>
                </c:pt>
                <c:pt idx="1">
                  <c:v>8</c:v>
                </c:pt>
                <c:pt idx="2">
                  <c:v>10</c:v>
                </c:pt>
                <c:pt idx="3">
                  <c:v>1</c:v>
                </c:pt>
                <c:pt idx="4">
                  <c:v>6</c:v>
                </c:pt>
                <c:pt idx="5">
                  <c:v>4.5</c:v>
                </c:pt>
                <c:pt idx="6">
                  <c:v>0.75</c:v>
                </c:pt>
                <c:pt idx="7">
                  <c:v>20.25</c:v>
                </c:pt>
                <c:pt idx="8">
                  <c:v>6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'unterteilt Haus 1'!$BM$48:$BV$48</c:f>
              <c:strCache>
                <c:ptCount val="10"/>
                <c:pt idx="0">
                  <c:v>5, 11.12.2023</c:v>
                </c:pt>
                <c:pt idx="1">
                  <c:v>7, 11.12.2023</c:v>
                </c:pt>
                <c:pt idx="2">
                  <c:v>7, 11.12.2023</c:v>
                </c:pt>
                <c:pt idx="3">
                  <c:v>11, 12.12.2023</c:v>
                </c:pt>
                <c:pt idx="4">
                  <c:v>11, 12.12.2023</c:v>
                </c:pt>
                <c:pt idx="5">
                  <c:v>12, 12.12.2023</c:v>
                </c:pt>
                <c:pt idx="6">
                  <c:v>12, 13.12.2023</c:v>
                </c:pt>
                <c:pt idx="7">
                  <c:v>9, 13.12.2023</c:v>
                </c:pt>
                <c:pt idx="8">
                  <c:v>9, 13.12.2023</c:v>
                </c:pt>
                <c:pt idx="9">
                  <c:v>8, 13.12.2023</c:v>
                </c:pt>
              </c:strCache>
            </c:strRef>
          </c:cat>
          <c:val>
            <c:numRef>
              <c:f>'unterteilt Haus 1'!$BM$118:$BV$118</c:f>
              <c:numCache>
                <c:formatCode>General</c:formatCode>
                <c:ptCount val="10"/>
                <c:pt idx="0">
                  <c:v>16</c:v>
                </c:pt>
                <c:pt idx="1">
                  <c:v>29</c:v>
                </c:pt>
                <c:pt idx="2">
                  <c:v>10</c:v>
                </c:pt>
                <c:pt idx="3">
                  <c:v>4</c:v>
                </c:pt>
                <c:pt idx="4">
                  <c:v>5</c:v>
                </c:pt>
                <c:pt idx="5">
                  <c:v>5.5</c:v>
                </c:pt>
                <c:pt idx="6">
                  <c:v>0.75</c:v>
                </c:pt>
                <c:pt idx="7">
                  <c:v>17.75</c:v>
                </c:pt>
                <c:pt idx="8">
                  <c:v>13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'unterteilt Haus 1'!$BM$48:$BV$48</c:f>
              <c:strCache>
                <c:ptCount val="10"/>
                <c:pt idx="0">
                  <c:v>5, 11.12.2023</c:v>
                </c:pt>
                <c:pt idx="1">
                  <c:v>7, 11.12.2023</c:v>
                </c:pt>
                <c:pt idx="2">
                  <c:v>7, 11.12.2023</c:v>
                </c:pt>
                <c:pt idx="3">
                  <c:v>11, 12.12.2023</c:v>
                </c:pt>
                <c:pt idx="4">
                  <c:v>11, 12.12.2023</c:v>
                </c:pt>
                <c:pt idx="5">
                  <c:v>12, 12.12.2023</c:v>
                </c:pt>
                <c:pt idx="6">
                  <c:v>12, 13.12.2023</c:v>
                </c:pt>
                <c:pt idx="7">
                  <c:v>9, 13.12.2023</c:v>
                </c:pt>
                <c:pt idx="8">
                  <c:v>9, 13.12.2023</c:v>
                </c:pt>
                <c:pt idx="9">
                  <c:v>8, 13.12.2023</c:v>
                </c:pt>
              </c:strCache>
            </c:strRef>
          </c:cat>
          <c:val>
            <c:numRef>
              <c:f>'unterteilt Haus 1'!$BM$119:$BV$119</c:f>
              <c:numCache>
                <c:formatCode>General</c:formatCode>
                <c:ptCount val="10"/>
                <c:pt idx="0">
                  <c:v>64.5</c:v>
                </c:pt>
                <c:pt idx="1">
                  <c:v>80</c:v>
                </c:pt>
                <c:pt idx="2">
                  <c:v>4</c:v>
                </c:pt>
                <c:pt idx="3">
                  <c:v>7</c:v>
                </c:pt>
                <c:pt idx="4">
                  <c:v>8.75</c:v>
                </c:pt>
                <c:pt idx="5">
                  <c:v>9.75</c:v>
                </c:pt>
                <c:pt idx="6">
                  <c:v>4.25</c:v>
                </c:pt>
                <c:pt idx="7">
                  <c:v>12.5</c:v>
                </c:pt>
                <c:pt idx="8">
                  <c:v>17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'unterteilt Haus 1'!$BM$48:$BV$48</c:f>
              <c:strCache>
                <c:ptCount val="10"/>
                <c:pt idx="0">
                  <c:v>5, 11.12.2023</c:v>
                </c:pt>
                <c:pt idx="1">
                  <c:v>7, 11.12.2023</c:v>
                </c:pt>
                <c:pt idx="2">
                  <c:v>7, 11.12.2023</c:v>
                </c:pt>
                <c:pt idx="3">
                  <c:v>11, 12.12.2023</c:v>
                </c:pt>
                <c:pt idx="4">
                  <c:v>11, 12.12.2023</c:v>
                </c:pt>
                <c:pt idx="5">
                  <c:v>12, 12.12.2023</c:v>
                </c:pt>
                <c:pt idx="6">
                  <c:v>12, 13.12.2023</c:v>
                </c:pt>
                <c:pt idx="7">
                  <c:v>9, 13.12.2023</c:v>
                </c:pt>
                <c:pt idx="8">
                  <c:v>9, 13.12.2023</c:v>
                </c:pt>
                <c:pt idx="9">
                  <c:v>8, 13.12.2023</c:v>
                </c:pt>
              </c:strCache>
            </c:strRef>
          </c:cat>
          <c:val>
            <c:numRef>
              <c:f>'unterteilt Haus 1'!$BM$120:$BV$120</c:f>
              <c:numCache>
                <c:formatCode>General</c:formatCode>
                <c:ptCount val="10"/>
                <c:pt idx="0">
                  <c:v>64.5</c:v>
                </c:pt>
                <c:pt idx="1">
                  <c:v>42</c:v>
                </c:pt>
                <c:pt idx="2">
                  <c:v>28</c:v>
                </c:pt>
                <c:pt idx="3">
                  <c:v>9</c:v>
                </c:pt>
                <c:pt idx="4">
                  <c:v>17.25</c:v>
                </c:pt>
                <c:pt idx="5">
                  <c:v>17.25</c:v>
                </c:pt>
                <c:pt idx="6">
                  <c:v>11.25</c:v>
                </c:pt>
                <c:pt idx="7">
                  <c:v>4.5</c:v>
                </c:pt>
                <c:pt idx="8">
                  <c:v>100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Sensorposition, 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[ppm]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1'!$BZ$116:$CB$116</c:f>
              <c:numCache>
                <c:formatCode>General</c:formatCode>
                <c:ptCount val="3"/>
                <c:pt idx="0">
                  <c:v>517</c:v>
                </c:pt>
                <c:pt idx="1">
                  <c:v>410</c:v>
                </c:pt>
                <c:pt idx="2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1'!$BZ$117:$CB$117</c:f>
              <c:numCache>
                <c:formatCode>General</c:formatCode>
                <c:ptCount val="3"/>
                <c:pt idx="0">
                  <c:v>33.75</c:v>
                </c:pt>
                <c:pt idx="1">
                  <c:v>57</c:v>
                </c:pt>
                <c:pt idx="2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1'!$BZ$118:$CB$118</c:f>
              <c:numCache>
                <c:formatCode>General</c:formatCode>
                <c:ptCount val="3"/>
                <c:pt idx="0">
                  <c:v>35.25</c:v>
                </c:pt>
                <c:pt idx="1">
                  <c:v>43.5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1'!$BZ$119:$CB$119</c:f>
              <c:numCache>
                <c:formatCode>General</c:formatCode>
                <c:ptCount val="3"/>
                <c:pt idx="0">
                  <c:v>49</c:v>
                </c:pt>
                <c:pt idx="1">
                  <c:v>26.5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1'!$BZ$120:$CB$120</c:f>
              <c:numCache>
                <c:formatCode>General</c:formatCode>
                <c:ptCount val="3"/>
                <c:pt idx="0">
                  <c:v>75</c:v>
                </c:pt>
                <c:pt idx="1">
                  <c:v>6</c:v>
                </c:pt>
                <c:pt idx="2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1'!$AW$131:$BA$131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1'!$AW$132:$BA$132</c:f>
              <c:numCache>
                <c:formatCode>General</c:formatCode>
                <c:ptCount val="5"/>
                <c:pt idx="0">
                  <c:v>1.4699999999999998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1'!$AW$133:$BA$133</c:f>
              <c:numCache>
                <c:formatCode>General</c:formatCode>
                <c:ptCount val="5"/>
                <c:pt idx="0">
                  <c:v>0.31000000000000005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1'!$AW$134:$BA$134</c:f>
              <c:numCache>
                <c:formatCode>General</c:formatCode>
                <c:ptCount val="5"/>
                <c:pt idx="0">
                  <c:v>0.25000000000000044</c:v>
                </c:pt>
                <c:pt idx="1">
                  <c:v>0.99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1'!$AW$135:$BA$135</c:f>
              <c:numCache>
                <c:formatCode>General</c:formatCode>
                <c:ptCount val="5"/>
                <c:pt idx="0">
                  <c:v>0.21999999999999975</c:v>
                </c:pt>
                <c:pt idx="1">
                  <c:v>0.99</c:v>
                </c:pt>
                <c:pt idx="2">
                  <c:v>0</c:v>
                </c:pt>
                <c:pt idx="3">
                  <c:v>0</c:v>
                </c:pt>
                <c:pt idx="4">
                  <c:v>0.39999999999999991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1'!$BE$131:$BI$131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1'!$BE$132:$BI$132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0.7024999999999999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1'!$BE$133:$BI$133</c:f>
              <c:numCache>
                <c:formatCode>General</c:formatCode>
                <c:ptCount val="5"/>
                <c:pt idx="0">
                  <c:v>8.0000000000000071E-2</c:v>
                </c:pt>
                <c:pt idx="1">
                  <c:v>0</c:v>
                </c:pt>
                <c:pt idx="2">
                  <c:v>0</c:v>
                </c:pt>
                <c:pt idx="3">
                  <c:v>0.16250000000000009</c:v>
                </c:pt>
                <c:pt idx="4">
                  <c:v>0.5299999999999998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1'!$BE$134:$BI$134</c:f>
              <c:numCache>
                <c:formatCode>General</c:formatCode>
                <c:ptCount val="5"/>
                <c:pt idx="0">
                  <c:v>0.37749999999999995</c:v>
                </c:pt>
                <c:pt idx="1">
                  <c:v>0</c:v>
                </c:pt>
                <c:pt idx="2">
                  <c:v>0</c:v>
                </c:pt>
                <c:pt idx="3">
                  <c:v>0.44750000000000001</c:v>
                </c:pt>
                <c:pt idx="4">
                  <c:v>0.44500000000000006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1'!$BE$135:$BI$135</c:f>
              <c:numCache>
                <c:formatCode>General</c:formatCode>
                <c:ptCount val="5"/>
                <c:pt idx="0">
                  <c:v>0.89250000000000007</c:v>
                </c:pt>
                <c:pt idx="1">
                  <c:v>0</c:v>
                </c:pt>
                <c:pt idx="2">
                  <c:v>1.1600000000000001</c:v>
                </c:pt>
                <c:pt idx="3">
                  <c:v>1.0274999999999999</c:v>
                </c:pt>
                <c:pt idx="4">
                  <c:v>0.4850000000000001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1'!$BM$131:$BV$131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2.59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1'!$BM$132:$BV$132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6.7500000000000115E-2</c:v>
                </c:pt>
                <c:pt idx="5">
                  <c:v>4.4999999999999929E-2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1'!$BM$133:$BV$133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0.69250000000000012</c:v>
                </c:pt>
                <c:pt idx="5">
                  <c:v>0.27000000000000046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1'!$BM$134:$BV$134</c:f>
              <c:numCache>
                <c:formatCode>General</c:formatCode>
                <c:ptCount val="10"/>
                <c:pt idx="0">
                  <c:v>6.999999999999984E-2</c:v>
                </c:pt>
                <c:pt idx="1">
                  <c:v>0</c:v>
                </c:pt>
                <c:pt idx="2">
                  <c:v>0.44250000000000012</c:v>
                </c:pt>
                <c:pt idx="3">
                  <c:v>0.91500000000000004</c:v>
                </c:pt>
                <c:pt idx="4">
                  <c:v>0.80500000000000016</c:v>
                </c:pt>
                <c:pt idx="5">
                  <c:v>0.31999999999999984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1'!$BM$135:$BV$135</c:f>
              <c:numCache>
                <c:formatCode>General</c:formatCode>
                <c:ptCount val="10"/>
                <c:pt idx="0">
                  <c:v>7.0000000000000062E-2</c:v>
                </c:pt>
                <c:pt idx="1">
                  <c:v>0</c:v>
                </c:pt>
                <c:pt idx="2">
                  <c:v>1.3174999999999997</c:v>
                </c:pt>
                <c:pt idx="3">
                  <c:v>0.71499999999999986</c:v>
                </c:pt>
                <c:pt idx="4">
                  <c:v>0.4049999999999998</c:v>
                </c:pt>
                <c:pt idx="5">
                  <c:v>0.19499999999999984</c:v>
                </c:pt>
                <c:pt idx="6">
                  <c:v>0</c:v>
                </c:pt>
                <c:pt idx="7">
                  <c:v>0</c:v>
                </c:pt>
                <c:pt idx="8">
                  <c:v>0.22999999999999998</c:v>
                </c:pt>
                <c:pt idx="9">
                  <c:v>0.21999999999999997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1'!$BZ$131:$CB$131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1'!$BZ$132:$CB$132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1'!$BZ$133:$CB$133</c:f>
              <c:numCache>
                <c:formatCode>General</c:formatCode>
                <c:ptCount val="3"/>
                <c:pt idx="0">
                  <c:v>0.27499999999999991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1'!$BZ$134:$CB$134</c:f>
              <c:numCache>
                <c:formatCode>General</c:formatCode>
                <c:ptCount val="3"/>
                <c:pt idx="0">
                  <c:v>0.36250000000000004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1'!$BZ$135:$CB$135</c:f>
              <c:numCache>
                <c:formatCode>General</c:formatCode>
                <c:ptCount val="3"/>
                <c:pt idx="0">
                  <c:v>0.26249999999999996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Sensorpositionen 1, 7 und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1'!$AU$56,'unterteilt Haus 1'!$AU$58,'unterteilt Haus 1'!$BC$57,'unterteilt Haus 1'!$BK$57,'unterteilt Haus 1'!$BK$58)</c:f>
              <c:strCache>
                <c:ptCount val="5"/>
                <c:pt idx="0">
                  <c:v>PM10 Schleifen</c:v>
                </c:pt>
                <c:pt idx="1">
                  <c:v>PM10 Schleifen</c:v>
                </c:pt>
                <c:pt idx="2">
                  <c:v>PM10 Maler 1</c:v>
                </c:pt>
                <c:pt idx="3">
                  <c:v>PM10 Maler 2</c:v>
                </c:pt>
                <c:pt idx="4">
                  <c:v>PM10 Maler 2</c:v>
                </c:pt>
              </c:strCache>
            </c:strRef>
          </c:cat>
          <c:val>
            <c:numRef>
              <c:f>('unterteilt Haus 1'!$AW$56,'unterteilt Haus 1'!$AY$56,'unterteilt Haus 1'!$BE$56,'unterteilt Haus 1'!$BN$56,'unterteilt Haus 1'!$BO$56)</c:f>
              <c:numCache>
                <c:formatCode>General</c:formatCode>
                <c:ptCount val="5"/>
                <c:pt idx="0">
                  <c:v>202</c:v>
                </c:pt>
                <c:pt idx="1">
                  <c:v>267</c:v>
                </c:pt>
                <c:pt idx="2">
                  <c:v>122</c:v>
                </c:pt>
                <c:pt idx="3">
                  <c:v>81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1'!$AU$56,'unterteilt Haus 1'!$AU$58,'unterteilt Haus 1'!$BC$57,'unterteilt Haus 1'!$BK$57,'unterteilt Haus 1'!$BK$58)</c:f>
              <c:strCache>
                <c:ptCount val="5"/>
                <c:pt idx="0">
                  <c:v>PM10 Schleifen</c:v>
                </c:pt>
                <c:pt idx="1">
                  <c:v>PM10 Schleifen</c:v>
                </c:pt>
                <c:pt idx="2">
                  <c:v>PM10 Maler 1</c:v>
                </c:pt>
                <c:pt idx="3">
                  <c:v>PM10 Maler 2</c:v>
                </c:pt>
                <c:pt idx="4">
                  <c:v>PM10 Maler 2</c:v>
                </c:pt>
              </c:strCache>
            </c:strRef>
          </c:cat>
          <c:val>
            <c:numRef>
              <c:f>('unterteilt Haus 1'!$AW$57,'unterteilt Haus 1'!$AY$57,'unterteilt Haus 1'!$BE$57,'unterteilt Haus 1'!$BN$57,'unterteilt Haus 1'!$BO$57)</c:f>
              <c:numCache>
                <c:formatCode>General</c:formatCode>
                <c:ptCount val="5"/>
                <c:pt idx="0">
                  <c:v>27.5</c:v>
                </c:pt>
                <c:pt idx="1">
                  <c:v>39</c:v>
                </c:pt>
                <c:pt idx="2">
                  <c:v>12</c:v>
                </c:pt>
                <c:pt idx="3">
                  <c:v>18</c:v>
                </c:pt>
                <c:pt idx="4">
                  <c:v>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1'!$AU$56,'unterteilt Haus 1'!$AU$58,'unterteilt Haus 1'!$BC$57,'unterteilt Haus 1'!$BK$57,'unterteilt Haus 1'!$BK$58)</c:f>
              <c:strCache>
                <c:ptCount val="5"/>
                <c:pt idx="0">
                  <c:v>PM10 Schleifen</c:v>
                </c:pt>
                <c:pt idx="1">
                  <c:v>PM10 Schleifen</c:v>
                </c:pt>
                <c:pt idx="2">
                  <c:v>PM10 Maler 1</c:v>
                </c:pt>
                <c:pt idx="3">
                  <c:v>PM10 Maler 2</c:v>
                </c:pt>
                <c:pt idx="4">
                  <c:v>PM10 Maler 2</c:v>
                </c:pt>
              </c:strCache>
            </c:strRef>
          </c:cat>
          <c:val>
            <c:numRef>
              <c:f>('unterteilt Haus 1'!$AW$58,'unterteilt Haus 1'!$AY$58,'unterteilt Haus 1'!$BE$58,'unterteilt Haus 1'!$BN$58,'unterteilt Haus 1'!$BO$58)</c:f>
              <c:numCache>
                <c:formatCode>General</c:formatCode>
                <c:ptCount val="5"/>
                <c:pt idx="0">
                  <c:v>51.5</c:v>
                </c:pt>
                <c:pt idx="1">
                  <c:v>52</c:v>
                </c:pt>
                <c:pt idx="2">
                  <c:v>22</c:v>
                </c:pt>
                <c:pt idx="3">
                  <c:v>44</c:v>
                </c:pt>
                <c:pt idx="4">
                  <c:v>14.75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rgbClr val="5B9BD5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1"/>
          <c:cat>
            <c:strRef>
              <c:f>('unterteilt Haus 1'!$AU$56,'unterteilt Haus 1'!$AU$58,'unterteilt Haus 1'!$BC$57,'unterteilt Haus 1'!$BK$57,'unterteilt Haus 1'!$BK$58)</c:f>
              <c:strCache>
                <c:ptCount val="5"/>
                <c:pt idx="0">
                  <c:v>PM10 Schleifen</c:v>
                </c:pt>
                <c:pt idx="1">
                  <c:v>PM10 Schleifen</c:v>
                </c:pt>
                <c:pt idx="2">
                  <c:v>PM10 Maler 1</c:v>
                </c:pt>
                <c:pt idx="3">
                  <c:v>PM10 Maler 2</c:v>
                </c:pt>
                <c:pt idx="4">
                  <c:v>PM10 Maler 2</c:v>
                </c:pt>
              </c:strCache>
            </c:strRef>
          </c:cat>
          <c:val>
            <c:numRef>
              <c:f>('unterteilt Haus 1'!$AW$59,'unterteilt Haus 1'!$AY$59,'unterteilt Haus 1'!$BE$59,'unterteilt Haus 1'!$BN$59,'unterteilt Haus 1'!$BO$59)</c:f>
              <c:numCache>
                <c:formatCode>General</c:formatCode>
                <c:ptCount val="5"/>
                <c:pt idx="0">
                  <c:v>28.5</c:v>
                </c:pt>
                <c:pt idx="1">
                  <c:v>59</c:v>
                </c:pt>
                <c:pt idx="2">
                  <c:v>26.75</c:v>
                </c:pt>
                <c:pt idx="3">
                  <c:v>24</c:v>
                </c:pt>
                <c:pt idx="4">
                  <c:v>10.25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solidFill>
                      <a:schemeClr val="tx1"/>
                    </a:solidFill>
                    <a:prstDash val="solid"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1'!$AU$56,'unterteilt Haus 1'!$AU$58,'unterteilt Haus 1'!$BC$57,'unterteilt Haus 1'!$BK$57,'unterteilt Haus 1'!$BK$58)</c:f>
              <c:strCache>
                <c:ptCount val="5"/>
                <c:pt idx="0">
                  <c:v>PM10 Schleifen</c:v>
                </c:pt>
                <c:pt idx="1">
                  <c:v>PM10 Schleifen</c:v>
                </c:pt>
                <c:pt idx="2">
                  <c:v>PM10 Maler 1</c:v>
                </c:pt>
                <c:pt idx="3">
                  <c:v>PM10 Maler 2</c:v>
                </c:pt>
                <c:pt idx="4">
                  <c:v>PM10 Maler 2</c:v>
                </c:pt>
              </c:strCache>
            </c:strRef>
          </c:cat>
          <c:val>
            <c:numRef>
              <c:f>('unterteilt Haus 1'!$AW$60,'unterteilt Haus 1'!$AY$60,'unterteilt Haus 1'!$BE$60,'unterteilt Haus 1'!$BN$60,'unterteilt Haus 1'!$BO$60)</c:f>
              <c:numCache>
                <c:formatCode>General</c:formatCode>
                <c:ptCount val="5"/>
                <c:pt idx="0">
                  <c:v>28.5</c:v>
                </c:pt>
                <c:pt idx="1">
                  <c:v>113</c:v>
                </c:pt>
                <c:pt idx="2">
                  <c:v>26.25</c:v>
                </c:pt>
                <c:pt idx="3">
                  <c:v>4</c:v>
                </c:pt>
                <c:pt idx="4">
                  <c:v>120.25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Sensorpositionen 4, 5 und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1'!$AU$57,'unterteilt Haus 1'!$BK$59,'unterteilt Haus 1'!$BK$60,'unterteilt Haus 1'!$BX$58,'unterteilt Haus 1'!$BX$59)</c:f>
              <c:strCache>
                <c:ptCount val="5"/>
                <c:pt idx="0">
                  <c:v>PM10 Schleifen</c:v>
                </c:pt>
                <c:pt idx="1">
                  <c:v>PM10 Maler 2</c:v>
                </c:pt>
                <c:pt idx="2">
                  <c:v>PM10 Maler 2</c:v>
                </c:pt>
                <c:pt idx="3">
                  <c:v>PM10 Fugen</c:v>
                </c:pt>
                <c:pt idx="4">
                  <c:v>PM10 Fugen</c:v>
                </c:pt>
              </c:strCache>
            </c:strRef>
          </c:cat>
          <c:val>
            <c:numRef>
              <c:f>('unterteilt Haus 1'!$AX$56,'unterteilt Haus 1'!$BM$56,'unterteilt Haus 1'!$BV$56,'unterteilt Haus 1'!$BZ$56,'unterteilt Haus 1'!$CB$56)</c:f>
              <c:numCache>
                <c:formatCode>General</c:formatCode>
                <c:ptCount val="5"/>
                <c:pt idx="0">
                  <c:v>420</c:v>
                </c:pt>
                <c:pt idx="1">
                  <c:v>104</c:v>
                </c:pt>
                <c:pt idx="2">
                  <c:v>86</c:v>
                </c:pt>
                <c:pt idx="3">
                  <c:v>399</c:v>
                </c:pt>
                <c:pt idx="4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1'!$AU$57,'unterteilt Haus 1'!$BK$59,'unterteilt Haus 1'!$BK$60,'unterteilt Haus 1'!$BX$58,'unterteilt Haus 1'!$BX$59)</c:f>
              <c:strCache>
                <c:ptCount val="5"/>
                <c:pt idx="0">
                  <c:v>PM10 Schleifen</c:v>
                </c:pt>
                <c:pt idx="1">
                  <c:v>PM10 Maler 2</c:v>
                </c:pt>
                <c:pt idx="2">
                  <c:v>PM10 Maler 2</c:v>
                </c:pt>
                <c:pt idx="3">
                  <c:v>PM10 Fugen</c:v>
                </c:pt>
                <c:pt idx="4">
                  <c:v>PM10 Fugen</c:v>
                </c:pt>
              </c:strCache>
            </c:strRef>
          </c:cat>
          <c:val>
            <c:numRef>
              <c:f>('unterteilt Haus 1'!$AX$57,'unterteilt Haus 1'!$BM$57,'unterteilt Haus 1'!$BV$57,'unterteilt Haus 1'!$BZ$57,'unterteilt Haus 1'!$CB$57)</c:f>
              <c:numCache>
                <c:formatCode>General</c:formatCode>
                <c:ptCount val="5"/>
                <c:pt idx="0">
                  <c:v>280</c:v>
                </c:pt>
                <c:pt idx="1">
                  <c:v>14.5</c:v>
                </c:pt>
                <c:pt idx="2">
                  <c:v>1</c:v>
                </c:pt>
                <c:pt idx="3">
                  <c:v>53.25</c:v>
                </c:pt>
                <c:pt idx="4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1'!$AU$57,'unterteilt Haus 1'!$BK$59,'unterteilt Haus 1'!$BK$60,'unterteilt Haus 1'!$BX$58,'unterteilt Haus 1'!$BX$59)</c:f>
              <c:strCache>
                <c:ptCount val="5"/>
                <c:pt idx="0">
                  <c:v>PM10 Schleifen</c:v>
                </c:pt>
                <c:pt idx="1">
                  <c:v>PM10 Maler 2</c:v>
                </c:pt>
                <c:pt idx="2">
                  <c:v>PM10 Maler 2</c:v>
                </c:pt>
                <c:pt idx="3">
                  <c:v>PM10 Fugen</c:v>
                </c:pt>
                <c:pt idx="4">
                  <c:v>PM10 Fugen</c:v>
                </c:pt>
              </c:strCache>
            </c:strRef>
          </c:cat>
          <c:val>
            <c:numRef>
              <c:f>('unterteilt Haus 1'!$AX$58,'unterteilt Haus 1'!$BM$58,'unterteilt Haus 1'!$BV$58,'unterteilt Haus 1'!$BZ$58,'unterteilt Haus 1'!$CB$58)</c:f>
              <c:numCache>
                <c:formatCode>General</c:formatCode>
                <c:ptCount val="5"/>
                <c:pt idx="0">
                  <c:v>35</c:v>
                </c:pt>
                <c:pt idx="1">
                  <c:v>14.5</c:v>
                </c:pt>
                <c:pt idx="2">
                  <c:v>7</c:v>
                </c:pt>
                <c:pt idx="3">
                  <c:v>67.25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1'!$AU$57,'unterteilt Haus 1'!$BK$59,'unterteilt Haus 1'!$BK$60,'unterteilt Haus 1'!$BX$58,'unterteilt Haus 1'!$BX$59)</c:f>
              <c:strCache>
                <c:ptCount val="5"/>
                <c:pt idx="0">
                  <c:v>PM10 Schleifen</c:v>
                </c:pt>
                <c:pt idx="1">
                  <c:v>PM10 Maler 2</c:v>
                </c:pt>
                <c:pt idx="2">
                  <c:v>PM10 Maler 2</c:v>
                </c:pt>
                <c:pt idx="3">
                  <c:v>PM10 Fugen</c:v>
                </c:pt>
                <c:pt idx="4">
                  <c:v>PM10 Fugen</c:v>
                </c:pt>
              </c:strCache>
            </c:strRef>
          </c:cat>
          <c:val>
            <c:numRef>
              <c:f>('unterteilt Haus 1'!$AX$59,'unterteilt Haus 1'!$BM$59,'unterteilt Haus 1'!$BV$59,'unterteilt Haus 1'!$BZ$59,'unterteilt Haus 1'!$CB$59)</c:f>
              <c:numCache>
                <c:formatCode>General</c:formatCode>
                <c:ptCount val="5"/>
                <c:pt idx="0">
                  <c:v>513</c:v>
                </c:pt>
                <c:pt idx="1">
                  <c:v>57</c:v>
                </c:pt>
                <c:pt idx="2">
                  <c:v>5</c:v>
                </c:pt>
                <c:pt idx="3">
                  <c:v>74.25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1'!$AU$57,'unterteilt Haus 1'!$BK$59,'unterteilt Haus 1'!$BK$60,'unterteilt Haus 1'!$BX$58,'unterteilt Haus 1'!$BX$59)</c:f>
              <c:strCache>
                <c:ptCount val="5"/>
                <c:pt idx="0">
                  <c:v>PM10 Schleifen</c:v>
                </c:pt>
                <c:pt idx="1">
                  <c:v>PM10 Maler 2</c:v>
                </c:pt>
                <c:pt idx="2">
                  <c:v>PM10 Maler 2</c:v>
                </c:pt>
                <c:pt idx="3">
                  <c:v>PM10 Fugen</c:v>
                </c:pt>
                <c:pt idx="4">
                  <c:v>PM10 Fugen</c:v>
                </c:pt>
              </c:strCache>
            </c:strRef>
          </c:cat>
          <c:val>
            <c:numRef>
              <c:f>('unterteilt Haus 1'!$AX$60,'unterteilt Haus 1'!$BM$60,'unterteilt Haus 1'!$BV$60,'unterteilt Haus 1'!$BZ$60,'unterteilt Haus 1'!$CB$60)</c:f>
              <c:numCache>
                <c:formatCode>General</c:formatCode>
                <c:ptCount val="5"/>
                <c:pt idx="0">
                  <c:v>326</c:v>
                </c:pt>
                <c:pt idx="1">
                  <c:v>57</c:v>
                </c:pt>
                <c:pt idx="2">
                  <c:v>87</c:v>
                </c:pt>
                <c:pt idx="3">
                  <c:v>74.25</c:v>
                </c:pt>
                <c:pt idx="4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6_9_12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1'!$BC$57,'unterteilt Haus 1'!$BK$56,'unterteilt Haus 1'!$BK$57,'unterteilt Haus 1'!$BK$58,'unterteilt Haus 1'!$BK$59)</c:f>
              <c:strCache>
                <c:ptCount val="5"/>
                <c:pt idx="0">
                  <c:v>PM10 Maler 1</c:v>
                </c:pt>
                <c:pt idx="1">
                  <c:v>PM10 Maler 2</c:v>
                </c:pt>
                <c:pt idx="2">
                  <c:v>PM10 Maler 2</c:v>
                </c:pt>
                <c:pt idx="3">
                  <c:v>PM10 Maler 2</c:v>
                </c:pt>
                <c:pt idx="4">
                  <c:v>PM10 Maler 2</c:v>
                </c:pt>
              </c:strCache>
            </c:strRef>
          </c:cat>
          <c:val>
            <c:numRef>
              <c:f>('unterteilt Haus 1'!$BF$56,'unterteilt Haus 1'!$BR$56,'unterteilt Haus 1'!$BS$56,'unterteilt Haus 1'!$BT$56,'unterteilt Haus 1'!$BU$56)</c:f>
              <c:numCache>
                <c:formatCode>General</c:formatCode>
                <c:ptCount val="5"/>
                <c:pt idx="0">
                  <c:v>83</c:v>
                </c:pt>
                <c:pt idx="1">
                  <c:v>129</c:v>
                </c:pt>
                <c:pt idx="2">
                  <c:v>74</c:v>
                </c:pt>
                <c:pt idx="3">
                  <c:v>83</c:v>
                </c:pt>
                <c:pt idx="4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1'!$BC$57,'unterteilt Haus 1'!$BK$56,'unterteilt Haus 1'!$BK$57,'unterteilt Haus 1'!$BK$58,'unterteilt Haus 1'!$BK$59)</c:f>
              <c:strCache>
                <c:ptCount val="5"/>
                <c:pt idx="0">
                  <c:v>PM10 Maler 1</c:v>
                </c:pt>
                <c:pt idx="1">
                  <c:v>PM10 Maler 2</c:v>
                </c:pt>
                <c:pt idx="2">
                  <c:v>PM10 Maler 2</c:v>
                </c:pt>
                <c:pt idx="3">
                  <c:v>PM10 Maler 2</c:v>
                </c:pt>
                <c:pt idx="4">
                  <c:v>PM10 Maler 2</c:v>
                </c:pt>
              </c:strCache>
            </c:strRef>
          </c:cat>
          <c:val>
            <c:numRef>
              <c:f>('unterteilt Haus 1'!$BF$57,'unterteilt Haus 1'!$BR$57,'unterteilt Haus 1'!$BS$57,'unterteilt Haus 1'!$BT$57,'unterteilt Haus 1'!$BU$57)</c:f>
              <c:numCache>
                <c:formatCode>General</c:formatCode>
                <c:ptCount val="5"/>
                <c:pt idx="0">
                  <c:v>0</c:v>
                </c:pt>
                <c:pt idx="1">
                  <c:v>26.25</c:v>
                </c:pt>
                <c:pt idx="2">
                  <c:v>7.5</c:v>
                </c:pt>
                <c:pt idx="3">
                  <c:v>4.5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1'!$BC$57,'unterteilt Haus 1'!$BK$56,'unterteilt Haus 1'!$BK$57,'unterteilt Haus 1'!$BK$58,'unterteilt Haus 1'!$BK$59)</c:f>
              <c:strCache>
                <c:ptCount val="5"/>
                <c:pt idx="0">
                  <c:v>PM10 Maler 1</c:v>
                </c:pt>
                <c:pt idx="1">
                  <c:v>PM10 Maler 2</c:v>
                </c:pt>
                <c:pt idx="2">
                  <c:v>PM10 Maler 2</c:v>
                </c:pt>
                <c:pt idx="3">
                  <c:v>PM10 Maler 2</c:v>
                </c:pt>
                <c:pt idx="4">
                  <c:v>PM10 Maler 2</c:v>
                </c:pt>
              </c:strCache>
            </c:strRef>
          </c:cat>
          <c:val>
            <c:numRef>
              <c:f>('unterteilt Haus 1'!$BF$58,'unterteilt Haus 1'!$BR$58,'unterteilt Haus 1'!$BS$58,'unterteilt Haus 1'!$BT$58,'unterteilt Haus 1'!$BU$58)</c:f>
              <c:numCache>
                <c:formatCode>General</c:formatCode>
                <c:ptCount val="5"/>
                <c:pt idx="0">
                  <c:v>3</c:v>
                </c:pt>
                <c:pt idx="1">
                  <c:v>20.75</c:v>
                </c:pt>
                <c:pt idx="2">
                  <c:v>14.5</c:v>
                </c:pt>
                <c:pt idx="3">
                  <c:v>37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1'!$BC$57,'unterteilt Haus 1'!$BK$56,'unterteilt Haus 1'!$BK$57,'unterteilt Haus 1'!$BK$58,'unterteilt Haus 1'!$BK$59)</c:f>
              <c:strCache>
                <c:ptCount val="5"/>
                <c:pt idx="0">
                  <c:v>PM10 Maler 1</c:v>
                </c:pt>
                <c:pt idx="1">
                  <c:v>PM10 Maler 2</c:v>
                </c:pt>
                <c:pt idx="2">
                  <c:v>PM10 Maler 2</c:v>
                </c:pt>
                <c:pt idx="3">
                  <c:v>PM10 Maler 2</c:v>
                </c:pt>
                <c:pt idx="4">
                  <c:v>PM10 Maler 2</c:v>
                </c:pt>
              </c:strCache>
            </c:strRef>
          </c:cat>
          <c:val>
            <c:numRef>
              <c:f>('unterteilt Haus 1'!$BF$59,'unterteilt Haus 1'!$BR$59,'unterteilt Haus 1'!$BS$59,'unterteilt Haus 1'!$BT$59,'unterteilt Haus 1'!$BU$59)</c:f>
              <c:numCache>
                <c:formatCode>General</c:formatCode>
                <c:ptCount val="5"/>
                <c:pt idx="0">
                  <c:v>2</c:v>
                </c:pt>
                <c:pt idx="1">
                  <c:v>16.5</c:v>
                </c:pt>
                <c:pt idx="2">
                  <c:v>28.5</c:v>
                </c:pt>
                <c:pt idx="3">
                  <c:v>35.5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1'!$BC$57,'unterteilt Haus 1'!$BK$56,'unterteilt Haus 1'!$BK$57,'unterteilt Haus 1'!$BK$58,'unterteilt Haus 1'!$BK$59)</c:f>
              <c:strCache>
                <c:ptCount val="5"/>
                <c:pt idx="0">
                  <c:v>PM10 Maler 1</c:v>
                </c:pt>
                <c:pt idx="1">
                  <c:v>PM10 Maler 2</c:v>
                </c:pt>
                <c:pt idx="2">
                  <c:v>PM10 Maler 2</c:v>
                </c:pt>
                <c:pt idx="3">
                  <c:v>PM10 Maler 2</c:v>
                </c:pt>
                <c:pt idx="4">
                  <c:v>PM10 Maler 2</c:v>
                </c:pt>
              </c:strCache>
            </c:strRef>
          </c:cat>
          <c:val>
            <c:numRef>
              <c:f>('unterteilt Haus 1'!$BF$60,'unterteilt Haus 1'!$BR$60,'unterteilt Haus 1'!$BS$60,'unterteilt Haus 1'!$BT$60,'unterteilt Haus 1'!$BU$60)</c:f>
              <c:numCache>
                <c:formatCode>General</c:formatCode>
                <c:ptCount val="5"/>
                <c:pt idx="0">
                  <c:v>11</c:v>
                </c:pt>
                <c:pt idx="1">
                  <c:v>13.5</c:v>
                </c:pt>
                <c:pt idx="2">
                  <c:v>49.5</c:v>
                </c:pt>
                <c:pt idx="3">
                  <c:v>0</c:v>
                </c:pt>
                <c:pt idx="4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(c) Sensorpositionen 1, 7 und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1'!$AU$71,'unterteilt Haus 1'!$AU$72,'unterteilt Haus 1'!$BC$72,'unterteilt Haus 1'!$BK$71,'unterteilt Haus 1'!$BK$72)</c:f>
              <c:strCache>
                <c:ptCount val="5"/>
                <c:pt idx="0">
                  <c:v>PM2,5 Schleifen</c:v>
                </c:pt>
                <c:pt idx="1">
                  <c:v>PM2,5 Schleifen</c:v>
                </c:pt>
                <c:pt idx="2">
                  <c:v>PM2,5 Maler 1</c:v>
                </c:pt>
                <c:pt idx="3">
                  <c:v>PM2,5 Maler 2</c:v>
                </c:pt>
                <c:pt idx="4">
                  <c:v>PM2,5 Maler 2</c:v>
                </c:pt>
              </c:strCache>
            </c:strRef>
          </c:cat>
          <c:val>
            <c:numRef>
              <c:f>('unterteilt Haus 1'!$AW$71,'unterteilt Haus 1'!$AY$71,'unterteilt Haus 1'!$BE$71,'unterteilt Haus 1'!$BN$71,'unterteilt Haus 1'!$BO$71)</c:f>
              <c:numCache>
                <c:formatCode>General</c:formatCode>
                <c:ptCount val="5"/>
                <c:pt idx="0">
                  <c:v>132</c:v>
                </c:pt>
                <c:pt idx="1">
                  <c:v>164</c:v>
                </c:pt>
                <c:pt idx="2">
                  <c:v>105</c:v>
                </c:pt>
                <c:pt idx="3">
                  <c:v>54</c:v>
                </c:pt>
                <c:pt idx="4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1'!$AU$71,'unterteilt Haus 1'!$AU$72,'unterteilt Haus 1'!$BC$72,'unterteilt Haus 1'!$BK$71,'unterteilt Haus 1'!$BK$72)</c:f>
              <c:strCache>
                <c:ptCount val="5"/>
                <c:pt idx="0">
                  <c:v>PM2,5 Schleifen</c:v>
                </c:pt>
                <c:pt idx="1">
                  <c:v>PM2,5 Schleifen</c:v>
                </c:pt>
                <c:pt idx="2">
                  <c:v>PM2,5 Maler 1</c:v>
                </c:pt>
                <c:pt idx="3">
                  <c:v>PM2,5 Maler 2</c:v>
                </c:pt>
                <c:pt idx="4">
                  <c:v>PM2,5 Maler 2</c:v>
                </c:pt>
              </c:strCache>
            </c:strRef>
          </c:cat>
          <c:val>
            <c:numRef>
              <c:f>('unterteilt Haus 1'!$AW$72,'unterteilt Haus 1'!$AY$72,'unterteilt Haus 1'!$BE$72,'unterteilt Haus 1'!$BN$72,'unterteilt Haus 1'!$BO$72)</c:f>
              <c:numCache>
                <c:formatCode>General</c:formatCode>
                <c:ptCount val="5"/>
                <c:pt idx="0">
                  <c:v>5</c:v>
                </c:pt>
                <c:pt idx="1">
                  <c:v>35</c:v>
                </c:pt>
                <c:pt idx="2">
                  <c:v>17.25</c:v>
                </c:pt>
                <c:pt idx="3">
                  <c:v>8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1'!$AU$71,'unterteilt Haus 1'!$AU$72,'unterteilt Haus 1'!$BC$72,'unterteilt Haus 1'!$BK$71,'unterteilt Haus 1'!$BK$72)</c:f>
              <c:strCache>
                <c:ptCount val="5"/>
                <c:pt idx="0">
                  <c:v>PM2,5 Schleifen</c:v>
                </c:pt>
                <c:pt idx="1">
                  <c:v>PM2,5 Schleifen</c:v>
                </c:pt>
                <c:pt idx="2">
                  <c:v>PM2,5 Maler 1</c:v>
                </c:pt>
                <c:pt idx="3">
                  <c:v>PM2,5 Maler 2</c:v>
                </c:pt>
                <c:pt idx="4">
                  <c:v>PM2,5 Maler 2</c:v>
                </c:pt>
              </c:strCache>
            </c:strRef>
          </c:cat>
          <c:val>
            <c:numRef>
              <c:f>('unterteilt Haus 1'!$AW$73,'unterteilt Haus 1'!$AY$73,'unterteilt Haus 1'!$BE$73,'unterteilt Haus 1'!$BN$73,'unterteilt Haus 1'!$BO$73)</c:f>
              <c:numCache>
                <c:formatCode>General</c:formatCode>
                <c:ptCount val="5"/>
                <c:pt idx="0">
                  <c:v>11</c:v>
                </c:pt>
                <c:pt idx="1">
                  <c:v>40</c:v>
                </c:pt>
                <c:pt idx="2">
                  <c:v>18.25</c:v>
                </c:pt>
                <c:pt idx="3">
                  <c:v>54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1'!$AU$71,'unterteilt Haus 1'!$AU$72,'unterteilt Haus 1'!$BC$72,'unterteilt Haus 1'!$BK$71,'unterteilt Haus 1'!$BK$72)</c:f>
              <c:strCache>
                <c:ptCount val="5"/>
                <c:pt idx="0">
                  <c:v>PM2,5 Schleifen</c:v>
                </c:pt>
                <c:pt idx="1">
                  <c:v>PM2,5 Schleifen</c:v>
                </c:pt>
                <c:pt idx="2">
                  <c:v>PM2,5 Maler 1</c:v>
                </c:pt>
                <c:pt idx="3">
                  <c:v>PM2,5 Maler 2</c:v>
                </c:pt>
                <c:pt idx="4">
                  <c:v>PM2,5 Maler 2</c:v>
                </c:pt>
              </c:strCache>
            </c:strRef>
          </c:cat>
          <c:val>
            <c:numRef>
              <c:f>('unterteilt Haus 1'!$AW$74,'unterteilt Haus 1'!$AY$74,'unterteilt Haus 1'!$BE$74,'unterteilt Haus 1'!$BN$74,'unterteilt Haus 1'!$BO$74)</c:f>
              <c:numCache>
                <c:formatCode>General</c:formatCode>
                <c:ptCount val="5"/>
                <c:pt idx="0">
                  <c:v>25</c:v>
                </c:pt>
                <c:pt idx="1">
                  <c:v>16</c:v>
                </c:pt>
                <c:pt idx="2">
                  <c:v>22.75</c:v>
                </c:pt>
                <c:pt idx="3">
                  <c:v>9</c:v>
                </c:pt>
                <c:pt idx="4">
                  <c:v>13.25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1'!$AU$71,'unterteilt Haus 1'!$AU$72,'unterteilt Haus 1'!$BC$72,'unterteilt Haus 1'!$BK$71,'unterteilt Haus 1'!$BK$72)</c:f>
              <c:strCache>
                <c:ptCount val="5"/>
                <c:pt idx="0">
                  <c:v>PM2,5 Schleifen</c:v>
                </c:pt>
                <c:pt idx="1">
                  <c:v>PM2,5 Schleifen</c:v>
                </c:pt>
                <c:pt idx="2">
                  <c:v>PM2,5 Maler 1</c:v>
                </c:pt>
                <c:pt idx="3">
                  <c:v>PM2,5 Maler 2</c:v>
                </c:pt>
                <c:pt idx="4">
                  <c:v>PM2,5 Maler 2</c:v>
                </c:pt>
              </c:strCache>
            </c:strRef>
          </c:cat>
          <c:val>
            <c:numRef>
              <c:f>('unterteilt Haus 1'!$AW$75,'unterteilt Haus 1'!$AY$75,'unterteilt Haus 1'!$BE$75,'unterteilt Haus 1'!$BN$75,'unterteilt Haus 1'!$BO$75)</c:f>
              <c:numCache>
                <c:formatCode>General</c:formatCode>
                <c:ptCount val="5"/>
                <c:pt idx="0">
                  <c:v>21</c:v>
                </c:pt>
                <c:pt idx="1">
                  <c:v>108</c:v>
                </c:pt>
                <c:pt idx="2">
                  <c:v>30.75</c:v>
                </c:pt>
                <c:pt idx="3">
                  <c:v>4</c:v>
                </c:pt>
                <c:pt idx="4">
                  <c:v>108.75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PM2,5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(d) Sensorpositionen 4, 5 und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1'!$AU$72,'unterteilt Haus 1'!$BK$71,'unterteilt Haus 1'!$BK$72,'unterteilt Haus 1'!$BX$71,'unterteilt Haus 1'!$BX$72)</c:f>
              <c:strCache>
                <c:ptCount val="5"/>
                <c:pt idx="0">
                  <c:v>PM2,5 Schleifen</c:v>
                </c:pt>
                <c:pt idx="1">
                  <c:v>PM2,5 Maler 2</c:v>
                </c:pt>
                <c:pt idx="2">
                  <c:v>PM2,5 Maler 2</c:v>
                </c:pt>
                <c:pt idx="3">
                  <c:v>PM2,5 Fugen</c:v>
                </c:pt>
                <c:pt idx="4">
                  <c:v>PM2,5 Fugen</c:v>
                </c:pt>
              </c:strCache>
            </c:strRef>
          </c:cat>
          <c:val>
            <c:numRef>
              <c:f>('unterteilt Haus 1'!$AX$71,'unterteilt Haus 1'!$BM$71,'unterteilt Haus 1'!$BV$71,'unterteilt Haus 1'!$BZ$71,'unterteilt Haus 1'!$CB$71)</c:f>
              <c:numCache>
                <c:formatCode>General</c:formatCode>
                <c:ptCount val="5"/>
                <c:pt idx="0">
                  <c:v>212</c:v>
                </c:pt>
                <c:pt idx="1">
                  <c:v>73</c:v>
                </c:pt>
                <c:pt idx="2">
                  <c:v>60</c:v>
                </c:pt>
                <c:pt idx="3">
                  <c:v>323</c:v>
                </c:pt>
                <c:pt idx="4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1'!$AU$72,'unterteilt Haus 1'!$BK$71,'unterteilt Haus 1'!$BK$72,'unterteilt Haus 1'!$BX$71,'unterteilt Haus 1'!$BX$72)</c:f>
              <c:strCache>
                <c:ptCount val="5"/>
                <c:pt idx="0">
                  <c:v>PM2,5 Schleifen</c:v>
                </c:pt>
                <c:pt idx="1">
                  <c:v>PM2,5 Maler 2</c:v>
                </c:pt>
                <c:pt idx="2">
                  <c:v>PM2,5 Maler 2</c:v>
                </c:pt>
                <c:pt idx="3">
                  <c:v>PM2,5 Fugen</c:v>
                </c:pt>
                <c:pt idx="4">
                  <c:v>PM2,5 Fugen</c:v>
                </c:pt>
              </c:strCache>
            </c:strRef>
          </c:cat>
          <c:val>
            <c:numRef>
              <c:f>('unterteilt Haus 1'!$AX$72,'unterteilt Haus 1'!$BM$72,'unterteilt Haus 1'!$BV$72,'unterteilt Haus 1'!$BZ$72,'unterteilt Haus 1'!$CB$72)</c:f>
              <c:numCache>
                <c:formatCode>General</c:formatCode>
                <c:ptCount val="5"/>
                <c:pt idx="0">
                  <c:v>137</c:v>
                </c:pt>
                <c:pt idx="1">
                  <c:v>0.5</c:v>
                </c:pt>
                <c:pt idx="2">
                  <c:v>4</c:v>
                </c:pt>
                <c:pt idx="3">
                  <c:v>45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1'!$AU$72,'unterteilt Haus 1'!$BK$71,'unterteilt Haus 1'!$BK$72,'unterteilt Haus 1'!$BX$71,'unterteilt Haus 1'!$BX$72)</c:f>
              <c:strCache>
                <c:ptCount val="5"/>
                <c:pt idx="0">
                  <c:v>PM2,5 Schleifen</c:v>
                </c:pt>
                <c:pt idx="1">
                  <c:v>PM2,5 Maler 2</c:v>
                </c:pt>
                <c:pt idx="2">
                  <c:v>PM2,5 Maler 2</c:v>
                </c:pt>
                <c:pt idx="3">
                  <c:v>PM2,5 Fugen</c:v>
                </c:pt>
                <c:pt idx="4">
                  <c:v>PM2,5 Fugen</c:v>
                </c:pt>
              </c:strCache>
            </c:strRef>
          </c:cat>
          <c:val>
            <c:numRef>
              <c:f>('unterteilt Haus 1'!$AX$73,'unterteilt Haus 1'!$BM$73,'unterteilt Haus 1'!$BV$73,'unterteilt Haus 1'!$BZ$73,'unterteilt Haus 1'!$CB$73)</c:f>
              <c:numCache>
                <c:formatCode>General</c:formatCode>
                <c:ptCount val="5"/>
                <c:pt idx="0">
                  <c:v>44</c:v>
                </c:pt>
                <c:pt idx="1">
                  <c:v>0.5</c:v>
                </c:pt>
                <c:pt idx="2">
                  <c:v>6</c:v>
                </c:pt>
                <c:pt idx="3">
                  <c:v>53.5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1'!$AU$72,'unterteilt Haus 1'!$BK$71,'unterteilt Haus 1'!$BK$72,'unterteilt Haus 1'!$BX$71,'unterteilt Haus 1'!$BX$72)</c:f>
              <c:strCache>
                <c:ptCount val="5"/>
                <c:pt idx="0">
                  <c:v>PM2,5 Schleifen</c:v>
                </c:pt>
                <c:pt idx="1">
                  <c:v>PM2,5 Maler 2</c:v>
                </c:pt>
                <c:pt idx="2">
                  <c:v>PM2,5 Maler 2</c:v>
                </c:pt>
                <c:pt idx="3">
                  <c:v>PM2,5 Fugen</c:v>
                </c:pt>
                <c:pt idx="4">
                  <c:v>PM2,5 Fugen</c:v>
                </c:pt>
              </c:strCache>
            </c:strRef>
          </c:cat>
          <c:val>
            <c:numRef>
              <c:f>('unterteilt Haus 1'!$AX$74,'unterteilt Haus 1'!$BM$74,'unterteilt Haus 1'!$BV$74,'unterteilt Haus 1'!$BZ$74,'unterteilt Haus 1'!$CB$74)</c:f>
              <c:numCache>
                <c:formatCode>General</c:formatCode>
                <c:ptCount val="5"/>
                <c:pt idx="0">
                  <c:v>247</c:v>
                </c:pt>
                <c:pt idx="1">
                  <c:v>53.5</c:v>
                </c:pt>
                <c:pt idx="2">
                  <c:v>6</c:v>
                </c:pt>
                <c:pt idx="3">
                  <c:v>58.75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1'!$AU$72,'unterteilt Haus 1'!$BK$71,'unterteilt Haus 1'!$BK$72,'unterteilt Haus 1'!$BX$71,'unterteilt Haus 1'!$BX$72)</c:f>
              <c:strCache>
                <c:ptCount val="5"/>
                <c:pt idx="0">
                  <c:v>PM2,5 Schleifen</c:v>
                </c:pt>
                <c:pt idx="1">
                  <c:v>PM2,5 Maler 2</c:v>
                </c:pt>
                <c:pt idx="2">
                  <c:v>PM2,5 Maler 2</c:v>
                </c:pt>
                <c:pt idx="3">
                  <c:v>PM2,5 Fugen</c:v>
                </c:pt>
                <c:pt idx="4">
                  <c:v>PM2,5 Fugen</c:v>
                </c:pt>
              </c:strCache>
            </c:strRef>
          </c:cat>
          <c:val>
            <c:numRef>
              <c:f>('unterteilt Haus 1'!$AX$75,'unterteilt Haus 1'!$BM$75,'unterteilt Haus 1'!$BV$75,'unterteilt Haus 1'!$BZ$75,'unterteilt Haus 1'!$CB$75)</c:f>
              <c:numCache>
                <c:formatCode>General</c:formatCode>
                <c:ptCount val="5"/>
                <c:pt idx="0">
                  <c:v>82</c:v>
                </c:pt>
                <c:pt idx="1">
                  <c:v>53.5</c:v>
                </c:pt>
                <c:pt idx="2">
                  <c:v>75</c:v>
                </c:pt>
                <c:pt idx="3">
                  <c:v>60.75</c:v>
                </c:pt>
                <c:pt idx="4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PM2,5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6_9_12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1'!$BC$71,'unterteilt Haus 1'!$BK$71,'unterteilt Haus 1'!$BK$72,'unterteilt Haus 1'!$BK$73,'unterteilt Haus 1'!$BK$74)</c:f>
              <c:strCache>
                <c:ptCount val="5"/>
                <c:pt idx="0">
                  <c:v>PM2,5 Maler 1</c:v>
                </c:pt>
                <c:pt idx="1">
                  <c:v>PM2,5 Maler 2</c:v>
                </c:pt>
                <c:pt idx="2">
                  <c:v>PM2,5 Maler 2</c:v>
                </c:pt>
                <c:pt idx="3">
                  <c:v>PM2,5 Maler 2</c:v>
                </c:pt>
                <c:pt idx="4">
                  <c:v>PM2,5 Maler 2</c:v>
                </c:pt>
              </c:strCache>
            </c:strRef>
          </c:cat>
          <c:val>
            <c:numRef>
              <c:f>('unterteilt Haus 1'!$BF$71,'unterteilt Haus 1'!$BR$71,'unterteilt Haus 1'!$BS$71,'unterteilt Haus 1'!$BT$71,'unterteilt Haus 1'!$BU$71)</c:f>
              <c:numCache>
                <c:formatCode>General</c:formatCode>
                <c:ptCount val="5"/>
                <c:pt idx="0">
                  <c:v>60</c:v>
                </c:pt>
                <c:pt idx="1">
                  <c:v>107</c:v>
                </c:pt>
                <c:pt idx="2">
                  <c:v>54</c:v>
                </c:pt>
                <c:pt idx="3">
                  <c:v>64</c:v>
                </c:pt>
                <c:pt idx="4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1'!$BC$71,'unterteilt Haus 1'!$BK$71,'unterteilt Haus 1'!$BK$72,'unterteilt Haus 1'!$BK$73,'unterteilt Haus 1'!$BK$74)</c:f>
              <c:strCache>
                <c:ptCount val="5"/>
                <c:pt idx="0">
                  <c:v>PM2,5 Maler 1</c:v>
                </c:pt>
                <c:pt idx="1">
                  <c:v>PM2,5 Maler 2</c:v>
                </c:pt>
                <c:pt idx="2">
                  <c:v>PM2,5 Maler 2</c:v>
                </c:pt>
                <c:pt idx="3">
                  <c:v>PM2,5 Maler 2</c:v>
                </c:pt>
                <c:pt idx="4">
                  <c:v>PM2,5 Maler 2</c:v>
                </c:pt>
              </c:strCache>
            </c:strRef>
          </c:cat>
          <c:val>
            <c:numRef>
              <c:f>('unterteilt Haus 1'!$BF$72,'unterteilt Haus 1'!$BR$72,'unterteilt Haus 1'!$BS$72,'unterteilt Haus 1'!$BT$72,'unterteilt Haus 1'!$BU$72)</c:f>
              <c:numCache>
                <c:formatCode>General</c:formatCode>
                <c:ptCount val="5"/>
                <c:pt idx="0">
                  <c:v>5</c:v>
                </c:pt>
                <c:pt idx="1">
                  <c:v>24</c:v>
                </c:pt>
                <c:pt idx="2">
                  <c:v>8.25</c:v>
                </c:pt>
                <c:pt idx="3">
                  <c:v>3.75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1'!$BC$71,'unterteilt Haus 1'!$BK$71,'unterteilt Haus 1'!$BK$72,'unterteilt Haus 1'!$BK$73,'unterteilt Haus 1'!$BK$74)</c:f>
              <c:strCache>
                <c:ptCount val="5"/>
                <c:pt idx="0">
                  <c:v>PM2,5 Maler 1</c:v>
                </c:pt>
                <c:pt idx="1">
                  <c:v>PM2,5 Maler 2</c:v>
                </c:pt>
                <c:pt idx="2">
                  <c:v>PM2,5 Maler 2</c:v>
                </c:pt>
                <c:pt idx="3">
                  <c:v>PM2,5 Maler 2</c:v>
                </c:pt>
                <c:pt idx="4">
                  <c:v>PM2,5 Maler 2</c:v>
                </c:pt>
              </c:strCache>
            </c:strRef>
          </c:cat>
          <c:val>
            <c:numRef>
              <c:f>('unterteilt Haus 1'!$BF$73,'unterteilt Haus 1'!$BR$73,'unterteilt Haus 1'!$BS$73,'unterteilt Haus 1'!$BT$73,'unterteilt Haus 1'!$BU$73)</c:f>
              <c:numCache>
                <c:formatCode>General</c:formatCode>
                <c:ptCount val="5"/>
                <c:pt idx="0">
                  <c:v>0</c:v>
                </c:pt>
                <c:pt idx="1">
                  <c:v>17.5</c:v>
                </c:pt>
                <c:pt idx="2">
                  <c:v>14.75</c:v>
                </c:pt>
                <c:pt idx="3">
                  <c:v>37.25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1'!$BC$71,'unterteilt Haus 1'!$BK$71,'unterteilt Haus 1'!$BK$72,'unterteilt Haus 1'!$BK$73,'unterteilt Haus 1'!$BK$74)</c:f>
              <c:strCache>
                <c:ptCount val="5"/>
                <c:pt idx="0">
                  <c:v>PM2,5 Maler 1</c:v>
                </c:pt>
                <c:pt idx="1">
                  <c:v>PM2,5 Maler 2</c:v>
                </c:pt>
                <c:pt idx="2">
                  <c:v>PM2,5 Maler 2</c:v>
                </c:pt>
                <c:pt idx="3">
                  <c:v>PM2,5 Maler 2</c:v>
                </c:pt>
                <c:pt idx="4">
                  <c:v>PM2,5 Maler 2</c:v>
                </c:pt>
              </c:strCache>
            </c:strRef>
          </c:cat>
          <c:val>
            <c:numRef>
              <c:f>('unterteilt Haus 1'!$BF$74,'unterteilt Haus 1'!$BR$74,'unterteilt Haus 1'!$BS$74,'unterteilt Haus 1'!$BT$74,'unterteilt Haus 1'!$BU$74)</c:f>
              <c:numCache>
                <c:formatCode>General</c:formatCode>
                <c:ptCount val="5"/>
                <c:pt idx="0">
                  <c:v>1</c:v>
                </c:pt>
                <c:pt idx="1">
                  <c:v>15.25</c:v>
                </c:pt>
                <c:pt idx="2">
                  <c:v>27.5</c:v>
                </c:pt>
                <c:pt idx="3">
                  <c:v>36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1'!$BC$71,'unterteilt Haus 1'!$BK$71,'unterteilt Haus 1'!$BK$72,'unterteilt Haus 1'!$BK$73,'unterteilt Haus 1'!$BK$74)</c:f>
              <c:strCache>
                <c:ptCount val="5"/>
                <c:pt idx="0">
                  <c:v>PM2,5 Maler 1</c:v>
                </c:pt>
                <c:pt idx="1">
                  <c:v>PM2,5 Maler 2</c:v>
                </c:pt>
                <c:pt idx="2">
                  <c:v>PM2,5 Maler 2</c:v>
                </c:pt>
                <c:pt idx="3">
                  <c:v>PM2,5 Maler 2</c:v>
                </c:pt>
                <c:pt idx="4">
                  <c:v>PM2,5 Maler 2</c:v>
                </c:pt>
              </c:strCache>
            </c:strRef>
          </c:cat>
          <c:val>
            <c:numRef>
              <c:f>('unterteilt Haus 1'!$BF$75,'unterteilt Haus 1'!$BR$75,'unterteilt Haus 1'!$BS$75,'unterteilt Haus 1'!$BT$75,'unterteilt Haus 1'!$BU$75)</c:f>
              <c:numCache>
                <c:formatCode>General</c:formatCode>
                <c:ptCount val="5"/>
                <c:pt idx="0">
                  <c:v>18</c:v>
                </c:pt>
                <c:pt idx="1">
                  <c:v>17.25</c:v>
                </c:pt>
                <c:pt idx="2">
                  <c:v>46.5</c:v>
                </c:pt>
                <c:pt idx="3">
                  <c:v>0</c:v>
                </c:pt>
                <c:pt idx="4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1'!$AW$1,'unterteilt Haus 1'!$BE$1,'unterteilt Haus 1'!$BM$1,'unterteilt Haus 1'!$BU$1)</c:f>
              <c:strCache>
                <c:ptCount val="4"/>
                <c:pt idx="0">
                  <c:v>absolute Luftfeuchtigkeit Fugen</c:v>
                </c:pt>
                <c:pt idx="1">
                  <c:v>absolute Luftfeuchtigkeit Q3</c:v>
                </c:pt>
                <c:pt idx="2">
                  <c:v>absolute Luftfeuchtigkeit Q1</c:v>
                </c:pt>
                <c:pt idx="3">
                  <c:v>absolute Luftfeuchtigkeit schleifen</c:v>
                </c:pt>
              </c:strCache>
            </c:strRef>
          </c:cat>
          <c:val>
            <c:numRef>
              <c:f>('unterteilt Haus 1'!$AW$9,'unterteilt Haus 1'!$BE$9,'unterteilt Haus 1'!$BM$9,'unterteilt Haus 1'!$BU$9)</c:f>
              <c:numCache>
                <c:formatCode>General</c:formatCode>
                <c:ptCount val="4"/>
                <c:pt idx="0">
                  <c:v>0</c:v>
                </c:pt>
                <c:pt idx="1">
                  <c:v>7.613338960232763E-3</c:v>
                </c:pt>
                <c:pt idx="2">
                  <c:v>7.7047202359596736E-3</c:v>
                </c:pt>
                <c:pt idx="3">
                  <c:v>7.6305484339931132E-3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1'!$AW$1,'unterteilt Haus 1'!$BE$1,'unterteilt Haus 1'!$BM$1,'unterteilt Haus 1'!$BU$1)</c:f>
              <c:strCache>
                <c:ptCount val="4"/>
                <c:pt idx="0">
                  <c:v>absolute Luftfeuchtigkeit Fugen</c:v>
                </c:pt>
                <c:pt idx="1">
                  <c:v>absolute Luftfeuchtigkeit Q3</c:v>
                </c:pt>
                <c:pt idx="2">
                  <c:v>absolute Luftfeuchtigkeit Q1</c:v>
                </c:pt>
                <c:pt idx="3">
                  <c:v>absolute Luftfeuchtigkeit schleifen</c:v>
                </c:pt>
              </c:strCache>
            </c:strRef>
          </c:cat>
          <c:val>
            <c:numRef>
              <c:f>('unterteilt Haus 1'!$AW$10,'unterteilt Haus 1'!$BE$10,'unterteilt Haus 1'!$BM$10,'unterteilt Haus 1'!$BU$10)</c:f>
              <c:numCache>
                <c:formatCode>General</c:formatCode>
                <c:ptCount val="4"/>
                <c:pt idx="0">
                  <c:v>9.1325695206194227E-3</c:v>
                </c:pt>
                <c:pt idx="1">
                  <c:v>6.4639908169965548E-4</c:v>
                </c:pt>
                <c:pt idx="2">
                  <c:v>8.7255332039141466E-4</c:v>
                </c:pt>
                <c:pt idx="3">
                  <c:v>9.0433704733751223E-4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1'!$AW$1,'unterteilt Haus 1'!$BE$1,'unterteilt Haus 1'!$BM$1,'unterteilt Haus 1'!$BU$1)</c:f>
              <c:strCache>
                <c:ptCount val="4"/>
                <c:pt idx="0">
                  <c:v>absolute Luftfeuchtigkeit Fugen</c:v>
                </c:pt>
                <c:pt idx="1">
                  <c:v>absolute Luftfeuchtigkeit Q3</c:v>
                </c:pt>
                <c:pt idx="2">
                  <c:v>absolute Luftfeuchtigkeit Q1</c:v>
                </c:pt>
                <c:pt idx="3">
                  <c:v>absolute Luftfeuchtigkeit schleifen</c:v>
                </c:pt>
              </c:strCache>
            </c:strRef>
          </c:cat>
          <c:val>
            <c:numRef>
              <c:f>('unterteilt Haus 1'!$AW$11,'unterteilt Haus 1'!$BE$11,'unterteilt Haus 1'!$BM$11,'unterteilt Haus 1'!$BU$11)</c:f>
              <c:numCache>
                <c:formatCode>General</c:formatCode>
                <c:ptCount val="4"/>
                <c:pt idx="0">
                  <c:v>1.004559322063045E-4</c:v>
                </c:pt>
                <c:pt idx="1">
                  <c:v>1.3126981460863732E-4</c:v>
                </c:pt>
                <c:pt idx="2">
                  <c:v>1.7462046758260144E-4</c:v>
                </c:pt>
                <c:pt idx="3">
                  <c:v>1.2902492029556213E-4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1'!$AW$1,'unterteilt Haus 1'!$BE$1,'unterteilt Haus 1'!$BM$1,'unterteilt Haus 1'!$BU$1)</c:f>
              <c:strCache>
                <c:ptCount val="4"/>
                <c:pt idx="0">
                  <c:v>absolute Luftfeuchtigkeit Fugen</c:v>
                </c:pt>
                <c:pt idx="1">
                  <c:v>absolute Luftfeuchtigkeit Q3</c:v>
                </c:pt>
                <c:pt idx="2">
                  <c:v>absolute Luftfeuchtigkeit Q1</c:v>
                </c:pt>
                <c:pt idx="3">
                  <c:v>absolute Luftfeuchtigkeit schleifen</c:v>
                </c:pt>
              </c:strCache>
            </c:strRef>
          </c:cat>
          <c:val>
            <c:numRef>
              <c:f>('unterteilt Haus 1'!$AW$12,'unterteilt Haus 1'!$BE$12,'unterteilt Haus 1'!$BM$12,'unterteilt Haus 1'!$BU$12)</c:f>
              <c:numCache>
                <c:formatCode>General</c:formatCode>
                <c:ptCount val="4"/>
                <c:pt idx="0">
                  <c:v>9.7005765463301086E-5</c:v>
                </c:pt>
                <c:pt idx="1">
                  <c:v>1.7062260456284818E-4</c:v>
                </c:pt>
                <c:pt idx="2">
                  <c:v>1.4438086161220123E-4</c:v>
                </c:pt>
                <c:pt idx="3">
                  <c:v>4.3086105822696605E-4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1'!$AW$1,'unterteilt Haus 1'!$BE$1,'unterteilt Haus 1'!$BM$1,'unterteilt Haus 1'!$BU$1)</c:f>
              <c:strCache>
                <c:ptCount val="4"/>
                <c:pt idx="0">
                  <c:v>absolute Luftfeuchtigkeit Fugen</c:v>
                </c:pt>
                <c:pt idx="1">
                  <c:v>absolute Luftfeuchtigkeit Q3</c:v>
                </c:pt>
                <c:pt idx="2">
                  <c:v>absolute Luftfeuchtigkeit Q1</c:v>
                </c:pt>
                <c:pt idx="3">
                  <c:v>absolute Luftfeuchtigkeit schleifen</c:v>
                </c:pt>
              </c:strCache>
            </c:strRef>
          </c:cat>
          <c:val>
            <c:numRef>
              <c:f>('unterteilt Haus 1'!$AW$13,'unterteilt Haus 1'!$BE$13,'unterteilt Haus 1'!$BM$13,'unterteilt Haus 1'!$BU$13)</c:f>
              <c:numCache>
                <c:formatCode>General</c:formatCode>
                <c:ptCount val="4"/>
                <c:pt idx="0">
                  <c:v>1.1061435206053717E-4</c:v>
                </c:pt>
                <c:pt idx="1">
                  <c:v>3.8301742832768763E-3</c:v>
                </c:pt>
                <c:pt idx="2">
                  <c:v>5.7552485400543495E-4</c:v>
                </c:pt>
                <c:pt idx="3">
                  <c:v>1.3302607830775904E-3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  <c:max val="1.2000000000000002E-2"/>
          <c:min val="6.000000000000001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Q2</c:v>
              </c:pt>
              <c:pt idx="1">
                <c:v>Q1</c:v>
              </c:pt>
            </c:strLit>
          </c:cat>
          <c:val>
            <c:numRef>
              <c:f>('unterteilt Haus 1'!$AG$80,'unterteilt Haus 1'!$AI$80)</c:f>
              <c:numCache>
                <c:formatCode>General</c:formatCode>
                <c:ptCount val="2"/>
                <c:pt idx="0">
                  <c:v>0</c:v>
                </c:pt>
                <c:pt idx="1">
                  <c:v>-2.3683562532392623E-4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2"/>
              <c:pt idx="0">
                <c:v>Q2</c:v>
              </c:pt>
              <c:pt idx="1">
                <c:v>Q1</c:v>
              </c:pt>
            </c:strLit>
          </c:cat>
          <c:val>
            <c:numRef>
              <c:f>('unterteilt Haus 1'!$AG$81,'unterteilt Haus 1'!$AI$81)</c:f>
              <c:numCache>
                <c:formatCode>General</c:formatCode>
                <c:ptCount val="2"/>
                <c:pt idx="0">
                  <c:v>3.8002625005757306E-6</c:v>
                </c:pt>
                <c:pt idx="1">
                  <c:v>1.5081500111315086E-4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Lit>
              <c:ptCount val="2"/>
              <c:pt idx="0">
                <c:v>Q2</c:v>
              </c:pt>
              <c:pt idx="1">
                <c:v>Q1</c:v>
              </c:pt>
            </c:strLit>
          </c:cat>
          <c:val>
            <c:numRef>
              <c:f>('unterteilt Haus 1'!$AG$82,'unterteilt Haus 1'!$AI$82)</c:f>
              <c:numCache>
                <c:formatCode>General</c:formatCode>
                <c:ptCount val="2"/>
                <c:pt idx="0">
                  <c:v>2.5557431124585087E-6</c:v>
                </c:pt>
                <c:pt idx="1">
                  <c:v>5.6621479163431777E-5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Lit>
              <c:ptCount val="2"/>
              <c:pt idx="0">
                <c:v>Q2</c:v>
              </c:pt>
              <c:pt idx="1">
                <c:v>Q1</c:v>
              </c:pt>
            </c:strLit>
          </c:cat>
          <c:val>
            <c:numRef>
              <c:f>('unterteilt Haus 1'!$AG$83,'unterteilt Haus 1'!$AI$83)</c:f>
              <c:numCache>
                <c:formatCode>General</c:formatCode>
                <c:ptCount val="2"/>
                <c:pt idx="0">
                  <c:v>5.9348288187978691E-5</c:v>
                </c:pt>
                <c:pt idx="1">
                  <c:v>2.0500724233111244E-5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2"/>
              <c:pt idx="0">
                <c:v>Q2</c:v>
              </c:pt>
              <c:pt idx="1">
                <c:v>Q1</c:v>
              </c:pt>
            </c:strLit>
          </c:cat>
          <c:val>
            <c:numRef>
              <c:f>('unterteilt Haus 1'!$AG$84,'unterteilt Haus 1'!$AI$84)</c:f>
              <c:numCache>
                <c:formatCode>General</c:formatCode>
                <c:ptCount val="2"/>
                <c:pt idx="0">
                  <c:v>1.8179809970105538E-4</c:v>
                </c:pt>
                <c:pt idx="1">
                  <c:v>2.6758317335279572E-5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absolute Luftfeuchtigkeit Maler 2,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C783-4889-839F-C9786AFDCFD2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C783-4889-839F-C9786AFDCFD2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C783-4889-839F-C9786AFDCFD2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C783-4889-839F-C9786AFDCFD2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C783-4889-839F-C9786AFDCFD2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C783-4889-839F-C9786AFDCFD2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C783-4889-839F-C9786AFDCFD2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C783-4889-839F-C9786AFDCFD2}"/>
              </c:ext>
            </c:extLst>
          </c:dPt>
          <c:cat>
            <c:numRef>
              <c:f>'unterteilt Haus 1'!$Z$74:$Z$81</c:f>
              <c:numCache>
                <c:formatCode>General</c:formatCode>
                <c:ptCount val="8"/>
                <c:pt idx="0">
                  <c:v>7</c:v>
                </c:pt>
                <c:pt idx="1">
                  <c:v>7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  <c:pt idx="5">
                  <c:v>12</c:v>
                </c:pt>
                <c:pt idx="6">
                  <c:v>9</c:v>
                </c:pt>
                <c:pt idx="7">
                  <c:v>9</c:v>
                </c:pt>
              </c:numCache>
            </c:numRef>
          </c:cat>
          <c:val>
            <c:numRef>
              <c:f>'unterteilt Haus 1'!$AD$74:$AD$81</c:f>
              <c:numCache>
                <c:formatCode>General</c:formatCode>
                <c:ptCount val="8"/>
                <c:pt idx="0">
                  <c:v>0.24750239350206832</c:v>
                </c:pt>
                <c:pt idx="1">
                  <c:v>0.12389235325223577</c:v>
                </c:pt>
                <c:pt idx="2">
                  <c:v>4.6308273983938657E-2</c:v>
                </c:pt>
                <c:pt idx="3">
                  <c:v>0</c:v>
                </c:pt>
                <c:pt idx="4">
                  <c:v>0</c:v>
                </c:pt>
                <c:pt idx="5">
                  <c:v>5.0670166674343072E-3</c:v>
                </c:pt>
                <c:pt idx="6">
                  <c:v>5.0670166674343072E-3</c:v>
                </c:pt>
                <c:pt idx="7">
                  <c:v>7.6449945586341706E-3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1-4651-8F55-14C79DE60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914527"/>
        <c:axId val="779653855"/>
      </c:barChart>
      <c:catAx>
        <c:axId val="546914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9653855"/>
        <c:crosses val="autoZero"/>
        <c:auto val="1"/>
        <c:lblAlgn val="ctr"/>
        <c:lblOffset val="100"/>
        <c:noMultiLvlLbl val="0"/>
      </c:catAx>
      <c:valAx>
        <c:axId val="7796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Luftfeuchitgkeitsänderung [g/m^3/10min]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6914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absolute Luftfeuchtigkeit Maler 1,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82E-4912-AC80-3689C594AFF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682E-4912-AC80-3689C594AFF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682E-4912-AC80-3689C594AFF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682E-4912-AC80-3689C594AFF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682E-4912-AC80-3689C594AFFA}"/>
              </c:ext>
            </c:extLst>
          </c:dPt>
          <c:cat>
            <c:numRef>
              <c:f>'unterteilt Haus 1'!$Z$50:$Z$54</c:f>
              <c:numCache>
                <c:formatCode>General</c:formatCode>
                <c:ptCount val="5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11</c:v>
                </c:pt>
                <c:pt idx="4">
                  <c:v>14</c:v>
                </c:pt>
              </c:numCache>
            </c:numRef>
          </c:cat>
          <c:val>
            <c:numRef>
              <c:f>'unterteilt Haus 1'!$AD$50:$AD$54</c:f>
              <c:numCache>
                <c:formatCode>General</c:formatCode>
                <c:ptCount val="5"/>
                <c:pt idx="0">
                  <c:v>-0.23683562532392624</c:v>
                </c:pt>
                <c:pt idx="1">
                  <c:v>-2.9399145047343613E-2</c:v>
                </c:pt>
                <c:pt idx="2">
                  <c:v>-8.6020624210775387E-2</c:v>
                </c:pt>
                <c:pt idx="3">
                  <c:v>1.7859896521047202E-2</c:v>
                </c:pt>
                <c:pt idx="4">
                  <c:v>-8.8984208142323679E-3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6-4C88-9D40-6A7E47E38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4906991"/>
        <c:axId val="725172431"/>
      </c:barChart>
      <c:catAx>
        <c:axId val="744906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5172431"/>
        <c:crosses val="autoZero"/>
        <c:auto val="1"/>
        <c:lblAlgn val="ctr"/>
        <c:lblOffset val="100"/>
        <c:noMultiLvlLbl val="0"/>
      </c:catAx>
      <c:valAx>
        <c:axId val="72517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Luftfeuchitgkeitsänderung [g/m^3/10min]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490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'unterteilt Haus 1'!$L$18:$N$18</c:f>
              <c:strCache>
                <c:ptCount val="1"/>
                <c:pt idx="0">
                  <c:v>11 12.12.2023 09:00:34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'unterteilt Haus 1'!$R$18:$R$27</c:f>
              <c:numCache>
                <c:formatCode>General</c:formatCode>
                <c:ptCount val="10"/>
                <c:pt idx="0">
                  <c:v>8.0117796285918263E-3</c:v>
                </c:pt>
                <c:pt idx="1">
                  <c:v>7.613338960232763E-3</c:v>
                </c:pt>
                <c:pt idx="2">
                  <c:v>8.2597380419324185E-3</c:v>
                </c:pt>
                <c:pt idx="3">
                  <c:v>8.1106793235566042E-3</c:v>
                </c:pt>
                <c:pt idx="4">
                  <c:v>8.1446326087227742E-3</c:v>
                </c:pt>
                <c:pt idx="5">
                  <c:v>8.2896292724954582E-3</c:v>
                </c:pt>
                <c:pt idx="6">
                  <c:v>8.2896292724954582E-3</c:v>
                </c:pt>
                <c:pt idx="7">
                  <c:v>8.3543920011868288E-3</c:v>
                </c:pt>
                <c:pt idx="8">
                  <c:v>8.3037907360222363E-3</c:v>
                </c:pt>
                <c:pt idx="9">
                  <c:v>8.2896292724954582E-3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E3-4A79-AD2A-DEB2E0E71827}"/>
            </c:ext>
          </c:extLst>
        </c:ser>
        <c:ser>
          <c:idx val="1"/>
          <c:order val="1"/>
          <c:tx>
            <c:strRef>
              <c:f>'unterteilt Haus 1'!$W$17:$Y$17</c:f>
              <c:strCache>
                <c:ptCount val="1"/>
                <c:pt idx="0">
                  <c:v>11 13.12.2023 08:35:31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'unterteilt Haus 1'!$AC$17:$AC$31</c:f>
              <c:numCache>
                <c:formatCode>General</c:formatCode>
                <c:ptCount val="15"/>
                <c:pt idx="0">
                  <c:v>9.2610702028660188E-3</c:v>
                </c:pt>
                <c:pt idx="1">
                  <c:v>8.9864282831463582E-3</c:v>
                </c:pt>
                <c:pt idx="2">
                  <c:v>8.9289287448475491E-3</c:v>
                </c:pt>
                <c:pt idx="3">
                  <c:v>8.896884843113826E-3</c:v>
                </c:pt>
                <c:pt idx="4">
                  <c:v>8.7689350524109474E-3</c:v>
                </c:pt>
                <c:pt idx="5">
                  <c:v>8.6781911411311276E-3</c:v>
                </c:pt>
                <c:pt idx="6">
                  <c:v>8.7449464576013665E-3</c:v>
                </c:pt>
                <c:pt idx="7">
                  <c:v>8.7979807397502875E-3</c:v>
                </c:pt>
                <c:pt idx="8">
                  <c:v>8.7449464576013665E-3</c:v>
                </c:pt>
                <c:pt idx="9">
                  <c:v>8.8117017740716071E-3</c:v>
                </c:pt>
                <c:pt idx="10">
                  <c:v>8.8651408980689912E-3</c:v>
                </c:pt>
                <c:pt idx="11">
                  <c:v>8.7979807397502875E-3</c:v>
                </c:pt>
                <c:pt idx="12">
                  <c:v>8.932301056387695E-3</c:v>
                </c:pt>
                <c:pt idx="13">
                  <c:v>8.7979807397502875E-3</c:v>
                </c:pt>
                <c:pt idx="14">
                  <c:v>8.9188611531978903E-3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E3-4A79-AD2A-DEB2E0E71827}"/>
            </c:ext>
          </c:extLst>
        </c:ser>
        <c:ser>
          <c:idx val="2"/>
          <c:order val="2"/>
          <c:tx>
            <c:strRef>
              <c:f>'unterteilt Haus 1'!$L$12:$N$12</c:f>
              <c:strCache>
                <c:ptCount val="1"/>
                <c:pt idx="0">
                  <c:v>7 11.12.2023 15:42:27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'unterteilt Haus 1'!$R$12:$R$17</c:f>
              <c:numCache>
                <c:formatCode>General</c:formatCode>
                <c:ptCount val="6"/>
                <c:pt idx="0">
                  <c:v>8.3099500910499627E-3</c:v>
                </c:pt>
                <c:pt idx="1">
                  <c:v>8.3937119049999776E-3</c:v>
                </c:pt>
                <c:pt idx="2">
                  <c:v>8.5902628163634885E-3</c:v>
                </c:pt>
                <c:pt idx="3">
                  <c:v>9.1482553910164181E-3</c:v>
                </c:pt>
                <c:pt idx="4">
                  <c:v>8.978483514608308E-3</c:v>
                </c:pt>
                <c:pt idx="5">
                  <c:v>9.0533042105633774E-3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E3-4A79-AD2A-DEB2E0E71827}"/>
            </c:ext>
          </c:extLst>
        </c:ser>
        <c:ser>
          <c:idx val="3"/>
          <c:order val="3"/>
          <c:tx>
            <c:strRef>
              <c:f>'unterteilt Haus 1'!$L$7:$N$7</c:f>
              <c:strCache>
                <c:ptCount val="1"/>
                <c:pt idx="0">
                  <c:v>7 11.12.2023 14:25:34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'unterteilt Haus 1'!$R$7:$R$11</c:f>
              <c:numCache>
                <c:formatCode>General</c:formatCode>
                <c:ptCount val="5"/>
                <c:pt idx="0">
                  <c:v>9.2235715296976901E-3</c:v>
                </c:pt>
                <c:pt idx="1">
                  <c:v>1.239180474438078E-2</c:v>
                </c:pt>
                <c:pt idx="2">
                  <c:v>1.0775677819025622E-2</c:v>
                </c:pt>
                <c:pt idx="3">
                  <c:v>1.0259773278104206E-2</c:v>
                </c:pt>
                <c:pt idx="4">
                  <c:v>1.0213581103705963E-2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E3-4A79-AD2A-DEB2E0E71827}"/>
            </c:ext>
          </c:extLst>
        </c:ser>
        <c:ser>
          <c:idx val="4"/>
          <c:order val="4"/>
          <c:tx>
            <c:strRef>
              <c:f>'unterteilt Haus 1'!$L$30:$N$30</c:f>
              <c:strCache>
                <c:ptCount val="1"/>
                <c:pt idx="0">
                  <c:v>12 12.12.2023 13:40:33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'unterteilt Haus 1'!$R$30:$R$33</c:f>
              <c:numCache>
                <c:formatCode>General</c:formatCode>
                <c:ptCount val="4"/>
                <c:pt idx="0">
                  <c:v>8.1106793235566042E-3</c:v>
                </c:pt>
                <c:pt idx="1">
                  <c:v>8.1106793235566042E-3</c:v>
                </c:pt>
                <c:pt idx="2">
                  <c:v>8.1941845654091433E-3</c:v>
                </c:pt>
                <c:pt idx="3">
                  <c:v>8.1894756002135922E-3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E3-4A79-AD2A-DEB2E0E71827}"/>
            </c:ext>
          </c:extLst>
        </c:ser>
        <c:ser>
          <c:idx val="5"/>
          <c:order val="5"/>
          <c:tx>
            <c:strRef>
              <c:f>'unterteilt Haus 1'!$L$34:$N$34</c:f>
              <c:strCache>
                <c:ptCount val="1"/>
                <c:pt idx="0">
                  <c:v>12 13.12.2023 08:34:06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'unterteilt Haus 1'!$R$34:$R$37</c:f>
              <c:numCache>
                <c:formatCode>General</c:formatCode>
                <c:ptCount val="4"/>
                <c:pt idx="0">
                  <c:v>8.239420265200359E-3</c:v>
                </c:pt>
                <c:pt idx="1">
                  <c:v>8.3037907360222363E-3</c:v>
                </c:pt>
                <c:pt idx="2">
                  <c:v>8.3037907360222363E-3</c:v>
                </c:pt>
                <c:pt idx="3">
                  <c:v>8.239420265200359E-3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E3-4A79-AD2A-DEB2E0E71827}"/>
            </c:ext>
          </c:extLst>
        </c:ser>
        <c:ser>
          <c:idx val="6"/>
          <c:order val="6"/>
          <c:tx>
            <c:strRef>
              <c:f>'unterteilt Haus 1'!$L$38:$N$38</c:f>
              <c:strCache>
                <c:ptCount val="1"/>
                <c:pt idx="0">
                  <c:v>9 13.12.2023 09:24:06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'unterteilt Haus 1'!$R$38:$R$41</c:f>
              <c:numCache>
                <c:formatCode>General</c:formatCode>
                <c:ptCount val="4"/>
                <c:pt idx="0">
                  <c:v>8.1150379914623049E-3</c:v>
                </c:pt>
                <c:pt idx="1">
                  <c:v>8.1357755193487667E-3</c:v>
                </c:pt>
                <c:pt idx="2">
                  <c:v>8.1357755193487667E-3</c:v>
                </c:pt>
                <c:pt idx="3">
                  <c:v>8.1454400914669108E-3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E3-4A79-AD2A-DEB2E0E71827}"/>
            </c:ext>
          </c:extLst>
        </c:ser>
        <c:ser>
          <c:idx val="7"/>
          <c:order val="7"/>
          <c:tx>
            <c:strRef>
              <c:f>'unterteilt Haus 1'!$L$42:$N$42</c:f>
              <c:strCache>
                <c:ptCount val="1"/>
                <c:pt idx="0">
                  <c:v>9 13.12.2023 10:31:07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'unterteilt Haus 1'!$R$42:$R$50</c:f>
              <c:numCache>
                <c:formatCode>General</c:formatCode>
                <c:ptCount val="9"/>
                <c:pt idx="0">
                  <c:v>8.5157604937520989E-3</c:v>
                </c:pt>
                <c:pt idx="1">
                  <c:v>8.4500994611645831E-3</c:v>
                </c:pt>
                <c:pt idx="2">
                  <c:v>8.4500994611645831E-3</c:v>
                </c:pt>
                <c:pt idx="3">
                  <c:v>8.3910078565410558E-3</c:v>
                </c:pt>
                <c:pt idx="4">
                  <c:v>8.3983017283210358E-3</c:v>
                </c:pt>
                <c:pt idx="5">
                  <c:v>8.3395723456055042E-3</c:v>
                </c:pt>
                <c:pt idx="6">
                  <c:v>8.5091910657881121E-3</c:v>
                </c:pt>
                <c:pt idx="7">
                  <c:v>8.5021746940129039E-3</c:v>
                </c:pt>
                <c:pt idx="8">
                  <c:v>8.561630461103904E-3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DE3-4A79-AD2A-DEB2E0E71827}"/>
            </c:ext>
          </c:extLst>
        </c:ser>
        <c:ser>
          <c:idx val="8"/>
          <c:order val="8"/>
          <c:tx>
            <c:strRef>
              <c:f>'unterteilt Haus 1'!$L$54:$N$54</c:f>
              <c:strCache>
                <c:ptCount val="1"/>
                <c:pt idx="0">
                  <c:v>8 13.12.2023 13:41:07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'unterteilt Haus 1'!$R$54:$R$59</c:f>
              <c:numCache>
                <c:formatCode>General</c:formatCode>
                <c:ptCount val="6"/>
                <c:pt idx="0">
                  <c:v>8.4851147959472423E-3</c:v>
                </c:pt>
                <c:pt idx="1">
                  <c:v>8.3332935158770046E-3</c:v>
                </c:pt>
                <c:pt idx="2">
                  <c:v>8.3370122888640989E-3</c:v>
                </c:pt>
                <c:pt idx="3">
                  <c:v>8.3888488059828507E-3</c:v>
                </c:pt>
                <c:pt idx="4">
                  <c:v>8.4230599758215868E-3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DE3-4A79-AD2A-DEB2E0E71827}"/>
            </c:ext>
          </c:extLst>
        </c:ser>
        <c:ser>
          <c:idx val="9"/>
          <c:order val="9"/>
          <c:tx>
            <c:strRef>
              <c:f>'unterteilt Haus 1'!$W$36:$Y$36</c:f>
              <c:strCache>
                <c:ptCount val="1"/>
                <c:pt idx="0">
                  <c:v>12 13.12.2023 13:24:47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'unterteilt Haus 1'!$AC$36:$AC$43</c:f>
              <c:numCache>
                <c:formatCode>General</c:formatCode>
                <c:ptCount val="8"/>
                <c:pt idx="0">
                  <c:v>8.758841590266013E-3</c:v>
                </c:pt>
                <c:pt idx="1">
                  <c:v>8.7054510653806188E-3</c:v>
                </c:pt>
                <c:pt idx="2">
                  <c:v>8.7667570587987905E-3</c:v>
                </c:pt>
                <c:pt idx="3">
                  <c:v>8.7132755752670609E-3</c:v>
                </c:pt>
                <c:pt idx="4">
                  <c:v>8.5914115812073828E-3</c:v>
                </c:pt>
                <c:pt idx="5">
                  <c:v>8.7667570587987905E-3</c:v>
                </c:pt>
                <c:pt idx="6">
                  <c:v>8.7054510653806188E-3</c:v>
                </c:pt>
                <c:pt idx="7">
                  <c:v>8.7054510653806188E-3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DE3-4A79-AD2A-DEB2E0E71827}"/>
            </c:ext>
          </c:extLst>
        </c:ser>
        <c:ser>
          <c:idx val="10"/>
          <c:order val="10"/>
          <c:tx>
            <c:strRef>
              <c:f>'unterteilt Haus 1'!$W$2:$Y$2</c:f>
              <c:strCache>
                <c:ptCount val="1"/>
                <c:pt idx="0">
                  <c:v>9 12.12.2023 08:44:07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'unterteilt Haus 1'!$AC$2:$AC$6</c:f>
              <c:numCache>
                <c:formatCode>General</c:formatCode>
                <c:ptCount val="5"/>
                <c:pt idx="0">
                  <c:v>8.6520627372553786E-3</c:v>
                </c:pt>
                <c:pt idx="1">
                  <c:v>7.710247878755295E-3</c:v>
                </c:pt>
                <c:pt idx="2">
                  <c:v>7.7410002056822426E-3</c:v>
                </c:pt>
                <c:pt idx="3">
                  <c:v>7.7410002056822426E-3</c:v>
                </c:pt>
                <c:pt idx="4">
                  <c:v>7.7047202359596736E-3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DE3-4A79-AD2A-DEB2E0E71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132895"/>
        <c:axId val="725160031"/>
      </c:lineChart>
      <c:catAx>
        <c:axId val="313132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5160031"/>
        <c:crosses val="autoZero"/>
        <c:auto val="1"/>
        <c:lblAlgn val="ctr"/>
        <c:lblOffset val="100"/>
        <c:noMultiLvlLbl val="0"/>
      </c:catAx>
      <c:valAx>
        <c:axId val="725160031"/>
        <c:scaling>
          <c:orientation val="minMax"/>
          <c:min val="7.000000000000001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313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während Pause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(nichts!$T$2,nichts!$T$102,nichts!$T$145,nichts!$T$196,nichts!$T$328,nichts!$T$448,nichts!$T$609)</c:f>
              <c:numCache>
                <c:formatCode>General</c:formatCode>
                <c:ptCount val="7"/>
                <c:pt idx="0">
                  <c:v>4.6686181960714154E-2</c:v>
                </c:pt>
                <c:pt idx="1">
                  <c:v>-0.19085023125356948</c:v>
                </c:pt>
                <c:pt idx="2">
                  <c:v>-8.9638082683023146E-2</c:v>
                </c:pt>
                <c:pt idx="3">
                  <c:v>7.1762857132141363E-3</c:v>
                </c:pt>
                <c:pt idx="4">
                  <c:v>2.811077529749197E-2</c:v>
                </c:pt>
                <c:pt idx="5">
                  <c:v>2.874295280105189E-2</c:v>
                </c:pt>
                <c:pt idx="6">
                  <c:v>8.115626816620038E-3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A-4DE3-8260-F24B1AB6F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907327"/>
        <c:axId val="779686095"/>
      </c:barChart>
      <c:catAx>
        <c:axId val="546907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9686095"/>
        <c:crosses val="autoZero"/>
        <c:auto val="1"/>
        <c:lblAlgn val="ctr"/>
        <c:lblOffset val="100"/>
        <c:noMultiLvlLbl val="0"/>
      </c:catAx>
      <c:valAx>
        <c:axId val="77968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6907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6_9_12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1'!$BC$56,'unterteilt Haus 1'!$BC$57,'unterteilt Haus 1'!$BK$56,'unterteilt Haus 1'!$BK$57,'unterteilt Haus 1'!$BK$58,'unterteilt Haus 1'!$BK$59)</c:f>
              <c:strCache>
                <c:ptCount val="6"/>
                <c:pt idx="0">
                  <c:v>PM10 Maler 1</c:v>
                </c:pt>
                <c:pt idx="1">
                  <c:v>PM10 Maler 1</c:v>
                </c:pt>
                <c:pt idx="2">
                  <c:v>PM10 Maler 2</c:v>
                </c:pt>
                <c:pt idx="3">
                  <c:v>PM10 Maler 2</c:v>
                </c:pt>
                <c:pt idx="4">
                  <c:v>PM10 Maler 2</c:v>
                </c:pt>
                <c:pt idx="5">
                  <c:v>PM10 Maler 2</c:v>
                </c:pt>
              </c:strCache>
            </c:strRef>
          </c:cat>
          <c:val>
            <c:numRef>
              <c:f>('unterteilt Haus 1'!$BF$56,'unterteilt Haus 1'!$BI$56,'unterteilt Haus 1'!$BR$56,'unterteilt Haus 1'!$BS$56,'unterteilt Haus 1'!$BT$56,'unterteilt Haus 1'!$BU$56)</c:f>
              <c:numCache>
                <c:formatCode>General</c:formatCode>
                <c:ptCount val="6"/>
                <c:pt idx="0">
                  <c:v>83</c:v>
                </c:pt>
                <c:pt idx="1">
                  <c:v>65</c:v>
                </c:pt>
                <c:pt idx="2">
                  <c:v>129</c:v>
                </c:pt>
                <c:pt idx="3">
                  <c:v>74</c:v>
                </c:pt>
                <c:pt idx="4">
                  <c:v>83</c:v>
                </c:pt>
                <c:pt idx="5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1'!$BC$56,'unterteilt Haus 1'!$BC$57,'unterteilt Haus 1'!$BK$56,'unterteilt Haus 1'!$BK$57,'unterteilt Haus 1'!$BK$58,'unterteilt Haus 1'!$BK$59)</c:f>
              <c:strCache>
                <c:ptCount val="6"/>
                <c:pt idx="0">
                  <c:v>PM10 Maler 1</c:v>
                </c:pt>
                <c:pt idx="1">
                  <c:v>PM10 Maler 1</c:v>
                </c:pt>
                <c:pt idx="2">
                  <c:v>PM10 Maler 2</c:v>
                </c:pt>
                <c:pt idx="3">
                  <c:v>PM10 Maler 2</c:v>
                </c:pt>
                <c:pt idx="4">
                  <c:v>PM10 Maler 2</c:v>
                </c:pt>
                <c:pt idx="5">
                  <c:v>PM10 Maler 2</c:v>
                </c:pt>
              </c:strCache>
            </c:strRef>
          </c:cat>
          <c:val>
            <c:numRef>
              <c:f>('unterteilt Haus 1'!$BF$57,'unterteilt Haus 1'!$BI$57,'unterteilt Haus 1'!$BR$57,'unterteilt Haus 1'!$BS$57,'unterteilt Haus 1'!$BT$57,'unterteilt Haus 1'!$BU$57)</c:f>
              <c:numCache>
                <c:formatCode>General</c:formatCode>
                <c:ptCount val="6"/>
                <c:pt idx="0">
                  <c:v>0</c:v>
                </c:pt>
                <c:pt idx="1">
                  <c:v>3.25</c:v>
                </c:pt>
                <c:pt idx="2">
                  <c:v>26.25</c:v>
                </c:pt>
                <c:pt idx="3">
                  <c:v>7.5</c:v>
                </c:pt>
                <c:pt idx="4">
                  <c:v>4.5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1'!$BC$56,'unterteilt Haus 1'!$BC$57,'unterteilt Haus 1'!$BK$56,'unterteilt Haus 1'!$BK$57,'unterteilt Haus 1'!$BK$58,'unterteilt Haus 1'!$BK$59)</c:f>
              <c:strCache>
                <c:ptCount val="6"/>
                <c:pt idx="0">
                  <c:v>PM10 Maler 1</c:v>
                </c:pt>
                <c:pt idx="1">
                  <c:v>PM10 Maler 1</c:v>
                </c:pt>
                <c:pt idx="2">
                  <c:v>PM10 Maler 2</c:v>
                </c:pt>
                <c:pt idx="3">
                  <c:v>PM10 Maler 2</c:v>
                </c:pt>
                <c:pt idx="4">
                  <c:v>PM10 Maler 2</c:v>
                </c:pt>
                <c:pt idx="5">
                  <c:v>PM10 Maler 2</c:v>
                </c:pt>
              </c:strCache>
            </c:strRef>
          </c:cat>
          <c:val>
            <c:numRef>
              <c:f>('unterteilt Haus 1'!$BF$58,'unterteilt Haus 1'!$BI$58,'unterteilt Haus 1'!$BR$58,'unterteilt Haus 1'!$BS$58,'unterteilt Haus 1'!$BT$58,'unterteilt Haus 1'!$BU$58)</c:f>
              <c:numCache>
                <c:formatCode>General</c:formatCode>
                <c:ptCount val="6"/>
                <c:pt idx="0">
                  <c:v>3</c:v>
                </c:pt>
                <c:pt idx="1">
                  <c:v>15.75</c:v>
                </c:pt>
                <c:pt idx="2">
                  <c:v>20.75</c:v>
                </c:pt>
                <c:pt idx="3">
                  <c:v>14.5</c:v>
                </c:pt>
                <c:pt idx="4">
                  <c:v>37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1'!$BC$56,'unterteilt Haus 1'!$BC$57,'unterteilt Haus 1'!$BK$56,'unterteilt Haus 1'!$BK$57,'unterteilt Haus 1'!$BK$58,'unterteilt Haus 1'!$BK$59)</c:f>
              <c:strCache>
                <c:ptCount val="6"/>
                <c:pt idx="0">
                  <c:v>PM10 Maler 1</c:v>
                </c:pt>
                <c:pt idx="1">
                  <c:v>PM10 Maler 1</c:v>
                </c:pt>
                <c:pt idx="2">
                  <c:v>PM10 Maler 2</c:v>
                </c:pt>
                <c:pt idx="3">
                  <c:v>PM10 Maler 2</c:v>
                </c:pt>
                <c:pt idx="4">
                  <c:v>PM10 Maler 2</c:v>
                </c:pt>
                <c:pt idx="5">
                  <c:v>PM10 Maler 2</c:v>
                </c:pt>
              </c:strCache>
            </c:strRef>
          </c:cat>
          <c:val>
            <c:numRef>
              <c:f>('unterteilt Haus 1'!$BF$59,'unterteilt Haus 1'!$BI$59,'unterteilt Haus 1'!$BR$59,'unterteilt Haus 1'!$BS$59,'unterteilt Haus 1'!$BT$59,'unterteilt Haus 1'!$BU$59)</c:f>
              <c:numCache>
                <c:formatCode>General</c:formatCode>
                <c:ptCount val="6"/>
                <c:pt idx="0">
                  <c:v>2</c:v>
                </c:pt>
                <c:pt idx="1">
                  <c:v>34</c:v>
                </c:pt>
                <c:pt idx="2">
                  <c:v>16.5</c:v>
                </c:pt>
                <c:pt idx="3">
                  <c:v>28.5</c:v>
                </c:pt>
                <c:pt idx="4">
                  <c:v>35.5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1'!$BC$56,'unterteilt Haus 1'!$BC$57,'unterteilt Haus 1'!$BK$56,'unterteilt Haus 1'!$BK$57,'unterteilt Haus 1'!$BK$58,'unterteilt Haus 1'!$BK$59)</c:f>
              <c:strCache>
                <c:ptCount val="6"/>
                <c:pt idx="0">
                  <c:v>PM10 Maler 1</c:v>
                </c:pt>
                <c:pt idx="1">
                  <c:v>PM10 Maler 1</c:v>
                </c:pt>
                <c:pt idx="2">
                  <c:v>PM10 Maler 2</c:v>
                </c:pt>
                <c:pt idx="3">
                  <c:v>PM10 Maler 2</c:v>
                </c:pt>
                <c:pt idx="4">
                  <c:v>PM10 Maler 2</c:v>
                </c:pt>
                <c:pt idx="5">
                  <c:v>PM10 Maler 2</c:v>
                </c:pt>
              </c:strCache>
            </c:strRef>
          </c:cat>
          <c:val>
            <c:numRef>
              <c:f>('unterteilt Haus 1'!$BF$60,'unterteilt Haus 1'!$BI$60,'unterteilt Haus 1'!$BR$60,'unterteilt Haus 1'!$BS$60,'unterteilt Haus 1'!$BT$60,'unterteilt Haus 1'!$BU$60)</c:f>
              <c:numCache>
                <c:formatCode>General</c:formatCode>
                <c:ptCount val="6"/>
                <c:pt idx="0">
                  <c:v>11</c:v>
                </c:pt>
                <c:pt idx="1">
                  <c:v>94</c:v>
                </c:pt>
                <c:pt idx="2">
                  <c:v>13.5</c:v>
                </c:pt>
                <c:pt idx="3">
                  <c:v>49.5</c:v>
                </c:pt>
                <c:pt idx="4">
                  <c:v>0</c:v>
                </c:pt>
                <c:pt idx="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6_9_12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1'!$BC$71,'unterteilt Haus 1'!$BC$72,'unterteilt Haus 1'!$BK$71,'unterteilt Haus 1'!$BK$72,'unterteilt Haus 1'!$BK$73,'unterteilt Haus 1'!$BK$74)</c:f>
              <c:strCache>
                <c:ptCount val="6"/>
                <c:pt idx="0">
                  <c:v>PM2,5 Maler 1</c:v>
                </c:pt>
                <c:pt idx="1">
                  <c:v>PM2,5 Maler 1</c:v>
                </c:pt>
                <c:pt idx="2">
                  <c:v>PM2,5 Maler 2</c:v>
                </c:pt>
                <c:pt idx="3">
                  <c:v>PM2,5 Maler 2</c:v>
                </c:pt>
                <c:pt idx="4">
                  <c:v>PM2,5 Maler 2</c:v>
                </c:pt>
                <c:pt idx="5">
                  <c:v>PM2,5 Maler 2</c:v>
                </c:pt>
              </c:strCache>
            </c:strRef>
          </c:cat>
          <c:val>
            <c:numRef>
              <c:f>('unterteilt Haus 1'!$BF$71,'unterteilt Haus 1'!$BI$71,'unterteilt Haus 1'!$BR$71,'unterteilt Haus 1'!$BS$71,'unterteilt Haus 1'!$BT$71,'unterteilt Haus 1'!$BU$71)</c:f>
              <c:numCache>
                <c:formatCode>General</c:formatCode>
                <c:ptCount val="6"/>
                <c:pt idx="0">
                  <c:v>60</c:v>
                </c:pt>
                <c:pt idx="1">
                  <c:v>51</c:v>
                </c:pt>
                <c:pt idx="2">
                  <c:v>107</c:v>
                </c:pt>
                <c:pt idx="3">
                  <c:v>54</c:v>
                </c:pt>
                <c:pt idx="4">
                  <c:v>64</c:v>
                </c:pt>
                <c:pt idx="5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1'!$BC$71,'unterteilt Haus 1'!$BC$72,'unterteilt Haus 1'!$BK$71,'unterteilt Haus 1'!$BK$72,'unterteilt Haus 1'!$BK$73,'unterteilt Haus 1'!$BK$74)</c:f>
              <c:strCache>
                <c:ptCount val="6"/>
                <c:pt idx="0">
                  <c:v>PM2,5 Maler 1</c:v>
                </c:pt>
                <c:pt idx="1">
                  <c:v>PM2,5 Maler 1</c:v>
                </c:pt>
                <c:pt idx="2">
                  <c:v>PM2,5 Maler 2</c:v>
                </c:pt>
                <c:pt idx="3">
                  <c:v>PM2,5 Maler 2</c:v>
                </c:pt>
                <c:pt idx="4">
                  <c:v>PM2,5 Maler 2</c:v>
                </c:pt>
                <c:pt idx="5">
                  <c:v>PM2,5 Maler 2</c:v>
                </c:pt>
              </c:strCache>
            </c:strRef>
          </c:cat>
          <c:val>
            <c:numRef>
              <c:f>('unterteilt Haus 1'!$BF$72,'unterteilt Haus 1'!$BI$72,'unterteilt Haus 1'!$BR$72,'unterteilt Haus 1'!$BS$72,'unterteilt Haus 1'!$BT$72,'unterteilt Haus 1'!$BU$72)</c:f>
              <c:numCache>
                <c:formatCode>General</c:formatCode>
                <c:ptCount val="6"/>
                <c:pt idx="0">
                  <c:v>5</c:v>
                </c:pt>
                <c:pt idx="1">
                  <c:v>2</c:v>
                </c:pt>
                <c:pt idx="2">
                  <c:v>24</c:v>
                </c:pt>
                <c:pt idx="3">
                  <c:v>8.25</c:v>
                </c:pt>
                <c:pt idx="4">
                  <c:v>3.75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1'!$BC$71,'unterteilt Haus 1'!$BC$72,'unterteilt Haus 1'!$BK$71,'unterteilt Haus 1'!$BK$72,'unterteilt Haus 1'!$BK$73,'unterteilt Haus 1'!$BK$74)</c:f>
              <c:strCache>
                <c:ptCount val="6"/>
                <c:pt idx="0">
                  <c:v>PM2,5 Maler 1</c:v>
                </c:pt>
                <c:pt idx="1">
                  <c:v>PM2,5 Maler 1</c:v>
                </c:pt>
                <c:pt idx="2">
                  <c:v>PM2,5 Maler 2</c:v>
                </c:pt>
                <c:pt idx="3">
                  <c:v>PM2,5 Maler 2</c:v>
                </c:pt>
                <c:pt idx="4">
                  <c:v>PM2,5 Maler 2</c:v>
                </c:pt>
                <c:pt idx="5">
                  <c:v>PM2,5 Maler 2</c:v>
                </c:pt>
              </c:strCache>
            </c:strRef>
          </c:cat>
          <c:val>
            <c:numRef>
              <c:f>('unterteilt Haus 1'!$BF$73,'unterteilt Haus 1'!$BI$73,'unterteilt Haus 1'!$BR$73,'unterteilt Haus 1'!$BS$73,'unterteilt Haus 1'!$BT$73,'unterteilt Haus 1'!$BU$73)</c:f>
              <c:numCache>
                <c:formatCode>General</c:formatCode>
                <c:ptCount val="6"/>
                <c:pt idx="0">
                  <c:v>0</c:v>
                </c:pt>
                <c:pt idx="1">
                  <c:v>13.5</c:v>
                </c:pt>
                <c:pt idx="2">
                  <c:v>17.5</c:v>
                </c:pt>
                <c:pt idx="3">
                  <c:v>14.75</c:v>
                </c:pt>
                <c:pt idx="4">
                  <c:v>37.25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1'!$BC$71,'unterteilt Haus 1'!$BC$72,'unterteilt Haus 1'!$BK$71,'unterteilt Haus 1'!$BK$72,'unterteilt Haus 1'!$BK$73,'unterteilt Haus 1'!$BK$74)</c:f>
              <c:strCache>
                <c:ptCount val="6"/>
                <c:pt idx="0">
                  <c:v>PM2,5 Maler 1</c:v>
                </c:pt>
                <c:pt idx="1">
                  <c:v>PM2,5 Maler 1</c:v>
                </c:pt>
                <c:pt idx="2">
                  <c:v>PM2,5 Maler 2</c:v>
                </c:pt>
                <c:pt idx="3">
                  <c:v>PM2,5 Maler 2</c:v>
                </c:pt>
                <c:pt idx="4">
                  <c:v>PM2,5 Maler 2</c:v>
                </c:pt>
                <c:pt idx="5">
                  <c:v>PM2,5 Maler 2</c:v>
                </c:pt>
              </c:strCache>
            </c:strRef>
          </c:cat>
          <c:val>
            <c:numRef>
              <c:f>('unterteilt Haus 1'!$BF$74,'unterteilt Haus 1'!$BI$74,'unterteilt Haus 1'!$BR$74,'unterteilt Haus 1'!$BS$74,'unterteilt Haus 1'!$BT$74,'unterteilt Haus 1'!$BU$74)</c:f>
              <c:numCache>
                <c:formatCode>General</c:formatCode>
                <c:ptCount val="6"/>
                <c:pt idx="0">
                  <c:v>1</c:v>
                </c:pt>
                <c:pt idx="1">
                  <c:v>40.75</c:v>
                </c:pt>
                <c:pt idx="2">
                  <c:v>15.25</c:v>
                </c:pt>
                <c:pt idx="3">
                  <c:v>27.5</c:v>
                </c:pt>
                <c:pt idx="4">
                  <c:v>36</c:v>
                </c:pt>
                <c:pt idx="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1'!$BC$71,'unterteilt Haus 1'!$BC$72,'unterteilt Haus 1'!$BK$71,'unterteilt Haus 1'!$BK$72,'unterteilt Haus 1'!$BK$73,'unterteilt Haus 1'!$BK$74)</c:f>
              <c:strCache>
                <c:ptCount val="6"/>
                <c:pt idx="0">
                  <c:v>PM2,5 Maler 1</c:v>
                </c:pt>
                <c:pt idx="1">
                  <c:v>PM2,5 Maler 1</c:v>
                </c:pt>
                <c:pt idx="2">
                  <c:v>PM2,5 Maler 2</c:v>
                </c:pt>
                <c:pt idx="3">
                  <c:v>PM2,5 Maler 2</c:v>
                </c:pt>
                <c:pt idx="4">
                  <c:v>PM2,5 Maler 2</c:v>
                </c:pt>
                <c:pt idx="5">
                  <c:v>PM2,5 Maler 2</c:v>
                </c:pt>
              </c:strCache>
            </c:strRef>
          </c:cat>
          <c:val>
            <c:numRef>
              <c:f>('unterteilt Haus 1'!$BF$75,'unterteilt Haus 1'!$BI$75,'unterteilt Haus 1'!$BR$75,'unterteilt Haus 1'!$BS$75,'unterteilt Haus 1'!$BT$75,'unterteilt Haus 1'!$BU$75)</c:f>
              <c:numCache>
                <c:formatCode>General</c:formatCode>
                <c:ptCount val="6"/>
                <c:pt idx="0">
                  <c:v>18</c:v>
                </c:pt>
                <c:pt idx="1">
                  <c:v>82.75</c:v>
                </c:pt>
                <c:pt idx="2">
                  <c:v>17.25</c:v>
                </c:pt>
                <c:pt idx="3">
                  <c:v>46.5</c:v>
                </c:pt>
                <c:pt idx="4">
                  <c:v>0</c:v>
                </c:pt>
                <c:pt idx="5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Luftfeuchtigkeit Maler 2,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relativen Luftfeuchtigkeit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'unterteilt Haus 1'!$S$7:$S$11</c:f>
              <c:numCache>
                <c:formatCode>General</c:formatCode>
                <c:ptCount val="5"/>
                <c:pt idx="0">
                  <c:v>12.8</c:v>
                </c:pt>
                <c:pt idx="1">
                  <c:v>22</c:v>
                </c:pt>
                <c:pt idx="2">
                  <c:v>20.7</c:v>
                </c:pt>
                <c:pt idx="3">
                  <c:v>19.3</c:v>
                </c:pt>
                <c:pt idx="4">
                  <c:v>19.5</c:v>
                </c:pt>
              </c:numCache>
            </c:numRef>
          </c:cat>
          <c:val>
            <c:numRef>
              <c:f>'unterteilt Haus 1'!$Q$7:$Q$11</c:f>
              <c:numCache>
                <c:formatCode>General</c:formatCode>
                <c:ptCount val="5"/>
                <c:pt idx="0">
                  <c:v>82.5</c:v>
                </c:pt>
                <c:pt idx="1">
                  <c:v>64</c:v>
                </c:pt>
                <c:pt idx="2">
                  <c:v>60</c:v>
                </c:pt>
                <c:pt idx="3">
                  <c:v>62</c:v>
                </c:pt>
                <c:pt idx="4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8-495B-8E05-102066613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829216"/>
        <c:axId val="366805600"/>
      </c:lineChart>
      <c:lineChart>
        <c:grouping val="standard"/>
        <c:varyColors val="0"/>
        <c:ser>
          <c:idx val="1"/>
          <c:order val="1"/>
          <c:tx>
            <c:v>absolute Luftfeuchtigkeit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'unterteilt Haus 1'!$R$7:$R$11</c:f>
              <c:numCache>
                <c:formatCode>General</c:formatCode>
                <c:ptCount val="5"/>
                <c:pt idx="0">
                  <c:v>9.2235715296976901E-3</c:v>
                </c:pt>
                <c:pt idx="1">
                  <c:v>1.239180474438078E-2</c:v>
                </c:pt>
                <c:pt idx="2">
                  <c:v>1.0775677819025622E-2</c:v>
                </c:pt>
                <c:pt idx="3">
                  <c:v>1.0259773278104206E-2</c:v>
                </c:pt>
                <c:pt idx="4">
                  <c:v>1.0213581103705963E-2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8-495B-8E05-102066613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532400"/>
        <c:axId val="2020225120"/>
      </c:lineChart>
      <c:catAx>
        <c:axId val="18638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05600"/>
        <c:crosses val="autoZero"/>
        <c:auto val="1"/>
        <c:lblAlgn val="ctr"/>
        <c:lblOffset val="100"/>
        <c:noMultiLvlLbl val="0"/>
      </c:catAx>
      <c:valAx>
        <c:axId val="36680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Luftfeuchtigkeit [%]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148564814814814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3829216"/>
        <c:crosses val="autoZero"/>
        <c:crossBetween val="between"/>
      </c:valAx>
      <c:valAx>
        <c:axId val="20202251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Luftfeuchtigkeit [kg/m^3]</a:t>
                </a:r>
              </a:p>
            </c:rich>
          </c:tx>
          <c:layout>
            <c:manualLayout>
              <c:xMode val="edge"/>
              <c:yMode val="edge"/>
              <c:x val="0.92720822397200353"/>
              <c:y val="9.300925925925926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8532400"/>
        <c:crosses val="max"/>
        <c:crossBetween val="between"/>
      </c:valAx>
      <c:catAx>
        <c:axId val="558532400"/>
        <c:scaling>
          <c:orientation val="minMax"/>
        </c:scaling>
        <c:delete val="1"/>
        <c:axPos val="b"/>
        <c:majorTickMark val="out"/>
        <c:minorTickMark val="none"/>
        <c:tickLblPos val="nextTo"/>
        <c:crossAx val="202022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absolute Luftfeuchtigkeit Maler 1,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1'!$BE$146:$BI$146</c:f>
              <c:numCache>
                <c:formatCode>General</c:formatCode>
                <c:ptCount val="5"/>
                <c:pt idx="0">
                  <c:v>9.2954048692672642E-3</c:v>
                </c:pt>
                <c:pt idx="1">
                  <c:v>7.7047202359596736E-3</c:v>
                </c:pt>
                <c:pt idx="2">
                  <c:v>8.6781911411311276E-3</c:v>
                </c:pt>
                <c:pt idx="3">
                  <c:v>8.7979807397502875E-3</c:v>
                </c:pt>
                <c:pt idx="4">
                  <c:v>8.5914115812073828E-3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1'!$BE$147:$BI$147</c:f>
              <c:numCache>
                <c:formatCode>General</c:formatCode>
                <c:ptCount val="5"/>
                <c:pt idx="0">
                  <c:v>0</c:v>
                </c:pt>
                <c:pt idx="1">
                  <c:v>5.5276427956213806E-6</c:v>
                </c:pt>
                <c:pt idx="2">
                  <c:v>6.6755316470238843E-5</c:v>
                </c:pt>
                <c:pt idx="3">
                  <c:v>3.4302585803294705E-6</c:v>
                </c:pt>
                <c:pt idx="4">
                  <c:v>1.1403948417323603E-4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1'!$BE$148:$BI$148</c:f>
              <c:numCache>
                <c:formatCode>General</c:formatCode>
                <c:ptCount val="5"/>
                <c:pt idx="0">
                  <c:v>8.0551468490808534E-5</c:v>
                </c:pt>
                <c:pt idx="1">
                  <c:v>3.0752326926947529E-5</c:v>
                </c:pt>
                <c:pt idx="2">
                  <c:v>5.3034282148920961E-5</c:v>
                </c:pt>
                <c:pt idx="3">
                  <c:v>3.7010337739682223E-5</c:v>
                </c:pt>
                <c:pt idx="4">
                  <c:v>3.9122549432210607E-6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1'!$BE$149:$BI$149</c:f>
              <c:numCache>
                <c:formatCode>General</c:formatCode>
                <c:ptCount val="5"/>
                <c:pt idx="0">
                  <c:v>8.4374451816420989E-5</c:v>
                </c:pt>
                <c:pt idx="1">
                  <c:v>0</c:v>
                </c:pt>
                <c:pt idx="2">
                  <c:v>1.3094800509726168E-4</c:v>
                </c:pt>
                <c:pt idx="3">
                  <c:v>6.700975334536681E-5</c:v>
                </c:pt>
                <c:pt idx="4">
                  <c:v>5.1457137075367962E-5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1'!$BE$47:$BI$47</c:f>
              <c:numCache>
                <c:formatCode>General</c:formatCode>
                <c:ptCount val="5"/>
                <c:pt idx="0">
                  <c:v>10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</c:numCache>
            </c:numRef>
          </c:cat>
          <c:val>
            <c:numRef>
              <c:f>'unterteilt Haus 1'!$BE$150:$BI$150</c:f>
              <c:numCache>
                <c:formatCode>General</c:formatCode>
                <c:ptCount val="5"/>
                <c:pt idx="0">
                  <c:v>1.1468949976832163E-5</c:v>
                </c:pt>
                <c:pt idx="1">
                  <c:v>9.1106253157313601E-4</c:v>
                </c:pt>
                <c:pt idx="2">
                  <c:v>3.3214145801846971E-4</c:v>
                </c:pt>
                <c:pt idx="3">
                  <c:v>2.6869966972029036E-5</c:v>
                </c:pt>
                <c:pt idx="4">
                  <c:v>5.9366013995826999E-6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  <c:min val="6.000000000000001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Luftfeuchtigkeit [kg/m^3]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(c) absolute Luftfeuchtigkeit Maler 2,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1'!$BM$146:$BV$146</c:f>
              <c:numCache>
                <c:formatCode>General</c:formatCode>
                <c:ptCount val="10"/>
                <c:pt idx="0">
                  <c:v>8.3808686397002959E-3</c:v>
                </c:pt>
                <c:pt idx="1">
                  <c:v>9.2235715296976901E-3</c:v>
                </c:pt>
                <c:pt idx="2">
                  <c:v>8.3099500910499627E-3</c:v>
                </c:pt>
                <c:pt idx="3">
                  <c:v>7.613338960232763E-3</c:v>
                </c:pt>
                <c:pt idx="4">
                  <c:v>8.2896292724954582E-3</c:v>
                </c:pt>
                <c:pt idx="5">
                  <c:v>8.1106793235566042E-3</c:v>
                </c:pt>
                <c:pt idx="6">
                  <c:v>8.239420265200359E-3</c:v>
                </c:pt>
                <c:pt idx="7">
                  <c:v>8.1150379914623049E-3</c:v>
                </c:pt>
                <c:pt idx="8">
                  <c:v>8.3395723456055042E-3</c:v>
                </c:pt>
                <c:pt idx="9">
                  <c:v>8.3332935158770046E-3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1'!$BM$147:$BV$147</c:f>
              <c:numCache>
                <c:formatCode>General</c:formatCode>
                <c:ptCount val="10"/>
                <c:pt idx="0">
                  <c:v>1.5343309854615184E-5</c:v>
                </c:pt>
                <c:pt idx="1">
                  <c:v>9.9000957400827323E-4</c:v>
                </c:pt>
                <c:pt idx="2">
                  <c:v>1.3289954179089222E-4</c:v>
                </c:pt>
                <c:pt idx="3">
                  <c:v>4.2316559210025823E-4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1.5553145914845926E-5</c:v>
                </c:pt>
                <c:pt idx="8">
                  <c:v>5.8729382715531561E-5</c:v>
                </c:pt>
                <c:pt idx="9">
                  <c:v>3.7187729870942487E-6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1'!$BM$148:$BV$148</c:f>
              <c:numCache>
                <c:formatCode>General</c:formatCode>
                <c:ptCount val="10"/>
                <c:pt idx="0">
                  <c:v>1.5343309854613449E-5</c:v>
                </c:pt>
                <c:pt idx="1">
                  <c:v>4.619217439824283E-5</c:v>
                </c:pt>
                <c:pt idx="2">
                  <c:v>3.4152353264504248E-4</c:v>
                </c:pt>
                <c:pt idx="3">
                  <c:v>9.1151413806668871E-5</c:v>
                </c:pt>
                <c:pt idx="4">
                  <c:v>7.0807317633890532E-6</c:v>
                </c:pt>
                <c:pt idx="5">
                  <c:v>3.9398138328494009E-5</c:v>
                </c:pt>
                <c:pt idx="6">
                  <c:v>3.2185235410937818E-5</c:v>
                </c:pt>
                <c:pt idx="7">
                  <c:v>5.1843819716158868E-6</c:v>
                </c:pt>
                <c:pt idx="8">
                  <c:v>5.1797732843547259E-5</c:v>
                </c:pt>
                <c:pt idx="9">
                  <c:v>5.1836517118751882E-5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1'!$BM$149:$BV$149</c:f>
              <c:numCache>
                <c:formatCode>General</c:formatCode>
                <c:ptCount val="10"/>
                <c:pt idx="0">
                  <c:v>9.8555750820827556E-5</c:v>
                </c:pt>
                <c:pt idx="1">
                  <c:v>5.1590454092141635E-4</c:v>
                </c:pt>
                <c:pt idx="2">
                  <c:v>2.5022587108871307E-4</c:v>
                </c:pt>
                <c:pt idx="3">
                  <c:v>1.0330571749031688E-4</c:v>
                </c:pt>
                <c:pt idx="4">
                  <c:v>1.9731048054536307E-5</c:v>
                </c:pt>
                <c:pt idx="5">
                  <c:v>4.0575379627382641E-5</c:v>
                </c:pt>
                <c:pt idx="6">
                  <c:v>3.2185235410939553E-5</c:v>
                </c:pt>
                <c:pt idx="7">
                  <c:v>2.4161430295360081E-6</c:v>
                </c:pt>
                <c:pt idx="8">
                  <c:v>5.9091604623529026E-5</c:v>
                </c:pt>
                <c:pt idx="9">
                  <c:v>3.4211169838736094E-5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1'!$BM$47:$BV$47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</c:numCache>
            </c:numRef>
          </c:cat>
          <c:val>
            <c:numRef>
              <c:f>'unterteilt Haus 1'!$BM$150:$BV$150</c:f>
              <c:numCache>
                <c:formatCode>General</c:formatCode>
                <c:ptCount val="10"/>
                <c:pt idx="0">
                  <c:v>9.8555750820825822E-5</c:v>
                </c:pt>
                <c:pt idx="1">
                  <c:v>1.6161269253551578E-3</c:v>
                </c:pt>
                <c:pt idx="2">
                  <c:v>1.1365635444180767E-4</c:v>
                </c:pt>
                <c:pt idx="3">
                  <c:v>5.8667588865451287E-5</c:v>
                </c:pt>
                <c:pt idx="4">
                  <c:v>3.7950948873445231E-5</c:v>
                </c:pt>
                <c:pt idx="5">
                  <c:v>3.5317238966624254E-6</c:v>
                </c:pt>
                <c:pt idx="6">
                  <c:v>0</c:v>
                </c:pt>
                <c:pt idx="7">
                  <c:v>7.2484290886080244E-6</c:v>
                </c:pt>
                <c:pt idx="8">
                  <c:v>5.2439395315791865E-5</c:v>
                </c:pt>
                <c:pt idx="9">
                  <c:v>6.205482012565551E-5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  <c:min val="6.000000000000001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Luftfeuchtigkeit [kg/m^3]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absolute Luftfeuchtigkeit Schleifen,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1'!$AW$146:$BA$146</c:f>
              <c:numCache>
                <c:formatCode>General</c:formatCode>
                <c:ptCount val="5"/>
                <c:pt idx="0">
                  <c:v>8.4257458748454323E-3</c:v>
                </c:pt>
                <c:pt idx="1">
                  <c:v>8.4293969618755051E-3</c:v>
                </c:pt>
                <c:pt idx="2">
                  <c:v>1.0153785357036054E-2</c:v>
                </c:pt>
                <c:pt idx="3">
                  <c:v>8.8187545025972605E-3</c:v>
                </c:pt>
                <c:pt idx="4">
                  <c:v>7.6305484339931132E-3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1'!$AW$147:$BA$147</c:f>
              <c:numCache>
                <c:formatCode>General</c:formatCode>
                <c:ptCount val="5"/>
                <c:pt idx="0">
                  <c:v>1.4661868867709045E-4</c:v>
                </c:pt>
                <c:pt idx="1">
                  <c:v>1.0342004162259069E-4</c:v>
                </c:pt>
                <c:pt idx="2">
                  <c:v>8.3227748828162626E-5</c:v>
                </c:pt>
                <c:pt idx="3">
                  <c:v>5.3739328120534779E-5</c:v>
                </c:pt>
                <c:pt idx="4">
                  <c:v>7.1222894661256662E-5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1'!$AW$148:$BA$148</c:f>
              <c:numCache>
                <c:formatCode>General</c:formatCode>
                <c:ptCount val="5"/>
                <c:pt idx="0">
                  <c:v>2.5750777224204865E-5</c:v>
                </c:pt>
                <c:pt idx="1">
                  <c:v>6.3206051877763916E-5</c:v>
                </c:pt>
                <c:pt idx="2">
                  <c:v>4.485466139611885E-5</c:v>
                </c:pt>
                <c:pt idx="3">
                  <c:v>1.1918056931214602E-4</c:v>
                </c:pt>
                <c:pt idx="4">
                  <c:v>4.758689117396759E-5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1'!$AW$149:$BA$149</c:f>
              <c:numCache>
                <c:formatCode>General</c:formatCode>
                <c:ptCount val="5"/>
                <c:pt idx="0">
                  <c:v>3.5238177626012793E-5</c:v>
                </c:pt>
                <c:pt idx="1">
                  <c:v>6.3206051877762182E-5</c:v>
                </c:pt>
                <c:pt idx="2">
                  <c:v>7.5055028107380226E-5</c:v>
                </c:pt>
                <c:pt idx="3">
                  <c:v>3.2278530605394859E-5</c:v>
                </c:pt>
                <c:pt idx="4">
                  <c:v>1.1819444396438637E-4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1'!$AW$150:$BA$150</c:f>
              <c:numCache>
                <c:formatCode>General</c:formatCode>
                <c:ptCount val="5"/>
                <c:pt idx="0">
                  <c:v>6.0659304040479485E-4</c:v>
                </c:pt>
                <c:pt idx="1">
                  <c:v>1.0206921972472777E-5</c:v>
                </c:pt>
                <c:pt idx="2">
                  <c:v>6.810944756302853E-5</c:v>
                </c:pt>
                <c:pt idx="3">
                  <c:v>2.2081580679015993E-4</c:v>
                </c:pt>
                <c:pt idx="4">
                  <c:v>3.5731388001136385E-4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  <c:min val="6.000000000000001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Luftfeuchtigkeit [kg/m^3]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PM10 Schleifen,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1'!$AW$56:$BA$56</c:f>
              <c:numCache>
                <c:formatCode>General</c:formatCode>
                <c:ptCount val="5"/>
                <c:pt idx="0">
                  <c:v>202</c:v>
                </c:pt>
                <c:pt idx="1">
                  <c:v>420</c:v>
                </c:pt>
                <c:pt idx="2">
                  <c:v>267</c:v>
                </c:pt>
                <c:pt idx="3">
                  <c:v>434</c:v>
                </c:pt>
                <c:pt idx="4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C-48AC-A9AB-DB89BC62135F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1'!$AW$57:$BA$57</c:f>
              <c:numCache>
                <c:formatCode>General</c:formatCode>
                <c:ptCount val="5"/>
                <c:pt idx="0">
                  <c:v>27.5</c:v>
                </c:pt>
                <c:pt idx="1">
                  <c:v>280</c:v>
                </c:pt>
                <c:pt idx="2">
                  <c:v>39</c:v>
                </c:pt>
                <c:pt idx="3">
                  <c:v>11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1C-48AC-A9AB-DB89BC62135F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1'!$AW$58:$BA$58</c:f>
              <c:numCache>
                <c:formatCode>General</c:formatCode>
                <c:ptCount val="5"/>
                <c:pt idx="0">
                  <c:v>51.5</c:v>
                </c:pt>
                <c:pt idx="1">
                  <c:v>35</c:v>
                </c:pt>
                <c:pt idx="2">
                  <c:v>52</c:v>
                </c:pt>
                <c:pt idx="3">
                  <c:v>48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1C-48AC-A9AB-DB89BC62135F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1'!$AW$59:$BA$59</c:f>
              <c:numCache>
                <c:formatCode>General</c:formatCode>
                <c:ptCount val="5"/>
                <c:pt idx="0">
                  <c:v>28.5</c:v>
                </c:pt>
                <c:pt idx="1">
                  <c:v>513</c:v>
                </c:pt>
                <c:pt idx="2">
                  <c:v>59</c:v>
                </c:pt>
                <c:pt idx="3">
                  <c:v>17</c:v>
                </c:pt>
                <c:pt idx="4">
                  <c:v>25.75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1C-48AC-A9AB-DB89BC62135F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1'!$AW$47:$BA$47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</c:numCache>
            </c:numRef>
          </c:cat>
          <c:val>
            <c:numRef>
              <c:f>'unterteilt Haus 1'!$AW$60:$BA$60</c:f>
              <c:numCache>
                <c:formatCode>General</c:formatCode>
                <c:ptCount val="5"/>
                <c:pt idx="0">
                  <c:v>28.5</c:v>
                </c:pt>
                <c:pt idx="1">
                  <c:v>326</c:v>
                </c:pt>
                <c:pt idx="2">
                  <c:v>113</c:v>
                </c:pt>
                <c:pt idx="3">
                  <c:v>111</c:v>
                </c:pt>
                <c:pt idx="4">
                  <c:v>28.25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1C-48AC-A9AB-DB89BC62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1'!$BE$56:$BI$56</c:f>
              <c:numCache>
                <c:formatCode>General</c:formatCode>
                <c:ptCount val="5"/>
                <c:pt idx="0">
                  <c:v>122</c:v>
                </c:pt>
                <c:pt idx="1">
                  <c:v>83</c:v>
                </c:pt>
                <c:pt idx="2">
                  <c:v>62</c:v>
                </c:pt>
                <c:pt idx="3">
                  <c:v>93</c:v>
                </c:pt>
                <c:pt idx="4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4-48AA-A4DF-C3EEE71AA35F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1'!$BE$57:$BI$57</c:f>
              <c:numCache>
                <c:formatCode>General</c:formatCode>
                <c:ptCount val="5"/>
                <c:pt idx="0">
                  <c:v>12</c:v>
                </c:pt>
                <c:pt idx="1">
                  <c:v>0</c:v>
                </c:pt>
                <c:pt idx="2">
                  <c:v>6</c:v>
                </c:pt>
                <c:pt idx="3">
                  <c:v>13.5</c:v>
                </c:pt>
                <c:pt idx="4">
                  <c:v>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A4-48AA-A4DF-C3EEE71AA35F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1'!$BE$58:$BI$58</c:f>
              <c:numCache>
                <c:formatCode>General</c:formatCode>
                <c:ptCount val="5"/>
                <c:pt idx="0">
                  <c:v>22</c:v>
                </c:pt>
                <c:pt idx="1">
                  <c:v>3</c:v>
                </c:pt>
                <c:pt idx="2">
                  <c:v>15</c:v>
                </c:pt>
                <c:pt idx="3">
                  <c:v>16</c:v>
                </c:pt>
                <c:pt idx="4">
                  <c:v>15.75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A4-48AA-A4DF-C3EEE71AA35F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1'!$BE$59:$BI$59</c:f>
              <c:numCache>
                <c:formatCode>General</c:formatCode>
                <c:ptCount val="5"/>
                <c:pt idx="0">
                  <c:v>26.75</c:v>
                </c:pt>
                <c:pt idx="1">
                  <c:v>2</c:v>
                </c:pt>
                <c:pt idx="2">
                  <c:v>20</c:v>
                </c:pt>
                <c:pt idx="3">
                  <c:v>25</c:v>
                </c:pt>
                <c:pt idx="4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A4-48AA-A4DF-C3EEE71AA35F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1'!$BE$60:$BI$60</c:f>
              <c:numCache>
                <c:formatCode>General</c:formatCode>
                <c:ptCount val="5"/>
                <c:pt idx="0">
                  <c:v>26.25</c:v>
                </c:pt>
                <c:pt idx="1">
                  <c:v>11</c:v>
                </c:pt>
                <c:pt idx="2">
                  <c:v>102</c:v>
                </c:pt>
                <c:pt idx="3">
                  <c:v>53.5</c:v>
                </c:pt>
                <c:pt idx="4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A4-48AA-A4DF-C3EEE71AA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1'!$N$2:$N$78</c:f>
              <c:strCache>
                <c:ptCount val="77"/>
                <c:pt idx="1">
                  <c:v>191</c:v>
                </c:pt>
                <c:pt idx="3">
                  <c:v>195</c:v>
                </c:pt>
                <c:pt idx="4">
                  <c:v>104</c:v>
                </c:pt>
                <c:pt idx="6">
                  <c:v>133</c:v>
                </c:pt>
                <c:pt idx="12">
                  <c:v>247</c:v>
                </c:pt>
                <c:pt idx="16">
                  <c:v>171</c:v>
                </c:pt>
                <c:pt idx="18">
                  <c:v>99</c:v>
                </c:pt>
                <c:pt idx="20">
                  <c:v>81</c:v>
                </c:pt>
                <c:pt idx="22">
                  <c:v>167</c:v>
                </c:pt>
                <c:pt idx="24">
                  <c:v>143</c:v>
                </c:pt>
                <c:pt idx="27">
                  <c:v>79</c:v>
                </c:pt>
                <c:pt idx="29">
                  <c:v>101</c:v>
                </c:pt>
                <c:pt idx="31">
                  <c:v>75</c:v>
                </c:pt>
                <c:pt idx="33">
                  <c:v>228</c:v>
                </c:pt>
                <c:pt idx="35">
                  <c:v>110</c:v>
                </c:pt>
                <c:pt idx="36">
                  <c:v>94</c:v>
                </c:pt>
                <c:pt idx="41">
                  <c:v>83</c:v>
                </c:pt>
                <c:pt idx="44">
                  <c:v>73</c:v>
                </c:pt>
                <c:pt idx="46">
                  <c:v>87</c:v>
                </c:pt>
                <c:pt idx="47">
                  <c:v>69</c:v>
                </c:pt>
                <c:pt idx="49">
                  <c:v>119</c:v>
                </c:pt>
                <c:pt idx="52">
                  <c:v>60</c:v>
                </c:pt>
                <c:pt idx="55">
                  <c:v>165</c:v>
                </c:pt>
                <c:pt idx="58">
                  <c:v>121</c:v>
                </c:pt>
                <c:pt idx="61">
                  <c:v>69</c:v>
                </c:pt>
                <c:pt idx="63">
                  <c:v>129</c:v>
                </c:pt>
                <c:pt idx="68">
                  <c:v>89</c:v>
                </c:pt>
                <c:pt idx="72">
                  <c:v>85</c:v>
                </c:pt>
                <c:pt idx="74">
                  <c:v>206</c:v>
                </c:pt>
                <c:pt idx="75">
                  <c:v>164</c:v>
                </c:pt>
                <c:pt idx="76">
                  <c:v>129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'Liniendiagramm Haus 1'!$D$79:$D$166</c:f>
              <c:numCache>
                <c:formatCode>General</c:formatCode>
                <c:ptCount val="88"/>
                <c:pt idx="0">
                  <c:v>668</c:v>
                </c:pt>
                <c:pt idx="2">
                  <c:v>569</c:v>
                </c:pt>
                <c:pt idx="3">
                  <c:v>470</c:v>
                </c:pt>
                <c:pt idx="5">
                  <c:v>399</c:v>
                </c:pt>
                <c:pt idx="8">
                  <c:v>371</c:v>
                </c:pt>
                <c:pt idx="10">
                  <c:v>355</c:v>
                </c:pt>
                <c:pt idx="13">
                  <c:v>70</c:v>
                </c:pt>
                <c:pt idx="16">
                  <c:v>439</c:v>
                </c:pt>
                <c:pt idx="19">
                  <c:v>339</c:v>
                </c:pt>
                <c:pt idx="23">
                  <c:v>474</c:v>
                </c:pt>
                <c:pt idx="26">
                  <c:v>251</c:v>
                </c:pt>
                <c:pt idx="27">
                  <c:v>196</c:v>
                </c:pt>
                <c:pt idx="30">
                  <c:v>207</c:v>
                </c:pt>
                <c:pt idx="38">
                  <c:v>199</c:v>
                </c:pt>
                <c:pt idx="41">
                  <c:v>245</c:v>
                </c:pt>
                <c:pt idx="44">
                  <c:v>158</c:v>
                </c:pt>
                <c:pt idx="47">
                  <c:v>181</c:v>
                </c:pt>
                <c:pt idx="49">
                  <c:v>198</c:v>
                </c:pt>
                <c:pt idx="54">
                  <c:v>208</c:v>
                </c:pt>
                <c:pt idx="57">
                  <c:v>272</c:v>
                </c:pt>
              </c:numCache>
            </c:numRef>
          </c:cat>
          <c:val>
            <c:numRef>
              <c:f>'Liniendiagramm Haus 1'!$N$79:$N$166</c:f>
              <c:numCache>
                <c:formatCode>General</c:formatCode>
                <c:ptCount val="88"/>
                <c:pt idx="1">
                  <c:v>188</c:v>
                </c:pt>
                <c:pt idx="11">
                  <c:v>174</c:v>
                </c:pt>
                <c:pt idx="15">
                  <c:v>108</c:v>
                </c:pt>
                <c:pt idx="18">
                  <c:v>84</c:v>
                </c:pt>
                <c:pt idx="21">
                  <c:v>74</c:v>
                </c:pt>
                <c:pt idx="25">
                  <c:v>83</c:v>
                </c:pt>
                <c:pt idx="29">
                  <c:v>160</c:v>
                </c:pt>
                <c:pt idx="31">
                  <c:v>160</c:v>
                </c:pt>
                <c:pt idx="33">
                  <c:v>89</c:v>
                </c:pt>
                <c:pt idx="36">
                  <c:v>128</c:v>
                </c:pt>
                <c:pt idx="39">
                  <c:v>97</c:v>
                </c:pt>
                <c:pt idx="42">
                  <c:v>109</c:v>
                </c:pt>
                <c:pt idx="45">
                  <c:v>104</c:v>
                </c:pt>
                <c:pt idx="48">
                  <c:v>103</c:v>
                </c:pt>
                <c:pt idx="50">
                  <c:v>113</c:v>
                </c:pt>
                <c:pt idx="52">
                  <c:v>105</c:v>
                </c:pt>
                <c:pt idx="55">
                  <c:v>121</c:v>
                </c:pt>
                <c:pt idx="58">
                  <c:v>160</c:v>
                </c:pt>
                <c:pt idx="60">
                  <c:v>93</c:v>
                </c:pt>
                <c:pt idx="61">
                  <c:v>146</c:v>
                </c:pt>
                <c:pt idx="63">
                  <c:v>159</c:v>
                </c:pt>
                <c:pt idx="68">
                  <c:v>186</c:v>
                </c:pt>
                <c:pt idx="71">
                  <c:v>87</c:v>
                </c:pt>
                <c:pt idx="74">
                  <c:v>99</c:v>
                </c:pt>
                <c:pt idx="77">
                  <c:v>86</c:v>
                </c:pt>
                <c:pt idx="8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F8-438C-A619-FD3FD181EAD7}"/>
            </c:ext>
          </c:extLst>
        </c:ser>
        <c:ser>
          <c:idx val="1"/>
          <c:order val="1"/>
          <c:tx>
            <c:strRef>
              <c:f>'Liniendiagramm Haus 1'!$X$2:$X$78</c:f>
              <c:strCache>
                <c:ptCount val="77"/>
                <c:pt idx="1">
                  <c:v>0,04</c:v>
                </c:pt>
                <c:pt idx="3">
                  <c:v>0,03</c:v>
                </c:pt>
                <c:pt idx="4">
                  <c:v>0,02</c:v>
                </c:pt>
                <c:pt idx="6">
                  <c:v>0,02</c:v>
                </c:pt>
                <c:pt idx="12">
                  <c:v>0,02</c:v>
                </c:pt>
                <c:pt idx="16">
                  <c:v>0,02</c:v>
                </c:pt>
                <c:pt idx="18">
                  <c:v>0,02</c:v>
                </c:pt>
                <c:pt idx="20">
                  <c:v>0,02</c:v>
                </c:pt>
                <c:pt idx="22">
                  <c:v>0,02</c:v>
                </c:pt>
                <c:pt idx="24">
                  <c:v>0,02</c:v>
                </c:pt>
                <c:pt idx="27">
                  <c:v>0,02</c:v>
                </c:pt>
                <c:pt idx="29">
                  <c:v>0,02</c:v>
                </c:pt>
                <c:pt idx="31">
                  <c:v>0,02</c:v>
                </c:pt>
                <c:pt idx="33">
                  <c:v>0,02</c:v>
                </c:pt>
                <c:pt idx="35">
                  <c:v>0,02</c:v>
                </c:pt>
                <c:pt idx="36">
                  <c:v>0,02</c:v>
                </c:pt>
                <c:pt idx="38">
                  <c:v>99</c:v>
                </c:pt>
                <c:pt idx="40">
                  <c:v>83</c:v>
                </c:pt>
                <c:pt idx="41">
                  <c:v>0,02</c:v>
                </c:pt>
                <c:pt idx="42">
                  <c:v>86</c:v>
                </c:pt>
                <c:pt idx="43">
                  <c:v>83</c:v>
                </c:pt>
                <c:pt idx="44">
                  <c:v>0,02</c:v>
                </c:pt>
                <c:pt idx="45">
                  <c:v>88</c:v>
                </c:pt>
                <c:pt idx="46">
                  <c:v>0,02</c:v>
                </c:pt>
                <c:pt idx="47">
                  <c:v>0,02</c:v>
                </c:pt>
                <c:pt idx="49">
                  <c:v>0,02</c:v>
                </c:pt>
                <c:pt idx="52">
                  <c:v>0,02</c:v>
                </c:pt>
                <c:pt idx="53">
                  <c:v>111</c:v>
                </c:pt>
                <c:pt idx="55">
                  <c:v>0,02</c:v>
                </c:pt>
                <c:pt idx="56">
                  <c:v>98</c:v>
                </c:pt>
                <c:pt idx="58">
                  <c:v>0,02</c:v>
                </c:pt>
                <c:pt idx="59">
                  <c:v>109</c:v>
                </c:pt>
                <c:pt idx="61">
                  <c:v>0,02</c:v>
                </c:pt>
                <c:pt idx="63">
                  <c:v>0,02</c:v>
                </c:pt>
                <c:pt idx="64">
                  <c:v>113</c:v>
                </c:pt>
                <c:pt idx="66">
                  <c:v>114</c:v>
                </c:pt>
                <c:pt idx="68">
                  <c:v>0,02</c:v>
                </c:pt>
                <c:pt idx="69">
                  <c:v>122</c:v>
                </c:pt>
                <c:pt idx="72">
                  <c:v>0,02</c:v>
                </c:pt>
                <c:pt idx="74">
                  <c:v>0,02</c:v>
                </c:pt>
                <c:pt idx="75">
                  <c:v>0,02</c:v>
                </c:pt>
                <c:pt idx="76">
                  <c:v>0,02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'Liniendiagramm Haus 1'!$D$79:$D$166</c:f>
              <c:numCache>
                <c:formatCode>General</c:formatCode>
                <c:ptCount val="88"/>
                <c:pt idx="0">
                  <c:v>668</c:v>
                </c:pt>
                <c:pt idx="2">
                  <c:v>569</c:v>
                </c:pt>
                <c:pt idx="3">
                  <c:v>470</c:v>
                </c:pt>
                <c:pt idx="5">
                  <c:v>399</c:v>
                </c:pt>
                <c:pt idx="8">
                  <c:v>371</c:v>
                </c:pt>
                <c:pt idx="10">
                  <c:v>355</c:v>
                </c:pt>
                <c:pt idx="13">
                  <c:v>70</c:v>
                </c:pt>
                <c:pt idx="16">
                  <c:v>439</c:v>
                </c:pt>
                <c:pt idx="19">
                  <c:v>339</c:v>
                </c:pt>
                <c:pt idx="23">
                  <c:v>474</c:v>
                </c:pt>
                <c:pt idx="26">
                  <c:v>251</c:v>
                </c:pt>
                <c:pt idx="27">
                  <c:v>196</c:v>
                </c:pt>
                <c:pt idx="30">
                  <c:v>207</c:v>
                </c:pt>
                <c:pt idx="38">
                  <c:v>199</c:v>
                </c:pt>
                <c:pt idx="41">
                  <c:v>245</c:v>
                </c:pt>
                <c:pt idx="44">
                  <c:v>158</c:v>
                </c:pt>
                <c:pt idx="47">
                  <c:v>181</c:v>
                </c:pt>
                <c:pt idx="49">
                  <c:v>198</c:v>
                </c:pt>
                <c:pt idx="54">
                  <c:v>208</c:v>
                </c:pt>
                <c:pt idx="57">
                  <c:v>272</c:v>
                </c:pt>
              </c:numCache>
            </c:numRef>
          </c:cat>
          <c:val>
            <c:numRef>
              <c:f>'Liniendiagramm Haus 1'!$X$79:$X$166</c:f>
              <c:numCache>
                <c:formatCode>General</c:formatCode>
                <c:ptCount val="88"/>
                <c:pt idx="4">
                  <c:v>209</c:v>
                </c:pt>
                <c:pt idx="6">
                  <c:v>138</c:v>
                </c:pt>
                <c:pt idx="7">
                  <c:v>174</c:v>
                </c:pt>
                <c:pt idx="9">
                  <c:v>122</c:v>
                </c:pt>
                <c:pt idx="12">
                  <c:v>205</c:v>
                </c:pt>
                <c:pt idx="14">
                  <c:v>146</c:v>
                </c:pt>
                <c:pt idx="17">
                  <c:v>101</c:v>
                </c:pt>
                <c:pt idx="20">
                  <c:v>83</c:v>
                </c:pt>
                <c:pt idx="22">
                  <c:v>68</c:v>
                </c:pt>
                <c:pt idx="24">
                  <c:v>75</c:v>
                </c:pt>
                <c:pt idx="28">
                  <c:v>67</c:v>
                </c:pt>
                <c:pt idx="32">
                  <c:v>103</c:v>
                </c:pt>
                <c:pt idx="34">
                  <c:v>62</c:v>
                </c:pt>
                <c:pt idx="35">
                  <c:v>93</c:v>
                </c:pt>
                <c:pt idx="37">
                  <c:v>155</c:v>
                </c:pt>
                <c:pt idx="40">
                  <c:v>125</c:v>
                </c:pt>
                <c:pt idx="43">
                  <c:v>120</c:v>
                </c:pt>
                <c:pt idx="46">
                  <c:v>102</c:v>
                </c:pt>
                <c:pt idx="51">
                  <c:v>201</c:v>
                </c:pt>
                <c:pt idx="53">
                  <c:v>82</c:v>
                </c:pt>
                <c:pt idx="56">
                  <c:v>72</c:v>
                </c:pt>
                <c:pt idx="59">
                  <c:v>147</c:v>
                </c:pt>
                <c:pt idx="62">
                  <c:v>236</c:v>
                </c:pt>
                <c:pt idx="64">
                  <c:v>157</c:v>
                </c:pt>
                <c:pt idx="66">
                  <c:v>105</c:v>
                </c:pt>
                <c:pt idx="69">
                  <c:v>89</c:v>
                </c:pt>
                <c:pt idx="72">
                  <c:v>79</c:v>
                </c:pt>
                <c:pt idx="75">
                  <c:v>66</c:v>
                </c:pt>
                <c:pt idx="78">
                  <c:v>69</c:v>
                </c:pt>
                <c:pt idx="82">
                  <c:v>212</c:v>
                </c:pt>
                <c:pt idx="83">
                  <c:v>65</c:v>
                </c:pt>
                <c:pt idx="86">
                  <c:v>115</c:v>
                </c:pt>
                <c:pt idx="87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F8-438C-A619-FD3FD181EAD7}"/>
            </c:ext>
          </c:extLst>
        </c:ser>
        <c:ser>
          <c:idx val="2"/>
          <c:order val="2"/>
          <c:tx>
            <c:strRef>
              <c:f>'Liniendiagramm Haus 1'!$AH$2:$AH$78</c:f>
              <c:strCache>
                <c:ptCount val="77"/>
                <c:pt idx="0">
                  <c:v>414</c:v>
                </c:pt>
                <c:pt idx="2">
                  <c:v>502</c:v>
                </c:pt>
                <c:pt idx="5">
                  <c:v>321</c:v>
                </c:pt>
                <c:pt idx="7">
                  <c:v>338</c:v>
                </c:pt>
                <c:pt idx="8">
                  <c:v>281</c:v>
                </c:pt>
                <c:pt idx="9">
                  <c:v>298</c:v>
                </c:pt>
                <c:pt idx="10">
                  <c:v>202</c:v>
                </c:pt>
                <c:pt idx="11">
                  <c:v>219</c:v>
                </c:pt>
                <c:pt idx="13">
                  <c:v>240</c:v>
                </c:pt>
                <c:pt idx="14">
                  <c:v>268</c:v>
                </c:pt>
                <c:pt idx="15">
                  <c:v>621</c:v>
                </c:pt>
                <c:pt idx="17">
                  <c:v>510</c:v>
                </c:pt>
                <c:pt idx="19">
                  <c:v>493</c:v>
                </c:pt>
                <c:pt idx="21">
                  <c:v>434</c:v>
                </c:pt>
                <c:pt idx="23">
                  <c:v>445</c:v>
                </c:pt>
                <c:pt idx="25">
                  <c:v>75</c:v>
                </c:pt>
                <c:pt idx="26">
                  <c:v>70</c:v>
                </c:pt>
                <c:pt idx="28">
                  <c:v>111</c:v>
                </c:pt>
                <c:pt idx="30">
                  <c:v>79</c:v>
                </c:pt>
                <c:pt idx="32">
                  <c:v>124</c:v>
                </c:pt>
                <c:pt idx="34">
                  <c:v>149</c:v>
                </c:pt>
                <c:pt idx="37">
                  <c:v>235</c:v>
                </c:pt>
                <c:pt idx="39">
                  <c:v>370</c:v>
                </c:pt>
                <c:pt idx="48">
                  <c:v>647</c:v>
                </c:pt>
                <c:pt idx="50">
                  <c:v>477</c:v>
                </c:pt>
                <c:pt idx="51">
                  <c:v>477</c:v>
                </c:pt>
                <c:pt idx="54">
                  <c:v>420</c:v>
                </c:pt>
                <c:pt idx="57">
                  <c:v>426</c:v>
                </c:pt>
                <c:pt idx="60">
                  <c:v>700</c:v>
                </c:pt>
                <c:pt idx="62">
                  <c:v>713</c:v>
                </c:pt>
                <c:pt idx="65">
                  <c:v>760</c:v>
                </c:pt>
                <c:pt idx="67">
                  <c:v>735</c:v>
                </c:pt>
                <c:pt idx="70">
                  <c:v>1363</c:v>
                </c:pt>
                <c:pt idx="71">
                  <c:v>1248</c:v>
                </c:pt>
                <c:pt idx="73">
                  <c:v>1574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'Liniendiagramm Haus 1'!$D$79:$D$166</c:f>
              <c:numCache>
                <c:formatCode>General</c:formatCode>
                <c:ptCount val="88"/>
                <c:pt idx="0">
                  <c:v>668</c:v>
                </c:pt>
                <c:pt idx="2">
                  <c:v>569</c:v>
                </c:pt>
                <c:pt idx="3">
                  <c:v>470</c:v>
                </c:pt>
                <c:pt idx="5">
                  <c:v>399</c:v>
                </c:pt>
                <c:pt idx="8">
                  <c:v>371</c:v>
                </c:pt>
                <c:pt idx="10">
                  <c:v>355</c:v>
                </c:pt>
                <c:pt idx="13">
                  <c:v>70</c:v>
                </c:pt>
                <c:pt idx="16">
                  <c:v>439</c:v>
                </c:pt>
                <c:pt idx="19">
                  <c:v>339</c:v>
                </c:pt>
                <c:pt idx="23">
                  <c:v>474</c:v>
                </c:pt>
                <c:pt idx="26">
                  <c:v>251</c:v>
                </c:pt>
                <c:pt idx="27">
                  <c:v>196</c:v>
                </c:pt>
                <c:pt idx="30">
                  <c:v>207</c:v>
                </c:pt>
                <c:pt idx="38">
                  <c:v>199</c:v>
                </c:pt>
                <c:pt idx="41">
                  <c:v>245</c:v>
                </c:pt>
                <c:pt idx="44">
                  <c:v>158</c:v>
                </c:pt>
                <c:pt idx="47">
                  <c:v>181</c:v>
                </c:pt>
                <c:pt idx="49">
                  <c:v>198</c:v>
                </c:pt>
                <c:pt idx="54">
                  <c:v>208</c:v>
                </c:pt>
                <c:pt idx="57">
                  <c:v>272</c:v>
                </c:pt>
              </c:numCache>
            </c:numRef>
          </c:cat>
          <c:val>
            <c:numRef>
              <c:f>'Liniendiagramm Haus 1'!$AH$79:$AH$166</c:f>
              <c:numCache>
                <c:formatCode>General</c:formatCode>
                <c:ptCount val="88"/>
                <c:pt idx="65">
                  <c:v>297</c:v>
                </c:pt>
                <c:pt idx="67">
                  <c:v>312</c:v>
                </c:pt>
                <c:pt idx="70">
                  <c:v>376</c:v>
                </c:pt>
                <c:pt idx="73">
                  <c:v>306</c:v>
                </c:pt>
                <c:pt idx="76">
                  <c:v>267</c:v>
                </c:pt>
                <c:pt idx="79">
                  <c:v>417</c:v>
                </c:pt>
                <c:pt idx="81">
                  <c:v>421</c:v>
                </c:pt>
                <c:pt idx="84">
                  <c:v>358</c:v>
                </c:pt>
                <c:pt idx="85">
                  <c:v>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F8-438C-A619-FD3FD181E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538415"/>
        <c:axId val="246059327"/>
      </c:lineChart>
      <c:catAx>
        <c:axId val="24553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6059327"/>
        <c:crosses val="autoZero"/>
        <c:auto val="1"/>
        <c:lblAlgn val="ctr"/>
        <c:lblOffset val="100"/>
        <c:noMultiLvlLbl val="0"/>
      </c:catAx>
      <c:valAx>
        <c:axId val="2460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53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PM10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1'!$AT$1</c:f>
              <c:strCache>
                <c:ptCount val="1"/>
                <c:pt idx="0">
                  <c:v>PM10 Fugen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1'!$AT$2:$AT$89</c:f>
              <c:numCache>
                <c:formatCode>General</c:formatCode>
                <c:ptCount val="88"/>
                <c:pt idx="46">
                  <c:v>668</c:v>
                </c:pt>
                <c:pt idx="47">
                  <c:v>569</c:v>
                </c:pt>
                <c:pt idx="48">
                  <c:v>470</c:v>
                </c:pt>
                <c:pt idx="49">
                  <c:v>399</c:v>
                </c:pt>
                <c:pt idx="51">
                  <c:v>371</c:v>
                </c:pt>
                <c:pt idx="52">
                  <c:v>355</c:v>
                </c:pt>
                <c:pt idx="54">
                  <c:v>70</c:v>
                </c:pt>
                <c:pt idx="55">
                  <c:v>439</c:v>
                </c:pt>
                <c:pt idx="56">
                  <c:v>339</c:v>
                </c:pt>
                <c:pt idx="57">
                  <c:v>474</c:v>
                </c:pt>
                <c:pt idx="59">
                  <c:v>251</c:v>
                </c:pt>
                <c:pt idx="60">
                  <c:v>196</c:v>
                </c:pt>
                <c:pt idx="61">
                  <c:v>207</c:v>
                </c:pt>
                <c:pt idx="64">
                  <c:v>199</c:v>
                </c:pt>
                <c:pt idx="65">
                  <c:v>245</c:v>
                </c:pt>
                <c:pt idx="66">
                  <c:v>158</c:v>
                </c:pt>
                <c:pt idx="67">
                  <c:v>181</c:v>
                </c:pt>
                <c:pt idx="68">
                  <c:v>198</c:v>
                </c:pt>
                <c:pt idx="70">
                  <c:v>208</c:v>
                </c:pt>
                <c:pt idx="71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E-4347-9EE0-3508800006B1}"/>
            </c:ext>
          </c:extLst>
        </c:ser>
        <c:ser>
          <c:idx val="1"/>
          <c:order val="1"/>
          <c:tx>
            <c:strRef>
              <c:f>'Liniendiagramm Haus 1'!$BD$1</c:f>
              <c:strCache>
                <c:ptCount val="1"/>
                <c:pt idx="0">
                  <c:v>PM10 Q3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1'!$BD$2:$BD$89</c:f>
              <c:numCache>
                <c:formatCode>General</c:formatCode>
                <c:ptCount val="88"/>
                <c:pt idx="0">
                  <c:v>191</c:v>
                </c:pt>
                <c:pt idx="1">
                  <c:v>195</c:v>
                </c:pt>
                <c:pt idx="3">
                  <c:v>104</c:v>
                </c:pt>
                <c:pt idx="4">
                  <c:v>133</c:v>
                </c:pt>
                <c:pt idx="5">
                  <c:v>247</c:v>
                </c:pt>
                <c:pt idx="13">
                  <c:v>171</c:v>
                </c:pt>
                <c:pt idx="14">
                  <c:v>99</c:v>
                </c:pt>
                <c:pt idx="15">
                  <c:v>81</c:v>
                </c:pt>
                <c:pt idx="16">
                  <c:v>167</c:v>
                </c:pt>
                <c:pt idx="17">
                  <c:v>143</c:v>
                </c:pt>
                <c:pt idx="19">
                  <c:v>79</c:v>
                </c:pt>
                <c:pt idx="20">
                  <c:v>101</c:v>
                </c:pt>
                <c:pt idx="21">
                  <c:v>75</c:v>
                </c:pt>
                <c:pt idx="22">
                  <c:v>228</c:v>
                </c:pt>
                <c:pt idx="23">
                  <c:v>110</c:v>
                </c:pt>
                <c:pt idx="24">
                  <c:v>94</c:v>
                </c:pt>
                <c:pt idx="28">
                  <c:v>83</c:v>
                </c:pt>
                <c:pt idx="29">
                  <c:v>73</c:v>
                </c:pt>
                <c:pt idx="30">
                  <c:v>87</c:v>
                </c:pt>
                <c:pt idx="31">
                  <c:v>69</c:v>
                </c:pt>
                <c:pt idx="32">
                  <c:v>119</c:v>
                </c:pt>
                <c:pt idx="33">
                  <c:v>60</c:v>
                </c:pt>
                <c:pt idx="36">
                  <c:v>165</c:v>
                </c:pt>
                <c:pt idx="37">
                  <c:v>121</c:v>
                </c:pt>
                <c:pt idx="38">
                  <c:v>69</c:v>
                </c:pt>
                <c:pt idx="39">
                  <c:v>129</c:v>
                </c:pt>
                <c:pt idx="41">
                  <c:v>89</c:v>
                </c:pt>
                <c:pt idx="42">
                  <c:v>85</c:v>
                </c:pt>
                <c:pt idx="44">
                  <c:v>206</c:v>
                </c:pt>
                <c:pt idx="45">
                  <c:v>164</c:v>
                </c:pt>
                <c:pt idx="46">
                  <c:v>129</c:v>
                </c:pt>
                <c:pt idx="47">
                  <c:v>188</c:v>
                </c:pt>
                <c:pt idx="54">
                  <c:v>174</c:v>
                </c:pt>
                <c:pt idx="55">
                  <c:v>108</c:v>
                </c:pt>
                <c:pt idx="56">
                  <c:v>84</c:v>
                </c:pt>
                <c:pt idx="57">
                  <c:v>74</c:v>
                </c:pt>
                <c:pt idx="59">
                  <c:v>83</c:v>
                </c:pt>
                <c:pt idx="60">
                  <c:v>160</c:v>
                </c:pt>
                <c:pt idx="61">
                  <c:v>160</c:v>
                </c:pt>
                <c:pt idx="62">
                  <c:v>89</c:v>
                </c:pt>
                <c:pt idx="64">
                  <c:v>128</c:v>
                </c:pt>
                <c:pt idx="65">
                  <c:v>97</c:v>
                </c:pt>
                <c:pt idx="66">
                  <c:v>109</c:v>
                </c:pt>
                <c:pt idx="67">
                  <c:v>104</c:v>
                </c:pt>
                <c:pt idx="68">
                  <c:v>103</c:v>
                </c:pt>
                <c:pt idx="69">
                  <c:v>113</c:v>
                </c:pt>
                <c:pt idx="70">
                  <c:v>105</c:v>
                </c:pt>
                <c:pt idx="71">
                  <c:v>121</c:v>
                </c:pt>
                <c:pt idx="72">
                  <c:v>160</c:v>
                </c:pt>
                <c:pt idx="74">
                  <c:v>93</c:v>
                </c:pt>
                <c:pt idx="75">
                  <c:v>146</c:v>
                </c:pt>
                <c:pt idx="76">
                  <c:v>159</c:v>
                </c:pt>
                <c:pt idx="79">
                  <c:v>186</c:v>
                </c:pt>
                <c:pt idx="80">
                  <c:v>87</c:v>
                </c:pt>
                <c:pt idx="81">
                  <c:v>99</c:v>
                </c:pt>
                <c:pt idx="82">
                  <c:v>86</c:v>
                </c:pt>
                <c:pt idx="83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E-4347-9EE0-3508800006B1}"/>
            </c:ext>
          </c:extLst>
        </c:ser>
        <c:ser>
          <c:idx val="2"/>
          <c:order val="2"/>
          <c:tx>
            <c:strRef>
              <c:f>'Liniendiagramm Haus 1'!$BN$1</c:f>
              <c:strCache>
                <c:ptCount val="1"/>
                <c:pt idx="0">
                  <c:v>PM10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1'!$BN$2:$BN$89</c:f>
              <c:numCache>
                <c:formatCode>General</c:formatCode>
                <c:ptCount val="88"/>
                <c:pt idx="26">
                  <c:v>99</c:v>
                </c:pt>
                <c:pt idx="27">
                  <c:v>83</c:v>
                </c:pt>
                <c:pt idx="28">
                  <c:v>86</c:v>
                </c:pt>
                <c:pt idx="29">
                  <c:v>83</c:v>
                </c:pt>
                <c:pt idx="30">
                  <c:v>88</c:v>
                </c:pt>
                <c:pt idx="32">
                  <c:v>111</c:v>
                </c:pt>
                <c:pt idx="36">
                  <c:v>98</c:v>
                </c:pt>
                <c:pt idx="37">
                  <c:v>109</c:v>
                </c:pt>
                <c:pt idx="39">
                  <c:v>113</c:v>
                </c:pt>
                <c:pt idx="40">
                  <c:v>114</c:v>
                </c:pt>
                <c:pt idx="41">
                  <c:v>122</c:v>
                </c:pt>
                <c:pt idx="49">
                  <c:v>209</c:v>
                </c:pt>
                <c:pt idx="50">
                  <c:v>138</c:v>
                </c:pt>
                <c:pt idx="51">
                  <c:v>174</c:v>
                </c:pt>
                <c:pt idx="52">
                  <c:v>122</c:v>
                </c:pt>
                <c:pt idx="54">
                  <c:v>205</c:v>
                </c:pt>
                <c:pt idx="55">
                  <c:v>146</c:v>
                </c:pt>
                <c:pt idx="56">
                  <c:v>101</c:v>
                </c:pt>
                <c:pt idx="57">
                  <c:v>83</c:v>
                </c:pt>
                <c:pt idx="58">
                  <c:v>68</c:v>
                </c:pt>
                <c:pt idx="59">
                  <c:v>75</c:v>
                </c:pt>
                <c:pt idx="60">
                  <c:v>67</c:v>
                </c:pt>
                <c:pt idx="61">
                  <c:v>103</c:v>
                </c:pt>
                <c:pt idx="62">
                  <c:v>62</c:v>
                </c:pt>
                <c:pt idx="64">
                  <c:v>93</c:v>
                </c:pt>
                <c:pt idx="65">
                  <c:v>155</c:v>
                </c:pt>
                <c:pt idx="66">
                  <c:v>125</c:v>
                </c:pt>
                <c:pt idx="67">
                  <c:v>120</c:v>
                </c:pt>
                <c:pt idx="68">
                  <c:v>102</c:v>
                </c:pt>
                <c:pt idx="69">
                  <c:v>201</c:v>
                </c:pt>
                <c:pt idx="71">
                  <c:v>82</c:v>
                </c:pt>
                <c:pt idx="72">
                  <c:v>72</c:v>
                </c:pt>
                <c:pt idx="73">
                  <c:v>147</c:v>
                </c:pt>
                <c:pt idx="75">
                  <c:v>236</c:v>
                </c:pt>
                <c:pt idx="77">
                  <c:v>157</c:v>
                </c:pt>
                <c:pt idx="78">
                  <c:v>105</c:v>
                </c:pt>
                <c:pt idx="79">
                  <c:v>89</c:v>
                </c:pt>
                <c:pt idx="80">
                  <c:v>79</c:v>
                </c:pt>
                <c:pt idx="81">
                  <c:v>66</c:v>
                </c:pt>
                <c:pt idx="82">
                  <c:v>69</c:v>
                </c:pt>
                <c:pt idx="83">
                  <c:v>212</c:v>
                </c:pt>
                <c:pt idx="84">
                  <c:v>65</c:v>
                </c:pt>
                <c:pt idx="86">
                  <c:v>115</c:v>
                </c:pt>
                <c:pt idx="87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3E-4347-9EE0-3508800006B1}"/>
            </c:ext>
          </c:extLst>
        </c:ser>
        <c:ser>
          <c:idx val="3"/>
          <c:order val="3"/>
          <c:tx>
            <c:strRef>
              <c:f>'Liniendiagramm Haus 1'!$BX$1</c:f>
              <c:strCache>
                <c:ptCount val="1"/>
                <c:pt idx="0">
                  <c:v>PM10 schleifen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1'!$BX$1:$BX$88</c:f>
              <c:numCache>
                <c:formatCode>General</c:formatCode>
                <c:ptCount val="88"/>
                <c:pt idx="0">
                  <c:v>0</c:v>
                </c:pt>
                <c:pt idx="1">
                  <c:v>414</c:v>
                </c:pt>
                <c:pt idx="2">
                  <c:v>502</c:v>
                </c:pt>
                <c:pt idx="4">
                  <c:v>321</c:v>
                </c:pt>
                <c:pt idx="5">
                  <c:v>338</c:v>
                </c:pt>
                <c:pt idx="6">
                  <c:v>281</c:v>
                </c:pt>
                <c:pt idx="7">
                  <c:v>298</c:v>
                </c:pt>
                <c:pt idx="8">
                  <c:v>202</c:v>
                </c:pt>
                <c:pt idx="9">
                  <c:v>219</c:v>
                </c:pt>
                <c:pt idx="10">
                  <c:v>240</c:v>
                </c:pt>
                <c:pt idx="12">
                  <c:v>268</c:v>
                </c:pt>
                <c:pt idx="14">
                  <c:v>621</c:v>
                </c:pt>
                <c:pt idx="15">
                  <c:v>510</c:v>
                </c:pt>
                <c:pt idx="16">
                  <c:v>493</c:v>
                </c:pt>
                <c:pt idx="17">
                  <c:v>434</c:v>
                </c:pt>
                <c:pt idx="18">
                  <c:v>445</c:v>
                </c:pt>
                <c:pt idx="20">
                  <c:v>75</c:v>
                </c:pt>
                <c:pt idx="21">
                  <c:v>70</c:v>
                </c:pt>
                <c:pt idx="22">
                  <c:v>111</c:v>
                </c:pt>
                <c:pt idx="23">
                  <c:v>79</c:v>
                </c:pt>
                <c:pt idx="24">
                  <c:v>124</c:v>
                </c:pt>
                <c:pt idx="25">
                  <c:v>149</c:v>
                </c:pt>
                <c:pt idx="27">
                  <c:v>235</c:v>
                </c:pt>
                <c:pt idx="28">
                  <c:v>370</c:v>
                </c:pt>
                <c:pt idx="33">
                  <c:v>647</c:v>
                </c:pt>
                <c:pt idx="34">
                  <c:v>477</c:v>
                </c:pt>
                <c:pt idx="35">
                  <c:v>477</c:v>
                </c:pt>
                <c:pt idx="37">
                  <c:v>420</c:v>
                </c:pt>
                <c:pt idx="38">
                  <c:v>426</c:v>
                </c:pt>
                <c:pt idx="39">
                  <c:v>700</c:v>
                </c:pt>
                <c:pt idx="40">
                  <c:v>713</c:v>
                </c:pt>
                <c:pt idx="41">
                  <c:v>760</c:v>
                </c:pt>
                <c:pt idx="42">
                  <c:v>735</c:v>
                </c:pt>
                <c:pt idx="43">
                  <c:v>1363</c:v>
                </c:pt>
                <c:pt idx="44">
                  <c:v>1248</c:v>
                </c:pt>
                <c:pt idx="45">
                  <c:v>1574</c:v>
                </c:pt>
                <c:pt idx="78">
                  <c:v>297</c:v>
                </c:pt>
                <c:pt idx="79">
                  <c:v>312</c:v>
                </c:pt>
                <c:pt idx="80">
                  <c:v>376</c:v>
                </c:pt>
                <c:pt idx="81">
                  <c:v>306</c:v>
                </c:pt>
                <c:pt idx="82">
                  <c:v>267</c:v>
                </c:pt>
                <c:pt idx="83">
                  <c:v>417</c:v>
                </c:pt>
                <c:pt idx="84">
                  <c:v>421</c:v>
                </c:pt>
                <c:pt idx="85">
                  <c:v>358</c:v>
                </c:pt>
                <c:pt idx="86">
                  <c:v>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3E-4347-9EE0-350880000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539375"/>
        <c:axId val="247690815"/>
      </c:lineChart>
      <c:catAx>
        <c:axId val="245539375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690815"/>
        <c:crosses val="autoZero"/>
        <c:auto val="1"/>
        <c:lblAlgn val="ctr"/>
        <c:lblOffset val="100"/>
        <c:noMultiLvlLbl val="0"/>
      </c:catAx>
      <c:valAx>
        <c:axId val="24769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53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PM2,5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1'!$AU$1</c:f>
              <c:strCache>
                <c:ptCount val="1"/>
                <c:pt idx="0">
                  <c:v>PM2,5 Fugen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1'!$AU$2:$AU$89</c:f>
              <c:numCache>
                <c:formatCode>General</c:formatCode>
                <c:ptCount val="88"/>
                <c:pt idx="46">
                  <c:v>541</c:v>
                </c:pt>
                <c:pt idx="47">
                  <c:v>460</c:v>
                </c:pt>
                <c:pt idx="48">
                  <c:v>383</c:v>
                </c:pt>
                <c:pt idx="49">
                  <c:v>323</c:v>
                </c:pt>
                <c:pt idx="51">
                  <c:v>292</c:v>
                </c:pt>
                <c:pt idx="52">
                  <c:v>274</c:v>
                </c:pt>
                <c:pt idx="54">
                  <c:v>45</c:v>
                </c:pt>
                <c:pt idx="55">
                  <c:v>389</c:v>
                </c:pt>
                <c:pt idx="56">
                  <c:v>297</c:v>
                </c:pt>
                <c:pt idx="57">
                  <c:v>425</c:v>
                </c:pt>
                <c:pt idx="59">
                  <c:v>210</c:v>
                </c:pt>
                <c:pt idx="60">
                  <c:v>160</c:v>
                </c:pt>
                <c:pt idx="61">
                  <c:v>179</c:v>
                </c:pt>
                <c:pt idx="64">
                  <c:v>169</c:v>
                </c:pt>
                <c:pt idx="65">
                  <c:v>208</c:v>
                </c:pt>
                <c:pt idx="66">
                  <c:v>134</c:v>
                </c:pt>
                <c:pt idx="67">
                  <c:v>151</c:v>
                </c:pt>
                <c:pt idx="68">
                  <c:v>165</c:v>
                </c:pt>
                <c:pt idx="70">
                  <c:v>176</c:v>
                </c:pt>
                <c:pt idx="71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B-47AF-8186-49EF4259178B}"/>
            </c:ext>
          </c:extLst>
        </c:ser>
        <c:ser>
          <c:idx val="1"/>
          <c:order val="1"/>
          <c:tx>
            <c:strRef>
              <c:f>'Liniendiagramm Haus 1'!$BE$1</c:f>
              <c:strCache>
                <c:ptCount val="1"/>
                <c:pt idx="0">
                  <c:v>PM2,5 Q3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1'!$BE$2:$BE$89</c:f>
              <c:numCache>
                <c:formatCode>General</c:formatCode>
                <c:ptCount val="88"/>
                <c:pt idx="0">
                  <c:v>181</c:v>
                </c:pt>
                <c:pt idx="1">
                  <c:v>174</c:v>
                </c:pt>
                <c:pt idx="3">
                  <c:v>74</c:v>
                </c:pt>
                <c:pt idx="4">
                  <c:v>73</c:v>
                </c:pt>
                <c:pt idx="5">
                  <c:v>181</c:v>
                </c:pt>
                <c:pt idx="13">
                  <c:v>125</c:v>
                </c:pt>
                <c:pt idx="14">
                  <c:v>62</c:v>
                </c:pt>
                <c:pt idx="15">
                  <c:v>54</c:v>
                </c:pt>
                <c:pt idx="16">
                  <c:v>129</c:v>
                </c:pt>
                <c:pt idx="17">
                  <c:v>116</c:v>
                </c:pt>
                <c:pt idx="19">
                  <c:v>50</c:v>
                </c:pt>
                <c:pt idx="20">
                  <c:v>62</c:v>
                </c:pt>
                <c:pt idx="21">
                  <c:v>44</c:v>
                </c:pt>
                <c:pt idx="22">
                  <c:v>182</c:v>
                </c:pt>
                <c:pt idx="23">
                  <c:v>77</c:v>
                </c:pt>
                <c:pt idx="24">
                  <c:v>58</c:v>
                </c:pt>
                <c:pt idx="28">
                  <c:v>61</c:v>
                </c:pt>
                <c:pt idx="29">
                  <c:v>49</c:v>
                </c:pt>
                <c:pt idx="30">
                  <c:v>55</c:v>
                </c:pt>
                <c:pt idx="31">
                  <c:v>49</c:v>
                </c:pt>
                <c:pt idx="32">
                  <c:v>94</c:v>
                </c:pt>
                <c:pt idx="33">
                  <c:v>42</c:v>
                </c:pt>
                <c:pt idx="36">
                  <c:v>140</c:v>
                </c:pt>
                <c:pt idx="37">
                  <c:v>103</c:v>
                </c:pt>
                <c:pt idx="38">
                  <c:v>50</c:v>
                </c:pt>
                <c:pt idx="39">
                  <c:v>89</c:v>
                </c:pt>
                <c:pt idx="41">
                  <c:v>67</c:v>
                </c:pt>
                <c:pt idx="42">
                  <c:v>68</c:v>
                </c:pt>
                <c:pt idx="44">
                  <c:v>181</c:v>
                </c:pt>
                <c:pt idx="45">
                  <c:v>139</c:v>
                </c:pt>
                <c:pt idx="46">
                  <c:v>107</c:v>
                </c:pt>
                <c:pt idx="47">
                  <c:v>158</c:v>
                </c:pt>
                <c:pt idx="54">
                  <c:v>151</c:v>
                </c:pt>
                <c:pt idx="55">
                  <c:v>89</c:v>
                </c:pt>
                <c:pt idx="56">
                  <c:v>65</c:v>
                </c:pt>
                <c:pt idx="57">
                  <c:v>54</c:v>
                </c:pt>
                <c:pt idx="59">
                  <c:v>64</c:v>
                </c:pt>
                <c:pt idx="60">
                  <c:v>141</c:v>
                </c:pt>
                <c:pt idx="61">
                  <c:v>141</c:v>
                </c:pt>
                <c:pt idx="62">
                  <c:v>69</c:v>
                </c:pt>
                <c:pt idx="64">
                  <c:v>105</c:v>
                </c:pt>
                <c:pt idx="65">
                  <c:v>81</c:v>
                </c:pt>
                <c:pt idx="66">
                  <c:v>85</c:v>
                </c:pt>
                <c:pt idx="67">
                  <c:v>88</c:v>
                </c:pt>
                <c:pt idx="68">
                  <c:v>89</c:v>
                </c:pt>
                <c:pt idx="69">
                  <c:v>94</c:v>
                </c:pt>
                <c:pt idx="70">
                  <c:v>85</c:v>
                </c:pt>
                <c:pt idx="71">
                  <c:v>100</c:v>
                </c:pt>
                <c:pt idx="72">
                  <c:v>136</c:v>
                </c:pt>
                <c:pt idx="74">
                  <c:v>73</c:v>
                </c:pt>
                <c:pt idx="75">
                  <c:v>125</c:v>
                </c:pt>
                <c:pt idx="76">
                  <c:v>127</c:v>
                </c:pt>
                <c:pt idx="79">
                  <c:v>151</c:v>
                </c:pt>
                <c:pt idx="80">
                  <c:v>64</c:v>
                </c:pt>
                <c:pt idx="81">
                  <c:v>76</c:v>
                </c:pt>
                <c:pt idx="82">
                  <c:v>60</c:v>
                </c:pt>
                <c:pt idx="83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DB-47AF-8186-49EF4259178B}"/>
            </c:ext>
          </c:extLst>
        </c:ser>
        <c:ser>
          <c:idx val="2"/>
          <c:order val="2"/>
          <c:tx>
            <c:strRef>
              <c:f>'Liniendiagramm Haus 1'!$BO$1</c:f>
              <c:strCache>
                <c:ptCount val="1"/>
                <c:pt idx="0">
                  <c:v>PM2,5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1'!$BO$2:$BO$89</c:f>
              <c:numCache>
                <c:formatCode>General</c:formatCode>
                <c:ptCount val="88"/>
                <c:pt idx="26">
                  <c:v>84</c:v>
                </c:pt>
                <c:pt idx="27">
                  <c:v>60</c:v>
                </c:pt>
                <c:pt idx="28">
                  <c:v>65</c:v>
                </c:pt>
                <c:pt idx="29">
                  <c:v>65</c:v>
                </c:pt>
                <c:pt idx="30">
                  <c:v>66</c:v>
                </c:pt>
                <c:pt idx="32">
                  <c:v>95</c:v>
                </c:pt>
                <c:pt idx="36">
                  <c:v>75</c:v>
                </c:pt>
                <c:pt idx="37">
                  <c:v>88</c:v>
                </c:pt>
                <c:pt idx="39">
                  <c:v>100</c:v>
                </c:pt>
                <c:pt idx="40">
                  <c:v>99</c:v>
                </c:pt>
                <c:pt idx="41">
                  <c:v>109</c:v>
                </c:pt>
                <c:pt idx="49">
                  <c:v>194</c:v>
                </c:pt>
                <c:pt idx="50">
                  <c:v>128</c:v>
                </c:pt>
                <c:pt idx="51">
                  <c:v>153</c:v>
                </c:pt>
                <c:pt idx="52">
                  <c:v>105</c:v>
                </c:pt>
                <c:pt idx="54">
                  <c:v>191</c:v>
                </c:pt>
                <c:pt idx="55">
                  <c:v>130</c:v>
                </c:pt>
                <c:pt idx="56">
                  <c:v>96</c:v>
                </c:pt>
                <c:pt idx="57">
                  <c:v>65</c:v>
                </c:pt>
                <c:pt idx="58">
                  <c:v>53</c:v>
                </c:pt>
                <c:pt idx="59">
                  <c:v>57</c:v>
                </c:pt>
                <c:pt idx="60">
                  <c:v>55</c:v>
                </c:pt>
                <c:pt idx="61">
                  <c:v>94</c:v>
                </c:pt>
                <c:pt idx="62">
                  <c:v>49</c:v>
                </c:pt>
                <c:pt idx="64">
                  <c:v>86</c:v>
                </c:pt>
                <c:pt idx="65">
                  <c:v>138</c:v>
                </c:pt>
                <c:pt idx="66">
                  <c:v>116</c:v>
                </c:pt>
                <c:pt idx="67">
                  <c:v>106</c:v>
                </c:pt>
                <c:pt idx="68">
                  <c:v>94</c:v>
                </c:pt>
                <c:pt idx="69">
                  <c:v>152</c:v>
                </c:pt>
                <c:pt idx="71">
                  <c:v>63</c:v>
                </c:pt>
                <c:pt idx="72">
                  <c:v>53</c:v>
                </c:pt>
                <c:pt idx="73">
                  <c:v>136</c:v>
                </c:pt>
                <c:pt idx="75">
                  <c:v>214</c:v>
                </c:pt>
                <c:pt idx="77">
                  <c:v>141</c:v>
                </c:pt>
                <c:pt idx="78">
                  <c:v>96</c:v>
                </c:pt>
                <c:pt idx="79">
                  <c:v>73</c:v>
                </c:pt>
                <c:pt idx="80">
                  <c:v>60</c:v>
                </c:pt>
                <c:pt idx="81">
                  <c:v>53</c:v>
                </c:pt>
                <c:pt idx="82">
                  <c:v>51</c:v>
                </c:pt>
                <c:pt idx="83">
                  <c:v>190</c:v>
                </c:pt>
                <c:pt idx="84">
                  <c:v>53</c:v>
                </c:pt>
                <c:pt idx="86">
                  <c:v>105</c:v>
                </c:pt>
                <c:pt idx="87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DB-47AF-8186-49EF4259178B}"/>
            </c:ext>
          </c:extLst>
        </c:ser>
        <c:ser>
          <c:idx val="3"/>
          <c:order val="3"/>
          <c:tx>
            <c:strRef>
              <c:f>'Liniendiagramm Haus 1'!$BY$1</c:f>
              <c:strCache>
                <c:ptCount val="1"/>
                <c:pt idx="0">
                  <c:v>PM2,5 schleifen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1'!$BY$2:$BY$89</c:f>
              <c:numCache>
                <c:formatCode>General</c:formatCode>
                <c:ptCount val="88"/>
                <c:pt idx="0">
                  <c:v>233</c:v>
                </c:pt>
                <c:pt idx="1">
                  <c:v>259</c:v>
                </c:pt>
                <c:pt idx="3">
                  <c:v>132</c:v>
                </c:pt>
                <c:pt idx="4">
                  <c:v>194</c:v>
                </c:pt>
                <c:pt idx="5">
                  <c:v>159</c:v>
                </c:pt>
                <c:pt idx="6">
                  <c:v>187</c:v>
                </c:pt>
                <c:pt idx="7">
                  <c:v>132</c:v>
                </c:pt>
                <c:pt idx="8">
                  <c:v>148</c:v>
                </c:pt>
                <c:pt idx="9">
                  <c:v>142</c:v>
                </c:pt>
                <c:pt idx="11">
                  <c:v>163</c:v>
                </c:pt>
                <c:pt idx="13">
                  <c:v>443</c:v>
                </c:pt>
                <c:pt idx="14">
                  <c:v>344</c:v>
                </c:pt>
                <c:pt idx="15">
                  <c:v>323</c:v>
                </c:pt>
                <c:pt idx="16">
                  <c:v>276</c:v>
                </c:pt>
                <c:pt idx="17">
                  <c:v>258</c:v>
                </c:pt>
                <c:pt idx="19">
                  <c:v>47</c:v>
                </c:pt>
                <c:pt idx="20">
                  <c:v>39</c:v>
                </c:pt>
                <c:pt idx="21">
                  <c:v>58</c:v>
                </c:pt>
                <c:pt idx="22">
                  <c:v>49</c:v>
                </c:pt>
                <c:pt idx="23">
                  <c:v>80</c:v>
                </c:pt>
                <c:pt idx="24">
                  <c:v>83</c:v>
                </c:pt>
                <c:pt idx="26">
                  <c:v>120</c:v>
                </c:pt>
                <c:pt idx="27">
                  <c:v>213</c:v>
                </c:pt>
                <c:pt idx="32">
                  <c:v>361</c:v>
                </c:pt>
                <c:pt idx="33">
                  <c:v>262</c:v>
                </c:pt>
                <c:pt idx="34">
                  <c:v>262</c:v>
                </c:pt>
                <c:pt idx="36">
                  <c:v>225</c:v>
                </c:pt>
                <c:pt idx="37">
                  <c:v>212</c:v>
                </c:pt>
                <c:pt idx="38">
                  <c:v>349</c:v>
                </c:pt>
                <c:pt idx="39">
                  <c:v>382</c:v>
                </c:pt>
                <c:pt idx="40">
                  <c:v>420</c:v>
                </c:pt>
                <c:pt idx="41">
                  <c:v>393</c:v>
                </c:pt>
                <c:pt idx="42">
                  <c:v>722</c:v>
                </c:pt>
                <c:pt idx="43">
                  <c:v>706</c:v>
                </c:pt>
                <c:pt idx="44">
                  <c:v>640</c:v>
                </c:pt>
                <c:pt idx="77">
                  <c:v>225</c:v>
                </c:pt>
                <c:pt idx="78">
                  <c:v>199</c:v>
                </c:pt>
                <c:pt idx="79">
                  <c:v>255</c:v>
                </c:pt>
                <c:pt idx="80">
                  <c:v>195</c:v>
                </c:pt>
                <c:pt idx="81">
                  <c:v>164</c:v>
                </c:pt>
                <c:pt idx="82">
                  <c:v>239</c:v>
                </c:pt>
                <c:pt idx="83">
                  <c:v>254</c:v>
                </c:pt>
                <c:pt idx="84">
                  <c:v>279</c:v>
                </c:pt>
                <c:pt idx="85">
                  <c:v>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DB-47AF-8186-49EF42591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539375"/>
        <c:axId val="247690815"/>
      </c:lineChart>
      <c:catAx>
        <c:axId val="245539375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690815"/>
        <c:crosses val="autoZero"/>
        <c:auto val="1"/>
        <c:lblAlgn val="ctr"/>
        <c:lblOffset val="100"/>
        <c:noMultiLvlLbl val="0"/>
      </c:catAx>
      <c:valAx>
        <c:axId val="24769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53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1'!$AW$1</c:f>
              <c:strCache>
                <c:ptCount val="1"/>
                <c:pt idx="0">
                  <c:v>Temperature Fugen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1'!$AW$2:$AW$89</c:f>
              <c:numCache>
                <c:formatCode>General</c:formatCode>
                <c:ptCount val="88"/>
                <c:pt idx="46">
                  <c:v>16</c:v>
                </c:pt>
                <c:pt idx="47">
                  <c:v>16.600000000000001</c:v>
                </c:pt>
                <c:pt idx="48">
                  <c:v>16.899999999999999</c:v>
                </c:pt>
                <c:pt idx="49">
                  <c:v>17.100000000000001</c:v>
                </c:pt>
                <c:pt idx="51">
                  <c:v>17.2</c:v>
                </c:pt>
                <c:pt idx="52">
                  <c:v>17.100000000000001</c:v>
                </c:pt>
                <c:pt idx="54">
                  <c:v>15.8</c:v>
                </c:pt>
                <c:pt idx="55">
                  <c:v>15.6</c:v>
                </c:pt>
                <c:pt idx="56">
                  <c:v>15.4</c:v>
                </c:pt>
                <c:pt idx="57">
                  <c:v>15.4</c:v>
                </c:pt>
                <c:pt idx="60">
                  <c:v>15.8</c:v>
                </c:pt>
                <c:pt idx="61">
                  <c:v>15.7</c:v>
                </c:pt>
                <c:pt idx="65">
                  <c:v>14.4</c:v>
                </c:pt>
                <c:pt idx="66">
                  <c:v>14.2</c:v>
                </c:pt>
                <c:pt idx="67">
                  <c:v>14.2</c:v>
                </c:pt>
                <c:pt idx="68">
                  <c:v>14.3</c:v>
                </c:pt>
                <c:pt idx="70">
                  <c:v>14.2</c:v>
                </c:pt>
                <c:pt idx="71">
                  <c:v>14.2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9-472F-AF21-3EA3008C7D2C}"/>
            </c:ext>
          </c:extLst>
        </c:ser>
        <c:ser>
          <c:idx val="1"/>
          <c:order val="1"/>
          <c:tx>
            <c:strRef>
              <c:f>'Liniendiagramm Haus 1'!$BG$1</c:f>
              <c:strCache>
                <c:ptCount val="1"/>
                <c:pt idx="0">
                  <c:v>Temperature Q3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1'!$BG$2:$BG$89</c:f>
              <c:numCache>
                <c:formatCode>General</c:formatCode>
                <c:ptCount val="88"/>
                <c:pt idx="0">
                  <c:v>14.6</c:v>
                </c:pt>
                <c:pt idx="1">
                  <c:v>13.9</c:v>
                </c:pt>
                <c:pt idx="3">
                  <c:v>13.4</c:v>
                </c:pt>
                <c:pt idx="4">
                  <c:v>12.9</c:v>
                </c:pt>
                <c:pt idx="5">
                  <c:v>12.8</c:v>
                </c:pt>
                <c:pt idx="13">
                  <c:v>12.8</c:v>
                </c:pt>
                <c:pt idx="14">
                  <c:v>22</c:v>
                </c:pt>
                <c:pt idx="15">
                  <c:v>20.7</c:v>
                </c:pt>
                <c:pt idx="16">
                  <c:v>19.3</c:v>
                </c:pt>
                <c:pt idx="17">
                  <c:v>19.5</c:v>
                </c:pt>
                <c:pt idx="19">
                  <c:v>15.5</c:v>
                </c:pt>
                <c:pt idx="20">
                  <c:v>16.2</c:v>
                </c:pt>
                <c:pt idx="21">
                  <c:v>17</c:v>
                </c:pt>
                <c:pt idx="22">
                  <c:v>17.5</c:v>
                </c:pt>
                <c:pt idx="23">
                  <c:v>17.600000000000001</c:v>
                </c:pt>
                <c:pt idx="24">
                  <c:v>17.600000000000001</c:v>
                </c:pt>
                <c:pt idx="28">
                  <c:v>16.7</c:v>
                </c:pt>
                <c:pt idx="29">
                  <c:v>16</c:v>
                </c:pt>
                <c:pt idx="30">
                  <c:v>15.4</c:v>
                </c:pt>
                <c:pt idx="31">
                  <c:v>15.1</c:v>
                </c:pt>
                <c:pt idx="32">
                  <c:v>15.3</c:v>
                </c:pt>
                <c:pt idx="33">
                  <c:v>15.2</c:v>
                </c:pt>
                <c:pt idx="36">
                  <c:v>15.2</c:v>
                </c:pt>
                <c:pt idx="37">
                  <c:v>15.2</c:v>
                </c:pt>
                <c:pt idx="38">
                  <c:v>15.1</c:v>
                </c:pt>
                <c:pt idx="39">
                  <c:v>15.2</c:v>
                </c:pt>
                <c:pt idx="41">
                  <c:v>14.8</c:v>
                </c:pt>
                <c:pt idx="42">
                  <c:v>14.6</c:v>
                </c:pt>
                <c:pt idx="44">
                  <c:v>15.1</c:v>
                </c:pt>
                <c:pt idx="45">
                  <c:v>15.1</c:v>
                </c:pt>
                <c:pt idx="46">
                  <c:v>15.4</c:v>
                </c:pt>
                <c:pt idx="47">
                  <c:v>15</c:v>
                </c:pt>
                <c:pt idx="54">
                  <c:v>15.1</c:v>
                </c:pt>
                <c:pt idx="55">
                  <c:v>15.1</c:v>
                </c:pt>
                <c:pt idx="56">
                  <c:v>15.1</c:v>
                </c:pt>
                <c:pt idx="57">
                  <c:v>15.1</c:v>
                </c:pt>
                <c:pt idx="59">
                  <c:v>14.1</c:v>
                </c:pt>
                <c:pt idx="60">
                  <c:v>13.9</c:v>
                </c:pt>
                <c:pt idx="61">
                  <c:v>13.9</c:v>
                </c:pt>
                <c:pt idx="62">
                  <c:v>13.8</c:v>
                </c:pt>
                <c:pt idx="64">
                  <c:v>13.6</c:v>
                </c:pt>
                <c:pt idx="65">
                  <c:v>13.7</c:v>
                </c:pt>
                <c:pt idx="66">
                  <c:v>13.7</c:v>
                </c:pt>
                <c:pt idx="67">
                  <c:v>13.7</c:v>
                </c:pt>
                <c:pt idx="68">
                  <c:v>13.6</c:v>
                </c:pt>
                <c:pt idx="69">
                  <c:v>13.6</c:v>
                </c:pt>
                <c:pt idx="70">
                  <c:v>13.7</c:v>
                </c:pt>
                <c:pt idx="71">
                  <c:v>13.8</c:v>
                </c:pt>
                <c:pt idx="72">
                  <c:v>13.8</c:v>
                </c:pt>
                <c:pt idx="74">
                  <c:v>13.7</c:v>
                </c:pt>
                <c:pt idx="75">
                  <c:v>13.8</c:v>
                </c:pt>
                <c:pt idx="76">
                  <c:v>13.8</c:v>
                </c:pt>
                <c:pt idx="79">
                  <c:v>13.1</c:v>
                </c:pt>
                <c:pt idx="80">
                  <c:v>12.7</c:v>
                </c:pt>
                <c:pt idx="81">
                  <c:v>12.6</c:v>
                </c:pt>
                <c:pt idx="82">
                  <c:v>12.7</c:v>
                </c:pt>
                <c:pt idx="83">
                  <c:v>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9-472F-AF21-3EA3008C7D2C}"/>
            </c:ext>
          </c:extLst>
        </c:ser>
        <c:ser>
          <c:idx val="2"/>
          <c:order val="2"/>
          <c:tx>
            <c:strRef>
              <c:f>'Liniendiagramm Haus 1'!$BQ$1</c:f>
              <c:strCache>
                <c:ptCount val="1"/>
                <c:pt idx="0">
                  <c:v>Temperature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1'!$BQ$2:$BQ$89</c:f>
              <c:numCache>
                <c:formatCode>General</c:formatCode>
                <c:ptCount val="88"/>
                <c:pt idx="26">
                  <c:v>16.3</c:v>
                </c:pt>
                <c:pt idx="27">
                  <c:v>14.4</c:v>
                </c:pt>
                <c:pt idx="28">
                  <c:v>13.7</c:v>
                </c:pt>
                <c:pt idx="29">
                  <c:v>13.7</c:v>
                </c:pt>
                <c:pt idx="30">
                  <c:v>13.5</c:v>
                </c:pt>
                <c:pt idx="32">
                  <c:v>13</c:v>
                </c:pt>
                <c:pt idx="36">
                  <c:v>12.2</c:v>
                </c:pt>
                <c:pt idx="37">
                  <c:v>12.2</c:v>
                </c:pt>
                <c:pt idx="39">
                  <c:v>12.2</c:v>
                </c:pt>
                <c:pt idx="40">
                  <c:v>12.8</c:v>
                </c:pt>
                <c:pt idx="41">
                  <c:v>13.1</c:v>
                </c:pt>
                <c:pt idx="49">
                  <c:v>16.899999999999999</c:v>
                </c:pt>
                <c:pt idx="50">
                  <c:v>17</c:v>
                </c:pt>
                <c:pt idx="51">
                  <c:v>17.100000000000001</c:v>
                </c:pt>
                <c:pt idx="52">
                  <c:v>17.100000000000001</c:v>
                </c:pt>
                <c:pt idx="54">
                  <c:v>15.2</c:v>
                </c:pt>
                <c:pt idx="55">
                  <c:v>15.9</c:v>
                </c:pt>
                <c:pt idx="56">
                  <c:v>16.3</c:v>
                </c:pt>
                <c:pt idx="57">
                  <c:v>16.5</c:v>
                </c:pt>
                <c:pt idx="58">
                  <c:v>16</c:v>
                </c:pt>
                <c:pt idx="59">
                  <c:v>15.7</c:v>
                </c:pt>
                <c:pt idx="60">
                  <c:v>15.7</c:v>
                </c:pt>
                <c:pt idx="61">
                  <c:v>15.8</c:v>
                </c:pt>
                <c:pt idx="62">
                  <c:v>15.7</c:v>
                </c:pt>
                <c:pt idx="64">
                  <c:v>15.7</c:v>
                </c:pt>
                <c:pt idx="65">
                  <c:v>15.8</c:v>
                </c:pt>
                <c:pt idx="66">
                  <c:v>15.8</c:v>
                </c:pt>
                <c:pt idx="67">
                  <c:v>15.8</c:v>
                </c:pt>
                <c:pt idx="68">
                  <c:v>15.8</c:v>
                </c:pt>
                <c:pt idx="69">
                  <c:v>15.9</c:v>
                </c:pt>
                <c:pt idx="71">
                  <c:v>15.9</c:v>
                </c:pt>
                <c:pt idx="72">
                  <c:v>14.9</c:v>
                </c:pt>
                <c:pt idx="73">
                  <c:v>14.6</c:v>
                </c:pt>
                <c:pt idx="75">
                  <c:v>14.3</c:v>
                </c:pt>
                <c:pt idx="77">
                  <c:v>14.4</c:v>
                </c:pt>
                <c:pt idx="78">
                  <c:v>14.3</c:v>
                </c:pt>
                <c:pt idx="79">
                  <c:v>14.3</c:v>
                </c:pt>
                <c:pt idx="80">
                  <c:v>14.2</c:v>
                </c:pt>
                <c:pt idx="81">
                  <c:v>14.2</c:v>
                </c:pt>
                <c:pt idx="82">
                  <c:v>14.3</c:v>
                </c:pt>
                <c:pt idx="83">
                  <c:v>14.3</c:v>
                </c:pt>
                <c:pt idx="84">
                  <c:v>14.3</c:v>
                </c:pt>
                <c:pt idx="86">
                  <c:v>14.2</c:v>
                </c:pt>
                <c:pt idx="87">
                  <c:v>13.9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9-472F-AF21-3EA3008C7D2C}"/>
            </c:ext>
          </c:extLst>
        </c:ser>
        <c:ser>
          <c:idx val="3"/>
          <c:order val="3"/>
          <c:tx>
            <c:strRef>
              <c:f>'Liniendiagramm Haus 1'!$CA$1</c:f>
              <c:strCache>
                <c:ptCount val="1"/>
                <c:pt idx="0">
                  <c:v>Temperature schleifen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1'!$CA$2:$CA$89</c:f>
              <c:numCache>
                <c:formatCode>General</c:formatCode>
                <c:ptCount val="88"/>
                <c:pt idx="0">
                  <c:v>16.7</c:v>
                </c:pt>
                <c:pt idx="1">
                  <c:v>17</c:v>
                </c:pt>
                <c:pt idx="3">
                  <c:v>16.399999999999999</c:v>
                </c:pt>
                <c:pt idx="4">
                  <c:v>16.5</c:v>
                </c:pt>
                <c:pt idx="5">
                  <c:v>16.600000000000001</c:v>
                </c:pt>
                <c:pt idx="6">
                  <c:v>16.600000000000001</c:v>
                </c:pt>
                <c:pt idx="7">
                  <c:v>16.600000000000001</c:v>
                </c:pt>
                <c:pt idx="8">
                  <c:v>16.600000000000001</c:v>
                </c:pt>
                <c:pt idx="9">
                  <c:v>17</c:v>
                </c:pt>
                <c:pt idx="11">
                  <c:v>14.7</c:v>
                </c:pt>
                <c:pt idx="13">
                  <c:v>16</c:v>
                </c:pt>
                <c:pt idx="14">
                  <c:v>15.6</c:v>
                </c:pt>
                <c:pt idx="15">
                  <c:v>15.3</c:v>
                </c:pt>
                <c:pt idx="16">
                  <c:v>15.1</c:v>
                </c:pt>
                <c:pt idx="17">
                  <c:v>15.2</c:v>
                </c:pt>
                <c:pt idx="19">
                  <c:v>15.2</c:v>
                </c:pt>
                <c:pt idx="20">
                  <c:v>15.5</c:v>
                </c:pt>
                <c:pt idx="21">
                  <c:v>15.6</c:v>
                </c:pt>
                <c:pt idx="22">
                  <c:v>15.6</c:v>
                </c:pt>
                <c:pt idx="23">
                  <c:v>15.6</c:v>
                </c:pt>
                <c:pt idx="24">
                  <c:v>15.5</c:v>
                </c:pt>
                <c:pt idx="26">
                  <c:v>16.100000000000001</c:v>
                </c:pt>
                <c:pt idx="27">
                  <c:v>15.9</c:v>
                </c:pt>
                <c:pt idx="32">
                  <c:v>14.6</c:v>
                </c:pt>
                <c:pt idx="33">
                  <c:v>15.4</c:v>
                </c:pt>
                <c:pt idx="34">
                  <c:v>15.3</c:v>
                </c:pt>
                <c:pt idx="36">
                  <c:v>14.6</c:v>
                </c:pt>
                <c:pt idx="37">
                  <c:v>14.7</c:v>
                </c:pt>
                <c:pt idx="38">
                  <c:v>14.8</c:v>
                </c:pt>
                <c:pt idx="39">
                  <c:v>14.8</c:v>
                </c:pt>
                <c:pt idx="40">
                  <c:v>14.8</c:v>
                </c:pt>
                <c:pt idx="41">
                  <c:v>14.8</c:v>
                </c:pt>
                <c:pt idx="42">
                  <c:v>14.7</c:v>
                </c:pt>
                <c:pt idx="43">
                  <c:v>14.7</c:v>
                </c:pt>
                <c:pt idx="44">
                  <c:v>14.7</c:v>
                </c:pt>
                <c:pt idx="77">
                  <c:v>18.399999999999999</c:v>
                </c:pt>
                <c:pt idx="78">
                  <c:v>18.899999999999999</c:v>
                </c:pt>
                <c:pt idx="79">
                  <c:v>19.100000000000001</c:v>
                </c:pt>
                <c:pt idx="80">
                  <c:v>19.2</c:v>
                </c:pt>
                <c:pt idx="81">
                  <c:v>19.3</c:v>
                </c:pt>
                <c:pt idx="82">
                  <c:v>19.399999999999999</c:v>
                </c:pt>
                <c:pt idx="83">
                  <c:v>19.399999999999999</c:v>
                </c:pt>
                <c:pt idx="84">
                  <c:v>19.399999999999999</c:v>
                </c:pt>
                <c:pt idx="85">
                  <c:v>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29-472F-AF21-3EA3008C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539375"/>
        <c:axId val="247690815"/>
      </c:lineChart>
      <c:catAx>
        <c:axId val="245539375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690815"/>
        <c:crosses val="autoZero"/>
        <c:auto val="1"/>
        <c:lblAlgn val="ctr"/>
        <c:lblOffset val="100"/>
        <c:noMultiLvlLbl val="0"/>
      </c:catAx>
      <c:valAx>
        <c:axId val="247690815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53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Luftfeuchtigkeit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1'!$AV$1</c:f>
              <c:strCache>
                <c:ptCount val="1"/>
                <c:pt idx="0">
                  <c:v>Humidity Fugen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1'!$AV$2:$AV$89</c:f>
              <c:numCache>
                <c:formatCode>General</c:formatCode>
                <c:ptCount val="88"/>
                <c:pt idx="46">
                  <c:v>68</c:v>
                </c:pt>
                <c:pt idx="47">
                  <c:v>66</c:v>
                </c:pt>
                <c:pt idx="48">
                  <c:v>65</c:v>
                </c:pt>
                <c:pt idx="49">
                  <c:v>65</c:v>
                </c:pt>
                <c:pt idx="51">
                  <c:v>64.5</c:v>
                </c:pt>
                <c:pt idx="52">
                  <c:v>64.5</c:v>
                </c:pt>
                <c:pt idx="54">
                  <c:v>68</c:v>
                </c:pt>
                <c:pt idx="55">
                  <c:v>69.5</c:v>
                </c:pt>
                <c:pt idx="56">
                  <c:v>70.5</c:v>
                </c:pt>
                <c:pt idx="57">
                  <c:v>71</c:v>
                </c:pt>
                <c:pt idx="60">
                  <c:v>69.5</c:v>
                </c:pt>
                <c:pt idx="61">
                  <c:v>70</c:v>
                </c:pt>
                <c:pt idx="65">
                  <c:v>74</c:v>
                </c:pt>
                <c:pt idx="66">
                  <c:v>74</c:v>
                </c:pt>
                <c:pt idx="67">
                  <c:v>74.5</c:v>
                </c:pt>
                <c:pt idx="68">
                  <c:v>74.5</c:v>
                </c:pt>
                <c:pt idx="70">
                  <c:v>75</c:v>
                </c:pt>
                <c:pt idx="7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E-4D64-B23D-9B47A195790F}"/>
            </c:ext>
          </c:extLst>
        </c:ser>
        <c:ser>
          <c:idx val="1"/>
          <c:order val="1"/>
          <c:tx>
            <c:strRef>
              <c:f>'Liniendiagramm Haus 1'!$BF$1</c:f>
              <c:strCache>
                <c:ptCount val="1"/>
                <c:pt idx="0">
                  <c:v>Humidity Q3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1'!$BF$2:$BF$89</c:f>
              <c:numCache>
                <c:formatCode>General</c:formatCode>
                <c:ptCount val="88"/>
                <c:pt idx="0">
                  <c:v>74</c:v>
                </c:pt>
                <c:pt idx="1">
                  <c:v>76</c:v>
                </c:pt>
                <c:pt idx="3">
                  <c:v>72.5</c:v>
                </c:pt>
                <c:pt idx="4">
                  <c:v>74.5</c:v>
                </c:pt>
                <c:pt idx="5">
                  <c:v>77</c:v>
                </c:pt>
                <c:pt idx="13">
                  <c:v>82.5</c:v>
                </c:pt>
                <c:pt idx="14">
                  <c:v>64</c:v>
                </c:pt>
                <c:pt idx="15">
                  <c:v>60</c:v>
                </c:pt>
                <c:pt idx="16">
                  <c:v>62</c:v>
                </c:pt>
                <c:pt idx="17">
                  <c:v>61</c:v>
                </c:pt>
                <c:pt idx="19">
                  <c:v>63</c:v>
                </c:pt>
                <c:pt idx="20">
                  <c:v>61</c:v>
                </c:pt>
                <c:pt idx="21">
                  <c:v>59.5</c:v>
                </c:pt>
                <c:pt idx="22">
                  <c:v>61.5</c:v>
                </c:pt>
                <c:pt idx="23">
                  <c:v>60</c:v>
                </c:pt>
                <c:pt idx="24">
                  <c:v>60.5</c:v>
                </c:pt>
                <c:pt idx="28">
                  <c:v>56.5</c:v>
                </c:pt>
                <c:pt idx="29">
                  <c:v>56</c:v>
                </c:pt>
                <c:pt idx="30">
                  <c:v>58.5</c:v>
                </c:pt>
                <c:pt idx="31">
                  <c:v>59</c:v>
                </c:pt>
                <c:pt idx="32">
                  <c:v>59</c:v>
                </c:pt>
                <c:pt idx="33">
                  <c:v>58.5</c:v>
                </c:pt>
                <c:pt idx="36">
                  <c:v>59.5</c:v>
                </c:pt>
                <c:pt idx="37">
                  <c:v>61.5</c:v>
                </c:pt>
                <c:pt idx="38">
                  <c:v>59</c:v>
                </c:pt>
                <c:pt idx="39">
                  <c:v>61.5</c:v>
                </c:pt>
                <c:pt idx="41">
                  <c:v>60.5</c:v>
                </c:pt>
                <c:pt idx="42">
                  <c:v>61.5</c:v>
                </c:pt>
                <c:pt idx="44">
                  <c:v>63</c:v>
                </c:pt>
                <c:pt idx="45">
                  <c:v>63</c:v>
                </c:pt>
                <c:pt idx="46">
                  <c:v>62.5</c:v>
                </c:pt>
                <c:pt idx="47">
                  <c:v>64</c:v>
                </c:pt>
                <c:pt idx="54">
                  <c:v>64</c:v>
                </c:pt>
                <c:pt idx="55">
                  <c:v>64.5</c:v>
                </c:pt>
                <c:pt idx="56">
                  <c:v>64.5</c:v>
                </c:pt>
                <c:pt idx="57">
                  <c:v>64</c:v>
                </c:pt>
                <c:pt idx="59">
                  <c:v>67</c:v>
                </c:pt>
                <c:pt idx="60">
                  <c:v>68</c:v>
                </c:pt>
                <c:pt idx="61">
                  <c:v>68</c:v>
                </c:pt>
                <c:pt idx="62">
                  <c:v>68.5</c:v>
                </c:pt>
                <c:pt idx="64">
                  <c:v>72.5</c:v>
                </c:pt>
                <c:pt idx="65">
                  <c:v>71.5</c:v>
                </c:pt>
                <c:pt idx="66">
                  <c:v>71.5</c:v>
                </c:pt>
                <c:pt idx="67">
                  <c:v>71</c:v>
                </c:pt>
                <c:pt idx="68">
                  <c:v>71.5</c:v>
                </c:pt>
                <c:pt idx="69">
                  <c:v>71</c:v>
                </c:pt>
                <c:pt idx="70">
                  <c:v>72</c:v>
                </c:pt>
                <c:pt idx="71">
                  <c:v>71.5</c:v>
                </c:pt>
                <c:pt idx="72">
                  <c:v>72</c:v>
                </c:pt>
                <c:pt idx="74">
                  <c:v>72</c:v>
                </c:pt>
                <c:pt idx="75">
                  <c:v>72</c:v>
                </c:pt>
                <c:pt idx="76">
                  <c:v>72</c:v>
                </c:pt>
                <c:pt idx="79">
                  <c:v>74.5</c:v>
                </c:pt>
                <c:pt idx="80">
                  <c:v>75</c:v>
                </c:pt>
                <c:pt idx="81">
                  <c:v>75.5</c:v>
                </c:pt>
                <c:pt idx="82">
                  <c:v>75.5</c:v>
                </c:pt>
                <c:pt idx="83">
                  <c:v>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E-4D64-B23D-9B47A195790F}"/>
            </c:ext>
          </c:extLst>
        </c:ser>
        <c:ser>
          <c:idx val="2"/>
          <c:order val="2"/>
          <c:tx>
            <c:strRef>
              <c:f>'Liniendiagramm Haus 1'!$BP$1</c:f>
              <c:strCache>
                <c:ptCount val="1"/>
                <c:pt idx="0">
                  <c:v>Humidity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1'!$BP$2:$BP$89</c:f>
              <c:numCache>
                <c:formatCode>General</c:formatCode>
                <c:ptCount val="88"/>
                <c:pt idx="26">
                  <c:v>62.5</c:v>
                </c:pt>
                <c:pt idx="27">
                  <c:v>62.5</c:v>
                </c:pt>
                <c:pt idx="28">
                  <c:v>65.5</c:v>
                </c:pt>
                <c:pt idx="29">
                  <c:v>65.5</c:v>
                </c:pt>
                <c:pt idx="30">
                  <c:v>66</c:v>
                </c:pt>
                <c:pt idx="32">
                  <c:v>69.5</c:v>
                </c:pt>
                <c:pt idx="36">
                  <c:v>74.5</c:v>
                </c:pt>
                <c:pt idx="37">
                  <c:v>74.5</c:v>
                </c:pt>
                <c:pt idx="39">
                  <c:v>75</c:v>
                </c:pt>
                <c:pt idx="40">
                  <c:v>72.5</c:v>
                </c:pt>
                <c:pt idx="41">
                  <c:v>71.5</c:v>
                </c:pt>
                <c:pt idx="49">
                  <c:v>66</c:v>
                </c:pt>
                <c:pt idx="50">
                  <c:v>65.5</c:v>
                </c:pt>
                <c:pt idx="51">
                  <c:v>64</c:v>
                </c:pt>
                <c:pt idx="52">
                  <c:v>64</c:v>
                </c:pt>
                <c:pt idx="54">
                  <c:v>71.5</c:v>
                </c:pt>
                <c:pt idx="55">
                  <c:v>66.5</c:v>
                </c:pt>
                <c:pt idx="56">
                  <c:v>64.5</c:v>
                </c:pt>
                <c:pt idx="57">
                  <c:v>63.5</c:v>
                </c:pt>
                <c:pt idx="58">
                  <c:v>64.5</c:v>
                </c:pt>
                <c:pt idx="59">
                  <c:v>65</c:v>
                </c:pt>
                <c:pt idx="60">
                  <c:v>65.5</c:v>
                </c:pt>
                <c:pt idx="61">
                  <c:v>65.5</c:v>
                </c:pt>
                <c:pt idx="62">
                  <c:v>65.5</c:v>
                </c:pt>
                <c:pt idx="64">
                  <c:v>66</c:v>
                </c:pt>
                <c:pt idx="65">
                  <c:v>66</c:v>
                </c:pt>
                <c:pt idx="66">
                  <c:v>65.5</c:v>
                </c:pt>
                <c:pt idx="67">
                  <c:v>66.5</c:v>
                </c:pt>
                <c:pt idx="68">
                  <c:v>65.5</c:v>
                </c:pt>
                <c:pt idx="69">
                  <c:v>66</c:v>
                </c:pt>
                <c:pt idx="71">
                  <c:v>65.5</c:v>
                </c:pt>
                <c:pt idx="72">
                  <c:v>67.5</c:v>
                </c:pt>
                <c:pt idx="73">
                  <c:v>68.5</c:v>
                </c:pt>
                <c:pt idx="75">
                  <c:v>71</c:v>
                </c:pt>
                <c:pt idx="77">
                  <c:v>71</c:v>
                </c:pt>
                <c:pt idx="78">
                  <c:v>71</c:v>
                </c:pt>
                <c:pt idx="79">
                  <c:v>71.5</c:v>
                </c:pt>
                <c:pt idx="80">
                  <c:v>71.5</c:v>
                </c:pt>
                <c:pt idx="81">
                  <c:v>70.5</c:v>
                </c:pt>
                <c:pt idx="82">
                  <c:v>71.5</c:v>
                </c:pt>
                <c:pt idx="83">
                  <c:v>71</c:v>
                </c:pt>
                <c:pt idx="84">
                  <c:v>71</c:v>
                </c:pt>
                <c:pt idx="86">
                  <c:v>73</c:v>
                </c:pt>
                <c:pt idx="87">
                  <c:v>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3E-4D64-B23D-9B47A195790F}"/>
            </c:ext>
          </c:extLst>
        </c:ser>
        <c:ser>
          <c:idx val="3"/>
          <c:order val="3"/>
          <c:tx>
            <c:strRef>
              <c:f>'Liniendiagramm Haus 1'!$BZ$1</c:f>
              <c:strCache>
                <c:ptCount val="1"/>
                <c:pt idx="0">
                  <c:v>Humidity schleifen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1'!$BZ$2:$BZ$89</c:f>
              <c:numCache>
                <c:formatCode>General</c:formatCode>
                <c:ptCount val="88"/>
                <c:pt idx="0">
                  <c:v>62.5</c:v>
                </c:pt>
                <c:pt idx="1">
                  <c:v>62.5</c:v>
                </c:pt>
                <c:pt idx="3">
                  <c:v>60.5</c:v>
                </c:pt>
                <c:pt idx="4">
                  <c:v>61</c:v>
                </c:pt>
                <c:pt idx="5">
                  <c:v>61</c:v>
                </c:pt>
                <c:pt idx="6">
                  <c:v>61.5</c:v>
                </c:pt>
                <c:pt idx="7">
                  <c:v>61</c:v>
                </c:pt>
                <c:pt idx="8">
                  <c:v>61</c:v>
                </c:pt>
                <c:pt idx="9">
                  <c:v>64</c:v>
                </c:pt>
                <c:pt idx="11">
                  <c:v>69</c:v>
                </c:pt>
                <c:pt idx="13">
                  <c:v>68</c:v>
                </c:pt>
                <c:pt idx="14">
                  <c:v>68</c:v>
                </c:pt>
                <c:pt idx="15">
                  <c:v>69</c:v>
                </c:pt>
                <c:pt idx="16">
                  <c:v>68.5</c:v>
                </c:pt>
                <c:pt idx="17">
                  <c:v>68.5</c:v>
                </c:pt>
                <c:pt idx="19">
                  <c:v>63.5</c:v>
                </c:pt>
                <c:pt idx="20">
                  <c:v>59</c:v>
                </c:pt>
                <c:pt idx="21">
                  <c:v>58</c:v>
                </c:pt>
                <c:pt idx="22">
                  <c:v>57.5</c:v>
                </c:pt>
                <c:pt idx="23">
                  <c:v>59.5</c:v>
                </c:pt>
                <c:pt idx="24">
                  <c:v>58.5</c:v>
                </c:pt>
                <c:pt idx="26">
                  <c:v>63</c:v>
                </c:pt>
                <c:pt idx="27">
                  <c:v>64</c:v>
                </c:pt>
                <c:pt idx="32">
                  <c:v>66.5</c:v>
                </c:pt>
                <c:pt idx="33">
                  <c:v>69</c:v>
                </c:pt>
                <c:pt idx="34">
                  <c:v>65.5</c:v>
                </c:pt>
                <c:pt idx="36">
                  <c:v>67.5</c:v>
                </c:pt>
                <c:pt idx="37">
                  <c:v>67.5</c:v>
                </c:pt>
                <c:pt idx="38">
                  <c:v>67.5</c:v>
                </c:pt>
                <c:pt idx="39">
                  <c:v>68</c:v>
                </c:pt>
                <c:pt idx="40">
                  <c:v>68</c:v>
                </c:pt>
                <c:pt idx="41">
                  <c:v>68.5</c:v>
                </c:pt>
                <c:pt idx="42">
                  <c:v>68.5</c:v>
                </c:pt>
                <c:pt idx="43">
                  <c:v>69</c:v>
                </c:pt>
                <c:pt idx="44">
                  <c:v>69</c:v>
                </c:pt>
                <c:pt idx="77">
                  <c:v>66</c:v>
                </c:pt>
                <c:pt idx="78">
                  <c:v>64.5</c:v>
                </c:pt>
                <c:pt idx="79">
                  <c:v>63.5</c:v>
                </c:pt>
                <c:pt idx="80">
                  <c:v>62.5</c:v>
                </c:pt>
                <c:pt idx="81">
                  <c:v>62</c:v>
                </c:pt>
                <c:pt idx="82">
                  <c:v>61.5</c:v>
                </c:pt>
                <c:pt idx="83">
                  <c:v>61.5</c:v>
                </c:pt>
                <c:pt idx="84">
                  <c:v>61</c:v>
                </c:pt>
                <c:pt idx="85">
                  <c:v>61.5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3E-4D64-B23D-9B47A1957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539375"/>
        <c:axId val="247690815"/>
      </c:lineChart>
      <c:catAx>
        <c:axId val="245539375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690815"/>
        <c:crosses val="autoZero"/>
        <c:auto val="1"/>
        <c:lblAlgn val="ctr"/>
        <c:lblOffset val="100"/>
        <c:noMultiLvlLbl val="0"/>
      </c:catAx>
      <c:valAx>
        <c:axId val="24769081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53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VOC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1'!$AY$1</c:f>
              <c:strCache>
                <c:ptCount val="1"/>
                <c:pt idx="0">
                  <c:v>VOC Fugen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1'!$AY$2:$AY$89</c:f>
              <c:numCache>
                <c:formatCode>General</c:formatCode>
                <c:ptCount val="88"/>
                <c:pt idx="46">
                  <c:v>1.55</c:v>
                </c:pt>
                <c:pt idx="47">
                  <c:v>1.9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60">
                  <c:v>1</c:v>
                </c:pt>
                <c:pt idx="61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1-4709-A4C8-8F0901F1F114}"/>
            </c:ext>
          </c:extLst>
        </c:ser>
        <c:ser>
          <c:idx val="1"/>
          <c:order val="1"/>
          <c:tx>
            <c:strRef>
              <c:f>'Liniendiagramm Haus 1'!$BI$1</c:f>
              <c:strCache>
                <c:ptCount val="1"/>
                <c:pt idx="0">
                  <c:v>VOC Q3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1'!$BI$2:$BI$89</c:f>
              <c:numCache>
                <c:formatCode>General</c:formatCode>
                <c:ptCount val="88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1.1399999999999999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2.76</c:v>
                </c:pt>
                <c:pt idx="23">
                  <c:v>1.59</c:v>
                </c:pt>
                <c:pt idx="24">
                  <c:v>1</c:v>
                </c:pt>
                <c:pt idx="28">
                  <c:v>1</c:v>
                </c:pt>
                <c:pt idx="29">
                  <c:v>2.63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2.2200000000000002</c:v>
                </c:pt>
                <c:pt idx="36">
                  <c:v>2.97</c:v>
                </c:pt>
                <c:pt idx="37">
                  <c:v>2.4300000000000002</c:v>
                </c:pt>
                <c:pt idx="38">
                  <c:v>1.0900000000000001</c:v>
                </c:pt>
                <c:pt idx="39">
                  <c:v>1</c:v>
                </c:pt>
                <c:pt idx="41">
                  <c:v>1</c:v>
                </c:pt>
                <c:pt idx="42">
                  <c:v>1.88</c:v>
                </c:pt>
                <c:pt idx="44">
                  <c:v>3.42</c:v>
                </c:pt>
                <c:pt idx="45">
                  <c:v>3.16</c:v>
                </c:pt>
                <c:pt idx="46">
                  <c:v>2.59</c:v>
                </c:pt>
                <c:pt idx="47">
                  <c:v>2.65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1.23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1.85</c:v>
                </c:pt>
                <c:pt idx="79">
                  <c:v>1.22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1-4709-A4C8-8F0901F1F114}"/>
            </c:ext>
          </c:extLst>
        </c:ser>
        <c:ser>
          <c:idx val="2"/>
          <c:order val="2"/>
          <c:tx>
            <c:strRef>
              <c:f>'Liniendiagramm Haus 1'!$BS$1</c:f>
              <c:strCache>
                <c:ptCount val="1"/>
                <c:pt idx="0">
                  <c:v>VOC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1'!$BS$2:$BS$89</c:f>
              <c:numCache>
                <c:formatCode>General</c:formatCode>
                <c:ptCount val="88"/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1.85</c:v>
                </c:pt>
                <c:pt idx="41">
                  <c:v>1.0900000000000001</c:v>
                </c:pt>
                <c:pt idx="49">
                  <c:v>1</c:v>
                </c:pt>
                <c:pt idx="50">
                  <c:v>1</c:v>
                </c:pt>
                <c:pt idx="51">
                  <c:v>2.35</c:v>
                </c:pt>
                <c:pt idx="52">
                  <c:v>1.1599999999999999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2.16</c:v>
                </c:pt>
                <c:pt idx="62">
                  <c:v>1.07</c:v>
                </c:pt>
                <c:pt idx="64">
                  <c:v>1</c:v>
                </c:pt>
                <c:pt idx="65">
                  <c:v>1.77</c:v>
                </c:pt>
                <c:pt idx="66">
                  <c:v>1.68</c:v>
                </c:pt>
                <c:pt idx="67">
                  <c:v>1.96</c:v>
                </c:pt>
                <c:pt idx="68">
                  <c:v>3.34</c:v>
                </c:pt>
                <c:pt idx="69">
                  <c:v>2.4300000000000002</c:v>
                </c:pt>
                <c:pt idx="71">
                  <c:v>2.04</c:v>
                </c:pt>
                <c:pt idx="72">
                  <c:v>1</c:v>
                </c:pt>
                <c:pt idx="73">
                  <c:v>1</c:v>
                </c:pt>
                <c:pt idx="75">
                  <c:v>2.3199999999999998</c:v>
                </c:pt>
                <c:pt idx="77">
                  <c:v>2.46</c:v>
                </c:pt>
                <c:pt idx="78">
                  <c:v>2.17</c:v>
                </c:pt>
                <c:pt idx="79">
                  <c:v>1.41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1.91</c:v>
                </c:pt>
                <c:pt idx="84">
                  <c:v>1.65</c:v>
                </c:pt>
                <c:pt idx="86">
                  <c:v>1</c:v>
                </c:pt>
                <c:pt idx="8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1-4709-A4C8-8F0901F1F114}"/>
            </c:ext>
          </c:extLst>
        </c:ser>
        <c:ser>
          <c:idx val="3"/>
          <c:order val="3"/>
          <c:tx>
            <c:strRef>
              <c:f>'Liniendiagramm Haus 1'!$CC$1</c:f>
              <c:strCache>
                <c:ptCount val="1"/>
                <c:pt idx="0">
                  <c:v>VOC schleifen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1'!$CC$2:$CC$89</c:f>
              <c:numCache>
                <c:formatCode>General</c:formatCode>
                <c:ptCount val="88"/>
                <c:pt idx="0">
                  <c:v>3.65</c:v>
                </c:pt>
                <c:pt idx="1">
                  <c:v>3.29</c:v>
                </c:pt>
                <c:pt idx="3">
                  <c:v>1</c:v>
                </c:pt>
                <c:pt idx="4">
                  <c:v>2.34</c:v>
                </c:pt>
                <c:pt idx="5">
                  <c:v>2.78</c:v>
                </c:pt>
                <c:pt idx="6">
                  <c:v>3.16</c:v>
                </c:pt>
                <c:pt idx="7">
                  <c:v>3.25</c:v>
                </c:pt>
                <c:pt idx="8">
                  <c:v>2.9</c:v>
                </c:pt>
                <c:pt idx="9">
                  <c:v>2.6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1.27</c:v>
                </c:pt>
                <c:pt idx="24">
                  <c:v>1</c:v>
                </c:pt>
                <c:pt idx="26">
                  <c:v>1</c:v>
                </c:pt>
                <c:pt idx="27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1.4</c:v>
                </c:pt>
                <c:pt idx="41">
                  <c:v>1.43</c:v>
                </c:pt>
                <c:pt idx="42">
                  <c:v>2.3199999999999998</c:v>
                </c:pt>
                <c:pt idx="43">
                  <c:v>3.31</c:v>
                </c:pt>
                <c:pt idx="44">
                  <c:v>2.98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1-4709-A4C8-8F0901F1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539375"/>
        <c:axId val="247690815"/>
      </c:lineChart>
      <c:catAx>
        <c:axId val="245539375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690815"/>
        <c:crosses val="autoZero"/>
        <c:auto val="1"/>
        <c:lblAlgn val="ctr"/>
        <c:lblOffset val="100"/>
        <c:noMultiLvlLbl val="0"/>
      </c:catAx>
      <c:valAx>
        <c:axId val="247690815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53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1'!$AX$1</c:f>
              <c:strCache>
                <c:ptCount val="1"/>
                <c:pt idx="0">
                  <c:v>Co2 Fugen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1'!$AX$2:$AX$89</c:f>
              <c:numCache>
                <c:formatCode>General</c:formatCode>
                <c:ptCount val="88"/>
                <c:pt idx="46">
                  <c:v>517</c:v>
                </c:pt>
                <c:pt idx="47">
                  <c:v>562</c:v>
                </c:pt>
                <c:pt idx="48">
                  <c:v>610</c:v>
                </c:pt>
                <c:pt idx="49">
                  <c:v>710</c:v>
                </c:pt>
                <c:pt idx="51">
                  <c:v>737</c:v>
                </c:pt>
                <c:pt idx="52">
                  <c:v>720</c:v>
                </c:pt>
                <c:pt idx="54">
                  <c:v>410</c:v>
                </c:pt>
                <c:pt idx="55">
                  <c:v>486</c:v>
                </c:pt>
                <c:pt idx="56">
                  <c:v>543</c:v>
                </c:pt>
                <c:pt idx="57">
                  <c:v>535</c:v>
                </c:pt>
                <c:pt idx="60">
                  <c:v>546</c:v>
                </c:pt>
                <c:pt idx="61">
                  <c:v>570</c:v>
                </c:pt>
                <c:pt idx="65">
                  <c:v>556</c:v>
                </c:pt>
                <c:pt idx="66">
                  <c:v>565</c:v>
                </c:pt>
                <c:pt idx="67">
                  <c:v>563</c:v>
                </c:pt>
                <c:pt idx="68">
                  <c:v>554</c:v>
                </c:pt>
                <c:pt idx="70">
                  <c:v>565</c:v>
                </c:pt>
                <c:pt idx="71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F-4A23-ADFB-D0834FD8FBB4}"/>
            </c:ext>
          </c:extLst>
        </c:ser>
        <c:ser>
          <c:idx val="1"/>
          <c:order val="1"/>
          <c:tx>
            <c:strRef>
              <c:f>'Liniendiagramm Haus 1'!$BH$1</c:f>
              <c:strCache>
                <c:ptCount val="1"/>
                <c:pt idx="0">
                  <c:v>Co2 Q3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1'!$BH$2:$BH$89</c:f>
              <c:numCache>
                <c:formatCode>General</c:formatCode>
                <c:ptCount val="88"/>
                <c:pt idx="0">
                  <c:v>857</c:v>
                </c:pt>
                <c:pt idx="1">
                  <c:v>784</c:v>
                </c:pt>
                <c:pt idx="3">
                  <c:v>478</c:v>
                </c:pt>
                <c:pt idx="4">
                  <c:v>446</c:v>
                </c:pt>
                <c:pt idx="5">
                  <c:v>607</c:v>
                </c:pt>
                <c:pt idx="13">
                  <c:v>617</c:v>
                </c:pt>
                <c:pt idx="14">
                  <c:v>575</c:v>
                </c:pt>
                <c:pt idx="15">
                  <c:v>495</c:v>
                </c:pt>
                <c:pt idx="16">
                  <c:v>458</c:v>
                </c:pt>
                <c:pt idx="17">
                  <c:v>466</c:v>
                </c:pt>
                <c:pt idx="19">
                  <c:v>530</c:v>
                </c:pt>
                <c:pt idx="20">
                  <c:v>528</c:v>
                </c:pt>
                <c:pt idx="21">
                  <c:v>516</c:v>
                </c:pt>
                <c:pt idx="22">
                  <c:v>561</c:v>
                </c:pt>
                <c:pt idx="23">
                  <c:v>534</c:v>
                </c:pt>
                <c:pt idx="24">
                  <c:v>509</c:v>
                </c:pt>
                <c:pt idx="28">
                  <c:v>530</c:v>
                </c:pt>
                <c:pt idx="29">
                  <c:v>538</c:v>
                </c:pt>
                <c:pt idx="30">
                  <c:v>518</c:v>
                </c:pt>
                <c:pt idx="31">
                  <c:v>517</c:v>
                </c:pt>
                <c:pt idx="32">
                  <c:v>526</c:v>
                </c:pt>
                <c:pt idx="33">
                  <c:v>518</c:v>
                </c:pt>
                <c:pt idx="36">
                  <c:v>566</c:v>
                </c:pt>
                <c:pt idx="37">
                  <c:v>543</c:v>
                </c:pt>
                <c:pt idx="38">
                  <c:v>529</c:v>
                </c:pt>
                <c:pt idx="39">
                  <c:v>537</c:v>
                </c:pt>
                <c:pt idx="41">
                  <c:v>498</c:v>
                </c:pt>
                <c:pt idx="42">
                  <c:v>501</c:v>
                </c:pt>
                <c:pt idx="44">
                  <c:v>557</c:v>
                </c:pt>
                <c:pt idx="45">
                  <c:v>526</c:v>
                </c:pt>
                <c:pt idx="46">
                  <c:v>534</c:v>
                </c:pt>
                <c:pt idx="47">
                  <c:v>520</c:v>
                </c:pt>
                <c:pt idx="54">
                  <c:v>493</c:v>
                </c:pt>
                <c:pt idx="55">
                  <c:v>508</c:v>
                </c:pt>
                <c:pt idx="56">
                  <c:v>492</c:v>
                </c:pt>
                <c:pt idx="57">
                  <c:v>491</c:v>
                </c:pt>
                <c:pt idx="59">
                  <c:v>447</c:v>
                </c:pt>
                <c:pt idx="60">
                  <c:v>474</c:v>
                </c:pt>
                <c:pt idx="61">
                  <c:v>502</c:v>
                </c:pt>
                <c:pt idx="62">
                  <c:v>496</c:v>
                </c:pt>
                <c:pt idx="64">
                  <c:v>501</c:v>
                </c:pt>
                <c:pt idx="65">
                  <c:v>506</c:v>
                </c:pt>
                <c:pt idx="66">
                  <c:v>495</c:v>
                </c:pt>
                <c:pt idx="67">
                  <c:v>496</c:v>
                </c:pt>
                <c:pt idx="68">
                  <c:v>514</c:v>
                </c:pt>
                <c:pt idx="69">
                  <c:v>531</c:v>
                </c:pt>
                <c:pt idx="70">
                  <c:v>569</c:v>
                </c:pt>
                <c:pt idx="71">
                  <c:v>521</c:v>
                </c:pt>
                <c:pt idx="72">
                  <c:v>631</c:v>
                </c:pt>
                <c:pt idx="74">
                  <c:v>496</c:v>
                </c:pt>
                <c:pt idx="75">
                  <c:v>491</c:v>
                </c:pt>
                <c:pt idx="76">
                  <c:v>496</c:v>
                </c:pt>
                <c:pt idx="79">
                  <c:v>550</c:v>
                </c:pt>
                <c:pt idx="80">
                  <c:v>503</c:v>
                </c:pt>
                <c:pt idx="81">
                  <c:v>498</c:v>
                </c:pt>
                <c:pt idx="82">
                  <c:v>533</c:v>
                </c:pt>
                <c:pt idx="83">
                  <c:v>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8F-4A23-ADFB-D0834FD8FBB4}"/>
            </c:ext>
          </c:extLst>
        </c:ser>
        <c:ser>
          <c:idx val="2"/>
          <c:order val="2"/>
          <c:tx>
            <c:strRef>
              <c:f>'Liniendiagramm Haus 1'!$BR$1</c:f>
              <c:strCache>
                <c:ptCount val="1"/>
                <c:pt idx="0">
                  <c:v>Co2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1'!$BR$2:$BR$89</c:f>
              <c:numCache>
                <c:formatCode>General</c:formatCode>
                <c:ptCount val="88"/>
                <c:pt idx="26">
                  <c:v>985</c:v>
                </c:pt>
                <c:pt idx="27">
                  <c:v>460</c:v>
                </c:pt>
                <c:pt idx="28">
                  <c:v>456</c:v>
                </c:pt>
                <c:pt idx="29">
                  <c:v>462</c:v>
                </c:pt>
                <c:pt idx="30">
                  <c:v>481</c:v>
                </c:pt>
                <c:pt idx="32">
                  <c:v>480</c:v>
                </c:pt>
                <c:pt idx="36">
                  <c:v>442</c:v>
                </c:pt>
                <c:pt idx="37">
                  <c:v>470</c:v>
                </c:pt>
                <c:pt idx="39">
                  <c:v>478</c:v>
                </c:pt>
                <c:pt idx="40">
                  <c:v>440</c:v>
                </c:pt>
                <c:pt idx="41">
                  <c:v>436</c:v>
                </c:pt>
                <c:pt idx="49">
                  <c:v>521</c:v>
                </c:pt>
                <c:pt idx="50">
                  <c:v>494</c:v>
                </c:pt>
                <c:pt idx="51">
                  <c:v>517</c:v>
                </c:pt>
                <c:pt idx="52">
                  <c:v>486</c:v>
                </c:pt>
                <c:pt idx="54">
                  <c:v>668</c:v>
                </c:pt>
                <c:pt idx="55">
                  <c:v>493</c:v>
                </c:pt>
                <c:pt idx="56">
                  <c:v>493</c:v>
                </c:pt>
                <c:pt idx="57">
                  <c:v>493</c:v>
                </c:pt>
                <c:pt idx="58">
                  <c:v>500</c:v>
                </c:pt>
                <c:pt idx="59">
                  <c:v>464</c:v>
                </c:pt>
                <c:pt idx="60">
                  <c:v>474</c:v>
                </c:pt>
                <c:pt idx="61">
                  <c:v>472</c:v>
                </c:pt>
                <c:pt idx="62">
                  <c:v>473</c:v>
                </c:pt>
                <c:pt idx="64">
                  <c:v>462</c:v>
                </c:pt>
                <c:pt idx="65">
                  <c:v>480</c:v>
                </c:pt>
                <c:pt idx="66">
                  <c:v>449</c:v>
                </c:pt>
                <c:pt idx="67">
                  <c:v>451</c:v>
                </c:pt>
                <c:pt idx="68">
                  <c:v>430</c:v>
                </c:pt>
                <c:pt idx="69">
                  <c:v>466</c:v>
                </c:pt>
                <c:pt idx="71">
                  <c:v>470</c:v>
                </c:pt>
                <c:pt idx="72">
                  <c:v>513</c:v>
                </c:pt>
                <c:pt idx="73">
                  <c:v>515</c:v>
                </c:pt>
                <c:pt idx="75">
                  <c:v>530</c:v>
                </c:pt>
                <c:pt idx="77">
                  <c:v>510</c:v>
                </c:pt>
                <c:pt idx="78">
                  <c:v>503</c:v>
                </c:pt>
                <c:pt idx="79">
                  <c:v>501</c:v>
                </c:pt>
                <c:pt idx="80">
                  <c:v>499</c:v>
                </c:pt>
                <c:pt idx="81">
                  <c:v>480</c:v>
                </c:pt>
                <c:pt idx="82">
                  <c:v>483</c:v>
                </c:pt>
                <c:pt idx="83">
                  <c:v>472</c:v>
                </c:pt>
                <c:pt idx="84">
                  <c:v>484</c:v>
                </c:pt>
                <c:pt idx="86">
                  <c:v>443</c:v>
                </c:pt>
                <c:pt idx="87">
                  <c:v>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8F-4A23-ADFB-D0834FD8FBB4}"/>
            </c:ext>
          </c:extLst>
        </c:ser>
        <c:ser>
          <c:idx val="3"/>
          <c:order val="3"/>
          <c:tx>
            <c:strRef>
              <c:f>'Liniendiagramm Haus 1'!$CB$1</c:f>
              <c:strCache>
                <c:ptCount val="1"/>
                <c:pt idx="0">
                  <c:v>Co2 schleifen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('Liniendiagramm Haus 1'!$BW$2:$BW$29,'Liniendiagramm Haus 1'!$BC$30:$BC$34,'Liniendiagramm Haus 1'!$BW$34:$BW$46,'Liniendiagramm Haus 1'!$BC$47:$BC$49,'Liniendiagramm Haus 1'!$AS$50,'Liniendiagramm Haus 1'!$BM$51:$BM$71,'Liniendiagramm Haus 1'!$BC$72,'Liniendiagramm Haus 1'!$BM$73:$BM$75,'Liniendiagramm Haus 1'!$BC$77,'Liniendiagramm Haus 1'!$BM$77,'Liniendiagramm Haus 1'!$BC$78,'Liniendiagramm Haus 1'!$BM$79:$BM$86,'Liniendiagramm Haus 1'!$BW$87,'Liniendiagramm Haus 1'!$BM$88:$BM$89)</c:f>
              <c:numCache>
                <c:formatCode>h:mm:ss</c:formatCode>
                <c:ptCount val="89"/>
                <c:pt idx="0">
                  <c:v>0.40612268518518518</c:v>
                </c:pt>
                <c:pt idx="1">
                  <c:v>0.4130671296296296</c:v>
                </c:pt>
                <c:pt idx="3">
                  <c:v>0.44778935185185187</c:v>
                </c:pt>
                <c:pt idx="4">
                  <c:v>0.45473379629629629</c:v>
                </c:pt>
                <c:pt idx="5">
                  <c:v>0.46167824074074071</c:v>
                </c:pt>
                <c:pt idx="6">
                  <c:v>0.46862268518518518</c:v>
                </c:pt>
                <c:pt idx="7">
                  <c:v>0.4755671296296296</c:v>
                </c:pt>
                <c:pt idx="8">
                  <c:v>0.48251157407407402</c:v>
                </c:pt>
                <c:pt idx="9">
                  <c:v>0.48945601851851855</c:v>
                </c:pt>
                <c:pt idx="11">
                  <c:v>0.55890046296296292</c:v>
                </c:pt>
                <c:pt idx="13">
                  <c:v>0.5991319444444444</c:v>
                </c:pt>
                <c:pt idx="14">
                  <c:v>0.60335648148148147</c:v>
                </c:pt>
                <c:pt idx="15">
                  <c:v>0.61030092592592589</c:v>
                </c:pt>
                <c:pt idx="16">
                  <c:v>0.61725694444444446</c:v>
                </c:pt>
                <c:pt idx="17">
                  <c:v>0.62418981481481484</c:v>
                </c:pt>
                <c:pt idx="19">
                  <c:v>0.64682870370370371</c:v>
                </c:pt>
                <c:pt idx="20">
                  <c:v>0.64995370370370364</c:v>
                </c:pt>
                <c:pt idx="21">
                  <c:v>0.65689814814814818</c:v>
                </c:pt>
                <c:pt idx="22">
                  <c:v>0.6638425925925926</c:v>
                </c:pt>
                <c:pt idx="23">
                  <c:v>0.67771990740740751</c:v>
                </c:pt>
                <c:pt idx="24">
                  <c:v>0.68467592592592597</c:v>
                </c:pt>
                <c:pt idx="26">
                  <c:v>0.35980324074074077</c:v>
                </c:pt>
                <c:pt idx="27">
                  <c:v>0.36674768518518519</c:v>
                </c:pt>
                <c:pt idx="28">
                  <c:v>0.37539351851851849</c:v>
                </c:pt>
                <c:pt idx="29">
                  <c:v>0.38233796296296302</c:v>
                </c:pt>
                <c:pt idx="30">
                  <c:v>0.38928240740740744</c:v>
                </c:pt>
                <c:pt idx="31">
                  <c:v>0.39622685185185186</c:v>
                </c:pt>
                <c:pt idx="32">
                  <c:v>0.40317129629629633</c:v>
                </c:pt>
                <c:pt idx="33">
                  <c:v>0.40237268518518521</c:v>
                </c:pt>
                <c:pt idx="34">
                  <c:v>0.40368055555555554</c:v>
                </c:pt>
                <c:pt idx="35">
                  <c:v>0.40443287037037035</c:v>
                </c:pt>
                <c:pt idx="37">
                  <c:v>0.44224537037037037</c:v>
                </c:pt>
                <c:pt idx="38">
                  <c:v>0.44918981481481479</c:v>
                </c:pt>
                <c:pt idx="39">
                  <c:v>0.45613425925925927</c:v>
                </c:pt>
                <c:pt idx="40">
                  <c:v>0.46307870370370369</c:v>
                </c:pt>
                <c:pt idx="41">
                  <c:v>0.47002314814814811</c:v>
                </c:pt>
                <c:pt idx="42">
                  <c:v>0.47696759259259264</c:v>
                </c:pt>
                <c:pt idx="43">
                  <c:v>0.48391203703703706</c:v>
                </c:pt>
                <c:pt idx="44">
                  <c:v>0.49085648148148148</c:v>
                </c:pt>
                <c:pt idx="45">
                  <c:v>0.49780092592592595</c:v>
                </c:pt>
                <c:pt idx="46">
                  <c:v>0.57677083333333334</c:v>
                </c:pt>
                <c:pt idx="47">
                  <c:v>0.58371527777777776</c:v>
                </c:pt>
                <c:pt idx="48">
                  <c:v>0.59065972222222218</c:v>
                </c:pt>
                <c:pt idx="49">
                  <c:v>0.60250000000000004</c:v>
                </c:pt>
                <c:pt idx="50">
                  <c:v>0.60706018518518523</c:v>
                </c:pt>
                <c:pt idx="51">
                  <c:v>0.61365740740740737</c:v>
                </c:pt>
                <c:pt idx="52">
                  <c:v>0.62060185185185179</c:v>
                </c:pt>
                <c:pt idx="53">
                  <c:v>0.62754629629629632</c:v>
                </c:pt>
                <c:pt idx="55">
                  <c:v>0.35799768518518515</c:v>
                </c:pt>
                <c:pt idx="56">
                  <c:v>0.36223379629629626</c:v>
                </c:pt>
                <c:pt idx="57">
                  <c:v>0.36917824074074074</c:v>
                </c:pt>
                <c:pt idx="58">
                  <c:v>0.37612268518518516</c:v>
                </c:pt>
                <c:pt idx="59">
                  <c:v>0.38306712962962958</c:v>
                </c:pt>
                <c:pt idx="60">
                  <c:v>0.39001157407407411</c:v>
                </c:pt>
                <c:pt idx="61">
                  <c:v>0.39915509259259258</c:v>
                </c:pt>
                <c:pt idx="62">
                  <c:v>0.40609953703703705</c:v>
                </c:pt>
                <c:pt idx="63">
                  <c:v>0.41304398148148147</c:v>
                </c:pt>
                <c:pt idx="65">
                  <c:v>0.43387731481481479</c:v>
                </c:pt>
                <c:pt idx="66">
                  <c:v>0.43943287037037032</c:v>
                </c:pt>
                <c:pt idx="67">
                  <c:v>0.44637731481481485</c:v>
                </c:pt>
                <c:pt idx="68">
                  <c:v>0.45332175925925927</c:v>
                </c:pt>
                <c:pt idx="69">
                  <c:v>0.46026620370370369</c:v>
                </c:pt>
                <c:pt idx="70">
                  <c:v>0.47415509259259259</c:v>
                </c:pt>
                <c:pt idx="71">
                  <c:v>0.47994212962962962</c:v>
                </c:pt>
                <c:pt idx="72">
                  <c:v>0.48109953703703701</c:v>
                </c:pt>
                <c:pt idx="73">
                  <c:v>0.48804398148148148</c:v>
                </c:pt>
                <c:pt idx="74">
                  <c:v>0.4949884259259259</c:v>
                </c:pt>
                <c:pt idx="75">
                  <c:v>0.54244212962962968</c:v>
                </c:pt>
                <c:pt idx="76">
                  <c:v>0.54498842592592589</c:v>
                </c:pt>
                <c:pt idx="77">
                  <c:v>0.5493865740740741</c:v>
                </c:pt>
                <c:pt idx="78">
                  <c:v>0.55887731481481484</c:v>
                </c:pt>
                <c:pt idx="79">
                  <c:v>0.56443287037037038</c:v>
                </c:pt>
                <c:pt idx="80">
                  <c:v>0.5713773148148148</c:v>
                </c:pt>
                <c:pt idx="81">
                  <c:v>0.57832175925925922</c:v>
                </c:pt>
                <c:pt idx="82">
                  <c:v>0.58526620370370364</c:v>
                </c:pt>
                <c:pt idx="83">
                  <c:v>0.59221064814814817</c:v>
                </c:pt>
                <c:pt idx="84">
                  <c:v>0.59915509259259259</c:v>
                </c:pt>
                <c:pt idx="85">
                  <c:v>0.60609953703703701</c:v>
                </c:pt>
                <c:pt idx="86">
                  <c:v>0.60877314814814809</c:v>
                </c:pt>
                <c:pt idx="87">
                  <c:v>0.62737268518518519</c:v>
                </c:pt>
                <c:pt idx="88">
                  <c:v>0.6337962962962963</c:v>
                </c:pt>
              </c:numCache>
            </c:numRef>
          </c:cat>
          <c:val>
            <c:numRef>
              <c:f>'Liniendiagramm Haus 1'!$CB$2:$CB$89</c:f>
              <c:numCache>
                <c:formatCode>General</c:formatCode>
                <c:ptCount val="88"/>
                <c:pt idx="0">
                  <c:v>560</c:v>
                </c:pt>
                <c:pt idx="1">
                  <c:v>625</c:v>
                </c:pt>
                <c:pt idx="3">
                  <c:v>449</c:v>
                </c:pt>
                <c:pt idx="4">
                  <c:v>512</c:v>
                </c:pt>
                <c:pt idx="5">
                  <c:v>500</c:v>
                </c:pt>
                <c:pt idx="6">
                  <c:v>514</c:v>
                </c:pt>
                <c:pt idx="7">
                  <c:v>502</c:v>
                </c:pt>
                <c:pt idx="8">
                  <c:v>498</c:v>
                </c:pt>
                <c:pt idx="9">
                  <c:v>530</c:v>
                </c:pt>
                <c:pt idx="11">
                  <c:v>481</c:v>
                </c:pt>
                <c:pt idx="13">
                  <c:v>821</c:v>
                </c:pt>
                <c:pt idx="14">
                  <c:v>693</c:v>
                </c:pt>
                <c:pt idx="15">
                  <c:v>665</c:v>
                </c:pt>
                <c:pt idx="16">
                  <c:v>645</c:v>
                </c:pt>
                <c:pt idx="17">
                  <c:v>680</c:v>
                </c:pt>
                <c:pt idx="19">
                  <c:v>812</c:v>
                </c:pt>
                <c:pt idx="20">
                  <c:v>508</c:v>
                </c:pt>
                <c:pt idx="21">
                  <c:v>497</c:v>
                </c:pt>
                <c:pt idx="22">
                  <c:v>497</c:v>
                </c:pt>
                <c:pt idx="23">
                  <c:v>550</c:v>
                </c:pt>
                <c:pt idx="24">
                  <c:v>504</c:v>
                </c:pt>
                <c:pt idx="26">
                  <c:v>458</c:v>
                </c:pt>
                <c:pt idx="27">
                  <c:v>445</c:v>
                </c:pt>
                <c:pt idx="32">
                  <c:v>610</c:v>
                </c:pt>
                <c:pt idx="33">
                  <c:v>623</c:v>
                </c:pt>
                <c:pt idx="34">
                  <c:v>595</c:v>
                </c:pt>
                <c:pt idx="36">
                  <c:v>497</c:v>
                </c:pt>
                <c:pt idx="37">
                  <c:v>536</c:v>
                </c:pt>
                <c:pt idx="38">
                  <c:v>574</c:v>
                </c:pt>
                <c:pt idx="39">
                  <c:v>625</c:v>
                </c:pt>
                <c:pt idx="40">
                  <c:v>629</c:v>
                </c:pt>
                <c:pt idx="41">
                  <c:v>908</c:v>
                </c:pt>
                <c:pt idx="42">
                  <c:v>714</c:v>
                </c:pt>
                <c:pt idx="43">
                  <c:v>682</c:v>
                </c:pt>
                <c:pt idx="44">
                  <c:v>689</c:v>
                </c:pt>
                <c:pt idx="77">
                  <c:v>539</c:v>
                </c:pt>
                <c:pt idx="78">
                  <c:v>564</c:v>
                </c:pt>
                <c:pt idx="79">
                  <c:v>594</c:v>
                </c:pt>
                <c:pt idx="80">
                  <c:v>584</c:v>
                </c:pt>
                <c:pt idx="81">
                  <c:v>573</c:v>
                </c:pt>
                <c:pt idx="82">
                  <c:v>655</c:v>
                </c:pt>
                <c:pt idx="83">
                  <c:v>611</c:v>
                </c:pt>
                <c:pt idx="84">
                  <c:v>594</c:v>
                </c:pt>
                <c:pt idx="85">
                  <c:v>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8F-4A23-ADFB-D0834FD8F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539375"/>
        <c:axId val="247690815"/>
      </c:lineChart>
      <c:catAx>
        <c:axId val="245539375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690815"/>
        <c:crosses val="autoZero"/>
        <c:auto val="1"/>
        <c:lblAlgn val="ctr"/>
        <c:lblOffset val="100"/>
        <c:noMultiLvlLbl val="0"/>
      </c:catAx>
      <c:valAx>
        <c:axId val="247690815"/>
        <c:scaling>
          <c:orientation val="minMax"/>
          <c:max val="1000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53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('Boxplot alle Daten Haus 1'!$AU$1,'Boxplot alle Daten Haus 1'!$BC$1,'Boxplot alle Daten Haus 1'!$BK$1,'Boxplot alle Daten Haus 1'!$BS$1)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('Boxplot alle Daten Haus 1'!$AU$9,'Boxplot alle Daten Haus 1'!$BC$9,'Boxplot alle Daten Haus 1'!$BK$9,'Boxplot alle Daten Haus 1'!$BS$9)</c:f>
              <c:numCache>
                <c:formatCode>General</c:formatCode>
                <c:ptCount val="4"/>
                <c:pt idx="0">
                  <c:v>70</c:v>
                </c:pt>
                <c:pt idx="1">
                  <c:v>60</c:v>
                </c:pt>
                <c:pt idx="2">
                  <c:v>62</c:v>
                </c:pt>
                <c:pt idx="3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A-498B-AD93-13351CEB98F2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1'!$AU$1,'Boxplot alle Daten Haus 1'!$BC$1,'Boxplot alle Daten Haus 1'!$BK$1,'Boxplot alle Daten Haus 1'!$BS$1)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('Boxplot alle Daten Haus 1'!$AU$10,'Boxplot alle Daten Haus 1'!$BC$10,'Boxplot alle Daten Haus 1'!$BK$10,'Boxplot alle Daten Haus 1'!$BS$10)</c:f>
              <c:numCache>
                <c:formatCode>General</c:formatCode>
                <c:ptCount val="4"/>
                <c:pt idx="0">
                  <c:v>128.75</c:v>
                </c:pt>
                <c:pt idx="1">
                  <c:v>27</c:v>
                </c:pt>
                <c:pt idx="2">
                  <c:v>21</c:v>
                </c:pt>
                <c:pt idx="3">
                  <c:v>197.75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8A-498B-AD93-13351CEB98F2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1'!$AU$1,'Boxplot alle Daten Haus 1'!$BC$1,'Boxplot alle Daten Haus 1'!$BK$1,'Boxplot alle Daten Haus 1'!$BS$1)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('Boxplot alle Daten Haus 1'!$AU$11,'Boxplot alle Daten Haus 1'!$BC$11,'Boxplot alle Daten Haus 1'!$BK$11,'Boxplot alle Daten Haus 1'!$BS$11)</c:f>
              <c:numCache>
                <c:formatCode>General</c:formatCode>
                <c:ptCount val="4"/>
                <c:pt idx="0">
                  <c:v>62.75</c:v>
                </c:pt>
                <c:pt idx="1">
                  <c:v>21</c:v>
                </c:pt>
                <c:pt idx="2">
                  <c:v>19.5</c:v>
                </c:pt>
                <c:pt idx="3">
                  <c:v>127.25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8A-498B-AD93-13351CEB98F2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1'!$AU$1,'Boxplot alle Daten Haus 1'!$BC$1,'Boxplot alle Daten Haus 1'!$BK$1,'Boxplot alle Daten Haus 1'!$BS$1)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('Boxplot alle Daten Haus 1'!$AU$12,'Boxplot alle Daten Haus 1'!$BC$12,'Boxplot alle Daten Haus 1'!$BK$12,'Boxplot alle Daten Haus 1'!$BS$12)</c:f>
              <c:numCache>
                <c:formatCode>General</c:formatCode>
                <c:ptCount val="4"/>
                <c:pt idx="0">
                  <c:v>147.5</c:v>
                </c:pt>
                <c:pt idx="1">
                  <c:v>52</c:v>
                </c:pt>
                <c:pt idx="2">
                  <c:v>25.75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8A-498B-AD93-13351CEB98F2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1'!$AU$1,'Boxplot alle Daten Haus 1'!$BC$1,'Boxplot alle Daten Haus 1'!$BK$1,'Boxplot alle Daten Haus 1'!$BS$1)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('Boxplot alle Daten Haus 1'!$AU$13,'Boxplot alle Daten Haus 1'!$BC$13,'Boxplot alle Daten Haus 1'!$BK$13,'Boxplot alle Daten Haus 1'!$BS$13)</c:f>
              <c:numCache>
                <c:formatCode>General</c:formatCode>
                <c:ptCount val="4"/>
                <c:pt idx="0">
                  <c:v>259</c:v>
                </c:pt>
                <c:pt idx="1">
                  <c:v>87</c:v>
                </c:pt>
                <c:pt idx="2">
                  <c:v>107.75</c:v>
                </c:pt>
                <c:pt idx="3">
                  <c:v>1070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8A-498B-AD93-13351CEB9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('Boxplot alle Daten Haus 1'!$AV$1,'Boxplot alle Daten Haus 1'!$BD$1,'Boxplot alle Daten Haus 1'!$BL$1,'Boxplot alle Daten Haus 1'!$BT$1,'Boxplot alle Daten Haus 1'!$BT$1)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('Boxplot alle Daten Haus 1'!$AV$9,'Boxplot alle Daten Haus 1'!$BD$9,'Boxplot alle Daten Haus 1'!$BL$9,'Boxplot alle Daten Haus 1'!$BT$9)</c:f>
              <c:numCache>
                <c:formatCode>General</c:formatCode>
                <c:ptCount val="4"/>
                <c:pt idx="0">
                  <c:v>45</c:v>
                </c:pt>
                <c:pt idx="1">
                  <c:v>42</c:v>
                </c:pt>
                <c:pt idx="2">
                  <c:v>49</c:v>
                </c:pt>
                <c:pt idx="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B-490C-A1D7-86995C333F1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1'!$AV$1,'Boxplot alle Daten Haus 1'!$BD$1,'Boxplot alle Daten Haus 1'!$BL$1,'Boxplot alle Daten Haus 1'!$BT$1,'Boxplot alle Daten Haus 1'!$BT$1)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('Boxplot alle Daten Haus 1'!$AV$10,'Boxplot alle Daten Haus 1'!$BD$10,'Boxplot alle Daten Haus 1'!$BL$10,'Boxplot alle Daten Haus 1'!$BT$10)</c:f>
              <c:numCache>
                <c:formatCode>General</c:formatCode>
                <c:ptCount val="4"/>
                <c:pt idx="0">
                  <c:v>123</c:v>
                </c:pt>
                <c:pt idx="1">
                  <c:v>22</c:v>
                </c:pt>
                <c:pt idx="2">
                  <c:v>15.5</c:v>
                </c:pt>
                <c:pt idx="3">
                  <c:v>117.25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B-490C-A1D7-86995C333F11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1'!$AV$1,'Boxplot alle Daten Haus 1'!$BD$1,'Boxplot alle Daten Haus 1'!$BL$1,'Boxplot alle Daten Haus 1'!$BT$1,'Boxplot alle Daten Haus 1'!$BT$1)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('Boxplot alle Daten Haus 1'!$AV$11,'Boxplot alle Daten Haus 1'!$BD$11,'Boxplot alle Daten Haus 1'!$BL$11,'Boxplot alle Daten Haus 1'!$BT$11)</c:f>
              <c:numCache>
                <c:formatCode>General</c:formatCode>
                <c:ptCount val="4"/>
                <c:pt idx="0">
                  <c:v>52</c:v>
                </c:pt>
                <c:pt idx="1">
                  <c:v>21</c:v>
                </c:pt>
                <c:pt idx="2">
                  <c:v>29.5</c:v>
                </c:pt>
                <c:pt idx="3">
                  <c:v>72.75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4B-490C-A1D7-86995C333F11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1'!$AV$1,'Boxplot alle Daten Haus 1'!$BD$1,'Boxplot alle Daten Haus 1'!$BL$1,'Boxplot alle Daten Haus 1'!$BT$1,'Boxplot alle Daten Haus 1'!$BT$1)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('Boxplot alle Daten Haus 1'!$AV$12,'Boxplot alle Daten Haus 1'!$BD$12,'Boxplot alle Daten Haus 1'!$BL$12,'Boxplot alle Daten Haus 1'!$BT$12)</c:f>
              <c:numCache>
                <c:formatCode>General</c:formatCode>
                <c:ptCount val="4"/>
                <c:pt idx="0">
                  <c:v>118</c:v>
                </c:pt>
                <c:pt idx="1">
                  <c:v>42</c:v>
                </c:pt>
                <c:pt idx="2">
                  <c:v>25</c:v>
                </c:pt>
                <c:pt idx="3">
                  <c:v>99.25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4B-490C-A1D7-86995C333F11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1'!$AV$1,'Boxplot alle Daten Haus 1'!$BD$1,'Boxplot alle Daten Haus 1'!$BL$1,'Boxplot alle Daten Haus 1'!$BT$1,'Boxplot alle Daten Haus 1'!$BT$1)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('Boxplot alle Daten Haus 1'!$AV$13,'Boxplot alle Daten Haus 1'!$BD$13,'Boxplot alle Daten Haus 1'!$BL$13,'Boxplot alle Daten Haus 1'!$BT$13)</c:f>
              <c:numCache>
                <c:formatCode>General</c:formatCode>
                <c:ptCount val="4"/>
                <c:pt idx="0">
                  <c:v>203</c:v>
                </c:pt>
                <c:pt idx="1">
                  <c:v>55</c:v>
                </c:pt>
                <c:pt idx="2">
                  <c:v>95</c:v>
                </c:pt>
                <c:pt idx="3">
                  <c:v>393.75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4B-490C-A1D7-86995C333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'Boxplot alle Daten Haus 1'!$AK$9:$AK$91</c:f>
              <c:numCache>
                <c:formatCode>General</c:formatCode>
                <c:ptCount val="83"/>
                <c:pt idx="0">
                  <c:v>219</c:v>
                </c:pt>
                <c:pt idx="1">
                  <c:v>240</c:v>
                </c:pt>
                <c:pt idx="2">
                  <c:v>268</c:v>
                </c:pt>
                <c:pt idx="3">
                  <c:v>621</c:v>
                </c:pt>
                <c:pt idx="4">
                  <c:v>510</c:v>
                </c:pt>
                <c:pt idx="5">
                  <c:v>493</c:v>
                </c:pt>
                <c:pt idx="6">
                  <c:v>434</c:v>
                </c:pt>
                <c:pt idx="7">
                  <c:v>445</c:v>
                </c:pt>
                <c:pt idx="8">
                  <c:v>75</c:v>
                </c:pt>
                <c:pt idx="9">
                  <c:v>70</c:v>
                </c:pt>
                <c:pt idx="10">
                  <c:v>111</c:v>
                </c:pt>
                <c:pt idx="11">
                  <c:v>79</c:v>
                </c:pt>
                <c:pt idx="12">
                  <c:v>124</c:v>
                </c:pt>
                <c:pt idx="13">
                  <c:v>149</c:v>
                </c:pt>
                <c:pt idx="14">
                  <c:v>235</c:v>
                </c:pt>
                <c:pt idx="15">
                  <c:v>370</c:v>
                </c:pt>
                <c:pt idx="16">
                  <c:v>647</c:v>
                </c:pt>
                <c:pt idx="17">
                  <c:v>477</c:v>
                </c:pt>
                <c:pt idx="18">
                  <c:v>477</c:v>
                </c:pt>
                <c:pt idx="19">
                  <c:v>420</c:v>
                </c:pt>
                <c:pt idx="20">
                  <c:v>426</c:v>
                </c:pt>
                <c:pt idx="21">
                  <c:v>700</c:v>
                </c:pt>
                <c:pt idx="22">
                  <c:v>713</c:v>
                </c:pt>
                <c:pt idx="23">
                  <c:v>760</c:v>
                </c:pt>
                <c:pt idx="24">
                  <c:v>735</c:v>
                </c:pt>
                <c:pt idx="25">
                  <c:v>1363</c:v>
                </c:pt>
                <c:pt idx="26">
                  <c:v>1248</c:v>
                </c:pt>
                <c:pt idx="27">
                  <c:v>1574</c:v>
                </c:pt>
                <c:pt idx="28">
                  <c:v>297</c:v>
                </c:pt>
                <c:pt idx="29">
                  <c:v>312</c:v>
                </c:pt>
                <c:pt idx="30">
                  <c:v>376</c:v>
                </c:pt>
                <c:pt idx="31">
                  <c:v>306</c:v>
                </c:pt>
                <c:pt idx="32">
                  <c:v>267</c:v>
                </c:pt>
                <c:pt idx="33">
                  <c:v>417</c:v>
                </c:pt>
                <c:pt idx="34">
                  <c:v>421</c:v>
                </c:pt>
                <c:pt idx="35">
                  <c:v>358</c:v>
                </c:pt>
                <c:pt idx="36">
                  <c:v>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2-4401-918A-CB008383B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454832"/>
        <c:axId val="393579392"/>
      </c:lineChart>
      <c:catAx>
        <c:axId val="416454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3579392"/>
        <c:crosses val="autoZero"/>
        <c:auto val="1"/>
        <c:lblAlgn val="ctr"/>
        <c:lblOffset val="100"/>
        <c:noMultiLvlLbl val="0"/>
      </c:catAx>
      <c:valAx>
        <c:axId val="3935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45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('Boxplot alle Daten Haus 1'!$AW$1,'Boxplot alle Daten Haus 1'!$BE$1,'Boxplot alle Daten Haus 1'!$BM$1,'Boxplot alle Daten Haus 1'!$BU$1)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('Boxplot alle Daten Haus 1'!$AW$9,'Boxplot alle Daten Haus 1'!$BE$9,'Boxplot alle Daten Haus 1'!$BM$9,'Boxplot alle Daten Haus 1'!$BU$9)</c:f>
              <c:numCache>
                <c:formatCode>General</c:formatCode>
                <c:ptCount val="4"/>
                <c:pt idx="0">
                  <c:v>64.5</c:v>
                </c:pt>
                <c:pt idx="1">
                  <c:v>56</c:v>
                </c:pt>
                <c:pt idx="2">
                  <c:v>62.5</c:v>
                </c:pt>
                <c:pt idx="3">
                  <c:v>57.5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DC-471B-88D8-B798974442C8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1'!$AW$1,'Boxplot alle Daten Haus 1'!$BE$1,'Boxplot alle Daten Haus 1'!$BM$1,'Boxplot alle Daten Haus 1'!$BU$1)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('Boxplot alle Daten Haus 1'!$AW$10,'Boxplot alle Daten Haus 1'!$BE$10,'Boxplot alle Daten Haus 1'!$BM$10,'Boxplot alle Daten Haus 1'!$BU$10)</c:f>
              <c:numCache>
                <c:formatCode>General</c:formatCode>
                <c:ptCount val="4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3.875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DC-471B-88D8-B798974442C8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1'!$AW$1,'Boxplot alle Daten Haus 1'!$BE$1,'Boxplot alle Daten Haus 1'!$BM$1,'Boxplot alle Daten Haus 1'!$BU$1)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('Boxplot alle Daten Haus 1'!$AW$11,'Boxplot alle Daten Haus 1'!$BE$11,'Boxplot alle Daten Haus 1'!$BM$11,'Boxplot alle Daten Haus 1'!$BU$11)</c:f>
              <c:numCache>
                <c:formatCode>General</c:formatCode>
                <c:ptCount val="4"/>
                <c:pt idx="0">
                  <c:v>3.25</c:v>
                </c:pt>
                <c:pt idx="1">
                  <c:v>3.25</c:v>
                </c:pt>
                <c:pt idx="2">
                  <c:v>0.75</c:v>
                </c:pt>
                <c:pt idx="3">
                  <c:v>2.375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DC-471B-88D8-B798974442C8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1'!$AW$1,'Boxplot alle Daten Haus 1'!$BE$1,'Boxplot alle Daten Haus 1'!$BM$1,'Boxplot alle Daten Haus 1'!$BU$1)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('Boxplot alle Daten Haus 1'!$AW$12,'Boxplot alle Daten Haus 1'!$BE$12,'Boxplot alle Daten Haus 1'!$BM$12,'Boxplot alle Daten Haus 1'!$BU$12)</c:f>
              <c:numCache>
                <c:formatCode>General</c:formatCode>
                <c:ptCount val="4"/>
                <c:pt idx="0">
                  <c:v>4.25</c:v>
                </c:pt>
                <c:pt idx="1">
                  <c:v>7.75</c:v>
                </c:pt>
                <c:pt idx="2">
                  <c:v>4.875</c:v>
                </c:pt>
                <c:pt idx="3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DC-471B-88D8-B798974442C8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1'!$AW$1,'Boxplot alle Daten Haus 1'!$BE$1,'Boxplot alle Daten Haus 1'!$BM$1,'Boxplot alle Daten Haus 1'!$BU$1)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('Boxplot alle Daten Haus 1'!$AW$13,'Boxplot alle Daten Haus 1'!$BE$13,'Boxplot alle Daten Haus 1'!$BM$13,'Boxplot alle Daten Haus 1'!$BU$13)</c:f>
              <c:numCache>
                <c:formatCode>General</c:formatCode>
                <c:ptCount val="4"/>
                <c:pt idx="0">
                  <c:v>1</c:v>
                </c:pt>
                <c:pt idx="1">
                  <c:v>10.5</c:v>
                </c:pt>
                <c:pt idx="2">
                  <c:v>3.875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DC-471B-88D8-B79897444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('Boxplot alle Daten Haus 1'!$AY$1,'Boxplot alle Daten Haus 1'!$BG$1,'Boxplot alle Daten Haus 1'!$BO$1,'Boxplot alle Daten Haus 1'!$BW$1)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('Boxplot alle Daten Haus 1'!$AY$9,'Boxplot alle Daten Haus 1'!$BG$9,'Boxplot alle Daten Haus 1'!$BO$9,'Boxplot alle Daten Haus 1'!$BW$9)</c:f>
              <c:numCache>
                <c:formatCode>General</c:formatCode>
                <c:ptCount val="4"/>
                <c:pt idx="0">
                  <c:v>14.2</c:v>
                </c:pt>
                <c:pt idx="1">
                  <c:v>12.6</c:v>
                </c:pt>
                <c:pt idx="2">
                  <c:v>12.2</c:v>
                </c:pt>
                <c:pt idx="3">
                  <c:v>14.6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4-43D9-874D-86E153734005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1'!$AY$1,'Boxplot alle Daten Haus 1'!$BG$1,'Boxplot alle Daten Haus 1'!$BO$1,'Boxplot alle Daten Haus 1'!$BW$1)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('Boxplot alle Daten Haus 1'!$AY$10,'Boxplot alle Daten Haus 1'!$BG$10,'Boxplot alle Daten Haus 1'!$BO$10,'Boxplot alle Daten Haus 1'!$BW$10)</c:f>
              <c:numCache>
                <c:formatCode>General</c:formatCode>
                <c:ptCount val="4"/>
                <c:pt idx="0">
                  <c:v>0.12500000000000178</c:v>
                </c:pt>
                <c:pt idx="1">
                  <c:v>1.0999999999999996</c:v>
                </c:pt>
                <c:pt idx="2">
                  <c:v>2</c:v>
                </c:pt>
                <c:pt idx="3">
                  <c:v>0.42500000000000071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A4-43D9-874D-86E153734005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1'!$AY$1,'Boxplot alle Daten Haus 1'!$BG$1,'Boxplot alle Daten Haus 1'!$BO$1,'Boxplot alle Daten Haus 1'!$BW$1)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('Boxplot alle Daten Haus 1'!$AY$11,'Boxplot alle Daten Haus 1'!$BG$11,'Boxplot alle Daten Haus 1'!$BO$11,'Boxplot alle Daten Haus 1'!$BW$11)</c:f>
              <c:numCache>
                <c:formatCode>General</c:formatCode>
                <c:ptCount val="4"/>
                <c:pt idx="0">
                  <c:v>1.3249999999999975</c:v>
                </c:pt>
                <c:pt idx="1">
                  <c:v>1.1000000000000014</c:v>
                </c:pt>
                <c:pt idx="2">
                  <c:v>0.55000000000000071</c:v>
                </c:pt>
                <c:pt idx="3">
                  <c:v>0.57499999999999929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A4-43D9-874D-86E153734005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1'!$AY$1,'Boxplot alle Daten Haus 1'!$BG$1,'Boxplot alle Daten Haus 1'!$BO$1,'Boxplot alle Daten Haus 1'!$BW$1)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('Boxplot alle Daten Haus 1'!$AY$12,'Boxplot alle Daten Haus 1'!$BG$12,'Boxplot alle Daten Haus 1'!$BO$12,'Boxplot alle Daten Haus 1'!$BW$12)</c:f>
              <c:numCache>
                <c:formatCode>General</c:formatCode>
                <c:ptCount val="4"/>
                <c:pt idx="0">
                  <c:v>0.80000000000000426</c:v>
                </c:pt>
                <c:pt idx="1">
                  <c:v>0.5</c:v>
                </c:pt>
                <c:pt idx="2">
                  <c:v>1.0750000000000011</c:v>
                </c:pt>
                <c:pt idx="3">
                  <c:v>1.1749999999999989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A4-43D9-874D-86E153734005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1'!$AY$1,'Boxplot alle Daten Haus 1'!$BG$1,'Boxplot alle Daten Haus 1'!$BO$1,'Boxplot alle Daten Haus 1'!$BW$1)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('Boxplot alle Daten Haus 1'!$AY$13,'Boxplot alle Daten Haus 1'!$BG$13,'Boxplot alle Daten Haus 1'!$BO$13,'Boxplot alle Daten Haus 1'!$BW$13)</c:f>
              <c:numCache>
                <c:formatCode>General</c:formatCode>
                <c:ptCount val="4"/>
                <c:pt idx="0">
                  <c:v>0.74999999999999645</c:v>
                </c:pt>
                <c:pt idx="1">
                  <c:v>6.6999999999999993</c:v>
                </c:pt>
                <c:pt idx="2">
                  <c:v>1.2750000000000004</c:v>
                </c:pt>
                <c:pt idx="3">
                  <c:v>2.7250000000000014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A4-43D9-874D-86E153734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('Boxplot alle Daten Haus 1'!$AZ$1,'Boxplot alle Daten Haus 1'!$BH$1,'Boxplot alle Daten Haus 1'!$BP$1,'Boxplot alle Daten Haus 1'!$BX$1)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('Boxplot alle Daten Haus 1'!$AZ$9,'Boxplot alle Daten Haus 1'!$BH$9,'Boxplot alle Daten Haus 1'!$BP$9,'Boxplot alle Daten Haus 1'!$BX$9)</c:f>
              <c:numCache>
                <c:formatCode>General</c:formatCode>
                <c:ptCount val="4"/>
                <c:pt idx="0">
                  <c:v>410</c:v>
                </c:pt>
                <c:pt idx="1">
                  <c:v>446</c:v>
                </c:pt>
                <c:pt idx="2">
                  <c:v>430</c:v>
                </c:pt>
                <c:pt idx="3">
                  <c:v>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6-4593-9ED8-16D03AAAC02F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1'!$AZ$1,'Boxplot alle Daten Haus 1'!$BH$1,'Boxplot alle Daten Haus 1'!$BP$1,'Boxplot alle Daten Haus 1'!$BX$1)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('Boxplot alle Daten Haus 1'!$AZ$10,'Boxplot alle Daten Haus 1'!$BH$10,'Boxplot alle Daten Haus 1'!$BP$10,'Boxplot alle Daten Haus 1'!$BX$10)</c:f>
              <c:numCache>
                <c:formatCode>General</c:formatCode>
                <c:ptCount val="4"/>
                <c:pt idx="0">
                  <c:v>133.75</c:v>
                </c:pt>
                <c:pt idx="1">
                  <c:v>50</c:v>
                </c:pt>
                <c:pt idx="2">
                  <c:v>33.5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56-4593-9ED8-16D03AAAC02F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1'!$AZ$1,'Boxplot alle Daten Haus 1'!$BH$1,'Boxplot alle Daten Haus 1'!$BP$1,'Boxplot alle Daten Haus 1'!$BX$1)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('Boxplot alle Daten Haus 1'!$AZ$11,'Boxplot alle Daten Haus 1'!$BH$11,'Boxplot alle Daten Haus 1'!$BP$11,'Boxplot alle Daten Haus 1'!$BX$11)</c:f>
              <c:numCache>
                <c:formatCode>General</c:formatCode>
                <c:ptCount val="4"/>
                <c:pt idx="0">
                  <c:v>15.25</c:v>
                </c:pt>
                <c:pt idx="1">
                  <c:v>22</c:v>
                </c:pt>
                <c:pt idx="2">
                  <c:v>16.5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56-4593-9ED8-16D03AAAC02F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1'!$AZ$1,'Boxplot alle Daten Haus 1'!$BH$1,'Boxplot alle Daten Haus 1'!$BP$1,'Boxplot alle Daten Haus 1'!$BX$1)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('Boxplot alle Daten Haus 1'!$AZ$12,'Boxplot alle Daten Haus 1'!$BH$12,'Boxplot alle Daten Haus 1'!$BP$12,'Boxplot alle Daten Haus 1'!$BX$12)</c:f>
              <c:numCache>
                <c:formatCode>General</c:formatCode>
                <c:ptCount val="4"/>
                <c:pt idx="0">
                  <c:v>9.75</c:v>
                </c:pt>
                <c:pt idx="1">
                  <c:v>16</c:v>
                </c:pt>
                <c:pt idx="2">
                  <c:v>20.25</c:v>
                </c:pt>
                <c:pt idx="3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56-4593-9ED8-16D03AAAC02F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1'!$AZ$1,'Boxplot alle Daten Haus 1'!$BH$1,'Boxplot alle Daten Haus 1'!$BP$1,'Boxplot alle Daten Haus 1'!$BX$1)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('Boxplot alle Daten Haus 1'!$AZ$13,'Boxplot alle Daten Haus 1'!$BH$13,'Boxplot alle Daten Haus 1'!$BP$13,'Boxplot alle Daten Haus 1'!$BX$13)</c:f>
              <c:numCache>
                <c:formatCode>General</c:formatCode>
                <c:ptCount val="4"/>
                <c:pt idx="0">
                  <c:v>168.25</c:v>
                </c:pt>
                <c:pt idx="1">
                  <c:v>323</c:v>
                </c:pt>
                <c:pt idx="2">
                  <c:v>484.75</c:v>
                </c:pt>
                <c:pt idx="3">
                  <c:v>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56-4593-9ED8-16D03AAAC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('Boxplot alle Daten Haus 1'!$BA$1,'Boxplot alle Daten Haus 1'!$BI$1,'Boxplot alle Daten Haus 1'!$BQ$1,'Boxplot alle Daten Haus 1'!$BY$1)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('Boxplot alle Daten Haus 1'!$BA$9,'Boxplot alle Daten Haus 1'!$BI$9,'Boxplot alle Daten Haus 1'!$BQ$9,'Boxplot alle Daten Haus 1'!$BY$9)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F-4C4E-9C00-8186F9F19A69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1'!$BA$1,'Boxplot alle Daten Haus 1'!$BI$1,'Boxplot alle Daten Haus 1'!$BQ$1,'Boxplot alle Daten Haus 1'!$BY$1)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('Boxplot alle Daten Haus 1'!$BA$10,'Boxplot alle Daten Haus 1'!$BI$10,'Boxplot alle Daten Haus 1'!$BQ$10,'Boxplot alle Daten Haus 1'!$BY$10)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9F-4C4E-9C00-8186F9F19A69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1'!$BA$1,'Boxplot alle Daten Haus 1'!$BI$1,'Boxplot alle Daten Haus 1'!$BQ$1,'Boxplot alle Daten Haus 1'!$BY$1)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('Boxplot alle Daten Haus 1'!$BA$11,'Boxplot alle Daten Haus 1'!$BI$11,'Boxplot alle Daten Haus 1'!$BQ$11,'Boxplot alle Daten Haus 1'!$BY$11)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9F-4C4E-9C00-8186F9F19A69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1'!$BA$1,'Boxplot alle Daten Haus 1'!$BI$1,'Boxplot alle Daten Haus 1'!$BQ$1,'Boxplot alle Daten Haus 1'!$BY$1)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('Boxplot alle Daten Haus 1'!$BA$12,'Boxplot alle Daten Haus 1'!$BI$12,'Boxplot alle Daten Haus 1'!$BQ$12,'Boxplot alle Daten Haus 1'!$BY$12)</c:f>
              <c:numCache>
                <c:formatCode>General</c:formatCode>
                <c:ptCount val="4"/>
                <c:pt idx="0">
                  <c:v>0</c:v>
                </c:pt>
                <c:pt idx="1">
                  <c:v>0.1399999999999999</c:v>
                </c:pt>
                <c:pt idx="2">
                  <c:v>0.79</c:v>
                </c:pt>
                <c:pt idx="3">
                  <c:v>0.41500000000000004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9F-4C4E-9C00-8186F9F19A69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1'!$BA$1,'Boxplot alle Daten Haus 1'!$BI$1,'Boxplot alle Daten Haus 1'!$BQ$1,'Boxplot alle Daten Haus 1'!$BY$1)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('Boxplot alle Daten Haus 1'!$BA$13,'Boxplot alle Daten Haus 1'!$BI$13,'Boxplot alle Daten Haus 1'!$BQ$13,'Boxplot alle Daten Haus 1'!$BY$13)</c:f>
              <c:numCache>
                <c:formatCode>General</c:formatCode>
                <c:ptCount val="4"/>
                <c:pt idx="0">
                  <c:v>0.89999999999999991</c:v>
                </c:pt>
                <c:pt idx="1">
                  <c:v>2.2800000000000002</c:v>
                </c:pt>
                <c:pt idx="2">
                  <c:v>1.5499999999999998</c:v>
                </c:pt>
                <c:pt idx="3">
                  <c:v>1.895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9F-4C4E-9C00-8186F9F19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PM10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PM10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690-4363-A035-605EC100ADBC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690-4363-A035-605EC100ADB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690-4363-A035-605EC100ADBC}"/>
              </c:ext>
            </c:extLst>
          </c:dPt>
          <c:cat>
            <c:strRef>
              <c:f>('Boxplot alle Daten Haus 1'!$AU$1,'Boxplot alle Daten Haus 1'!$BC$1,'Boxplot alle Daten Haus 1'!$BK$1,'Boxplot alle Daten Haus 1'!$BS$1)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('Boxplot alle Daten Haus 1'!$BC$4,'Boxplot alle Daten Haus 1'!$BK$4,'Boxplot alle Daten Haus 1'!$BS$4)</c:f>
              <c:numCache>
                <c:formatCode>General</c:formatCode>
                <c:ptCount val="3"/>
                <c:pt idx="0">
                  <c:v>108</c:v>
                </c:pt>
                <c:pt idx="1">
                  <c:v>102.5</c:v>
                </c:pt>
                <c:pt idx="2">
                  <c:v>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B-45F8-9504-FC0CA0CF5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120"/>
        <c:axId val="416741392"/>
      </c:barChart>
      <c:catAx>
        <c:axId val="1554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41392"/>
        <c:crosses val="autoZero"/>
        <c:auto val="1"/>
        <c:lblAlgn val="ctr"/>
        <c:lblOffset val="100"/>
        <c:noMultiLvlLbl val="0"/>
      </c:catAx>
      <c:valAx>
        <c:axId val="4167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absolut.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('Boxplot alle Daten Haus 1'!$AX$9,'Boxplot alle Daten Haus 1'!$BF$9,'Boxplot alle Daten Haus 1'!$BN$9,'Boxplot alle Daten Haus 1'!$BV$9)</c:f>
              <c:numCache>
                <c:formatCode>General</c:formatCode>
                <c:ptCount val="4"/>
                <c:pt idx="0">
                  <c:v>9.0179355604162598E-3</c:v>
                </c:pt>
                <c:pt idx="1">
                  <c:v>7.5772392568903791E-3</c:v>
                </c:pt>
                <c:pt idx="2">
                  <c:v>7.7047202359596736E-3</c:v>
                </c:pt>
                <c:pt idx="3">
                  <c:v>7.6305484339931132E-3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('Boxplot alle Daten Haus 1'!$AX$10,'Boxplot alle Daten Haus 1'!$BF$10,'Boxplot alle Daten Haus 1'!$BN$10,'Boxplot alle Daten Haus 1'!$BV$10)</c:f>
              <c:numCache>
                <c:formatCode>General</c:formatCode>
                <c:ptCount val="4"/>
                <c:pt idx="0">
                  <c:v>1.1795909268359772E-4</c:v>
                </c:pt>
                <c:pt idx="1">
                  <c:v>5.3779873457192578E-4</c:v>
                </c:pt>
                <c:pt idx="2">
                  <c:v>8.7255332039141466E-4</c:v>
                </c:pt>
                <c:pt idx="3">
                  <c:v>9.0433704733751223E-4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('Boxplot alle Daten Haus 1'!$AX$11,'Boxplot alle Daten Haus 1'!$BF$11,'Boxplot alle Daten Haus 1'!$BN$11,'Boxplot alle Daten Haus 1'!$BV$11)</c:f>
              <c:numCache>
                <c:formatCode>General</c:formatCode>
                <c:ptCount val="4"/>
                <c:pt idx="0">
                  <c:v>1.0800981050364776E-4</c:v>
                </c:pt>
                <c:pt idx="1">
                  <c:v>2.6583064823799095E-4</c:v>
                </c:pt>
                <c:pt idx="2">
                  <c:v>1.7462046758260144E-4</c:v>
                </c:pt>
                <c:pt idx="3">
                  <c:v>1.2902492029556213E-4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('Boxplot alle Daten Haus 1'!$AX$12,'Boxplot alle Daten Haus 1'!$BF$12,'Boxplot alle Daten Haus 1'!$BN$12,'Boxplot alle Daten Haus 1'!$BV$12)</c:f>
              <c:numCache>
                <c:formatCode>General</c:formatCode>
                <c:ptCount val="4"/>
                <c:pt idx="0">
                  <c:v>8.9613946692785468E-5</c:v>
                </c:pt>
                <c:pt idx="1">
                  <c:v>1.8076182140360809E-4</c:v>
                </c:pt>
                <c:pt idx="2">
                  <c:v>1.4438086161220123E-4</c:v>
                </c:pt>
                <c:pt idx="3">
                  <c:v>4.3086105822696605E-4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('Boxplot alle Daten Haus 1'!$AX$13,'Boxplot alle Daten Haus 1'!$BF$13,'Boxplot alle Daten Haus 1'!$BN$13,'Boxplot alle Daten Haus 1'!$BV$13)</c:f>
              <c:numCache>
                <c:formatCode>General</c:formatCode>
                <c:ptCount val="4"/>
                <c:pt idx="0">
                  <c:v>1.0712716005327472E-4</c:v>
                </c:pt>
                <c:pt idx="1">
                  <c:v>3.8301742832768763E-3</c:v>
                </c:pt>
                <c:pt idx="2">
                  <c:v>5.7552485400543495E-4</c:v>
                </c:pt>
                <c:pt idx="3">
                  <c:v>1.3302607830775904E-3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(b)PM 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PM2,5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7AE-4B48-A98D-25D83D70CDC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7AE-4B48-A98D-25D83D70CDC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7AE-4B48-A98D-25D83D70CDC8}"/>
              </c:ext>
            </c:extLst>
          </c:dPt>
          <c:cat>
            <c:strRef>
              <c:f>'Boxplot alle Daten Haus 1'!$Z$147:$Z$149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Schleifen</c:v>
                </c:pt>
              </c:strCache>
            </c:strRef>
          </c:cat>
          <c:val>
            <c:numRef>
              <c:f>('Boxplot alle Daten Haus 1'!$BD$4,'Boxplot alle Daten Haus 1'!$BL$4,'Boxplot alle Daten Haus 1'!$BT$4)</c:f>
              <c:numCache>
                <c:formatCode>General</c:formatCode>
                <c:ptCount val="3"/>
                <c:pt idx="0">
                  <c:v>85</c:v>
                </c:pt>
                <c:pt idx="1">
                  <c:v>94</c:v>
                </c:pt>
                <c:pt idx="2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BD-4AE0-A7C0-D089D8676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385824"/>
        <c:axId val="416717088"/>
      </c:barChart>
      <c:catAx>
        <c:axId val="201138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17088"/>
        <c:crosses val="autoZero"/>
        <c:auto val="1"/>
        <c:lblAlgn val="ctr"/>
        <c:lblOffset val="100"/>
        <c:noMultiLvlLbl val="0"/>
      </c:catAx>
      <c:valAx>
        <c:axId val="4167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PM2,5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138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abs. Luftfeuchtigkeit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3C-4986-AB09-F28D6541440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3C-4986-AB09-F28D6541440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53C-4986-AB09-F28D6541440B}"/>
              </c:ext>
            </c:extLst>
          </c:dPt>
          <c:cat>
            <c:strRef>
              <c:f>'Boxplot alle Daten Haus 1'!$Z$152:$Z$154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Schleifen</c:v>
                </c:pt>
              </c:strCache>
            </c:strRef>
          </c:cat>
          <c:val>
            <c:numRef>
              <c:f>('Boxplot alle Daten Haus 1'!$BF$4,'Boxplot alle Daten Haus 1'!$BN$4,'Boxplot alle Daten Haus 1'!$BV$4)</c:f>
              <c:numCache>
                <c:formatCode>General</c:formatCode>
                <c:ptCount val="3"/>
                <c:pt idx="0">
                  <c:v>8.3808686397002959E-3</c:v>
                </c:pt>
                <c:pt idx="1">
                  <c:v>8.7518940239336897E-3</c:v>
                </c:pt>
                <c:pt idx="2">
                  <c:v>8.6639104016261875E-3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D-41F4-BA03-8909B8804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600"/>
        <c:axId val="416762720"/>
      </c:barChart>
      <c:catAx>
        <c:axId val="15540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62720"/>
        <c:crosses val="autoZero"/>
        <c:auto val="1"/>
        <c:lblAlgn val="ctr"/>
        <c:lblOffset val="100"/>
        <c:noMultiLvlLbl val="0"/>
      </c:catAx>
      <c:valAx>
        <c:axId val="416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Luftfeuchtigkeit [kg/m^3]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VOC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DF8-4BC1-808F-A3289308CC0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DF8-4BC1-808F-A3289308CC03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DF8-4BC1-808F-A3289308CC03}"/>
              </c:ext>
            </c:extLst>
          </c:dPt>
          <c:cat>
            <c:strRef>
              <c:f>'Boxplot alle Daten Haus 1'!$AB$121:$AB$123</c:f>
              <c:strCache>
                <c:ptCount val="3"/>
                <c:pt idx="0">
                  <c:v>VOC Maler 2</c:v>
                </c:pt>
                <c:pt idx="1">
                  <c:v>VOC Maler 1</c:v>
                </c:pt>
                <c:pt idx="2">
                  <c:v>VOC Trockenbau</c:v>
                </c:pt>
              </c:strCache>
            </c:strRef>
          </c:cat>
          <c:val>
            <c:numRef>
              <c:f>('Boxplot alle Daten Haus 1'!$BI$4,'Boxplot alle Daten Haus 1'!$BQ$4,'Boxplot alle Daten Haus 1'!$BY$4)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0-4A9A-A02A-54DC9A06C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5002352"/>
        <c:axId val="421218896"/>
      </c:barChart>
      <c:catAx>
        <c:axId val="19550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1218896"/>
        <c:crosses val="autoZero"/>
        <c:auto val="1"/>
        <c:lblAlgn val="ctr"/>
        <c:lblOffset val="100"/>
        <c:noMultiLvlLbl val="0"/>
      </c:catAx>
      <c:valAx>
        <c:axId val="4212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5500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DB-400B-AE96-5E8AA17B9D86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DB-400B-AE96-5E8AA17B9D86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EDB-400B-AE96-5E8AA17B9D86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EDB-400B-AE96-5E8AA17B9D86}"/>
              </c:ext>
            </c:extLst>
          </c:dPt>
          <c:cat>
            <c:strRef>
              <c:f>[1]Tabelle1!$A$37:$A$40</c:f>
              <c:strCache>
                <c:ptCount val="4"/>
                <c:pt idx="0">
                  <c:v>PM10 Q2</c:v>
                </c:pt>
                <c:pt idx="1">
                  <c:v>PM10 Q1</c:v>
                </c:pt>
                <c:pt idx="2">
                  <c:v>PM10 Schleifen</c:v>
                </c:pt>
                <c:pt idx="3">
                  <c:v>PM10 Trockenbau</c:v>
                </c:pt>
              </c:strCache>
            </c:strRef>
          </c:cat>
          <c:val>
            <c:numRef>
              <c:f>[1]Tabelle1!$B$37:$B$40</c:f>
              <c:numCache>
                <c:formatCode>General</c:formatCode>
                <c:ptCount val="4"/>
                <c:pt idx="0">
                  <c:v>200</c:v>
                </c:pt>
                <c:pt idx="1">
                  <c:v>300</c:v>
                </c:pt>
                <c:pt idx="2">
                  <c:v>1000</c:v>
                </c:pt>
                <c:pt idx="3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DB-400B-AE96-5E8AA17B9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000"/>
        <c:axId val="390818560"/>
      </c:barChart>
      <c:catAx>
        <c:axId val="1554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0818560"/>
        <c:crosses val="autoZero"/>
        <c:auto val="1"/>
        <c:lblAlgn val="ctr"/>
        <c:lblOffset val="100"/>
        <c:noMultiLvlLbl val="0"/>
      </c:catAx>
      <c:valAx>
        <c:axId val="390818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PM2,5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36-49AA-AB13-E4BFB1694A4B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A36-49AA-AB13-E4BFB1694A4B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A36-49AA-AB13-E4BFB1694A4B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A36-49AA-AB13-E4BFB1694A4B}"/>
              </c:ext>
            </c:extLst>
          </c:dPt>
          <c:cat>
            <c:strRef>
              <c:f>[1]Tabelle1!$A$43:$A$46</c:f>
              <c:strCache>
                <c:ptCount val="4"/>
                <c:pt idx="0">
                  <c:v>PM2,5 Q2</c:v>
                </c:pt>
                <c:pt idx="1">
                  <c:v>PM2,5 Q1</c:v>
                </c:pt>
                <c:pt idx="2">
                  <c:v>PM2,5 Schleifen</c:v>
                </c:pt>
                <c:pt idx="3">
                  <c:v>PM2,5 Trockenbau</c:v>
                </c:pt>
              </c:strCache>
            </c:strRef>
          </c:cat>
          <c:val>
            <c:numRef>
              <c:f>[1]Tabelle1!$B$43:$B$46</c:f>
              <c:numCache>
                <c:formatCode>General</c:formatCode>
                <c:ptCount val="4"/>
                <c:pt idx="0">
                  <c:v>200</c:v>
                </c:pt>
                <c:pt idx="1">
                  <c:v>250</c:v>
                </c:pt>
                <c:pt idx="2">
                  <c:v>800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36-49AA-AB13-E4BFB1694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86000"/>
        <c:axId val="9880800"/>
      </c:barChart>
      <c:catAx>
        <c:axId val="1553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80800"/>
        <c:crosses val="autoZero"/>
        <c:auto val="1"/>
        <c:lblAlgn val="ctr"/>
        <c:lblOffset val="100"/>
        <c:noMultiLvlLbl val="0"/>
      </c:catAx>
      <c:valAx>
        <c:axId val="9880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38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(d) 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5BF-4995-82A9-A7215224185A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5BF-4995-82A9-A7215224185A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5BF-4995-82A9-A7215224185A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5BF-4995-82A9-A7215224185A}"/>
              </c:ext>
            </c:extLst>
          </c:dPt>
          <c:cat>
            <c:strRef>
              <c:f>[1]Tabelle1!$A$48:$A$51</c:f>
              <c:strCache>
                <c:ptCount val="4"/>
                <c:pt idx="0">
                  <c:v>absolute Luftfeuchtigkeit Q2</c:v>
                </c:pt>
                <c:pt idx="1">
                  <c:v>absolute Luftfeuchtigkeit  Q1</c:v>
                </c:pt>
                <c:pt idx="2">
                  <c:v>absolute Luftfeuchtigkeit  Schleifen</c:v>
                </c:pt>
                <c:pt idx="3">
                  <c:v>absolute Luftfeuchtigkeit  Trockenbau</c:v>
                </c:pt>
              </c:strCache>
            </c:strRef>
          </c:cat>
          <c:val>
            <c:numRef>
              <c:f>[1]Tabelle1!$B$48:$B$51</c:f>
              <c:numCache>
                <c:formatCode>General</c:formatCode>
                <c:ptCount val="4"/>
                <c:pt idx="0">
                  <c:v>80</c:v>
                </c:pt>
                <c:pt idx="1">
                  <c:v>70</c:v>
                </c:pt>
                <c:pt idx="2">
                  <c:v>50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BF-4995-82A9-A72152241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480"/>
        <c:axId val="363670672"/>
      </c:barChart>
      <c:catAx>
        <c:axId val="15541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670672"/>
        <c:crosses val="autoZero"/>
        <c:auto val="1"/>
        <c:lblAlgn val="ctr"/>
        <c:lblOffset val="100"/>
        <c:noMultiLvlLbl val="0"/>
      </c:catAx>
      <c:valAx>
        <c:axId val="363670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(c) 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2D-4FFB-BD2B-4A2923DA89B5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2D-4FFB-BD2B-4A2923DA89B5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B2D-4FFB-BD2B-4A2923DA89B5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B2D-4FFB-BD2B-4A2923DA89B5}"/>
              </c:ext>
            </c:extLst>
          </c:dPt>
          <c:cat>
            <c:strRef>
              <c:f>[1]Tabelle1!$A$53:$A$56</c:f>
              <c:strCache>
                <c:ptCount val="4"/>
                <c:pt idx="0">
                  <c:v>VOC Q2</c:v>
                </c:pt>
                <c:pt idx="1">
                  <c:v>VOC Q1</c:v>
                </c:pt>
                <c:pt idx="2">
                  <c:v>VOC Schleifen</c:v>
                </c:pt>
                <c:pt idx="3">
                  <c:v>VOC Trockenbau</c:v>
                </c:pt>
              </c:strCache>
            </c:strRef>
          </c:cat>
          <c:val>
            <c:numRef>
              <c:f>[1]Tabelle1!$B$53:$B$56</c:f>
              <c:numCache>
                <c:formatCode>General</c:formatCode>
                <c:ptCount val="4"/>
                <c:pt idx="0">
                  <c:v>500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2D-4FFB-BD2B-4A2923DA8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389664"/>
        <c:axId val="363657280"/>
      </c:barChart>
      <c:catAx>
        <c:axId val="20113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657280"/>
        <c:crosses val="autoZero"/>
        <c:auto val="1"/>
        <c:lblAlgn val="ctr"/>
        <c:lblOffset val="100"/>
        <c:noMultiLvlLbl val="0"/>
      </c:catAx>
      <c:valAx>
        <c:axId val="3636572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1138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(e) 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[1]Tabelle1!$A$58</c:f>
              <c:strCache>
                <c:ptCount val="1"/>
                <c:pt idx="0">
                  <c:v>CO2 1 Arbeitskraft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[1]Tabelle1!$B$58:$G$58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A-4618-BB8C-6C4E2BCCB3AD}"/>
            </c:ext>
          </c:extLst>
        </c:ser>
        <c:ser>
          <c:idx val="1"/>
          <c:order val="1"/>
          <c:tx>
            <c:strRef>
              <c:f>[1]Tabelle1!$A$59</c:f>
              <c:strCache>
                <c:ptCount val="1"/>
                <c:pt idx="0">
                  <c:v>CO2 2 Arbeitskräfte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[1]Tabelle1!$B$59:$G$59</c:f>
              <c:numCache>
                <c:formatCode>General</c:formatCode>
                <c:ptCount val="6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A-4618-BB8C-6C4E2BCCB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870112"/>
        <c:axId val="361830944"/>
      </c:lineChart>
      <c:catAx>
        <c:axId val="40787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1830944"/>
        <c:crosses val="autoZero"/>
        <c:auto val="1"/>
        <c:lblAlgn val="ctr"/>
        <c:lblOffset val="100"/>
        <c:noMultiLvlLbl val="0"/>
      </c:catAx>
      <c:valAx>
        <c:axId val="3618309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0787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(f) Schall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EC-41C5-99D2-0FEE5CF2578C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EC-41C5-99D2-0FEE5CF2578C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EC-41C5-99D2-0FEE5CF2578C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1EC-41C5-99D2-0FEE5CF2578C}"/>
              </c:ext>
            </c:extLst>
          </c:dPt>
          <c:cat>
            <c:strRef>
              <c:f>[1]Tabelle1!$A$62:$A$65</c:f>
              <c:strCache>
                <c:ptCount val="4"/>
                <c:pt idx="0">
                  <c:v>Schall Q2</c:v>
                </c:pt>
                <c:pt idx="1">
                  <c:v>Schall Q1</c:v>
                </c:pt>
                <c:pt idx="2">
                  <c:v>Schall Schleifen (Langhalsschleifer)</c:v>
                </c:pt>
                <c:pt idx="3">
                  <c:v>Schall Trockenbau (Akkubohrschrauber)</c:v>
                </c:pt>
              </c:strCache>
            </c:strRef>
          </c:cat>
          <c:val>
            <c:numRef>
              <c:f>[1]Tabelle1!$B$62:$B$65</c:f>
              <c:numCache>
                <c:formatCode>General</c:formatCode>
                <c:ptCount val="4"/>
                <c:pt idx="0">
                  <c:v>40</c:v>
                </c:pt>
                <c:pt idx="1">
                  <c:v>40</c:v>
                </c:pt>
                <c:pt idx="2">
                  <c:v>80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EC-41C5-99D2-0FEE5CF25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914272"/>
        <c:axId val="366815024"/>
      </c:barChart>
      <c:catAx>
        <c:axId val="407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15024"/>
        <c:crosses val="autoZero"/>
        <c:auto val="1"/>
        <c:lblAlgn val="ctr"/>
        <c:lblOffset val="100"/>
        <c:noMultiLvlLbl val="0"/>
      </c:catAx>
      <c:valAx>
        <c:axId val="366815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079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1 Arbeitskraft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'Boxplot alle Daten Haus 1'!$Y$180:$AC$180</c:f>
              <c:numCache>
                <c:formatCode>General</c:formatCode>
                <c:ptCount val="5"/>
                <c:pt idx="0">
                  <c:v>1255</c:v>
                </c:pt>
                <c:pt idx="1">
                  <c:v>1299</c:v>
                </c:pt>
                <c:pt idx="2">
                  <c:v>1213</c:v>
                </c:pt>
                <c:pt idx="3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4-4174-B87A-B15E5A87CBBF}"/>
            </c:ext>
          </c:extLst>
        </c:ser>
        <c:ser>
          <c:idx val="1"/>
          <c:order val="1"/>
          <c:tx>
            <c:v>CO2 2 Arbeitskräfte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'Boxplot alle Daten Haus 1'!$Y$181:$AC$181</c:f>
              <c:numCache>
                <c:formatCode>General</c:formatCode>
                <c:ptCount val="5"/>
                <c:pt idx="0">
                  <c:v>922</c:v>
                </c:pt>
                <c:pt idx="1">
                  <c:v>894</c:v>
                </c:pt>
                <c:pt idx="2">
                  <c:v>1006</c:v>
                </c:pt>
                <c:pt idx="3">
                  <c:v>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F4-4174-B87A-B15E5A87C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325264"/>
        <c:axId val="821106656"/>
      </c:lineChart>
      <c:catAx>
        <c:axId val="66932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1106656"/>
        <c:crosses val="autoZero"/>
        <c:auto val="1"/>
        <c:lblAlgn val="ctr"/>
        <c:lblOffset val="100"/>
        <c:noMultiLvlLbl val="0"/>
      </c:catAx>
      <c:valAx>
        <c:axId val="82110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[ppm]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932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[1]Tabelle1!$B$58:$G$58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[1]Tabelle1!$A$58</c15:sqref>
                        </c15:formulaRef>
                      </c:ext>
                    </c:extLst>
                    <c:strCache>
                      <c:ptCount val="1"/>
                      <c:pt idx="0">
                        <c:v>CO2 1 Arbeitskraft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3F2-4582-AF26-51CC6AD8328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[1]Tabelle1!$B$59:$G$59</c:f>
              <c:numCache>
                <c:formatCode>General</c:formatCode>
                <c:ptCount val="6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[1]Tabelle1!$A$59</c15:sqref>
                        </c15:formulaRef>
                      </c:ext>
                    </c:extLst>
                    <c:strCache>
                      <c:ptCount val="1"/>
                      <c:pt idx="0">
                        <c:v>CO2 2 Arbeitskräfte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3F2-4582-AF26-51CC6AD83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870112"/>
        <c:axId val="361830944"/>
      </c:lineChart>
      <c:catAx>
        <c:axId val="40787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1830944"/>
        <c:crosses val="autoZero"/>
        <c:auto val="1"/>
        <c:lblAlgn val="ctr"/>
        <c:lblOffset val="100"/>
        <c:noMultiLvlLbl val="0"/>
      </c:catAx>
      <c:valAx>
        <c:axId val="3618309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0787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699-4732-89E2-D8415AFB448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699-4732-89E2-D8415AFB4483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699-4732-89E2-D8415AFB4483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699-4732-89E2-D8415AFB4483}"/>
              </c:ext>
            </c:extLst>
          </c:dPt>
          <c:cat>
            <c:strRef>
              <c:f>'Boxplot alle Daten Haus 1'!$Z$141:$Z$143</c:f>
              <c:strCache>
                <c:ptCount val="3"/>
                <c:pt idx="0">
                  <c:v>PM10 Maler 2</c:v>
                </c:pt>
                <c:pt idx="1">
                  <c:v>PM10 Maler 1</c:v>
                </c:pt>
                <c:pt idx="2">
                  <c:v>PM10 Schleifen</c:v>
                </c:pt>
              </c:strCache>
            </c:strRef>
          </c:cat>
          <c:val>
            <c:numRef>
              <c:f>'Boxplot alle Daten Haus 1'!$AA$141:$AA$143</c:f>
              <c:numCache>
                <c:formatCode>General</c:formatCode>
                <c:ptCount val="3"/>
                <c:pt idx="0">
                  <c:v>200</c:v>
                </c:pt>
                <c:pt idx="1">
                  <c:v>300</c:v>
                </c:pt>
                <c:pt idx="2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99-4732-89E2-D8415AFB4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000"/>
        <c:axId val="390818560"/>
      </c:barChart>
      <c:catAx>
        <c:axId val="1554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0818560"/>
        <c:crosses val="autoZero"/>
        <c:auto val="1"/>
        <c:lblAlgn val="ctr"/>
        <c:lblOffset val="100"/>
        <c:noMultiLvlLbl val="0"/>
      </c:catAx>
      <c:valAx>
        <c:axId val="390818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'Boxplot alle Daten Haus 1'!$AA$147:$AA$149</c:f>
              <c:strCache>
                <c:ptCount val="3"/>
                <c:pt idx="0">
                  <c:v>200</c:v>
                </c:pt>
                <c:pt idx="1">
                  <c:v>250</c:v>
                </c:pt>
                <c:pt idx="2">
                  <c:v>800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6CA-4017-A462-B85F51AE624A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6CA-4017-A462-B85F51AE624A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6CA-4017-A462-B85F51AE624A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6CA-4017-A462-B85F51AE624A}"/>
              </c:ext>
            </c:extLst>
          </c:dPt>
          <c:cat>
            <c:strRef>
              <c:f>'Boxplot alle Daten Haus 1'!$Z$147:$Z$149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Schleifen</c:v>
                </c:pt>
              </c:strCache>
            </c:strRef>
          </c:cat>
          <c:val>
            <c:numRef>
              <c:f>'Boxplot alle Daten Haus 1'!$AA$147:$AA$149</c:f>
              <c:numCache>
                <c:formatCode>General</c:formatCode>
                <c:ptCount val="3"/>
                <c:pt idx="0">
                  <c:v>200</c:v>
                </c:pt>
                <c:pt idx="1">
                  <c:v>250</c:v>
                </c:pt>
                <c:pt idx="2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CA-4017-A462-B85F51AE6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86000"/>
        <c:axId val="9880800"/>
      </c:barChart>
      <c:catAx>
        <c:axId val="1553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80800"/>
        <c:crosses val="autoZero"/>
        <c:auto val="1"/>
        <c:lblAlgn val="ctr"/>
        <c:lblOffset val="100"/>
        <c:noMultiLvlLbl val="0"/>
      </c:catAx>
      <c:valAx>
        <c:axId val="9880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38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CA0-4DE6-B065-9BA9A772E9CE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CA0-4DE6-B065-9BA9A772E9CE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CA0-4DE6-B065-9BA9A772E9CE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CA0-4DE6-B065-9BA9A772E9CE}"/>
              </c:ext>
            </c:extLst>
          </c:dPt>
          <c:cat>
            <c:strRef>
              <c:f>'Boxplot alle Daten Haus 1'!$Z$152:$Z$154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Schleifen</c:v>
                </c:pt>
              </c:strCache>
            </c:strRef>
          </c:cat>
          <c:val>
            <c:numRef>
              <c:f>'Boxplot alle Daten Haus 1'!$AA$152:$AA$154</c:f>
              <c:numCache>
                <c:formatCode>General</c:formatCode>
                <c:ptCount val="3"/>
                <c:pt idx="0">
                  <c:v>80</c:v>
                </c:pt>
                <c:pt idx="1">
                  <c:v>70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A0-4DE6-B065-9BA9A772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480"/>
        <c:axId val="363670672"/>
      </c:barChart>
      <c:catAx>
        <c:axId val="15541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670672"/>
        <c:crosses val="autoZero"/>
        <c:auto val="1"/>
        <c:lblAlgn val="ctr"/>
        <c:lblOffset val="100"/>
        <c:noMultiLvlLbl val="0"/>
      </c:catAx>
      <c:valAx>
        <c:axId val="363670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42-446F-A273-3AC5BB4A4D26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B42-446F-A273-3AC5BB4A4D26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B42-446F-A273-3AC5BB4A4D26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B42-446F-A273-3AC5BB4A4D26}"/>
              </c:ext>
            </c:extLst>
          </c:dPt>
          <c:cat>
            <c:strRef>
              <c:f>'Boxplot alle Daten Haus 1'!$AB$121:$AB$123</c:f>
              <c:strCache>
                <c:ptCount val="3"/>
                <c:pt idx="0">
                  <c:v>VOC Maler 2</c:v>
                </c:pt>
                <c:pt idx="1">
                  <c:v>VOC Maler 1</c:v>
                </c:pt>
                <c:pt idx="2">
                  <c:v>VOC Trockenbau</c:v>
                </c:pt>
              </c:strCache>
            </c:strRef>
          </c:cat>
          <c:val>
            <c:numRef>
              <c:f>'Boxplot alle Daten Haus 1'!$AA$157:$AA$159</c:f>
              <c:numCache>
                <c:formatCode>General</c:formatCode>
                <c:ptCount val="3"/>
                <c:pt idx="0">
                  <c:v>500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42-446F-A273-3AC5BB4A4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389664"/>
        <c:axId val="363657280"/>
      </c:barChart>
      <c:catAx>
        <c:axId val="20113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657280"/>
        <c:crosses val="autoZero"/>
        <c:auto val="1"/>
        <c:lblAlgn val="ctr"/>
        <c:lblOffset val="100"/>
        <c:noMultiLvlLbl val="0"/>
      </c:catAx>
      <c:valAx>
        <c:axId val="3636572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1138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Schall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228-4399-9448-5C7759BA49C8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228-4399-9448-5C7759BA49C8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228-4399-9448-5C7759BA49C8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228-4399-9448-5C7759BA49C8}"/>
              </c:ext>
            </c:extLst>
          </c:dPt>
          <c:cat>
            <c:strRef>
              <c:f>'Boxplot alle Daten Haus 1'!$Z$166:$Z$168</c:f>
              <c:strCache>
                <c:ptCount val="3"/>
                <c:pt idx="0">
                  <c:v>Schall Maler 2</c:v>
                </c:pt>
                <c:pt idx="1">
                  <c:v>Schall Maler 1</c:v>
                </c:pt>
                <c:pt idx="2">
                  <c:v>Schall Schleifen (Langhalsschleifer)</c:v>
                </c:pt>
              </c:strCache>
            </c:strRef>
          </c:cat>
          <c:val>
            <c:numRef>
              <c:f>'Boxplot alle Daten Haus 1'!$AA$166:$AA$168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28-4399-9448-5C7759BA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914272"/>
        <c:axId val="366815024"/>
      </c:barChart>
      <c:catAx>
        <c:axId val="407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15024"/>
        <c:crosses val="autoZero"/>
        <c:auto val="1"/>
        <c:lblAlgn val="ctr"/>
        <c:lblOffset val="100"/>
        <c:noMultiLvlLbl val="0"/>
      </c:catAx>
      <c:valAx>
        <c:axId val="366815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079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Schall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B44-4BC0-812E-8BFA6923A11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B44-4BC0-812E-8BFA6923A11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B44-4BC0-812E-8BFA6923A11C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B44-4BC0-812E-8BFA6923A11C}"/>
              </c:ext>
            </c:extLst>
          </c:dPt>
          <c:cat>
            <c:strRef>
              <c:f>'Boxplot alle Daten Haus 1'!$Z$166:$Z$169</c:f>
              <c:strCache>
                <c:ptCount val="4"/>
                <c:pt idx="0">
                  <c:v>Schall Maler 2</c:v>
                </c:pt>
                <c:pt idx="1">
                  <c:v>Schall Maler 1</c:v>
                </c:pt>
                <c:pt idx="2">
                  <c:v>Schall Schleifen (Langhalsschleifer)</c:v>
                </c:pt>
                <c:pt idx="3">
                  <c:v>Schall Trockenbau (Akkubohrschrauber)</c:v>
                </c:pt>
              </c:strCache>
            </c:strRef>
          </c:cat>
          <c:val>
            <c:numRef>
              <c:f>('Boxplot alle Daten Haus 1'!$CJ$41,'Boxplot alle Daten Haus 1'!$CJ$39,'Boxplot alle Daten Haus 1'!$CJ$37,'Boxplot alle Daten Haus 1'!$CJ$43)</c:f>
              <c:numCache>
                <c:formatCode>General</c:formatCode>
                <c:ptCount val="4"/>
                <c:pt idx="0">
                  <c:v>61.5</c:v>
                </c:pt>
                <c:pt idx="1">
                  <c:v>51</c:v>
                </c:pt>
                <c:pt idx="2">
                  <c:v>69</c:v>
                </c:pt>
                <c:pt idx="3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44-4BC0-812E-8BFA6923A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914272"/>
        <c:axId val="366815024"/>
      </c:barChart>
      <c:catAx>
        <c:axId val="407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15024"/>
        <c:crosses val="autoZero"/>
        <c:auto val="1"/>
        <c:lblAlgn val="ctr"/>
        <c:lblOffset val="100"/>
        <c:noMultiLvlLbl val="0"/>
      </c:catAx>
      <c:valAx>
        <c:axId val="36681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Schalldruckpegel [dB]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79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Schall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CA-4966-AA2B-CF4324E02DB8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CA-4966-AA2B-CF4324E02DB8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2CA-4966-AA2B-CF4324E02DB8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2CA-4966-AA2B-CF4324E02DB8}"/>
              </c:ext>
            </c:extLst>
          </c:dPt>
          <c:cat>
            <c:strRef>
              <c:f>'Boxplot alle Daten Haus 1'!$Z$166:$Z$169</c:f>
              <c:strCache>
                <c:ptCount val="4"/>
                <c:pt idx="0">
                  <c:v>Schall Maler 2</c:v>
                </c:pt>
                <c:pt idx="1">
                  <c:v>Schall Maler 1</c:v>
                </c:pt>
                <c:pt idx="2">
                  <c:v>Schall Schleifen (Langhalsschleifer)</c:v>
                </c:pt>
                <c:pt idx="3">
                  <c:v>Schall Trockenbau (Akkubohrschrauber)</c:v>
                </c:pt>
              </c:strCache>
            </c:strRef>
          </c:cat>
          <c:val>
            <c:numRef>
              <c:f>[1]Tabelle1!$B$62:$B$65</c:f>
              <c:numCache>
                <c:formatCode>General</c:formatCode>
                <c:ptCount val="4"/>
                <c:pt idx="0">
                  <c:v>40</c:v>
                </c:pt>
                <c:pt idx="1">
                  <c:v>40</c:v>
                </c:pt>
                <c:pt idx="2">
                  <c:v>80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CA-4966-AA2B-CF4324E02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914272"/>
        <c:axId val="366815024"/>
      </c:barChart>
      <c:catAx>
        <c:axId val="407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15024"/>
        <c:crosses val="autoZero"/>
        <c:auto val="1"/>
        <c:lblAlgn val="ctr"/>
        <c:lblOffset val="100"/>
        <c:noMultiLvlLbl val="0"/>
      </c:catAx>
      <c:valAx>
        <c:axId val="366815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079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PM10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AB7-44C3-963B-B5336BDD367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AB7-44C3-963B-B5336BDD367A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AB7-44C3-963B-B5336BDD367A}"/>
              </c:ext>
            </c:extLst>
          </c:dPt>
          <c:cat>
            <c:strRef>
              <c:f>'Boxplot alle Daten Haus 1'!$AB$108:$AB$110</c:f>
              <c:strCache>
                <c:ptCount val="3"/>
                <c:pt idx="0">
                  <c:v>PM10 Maler 2</c:v>
                </c:pt>
                <c:pt idx="1">
                  <c:v>PM10 Maler 1</c:v>
                </c:pt>
                <c:pt idx="2">
                  <c:v>PM10 Trockenbau</c:v>
                </c:pt>
              </c:strCache>
            </c:strRef>
          </c:cat>
          <c:val>
            <c:numRef>
              <c:f>('Boxplot alle Daten Haus 1'!$BC$16,'Boxplot alle Daten Haus 1'!$BK$16,'Boxplot alle Daten Haus 1'!$AU$16)</c:f>
              <c:numCache>
                <c:formatCode>General</c:formatCode>
                <c:ptCount val="3"/>
                <c:pt idx="0">
                  <c:v>271.5</c:v>
                </c:pt>
                <c:pt idx="1">
                  <c:v>350</c:v>
                </c:pt>
                <c:pt idx="2">
                  <c:v>483.5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B7-44C3-963B-B5336BDD3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120"/>
        <c:axId val="416741392"/>
      </c:barChart>
      <c:catAx>
        <c:axId val="1554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41392"/>
        <c:crosses val="autoZero"/>
        <c:auto val="1"/>
        <c:lblAlgn val="ctr"/>
        <c:lblOffset val="100"/>
        <c:noMultiLvlLbl val="0"/>
      </c:catAx>
      <c:valAx>
        <c:axId val="4167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(b)PM 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PM2,5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22-4B1F-83E5-A8268961182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22-4B1F-83E5-A82689611821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522-4B1F-83E5-A82689611821}"/>
              </c:ext>
            </c:extLst>
          </c:dPt>
          <c:cat>
            <c:strRef>
              <c:f>'Boxplot alle Daten Haus 1'!$AB$113:$AB$115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Trockenbau</c:v>
                </c:pt>
              </c:strCache>
            </c:strRef>
          </c:cat>
          <c:val>
            <c:numRef>
              <c:f>('Boxplot alle Daten Haus 1'!$BD$16,'Boxplot alle Daten Haus 1'!$BL$16,'Boxplot alle Daten Haus 1'!$AV$16)</c:f>
              <c:numCache>
                <c:formatCode>General</c:formatCode>
                <c:ptCount val="3"/>
                <c:pt idx="0">
                  <c:v>222.5</c:v>
                </c:pt>
                <c:pt idx="1">
                  <c:v>283</c:v>
                </c:pt>
                <c:pt idx="2">
                  <c:v>354.5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22-4B1F-83E5-A82689611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385824"/>
        <c:axId val="416717088"/>
      </c:barChart>
      <c:catAx>
        <c:axId val="201138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17088"/>
        <c:crosses val="autoZero"/>
        <c:auto val="1"/>
        <c:lblAlgn val="ctr"/>
        <c:lblOffset val="100"/>
        <c:noMultiLvlLbl val="0"/>
      </c:catAx>
      <c:valAx>
        <c:axId val="4167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PM2,5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138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abs. Luftfeuchtigkeit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D5-4564-926A-59EF4369C2D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DD5-4564-926A-59EF4369C2D0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DD5-4564-926A-59EF4369C2D0}"/>
              </c:ext>
            </c:extLst>
          </c:dPt>
          <c:cat>
            <c:strRef>
              <c:f>'Boxplot alle Daten Haus 1'!$AB$117:$AB$119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Trockenbau</c:v>
                </c:pt>
              </c:strCache>
            </c:strRef>
          </c:cat>
          <c:val>
            <c:numRef>
              <c:f>('Boxplot alle Daten Haus 1'!$BF$16,'Boxplot alle Daten Haus 1'!$BN$16,'Boxplot alle Daten Haus 1'!$AX$16)</c:f>
              <c:numCache>
                <c:formatCode>General</c:formatCode>
                <c:ptCount val="3"/>
                <c:pt idx="0">
                  <c:v>7.5057392901469204E-3</c:v>
                </c:pt>
                <c:pt idx="1">
                  <c:v>7.38885358407761E-3</c:v>
                </c:pt>
                <c:pt idx="2">
                  <c:v>8.3351529023705517E-3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D5-4564-926A-59EF4369C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600"/>
        <c:axId val="416762720"/>
      </c:barChart>
      <c:catAx>
        <c:axId val="15540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62720"/>
        <c:crosses val="autoZero"/>
        <c:auto val="1"/>
        <c:lblAlgn val="ctr"/>
        <c:lblOffset val="100"/>
        <c:noMultiLvlLbl val="0"/>
      </c:catAx>
      <c:valAx>
        <c:axId val="416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Luftfeuchtigkeit [kg/m^3]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VOC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91-4CD2-A105-B7EE610541B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91-4CD2-A105-B7EE610541B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F91-4CD2-A105-B7EE610541B3}"/>
              </c:ext>
            </c:extLst>
          </c:dPt>
          <c:cat>
            <c:strRef>
              <c:f>'Boxplot alle Daten Haus 1'!$Z$157:$Z$159</c:f>
              <c:strCache>
                <c:ptCount val="3"/>
                <c:pt idx="0">
                  <c:v>VOC Maler 2</c:v>
                </c:pt>
                <c:pt idx="1">
                  <c:v>VOC Maler 1</c:v>
                </c:pt>
                <c:pt idx="2">
                  <c:v>VOC Schleifen</c:v>
                </c:pt>
              </c:strCache>
            </c:strRef>
          </c:cat>
          <c:val>
            <c:numRef>
              <c:f>('Boxplot alle Daten Haus 1'!$BI$4,'Boxplot alle Daten Haus 1'!$BQ$4,'Boxplot alle Daten Haus 1'!$BY$4)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91-4CD2-A105-B7EE61054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5002352"/>
        <c:axId val="421218896"/>
      </c:barChart>
      <c:catAx>
        <c:axId val="19550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1218896"/>
        <c:crosses val="autoZero"/>
        <c:auto val="1"/>
        <c:lblAlgn val="ctr"/>
        <c:lblOffset val="100"/>
        <c:noMultiLvlLbl val="0"/>
      </c:catAx>
      <c:valAx>
        <c:axId val="4212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5500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VOC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BB-4648-A98F-C777BD1DC10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BB-4648-A98F-C777BD1DC10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BB-4648-A98F-C777BD1DC105}"/>
              </c:ext>
            </c:extLst>
          </c:dPt>
          <c:cat>
            <c:strRef>
              <c:f>'Boxplot alle Daten Haus 1'!$Z$157:$Z$159</c:f>
              <c:strCache>
                <c:ptCount val="3"/>
                <c:pt idx="0">
                  <c:v>VOC Maler 2</c:v>
                </c:pt>
                <c:pt idx="1">
                  <c:v>VOC Maler 1</c:v>
                </c:pt>
                <c:pt idx="2">
                  <c:v>VOC Schleifen</c:v>
                </c:pt>
              </c:strCache>
            </c:strRef>
          </c:cat>
          <c:val>
            <c:numRef>
              <c:f>('Boxplot alle Daten Haus 1'!$BI$4,'Boxplot alle Daten Haus 1'!$BQ$4,'Boxplot alle Daten Haus 1'!$BY$4)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BB-4648-A98F-C777BD1DC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5002352"/>
        <c:axId val="421218896"/>
      </c:barChart>
      <c:catAx>
        <c:axId val="19550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1218896"/>
        <c:crosses val="autoZero"/>
        <c:auto val="1"/>
        <c:lblAlgn val="ctr"/>
        <c:lblOffset val="100"/>
        <c:noMultiLvlLbl val="0"/>
      </c:catAx>
      <c:valAx>
        <c:axId val="4212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5500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6B8-4D67-9D11-8F7464D9481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6B8-4D67-9D11-8F7464D9481F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6B8-4D67-9D11-8F7464D9481F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6B8-4D67-9D11-8F7464D9481F}"/>
              </c:ext>
            </c:extLst>
          </c:dPt>
          <c:cat>
            <c:strRef>
              <c:f>'Boxplot alle Daten Haus 1'!$AB$108:$AB$110</c:f>
              <c:strCache>
                <c:ptCount val="3"/>
                <c:pt idx="0">
                  <c:v>PM10 Maler 2</c:v>
                </c:pt>
                <c:pt idx="1">
                  <c:v>PM10 Maler 1</c:v>
                </c:pt>
                <c:pt idx="2">
                  <c:v>PM10 Trockenbau</c:v>
                </c:pt>
              </c:strCache>
            </c:strRef>
          </c:cat>
          <c:val>
            <c:numRef>
              <c:f>'Boxplot alle Daten Haus 1'!$AC$108:$AC$110</c:f>
              <c:numCache>
                <c:formatCode>General</c:formatCode>
                <c:ptCount val="3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B8-4D67-9D11-8F7464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000"/>
        <c:axId val="390818560"/>
      </c:barChart>
      <c:catAx>
        <c:axId val="1554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0818560"/>
        <c:crosses val="autoZero"/>
        <c:auto val="1"/>
        <c:lblAlgn val="ctr"/>
        <c:lblOffset val="100"/>
        <c:noMultiLvlLbl val="0"/>
      </c:catAx>
      <c:valAx>
        <c:axId val="390818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'Boxplot alle Daten Haus 1'!$AC$113:$AC$115</c:f>
              <c:strCache>
                <c:ptCount val="3"/>
                <c:pt idx="0">
                  <c:v>200</c:v>
                </c:pt>
                <c:pt idx="1">
                  <c:v>250</c:v>
                </c:pt>
                <c:pt idx="2">
                  <c:v>300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F13-4166-822C-6FF345389B1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F13-4166-822C-6FF345389B18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F13-4166-822C-6FF345389B18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F13-4166-822C-6FF345389B18}"/>
              </c:ext>
            </c:extLst>
          </c:dPt>
          <c:cat>
            <c:strRef>
              <c:f>'Boxplot alle Daten Haus 1'!$AB$113:$AB$115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Trockenbau</c:v>
                </c:pt>
              </c:strCache>
            </c:strRef>
          </c:cat>
          <c:val>
            <c:numRef>
              <c:f>'Boxplot alle Daten Haus 1'!$AC$113:$AC$115</c:f>
              <c:numCache>
                <c:formatCode>General</c:formatCode>
                <c:ptCount val="3"/>
                <c:pt idx="0">
                  <c:v>200</c:v>
                </c:pt>
                <c:pt idx="1">
                  <c:v>250</c:v>
                </c:pt>
                <c:pt idx="2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F13-4166-822C-6FF345389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86000"/>
        <c:axId val="9880800"/>
      </c:barChart>
      <c:catAx>
        <c:axId val="1553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80800"/>
        <c:crosses val="autoZero"/>
        <c:auto val="1"/>
        <c:lblAlgn val="ctr"/>
        <c:lblOffset val="100"/>
        <c:noMultiLvlLbl val="0"/>
      </c:catAx>
      <c:valAx>
        <c:axId val="9880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38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C8-41E0-B63D-F605EB2419A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C8-41E0-B63D-F605EB2419A4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EC8-41E0-B63D-F605EB2419A4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EC8-41E0-B63D-F605EB2419A4}"/>
              </c:ext>
            </c:extLst>
          </c:dPt>
          <c:cat>
            <c:strRef>
              <c:f>'Boxplot alle Daten Haus 1'!$AB$117:$AB$119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Trockenbau</c:v>
                </c:pt>
              </c:strCache>
            </c:strRef>
          </c:cat>
          <c:val>
            <c:numRef>
              <c:f>'Boxplot alle Daten Haus 1'!$AC$117:$AC$119</c:f>
              <c:numCache>
                <c:formatCode>General</c:formatCode>
                <c:ptCount val="3"/>
                <c:pt idx="0">
                  <c:v>80</c:v>
                </c:pt>
                <c:pt idx="1">
                  <c:v>70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C8-41E0-B63D-F605EB241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480"/>
        <c:axId val="363670672"/>
      </c:barChart>
      <c:catAx>
        <c:axId val="15541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670672"/>
        <c:crosses val="autoZero"/>
        <c:auto val="1"/>
        <c:lblAlgn val="ctr"/>
        <c:lblOffset val="100"/>
        <c:noMultiLvlLbl val="0"/>
      </c:catAx>
      <c:valAx>
        <c:axId val="363670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1"/>
          <c:order val="0"/>
          <c:tx>
            <c:v>PM10</c:v>
          </c:tx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0-C30C-4F89-9523-4E33149DB90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1-C30C-4F89-9523-4E33149DB90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2-C30C-4F89-9523-4E33149DB903}"/>
              </c:ext>
            </c:extLst>
          </c:dPt>
          <c:cat>
            <c:strRef>
              <c:f>('Boxplot alle Daten Haus 1'!$AU$1,'Boxplot alle Daten Haus 1'!$BC$1,'Boxplot alle Daten Haus 1'!$BK$1,'Boxplot alle Daten Haus 1'!$BS$1)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('Boxplot alle Daten Haus 1'!$BC$4,'Boxplot alle Daten Haus 1'!$BK$4,'Boxplot alle Daten Haus 1'!$BS$4)</c:f>
              <c:numCache>
                <c:formatCode>General</c:formatCode>
                <c:ptCount val="3"/>
                <c:pt idx="0">
                  <c:v>108</c:v>
                </c:pt>
                <c:pt idx="1">
                  <c:v>102.5</c:v>
                </c:pt>
                <c:pt idx="2">
                  <c:v>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30C-4F89-9523-4E33149DB903}"/>
            </c:ext>
          </c:extLst>
        </c:ser>
        <c:ser>
          <c:idx val="0"/>
          <c:order val="1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30C-4F89-9523-4E33149DB90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30C-4F89-9523-4E33149DB903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30C-4F89-9523-4E33149DB903}"/>
              </c:ext>
            </c:extLst>
          </c:dPt>
          <c:cat>
            <c:strRef>
              <c:f>'Boxplot alle Daten Haus 1'!$AB$108:$AB$110</c:f>
              <c:strCache>
                <c:ptCount val="3"/>
                <c:pt idx="0">
                  <c:v>PM10 Maler 2</c:v>
                </c:pt>
                <c:pt idx="1">
                  <c:v>PM10 Maler 1</c:v>
                </c:pt>
                <c:pt idx="2">
                  <c:v>PM10 Trockenbau</c:v>
                </c:pt>
              </c:strCache>
            </c:strRef>
          </c:cat>
          <c:val>
            <c:numRef>
              <c:f>('Boxplot alle Daten Haus 1'!$BC$16,'Boxplot alle Daten Haus 1'!$BK$16,'Boxplot alle Daten Haus 1'!$AU$16)</c:f>
              <c:numCache>
                <c:formatCode>General</c:formatCode>
                <c:ptCount val="3"/>
                <c:pt idx="0">
                  <c:v>271.5</c:v>
                </c:pt>
                <c:pt idx="1">
                  <c:v>350</c:v>
                </c:pt>
                <c:pt idx="2">
                  <c:v>483.5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30C-4F89-9523-4E33149DB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120"/>
        <c:axId val="416741392"/>
      </c:barChart>
      <c:catAx>
        <c:axId val="1554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41392"/>
        <c:crosses val="autoZero"/>
        <c:auto val="1"/>
        <c:lblAlgn val="ctr"/>
        <c:lblOffset val="100"/>
        <c:noMultiLvlLbl val="0"/>
      </c:catAx>
      <c:valAx>
        <c:axId val="4167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120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2"/>
      </a:solidFill>
    </a:ln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(b)PM 2,5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1"/>
          <c:order val="0"/>
          <c:tx>
            <c:v>PM2,5</c:v>
          </c:tx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0-0CE6-4F54-9947-40F38751C228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1-0CE6-4F54-9947-40F38751C22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2-0CE6-4F54-9947-40F38751C228}"/>
              </c:ext>
            </c:extLst>
          </c:dPt>
          <c:cat>
            <c:strRef>
              <c:f>'Boxplot alle Daten Haus 1'!$Z$147:$Z$149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Schleifen</c:v>
                </c:pt>
              </c:strCache>
            </c:strRef>
          </c:cat>
          <c:val>
            <c:numRef>
              <c:f>('Boxplot alle Daten Haus 1'!$BD$4,'Boxplot alle Daten Haus 1'!$BL$4,'Boxplot alle Daten Haus 1'!$BT$4)</c:f>
              <c:numCache>
                <c:formatCode>General</c:formatCode>
                <c:ptCount val="3"/>
                <c:pt idx="0">
                  <c:v>85</c:v>
                </c:pt>
                <c:pt idx="1">
                  <c:v>94</c:v>
                </c:pt>
                <c:pt idx="2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CE6-4F54-9947-40F38751C228}"/>
            </c:ext>
          </c:extLst>
        </c:ser>
        <c:ser>
          <c:idx val="0"/>
          <c:order val="1"/>
          <c:tx>
            <c:v>PM2,5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CE6-4F54-9947-40F38751C228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CE6-4F54-9947-40F38751C228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CE6-4F54-9947-40F38751C228}"/>
              </c:ext>
            </c:extLst>
          </c:dPt>
          <c:cat>
            <c:strRef>
              <c:f>'Boxplot alle Daten Haus 1'!$AB$113:$AB$115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Trockenbau</c:v>
                </c:pt>
              </c:strCache>
            </c:strRef>
          </c:cat>
          <c:val>
            <c:numRef>
              <c:f>('Boxplot alle Daten Haus 1'!$BD$16,'Boxplot alle Daten Haus 1'!$BL$16,'Boxplot alle Daten Haus 1'!$AV$16)</c:f>
              <c:numCache>
                <c:formatCode>General</c:formatCode>
                <c:ptCount val="3"/>
                <c:pt idx="0">
                  <c:v>222.5</c:v>
                </c:pt>
                <c:pt idx="1">
                  <c:v>283</c:v>
                </c:pt>
                <c:pt idx="2">
                  <c:v>354.5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E6-4F54-9947-40F38751C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385824"/>
        <c:axId val="416717088"/>
      </c:barChart>
      <c:catAx>
        <c:axId val="201138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17088"/>
        <c:crosses val="autoZero"/>
        <c:auto val="1"/>
        <c:lblAlgn val="ctr"/>
        <c:lblOffset val="100"/>
        <c:noMultiLvlLbl val="0"/>
      </c:catAx>
      <c:valAx>
        <c:axId val="4167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PM2,5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1385824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2"/>
      </a:solidFill>
    </a:ln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(c) absolute Luftfeuchtigkeit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1"/>
          <c:order val="0"/>
          <c:tx>
            <c:v>abs. Luftfeuchtigkeit</c:v>
          </c:tx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0-6115-4257-B1E2-1558573A378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1-6115-4257-B1E2-1558573A378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2-6115-4257-B1E2-1558573A3783}"/>
              </c:ext>
            </c:extLst>
          </c:dPt>
          <c:cat>
            <c:strRef>
              <c:f>'Boxplot alle Daten Haus 1'!$Z$152:$Z$154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Schleifen</c:v>
                </c:pt>
              </c:strCache>
            </c:strRef>
          </c:cat>
          <c:val>
            <c:numRef>
              <c:f>('Boxplot alle Daten Haus 1'!$BF$4,'Boxplot alle Daten Haus 1'!$BN$4,'Boxplot alle Daten Haus 1'!$BV$4)</c:f>
              <c:numCache>
                <c:formatCode>General</c:formatCode>
                <c:ptCount val="3"/>
                <c:pt idx="0">
                  <c:v>8.3808686397002959E-3</c:v>
                </c:pt>
                <c:pt idx="1">
                  <c:v>8.7518940239336897E-3</c:v>
                </c:pt>
                <c:pt idx="2">
                  <c:v>8.6639104016261875E-3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115-4257-B1E2-1558573A3783}"/>
            </c:ext>
          </c:extLst>
        </c:ser>
        <c:ser>
          <c:idx val="0"/>
          <c:order val="1"/>
          <c:tx>
            <c:v>abs. Luftfeuchtigkeit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115-4257-B1E2-1558573A378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115-4257-B1E2-1558573A3783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115-4257-B1E2-1558573A3783}"/>
              </c:ext>
            </c:extLst>
          </c:dPt>
          <c:cat>
            <c:strRef>
              <c:f>'Boxplot alle Daten Haus 1'!$AB$117:$AB$119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Trockenbau</c:v>
                </c:pt>
              </c:strCache>
            </c:strRef>
          </c:cat>
          <c:val>
            <c:numRef>
              <c:f>('Boxplot alle Daten Haus 1'!$BF$16,'Boxplot alle Daten Haus 1'!$BN$16,'Boxplot alle Daten Haus 1'!$AX$16)</c:f>
              <c:numCache>
                <c:formatCode>General</c:formatCode>
                <c:ptCount val="3"/>
                <c:pt idx="0">
                  <c:v>7.5057392901469204E-3</c:v>
                </c:pt>
                <c:pt idx="1">
                  <c:v>7.38885358407761E-3</c:v>
                </c:pt>
                <c:pt idx="2">
                  <c:v>8.3351529023705517E-3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115-4257-B1E2-1558573A3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600"/>
        <c:axId val="416762720"/>
      </c:barChart>
      <c:catAx>
        <c:axId val="15540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62720"/>
        <c:crosses val="autoZero"/>
        <c:auto val="1"/>
        <c:lblAlgn val="ctr"/>
        <c:lblOffset val="100"/>
        <c:noMultiLvlLbl val="0"/>
      </c:catAx>
      <c:valAx>
        <c:axId val="416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Luftfeuchtigkeit [kg/m^3]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600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2"/>
      </a:solidFill>
    </a:ln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1 Arbeitskraft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'Boxplot alle Daten Haus 1'!$Y$180:$AC$180</c:f>
              <c:numCache>
                <c:formatCode>General</c:formatCode>
                <c:ptCount val="5"/>
                <c:pt idx="0">
                  <c:v>1255</c:v>
                </c:pt>
                <c:pt idx="1">
                  <c:v>1299</c:v>
                </c:pt>
                <c:pt idx="2">
                  <c:v>1213</c:v>
                </c:pt>
                <c:pt idx="3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8-405B-B61B-C81E7784B5C7}"/>
            </c:ext>
          </c:extLst>
        </c:ser>
        <c:ser>
          <c:idx val="1"/>
          <c:order val="1"/>
          <c:tx>
            <c:v>CO2 2 Arbeitskräfte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'Boxplot alle Daten Haus 1'!$Y$181:$AC$181</c:f>
              <c:numCache>
                <c:formatCode>General</c:formatCode>
                <c:ptCount val="5"/>
                <c:pt idx="0">
                  <c:v>922</c:v>
                </c:pt>
                <c:pt idx="1">
                  <c:v>894</c:v>
                </c:pt>
                <c:pt idx="2">
                  <c:v>1006</c:v>
                </c:pt>
                <c:pt idx="3">
                  <c:v>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8-405B-B61B-C81E7784B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325264"/>
        <c:axId val="821106656"/>
      </c:lineChart>
      <c:catAx>
        <c:axId val="66932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1106656"/>
        <c:crosses val="autoZero"/>
        <c:auto val="1"/>
        <c:lblAlgn val="ctr"/>
        <c:lblOffset val="100"/>
        <c:noMultiLvlLbl val="0"/>
      </c:catAx>
      <c:valAx>
        <c:axId val="82110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[ppm]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932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Schall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92E-4549-88B1-334A25C4B60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92E-4549-88B1-334A25C4B603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92E-4549-88B1-334A25C4B603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92E-4549-88B1-334A25C4B603}"/>
              </c:ext>
            </c:extLst>
          </c:dPt>
          <c:cat>
            <c:strRef>
              <c:f>'Boxplot alle Daten Haus 1'!$Z$166:$Z$169</c:f>
              <c:strCache>
                <c:ptCount val="4"/>
                <c:pt idx="0">
                  <c:v>Schall Maler 2</c:v>
                </c:pt>
                <c:pt idx="1">
                  <c:v>Schall Maler 1</c:v>
                </c:pt>
                <c:pt idx="2">
                  <c:v>Schall Schleifen (Langhalsschleifer)</c:v>
                </c:pt>
                <c:pt idx="3">
                  <c:v>Schall Trockenbau (Akkubohrschrauber)</c:v>
                </c:pt>
              </c:strCache>
            </c:strRef>
          </c:cat>
          <c:val>
            <c:numRef>
              <c:f>[1]Tabelle1!$B$62:$B$65</c:f>
              <c:numCache>
                <c:formatCode>General</c:formatCode>
                <c:ptCount val="4"/>
                <c:pt idx="0">
                  <c:v>40</c:v>
                </c:pt>
                <c:pt idx="1">
                  <c:v>40</c:v>
                </c:pt>
                <c:pt idx="2">
                  <c:v>80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2E-4549-88B1-334A25C4B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914272"/>
        <c:axId val="366815024"/>
      </c:barChart>
      <c:catAx>
        <c:axId val="407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15024"/>
        <c:crosses val="autoZero"/>
        <c:auto val="1"/>
        <c:lblAlgn val="ctr"/>
        <c:lblOffset val="100"/>
        <c:noMultiLvlLbl val="0"/>
      </c:catAx>
      <c:valAx>
        <c:axId val="366815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079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2'!$AL$1,'unterteilt Haus 2'!$AS$1)</c:f>
              <c:strCache>
                <c:ptCount val="2"/>
                <c:pt idx="0">
                  <c:v>PM10 Q3</c:v>
                </c:pt>
                <c:pt idx="1">
                  <c:v>PM10 Q1</c:v>
                </c:pt>
              </c:strCache>
            </c:strRef>
          </c:cat>
          <c:val>
            <c:numRef>
              <c:f>('unterteilt Haus 2'!$AL$9,'unterteilt Haus 2'!$AS$9)</c:f>
              <c:numCache>
                <c:formatCode>General</c:formatCode>
                <c:ptCount val="2"/>
                <c:pt idx="0">
                  <c:v>36</c:v>
                </c:pt>
                <c:pt idx="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2'!$AL$1,'unterteilt Haus 2'!$AS$1)</c:f>
              <c:strCache>
                <c:ptCount val="2"/>
                <c:pt idx="0">
                  <c:v>PM10 Q3</c:v>
                </c:pt>
                <c:pt idx="1">
                  <c:v>PM10 Q1</c:v>
                </c:pt>
              </c:strCache>
            </c:strRef>
          </c:cat>
          <c:val>
            <c:numRef>
              <c:f>('unterteilt Haus 2'!$AL$10,'unterteilt Haus 2'!$AS$10)</c:f>
              <c:numCache>
                <c:formatCode>General</c:formatCode>
                <c:ptCount val="2"/>
                <c:pt idx="0">
                  <c:v>54</c:v>
                </c:pt>
                <c:pt idx="1">
                  <c:v>131.75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2'!$AL$1,'unterteilt Haus 2'!$AS$1)</c:f>
              <c:strCache>
                <c:ptCount val="2"/>
                <c:pt idx="0">
                  <c:v>PM10 Q3</c:v>
                </c:pt>
                <c:pt idx="1">
                  <c:v>PM10 Q1</c:v>
                </c:pt>
              </c:strCache>
            </c:strRef>
          </c:cat>
          <c:val>
            <c:numRef>
              <c:f>('unterteilt Haus 2'!$AL$11,'unterteilt Haus 2'!$AS$11)</c:f>
              <c:numCache>
                <c:formatCode>General</c:formatCode>
                <c:ptCount val="2"/>
                <c:pt idx="0">
                  <c:v>179</c:v>
                </c:pt>
                <c:pt idx="1">
                  <c:v>226.75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2'!$AL$1,'unterteilt Haus 2'!$AS$1)</c:f>
              <c:strCache>
                <c:ptCount val="2"/>
                <c:pt idx="0">
                  <c:v>PM10 Q3</c:v>
                </c:pt>
                <c:pt idx="1">
                  <c:v>PM10 Q1</c:v>
                </c:pt>
              </c:strCache>
            </c:strRef>
          </c:cat>
          <c:val>
            <c:numRef>
              <c:f>('unterteilt Haus 2'!$AL$12,'unterteilt Haus 2'!$AS$12)</c:f>
              <c:numCache>
                <c:formatCode>General</c:formatCode>
                <c:ptCount val="2"/>
                <c:pt idx="0">
                  <c:v>106.5</c:v>
                </c:pt>
                <c:pt idx="1">
                  <c:v>195.75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2'!$AL$1,'unterteilt Haus 2'!$AS$1)</c:f>
              <c:strCache>
                <c:ptCount val="2"/>
                <c:pt idx="0">
                  <c:v>PM10 Q3</c:v>
                </c:pt>
                <c:pt idx="1">
                  <c:v>PM10 Q1</c:v>
                </c:pt>
              </c:strCache>
            </c:strRef>
          </c:cat>
          <c:val>
            <c:numRef>
              <c:f>('unterteilt Haus 2'!$AL$13,'unterteilt Haus 2'!$AS$13)</c:f>
              <c:numCache>
                <c:formatCode>General</c:formatCode>
                <c:ptCount val="2"/>
                <c:pt idx="0">
                  <c:v>223.5</c:v>
                </c:pt>
                <c:pt idx="1">
                  <c:v>429.75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2'!$AM$1,'unterteilt Haus 2'!$AT$1)</c:f>
              <c:strCache>
                <c:ptCount val="2"/>
                <c:pt idx="0">
                  <c:v>PM2,5 Q3</c:v>
                </c:pt>
                <c:pt idx="1">
                  <c:v>PM2,5 Q1</c:v>
                </c:pt>
              </c:strCache>
            </c:strRef>
          </c:cat>
          <c:val>
            <c:numRef>
              <c:f>('unterteilt Haus 2'!$AM$9,'unterteilt Haus 2'!$AT$9)</c:f>
              <c:numCache>
                <c:formatCode>General</c:formatCode>
                <c:ptCount val="2"/>
                <c:pt idx="0">
                  <c:v>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2'!$AM$1,'unterteilt Haus 2'!$AT$1)</c:f>
              <c:strCache>
                <c:ptCount val="2"/>
                <c:pt idx="0">
                  <c:v>PM2,5 Q3</c:v>
                </c:pt>
                <c:pt idx="1">
                  <c:v>PM2,5 Q1</c:v>
                </c:pt>
              </c:strCache>
            </c:strRef>
          </c:cat>
          <c:val>
            <c:numRef>
              <c:f>('unterteilt Haus 2'!$AM$10,'unterteilt Haus 2'!$AT$10)</c:f>
              <c:numCache>
                <c:formatCode>General</c:formatCode>
                <c:ptCount val="2"/>
                <c:pt idx="0">
                  <c:v>43</c:v>
                </c:pt>
                <c:pt idx="1">
                  <c:v>75.125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2'!$AM$1,'unterteilt Haus 2'!$AT$1)</c:f>
              <c:strCache>
                <c:ptCount val="2"/>
                <c:pt idx="0">
                  <c:v>PM2,5 Q3</c:v>
                </c:pt>
                <c:pt idx="1">
                  <c:v>PM2,5 Q1</c:v>
                </c:pt>
              </c:strCache>
            </c:strRef>
          </c:cat>
          <c:val>
            <c:numRef>
              <c:f>('unterteilt Haus 2'!$AM$11,'unterteilt Haus 2'!$AT$11)</c:f>
              <c:numCache>
                <c:formatCode>General</c:formatCode>
                <c:ptCount val="2"/>
                <c:pt idx="0">
                  <c:v>161</c:v>
                </c:pt>
                <c:pt idx="1">
                  <c:v>164.375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2'!$AM$1,'unterteilt Haus 2'!$AT$1)</c:f>
              <c:strCache>
                <c:ptCount val="2"/>
                <c:pt idx="0">
                  <c:v>PM2,5 Q3</c:v>
                </c:pt>
                <c:pt idx="1">
                  <c:v>PM2,5 Q1</c:v>
                </c:pt>
              </c:strCache>
            </c:strRef>
          </c:cat>
          <c:val>
            <c:numRef>
              <c:f>('unterteilt Haus 2'!$AM$12,'unterteilt Haus 2'!$AT$12)</c:f>
              <c:numCache>
                <c:formatCode>General</c:formatCode>
                <c:ptCount val="2"/>
                <c:pt idx="0">
                  <c:v>78</c:v>
                </c:pt>
                <c:pt idx="1">
                  <c:v>217.5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2'!$AM$1,'unterteilt Haus 2'!$AT$1)</c:f>
              <c:strCache>
                <c:ptCount val="2"/>
                <c:pt idx="0">
                  <c:v>PM2,5 Q3</c:v>
                </c:pt>
                <c:pt idx="1">
                  <c:v>PM2,5 Q1</c:v>
                </c:pt>
              </c:strCache>
            </c:strRef>
          </c:cat>
          <c:val>
            <c:numRef>
              <c:f>('unterteilt Haus 2'!$AM$13,'unterteilt Haus 2'!$AT$13)</c:f>
              <c:numCache>
                <c:formatCode>General</c:formatCode>
                <c:ptCount val="2"/>
                <c:pt idx="0">
                  <c:v>190</c:v>
                </c:pt>
                <c:pt idx="1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2'!$AN$1,'unterteilt Haus 2'!$AU$1)</c:f>
              <c:strCache>
                <c:ptCount val="2"/>
                <c:pt idx="0">
                  <c:v>Humidity Q3</c:v>
                </c:pt>
                <c:pt idx="1">
                  <c:v>Humidity Q1</c:v>
                </c:pt>
              </c:strCache>
            </c:strRef>
          </c:cat>
          <c:val>
            <c:numRef>
              <c:f>('unterteilt Haus 2'!$AN$9,'unterteilt Haus 2'!$AU$9)</c:f>
              <c:numCache>
                <c:formatCode>General</c:formatCode>
                <c:ptCount val="2"/>
                <c:pt idx="0">
                  <c:v>66</c:v>
                </c:pt>
                <c:pt idx="1">
                  <c:v>55.5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2'!$AN$1,'unterteilt Haus 2'!$AU$1)</c:f>
              <c:strCache>
                <c:ptCount val="2"/>
                <c:pt idx="0">
                  <c:v>Humidity Q3</c:v>
                </c:pt>
                <c:pt idx="1">
                  <c:v>Humidity Q1</c:v>
                </c:pt>
              </c:strCache>
            </c:strRef>
          </c:cat>
          <c:val>
            <c:numRef>
              <c:f>('unterteilt Haus 2'!$AN$10,'unterteilt Haus 2'!$AU$10)</c:f>
              <c:numCache>
                <c:formatCode>General</c:formatCode>
                <c:ptCount val="2"/>
                <c:pt idx="0">
                  <c:v>6</c:v>
                </c:pt>
                <c:pt idx="1">
                  <c:v>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2'!$AN$1,'unterteilt Haus 2'!$AU$1)</c:f>
              <c:strCache>
                <c:ptCount val="2"/>
                <c:pt idx="0">
                  <c:v>Humidity Q3</c:v>
                </c:pt>
                <c:pt idx="1">
                  <c:v>Humidity Q1</c:v>
                </c:pt>
              </c:strCache>
            </c:strRef>
          </c:cat>
          <c:val>
            <c:numRef>
              <c:f>('unterteilt Haus 2'!$AN$11,'unterteilt Haus 2'!$AU$11)</c:f>
              <c:numCache>
                <c:formatCode>General</c:formatCode>
                <c:ptCount val="2"/>
                <c:pt idx="0">
                  <c:v>2</c:v>
                </c:pt>
                <c:pt idx="1">
                  <c:v>6.25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2'!$AN$1,'unterteilt Haus 2'!$AU$1)</c:f>
              <c:strCache>
                <c:ptCount val="2"/>
                <c:pt idx="0">
                  <c:v>Humidity Q3</c:v>
                </c:pt>
                <c:pt idx="1">
                  <c:v>Humidity Q1</c:v>
                </c:pt>
              </c:strCache>
            </c:strRef>
          </c:cat>
          <c:val>
            <c:numRef>
              <c:f>('unterteilt Haus 2'!$AN$12,'unterteilt Haus 2'!$AU$12)</c:f>
              <c:numCache>
                <c:formatCode>General</c:formatCode>
                <c:ptCount val="2"/>
                <c:pt idx="0">
                  <c:v>2.5</c:v>
                </c:pt>
                <c:pt idx="1">
                  <c:v>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2'!$AN$1,'unterteilt Haus 2'!$AU$1)</c:f>
              <c:strCache>
                <c:ptCount val="2"/>
                <c:pt idx="0">
                  <c:v>Humidity Q3</c:v>
                </c:pt>
                <c:pt idx="1">
                  <c:v>Humidity Q1</c:v>
                </c:pt>
              </c:strCache>
            </c:strRef>
          </c:cat>
          <c:val>
            <c:numRef>
              <c:f>('unterteilt Haus 2'!$AN$13,'unterteilt Haus 2'!$AU$13)</c:f>
              <c:numCache>
                <c:formatCode>General</c:formatCode>
                <c:ptCount val="2"/>
                <c:pt idx="0">
                  <c:v>7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'unterteilt Haus 2'!$AO$1</c:f>
              <c:strCache>
                <c:ptCount val="1"/>
                <c:pt idx="0">
                  <c:v>Temperature Q3</c:v>
                </c:pt>
              </c:strCache>
            </c:strRef>
          </c:cat>
          <c:val>
            <c:numRef>
              <c:f>('unterteilt Haus 2'!$AO$9,'unterteilt Haus 2'!$AV$9)</c:f>
              <c:numCache>
                <c:formatCode>General</c:formatCode>
                <c:ptCount val="2"/>
                <c:pt idx="0">
                  <c:v>8.4</c:v>
                </c:pt>
                <c:pt idx="1">
                  <c:v>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'unterteilt Haus 2'!$AO$1</c:f>
              <c:strCache>
                <c:ptCount val="1"/>
                <c:pt idx="0">
                  <c:v>Temperature Q3</c:v>
                </c:pt>
              </c:strCache>
            </c:strRef>
          </c:cat>
          <c:val>
            <c:numRef>
              <c:f>('unterteilt Haus 2'!$AO$10,'unterteilt Haus 2'!$AV$10)</c:f>
              <c:numCache>
                <c:formatCode>General</c:formatCode>
                <c:ptCount val="2"/>
                <c:pt idx="0">
                  <c:v>1.5</c:v>
                </c:pt>
                <c:pt idx="1">
                  <c:v>1.8000000000000007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'unterteilt Haus 2'!$AO$1</c:f>
              <c:strCache>
                <c:ptCount val="1"/>
                <c:pt idx="0">
                  <c:v>Temperature Q3</c:v>
                </c:pt>
              </c:strCache>
            </c:strRef>
          </c:cat>
          <c:val>
            <c:numRef>
              <c:f>('unterteilt Haus 2'!$AO$11,'unterteilt Haus 2'!$AV$11)</c:f>
              <c:numCache>
                <c:formatCode>General</c:formatCode>
                <c:ptCount val="2"/>
                <c:pt idx="0">
                  <c:v>0.90000000000000036</c:v>
                </c:pt>
                <c:pt idx="1">
                  <c:v>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'unterteilt Haus 2'!$AO$1</c:f>
              <c:strCache>
                <c:ptCount val="1"/>
                <c:pt idx="0">
                  <c:v>Temperature Q3</c:v>
                </c:pt>
              </c:strCache>
            </c:strRef>
          </c:cat>
          <c:val>
            <c:numRef>
              <c:f>('unterteilt Haus 2'!$AO$12,'unterteilt Haus 2'!$AV$12)</c:f>
              <c:numCache>
                <c:formatCode>General</c:formatCode>
                <c:ptCount val="2"/>
                <c:pt idx="0">
                  <c:v>2.3999999999999986</c:v>
                </c:pt>
                <c:pt idx="1">
                  <c:v>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'unterteilt Haus 2'!$AO$1</c:f>
              <c:strCache>
                <c:ptCount val="1"/>
                <c:pt idx="0">
                  <c:v>Temperature Q3</c:v>
                </c:pt>
              </c:strCache>
            </c:strRef>
          </c:cat>
          <c:val>
            <c:numRef>
              <c:f>('unterteilt Haus 2'!$AO$13,'unterteilt Haus 2'!$AV$13)</c:f>
              <c:numCache>
                <c:formatCode>General</c:formatCode>
                <c:ptCount val="2"/>
                <c:pt idx="0">
                  <c:v>1.5</c:v>
                </c:pt>
                <c:pt idx="1">
                  <c:v>4.8000000000000007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2'!$AP$1,'unterteilt Haus 2'!$AW$1)</c:f>
              <c:strCache>
                <c:ptCount val="2"/>
                <c:pt idx="0">
                  <c:v>Co2 Q3</c:v>
                </c:pt>
                <c:pt idx="1">
                  <c:v>Co2 Q1</c:v>
                </c:pt>
              </c:strCache>
            </c:strRef>
          </c:cat>
          <c:val>
            <c:numRef>
              <c:f>('unterteilt Haus 2'!$AP$9,'unterteilt Haus 2'!$AW$9)</c:f>
              <c:numCache>
                <c:formatCode>General</c:formatCode>
                <c:ptCount val="2"/>
                <c:pt idx="0">
                  <c:v>500</c:v>
                </c:pt>
                <c:pt idx="1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8-4F35-A681-0913661F322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2'!$AP$1,'unterteilt Haus 2'!$AW$1)</c:f>
              <c:strCache>
                <c:ptCount val="2"/>
                <c:pt idx="0">
                  <c:v>Co2 Q3</c:v>
                </c:pt>
                <c:pt idx="1">
                  <c:v>Co2 Q1</c:v>
                </c:pt>
              </c:strCache>
            </c:strRef>
          </c:cat>
          <c:val>
            <c:numRef>
              <c:f>('unterteilt Haus 2'!$AP$10,'unterteilt Haus 2'!$AW$10)</c:f>
              <c:numCache>
                <c:formatCode>General</c:formatCode>
                <c:ptCount val="2"/>
                <c:pt idx="0">
                  <c:v>83</c:v>
                </c:pt>
                <c:pt idx="1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8-4F35-A681-0913661F3221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2'!$AP$1,'unterteilt Haus 2'!$AW$1)</c:f>
              <c:strCache>
                <c:ptCount val="2"/>
                <c:pt idx="0">
                  <c:v>Co2 Q3</c:v>
                </c:pt>
                <c:pt idx="1">
                  <c:v>Co2 Q1</c:v>
                </c:pt>
              </c:strCache>
            </c:strRef>
          </c:cat>
          <c:val>
            <c:numRef>
              <c:f>('unterteilt Haus 2'!$AP$11,'unterteilt Haus 2'!$AW$11)</c:f>
              <c:numCache>
                <c:formatCode>General</c:formatCode>
                <c:ptCount val="2"/>
                <c:pt idx="0">
                  <c:v>163</c:v>
                </c:pt>
                <c:pt idx="1">
                  <c:v>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38-4F35-A681-0913661F3221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2'!$AP$1,'unterteilt Haus 2'!$AW$1)</c:f>
              <c:strCache>
                <c:ptCount val="2"/>
                <c:pt idx="0">
                  <c:v>Co2 Q3</c:v>
                </c:pt>
                <c:pt idx="1">
                  <c:v>Co2 Q1</c:v>
                </c:pt>
              </c:strCache>
            </c:strRef>
          </c:cat>
          <c:val>
            <c:numRef>
              <c:f>('unterteilt Haus 2'!$AP$12,'unterteilt Haus 2'!$AW$12)</c:f>
              <c:numCache>
                <c:formatCode>General</c:formatCode>
                <c:ptCount val="2"/>
                <c:pt idx="0">
                  <c:v>274.5</c:v>
                </c:pt>
                <c:pt idx="1">
                  <c:v>342.75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38-4F35-A681-0913661F3221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2'!$AP$1,'unterteilt Haus 2'!$AW$1)</c:f>
              <c:strCache>
                <c:ptCount val="2"/>
                <c:pt idx="0">
                  <c:v>Co2 Q3</c:v>
                </c:pt>
                <c:pt idx="1">
                  <c:v>Co2 Q1</c:v>
                </c:pt>
              </c:strCache>
            </c:strRef>
          </c:cat>
          <c:val>
            <c:numRef>
              <c:f>('unterteilt Haus 2'!$AP$13,'unterteilt Haus 2'!$AW$13)</c:f>
              <c:numCache>
                <c:formatCode>General</c:formatCode>
                <c:ptCount val="2"/>
                <c:pt idx="0">
                  <c:v>918.5</c:v>
                </c:pt>
                <c:pt idx="1">
                  <c:v>640.25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38-4F35-A681-0913661F3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2'!$AQ$1,'unterteilt Haus 2'!$AX$1)</c:f>
              <c:strCache>
                <c:ptCount val="2"/>
                <c:pt idx="0">
                  <c:v>VOC Q3</c:v>
                </c:pt>
                <c:pt idx="1">
                  <c:v>VOC Q1</c:v>
                </c:pt>
              </c:strCache>
            </c:strRef>
          </c:cat>
          <c:val>
            <c:numRef>
              <c:f>('unterteilt Haus 2'!$AQ$9,'unterteilt Haus 2'!$AX$9)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F-4A6F-AE2E-A6EA857AB32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2'!$AQ$1,'unterteilt Haus 2'!$AX$1)</c:f>
              <c:strCache>
                <c:ptCount val="2"/>
                <c:pt idx="0">
                  <c:v>VOC Q3</c:v>
                </c:pt>
                <c:pt idx="1">
                  <c:v>VOC Q1</c:v>
                </c:pt>
              </c:strCache>
            </c:strRef>
          </c:cat>
          <c:val>
            <c:numRef>
              <c:f>('unterteilt Haus 2'!$AQ$10,'unterteilt Haus 2'!$AX$10)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BF-4A6F-AE2E-A6EA857AB321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2'!$AQ$1,'unterteilt Haus 2'!$AX$1)</c:f>
              <c:strCache>
                <c:ptCount val="2"/>
                <c:pt idx="0">
                  <c:v>VOC Q3</c:v>
                </c:pt>
                <c:pt idx="1">
                  <c:v>VOC Q1</c:v>
                </c:pt>
              </c:strCache>
            </c:strRef>
          </c:cat>
          <c:val>
            <c:numRef>
              <c:f>('unterteilt Haus 2'!$AQ$11,'unterteilt Haus 2'!$AX$11)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BF-4A6F-AE2E-A6EA857AB321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2'!$AQ$1,'unterteilt Haus 2'!$AX$1)</c:f>
              <c:strCache>
                <c:ptCount val="2"/>
                <c:pt idx="0">
                  <c:v>VOC Q3</c:v>
                </c:pt>
                <c:pt idx="1">
                  <c:v>VOC Q1</c:v>
                </c:pt>
              </c:strCache>
            </c:strRef>
          </c:cat>
          <c:val>
            <c:numRef>
              <c:f>('unterteilt Haus 2'!$AQ$12,'unterteilt Haus 2'!$AX$12)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BF-4A6F-AE2E-A6EA857AB321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2'!$AQ$1,'unterteilt Haus 2'!$AX$1)</c:f>
              <c:strCache>
                <c:ptCount val="2"/>
                <c:pt idx="0">
                  <c:v>VOC Q3</c:v>
                </c:pt>
                <c:pt idx="1">
                  <c:v>VOC Q1</c:v>
                </c:pt>
              </c:strCache>
            </c:strRef>
          </c:cat>
          <c:val>
            <c:numRef>
              <c:f>('unterteilt Haus 2'!$AQ$13,'unterteilt Haus 2'!$AX$13)</c:f>
              <c:numCache>
                <c:formatCode>General</c:formatCode>
                <c:ptCount val="2"/>
                <c:pt idx="0">
                  <c:v>1.8399999999999999</c:v>
                </c:pt>
                <c:pt idx="1">
                  <c:v>2.92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BF-4A6F-AE2E-A6EA857A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'unterteilt Haus 2'!$O$2:$O$241</c:f>
              <c:numCache>
                <c:formatCode>h:mm:ss</c:formatCode>
                <c:ptCount val="240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</c:numCache>
            </c:numRef>
          </c:cat>
          <c:val>
            <c:numRef>
              <c:f>'unterteilt Haus 2'!$P$2:$P$241</c:f>
              <c:numCache>
                <c:formatCode>General</c:formatCode>
                <c:ptCount val="240"/>
                <c:pt idx="0">
                  <c:v>368</c:v>
                </c:pt>
                <c:pt idx="1">
                  <c:v>400</c:v>
                </c:pt>
                <c:pt idx="2">
                  <c:v>402</c:v>
                </c:pt>
                <c:pt idx="3">
                  <c:v>580</c:v>
                </c:pt>
                <c:pt idx="4">
                  <c:v>670</c:v>
                </c:pt>
                <c:pt idx="5">
                  <c:v>530</c:v>
                </c:pt>
                <c:pt idx="6">
                  <c:v>433</c:v>
                </c:pt>
                <c:pt idx="7">
                  <c:v>522</c:v>
                </c:pt>
                <c:pt idx="8">
                  <c:v>503</c:v>
                </c:pt>
                <c:pt idx="9">
                  <c:v>525</c:v>
                </c:pt>
                <c:pt idx="10">
                  <c:v>530</c:v>
                </c:pt>
                <c:pt idx="11">
                  <c:v>549</c:v>
                </c:pt>
                <c:pt idx="12">
                  <c:v>576</c:v>
                </c:pt>
                <c:pt idx="13">
                  <c:v>568</c:v>
                </c:pt>
                <c:pt idx="14">
                  <c:v>717</c:v>
                </c:pt>
                <c:pt idx="15">
                  <c:v>662</c:v>
                </c:pt>
                <c:pt idx="16">
                  <c:v>583</c:v>
                </c:pt>
                <c:pt idx="17">
                  <c:v>232</c:v>
                </c:pt>
                <c:pt idx="18">
                  <c:v>281</c:v>
                </c:pt>
                <c:pt idx="19">
                  <c:v>418</c:v>
                </c:pt>
                <c:pt idx="20">
                  <c:v>413</c:v>
                </c:pt>
                <c:pt idx="21">
                  <c:v>441</c:v>
                </c:pt>
                <c:pt idx="22">
                  <c:v>474</c:v>
                </c:pt>
                <c:pt idx="23">
                  <c:v>573</c:v>
                </c:pt>
                <c:pt idx="24">
                  <c:v>513</c:v>
                </c:pt>
                <c:pt idx="25">
                  <c:v>671</c:v>
                </c:pt>
                <c:pt idx="26">
                  <c:v>582</c:v>
                </c:pt>
                <c:pt idx="27">
                  <c:v>533</c:v>
                </c:pt>
                <c:pt idx="28">
                  <c:v>366</c:v>
                </c:pt>
                <c:pt idx="29">
                  <c:v>572</c:v>
                </c:pt>
                <c:pt idx="30">
                  <c:v>373</c:v>
                </c:pt>
                <c:pt idx="31">
                  <c:v>582</c:v>
                </c:pt>
                <c:pt idx="32">
                  <c:v>538</c:v>
                </c:pt>
                <c:pt idx="33">
                  <c:v>487</c:v>
                </c:pt>
                <c:pt idx="34">
                  <c:v>106</c:v>
                </c:pt>
                <c:pt idx="35">
                  <c:v>124</c:v>
                </c:pt>
                <c:pt idx="36">
                  <c:v>87</c:v>
                </c:pt>
                <c:pt idx="37">
                  <c:v>96</c:v>
                </c:pt>
                <c:pt idx="38">
                  <c:v>105</c:v>
                </c:pt>
                <c:pt idx="39">
                  <c:v>348</c:v>
                </c:pt>
                <c:pt idx="40">
                  <c:v>324</c:v>
                </c:pt>
                <c:pt idx="41">
                  <c:v>381</c:v>
                </c:pt>
                <c:pt idx="42">
                  <c:v>437</c:v>
                </c:pt>
                <c:pt idx="43">
                  <c:v>434</c:v>
                </c:pt>
                <c:pt idx="44">
                  <c:v>391</c:v>
                </c:pt>
                <c:pt idx="45">
                  <c:v>445</c:v>
                </c:pt>
                <c:pt idx="46">
                  <c:v>297</c:v>
                </c:pt>
                <c:pt idx="47">
                  <c:v>423</c:v>
                </c:pt>
                <c:pt idx="48">
                  <c:v>309</c:v>
                </c:pt>
                <c:pt idx="49">
                  <c:v>235</c:v>
                </c:pt>
                <c:pt idx="50">
                  <c:v>67</c:v>
                </c:pt>
                <c:pt idx="51">
                  <c:v>68</c:v>
                </c:pt>
                <c:pt idx="52">
                  <c:v>226</c:v>
                </c:pt>
                <c:pt idx="53">
                  <c:v>167</c:v>
                </c:pt>
                <c:pt idx="54">
                  <c:v>153</c:v>
                </c:pt>
                <c:pt idx="55">
                  <c:v>191</c:v>
                </c:pt>
                <c:pt idx="56">
                  <c:v>149</c:v>
                </c:pt>
                <c:pt idx="57">
                  <c:v>71</c:v>
                </c:pt>
                <c:pt idx="58">
                  <c:v>91</c:v>
                </c:pt>
                <c:pt idx="59">
                  <c:v>118</c:v>
                </c:pt>
                <c:pt idx="60">
                  <c:v>226</c:v>
                </c:pt>
                <c:pt idx="61">
                  <c:v>226</c:v>
                </c:pt>
                <c:pt idx="62">
                  <c:v>602</c:v>
                </c:pt>
                <c:pt idx="63">
                  <c:v>462</c:v>
                </c:pt>
                <c:pt idx="64">
                  <c:v>473</c:v>
                </c:pt>
                <c:pt idx="65">
                  <c:v>486</c:v>
                </c:pt>
                <c:pt idx="66">
                  <c:v>400</c:v>
                </c:pt>
                <c:pt idx="67">
                  <c:v>968</c:v>
                </c:pt>
                <c:pt idx="68">
                  <c:v>743</c:v>
                </c:pt>
                <c:pt idx="69">
                  <c:v>729</c:v>
                </c:pt>
                <c:pt idx="70">
                  <c:v>554</c:v>
                </c:pt>
                <c:pt idx="71">
                  <c:v>572</c:v>
                </c:pt>
                <c:pt idx="72">
                  <c:v>661</c:v>
                </c:pt>
                <c:pt idx="73">
                  <c:v>567</c:v>
                </c:pt>
                <c:pt idx="74">
                  <c:v>756</c:v>
                </c:pt>
                <c:pt idx="75">
                  <c:v>646</c:v>
                </c:pt>
                <c:pt idx="76">
                  <c:v>749</c:v>
                </c:pt>
                <c:pt idx="77">
                  <c:v>350</c:v>
                </c:pt>
                <c:pt idx="78">
                  <c:v>586</c:v>
                </c:pt>
                <c:pt idx="79">
                  <c:v>527</c:v>
                </c:pt>
                <c:pt idx="80">
                  <c:v>671</c:v>
                </c:pt>
                <c:pt idx="81">
                  <c:v>488</c:v>
                </c:pt>
                <c:pt idx="82">
                  <c:v>614</c:v>
                </c:pt>
                <c:pt idx="83">
                  <c:v>683</c:v>
                </c:pt>
                <c:pt idx="84">
                  <c:v>582</c:v>
                </c:pt>
                <c:pt idx="85">
                  <c:v>625</c:v>
                </c:pt>
                <c:pt idx="86">
                  <c:v>615</c:v>
                </c:pt>
                <c:pt idx="87">
                  <c:v>1006</c:v>
                </c:pt>
                <c:pt idx="88">
                  <c:v>801</c:v>
                </c:pt>
                <c:pt idx="89">
                  <c:v>713</c:v>
                </c:pt>
                <c:pt idx="90">
                  <c:v>568</c:v>
                </c:pt>
                <c:pt idx="91">
                  <c:v>640</c:v>
                </c:pt>
                <c:pt idx="92">
                  <c:v>510</c:v>
                </c:pt>
                <c:pt idx="93">
                  <c:v>306</c:v>
                </c:pt>
                <c:pt idx="94">
                  <c:v>213</c:v>
                </c:pt>
                <c:pt idx="95">
                  <c:v>154</c:v>
                </c:pt>
                <c:pt idx="96">
                  <c:v>151</c:v>
                </c:pt>
                <c:pt idx="97">
                  <c:v>163</c:v>
                </c:pt>
                <c:pt idx="98">
                  <c:v>388</c:v>
                </c:pt>
                <c:pt idx="99">
                  <c:v>669</c:v>
                </c:pt>
                <c:pt idx="100">
                  <c:v>682</c:v>
                </c:pt>
                <c:pt idx="101">
                  <c:v>560</c:v>
                </c:pt>
                <c:pt idx="102">
                  <c:v>677</c:v>
                </c:pt>
                <c:pt idx="103">
                  <c:v>971</c:v>
                </c:pt>
                <c:pt idx="104">
                  <c:v>941</c:v>
                </c:pt>
                <c:pt idx="105">
                  <c:v>920</c:v>
                </c:pt>
                <c:pt idx="106">
                  <c:v>960</c:v>
                </c:pt>
                <c:pt idx="107">
                  <c:v>625</c:v>
                </c:pt>
                <c:pt idx="108">
                  <c:v>535</c:v>
                </c:pt>
                <c:pt idx="109">
                  <c:v>532</c:v>
                </c:pt>
                <c:pt idx="110">
                  <c:v>431</c:v>
                </c:pt>
                <c:pt idx="111">
                  <c:v>110</c:v>
                </c:pt>
                <c:pt idx="112">
                  <c:v>152</c:v>
                </c:pt>
                <c:pt idx="113">
                  <c:v>115</c:v>
                </c:pt>
                <c:pt idx="114">
                  <c:v>79</c:v>
                </c:pt>
                <c:pt idx="115">
                  <c:v>110</c:v>
                </c:pt>
                <c:pt idx="116">
                  <c:v>90</c:v>
                </c:pt>
                <c:pt idx="117">
                  <c:v>95</c:v>
                </c:pt>
                <c:pt idx="118">
                  <c:v>179</c:v>
                </c:pt>
                <c:pt idx="119">
                  <c:v>156</c:v>
                </c:pt>
                <c:pt idx="120">
                  <c:v>114</c:v>
                </c:pt>
                <c:pt idx="121">
                  <c:v>83</c:v>
                </c:pt>
                <c:pt idx="122">
                  <c:v>96</c:v>
                </c:pt>
                <c:pt idx="123">
                  <c:v>679</c:v>
                </c:pt>
                <c:pt idx="124">
                  <c:v>788</c:v>
                </c:pt>
                <c:pt idx="125">
                  <c:v>627</c:v>
                </c:pt>
                <c:pt idx="126">
                  <c:v>279</c:v>
                </c:pt>
                <c:pt idx="127">
                  <c:v>213</c:v>
                </c:pt>
                <c:pt idx="128">
                  <c:v>89</c:v>
                </c:pt>
                <c:pt idx="129">
                  <c:v>60</c:v>
                </c:pt>
                <c:pt idx="130">
                  <c:v>64</c:v>
                </c:pt>
                <c:pt idx="131">
                  <c:v>89</c:v>
                </c:pt>
                <c:pt idx="132">
                  <c:v>98</c:v>
                </c:pt>
                <c:pt idx="133">
                  <c:v>574</c:v>
                </c:pt>
                <c:pt idx="134">
                  <c:v>484</c:v>
                </c:pt>
                <c:pt idx="135">
                  <c:v>455</c:v>
                </c:pt>
                <c:pt idx="136">
                  <c:v>150</c:v>
                </c:pt>
                <c:pt idx="137">
                  <c:v>258</c:v>
                </c:pt>
                <c:pt idx="138">
                  <c:v>339</c:v>
                </c:pt>
                <c:pt idx="139">
                  <c:v>198</c:v>
                </c:pt>
                <c:pt idx="140">
                  <c:v>223</c:v>
                </c:pt>
                <c:pt idx="141">
                  <c:v>195</c:v>
                </c:pt>
                <c:pt idx="142">
                  <c:v>168</c:v>
                </c:pt>
                <c:pt idx="143">
                  <c:v>92</c:v>
                </c:pt>
                <c:pt idx="144">
                  <c:v>98</c:v>
                </c:pt>
                <c:pt idx="145">
                  <c:v>110</c:v>
                </c:pt>
                <c:pt idx="146">
                  <c:v>164</c:v>
                </c:pt>
                <c:pt idx="147">
                  <c:v>246</c:v>
                </c:pt>
                <c:pt idx="148">
                  <c:v>293</c:v>
                </c:pt>
                <c:pt idx="149">
                  <c:v>198</c:v>
                </c:pt>
                <c:pt idx="150">
                  <c:v>279</c:v>
                </c:pt>
                <c:pt idx="151">
                  <c:v>340</c:v>
                </c:pt>
                <c:pt idx="152">
                  <c:v>190</c:v>
                </c:pt>
                <c:pt idx="153">
                  <c:v>170</c:v>
                </c:pt>
                <c:pt idx="154">
                  <c:v>156</c:v>
                </c:pt>
                <c:pt idx="155">
                  <c:v>149</c:v>
                </c:pt>
                <c:pt idx="156">
                  <c:v>132</c:v>
                </c:pt>
                <c:pt idx="157">
                  <c:v>103</c:v>
                </c:pt>
                <c:pt idx="158">
                  <c:v>107</c:v>
                </c:pt>
                <c:pt idx="159">
                  <c:v>150</c:v>
                </c:pt>
                <c:pt idx="160">
                  <c:v>150</c:v>
                </c:pt>
                <c:pt idx="161">
                  <c:v>358</c:v>
                </c:pt>
                <c:pt idx="162">
                  <c:v>510</c:v>
                </c:pt>
                <c:pt idx="163">
                  <c:v>653</c:v>
                </c:pt>
                <c:pt idx="164">
                  <c:v>581</c:v>
                </c:pt>
                <c:pt idx="165">
                  <c:v>753</c:v>
                </c:pt>
                <c:pt idx="166">
                  <c:v>658</c:v>
                </c:pt>
                <c:pt idx="167">
                  <c:v>667</c:v>
                </c:pt>
                <c:pt idx="168">
                  <c:v>886</c:v>
                </c:pt>
                <c:pt idx="169">
                  <c:v>542</c:v>
                </c:pt>
                <c:pt idx="170">
                  <c:v>646</c:v>
                </c:pt>
                <c:pt idx="171">
                  <c:v>640</c:v>
                </c:pt>
                <c:pt idx="172">
                  <c:v>670</c:v>
                </c:pt>
                <c:pt idx="173">
                  <c:v>275</c:v>
                </c:pt>
                <c:pt idx="174">
                  <c:v>443</c:v>
                </c:pt>
                <c:pt idx="175">
                  <c:v>445</c:v>
                </c:pt>
                <c:pt idx="176">
                  <c:v>445</c:v>
                </c:pt>
                <c:pt idx="177">
                  <c:v>671</c:v>
                </c:pt>
                <c:pt idx="178">
                  <c:v>574</c:v>
                </c:pt>
                <c:pt idx="179">
                  <c:v>587</c:v>
                </c:pt>
                <c:pt idx="180">
                  <c:v>577</c:v>
                </c:pt>
                <c:pt idx="181">
                  <c:v>625</c:v>
                </c:pt>
                <c:pt idx="182">
                  <c:v>643</c:v>
                </c:pt>
                <c:pt idx="183">
                  <c:v>690</c:v>
                </c:pt>
                <c:pt idx="184">
                  <c:v>616</c:v>
                </c:pt>
                <c:pt idx="185">
                  <c:v>624</c:v>
                </c:pt>
                <c:pt idx="186">
                  <c:v>608</c:v>
                </c:pt>
                <c:pt idx="187">
                  <c:v>669</c:v>
                </c:pt>
                <c:pt idx="188">
                  <c:v>698</c:v>
                </c:pt>
                <c:pt idx="189">
                  <c:v>654</c:v>
                </c:pt>
                <c:pt idx="190">
                  <c:v>106</c:v>
                </c:pt>
                <c:pt idx="191">
                  <c:v>98</c:v>
                </c:pt>
                <c:pt idx="192">
                  <c:v>117</c:v>
                </c:pt>
                <c:pt idx="193">
                  <c:v>137</c:v>
                </c:pt>
                <c:pt idx="194">
                  <c:v>390</c:v>
                </c:pt>
                <c:pt idx="195">
                  <c:v>487</c:v>
                </c:pt>
                <c:pt idx="196">
                  <c:v>333</c:v>
                </c:pt>
                <c:pt idx="197">
                  <c:v>353</c:v>
                </c:pt>
                <c:pt idx="198">
                  <c:v>431</c:v>
                </c:pt>
                <c:pt idx="199">
                  <c:v>510</c:v>
                </c:pt>
                <c:pt idx="200">
                  <c:v>373</c:v>
                </c:pt>
                <c:pt idx="201">
                  <c:v>569</c:v>
                </c:pt>
                <c:pt idx="202">
                  <c:v>582</c:v>
                </c:pt>
                <c:pt idx="203">
                  <c:v>526</c:v>
                </c:pt>
                <c:pt idx="204">
                  <c:v>311</c:v>
                </c:pt>
                <c:pt idx="205">
                  <c:v>306</c:v>
                </c:pt>
                <c:pt idx="206">
                  <c:v>284</c:v>
                </c:pt>
                <c:pt idx="207">
                  <c:v>380</c:v>
                </c:pt>
                <c:pt idx="208">
                  <c:v>339</c:v>
                </c:pt>
                <c:pt idx="209">
                  <c:v>510</c:v>
                </c:pt>
                <c:pt idx="210">
                  <c:v>474</c:v>
                </c:pt>
                <c:pt idx="211">
                  <c:v>244</c:v>
                </c:pt>
                <c:pt idx="212">
                  <c:v>195</c:v>
                </c:pt>
                <c:pt idx="213">
                  <c:v>297</c:v>
                </c:pt>
                <c:pt idx="214">
                  <c:v>85</c:v>
                </c:pt>
                <c:pt idx="215">
                  <c:v>101</c:v>
                </c:pt>
                <c:pt idx="216">
                  <c:v>65</c:v>
                </c:pt>
                <c:pt idx="217">
                  <c:v>101</c:v>
                </c:pt>
                <c:pt idx="218">
                  <c:v>84</c:v>
                </c:pt>
                <c:pt idx="219">
                  <c:v>271</c:v>
                </c:pt>
                <c:pt idx="220">
                  <c:v>164</c:v>
                </c:pt>
                <c:pt idx="221">
                  <c:v>156</c:v>
                </c:pt>
                <c:pt idx="222">
                  <c:v>122</c:v>
                </c:pt>
                <c:pt idx="223">
                  <c:v>149</c:v>
                </c:pt>
                <c:pt idx="224">
                  <c:v>114</c:v>
                </c:pt>
                <c:pt idx="225">
                  <c:v>98</c:v>
                </c:pt>
                <c:pt idx="226">
                  <c:v>82</c:v>
                </c:pt>
                <c:pt idx="227">
                  <c:v>90</c:v>
                </c:pt>
                <c:pt idx="228">
                  <c:v>22</c:v>
                </c:pt>
                <c:pt idx="229">
                  <c:v>299</c:v>
                </c:pt>
                <c:pt idx="230">
                  <c:v>76</c:v>
                </c:pt>
                <c:pt idx="231">
                  <c:v>61</c:v>
                </c:pt>
                <c:pt idx="232">
                  <c:v>147</c:v>
                </c:pt>
                <c:pt idx="233">
                  <c:v>109</c:v>
                </c:pt>
                <c:pt idx="234">
                  <c:v>67</c:v>
                </c:pt>
                <c:pt idx="235">
                  <c:v>243</c:v>
                </c:pt>
                <c:pt idx="236">
                  <c:v>218</c:v>
                </c:pt>
                <c:pt idx="237">
                  <c:v>245</c:v>
                </c:pt>
                <c:pt idx="238">
                  <c:v>183</c:v>
                </c:pt>
                <c:pt idx="239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1-4924-9EAA-2BBDB0A2C0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'unterteilt Haus 2'!$O$2:$O$241</c:f>
              <c:numCache>
                <c:formatCode>h:mm:ss</c:formatCode>
                <c:ptCount val="240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</c:numCache>
            </c:numRef>
          </c:cat>
          <c:val>
            <c:numRef>
              <c:f>'unterteilt Haus 2'!$Q$2:$Q$241</c:f>
              <c:numCache>
                <c:formatCode>General</c:formatCode>
                <c:ptCount val="240"/>
                <c:pt idx="0">
                  <c:v>302</c:v>
                </c:pt>
                <c:pt idx="1">
                  <c:v>312</c:v>
                </c:pt>
                <c:pt idx="2">
                  <c:v>311</c:v>
                </c:pt>
                <c:pt idx="3">
                  <c:v>469</c:v>
                </c:pt>
                <c:pt idx="4">
                  <c:v>545</c:v>
                </c:pt>
                <c:pt idx="5">
                  <c:v>440</c:v>
                </c:pt>
                <c:pt idx="6">
                  <c:v>360</c:v>
                </c:pt>
                <c:pt idx="7">
                  <c:v>432</c:v>
                </c:pt>
                <c:pt idx="8">
                  <c:v>411</c:v>
                </c:pt>
                <c:pt idx="9">
                  <c:v>419</c:v>
                </c:pt>
                <c:pt idx="10">
                  <c:v>436</c:v>
                </c:pt>
                <c:pt idx="11">
                  <c:v>461</c:v>
                </c:pt>
                <c:pt idx="12">
                  <c:v>476</c:v>
                </c:pt>
                <c:pt idx="13">
                  <c:v>475</c:v>
                </c:pt>
                <c:pt idx="14">
                  <c:v>612</c:v>
                </c:pt>
                <c:pt idx="15">
                  <c:v>532</c:v>
                </c:pt>
                <c:pt idx="16">
                  <c:v>476</c:v>
                </c:pt>
                <c:pt idx="17">
                  <c:v>178</c:v>
                </c:pt>
                <c:pt idx="18">
                  <c:v>216</c:v>
                </c:pt>
                <c:pt idx="19">
                  <c:v>328</c:v>
                </c:pt>
                <c:pt idx="20">
                  <c:v>322</c:v>
                </c:pt>
                <c:pt idx="21">
                  <c:v>366</c:v>
                </c:pt>
                <c:pt idx="22">
                  <c:v>399</c:v>
                </c:pt>
                <c:pt idx="23">
                  <c:v>460</c:v>
                </c:pt>
                <c:pt idx="24">
                  <c:v>416</c:v>
                </c:pt>
                <c:pt idx="25">
                  <c:v>541</c:v>
                </c:pt>
                <c:pt idx="26">
                  <c:v>481</c:v>
                </c:pt>
                <c:pt idx="27">
                  <c:v>432</c:v>
                </c:pt>
                <c:pt idx="28">
                  <c:v>300</c:v>
                </c:pt>
                <c:pt idx="29">
                  <c:v>481</c:v>
                </c:pt>
                <c:pt idx="30">
                  <c:v>313</c:v>
                </c:pt>
                <c:pt idx="31">
                  <c:v>502</c:v>
                </c:pt>
                <c:pt idx="32">
                  <c:v>452</c:v>
                </c:pt>
                <c:pt idx="33">
                  <c:v>416</c:v>
                </c:pt>
                <c:pt idx="34">
                  <c:v>85</c:v>
                </c:pt>
                <c:pt idx="35">
                  <c:v>96</c:v>
                </c:pt>
                <c:pt idx="36">
                  <c:v>63</c:v>
                </c:pt>
                <c:pt idx="37">
                  <c:v>71</c:v>
                </c:pt>
                <c:pt idx="38">
                  <c:v>81</c:v>
                </c:pt>
                <c:pt idx="39">
                  <c:v>266</c:v>
                </c:pt>
                <c:pt idx="40">
                  <c:v>241</c:v>
                </c:pt>
                <c:pt idx="41">
                  <c:v>296</c:v>
                </c:pt>
                <c:pt idx="42">
                  <c:v>299</c:v>
                </c:pt>
                <c:pt idx="43">
                  <c:v>338</c:v>
                </c:pt>
                <c:pt idx="44">
                  <c:v>315</c:v>
                </c:pt>
                <c:pt idx="45">
                  <c:v>360</c:v>
                </c:pt>
                <c:pt idx="46">
                  <c:v>235</c:v>
                </c:pt>
                <c:pt idx="47">
                  <c:v>354</c:v>
                </c:pt>
                <c:pt idx="48">
                  <c:v>238</c:v>
                </c:pt>
                <c:pt idx="49">
                  <c:v>186</c:v>
                </c:pt>
                <c:pt idx="50">
                  <c:v>46</c:v>
                </c:pt>
                <c:pt idx="51">
                  <c:v>42</c:v>
                </c:pt>
                <c:pt idx="52">
                  <c:v>161</c:v>
                </c:pt>
                <c:pt idx="53">
                  <c:v>119</c:v>
                </c:pt>
                <c:pt idx="54">
                  <c:v>110</c:v>
                </c:pt>
                <c:pt idx="55">
                  <c:v>149</c:v>
                </c:pt>
                <c:pt idx="56">
                  <c:v>112</c:v>
                </c:pt>
                <c:pt idx="57">
                  <c:v>43</c:v>
                </c:pt>
                <c:pt idx="58">
                  <c:v>50</c:v>
                </c:pt>
                <c:pt idx="59">
                  <c:v>74</c:v>
                </c:pt>
                <c:pt idx="60">
                  <c:v>171</c:v>
                </c:pt>
                <c:pt idx="61">
                  <c:v>151</c:v>
                </c:pt>
                <c:pt idx="62">
                  <c:v>504</c:v>
                </c:pt>
                <c:pt idx="63">
                  <c:v>331</c:v>
                </c:pt>
                <c:pt idx="64">
                  <c:v>335</c:v>
                </c:pt>
                <c:pt idx="65">
                  <c:v>330</c:v>
                </c:pt>
                <c:pt idx="66">
                  <c:v>285</c:v>
                </c:pt>
                <c:pt idx="67">
                  <c:v>712</c:v>
                </c:pt>
                <c:pt idx="68">
                  <c:v>579</c:v>
                </c:pt>
                <c:pt idx="69">
                  <c:v>557</c:v>
                </c:pt>
                <c:pt idx="70">
                  <c:v>442</c:v>
                </c:pt>
                <c:pt idx="71">
                  <c:v>457</c:v>
                </c:pt>
                <c:pt idx="72">
                  <c:v>529</c:v>
                </c:pt>
                <c:pt idx="73">
                  <c:v>466</c:v>
                </c:pt>
                <c:pt idx="74">
                  <c:v>594</c:v>
                </c:pt>
                <c:pt idx="75">
                  <c:v>534</c:v>
                </c:pt>
                <c:pt idx="76">
                  <c:v>567</c:v>
                </c:pt>
                <c:pt idx="77">
                  <c:v>241</c:v>
                </c:pt>
                <c:pt idx="78">
                  <c:v>385</c:v>
                </c:pt>
                <c:pt idx="79">
                  <c:v>388</c:v>
                </c:pt>
                <c:pt idx="80">
                  <c:v>493</c:v>
                </c:pt>
                <c:pt idx="81">
                  <c:v>368</c:v>
                </c:pt>
                <c:pt idx="82">
                  <c:v>495</c:v>
                </c:pt>
                <c:pt idx="83">
                  <c:v>532</c:v>
                </c:pt>
                <c:pt idx="84">
                  <c:v>470</c:v>
                </c:pt>
                <c:pt idx="85">
                  <c:v>478</c:v>
                </c:pt>
                <c:pt idx="86">
                  <c:v>470</c:v>
                </c:pt>
                <c:pt idx="87">
                  <c:v>799</c:v>
                </c:pt>
                <c:pt idx="88">
                  <c:v>621</c:v>
                </c:pt>
                <c:pt idx="89">
                  <c:v>551</c:v>
                </c:pt>
                <c:pt idx="90">
                  <c:v>462</c:v>
                </c:pt>
                <c:pt idx="91">
                  <c:v>519</c:v>
                </c:pt>
                <c:pt idx="92">
                  <c:v>404</c:v>
                </c:pt>
                <c:pt idx="93">
                  <c:v>219</c:v>
                </c:pt>
                <c:pt idx="94">
                  <c:v>139</c:v>
                </c:pt>
                <c:pt idx="95">
                  <c:v>92</c:v>
                </c:pt>
                <c:pt idx="96">
                  <c:v>87</c:v>
                </c:pt>
                <c:pt idx="97">
                  <c:v>108</c:v>
                </c:pt>
                <c:pt idx="98">
                  <c:v>309</c:v>
                </c:pt>
                <c:pt idx="99">
                  <c:v>535</c:v>
                </c:pt>
                <c:pt idx="100">
                  <c:v>548</c:v>
                </c:pt>
                <c:pt idx="101">
                  <c:v>454</c:v>
                </c:pt>
                <c:pt idx="102">
                  <c:v>546</c:v>
                </c:pt>
                <c:pt idx="103">
                  <c:v>727</c:v>
                </c:pt>
                <c:pt idx="104">
                  <c:v>731</c:v>
                </c:pt>
                <c:pt idx="105">
                  <c:v>674</c:v>
                </c:pt>
                <c:pt idx="106">
                  <c:v>685</c:v>
                </c:pt>
                <c:pt idx="107">
                  <c:v>429</c:v>
                </c:pt>
                <c:pt idx="108">
                  <c:v>411</c:v>
                </c:pt>
                <c:pt idx="109">
                  <c:v>378</c:v>
                </c:pt>
                <c:pt idx="110">
                  <c:v>319</c:v>
                </c:pt>
                <c:pt idx="111">
                  <c:v>75</c:v>
                </c:pt>
                <c:pt idx="112">
                  <c:v>106</c:v>
                </c:pt>
                <c:pt idx="113">
                  <c:v>63</c:v>
                </c:pt>
                <c:pt idx="114">
                  <c:v>50</c:v>
                </c:pt>
                <c:pt idx="115">
                  <c:v>62</c:v>
                </c:pt>
                <c:pt idx="116">
                  <c:v>48</c:v>
                </c:pt>
                <c:pt idx="117">
                  <c:v>58</c:v>
                </c:pt>
                <c:pt idx="118">
                  <c:v>108</c:v>
                </c:pt>
                <c:pt idx="119">
                  <c:v>108</c:v>
                </c:pt>
                <c:pt idx="120">
                  <c:v>74</c:v>
                </c:pt>
                <c:pt idx="121">
                  <c:v>55</c:v>
                </c:pt>
                <c:pt idx="122">
                  <c:v>56</c:v>
                </c:pt>
                <c:pt idx="123">
                  <c:v>533</c:v>
                </c:pt>
                <c:pt idx="124">
                  <c:v>579</c:v>
                </c:pt>
                <c:pt idx="125">
                  <c:v>490</c:v>
                </c:pt>
                <c:pt idx="126">
                  <c:v>193</c:v>
                </c:pt>
                <c:pt idx="127">
                  <c:v>157</c:v>
                </c:pt>
                <c:pt idx="128">
                  <c:v>49</c:v>
                </c:pt>
                <c:pt idx="129">
                  <c:v>16</c:v>
                </c:pt>
                <c:pt idx="130">
                  <c:v>30</c:v>
                </c:pt>
                <c:pt idx="131">
                  <c:v>53</c:v>
                </c:pt>
                <c:pt idx="132">
                  <c:v>56</c:v>
                </c:pt>
                <c:pt idx="133">
                  <c:v>425</c:v>
                </c:pt>
                <c:pt idx="134">
                  <c:v>349</c:v>
                </c:pt>
                <c:pt idx="135">
                  <c:v>300</c:v>
                </c:pt>
                <c:pt idx="136">
                  <c:v>100</c:v>
                </c:pt>
                <c:pt idx="137">
                  <c:v>190</c:v>
                </c:pt>
                <c:pt idx="138">
                  <c:v>261</c:v>
                </c:pt>
                <c:pt idx="139">
                  <c:v>153</c:v>
                </c:pt>
                <c:pt idx="140">
                  <c:v>167</c:v>
                </c:pt>
                <c:pt idx="141">
                  <c:v>131</c:v>
                </c:pt>
                <c:pt idx="142">
                  <c:v>120</c:v>
                </c:pt>
                <c:pt idx="143">
                  <c:v>43</c:v>
                </c:pt>
                <c:pt idx="144">
                  <c:v>61</c:v>
                </c:pt>
                <c:pt idx="145">
                  <c:v>65</c:v>
                </c:pt>
                <c:pt idx="146">
                  <c:v>107</c:v>
                </c:pt>
                <c:pt idx="147">
                  <c:v>149</c:v>
                </c:pt>
                <c:pt idx="148">
                  <c:v>222</c:v>
                </c:pt>
                <c:pt idx="149">
                  <c:v>155</c:v>
                </c:pt>
                <c:pt idx="150">
                  <c:v>203</c:v>
                </c:pt>
                <c:pt idx="151">
                  <c:v>263</c:v>
                </c:pt>
                <c:pt idx="152">
                  <c:v>152</c:v>
                </c:pt>
                <c:pt idx="153">
                  <c:v>121</c:v>
                </c:pt>
                <c:pt idx="154">
                  <c:v>132</c:v>
                </c:pt>
                <c:pt idx="155">
                  <c:v>114</c:v>
                </c:pt>
                <c:pt idx="156">
                  <c:v>100</c:v>
                </c:pt>
                <c:pt idx="157">
                  <c:v>81</c:v>
                </c:pt>
                <c:pt idx="158">
                  <c:v>65</c:v>
                </c:pt>
                <c:pt idx="159">
                  <c:v>93</c:v>
                </c:pt>
                <c:pt idx="160">
                  <c:v>93</c:v>
                </c:pt>
                <c:pt idx="161">
                  <c:v>306</c:v>
                </c:pt>
                <c:pt idx="162">
                  <c:v>425</c:v>
                </c:pt>
                <c:pt idx="163">
                  <c:v>543</c:v>
                </c:pt>
                <c:pt idx="164">
                  <c:v>493</c:v>
                </c:pt>
                <c:pt idx="165">
                  <c:v>625</c:v>
                </c:pt>
                <c:pt idx="166">
                  <c:v>557</c:v>
                </c:pt>
                <c:pt idx="167">
                  <c:v>566</c:v>
                </c:pt>
                <c:pt idx="168">
                  <c:v>746</c:v>
                </c:pt>
                <c:pt idx="169">
                  <c:v>456</c:v>
                </c:pt>
                <c:pt idx="170">
                  <c:v>541</c:v>
                </c:pt>
                <c:pt idx="171">
                  <c:v>538</c:v>
                </c:pt>
                <c:pt idx="172">
                  <c:v>565</c:v>
                </c:pt>
                <c:pt idx="173">
                  <c:v>215</c:v>
                </c:pt>
                <c:pt idx="174">
                  <c:v>370</c:v>
                </c:pt>
                <c:pt idx="175">
                  <c:v>350</c:v>
                </c:pt>
                <c:pt idx="176">
                  <c:v>367</c:v>
                </c:pt>
                <c:pt idx="177">
                  <c:v>564</c:v>
                </c:pt>
                <c:pt idx="178">
                  <c:v>445</c:v>
                </c:pt>
                <c:pt idx="179">
                  <c:v>457</c:v>
                </c:pt>
                <c:pt idx="180">
                  <c:v>470</c:v>
                </c:pt>
                <c:pt idx="181">
                  <c:v>518</c:v>
                </c:pt>
                <c:pt idx="182">
                  <c:v>526</c:v>
                </c:pt>
                <c:pt idx="183">
                  <c:v>582</c:v>
                </c:pt>
                <c:pt idx="184">
                  <c:v>525</c:v>
                </c:pt>
                <c:pt idx="185">
                  <c:v>526</c:v>
                </c:pt>
                <c:pt idx="186">
                  <c:v>522</c:v>
                </c:pt>
                <c:pt idx="187">
                  <c:v>547</c:v>
                </c:pt>
                <c:pt idx="188">
                  <c:v>608</c:v>
                </c:pt>
                <c:pt idx="189">
                  <c:v>576</c:v>
                </c:pt>
                <c:pt idx="190">
                  <c:v>84</c:v>
                </c:pt>
                <c:pt idx="191">
                  <c:v>72</c:v>
                </c:pt>
                <c:pt idx="192">
                  <c:v>87</c:v>
                </c:pt>
                <c:pt idx="193">
                  <c:v>94</c:v>
                </c:pt>
                <c:pt idx="194">
                  <c:v>321</c:v>
                </c:pt>
                <c:pt idx="195">
                  <c:v>410</c:v>
                </c:pt>
                <c:pt idx="196">
                  <c:v>277</c:v>
                </c:pt>
                <c:pt idx="197">
                  <c:v>294</c:v>
                </c:pt>
                <c:pt idx="198">
                  <c:v>333</c:v>
                </c:pt>
                <c:pt idx="199">
                  <c:v>423</c:v>
                </c:pt>
                <c:pt idx="200">
                  <c:v>312</c:v>
                </c:pt>
                <c:pt idx="201">
                  <c:v>480</c:v>
                </c:pt>
                <c:pt idx="202">
                  <c:v>504</c:v>
                </c:pt>
                <c:pt idx="203">
                  <c:v>456</c:v>
                </c:pt>
                <c:pt idx="204">
                  <c:v>249</c:v>
                </c:pt>
                <c:pt idx="205">
                  <c:v>254</c:v>
                </c:pt>
                <c:pt idx="206">
                  <c:v>236</c:v>
                </c:pt>
                <c:pt idx="207">
                  <c:v>325</c:v>
                </c:pt>
                <c:pt idx="208">
                  <c:v>283</c:v>
                </c:pt>
                <c:pt idx="209">
                  <c:v>420</c:v>
                </c:pt>
                <c:pt idx="210">
                  <c:v>371</c:v>
                </c:pt>
                <c:pt idx="211">
                  <c:v>192</c:v>
                </c:pt>
                <c:pt idx="212">
                  <c:v>147</c:v>
                </c:pt>
                <c:pt idx="213">
                  <c:v>253</c:v>
                </c:pt>
                <c:pt idx="214">
                  <c:v>68</c:v>
                </c:pt>
                <c:pt idx="215">
                  <c:v>76</c:v>
                </c:pt>
                <c:pt idx="216">
                  <c:v>55</c:v>
                </c:pt>
                <c:pt idx="217">
                  <c:v>76</c:v>
                </c:pt>
                <c:pt idx="218">
                  <c:v>60</c:v>
                </c:pt>
                <c:pt idx="219">
                  <c:v>133</c:v>
                </c:pt>
                <c:pt idx="220">
                  <c:v>134</c:v>
                </c:pt>
                <c:pt idx="221">
                  <c:v>117</c:v>
                </c:pt>
                <c:pt idx="222">
                  <c:v>95</c:v>
                </c:pt>
                <c:pt idx="223">
                  <c:v>123</c:v>
                </c:pt>
                <c:pt idx="224">
                  <c:v>77</c:v>
                </c:pt>
                <c:pt idx="225">
                  <c:v>67</c:v>
                </c:pt>
                <c:pt idx="226">
                  <c:v>60</c:v>
                </c:pt>
                <c:pt idx="227">
                  <c:v>62</c:v>
                </c:pt>
                <c:pt idx="228">
                  <c:v>17</c:v>
                </c:pt>
                <c:pt idx="229">
                  <c:v>217</c:v>
                </c:pt>
                <c:pt idx="230">
                  <c:v>56</c:v>
                </c:pt>
                <c:pt idx="231">
                  <c:v>50</c:v>
                </c:pt>
                <c:pt idx="232">
                  <c:v>108</c:v>
                </c:pt>
                <c:pt idx="233">
                  <c:v>76</c:v>
                </c:pt>
                <c:pt idx="234">
                  <c:v>49</c:v>
                </c:pt>
                <c:pt idx="235">
                  <c:v>203</c:v>
                </c:pt>
                <c:pt idx="236">
                  <c:v>183</c:v>
                </c:pt>
                <c:pt idx="237">
                  <c:v>202</c:v>
                </c:pt>
                <c:pt idx="238">
                  <c:v>144</c:v>
                </c:pt>
                <c:pt idx="239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1-4924-9EAA-2BBDB0A2C09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'unterteilt Haus 2'!$O$2:$O$241</c:f>
              <c:numCache>
                <c:formatCode>h:mm:ss</c:formatCode>
                <c:ptCount val="240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</c:numCache>
            </c:numRef>
          </c:cat>
          <c:val>
            <c:numRef>
              <c:f>'unterteilt Haus 2'!$R$2:$R$241</c:f>
              <c:numCache>
                <c:formatCode>General</c:formatCode>
                <c:ptCount val="240"/>
                <c:pt idx="0">
                  <c:v>73.5</c:v>
                </c:pt>
                <c:pt idx="1">
                  <c:v>75.5</c:v>
                </c:pt>
                <c:pt idx="2">
                  <c:v>77</c:v>
                </c:pt>
                <c:pt idx="3">
                  <c:v>79</c:v>
                </c:pt>
                <c:pt idx="4">
                  <c:v>79.5</c:v>
                </c:pt>
                <c:pt idx="5">
                  <c:v>81.5</c:v>
                </c:pt>
                <c:pt idx="6">
                  <c:v>81.5</c:v>
                </c:pt>
                <c:pt idx="7">
                  <c:v>81.5</c:v>
                </c:pt>
                <c:pt idx="8">
                  <c:v>82</c:v>
                </c:pt>
                <c:pt idx="9">
                  <c:v>82.5</c:v>
                </c:pt>
                <c:pt idx="10">
                  <c:v>82</c:v>
                </c:pt>
                <c:pt idx="11">
                  <c:v>82.5</c:v>
                </c:pt>
                <c:pt idx="12">
                  <c:v>82.5</c:v>
                </c:pt>
                <c:pt idx="13">
                  <c:v>82.5</c:v>
                </c:pt>
                <c:pt idx="14">
                  <c:v>82.5</c:v>
                </c:pt>
                <c:pt idx="15">
                  <c:v>83</c:v>
                </c:pt>
                <c:pt idx="16">
                  <c:v>83.5</c:v>
                </c:pt>
                <c:pt idx="17">
                  <c:v>70</c:v>
                </c:pt>
                <c:pt idx="18">
                  <c:v>74</c:v>
                </c:pt>
                <c:pt idx="19">
                  <c:v>75.5</c:v>
                </c:pt>
                <c:pt idx="20">
                  <c:v>76.5</c:v>
                </c:pt>
                <c:pt idx="21">
                  <c:v>77</c:v>
                </c:pt>
                <c:pt idx="22">
                  <c:v>78</c:v>
                </c:pt>
                <c:pt idx="23">
                  <c:v>78.5</c:v>
                </c:pt>
                <c:pt idx="24">
                  <c:v>78.5</c:v>
                </c:pt>
                <c:pt idx="25">
                  <c:v>78.5</c:v>
                </c:pt>
                <c:pt idx="26">
                  <c:v>79</c:v>
                </c:pt>
                <c:pt idx="27">
                  <c:v>80.5</c:v>
                </c:pt>
                <c:pt idx="28">
                  <c:v>80.5</c:v>
                </c:pt>
                <c:pt idx="29">
                  <c:v>81.5</c:v>
                </c:pt>
                <c:pt idx="30">
                  <c:v>81.5</c:v>
                </c:pt>
                <c:pt idx="31">
                  <c:v>81.5</c:v>
                </c:pt>
                <c:pt idx="32">
                  <c:v>82</c:v>
                </c:pt>
                <c:pt idx="33">
                  <c:v>81.5</c:v>
                </c:pt>
                <c:pt idx="34">
                  <c:v>62.5</c:v>
                </c:pt>
                <c:pt idx="35">
                  <c:v>64.5</c:v>
                </c:pt>
                <c:pt idx="36">
                  <c:v>66.5</c:v>
                </c:pt>
                <c:pt idx="37">
                  <c:v>69</c:v>
                </c:pt>
                <c:pt idx="38">
                  <c:v>72</c:v>
                </c:pt>
                <c:pt idx="39">
                  <c:v>77</c:v>
                </c:pt>
                <c:pt idx="40">
                  <c:v>74.5</c:v>
                </c:pt>
                <c:pt idx="41">
                  <c:v>73</c:v>
                </c:pt>
                <c:pt idx="42">
                  <c:v>69</c:v>
                </c:pt>
                <c:pt idx="43">
                  <c:v>72</c:v>
                </c:pt>
                <c:pt idx="44">
                  <c:v>75</c:v>
                </c:pt>
                <c:pt idx="45">
                  <c:v>76.5</c:v>
                </c:pt>
                <c:pt idx="46">
                  <c:v>77</c:v>
                </c:pt>
                <c:pt idx="47">
                  <c:v>77.5</c:v>
                </c:pt>
                <c:pt idx="48">
                  <c:v>78</c:v>
                </c:pt>
                <c:pt idx="49">
                  <c:v>77.5</c:v>
                </c:pt>
                <c:pt idx="50">
                  <c:v>70</c:v>
                </c:pt>
                <c:pt idx="51">
                  <c:v>70.5</c:v>
                </c:pt>
                <c:pt idx="52">
                  <c:v>59</c:v>
                </c:pt>
                <c:pt idx="53">
                  <c:v>62.5</c:v>
                </c:pt>
                <c:pt idx="54">
                  <c:v>65</c:v>
                </c:pt>
                <c:pt idx="55">
                  <c:v>66.5</c:v>
                </c:pt>
                <c:pt idx="56">
                  <c:v>75.5</c:v>
                </c:pt>
                <c:pt idx="57">
                  <c:v>76</c:v>
                </c:pt>
                <c:pt idx="58">
                  <c:v>76</c:v>
                </c:pt>
                <c:pt idx="59">
                  <c:v>76.5</c:v>
                </c:pt>
                <c:pt idx="60">
                  <c:v>76</c:v>
                </c:pt>
                <c:pt idx="61">
                  <c:v>76</c:v>
                </c:pt>
                <c:pt idx="62">
                  <c:v>76.5</c:v>
                </c:pt>
                <c:pt idx="63">
                  <c:v>74</c:v>
                </c:pt>
                <c:pt idx="64">
                  <c:v>76.5</c:v>
                </c:pt>
                <c:pt idx="65">
                  <c:v>77.5</c:v>
                </c:pt>
                <c:pt idx="66">
                  <c:v>78</c:v>
                </c:pt>
                <c:pt idx="67">
                  <c:v>79</c:v>
                </c:pt>
                <c:pt idx="68">
                  <c:v>81</c:v>
                </c:pt>
                <c:pt idx="69">
                  <c:v>81</c:v>
                </c:pt>
                <c:pt idx="70">
                  <c:v>81.5</c:v>
                </c:pt>
                <c:pt idx="71">
                  <c:v>82.5</c:v>
                </c:pt>
                <c:pt idx="72">
                  <c:v>82.5</c:v>
                </c:pt>
                <c:pt idx="73">
                  <c:v>82</c:v>
                </c:pt>
                <c:pt idx="74">
                  <c:v>82</c:v>
                </c:pt>
                <c:pt idx="75">
                  <c:v>82.5</c:v>
                </c:pt>
                <c:pt idx="76">
                  <c:v>82</c:v>
                </c:pt>
                <c:pt idx="77">
                  <c:v>72.5</c:v>
                </c:pt>
                <c:pt idx="78">
                  <c:v>74</c:v>
                </c:pt>
                <c:pt idx="79">
                  <c:v>74.5</c:v>
                </c:pt>
                <c:pt idx="80">
                  <c:v>79</c:v>
                </c:pt>
                <c:pt idx="81">
                  <c:v>80.5</c:v>
                </c:pt>
                <c:pt idx="82">
                  <c:v>81</c:v>
                </c:pt>
                <c:pt idx="83">
                  <c:v>81</c:v>
                </c:pt>
                <c:pt idx="84">
                  <c:v>82.5</c:v>
                </c:pt>
                <c:pt idx="85">
                  <c:v>82</c:v>
                </c:pt>
                <c:pt idx="86">
                  <c:v>82.5</c:v>
                </c:pt>
                <c:pt idx="87">
                  <c:v>83.5</c:v>
                </c:pt>
                <c:pt idx="88">
                  <c:v>82.5</c:v>
                </c:pt>
                <c:pt idx="89">
                  <c:v>83</c:v>
                </c:pt>
                <c:pt idx="90">
                  <c:v>83.5</c:v>
                </c:pt>
                <c:pt idx="91">
                  <c:v>84</c:v>
                </c:pt>
                <c:pt idx="92">
                  <c:v>84.5</c:v>
                </c:pt>
                <c:pt idx="93">
                  <c:v>58.5</c:v>
                </c:pt>
                <c:pt idx="94">
                  <c:v>55.5</c:v>
                </c:pt>
                <c:pt idx="95">
                  <c:v>55.5</c:v>
                </c:pt>
                <c:pt idx="96">
                  <c:v>60.5</c:v>
                </c:pt>
                <c:pt idx="97">
                  <c:v>66</c:v>
                </c:pt>
                <c:pt idx="98">
                  <c:v>69.5</c:v>
                </c:pt>
                <c:pt idx="99">
                  <c:v>78</c:v>
                </c:pt>
                <c:pt idx="100">
                  <c:v>78.5</c:v>
                </c:pt>
                <c:pt idx="101">
                  <c:v>67</c:v>
                </c:pt>
                <c:pt idx="102">
                  <c:v>71</c:v>
                </c:pt>
                <c:pt idx="103">
                  <c:v>73.5</c:v>
                </c:pt>
                <c:pt idx="104">
                  <c:v>74</c:v>
                </c:pt>
                <c:pt idx="105">
                  <c:v>75</c:v>
                </c:pt>
                <c:pt idx="106">
                  <c:v>75</c:v>
                </c:pt>
                <c:pt idx="107">
                  <c:v>78.5</c:v>
                </c:pt>
                <c:pt idx="108">
                  <c:v>79</c:v>
                </c:pt>
                <c:pt idx="109">
                  <c:v>79</c:v>
                </c:pt>
                <c:pt idx="110">
                  <c:v>79</c:v>
                </c:pt>
                <c:pt idx="111">
                  <c:v>76.5</c:v>
                </c:pt>
                <c:pt idx="112">
                  <c:v>76</c:v>
                </c:pt>
                <c:pt idx="113">
                  <c:v>73.5</c:v>
                </c:pt>
                <c:pt idx="114">
                  <c:v>74</c:v>
                </c:pt>
                <c:pt idx="115">
                  <c:v>58</c:v>
                </c:pt>
                <c:pt idx="116">
                  <c:v>61</c:v>
                </c:pt>
                <c:pt idx="117">
                  <c:v>64</c:v>
                </c:pt>
                <c:pt idx="118">
                  <c:v>67.5</c:v>
                </c:pt>
                <c:pt idx="119">
                  <c:v>70</c:v>
                </c:pt>
                <c:pt idx="120">
                  <c:v>72.5</c:v>
                </c:pt>
                <c:pt idx="121">
                  <c:v>72</c:v>
                </c:pt>
                <c:pt idx="122">
                  <c:v>72</c:v>
                </c:pt>
                <c:pt idx="123">
                  <c:v>73.5</c:v>
                </c:pt>
                <c:pt idx="124">
                  <c:v>75</c:v>
                </c:pt>
                <c:pt idx="125">
                  <c:v>76.5</c:v>
                </c:pt>
                <c:pt idx="126">
                  <c:v>72</c:v>
                </c:pt>
                <c:pt idx="127">
                  <c:v>71.5</c:v>
                </c:pt>
                <c:pt idx="128">
                  <c:v>71</c:v>
                </c:pt>
                <c:pt idx="129">
                  <c:v>70.5</c:v>
                </c:pt>
                <c:pt idx="130">
                  <c:v>71</c:v>
                </c:pt>
                <c:pt idx="131">
                  <c:v>71</c:v>
                </c:pt>
                <c:pt idx="132">
                  <c:v>71</c:v>
                </c:pt>
                <c:pt idx="133">
                  <c:v>71</c:v>
                </c:pt>
                <c:pt idx="134">
                  <c:v>73</c:v>
                </c:pt>
                <c:pt idx="135">
                  <c:v>73</c:v>
                </c:pt>
                <c:pt idx="136">
                  <c:v>59</c:v>
                </c:pt>
                <c:pt idx="137">
                  <c:v>62</c:v>
                </c:pt>
                <c:pt idx="138">
                  <c:v>63.5</c:v>
                </c:pt>
                <c:pt idx="139">
                  <c:v>63.5</c:v>
                </c:pt>
                <c:pt idx="140">
                  <c:v>63.5</c:v>
                </c:pt>
                <c:pt idx="141">
                  <c:v>64</c:v>
                </c:pt>
                <c:pt idx="142">
                  <c:v>65</c:v>
                </c:pt>
                <c:pt idx="143">
                  <c:v>63.5</c:v>
                </c:pt>
                <c:pt idx="144">
                  <c:v>64.5</c:v>
                </c:pt>
                <c:pt idx="145">
                  <c:v>66.5</c:v>
                </c:pt>
                <c:pt idx="146">
                  <c:v>66</c:v>
                </c:pt>
                <c:pt idx="147">
                  <c:v>67</c:v>
                </c:pt>
                <c:pt idx="148">
                  <c:v>67</c:v>
                </c:pt>
                <c:pt idx="149">
                  <c:v>68</c:v>
                </c:pt>
                <c:pt idx="150">
                  <c:v>68</c:v>
                </c:pt>
                <c:pt idx="151">
                  <c:v>68.5</c:v>
                </c:pt>
                <c:pt idx="152">
                  <c:v>69</c:v>
                </c:pt>
                <c:pt idx="153">
                  <c:v>69</c:v>
                </c:pt>
                <c:pt idx="154">
                  <c:v>67.5</c:v>
                </c:pt>
                <c:pt idx="155">
                  <c:v>68.5</c:v>
                </c:pt>
                <c:pt idx="156">
                  <c:v>69</c:v>
                </c:pt>
                <c:pt idx="157">
                  <c:v>69</c:v>
                </c:pt>
                <c:pt idx="158">
                  <c:v>69.5</c:v>
                </c:pt>
                <c:pt idx="159">
                  <c:v>70</c:v>
                </c:pt>
                <c:pt idx="160">
                  <c:v>70</c:v>
                </c:pt>
                <c:pt idx="161">
                  <c:v>75.5</c:v>
                </c:pt>
                <c:pt idx="162">
                  <c:v>80.5</c:v>
                </c:pt>
                <c:pt idx="163">
                  <c:v>84.5</c:v>
                </c:pt>
                <c:pt idx="164">
                  <c:v>85.5</c:v>
                </c:pt>
                <c:pt idx="165">
                  <c:v>86</c:v>
                </c:pt>
                <c:pt idx="166">
                  <c:v>85.5</c:v>
                </c:pt>
                <c:pt idx="167">
                  <c:v>86</c:v>
                </c:pt>
                <c:pt idx="168">
                  <c:v>86</c:v>
                </c:pt>
                <c:pt idx="169">
                  <c:v>86.5</c:v>
                </c:pt>
                <c:pt idx="170">
                  <c:v>86.5</c:v>
                </c:pt>
                <c:pt idx="171">
                  <c:v>87</c:v>
                </c:pt>
                <c:pt idx="172">
                  <c:v>86.5</c:v>
                </c:pt>
                <c:pt idx="173">
                  <c:v>73.5</c:v>
                </c:pt>
                <c:pt idx="174">
                  <c:v>79</c:v>
                </c:pt>
                <c:pt idx="175">
                  <c:v>81.5</c:v>
                </c:pt>
                <c:pt idx="176">
                  <c:v>82.5</c:v>
                </c:pt>
                <c:pt idx="177">
                  <c:v>82.5</c:v>
                </c:pt>
                <c:pt idx="178">
                  <c:v>83</c:v>
                </c:pt>
                <c:pt idx="179">
                  <c:v>83.5</c:v>
                </c:pt>
                <c:pt idx="180">
                  <c:v>84</c:v>
                </c:pt>
                <c:pt idx="181">
                  <c:v>83.5</c:v>
                </c:pt>
                <c:pt idx="182">
                  <c:v>84</c:v>
                </c:pt>
                <c:pt idx="183">
                  <c:v>84.5</c:v>
                </c:pt>
                <c:pt idx="184">
                  <c:v>85.5</c:v>
                </c:pt>
                <c:pt idx="185">
                  <c:v>85.5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87.5</c:v>
                </c:pt>
                <c:pt idx="190">
                  <c:v>70</c:v>
                </c:pt>
                <c:pt idx="191">
                  <c:v>69</c:v>
                </c:pt>
                <c:pt idx="192">
                  <c:v>66</c:v>
                </c:pt>
                <c:pt idx="193">
                  <c:v>71</c:v>
                </c:pt>
                <c:pt idx="194">
                  <c:v>72.5</c:v>
                </c:pt>
                <c:pt idx="195">
                  <c:v>83</c:v>
                </c:pt>
                <c:pt idx="196">
                  <c:v>84.5</c:v>
                </c:pt>
                <c:pt idx="197">
                  <c:v>85</c:v>
                </c:pt>
                <c:pt idx="198">
                  <c:v>85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84.5</c:v>
                </c:pt>
                <c:pt idx="204">
                  <c:v>68</c:v>
                </c:pt>
                <c:pt idx="205">
                  <c:v>69.5</c:v>
                </c:pt>
                <c:pt idx="206">
                  <c:v>69</c:v>
                </c:pt>
                <c:pt idx="207">
                  <c:v>72.5</c:v>
                </c:pt>
                <c:pt idx="208">
                  <c:v>73.5</c:v>
                </c:pt>
                <c:pt idx="209">
                  <c:v>78.5</c:v>
                </c:pt>
                <c:pt idx="210">
                  <c:v>79.5</c:v>
                </c:pt>
                <c:pt idx="211">
                  <c:v>78</c:v>
                </c:pt>
                <c:pt idx="212">
                  <c:v>76.5</c:v>
                </c:pt>
                <c:pt idx="213">
                  <c:v>73</c:v>
                </c:pt>
                <c:pt idx="214">
                  <c:v>72.5</c:v>
                </c:pt>
                <c:pt idx="215">
                  <c:v>73.5</c:v>
                </c:pt>
                <c:pt idx="216">
                  <c:v>74</c:v>
                </c:pt>
                <c:pt idx="217">
                  <c:v>73.5</c:v>
                </c:pt>
                <c:pt idx="218">
                  <c:v>71.5</c:v>
                </c:pt>
                <c:pt idx="219">
                  <c:v>66</c:v>
                </c:pt>
                <c:pt idx="220">
                  <c:v>75</c:v>
                </c:pt>
                <c:pt idx="221">
                  <c:v>75.5</c:v>
                </c:pt>
                <c:pt idx="222">
                  <c:v>77.5</c:v>
                </c:pt>
                <c:pt idx="223">
                  <c:v>77.5</c:v>
                </c:pt>
                <c:pt idx="224">
                  <c:v>78</c:v>
                </c:pt>
                <c:pt idx="225">
                  <c:v>78</c:v>
                </c:pt>
                <c:pt idx="226">
                  <c:v>61</c:v>
                </c:pt>
                <c:pt idx="227">
                  <c:v>64.5</c:v>
                </c:pt>
                <c:pt idx="228">
                  <c:v>66.5</c:v>
                </c:pt>
                <c:pt idx="229">
                  <c:v>69</c:v>
                </c:pt>
                <c:pt idx="230">
                  <c:v>69</c:v>
                </c:pt>
                <c:pt idx="231">
                  <c:v>70</c:v>
                </c:pt>
                <c:pt idx="232">
                  <c:v>71.5</c:v>
                </c:pt>
                <c:pt idx="233">
                  <c:v>72</c:v>
                </c:pt>
                <c:pt idx="234">
                  <c:v>72</c:v>
                </c:pt>
                <c:pt idx="235">
                  <c:v>78.5</c:v>
                </c:pt>
                <c:pt idx="236">
                  <c:v>77.5</c:v>
                </c:pt>
                <c:pt idx="237">
                  <c:v>78.5</c:v>
                </c:pt>
                <c:pt idx="238">
                  <c:v>80</c:v>
                </c:pt>
                <c:pt idx="239">
                  <c:v>79.5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1-4924-9EAA-2BBDB0A2C09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'unterteilt Haus 2'!$O$2:$O$241</c:f>
              <c:numCache>
                <c:formatCode>h:mm:ss</c:formatCode>
                <c:ptCount val="240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</c:numCache>
            </c:numRef>
          </c:cat>
          <c:val>
            <c:numRef>
              <c:f>'unterteilt Haus 2'!$T$2:$T$241</c:f>
              <c:numCache>
                <c:formatCode>General</c:formatCode>
                <c:ptCount val="240"/>
                <c:pt idx="0">
                  <c:v>10.4</c:v>
                </c:pt>
                <c:pt idx="1">
                  <c:v>9.8000000000000007</c:v>
                </c:pt>
                <c:pt idx="2">
                  <c:v>9.4</c:v>
                </c:pt>
                <c:pt idx="3">
                  <c:v>9.1</c:v>
                </c:pt>
                <c:pt idx="4">
                  <c:v>9.4</c:v>
                </c:pt>
                <c:pt idx="5">
                  <c:v>9</c:v>
                </c:pt>
                <c:pt idx="6">
                  <c:v>9.1999999999999993</c:v>
                </c:pt>
                <c:pt idx="7">
                  <c:v>9.3000000000000007</c:v>
                </c:pt>
                <c:pt idx="8">
                  <c:v>9.1</c:v>
                </c:pt>
                <c:pt idx="9">
                  <c:v>9.1</c:v>
                </c:pt>
                <c:pt idx="10">
                  <c:v>9.1</c:v>
                </c:pt>
                <c:pt idx="11">
                  <c:v>9.1</c:v>
                </c:pt>
                <c:pt idx="12">
                  <c:v>9.1</c:v>
                </c:pt>
                <c:pt idx="13">
                  <c:v>9.1</c:v>
                </c:pt>
                <c:pt idx="14">
                  <c:v>10.1</c:v>
                </c:pt>
                <c:pt idx="15">
                  <c:v>10.199999999999999</c:v>
                </c:pt>
                <c:pt idx="16">
                  <c:v>10.199999999999999</c:v>
                </c:pt>
                <c:pt idx="17">
                  <c:v>13.9</c:v>
                </c:pt>
                <c:pt idx="18">
                  <c:v>13</c:v>
                </c:pt>
                <c:pt idx="19">
                  <c:v>12.7</c:v>
                </c:pt>
                <c:pt idx="20">
                  <c:v>12.3</c:v>
                </c:pt>
                <c:pt idx="21">
                  <c:v>12.3</c:v>
                </c:pt>
                <c:pt idx="22">
                  <c:v>12.2</c:v>
                </c:pt>
                <c:pt idx="23">
                  <c:v>12.2</c:v>
                </c:pt>
                <c:pt idx="24">
                  <c:v>12.2</c:v>
                </c:pt>
                <c:pt idx="25">
                  <c:v>12.2</c:v>
                </c:pt>
                <c:pt idx="26">
                  <c:v>12</c:v>
                </c:pt>
                <c:pt idx="27">
                  <c:v>11.8</c:v>
                </c:pt>
                <c:pt idx="28">
                  <c:v>11.8</c:v>
                </c:pt>
                <c:pt idx="29">
                  <c:v>11.7</c:v>
                </c:pt>
                <c:pt idx="30">
                  <c:v>11.8</c:v>
                </c:pt>
                <c:pt idx="31">
                  <c:v>11.8</c:v>
                </c:pt>
                <c:pt idx="32">
                  <c:v>11.9</c:v>
                </c:pt>
                <c:pt idx="33">
                  <c:v>11.9</c:v>
                </c:pt>
                <c:pt idx="34">
                  <c:v>11.5</c:v>
                </c:pt>
                <c:pt idx="35">
                  <c:v>10.9</c:v>
                </c:pt>
                <c:pt idx="36">
                  <c:v>10.5</c:v>
                </c:pt>
                <c:pt idx="37">
                  <c:v>10.5</c:v>
                </c:pt>
                <c:pt idx="38">
                  <c:v>10.4</c:v>
                </c:pt>
                <c:pt idx="39">
                  <c:v>12.6</c:v>
                </c:pt>
                <c:pt idx="40">
                  <c:v>13.6</c:v>
                </c:pt>
                <c:pt idx="41">
                  <c:v>13.8</c:v>
                </c:pt>
                <c:pt idx="42">
                  <c:v>13.4</c:v>
                </c:pt>
                <c:pt idx="43">
                  <c:v>13.7</c:v>
                </c:pt>
                <c:pt idx="44">
                  <c:v>8</c:v>
                </c:pt>
                <c:pt idx="45">
                  <c:v>7.7</c:v>
                </c:pt>
                <c:pt idx="46">
                  <c:v>7.6</c:v>
                </c:pt>
                <c:pt idx="47">
                  <c:v>7.6</c:v>
                </c:pt>
                <c:pt idx="48">
                  <c:v>7.7</c:v>
                </c:pt>
                <c:pt idx="49">
                  <c:v>7.6</c:v>
                </c:pt>
                <c:pt idx="50">
                  <c:v>7.5</c:v>
                </c:pt>
                <c:pt idx="51">
                  <c:v>7.7</c:v>
                </c:pt>
                <c:pt idx="52">
                  <c:v>14.2</c:v>
                </c:pt>
                <c:pt idx="53">
                  <c:v>12.8</c:v>
                </c:pt>
                <c:pt idx="54">
                  <c:v>12.2</c:v>
                </c:pt>
                <c:pt idx="55">
                  <c:v>11.9</c:v>
                </c:pt>
                <c:pt idx="56">
                  <c:v>9.6</c:v>
                </c:pt>
                <c:pt idx="57">
                  <c:v>9.6</c:v>
                </c:pt>
                <c:pt idx="58">
                  <c:v>9.6999999999999993</c:v>
                </c:pt>
                <c:pt idx="59">
                  <c:v>9.8000000000000007</c:v>
                </c:pt>
                <c:pt idx="60">
                  <c:v>9.9</c:v>
                </c:pt>
                <c:pt idx="61">
                  <c:v>9.9</c:v>
                </c:pt>
                <c:pt idx="62">
                  <c:v>9.9</c:v>
                </c:pt>
                <c:pt idx="63">
                  <c:v>9.9</c:v>
                </c:pt>
                <c:pt idx="64">
                  <c:v>9.5</c:v>
                </c:pt>
                <c:pt idx="65">
                  <c:v>9.3000000000000007</c:v>
                </c:pt>
                <c:pt idx="66">
                  <c:v>9.3000000000000007</c:v>
                </c:pt>
                <c:pt idx="67">
                  <c:v>9.4</c:v>
                </c:pt>
                <c:pt idx="68">
                  <c:v>9.1999999999999993</c:v>
                </c:pt>
                <c:pt idx="69">
                  <c:v>9.1999999999999993</c:v>
                </c:pt>
                <c:pt idx="70">
                  <c:v>9.1999999999999993</c:v>
                </c:pt>
                <c:pt idx="71">
                  <c:v>9.1999999999999993</c:v>
                </c:pt>
                <c:pt idx="72">
                  <c:v>9.3000000000000007</c:v>
                </c:pt>
                <c:pt idx="73">
                  <c:v>10.199999999999999</c:v>
                </c:pt>
                <c:pt idx="74">
                  <c:v>10.199999999999999</c:v>
                </c:pt>
                <c:pt idx="75">
                  <c:v>10.3</c:v>
                </c:pt>
                <c:pt idx="76">
                  <c:v>10.4</c:v>
                </c:pt>
                <c:pt idx="77">
                  <c:v>13.3</c:v>
                </c:pt>
                <c:pt idx="78">
                  <c:v>13</c:v>
                </c:pt>
                <c:pt idx="79">
                  <c:v>12.8</c:v>
                </c:pt>
                <c:pt idx="80">
                  <c:v>11.6</c:v>
                </c:pt>
                <c:pt idx="81">
                  <c:v>11.5</c:v>
                </c:pt>
                <c:pt idx="82">
                  <c:v>11.5</c:v>
                </c:pt>
                <c:pt idx="83">
                  <c:v>11.3</c:v>
                </c:pt>
                <c:pt idx="84">
                  <c:v>11.6</c:v>
                </c:pt>
                <c:pt idx="85">
                  <c:v>11.5</c:v>
                </c:pt>
                <c:pt idx="86">
                  <c:v>11.5</c:v>
                </c:pt>
                <c:pt idx="87">
                  <c:v>11.7</c:v>
                </c:pt>
                <c:pt idx="88">
                  <c:v>11.4</c:v>
                </c:pt>
                <c:pt idx="89">
                  <c:v>11.5</c:v>
                </c:pt>
                <c:pt idx="90">
                  <c:v>11.3</c:v>
                </c:pt>
                <c:pt idx="91">
                  <c:v>11.4</c:v>
                </c:pt>
                <c:pt idx="92">
                  <c:v>11.4</c:v>
                </c:pt>
                <c:pt idx="93">
                  <c:v>16</c:v>
                </c:pt>
                <c:pt idx="94">
                  <c:v>16.8</c:v>
                </c:pt>
                <c:pt idx="95">
                  <c:v>17.100000000000001</c:v>
                </c:pt>
                <c:pt idx="96">
                  <c:v>14.3</c:v>
                </c:pt>
                <c:pt idx="97">
                  <c:v>13.7</c:v>
                </c:pt>
                <c:pt idx="98">
                  <c:v>13.3</c:v>
                </c:pt>
                <c:pt idx="99">
                  <c:v>12.2</c:v>
                </c:pt>
                <c:pt idx="100">
                  <c:v>12.1</c:v>
                </c:pt>
                <c:pt idx="101">
                  <c:v>10.6</c:v>
                </c:pt>
                <c:pt idx="102">
                  <c:v>9.1</c:v>
                </c:pt>
                <c:pt idx="103">
                  <c:v>8.4</c:v>
                </c:pt>
                <c:pt idx="104">
                  <c:v>8.1999999999999993</c:v>
                </c:pt>
                <c:pt idx="105">
                  <c:v>8.1</c:v>
                </c:pt>
                <c:pt idx="106">
                  <c:v>8</c:v>
                </c:pt>
                <c:pt idx="107">
                  <c:v>7.6</c:v>
                </c:pt>
                <c:pt idx="108">
                  <c:v>7.7</c:v>
                </c:pt>
                <c:pt idx="109">
                  <c:v>8</c:v>
                </c:pt>
                <c:pt idx="110">
                  <c:v>8.1</c:v>
                </c:pt>
                <c:pt idx="111">
                  <c:v>8.1</c:v>
                </c:pt>
                <c:pt idx="112">
                  <c:v>8</c:v>
                </c:pt>
                <c:pt idx="113">
                  <c:v>8.1</c:v>
                </c:pt>
                <c:pt idx="114">
                  <c:v>8.1999999999999993</c:v>
                </c:pt>
                <c:pt idx="115">
                  <c:v>12.7</c:v>
                </c:pt>
                <c:pt idx="116">
                  <c:v>11.6</c:v>
                </c:pt>
                <c:pt idx="117">
                  <c:v>11.1</c:v>
                </c:pt>
                <c:pt idx="118">
                  <c:v>10.3</c:v>
                </c:pt>
                <c:pt idx="119">
                  <c:v>9.8000000000000007</c:v>
                </c:pt>
                <c:pt idx="120">
                  <c:v>9.6999999999999993</c:v>
                </c:pt>
                <c:pt idx="121">
                  <c:v>9.6</c:v>
                </c:pt>
                <c:pt idx="122">
                  <c:v>9.6</c:v>
                </c:pt>
                <c:pt idx="123">
                  <c:v>8.8000000000000007</c:v>
                </c:pt>
                <c:pt idx="124">
                  <c:v>8.4</c:v>
                </c:pt>
                <c:pt idx="125">
                  <c:v>8.9</c:v>
                </c:pt>
                <c:pt idx="126">
                  <c:v>8.9</c:v>
                </c:pt>
                <c:pt idx="127">
                  <c:v>8.9</c:v>
                </c:pt>
                <c:pt idx="128">
                  <c:v>8.8000000000000007</c:v>
                </c:pt>
                <c:pt idx="129">
                  <c:v>8.8000000000000007</c:v>
                </c:pt>
                <c:pt idx="130">
                  <c:v>8.8000000000000007</c:v>
                </c:pt>
                <c:pt idx="131">
                  <c:v>8.9</c:v>
                </c:pt>
                <c:pt idx="132">
                  <c:v>9</c:v>
                </c:pt>
                <c:pt idx="133">
                  <c:v>9</c:v>
                </c:pt>
                <c:pt idx="134">
                  <c:v>9.3000000000000007</c:v>
                </c:pt>
                <c:pt idx="135">
                  <c:v>9.4</c:v>
                </c:pt>
                <c:pt idx="136">
                  <c:v>13.8</c:v>
                </c:pt>
                <c:pt idx="137">
                  <c:v>13</c:v>
                </c:pt>
                <c:pt idx="138">
                  <c:v>12.9</c:v>
                </c:pt>
                <c:pt idx="139">
                  <c:v>13</c:v>
                </c:pt>
                <c:pt idx="140">
                  <c:v>13.1</c:v>
                </c:pt>
                <c:pt idx="141">
                  <c:v>13</c:v>
                </c:pt>
                <c:pt idx="142">
                  <c:v>12.8</c:v>
                </c:pt>
                <c:pt idx="143">
                  <c:v>12.9</c:v>
                </c:pt>
                <c:pt idx="144">
                  <c:v>12.6</c:v>
                </c:pt>
                <c:pt idx="145">
                  <c:v>12.7</c:v>
                </c:pt>
                <c:pt idx="146">
                  <c:v>12.5</c:v>
                </c:pt>
                <c:pt idx="147">
                  <c:v>12.7</c:v>
                </c:pt>
                <c:pt idx="148">
                  <c:v>12.5</c:v>
                </c:pt>
                <c:pt idx="149">
                  <c:v>12.3</c:v>
                </c:pt>
                <c:pt idx="150">
                  <c:v>12.6</c:v>
                </c:pt>
                <c:pt idx="151">
                  <c:v>12.8</c:v>
                </c:pt>
                <c:pt idx="152">
                  <c:v>12.1</c:v>
                </c:pt>
                <c:pt idx="153">
                  <c:v>12</c:v>
                </c:pt>
                <c:pt idx="154">
                  <c:v>12.8</c:v>
                </c:pt>
                <c:pt idx="155">
                  <c:v>12.4</c:v>
                </c:pt>
                <c:pt idx="156">
                  <c:v>12.3</c:v>
                </c:pt>
                <c:pt idx="157">
                  <c:v>12.2</c:v>
                </c:pt>
                <c:pt idx="158">
                  <c:v>12.2</c:v>
                </c:pt>
                <c:pt idx="159">
                  <c:v>12.1</c:v>
                </c:pt>
                <c:pt idx="160">
                  <c:v>12</c:v>
                </c:pt>
                <c:pt idx="161">
                  <c:v>10.5</c:v>
                </c:pt>
                <c:pt idx="162">
                  <c:v>9.4</c:v>
                </c:pt>
                <c:pt idx="163">
                  <c:v>9</c:v>
                </c:pt>
                <c:pt idx="164">
                  <c:v>9.4</c:v>
                </c:pt>
                <c:pt idx="165">
                  <c:v>9.1</c:v>
                </c:pt>
                <c:pt idx="166">
                  <c:v>9.1999999999999993</c:v>
                </c:pt>
                <c:pt idx="167">
                  <c:v>9.1</c:v>
                </c:pt>
                <c:pt idx="168">
                  <c:v>9.1</c:v>
                </c:pt>
                <c:pt idx="169">
                  <c:v>9.8000000000000007</c:v>
                </c:pt>
                <c:pt idx="170">
                  <c:v>9.9</c:v>
                </c:pt>
                <c:pt idx="171">
                  <c:v>10</c:v>
                </c:pt>
                <c:pt idx="172">
                  <c:v>10.1</c:v>
                </c:pt>
                <c:pt idx="173">
                  <c:v>12.9</c:v>
                </c:pt>
                <c:pt idx="174">
                  <c:v>11.6</c:v>
                </c:pt>
                <c:pt idx="175">
                  <c:v>11.2</c:v>
                </c:pt>
                <c:pt idx="176">
                  <c:v>11.2</c:v>
                </c:pt>
                <c:pt idx="177">
                  <c:v>11.1</c:v>
                </c:pt>
                <c:pt idx="178">
                  <c:v>11</c:v>
                </c:pt>
                <c:pt idx="179">
                  <c:v>11</c:v>
                </c:pt>
                <c:pt idx="180">
                  <c:v>11.1</c:v>
                </c:pt>
                <c:pt idx="181">
                  <c:v>11</c:v>
                </c:pt>
                <c:pt idx="182">
                  <c:v>10.9</c:v>
                </c:pt>
                <c:pt idx="183">
                  <c:v>10.9</c:v>
                </c:pt>
                <c:pt idx="184">
                  <c:v>10.9</c:v>
                </c:pt>
                <c:pt idx="185">
                  <c:v>10.9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11.2</c:v>
                </c:pt>
                <c:pt idx="190">
                  <c:v>12.4</c:v>
                </c:pt>
                <c:pt idx="191">
                  <c:v>11.9</c:v>
                </c:pt>
                <c:pt idx="192">
                  <c:v>14.5</c:v>
                </c:pt>
                <c:pt idx="193">
                  <c:v>13.9</c:v>
                </c:pt>
                <c:pt idx="194">
                  <c:v>13.6</c:v>
                </c:pt>
                <c:pt idx="195">
                  <c:v>12.9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13.2</c:v>
                </c:pt>
                <c:pt idx="200">
                  <c:v>13.3</c:v>
                </c:pt>
                <c:pt idx="201">
                  <c:v>13.3</c:v>
                </c:pt>
                <c:pt idx="202">
                  <c:v>13.2</c:v>
                </c:pt>
                <c:pt idx="203">
                  <c:v>13.3</c:v>
                </c:pt>
                <c:pt idx="204">
                  <c:v>13.9</c:v>
                </c:pt>
                <c:pt idx="205">
                  <c:v>13.8</c:v>
                </c:pt>
                <c:pt idx="206">
                  <c:v>13.7</c:v>
                </c:pt>
                <c:pt idx="207">
                  <c:v>12.7</c:v>
                </c:pt>
                <c:pt idx="208">
                  <c:v>12.5</c:v>
                </c:pt>
                <c:pt idx="209">
                  <c:v>8.4</c:v>
                </c:pt>
                <c:pt idx="210">
                  <c:v>8.5</c:v>
                </c:pt>
                <c:pt idx="211">
                  <c:v>8.6</c:v>
                </c:pt>
                <c:pt idx="212">
                  <c:v>8.5</c:v>
                </c:pt>
                <c:pt idx="213">
                  <c:v>8</c:v>
                </c:pt>
                <c:pt idx="214">
                  <c:v>7.7</c:v>
                </c:pt>
                <c:pt idx="215">
                  <c:v>7.9</c:v>
                </c:pt>
                <c:pt idx="216">
                  <c:v>8</c:v>
                </c:pt>
                <c:pt idx="217">
                  <c:v>7.9</c:v>
                </c:pt>
                <c:pt idx="218">
                  <c:v>10</c:v>
                </c:pt>
                <c:pt idx="219">
                  <c:v>11.5</c:v>
                </c:pt>
                <c:pt idx="220">
                  <c:v>9.5</c:v>
                </c:pt>
                <c:pt idx="221">
                  <c:v>9.5</c:v>
                </c:pt>
                <c:pt idx="222">
                  <c:v>9.4</c:v>
                </c:pt>
                <c:pt idx="223">
                  <c:v>9.4</c:v>
                </c:pt>
                <c:pt idx="224">
                  <c:v>9.4</c:v>
                </c:pt>
                <c:pt idx="225">
                  <c:v>9.4</c:v>
                </c:pt>
                <c:pt idx="226">
                  <c:v>12.4</c:v>
                </c:pt>
                <c:pt idx="227">
                  <c:v>11</c:v>
                </c:pt>
                <c:pt idx="228">
                  <c:v>10.199999999999999</c:v>
                </c:pt>
                <c:pt idx="229">
                  <c:v>9.9</c:v>
                </c:pt>
                <c:pt idx="230">
                  <c:v>9.9</c:v>
                </c:pt>
                <c:pt idx="231">
                  <c:v>9.6</c:v>
                </c:pt>
                <c:pt idx="232">
                  <c:v>9.8000000000000007</c:v>
                </c:pt>
                <c:pt idx="233">
                  <c:v>9.8000000000000007</c:v>
                </c:pt>
                <c:pt idx="234">
                  <c:v>9.9</c:v>
                </c:pt>
                <c:pt idx="235">
                  <c:v>10.1</c:v>
                </c:pt>
                <c:pt idx="236">
                  <c:v>10.3</c:v>
                </c:pt>
                <c:pt idx="237">
                  <c:v>10.1</c:v>
                </c:pt>
                <c:pt idx="238">
                  <c:v>9.9</c:v>
                </c:pt>
                <c:pt idx="239">
                  <c:v>10.1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61-4924-9EAA-2BBDB0A2C09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'unterteilt Haus 2'!$O$2:$O$241</c:f>
              <c:numCache>
                <c:formatCode>h:mm:ss</c:formatCode>
                <c:ptCount val="240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</c:numCache>
            </c:numRef>
          </c:cat>
          <c:val>
            <c:numRef>
              <c:f>'unterteilt Haus 2'!$U$2:$U$241</c:f>
              <c:numCache>
                <c:formatCode>General</c:formatCode>
                <c:ptCount val="240"/>
                <c:pt idx="0">
                  <c:v>826</c:v>
                </c:pt>
                <c:pt idx="1">
                  <c:v>1001</c:v>
                </c:pt>
                <c:pt idx="2">
                  <c:v>1066</c:v>
                </c:pt>
                <c:pt idx="3">
                  <c:v>1270</c:v>
                </c:pt>
                <c:pt idx="4">
                  <c:v>1265</c:v>
                </c:pt>
                <c:pt idx="5">
                  <c:v>1230</c:v>
                </c:pt>
                <c:pt idx="6">
                  <c:v>1206</c:v>
                </c:pt>
                <c:pt idx="7">
                  <c:v>1255</c:v>
                </c:pt>
                <c:pt idx="8">
                  <c:v>1299</c:v>
                </c:pt>
                <c:pt idx="9">
                  <c:v>1213</c:v>
                </c:pt>
                <c:pt idx="10">
                  <c:v>1231</c:v>
                </c:pt>
                <c:pt idx="11">
                  <c:v>1272</c:v>
                </c:pt>
                <c:pt idx="12">
                  <c:v>1336</c:v>
                </c:pt>
                <c:pt idx="13">
                  <c:v>1238</c:v>
                </c:pt>
                <c:pt idx="14">
                  <c:v>1431</c:v>
                </c:pt>
                <c:pt idx="15">
                  <c:v>1582</c:v>
                </c:pt>
                <c:pt idx="16">
                  <c:v>1660</c:v>
                </c:pt>
                <c:pt idx="17">
                  <c:v>929</c:v>
                </c:pt>
                <c:pt idx="18">
                  <c:v>1066</c:v>
                </c:pt>
                <c:pt idx="19">
                  <c:v>1147</c:v>
                </c:pt>
                <c:pt idx="20">
                  <c:v>1159</c:v>
                </c:pt>
                <c:pt idx="21">
                  <c:v>1167</c:v>
                </c:pt>
                <c:pt idx="22">
                  <c:v>1235</c:v>
                </c:pt>
                <c:pt idx="23">
                  <c:v>1262</c:v>
                </c:pt>
                <c:pt idx="24">
                  <c:v>1299</c:v>
                </c:pt>
                <c:pt idx="25">
                  <c:v>1323</c:v>
                </c:pt>
                <c:pt idx="26">
                  <c:v>1214</c:v>
                </c:pt>
                <c:pt idx="27">
                  <c:v>1360</c:v>
                </c:pt>
                <c:pt idx="28">
                  <c:v>1301</c:v>
                </c:pt>
                <c:pt idx="29">
                  <c:v>1074</c:v>
                </c:pt>
                <c:pt idx="30">
                  <c:v>989</c:v>
                </c:pt>
                <c:pt idx="31">
                  <c:v>1102</c:v>
                </c:pt>
                <c:pt idx="32">
                  <c:v>1205</c:v>
                </c:pt>
                <c:pt idx="33">
                  <c:v>1066</c:v>
                </c:pt>
                <c:pt idx="34">
                  <c:v>655</c:v>
                </c:pt>
                <c:pt idx="35">
                  <c:v>653</c:v>
                </c:pt>
                <c:pt idx="36">
                  <c:v>664</c:v>
                </c:pt>
                <c:pt idx="37">
                  <c:v>708</c:v>
                </c:pt>
                <c:pt idx="38">
                  <c:v>818</c:v>
                </c:pt>
                <c:pt idx="39">
                  <c:v>1360</c:v>
                </c:pt>
                <c:pt idx="40">
                  <c:v>1299</c:v>
                </c:pt>
                <c:pt idx="41">
                  <c:v>1333</c:v>
                </c:pt>
                <c:pt idx="42">
                  <c:v>972</c:v>
                </c:pt>
                <c:pt idx="43">
                  <c:v>1191</c:v>
                </c:pt>
                <c:pt idx="44">
                  <c:v>883</c:v>
                </c:pt>
                <c:pt idx="45">
                  <c:v>935</c:v>
                </c:pt>
                <c:pt idx="46">
                  <c:v>1011</c:v>
                </c:pt>
                <c:pt idx="47">
                  <c:v>995</c:v>
                </c:pt>
                <c:pt idx="48">
                  <c:v>1049</c:v>
                </c:pt>
                <c:pt idx="49">
                  <c:v>984</c:v>
                </c:pt>
                <c:pt idx="50">
                  <c:v>602</c:v>
                </c:pt>
                <c:pt idx="51">
                  <c:v>594</c:v>
                </c:pt>
                <c:pt idx="52">
                  <c:v>708</c:v>
                </c:pt>
                <c:pt idx="53">
                  <c:v>704</c:v>
                </c:pt>
                <c:pt idx="54">
                  <c:v>722</c:v>
                </c:pt>
                <c:pt idx="55">
                  <c:v>738</c:v>
                </c:pt>
                <c:pt idx="56">
                  <c:v>538</c:v>
                </c:pt>
                <c:pt idx="57">
                  <c:v>501</c:v>
                </c:pt>
                <c:pt idx="58">
                  <c:v>614</c:v>
                </c:pt>
                <c:pt idx="59">
                  <c:v>695</c:v>
                </c:pt>
                <c:pt idx="60">
                  <c:v>724</c:v>
                </c:pt>
                <c:pt idx="61">
                  <c:v>741</c:v>
                </c:pt>
                <c:pt idx="62">
                  <c:v>739</c:v>
                </c:pt>
                <c:pt idx="63">
                  <c:v>705</c:v>
                </c:pt>
                <c:pt idx="64">
                  <c:v>810</c:v>
                </c:pt>
                <c:pt idx="65">
                  <c:v>810</c:v>
                </c:pt>
                <c:pt idx="66">
                  <c:v>906</c:v>
                </c:pt>
                <c:pt idx="67">
                  <c:v>1181</c:v>
                </c:pt>
                <c:pt idx="68">
                  <c:v>1293</c:v>
                </c:pt>
                <c:pt idx="69">
                  <c:v>1272</c:v>
                </c:pt>
                <c:pt idx="70">
                  <c:v>1569</c:v>
                </c:pt>
                <c:pt idx="71">
                  <c:v>1579</c:v>
                </c:pt>
                <c:pt idx="72">
                  <c:v>1180</c:v>
                </c:pt>
                <c:pt idx="73">
                  <c:v>1424</c:v>
                </c:pt>
                <c:pt idx="74">
                  <c:v>1421</c:v>
                </c:pt>
                <c:pt idx="75">
                  <c:v>1570</c:v>
                </c:pt>
                <c:pt idx="76">
                  <c:v>1574</c:v>
                </c:pt>
                <c:pt idx="77">
                  <c:v>860</c:v>
                </c:pt>
                <c:pt idx="78">
                  <c:v>875</c:v>
                </c:pt>
                <c:pt idx="79">
                  <c:v>932</c:v>
                </c:pt>
                <c:pt idx="80">
                  <c:v>1192</c:v>
                </c:pt>
                <c:pt idx="81">
                  <c:v>1340</c:v>
                </c:pt>
                <c:pt idx="82">
                  <c:v>1362</c:v>
                </c:pt>
                <c:pt idx="83">
                  <c:v>1380</c:v>
                </c:pt>
                <c:pt idx="84">
                  <c:v>1297</c:v>
                </c:pt>
                <c:pt idx="85">
                  <c:v>1439</c:v>
                </c:pt>
                <c:pt idx="86">
                  <c:v>1458</c:v>
                </c:pt>
                <c:pt idx="87">
                  <c:v>1499</c:v>
                </c:pt>
                <c:pt idx="88">
                  <c:v>1398</c:v>
                </c:pt>
                <c:pt idx="89">
                  <c:v>1379</c:v>
                </c:pt>
                <c:pt idx="90">
                  <c:v>1080</c:v>
                </c:pt>
                <c:pt idx="91">
                  <c:v>1121</c:v>
                </c:pt>
                <c:pt idx="92">
                  <c:v>1137</c:v>
                </c:pt>
                <c:pt idx="93">
                  <c:v>692</c:v>
                </c:pt>
                <c:pt idx="94">
                  <c:v>716</c:v>
                </c:pt>
                <c:pt idx="95">
                  <c:v>705</c:v>
                </c:pt>
                <c:pt idx="96">
                  <c:v>655</c:v>
                </c:pt>
                <c:pt idx="97">
                  <c:v>696</c:v>
                </c:pt>
                <c:pt idx="98">
                  <c:v>784</c:v>
                </c:pt>
                <c:pt idx="99">
                  <c:v>1709</c:v>
                </c:pt>
                <c:pt idx="100">
                  <c:v>1704</c:v>
                </c:pt>
                <c:pt idx="101">
                  <c:v>1036</c:v>
                </c:pt>
                <c:pt idx="102">
                  <c:v>1027</c:v>
                </c:pt>
                <c:pt idx="103">
                  <c:v>1037</c:v>
                </c:pt>
                <c:pt idx="104">
                  <c:v>1107</c:v>
                </c:pt>
                <c:pt idx="105">
                  <c:v>1129</c:v>
                </c:pt>
                <c:pt idx="106">
                  <c:v>1066</c:v>
                </c:pt>
                <c:pt idx="107">
                  <c:v>848</c:v>
                </c:pt>
                <c:pt idx="108">
                  <c:v>894</c:v>
                </c:pt>
                <c:pt idx="109">
                  <c:v>1006</c:v>
                </c:pt>
                <c:pt idx="110">
                  <c:v>931</c:v>
                </c:pt>
                <c:pt idx="111">
                  <c:v>634</c:v>
                </c:pt>
                <c:pt idx="112">
                  <c:v>572</c:v>
                </c:pt>
                <c:pt idx="113">
                  <c:v>504</c:v>
                </c:pt>
                <c:pt idx="114">
                  <c:v>527</c:v>
                </c:pt>
                <c:pt idx="115">
                  <c:v>569</c:v>
                </c:pt>
                <c:pt idx="116">
                  <c:v>541</c:v>
                </c:pt>
                <c:pt idx="117">
                  <c:v>554</c:v>
                </c:pt>
                <c:pt idx="118">
                  <c:v>555</c:v>
                </c:pt>
                <c:pt idx="119">
                  <c:v>541</c:v>
                </c:pt>
                <c:pt idx="120">
                  <c:v>529</c:v>
                </c:pt>
                <c:pt idx="121">
                  <c:v>511</c:v>
                </c:pt>
                <c:pt idx="122">
                  <c:v>529</c:v>
                </c:pt>
                <c:pt idx="123">
                  <c:v>912</c:v>
                </c:pt>
                <c:pt idx="124">
                  <c:v>961</c:v>
                </c:pt>
                <c:pt idx="125">
                  <c:v>994</c:v>
                </c:pt>
                <c:pt idx="126">
                  <c:v>702</c:v>
                </c:pt>
                <c:pt idx="127">
                  <c:v>651</c:v>
                </c:pt>
                <c:pt idx="128">
                  <c:v>527</c:v>
                </c:pt>
                <c:pt idx="129">
                  <c:v>541</c:v>
                </c:pt>
                <c:pt idx="130">
                  <c:v>537</c:v>
                </c:pt>
                <c:pt idx="131">
                  <c:v>569</c:v>
                </c:pt>
                <c:pt idx="132">
                  <c:v>616</c:v>
                </c:pt>
                <c:pt idx="133">
                  <c:v>646</c:v>
                </c:pt>
                <c:pt idx="134">
                  <c:v>1048</c:v>
                </c:pt>
                <c:pt idx="135">
                  <c:v>1056</c:v>
                </c:pt>
                <c:pt idx="136">
                  <c:v>537</c:v>
                </c:pt>
                <c:pt idx="137">
                  <c:v>538</c:v>
                </c:pt>
                <c:pt idx="138">
                  <c:v>537</c:v>
                </c:pt>
                <c:pt idx="139">
                  <c:v>552</c:v>
                </c:pt>
                <c:pt idx="140">
                  <c:v>515</c:v>
                </c:pt>
                <c:pt idx="141">
                  <c:v>460</c:v>
                </c:pt>
                <c:pt idx="142">
                  <c:v>452</c:v>
                </c:pt>
                <c:pt idx="143">
                  <c:v>453</c:v>
                </c:pt>
                <c:pt idx="144">
                  <c:v>470</c:v>
                </c:pt>
                <c:pt idx="145">
                  <c:v>540</c:v>
                </c:pt>
                <c:pt idx="146">
                  <c:v>565</c:v>
                </c:pt>
                <c:pt idx="147">
                  <c:v>585</c:v>
                </c:pt>
                <c:pt idx="148">
                  <c:v>593</c:v>
                </c:pt>
                <c:pt idx="149">
                  <c:v>585</c:v>
                </c:pt>
                <c:pt idx="150">
                  <c:v>621</c:v>
                </c:pt>
                <c:pt idx="151">
                  <c:v>623</c:v>
                </c:pt>
                <c:pt idx="152">
                  <c:v>450</c:v>
                </c:pt>
                <c:pt idx="153">
                  <c:v>459</c:v>
                </c:pt>
                <c:pt idx="154">
                  <c:v>473</c:v>
                </c:pt>
                <c:pt idx="155">
                  <c:v>477</c:v>
                </c:pt>
                <c:pt idx="156">
                  <c:v>491</c:v>
                </c:pt>
                <c:pt idx="157">
                  <c:v>494</c:v>
                </c:pt>
                <c:pt idx="158">
                  <c:v>497</c:v>
                </c:pt>
                <c:pt idx="159">
                  <c:v>495</c:v>
                </c:pt>
                <c:pt idx="160">
                  <c:v>493</c:v>
                </c:pt>
                <c:pt idx="161">
                  <c:v>918</c:v>
                </c:pt>
                <c:pt idx="162">
                  <c:v>1212</c:v>
                </c:pt>
                <c:pt idx="163">
                  <c:v>1323</c:v>
                </c:pt>
                <c:pt idx="164">
                  <c:v>1680</c:v>
                </c:pt>
                <c:pt idx="165">
                  <c:v>1697</c:v>
                </c:pt>
                <c:pt idx="166">
                  <c:v>1665</c:v>
                </c:pt>
                <c:pt idx="167">
                  <c:v>1650</c:v>
                </c:pt>
                <c:pt idx="168">
                  <c:v>1682</c:v>
                </c:pt>
                <c:pt idx="169">
                  <c:v>1339</c:v>
                </c:pt>
                <c:pt idx="170">
                  <c:v>1397</c:v>
                </c:pt>
                <c:pt idx="171">
                  <c:v>1466</c:v>
                </c:pt>
                <c:pt idx="172">
                  <c:v>1472</c:v>
                </c:pt>
                <c:pt idx="173">
                  <c:v>922</c:v>
                </c:pt>
                <c:pt idx="174">
                  <c:v>999</c:v>
                </c:pt>
                <c:pt idx="175">
                  <c:v>1058</c:v>
                </c:pt>
                <c:pt idx="176">
                  <c:v>1082</c:v>
                </c:pt>
                <c:pt idx="177">
                  <c:v>1132</c:v>
                </c:pt>
                <c:pt idx="178">
                  <c:v>1198</c:v>
                </c:pt>
                <c:pt idx="179">
                  <c:v>1222</c:v>
                </c:pt>
                <c:pt idx="180">
                  <c:v>1242</c:v>
                </c:pt>
                <c:pt idx="181">
                  <c:v>1241</c:v>
                </c:pt>
                <c:pt idx="182">
                  <c:v>1283</c:v>
                </c:pt>
                <c:pt idx="183">
                  <c:v>1320</c:v>
                </c:pt>
                <c:pt idx="184">
                  <c:v>1288</c:v>
                </c:pt>
                <c:pt idx="185">
                  <c:v>1300</c:v>
                </c:pt>
                <c:pt idx="186">
                  <c:v>1314</c:v>
                </c:pt>
                <c:pt idx="187">
                  <c:v>1337</c:v>
                </c:pt>
                <c:pt idx="188">
                  <c:v>1381</c:v>
                </c:pt>
                <c:pt idx="189">
                  <c:v>1177</c:v>
                </c:pt>
                <c:pt idx="190">
                  <c:v>615</c:v>
                </c:pt>
                <c:pt idx="191">
                  <c:v>616</c:v>
                </c:pt>
                <c:pt idx="192">
                  <c:v>691</c:v>
                </c:pt>
                <c:pt idx="193">
                  <c:v>747</c:v>
                </c:pt>
                <c:pt idx="194">
                  <c:v>860</c:v>
                </c:pt>
                <c:pt idx="195">
                  <c:v>1325</c:v>
                </c:pt>
                <c:pt idx="196">
                  <c:v>1394</c:v>
                </c:pt>
                <c:pt idx="197">
                  <c:v>1414</c:v>
                </c:pt>
                <c:pt idx="198">
                  <c:v>1456</c:v>
                </c:pt>
                <c:pt idx="199">
                  <c:v>1551</c:v>
                </c:pt>
                <c:pt idx="200">
                  <c:v>1738</c:v>
                </c:pt>
                <c:pt idx="201">
                  <c:v>1785</c:v>
                </c:pt>
                <c:pt idx="202">
                  <c:v>1717</c:v>
                </c:pt>
                <c:pt idx="203">
                  <c:v>1903</c:v>
                </c:pt>
                <c:pt idx="204">
                  <c:v>773</c:v>
                </c:pt>
                <c:pt idx="205">
                  <c:v>765</c:v>
                </c:pt>
                <c:pt idx="206">
                  <c:v>817</c:v>
                </c:pt>
                <c:pt idx="207">
                  <c:v>909</c:v>
                </c:pt>
                <c:pt idx="208">
                  <c:v>891</c:v>
                </c:pt>
                <c:pt idx="209">
                  <c:v>966</c:v>
                </c:pt>
                <c:pt idx="210">
                  <c:v>943</c:v>
                </c:pt>
                <c:pt idx="211">
                  <c:v>887</c:v>
                </c:pt>
                <c:pt idx="212">
                  <c:v>730</c:v>
                </c:pt>
                <c:pt idx="213">
                  <c:v>553</c:v>
                </c:pt>
                <c:pt idx="214">
                  <c:v>539</c:v>
                </c:pt>
                <c:pt idx="215">
                  <c:v>555</c:v>
                </c:pt>
                <c:pt idx="216">
                  <c:v>540</c:v>
                </c:pt>
                <c:pt idx="217">
                  <c:v>555</c:v>
                </c:pt>
                <c:pt idx="218">
                  <c:v>583</c:v>
                </c:pt>
                <c:pt idx="219">
                  <c:v>565</c:v>
                </c:pt>
                <c:pt idx="220">
                  <c:v>599</c:v>
                </c:pt>
                <c:pt idx="221">
                  <c:v>574</c:v>
                </c:pt>
                <c:pt idx="222">
                  <c:v>527</c:v>
                </c:pt>
                <c:pt idx="223">
                  <c:v>539</c:v>
                </c:pt>
                <c:pt idx="224">
                  <c:v>566</c:v>
                </c:pt>
                <c:pt idx="225">
                  <c:v>593</c:v>
                </c:pt>
                <c:pt idx="226">
                  <c:v>524</c:v>
                </c:pt>
                <c:pt idx="227">
                  <c:v>516</c:v>
                </c:pt>
                <c:pt idx="228">
                  <c:v>471</c:v>
                </c:pt>
                <c:pt idx="229">
                  <c:v>496</c:v>
                </c:pt>
                <c:pt idx="230">
                  <c:v>497</c:v>
                </c:pt>
                <c:pt idx="231">
                  <c:v>486</c:v>
                </c:pt>
                <c:pt idx="232">
                  <c:v>495</c:v>
                </c:pt>
                <c:pt idx="233">
                  <c:v>493</c:v>
                </c:pt>
                <c:pt idx="234">
                  <c:v>492</c:v>
                </c:pt>
                <c:pt idx="235">
                  <c:v>611</c:v>
                </c:pt>
                <c:pt idx="236">
                  <c:v>631</c:v>
                </c:pt>
                <c:pt idx="237">
                  <c:v>615</c:v>
                </c:pt>
                <c:pt idx="238">
                  <c:v>502</c:v>
                </c:pt>
                <c:pt idx="239">
                  <c:v>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61-4924-9EAA-2BBDB0A2C09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'unterteilt Haus 2'!$O$2:$O$241</c:f>
              <c:numCache>
                <c:formatCode>h:mm:ss</c:formatCode>
                <c:ptCount val="240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</c:numCache>
            </c:numRef>
          </c:cat>
          <c:val>
            <c:numRef>
              <c:f>'unterteilt Haus 2'!$V$2:$V$241</c:f>
              <c:numCache>
                <c:formatCode>General</c:formatCode>
                <c:ptCount val="2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1.5</c:v>
                </c:pt>
                <c:pt idx="11">
                  <c:v>1.58</c:v>
                </c:pt>
                <c:pt idx="12">
                  <c:v>2.15</c:v>
                </c:pt>
                <c:pt idx="13">
                  <c:v>2.42</c:v>
                </c:pt>
                <c:pt idx="14">
                  <c:v>2.75</c:v>
                </c:pt>
                <c:pt idx="15">
                  <c:v>2.4900000000000002</c:v>
                </c:pt>
                <c:pt idx="16">
                  <c:v>2.2799999999999998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2.5099999999999998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1.91</c:v>
                </c:pt>
                <c:pt idx="33">
                  <c:v>2.29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1.97</c:v>
                </c:pt>
                <c:pt idx="42">
                  <c:v>1.46</c:v>
                </c:pt>
                <c:pt idx="43">
                  <c:v>2.69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1.08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2.0499999999999998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1.78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1.44</c:v>
                </c:pt>
                <c:pt idx="100">
                  <c:v>1.02</c:v>
                </c:pt>
                <c:pt idx="101">
                  <c:v>1.03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1.56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3.92</c:v>
                </c:pt>
                <c:pt idx="124">
                  <c:v>3.46</c:v>
                </c:pt>
                <c:pt idx="125">
                  <c:v>2.94</c:v>
                </c:pt>
                <c:pt idx="126">
                  <c:v>3.11</c:v>
                </c:pt>
                <c:pt idx="127">
                  <c:v>2.13</c:v>
                </c:pt>
                <c:pt idx="128">
                  <c:v>1.95</c:v>
                </c:pt>
                <c:pt idx="129">
                  <c:v>1.23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1.7</c:v>
                </c:pt>
                <c:pt idx="134">
                  <c:v>2.83</c:v>
                </c:pt>
                <c:pt idx="135">
                  <c:v>2.46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1.78</c:v>
                </c:pt>
                <c:pt idx="149">
                  <c:v>1</c:v>
                </c:pt>
                <c:pt idx="150">
                  <c:v>1</c:v>
                </c:pt>
                <c:pt idx="151">
                  <c:v>1.84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1.41</c:v>
                </c:pt>
                <c:pt idx="169">
                  <c:v>1</c:v>
                </c:pt>
                <c:pt idx="170">
                  <c:v>1.69</c:v>
                </c:pt>
                <c:pt idx="171">
                  <c:v>1.8</c:v>
                </c:pt>
                <c:pt idx="172">
                  <c:v>1.81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1.2</c:v>
                </c:pt>
                <c:pt idx="189">
                  <c:v>1.45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1.3</c:v>
                </c:pt>
                <c:pt idx="196">
                  <c:v>2.2000000000000002</c:v>
                </c:pt>
                <c:pt idx="197">
                  <c:v>1.98</c:v>
                </c:pt>
                <c:pt idx="198">
                  <c:v>1.65</c:v>
                </c:pt>
                <c:pt idx="199">
                  <c:v>2</c:v>
                </c:pt>
                <c:pt idx="200">
                  <c:v>2.21</c:v>
                </c:pt>
                <c:pt idx="201">
                  <c:v>2.4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61-4924-9EAA-2BBDB0A2C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0705279"/>
        <c:axId val="780179999"/>
      </c:lineChart>
      <c:catAx>
        <c:axId val="1230705279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0179999"/>
        <c:crosses val="autoZero"/>
        <c:auto val="1"/>
        <c:lblAlgn val="ctr"/>
        <c:lblOffset val="100"/>
        <c:noMultiLvlLbl val="0"/>
      </c:catAx>
      <c:valAx>
        <c:axId val="78017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3070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'unterteilt Haus 2'!$AA$2:$AA$96</c:f>
              <c:numCache>
                <c:formatCode>h:mm:ss</c:formatCode>
                <c:ptCount val="95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</c:numCache>
            </c:numRef>
          </c:cat>
          <c:val>
            <c:numRef>
              <c:f>'unterteilt Haus 2'!$AB$2:$AB$96</c:f>
              <c:numCache>
                <c:formatCode>General</c:formatCode>
                <c:ptCount val="95"/>
                <c:pt idx="0">
                  <c:v>417</c:v>
                </c:pt>
                <c:pt idx="1">
                  <c:v>395</c:v>
                </c:pt>
                <c:pt idx="2">
                  <c:v>428</c:v>
                </c:pt>
                <c:pt idx="3">
                  <c:v>329</c:v>
                </c:pt>
                <c:pt idx="4">
                  <c:v>388</c:v>
                </c:pt>
                <c:pt idx="5">
                  <c:v>415</c:v>
                </c:pt>
                <c:pt idx="6">
                  <c:v>462</c:v>
                </c:pt>
                <c:pt idx="7">
                  <c:v>536</c:v>
                </c:pt>
                <c:pt idx="8">
                  <c:v>599</c:v>
                </c:pt>
                <c:pt idx="9">
                  <c:v>532</c:v>
                </c:pt>
                <c:pt idx="10">
                  <c:v>585</c:v>
                </c:pt>
                <c:pt idx="11">
                  <c:v>307</c:v>
                </c:pt>
                <c:pt idx="12">
                  <c:v>276</c:v>
                </c:pt>
                <c:pt idx="13">
                  <c:v>269</c:v>
                </c:pt>
                <c:pt idx="14">
                  <c:v>291</c:v>
                </c:pt>
                <c:pt idx="15">
                  <c:v>314</c:v>
                </c:pt>
                <c:pt idx="16">
                  <c:v>366</c:v>
                </c:pt>
                <c:pt idx="17">
                  <c:v>348</c:v>
                </c:pt>
                <c:pt idx="18">
                  <c:v>345</c:v>
                </c:pt>
                <c:pt idx="19">
                  <c:v>363</c:v>
                </c:pt>
                <c:pt idx="20">
                  <c:v>378</c:v>
                </c:pt>
                <c:pt idx="21">
                  <c:v>400</c:v>
                </c:pt>
                <c:pt idx="22">
                  <c:v>376</c:v>
                </c:pt>
                <c:pt idx="23">
                  <c:v>373</c:v>
                </c:pt>
                <c:pt idx="24">
                  <c:v>352</c:v>
                </c:pt>
                <c:pt idx="25">
                  <c:v>434</c:v>
                </c:pt>
                <c:pt idx="26">
                  <c:v>192</c:v>
                </c:pt>
                <c:pt idx="27">
                  <c:v>226</c:v>
                </c:pt>
                <c:pt idx="28">
                  <c:v>77</c:v>
                </c:pt>
                <c:pt idx="29">
                  <c:v>148</c:v>
                </c:pt>
                <c:pt idx="30">
                  <c:v>106</c:v>
                </c:pt>
                <c:pt idx="31">
                  <c:v>103</c:v>
                </c:pt>
                <c:pt idx="32">
                  <c:v>109</c:v>
                </c:pt>
                <c:pt idx="33">
                  <c:v>146</c:v>
                </c:pt>
                <c:pt idx="34">
                  <c:v>86</c:v>
                </c:pt>
                <c:pt idx="35">
                  <c:v>82</c:v>
                </c:pt>
                <c:pt idx="36">
                  <c:v>91</c:v>
                </c:pt>
                <c:pt idx="37">
                  <c:v>194</c:v>
                </c:pt>
                <c:pt idx="38">
                  <c:v>78</c:v>
                </c:pt>
                <c:pt idx="39">
                  <c:v>36</c:v>
                </c:pt>
                <c:pt idx="40">
                  <c:v>92</c:v>
                </c:pt>
                <c:pt idx="41">
                  <c:v>71</c:v>
                </c:pt>
                <c:pt idx="42">
                  <c:v>51</c:v>
                </c:pt>
                <c:pt idx="43">
                  <c:v>84</c:v>
                </c:pt>
                <c:pt idx="44">
                  <c:v>139</c:v>
                </c:pt>
                <c:pt idx="45">
                  <c:v>89</c:v>
                </c:pt>
                <c:pt idx="46">
                  <c:v>80</c:v>
                </c:pt>
                <c:pt idx="47">
                  <c:v>37</c:v>
                </c:pt>
                <c:pt idx="48">
                  <c:v>58</c:v>
                </c:pt>
                <c:pt idx="49">
                  <c:v>58</c:v>
                </c:pt>
                <c:pt idx="50">
                  <c:v>58</c:v>
                </c:pt>
                <c:pt idx="51">
                  <c:v>69</c:v>
                </c:pt>
                <c:pt idx="52">
                  <c:v>68</c:v>
                </c:pt>
                <c:pt idx="53">
                  <c:v>66</c:v>
                </c:pt>
                <c:pt idx="54">
                  <c:v>380</c:v>
                </c:pt>
                <c:pt idx="55">
                  <c:v>190</c:v>
                </c:pt>
                <c:pt idx="56">
                  <c:v>349</c:v>
                </c:pt>
                <c:pt idx="57">
                  <c:v>260</c:v>
                </c:pt>
                <c:pt idx="58">
                  <c:v>321</c:v>
                </c:pt>
                <c:pt idx="59">
                  <c:v>274</c:v>
                </c:pt>
                <c:pt idx="60">
                  <c:v>327</c:v>
                </c:pt>
                <c:pt idx="61">
                  <c:v>336</c:v>
                </c:pt>
                <c:pt idx="62">
                  <c:v>339</c:v>
                </c:pt>
                <c:pt idx="63">
                  <c:v>370</c:v>
                </c:pt>
                <c:pt idx="64">
                  <c:v>382</c:v>
                </c:pt>
                <c:pt idx="65">
                  <c:v>383</c:v>
                </c:pt>
                <c:pt idx="66">
                  <c:v>371</c:v>
                </c:pt>
                <c:pt idx="67">
                  <c:v>337</c:v>
                </c:pt>
                <c:pt idx="68">
                  <c:v>313</c:v>
                </c:pt>
                <c:pt idx="69">
                  <c:v>362</c:v>
                </c:pt>
                <c:pt idx="70">
                  <c:v>429</c:v>
                </c:pt>
                <c:pt idx="71">
                  <c:v>424</c:v>
                </c:pt>
                <c:pt idx="72">
                  <c:v>417</c:v>
                </c:pt>
                <c:pt idx="73">
                  <c:v>417</c:v>
                </c:pt>
                <c:pt idx="74">
                  <c:v>384</c:v>
                </c:pt>
                <c:pt idx="75">
                  <c:v>375</c:v>
                </c:pt>
                <c:pt idx="76">
                  <c:v>455</c:v>
                </c:pt>
                <c:pt idx="77">
                  <c:v>484</c:v>
                </c:pt>
                <c:pt idx="78">
                  <c:v>176</c:v>
                </c:pt>
                <c:pt idx="79">
                  <c:v>176</c:v>
                </c:pt>
                <c:pt idx="80">
                  <c:v>160</c:v>
                </c:pt>
                <c:pt idx="81">
                  <c:v>79</c:v>
                </c:pt>
                <c:pt idx="82">
                  <c:v>72</c:v>
                </c:pt>
                <c:pt idx="83">
                  <c:v>46</c:v>
                </c:pt>
                <c:pt idx="84">
                  <c:v>46</c:v>
                </c:pt>
                <c:pt idx="85">
                  <c:v>37</c:v>
                </c:pt>
                <c:pt idx="86">
                  <c:v>53</c:v>
                </c:pt>
                <c:pt idx="87">
                  <c:v>54</c:v>
                </c:pt>
                <c:pt idx="88">
                  <c:v>230</c:v>
                </c:pt>
                <c:pt idx="89">
                  <c:v>134</c:v>
                </c:pt>
                <c:pt idx="90">
                  <c:v>116</c:v>
                </c:pt>
                <c:pt idx="91">
                  <c:v>167</c:v>
                </c:pt>
                <c:pt idx="92">
                  <c:v>145</c:v>
                </c:pt>
                <c:pt idx="93">
                  <c:v>149</c:v>
                </c:pt>
                <c:pt idx="94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0-44F9-BDBE-AC26DA7BC8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'unterteilt Haus 2'!$AA$2:$AA$96</c:f>
              <c:numCache>
                <c:formatCode>h:mm:ss</c:formatCode>
                <c:ptCount val="95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</c:numCache>
            </c:numRef>
          </c:cat>
          <c:val>
            <c:numRef>
              <c:f>'unterteilt Haus 2'!$AC$2:$AC$96</c:f>
              <c:numCache>
                <c:formatCode>General</c:formatCode>
                <c:ptCount val="95"/>
                <c:pt idx="0">
                  <c:v>314</c:v>
                </c:pt>
                <c:pt idx="1">
                  <c:v>298</c:v>
                </c:pt>
                <c:pt idx="2">
                  <c:v>301</c:v>
                </c:pt>
                <c:pt idx="3">
                  <c:v>264</c:v>
                </c:pt>
                <c:pt idx="4">
                  <c:v>309</c:v>
                </c:pt>
                <c:pt idx="5">
                  <c:v>321</c:v>
                </c:pt>
                <c:pt idx="6">
                  <c:v>378</c:v>
                </c:pt>
                <c:pt idx="7">
                  <c:v>437</c:v>
                </c:pt>
                <c:pt idx="8">
                  <c:v>489</c:v>
                </c:pt>
                <c:pt idx="9">
                  <c:v>447</c:v>
                </c:pt>
                <c:pt idx="10">
                  <c:v>474</c:v>
                </c:pt>
                <c:pt idx="11">
                  <c:v>250</c:v>
                </c:pt>
                <c:pt idx="12">
                  <c:v>227</c:v>
                </c:pt>
                <c:pt idx="13">
                  <c:v>224</c:v>
                </c:pt>
                <c:pt idx="14">
                  <c:v>227</c:v>
                </c:pt>
                <c:pt idx="15">
                  <c:v>259</c:v>
                </c:pt>
                <c:pt idx="16">
                  <c:v>278</c:v>
                </c:pt>
                <c:pt idx="17">
                  <c:v>279</c:v>
                </c:pt>
                <c:pt idx="18">
                  <c:v>268</c:v>
                </c:pt>
                <c:pt idx="19">
                  <c:v>284</c:v>
                </c:pt>
                <c:pt idx="20">
                  <c:v>302</c:v>
                </c:pt>
                <c:pt idx="21">
                  <c:v>309</c:v>
                </c:pt>
                <c:pt idx="22">
                  <c:v>302</c:v>
                </c:pt>
                <c:pt idx="23">
                  <c:v>300</c:v>
                </c:pt>
                <c:pt idx="24">
                  <c:v>283</c:v>
                </c:pt>
                <c:pt idx="25">
                  <c:v>354</c:v>
                </c:pt>
                <c:pt idx="26">
                  <c:v>158</c:v>
                </c:pt>
                <c:pt idx="27">
                  <c:v>155</c:v>
                </c:pt>
                <c:pt idx="28">
                  <c:v>55</c:v>
                </c:pt>
                <c:pt idx="29">
                  <c:v>109</c:v>
                </c:pt>
                <c:pt idx="30">
                  <c:v>78</c:v>
                </c:pt>
                <c:pt idx="31">
                  <c:v>74</c:v>
                </c:pt>
                <c:pt idx="32">
                  <c:v>79</c:v>
                </c:pt>
                <c:pt idx="33">
                  <c:v>109</c:v>
                </c:pt>
                <c:pt idx="34">
                  <c:v>60</c:v>
                </c:pt>
                <c:pt idx="35">
                  <c:v>51</c:v>
                </c:pt>
                <c:pt idx="36">
                  <c:v>63</c:v>
                </c:pt>
                <c:pt idx="37">
                  <c:v>149</c:v>
                </c:pt>
                <c:pt idx="38">
                  <c:v>55</c:v>
                </c:pt>
                <c:pt idx="39">
                  <c:v>19</c:v>
                </c:pt>
                <c:pt idx="40">
                  <c:v>56</c:v>
                </c:pt>
                <c:pt idx="41">
                  <c:v>45</c:v>
                </c:pt>
                <c:pt idx="42">
                  <c:v>32</c:v>
                </c:pt>
                <c:pt idx="43">
                  <c:v>56</c:v>
                </c:pt>
                <c:pt idx="44">
                  <c:v>91</c:v>
                </c:pt>
                <c:pt idx="45">
                  <c:v>51</c:v>
                </c:pt>
                <c:pt idx="46">
                  <c:v>52</c:v>
                </c:pt>
                <c:pt idx="47">
                  <c:v>17</c:v>
                </c:pt>
                <c:pt idx="48">
                  <c:v>36</c:v>
                </c:pt>
                <c:pt idx="49">
                  <c:v>39</c:v>
                </c:pt>
                <c:pt idx="50">
                  <c:v>35</c:v>
                </c:pt>
                <c:pt idx="51">
                  <c:v>43</c:v>
                </c:pt>
                <c:pt idx="52">
                  <c:v>46</c:v>
                </c:pt>
                <c:pt idx="53">
                  <c:v>36</c:v>
                </c:pt>
                <c:pt idx="54">
                  <c:v>344</c:v>
                </c:pt>
                <c:pt idx="55">
                  <c:v>156</c:v>
                </c:pt>
                <c:pt idx="56">
                  <c:v>244</c:v>
                </c:pt>
                <c:pt idx="57">
                  <c:v>218</c:v>
                </c:pt>
                <c:pt idx="58">
                  <c:v>274</c:v>
                </c:pt>
                <c:pt idx="59">
                  <c:v>221</c:v>
                </c:pt>
                <c:pt idx="60">
                  <c:v>242</c:v>
                </c:pt>
                <c:pt idx="61">
                  <c:v>242</c:v>
                </c:pt>
                <c:pt idx="62">
                  <c:v>229</c:v>
                </c:pt>
                <c:pt idx="63">
                  <c:v>300</c:v>
                </c:pt>
                <c:pt idx="64">
                  <c:v>297</c:v>
                </c:pt>
                <c:pt idx="65">
                  <c:v>292</c:v>
                </c:pt>
                <c:pt idx="66">
                  <c:v>286</c:v>
                </c:pt>
                <c:pt idx="67">
                  <c:v>270</c:v>
                </c:pt>
                <c:pt idx="68">
                  <c:v>264</c:v>
                </c:pt>
                <c:pt idx="69">
                  <c:v>296</c:v>
                </c:pt>
                <c:pt idx="70">
                  <c:v>350</c:v>
                </c:pt>
                <c:pt idx="71">
                  <c:v>355</c:v>
                </c:pt>
                <c:pt idx="72">
                  <c:v>314</c:v>
                </c:pt>
                <c:pt idx="73">
                  <c:v>314</c:v>
                </c:pt>
                <c:pt idx="74">
                  <c:v>324</c:v>
                </c:pt>
                <c:pt idx="75">
                  <c:v>306</c:v>
                </c:pt>
                <c:pt idx="76">
                  <c:v>392</c:v>
                </c:pt>
                <c:pt idx="77">
                  <c:v>411</c:v>
                </c:pt>
                <c:pt idx="78">
                  <c:v>134</c:v>
                </c:pt>
                <c:pt idx="79">
                  <c:v>132</c:v>
                </c:pt>
                <c:pt idx="80">
                  <c:v>126</c:v>
                </c:pt>
                <c:pt idx="81">
                  <c:v>60</c:v>
                </c:pt>
                <c:pt idx="82">
                  <c:v>50</c:v>
                </c:pt>
                <c:pt idx="83">
                  <c:v>34</c:v>
                </c:pt>
                <c:pt idx="84">
                  <c:v>36</c:v>
                </c:pt>
                <c:pt idx="85">
                  <c:v>32</c:v>
                </c:pt>
                <c:pt idx="86">
                  <c:v>35</c:v>
                </c:pt>
                <c:pt idx="87">
                  <c:v>39</c:v>
                </c:pt>
                <c:pt idx="88">
                  <c:v>174</c:v>
                </c:pt>
                <c:pt idx="89">
                  <c:v>108</c:v>
                </c:pt>
                <c:pt idx="90">
                  <c:v>91</c:v>
                </c:pt>
                <c:pt idx="91">
                  <c:v>104</c:v>
                </c:pt>
                <c:pt idx="92">
                  <c:v>121</c:v>
                </c:pt>
                <c:pt idx="93">
                  <c:v>125</c:v>
                </c:pt>
                <c:pt idx="94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30-44F9-BDBE-AC26DA7BC8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'unterteilt Haus 2'!$AA$2:$AA$96</c:f>
              <c:numCache>
                <c:formatCode>h:mm:ss</c:formatCode>
                <c:ptCount val="95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</c:numCache>
            </c:numRef>
          </c:cat>
          <c:val>
            <c:numRef>
              <c:f>'unterteilt Haus 2'!$AD$2:$AD$96</c:f>
              <c:numCache>
                <c:formatCode>General</c:formatCode>
                <c:ptCount val="95"/>
                <c:pt idx="0">
                  <c:v>75.5</c:v>
                </c:pt>
                <c:pt idx="1">
                  <c:v>75.5</c:v>
                </c:pt>
                <c:pt idx="2">
                  <c:v>76</c:v>
                </c:pt>
                <c:pt idx="3">
                  <c:v>75.5</c:v>
                </c:pt>
                <c:pt idx="4">
                  <c:v>76</c:v>
                </c:pt>
                <c:pt idx="5">
                  <c:v>76.5</c:v>
                </c:pt>
                <c:pt idx="6">
                  <c:v>75.5</c:v>
                </c:pt>
                <c:pt idx="7">
                  <c:v>76.5</c:v>
                </c:pt>
                <c:pt idx="8">
                  <c:v>77.5</c:v>
                </c:pt>
                <c:pt idx="9">
                  <c:v>77.5</c:v>
                </c:pt>
                <c:pt idx="10">
                  <c:v>78</c:v>
                </c:pt>
                <c:pt idx="11">
                  <c:v>67</c:v>
                </c:pt>
                <c:pt idx="12">
                  <c:v>69.5</c:v>
                </c:pt>
                <c:pt idx="13">
                  <c:v>70.5</c:v>
                </c:pt>
                <c:pt idx="14">
                  <c:v>72.5</c:v>
                </c:pt>
                <c:pt idx="15">
                  <c:v>74</c:v>
                </c:pt>
                <c:pt idx="16">
                  <c:v>72</c:v>
                </c:pt>
                <c:pt idx="17">
                  <c:v>72</c:v>
                </c:pt>
                <c:pt idx="18">
                  <c:v>74</c:v>
                </c:pt>
                <c:pt idx="19">
                  <c:v>75</c:v>
                </c:pt>
                <c:pt idx="20">
                  <c:v>79</c:v>
                </c:pt>
                <c:pt idx="21">
                  <c:v>74.5</c:v>
                </c:pt>
                <c:pt idx="22">
                  <c:v>75.5</c:v>
                </c:pt>
                <c:pt idx="23">
                  <c:v>76.5</c:v>
                </c:pt>
                <c:pt idx="24">
                  <c:v>77</c:v>
                </c:pt>
                <c:pt idx="25">
                  <c:v>77</c:v>
                </c:pt>
                <c:pt idx="26">
                  <c:v>78</c:v>
                </c:pt>
                <c:pt idx="27">
                  <c:v>75</c:v>
                </c:pt>
                <c:pt idx="28">
                  <c:v>71</c:v>
                </c:pt>
                <c:pt idx="29">
                  <c:v>70.5</c:v>
                </c:pt>
                <c:pt idx="30">
                  <c:v>72</c:v>
                </c:pt>
                <c:pt idx="31">
                  <c:v>72.5</c:v>
                </c:pt>
                <c:pt idx="32">
                  <c:v>73.5</c:v>
                </c:pt>
                <c:pt idx="33">
                  <c:v>73.5</c:v>
                </c:pt>
                <c:pt idx="34">
                  <c:v>74</c:v>
                </c:pt>
                <c:pt idx="35">
                  <c:v>74</c:v>
                </c:pt>
                <c:pt idx="36">
                  <c:v>72.5</c:v>
                </c:pt>
                <c:pt idx="37">
                  <c:v>73</c:v>
                </c:pt>
                <c:pt idx="38">
                  <c:v>72</c:v>
                </c:pt>
                <c:pt idx="39">
                  <c:v>72</c:v>
                </c:pt>
                <c:pt idx="40">
                  <c:v>74.5</c:v>
                </c:pt>
                <c:pt idx="41">
                  <c:v>72.5</c:v>
                </c:pt>
                <c:pt idx="42">
                  <c:v>72.5</c:v>
                </c:pt>
                <c:pt idx="43">
                  <c:v>73.5</c:v>
                </c:pt>
                <c:pt idx="44">
                  <c:v>73.5</c:v>
                </c:pt>
                <c:pt idx="45">
                  <c:v>73</c:v>
                </c:pt>
                <c:pt idx="46">
                  <c:v>73.5</c:v>
                </c:pt>
                <c:pt idx="47">
                  <c:v>66</c:v>
                </c:pt>
                <c:pt idx="48">
                  <c:v>69.5</c:v>
                </c:pt>
                <c:pt idx="49">
                  <c:v>71.5</c:v>
                </c:pt>
                <c:pt idx="50">
                  <c:v>72.5</c:v>
                </c:pt>
                <c:pt idx="51">
                  <c:v>73</c:v>
                </c:pt>
                <c:pt idx="52">
                  <c:v>73.5</c:v>
                </c:pt>
                <c:pt idx="53">
                  <c:v>74</c:v>
                </c:pt>
                <c:pt idx="54">
                  <c:v>79</c:v>
                </c:pt>
                <c:pt idx="55">
                  <c:v>79</c:v>
                </c:pt>
                <c:pt idx="56">
                  <c:v>80</c:v>
                </c:pt>
                <c:pt idx="57">
                  <c:v>79</c:v>
                </c:pt>
                <c:pt idx="58">
                  <c:v>79.5</c:v>
                </c:pt>
                <c:pt idx="59">
                  <c:v>67.5</c:v>
                </c:pt>
                <c:pt idx="60">
                  <c:v>68.5</c:v>
                </c:pt>
                <c:pt idx="61">
                  <c:v>70</c:v>
                </c:pt>
                <c:pt idx="62">
                  <c:v>71.5</c:v>
                </c:pt>
                <c:pt idx="63">
                  <c:v>74</c:v>
                </c:pt>
                <c:pt idx="64">
                  <c:v>72</c:v>
                </c:pt>
                <c:pt idx="65">
                  <c:v>72.5</c:v>
                </c:pt>
                <c:pt idx="66">
                  <c:v>74.5</c:v>
                </c:pt>
                <c:pt idx="67">
                  <c:v>76</c:v>
                </c:pt>
                <c:pt idx="68">
                  <c:v>82.5</c:v>
                </c:pt>
                <c:pt idx="69">
                  <c:v>80.5</c:v>
                </c:pt>
                <c:pt idx="70">
                  <c:v>82.5</c:v>
                </c:pt>
                <c:pt idx="71">
                  <c:v>83.5</c:v>
                </c:pt>
                <c:pt idx="72">
                  <c:v>75.5</c:v>
                </c:pt>
                <c:pt idx="73">
                  <c:v>75.5</c:v>
                </c:pt>
                <c:pt idx="74">
                  <c:v>77.5</c:v>
                </c:pt>
                <c:pt idx="75">
                  <c:v>79.5</c:v>
                </c:pt>
                <c:pt idx="76">
                  <c:v>81</c:v>
                </c:pt>
                <c:pt idx="77">
                  <c:v>82</c:v>
                </c:pt>
                <c:pt idx="78">
                  <c:v>68.5</c:v>
                </c:pt>
                <c:pt idx="79">
                  <c:v>71.5</c:v>
                </c:pt>
                <c:pt idx="80">
                  <c:v>72.5</c:v>
                </c:pt>
                <c:pt idx="81">
                  <c:v>75.5</c:v>
                </c:pt>
                <c:pt idx="82">
                  <c:v>73</c:v>
                </c:pt>
                <c:pt idx="83">
                  <c:v>72</c:v>
                </c:pt>
                <c:pt idx="84">
                  <c:v>70.5</c:v>
                </c:pt>
                <c:pt idx="85">
                  <c:v>71</c:v>
                </c:pt>
                <c:pt idx="86">
                  <c:v>71</c:v>
                </c:pt>
                <c:pt idx="87">
                  <c:v>71.5</c:v>
                </c:pt>
                <c:pt idx="88">
                  <c:v>73</c:v>
                </c:pt>
                <c:pt idx="89">
                  <c:v>74.5</c:v>
                </c:pt>
                <c:pt idx="90">
                  <c:v>77</c:v>
                </c:pt>
                <c:pt idx="91">
                  <c:v>75</c:v>
                </c:pt>
                <c:pt idx="92">
                  <c:v>77</c:v>
                </c:pt>
                <c:pt idx="93">
                  <c:v>76.5</c:v>
                </c:pt>
                <c:pt idx="94">
                  <c:v>77.5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30-44F9-BDBE-AC26DA7BC8F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'unterteilt Haus 2'!$AA$2:$AA$96</c:f>
              <c:numCache>
                <c:formatCode>h:mm:ss</c:formatCode>
                <c:ptCount val="95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</c:numCache>
            </c:numRef>
          </c:cat>
          <c:val>
            <c:numRef>
              <c:f>'unterteilt Haus 2'!$AF$2:$AF$96</c:f>
              <c:numCache>
                <c:formatCode>General</c:formatCode>
                <c:ptCount val="95"/>
                <c:pt idx="0">
                  <c:v>14.1</c:v>
                </c:pt>
                <c:pt idx="1">
                  <c:v>14</c:v>
                </c:pt>
                <c:pt idx="2">
                  <c:v>13.9</c:v>
                </c:pt>
                <c:pt idx="3">
                  <c:v>13.7</c:v>
                </c:pt>
                <c:pt idx="4">
                  <c:v>13.6</c:v>
                </c:pt>
                <c:pt idx="5">
                  <c:v>13.5</c:v>
                </c:pt>
                <c:pt idx="6">
                  <c:v>13.9</c:v>
                </c:pt>
                <c:pt idx="7">
                  <c:v>13.9</c:v>
                </c:pt>
                <c:pt idx="8">
                  <c:v>13.7</c:v>
                </c:pt>
                <c:pt idx="9">
                  <c:v>13.8</c:v>
                </c:pt>
                <c:pt idx="10">
                  <c:v>13.8</c:v>
                </c:pt>
                <c:pt idx="11">
                  <c:v>14.4</c:v>
                </c:pt>
                <c:pt idx="12">
                  <c:v>14</c:v>
                </c:pt>
                <c:pt idx="13">
                  <c:v>13.7</c:v>
                </c:pt>
                <c:pt idx="14">
                  <c:v>13.6</c:v>
                </c:pt>
                <c:pt idx="15">
                  <c:v>13.1</c:v>
                </c:pt>
                <c:pt idx="16">
                  <c:v>13.1</c:v>
                </c:pt>
                <c:pt idx="17">
                  <c:v>12.9</c:v>
                </c:pt>
                <c:pt idx="18">
                  <c:v>13.2</c:v>
                </c:pt>
                <c:pt idx="19">
                  <c:v>13.2</c:v>
                </c:pt>
                <c:pt idx="20">
                  <c:v>14.7</c:v>
                </c:pt>
                <c:pt idx="21">
                  <c:v>12.3</c:v>
                </c:pt>
                <c:pt idx="22">
                  <c:v>11.9</c:v>
                </c:pt>
                <c:pt idx="23">
                  <c:v>11.7</c:v>
                </c:pt>
                <c:pt idx="24">
                  <c:v>11.6</c:v>
                </c:pt>
                <c:pt idx="25">
                  <c:v>11.5</c:v>
                </c:pt>
                <c:pt idx="26">
                  <c:v>8.6</c:v>
                </c:pt>
                <c:pt idx="27">
                  <c:v>8.8000000000000007</c:v>
                </c:pt>
                <c:pt idx="28">
                  <c:v>8.4</c:v>
                </c:pt>
                <c:pt idx="29">
                  <c:v>10.6</c:v>
                </c:pt>
                <c:pt idx="30">
                  <c:v>10.3</c:v>
                </c:pt>
                <c:pt idx="31">
                  <c:v>10.4</c:v>
                </c:pt>
                <c:pt idx="32">
                  <c:v>10.5</c:v>
                </c:pt>
                <c:pt idx="33">
                  <c:v>10.5</c:v>
                </c:pt>
                <c:pt idx="34">
                  <c:v>10.4</c:v>
                </c:pt>
                <c:pt idx="35">
                  <c:v>10.5</c:v>
                </c:pt>
                <c:pt idx="36">
                  <c:v>10.199999999999999</c:v>
                </c:pt>
                <c:pt idx="37">
                  <c:v>10.1</c:v>
                </c:pt>
                <c:pt idx="38">
                  <c:v>9.6999999999999993</c:v>
                </c:pt>
                <c:pt idx="39">
                  <c:v>8.9</c:v>
                </c:pt>
                <c:pt idx="40">
                  <c:v>8.8000000000000007</c:v>
                </c:pt>
                <c:pt idx="41">
                  <c:v>9.4</c:v>
                </c:pt>
                <c:pt idx="42">
                  <c:v>9.3000000000000007</c:v>
                </c:pt>
                <c:pt idx="43">
                  <c:v>9.3000000000000007</c:v>
                </c:pt>
                <c:pt idx="44">
                  <c:v>9.6</c:v>
                </c:pt>
                <c:pt idx="45">
                  <c:v>9.5</c:v>
                </c:pt>
                <c:pt idx="46">
                  <c:v>9.4</c:v>
                </c:pt>
                <c:pt idx="47">
                  <c:v>11</c:v>
                </c:pt>
                <c:pt idx="48">
                  <c:v>9.9</c:v>
                </c:pt>
                <c:pt idx="49">
                  <c:v>9.4</c:v>
                </c:pt>
                <c:pt idx="50">
                  <c:v>9.1999999999999993</c:v>
                </c:pt>
                <c:pt idx="51">
                  <c:v>9</c:v>
                </c:pt>
                <c:pt idx="52">
                  <c:v>8.8000000000000007</c:v>
                </c:pt>
                <c:pt idx="53">
                  <c:v>8.8000000000000007</c:v>
                </c:pt>
                <c:pt idx="54">
                  <c:v>9.9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14.3</c:v>
                </c:pt>
                <c:pt idx="60">
                  <c:v>13.8</c:v>
                </c:pt>
                <c:pt idx="61">
                  <c:v>13.5</c:v>
                </c:pt>
                <c:pt idx="62">
                  <c:v>13.4</c:v>
                </c:pt>
                <c:pt idx="63">
                  <c:v>12.9</c:v>
                </c:pt>
                <c:pt idx="64">
                  <c:v>13</c:v>
                </c:pt>
                <c:pt idx="65">
                  <c:v>13.1</c:v>
                </c:pt>
                <c:pt idx="66">
                  <c:v>13.2</c:v>
                </c:pt>
                <c:pt idx="67">
                  <c:v>12.9</c:v>
                </c:pt>
                <c:pt idx="68">
                  <c:v>12.8</c:v>
                </c:pt>
                <c:pt idx="69">
                  <c:v>11.8</c:v>
                </c:pt>
                <c:pt idx="70">
                  <c:v>12.2</c:v>
                </c:pt>
                <c:pt idx="71">
                  <c:v>12.4</c:v>
                </c:pt>
                <c:pt idx="72">
                  <c:v>14.1</c:v>
                </c:pt>
                <c:pt idx="73">
                  <c:v>14.1</c:v>
                </c:pt>
                <c:pt idx="74">
                  <c:v>11.3</c:v>
                </c:pt>
                <c:pt idx="75">
                  <c:v>11</c:v>
                </c:pt>
                <c:pt idx="76">
                  <c:v>10.8</c:v>
                </c:pt>
                <c:pt idx="77">
                  <c:v>10.6</c:v>
                </c:pt>
                <c:pt idx="78">
                  <c:v>10.6</c:v>
                </c:pt>
                <c:pt idx="79">
                  <c:v>10.1</c:v>
                </c:pt>
                <c:pt idx="80">
                  <c:v>9.9</c:v>
                </c:pt>
                <c:pt idx="81">
                  <c:v>11</c:v>
                </c:pt>
                <c:pt idx="82">
                  <c:v>11.5</c:v>
                </c:pt>
                <c:pt idx="83">
                  <c:v>11.6</c:v>
                </c:pt>
                <c:pt idx="84">
                  <c:v>10.4</c:v>
                </c:pt>
                <c:pt idx="85">
                  <c:v>10.1</c:v>
                </c:pt>
                <c:pt idx="86">
                  <c:v>9.9</c:v>
                </c:pt>
                <c:pt idx="87">
                  <c:v>9.8000000000000007</c:v>
                </c:pt>
                <c:pt idx="88">
                  <c:v>9.9</c:v>
                </c:pt>
                <c:pt idx="89">
                  <c:v>9.9</c:v>
                </c:pt>
                <c:pt idx="90">
                  <c:v>10.1</c:v>
                </c:pt>
                <c:pt idx="91">
                  <c:v>10.1</c:v>
                </c:pt>
                <c:pt idx="92">
                  <c:v>9.9</c:v>
                </c:pt>
                <c:pt idx="93">
                  <c:v>9.8000000000000007</c:v>
                </c:pt>
                <c:pt idx="94">
                  <c:v>9.8000000000000007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30-44F9-BDBE-AC26DA7BC8F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'unterteilt Haus 2'!$AA$2:$AA$96</c:f>
              <c:numCache>
                <c:formatCode>h:mm:ss</c:formatCode>
                <c:ptCount val="95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</c:numCache>
            </c:numRef>
          </c:cat>
          <c:val>
            <c:numRef>
              <c:f>'unterteilt Haus 2'!$AG$2:$AG$96</c:f>
              <c:numCache>
                <c:formatCode>General</c:formatCode>
                <c:ptCount val="95"/>
                <c:pt idx="0">
                  <c:v>1296</c:v>
                </c:pt>
                <c:pt idx="1">
                  <c:v>1352</c:v>
                </c:pt>
                <c:pt idx="2">
                  <c:v>1368</c:v>
                </c:pt>
                <c:pt idx="3">
                  <c:v>1409</c:v>
                </c:pt>
                <c:pt idx="4">
                  <c:v>1388</c:v>
                </c:pt>
                <c:pt idx="5">
                  <c:v>1399</c:v>
                </c:pt>
                <c:pt idx="6">
                  <c:v>1600</c:v>
                </c:pt>
                <c:pt idx="7">
                  <c:v>1723</c:v>
                </c:pt>
                <c:pt idx="8">
                  <c:v>1737</c:v>
                </c:pt>
                <c:pt idx="9">
                  <c:v>1928</c:v>
                </c:pt>
                <c:pt idx="10">
                  <c:v>1939</c:v>
                </c:pt>
                <c:pt idx="11">
                  <c:v>822</c:v>
                </c:pt>
                <c:pt idx="12">
                  <c:v>808</c:v>
                </c:pt>
                <c:pt idx="13">
                  <c:v>849</c:v>
                </c:pt>
                <c:pt idx="14">
                  <c:v>904</c:v>
                </c:pt>
                <c:pt idx="15">
                  <c:v>855</c:v>
                </c:pt>
                <c:pt idx="16">
                  <c:v>881</c:v>
                </c:pt>
                <c:pt idx="17">
                  <c:v>879</c:v>
                </c:pt>
                <c:pt idx="18">
                  <c:v>971</c:v>
                </c:pt>
                <c:pt idx="19">
                  <c:v>1011</c:v>
                </c:pt>
                <c:pt idx="20">
                  <c:v>965</c:v>
                </c:pt>
                <c:pt idx="21">
                  <c:v>1028</c:v>
                </c:pt>
                <c:pt idx="22">
                  <c:v>1096</c:v>
                </c:pt>
                <c:pt idx="23">
                  <c:v>1175</c:v>
                </c:pt>
                <c:pt idx="24">
                  <c:v>1161</c:v>
                </c:pt>
                <c:pt idx="25">
                  <c:v>1165</c:v>
                </c:pt>
                <c:pt idx="26">
                  <c:v>723</c:v>
                </c:pt>
                <c:pt idx="27">
                  <c:v>761</c:v>
                </c:pt>
                <c:pt idx="28">
                  <c:v>628</c:v>
                </c:pt>
                <c:pt idx="29">
                  <c:v>718</c:v>
                </c:pt>
                <c:pt idx="30">
                  <c:v>711</c:v>
                </c:pt>
                <c:pt idx="31">
                  <c:v>718</c:v>
                </c:pt>
                <c:pt idx="32">
                  <c:v>659</c:v>
                </c:pt>
                <c:pt idx="33">
                  <c:v>659</c:v>
                </c:pt>
                <c:pt idx="34">
                  <c:v>675</c:v>
                </c:pt>
                <c:pt idx="35">
                  <c:v>688</c:v>
                </c:pt>
                <c:pt idx="36">
                  <c:v>633</c:v>
                </c:pt>
                <c:pt idx="37">
                  <c:v>627</c:v>
                </c:pt>
                <c:pt idx="38">
                  <c:v>632</c:v>
                </c:pt>
                <c:pt idx="39">
                  <c:v>552</c:v>
                </c:pt>
                <c:pt idx="40">
                  <c:v>573</c:v>
                </c:pt>
                <c:pt idx="41">
                  <c:v>586</c:v>
                </c:pt>
                <c:pt idx="42">
                  <c:v>571</c:v>
                </c:pt>
                <c:pt idx="43">
                  <c:v>580</c:v>
                </c:pt>
                <c:pt idx="44">
                  <c:v>624</c:v>
                </c:pt>
                <c:pt idx="45">
                  <c:v>589</c:v>
                </c:pt>
                <c:pt idx="46">
                  <c:v>576</c:v>
                </c:pt>
                <c:pt idx="47">
                  <c:v>506</c:v>
                </c:pt>
                <c:pt idx="48">
                  <c:v>522</c:v>
                </c:pt>
                <c:pt idx="49">
                  <c:v>553</c:v>
                </c:pt>
                <c:pt idx="50">
                  <c:v>566</c:v>
                </c:pt>
                <c:pt idx="51">
                  <c:v>574</c:v>
                </c:pt>
                <c:pt idx="52">
                  <c:v>562</c:v>
                </c:pt>
                <c:pt idx="53">
                  <c:v>568</c:v>
                </c:pt>
                <c:pt idx="54">
                  <c:v>638</c:v>
                </c:pt>
                <c:pt idx="55">
                  <c:v>678</c:v>
                </c:pt>
                <c:pt idx="56">
                  <c:v>746</c:v>
                </c:pt>
                <c:pt idx="57">
                  <c:v>797</c:v>
                </c:pt>
                <c:pt idx="58">
                  <c:v>680</c:v>
                </c:pt>
                <c:pt idx="59">
                  <c:v>829</c:v>
                </c:pt>
                <c:pt idx="60">
                  <c:v>787</c:v>
                </c:pt>
                <c:pt idx="61">
                  <c:v>802</c:v>
                </c:pt>
                <c:pt idx="62">
                  <c:v>867</c:v>
                </c:pt>
                <c:pt idx="63">
                  <c:v>829</c:v>
                </c:pt>
                <c:pt idx="64">
                  <c:v>852</c:v>
                </c:pt>
                <c:pt idx="65">
                  <c:v>850</c:v>
                </c:pt>
                <c:pt idx="66">
                  <c:v>997</c:v>
                </c:pt>
                <c:pt idx="67">
                  <c:v>1110</c:v>
                </c:pt>
                <c:pt idx="68">
                  <c:v>1142</c:v>
                </c:pt>
                <c:pt idx="69">
                  <c:v>937</c:v>
                </c:pt>
                <c:pt idx="70">
                  <c:v>1146</c:v>
                </c:pt>
                <c:pt idx="71">
                  <c:v>1202</c:v>
                </c:pt>
                <c:pt idx="72">
                  <c:v>1246</c:v>
                </c:pt>
                <c:pt idx="73">
                  <c:v>1246</c:v>
                </c:pt>
                <c:pt idx="74">
                  <c:v>1013</c:v>
                </c:pt>
                <c:pt idx="75">
                  <c:v>986</c:v>
                </c:pt>
                <c:pt idx="76">
                  <c:v>1054</c:v>
                </c:pt>
                <c:pt idx="77">
                  <c:v>1090</c:v>
                </c:pt>
                <c:pt idx="78">
                  <c:v>622</c:v>
                </c:pt>
                <c:pt idx="79">
                  <c:v>710</c:v>
                </c:pt>
                <c:pt idx="80">
                  <c:v>626</c:v>
                </c:pt>
                <c:pt idx="81">
                  <c:v>600</c:v>
                </c:pt>
                <c:pt idx="82">
                  <c:v>591</c:v>
                </c:pt>
                <c:pt idx="83">
                  <c:v>536</c:v>
                </c:pt>
                <c:pt idx="84">
                  <c:v>504</c:v>
                </c:pt>
                <c:pt idx="85">
                  <c:v>527</c:v>
                </c:pt>
                <c:pt idx="86">
                  <c:v>500</c:v>
                </c:pt>
                <c:pt idx="87">
                  <c:v>554</c:v>
                </c:pt>
                <c:pt idx="88">
                  <c:v>564</c:v>
                </c:pt>
                <c:pt idx="89">
                  <c:v>568</c:v>
                </c:pt>
                <c:pt idx="90">
                  <c:v>571</c:v>
                </c:pt>
                <c:pt idx="91">
                  <c:v>567</c:v>
                </c:pt>
                <c:pt idx="92">
                  <c:v>517</c:v>
                </c:pt>
                <c:pt idx="93">
                  <c:v>533</c:v>
                </c:pt>
                <c:pt idx="94">
                  <c:v>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30-44F9-BDBE-AC26DA7BC8F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'unterteilt Haus 2'!$AA$2:$AA$96</c:f>
              <c:numCache>
                <c:formatCode>h:mm:ss</c:formatCode>
                <c:ptCount val="95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</c:numCache>
            </c:numRef>
          </c:cat>
          <c:val>
            <c:numRef>
              <c:f>'unterteilt Haus 2'!$AH$2:$AH$96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1.47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1.84</c:v>
                </c:pt>
                <c:pt idx="42">
                  <c:v>1.73</c:v>
                </c:pt>
                <c:pt idx="43">
                  <c:v>1.78</c:v>
                </c:pt>
                <c:pt idx="44">
                  <c:v>2.84</c:v>
                </c:pt>
                <c:pt idx="45">
                  <c:v>2.62</c:v>
                </c:pt>
                <c:pt idx="46">
                  <c:v>2.57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1.53</c:v>
                </c:pt>
                <c:pt idx="55">
                  <c:v>1</c:v>
                </c:pt>
                <c:pt idx="56">
                  <c:v>1</c:v>
                </c:pt>
                <c:pt idx="57">
                  <c:v>1.69</c:v>
                </c:pt>
                <c:pt idx="58">
                  <c:v>1.44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1.76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1.48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30-44F9-BDBE-AC26DA7BC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501103"/>
        <c:axId val="1047947391"/>
      </c:lineChart>
      <c:catAx>
        <c:axId val="671501103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7947391"/>
        <c:crosses val="autoZero"/>
        <c:auto val="1"/>
        <c:lblAlgn val="ctr"/>
        <c:lblOffset val="100"/>
        <c:noMultiLvlLbl val="0"/>
      </c:catAx>
      <c:valAx>
        <c:axId val="104794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150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1'!$BM$56:$BV$56</c:f>
              <c:numCache>
                <c:formatCode>General</c:formatCode>
                <c:ptCount val="10"/>
                <c:pt idx="0">
                  <c:v>104</c:v>
                </c:pt>
                <c:pt idx="1">
                  <c:v>81</c:v>
                </c:pt>
                <c:pt idx="2">
                  <c:v>75</c:v>
                </c:pt>
                <c:pt idx="3">
                  <c:v>60</c:v>
                </c:pt>
                <c:pt idx="4">
                  <c:v>69</c:v>
                </c:pt>
                <c:pt idx="5">
                  <c:v>129</c:v>
                </c:pt>
                <c:pt idx="6">
                  <c:v>74</c:v>
                </c:pt>
                <c:pt idx="7">
                  <c:v>83</c:v>
                </c:pt>
                <c:pt idx="8">
                  <c:v>97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5-4E5A-9A0B-46C07C6372AC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1'!$BM$57:$BV$57</c:f>
              <c:numCache>
                <c:formatCode>General</c:formatCode>
                <c:ptCount val="10"/>
                <c:pt idx="0">
                  <c:v>14.5</c:v>
                </c:pt>
                <c:pt idx="1">
                  <c:v>18</c:v>
                </c:pt>
                <c:pt idx="2">
                  <c:v>7.75</c:v>
                </c:pt>
                <c:pt idx="3">
                  <c:v>10</c:v>
                </c:pt>
                <c:pt idx="4">
                  <c:v>39</c:v>
                </c:pt>
                <c:pt idx="5">
                  <c:v>26.25</c:v>
                </c:pt>
                <c:pt idx="6">
                  <c:v>7.5</c:v>
                </c:pt>
                <c:pt idx="7">
                  <c:v>4.5</c:v>
                </c:pt>
                <c:pt idx="8">
                  <c:v>7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65-4E5A-9A0B-46C07C6372AC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1'!$BM$58:$BV$58</c:f>
              <c:numCache>
                <c:formatCode>General</c:formatCode>
                <c:ptCount val="10"/>
                <c:pt idx="0">
                  <c:v>14.5</c:v>
                </c:pt>
                <c:pt idx="1">
                  <c:v>44</c:v>
                </c:pt>
                <c:pt idx="2">
                  <c:v>14.75</c:v>
                </c:pt>
                <c:pt idx="3">
                  <c:v>8</c:v>
                </c:pt>
                <c:pt idx="4">
                  <c:v>17</c:v>
                </c:pt>
                <c:pt idx="5">
                  <c:v>20.75</c:v>
                </c:pt>
                <c:pt idx="6">
                  <c:v>14.5</c:v>
                </c:pt>
                <c:pt idx="7">
                  <c:v>37</c:v>
                </c:pt>
                <c:pt idx="8">
                  <c:v>5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65-4E5A-9A0B-46C07C6372AC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1'!$BM$59:$BV$59</c:f>
              <c:numCache>
                <c:formatCode>General</c:formatCode>
                <c:ptCount val="10"/>
                <c:pt idx="0">
                  <c:v>57</c:v>
                </c:pt>
                <c:pt idx="1">
                  <c:v>24</c:v>
                </c:pt>
                <c:pt idx="2">
                  <c:v>10.25</c:v>
                </c:pt>
                <c:pt idx="3">
                  <c:v>8</c:v>
                </c:pt>
                <c:pt idx="4">
                  <c:v>13</c:v>
                </c:pt>
                <c:pt idx="5">
                  <c:v>16.5</c:v>
                </c:pt>
                <c:pt idx="6">
                  <c:v>28.5</c:v>
                </c:pt>
                <c:pt idx="7">
                  <c:v>35.5</c:v>
                </c:pt>
                <c:pt idx="8">
                  <c:v>12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65-4E5A-9A0B-46C07C6372AC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1'!$BM$60:$BV$60</c:f>
              <c:numCache>
                <c:formatCode>General</c:formatCode>
                <c:ptCount val="10"/>
                <c:pt idx="0">
                  <c:v>57</c:v>
                </c:pt>
                <c:pt idx="1">
                  <c:v>4</c:v>
                </c:pt>
                <c:pt idx="2">
                  <c:v>120.25</c:v>
                </c:pt>
                <c:pt idx="3">
                  <c:v>33</c:v>
                </c:pt>
                <c:pt idx="4">
                  <c:v>27</c:v>
                </c:pt>
                <c:pt idx="5">
                  <c:v>13.5</c:v>
                </c:pt>
                <c:pt idx="6">
                  <c:v>49.5</c:v>
                </c:pt>
                <c:pt idx="7">
                  <c:v>0</c:v>
                </c:pt>
                <c:pt idx="8">
                  <c:v>39</c:v>
                </c:pt>
                <c:pt idx="9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65-4E5A-9A0B-46C07C637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1'!$BE$56:$BI$56</c:f>
              <c:numCache>
                <c:formatCode>General</c:formatCode>
                <c:ptCount val="5"/>
                <c:pt idx="0">
                  <c:v>122</c:v>
                </c:pt>
                <c:pt idx="1">
                  <c:v>83</c:v>
                </c:pt>
                <c:pt idx="2">
                  <c:v>62</c:v>
                </c:pt>
                <c:pt idx="3">
                  <c:v>93</c:v>
                </c:pt>
                <c:pt idx="4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0B-4999-AF06-65CE51BB7A9D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1'!$BE$57:$BI$57</c:f>
              <c:numCache>
                <c:formatCode>General</c:formatCode>
                <c:ptCount val="5"/>
                <c:pt idx="0">
                  <c:v>12</c:v>
                </c:pt>
                <c:pt idx="1">
                  <c:v>0</c:v>
                </c:pt>
                <c:pt idx="2">
                  <c:v>6</c:v>
                </c:pt>
                <c:pt idx="3">
                  <c:v>13.5</c:v>
                </c:pt>
                <c:pt idx="4">
                  <c:v>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0B-4999-AF06-65CE51BB7A9D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1'!$BE$58:$BI$58</c:f>
              <c:numCache>
                <c:formatCode>General</c:formatCode>
                <c:ptCount val="5"/>
                <c:pt idx="0">
                  <c:v>22</c:v>
                </c:pt>
                <c:pt idx="1">
                  <c:v>3</c:v>
                </c:pt>
                <c:pt idx="2">
                  <c:v>15</c:v>
                </c:pt>
                <c:pt idx="3">
                  <c:v>16</c:v>
                </c:pt>
                <c:pt idx="4">
                  <c:v>15.75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0B-4999-AF06-65CE51BB7A9D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1'!$BE$59:$BI$59</c:f>
              <c:numCache>
                <c:formatCode>General</c:formatCode>
                <c:ptCount val="5"/>
                <c:pt idx="0">
                  <c:v>26.75</c:v>
                </c:pt>
                <c:pt idx="1">
                  <c:v>2</c:v>
                </c:pt>
                <c:pt idx="2">
                  <c:v>20</c:v>
                </c:pt>
                <c:pt idx="3">
                  <c:v>25</c:v>
                </c:pt>
                <c:pt idx="4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0B-4999-AF06-65CE51BB7A9D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1'!$BE$60:$BI$60</c:f>
              <c:numCache>
                <c:formatCode>General</c:formatCode>
                <c:ptCount val="5"/>
                <c:pt idx="0">
                  <c:v>26.25</c:v>
                </c:pt>
                <c:pt idx="1">
                  <c:v>11</c:v>
                </c:pt>
                <c:pt idx="2">
                  <c:v>102</c:v>
                </c:pt>
                <c:pt idx="3">
                  <c:v>53.5</c:v>
                </c:pt>
                <c:pt idx="4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0B-4999-AF06-65CE51BB7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1'!$BE$71:$BI$71</c:f>
              <c:numCache>
                <c:formatCode>General</c:formatCode>
                <c:ptCount val="5"/>
                <c:pt idx="0">
                  <c:v>105</c:v>
                </c:pt>
                <c:pt idx="1">
                  <c:v>60</c:v>
                </c:pt>
                <c:pt idx="2">
                  <c:v>49</c:v>
                </c:pt>
                <c:pt idx="3">
                  <c:v>86</c:v>
                </c:pt>
                <c:pt idx="4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8-4D19-85AF-DCE664889542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1'!$BE$72:$BI$72</c:f>
              <c:numCache>
                <c:formatCode>General</c:formatCode>
                <c:ptCount val="5"/>
                <c:pt idx="0">
                  <c:v>17.25</c:v>
                </c:pt>
                <c:pt idx="1">
                  <c:v>5</c:v>
                </c:pt>
                <c:pt idx="2">
                  <c:v>6</c:v>
                </c:pt>
                <c:pt idx="3">
                  <c:v>11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78-4D19-85AF-DCE664889542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1'!$BE$73:$BI$73</c:f>
              <c:numCache>
                <c:formatCode>General</c:formatCode>
                <c:ptCount val="5"/>
                <c:pt idx="0">
                  <c:v>18.25</c:v>
                </c:pt>
                <c:pt idx="1">
                  <c:v>0</c:v>
                </c:pt>
                <c:pt idx="2">
                  <c:v>10</c:v>
                </c:pt>
                <c:pt idx="3">
                  <c:v>14</c:v>
                </c:pt>
                <c:pt idx="4">
                  <c:v>13.5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78-4D19-85AF-DCE664889542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1'!$BE$74:$BI$74</c:f>
              <c:numCache>
                <c:formatCode>General</c:formatCode>
                <c:ptCount val="5"/>
                <c:pt idx="0">
                  <c:v>22.75</c:v>
                </c:pt>
                <c:pt idx="1">
                  <c:v>1</c:v>
                </c:pt>
                <c:pt idx="2">
                  <c:v>31</c:v>
                </c:pt>
                <c:pt idx="3">
                  <c:v>21.5</c:v>
                </c:pt>
                <c:pt idx="4">
                  <c:v>40.75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78-4D19-85AF-DCE664889542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1'!$BE$75:$BI$75</c:f>
              <c:numCache>
                <c:formatCode>General</c:formatCode>
                <c:ptCount val="5"/>
                <c:pt idx="0">
                  <c:v>30.75</c:v>
                </c:pt>
                <c:pt idx="1">
                  <c:v>18</c:v>
                </c:pt>
                <c:pt idx="2">
                  <c:v>95</c:v>
                </c:pt>
                <c:pt idx="3">
                  <c:v>19.5</c:v>
                </c:pt>
                <c:pt idx="4">
                  <c:v>82.75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78-4D19-85AF-DCE664889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1'!$BM$71:$BV$71</c:f>
              <c:numCache>
                <c:formatCode>General</c:formatCode>
                <c:ptCount val="10"/>
                <c:pt idx="0">
                  <c:v>73</c:v>
                </c:pt>
                <c:pt idx="1">
                  <c:v>54</c:v>
                </c:pt>
                <c:pt idx="2">
                  <c:v>44</c:v>
                </c:pt>
                <c:pt idx="3">
                  <c:v>42</c:v>
                </c:pt>
                <c:pt idx="4">
                  <c:v>50</c:v>
                </c:pt>
                <c:pt idx="5">
                  <c:v>107</c:v>
                </c:pt>
                <c:pt idx="6">
                  <c:v>54</c:v>
                </c:pt>
                <c:pt idx="7">
                  <c:v>64</c:v>
                </c:pt>
                <c:pt idx="8">
                  <c:v>81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F-470A-8F41-7285C280097C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1'!$BM$72:$BV$72</c:f>
              <c:numCache>
                <c:formatCode>General</c:formatCode>
                <c:ptCount val="10"/>
                <c:pt idx="0">
                  <c:v>0.5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29.25</c:v>
                </c:pt>
                <c:pt idx="5">
                  <c:v>24</c:v>
                </c:pt>
                <c:pt idx="6">
                  <c:v>8.25</c:v>
                </c:pt>
                <c:pt idx="7">
                  <c:v>3.75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2F-470A-8F41-7285C280097C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1'!$BM$73:$BV$73</c:f>
              <c:numCache>
                <c:formatCode>General</c:formatCode>
                <c:ptCount val="10"/>
                <c:pt idx="0">
                  <c:v>0.5</c:v>
                </c:pt>
                <c:pt idx="1">
                  <c:v>54</c:v>
                </c:pt>
                <c:pt idx="2">
                  <c:v>8</c:v>
                </c:pt>
                <c:pt idx="3">
                  <c:v>3</c:v>
                </c:pt>
                <c:pt idx="4">
                  <c:v>16.75</c:v>
                </c:pt>
                <c:pt idx="5">
                  <c:v>17.5</c:v>
                </c:pt>
                <c:pt idx="6">
                  <c:v>14.75</c:v>
                </c:pt>
                <c:pt idx="7">
                  <c:v>37.25</c:v>
                </c:pt>
                <c:pt idx="8">
                  <c:v>4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2F-470A-8F41-7285C280097C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1'!$BM$74:$BV$74</c:f>
              <c:numCache>
                <c:formatCode>General</c:formatCode>
                <c:ptCount val="10"/>
                <c:pt idx="0">
                  <c:v>53.5</c:v>
                </c:pt>
                <c:pt idx="1">
                  <c:v>9</c:v>
                </c:pt>
                <c:pt idx="2">
                  <c:v>13.25</c:v>
                </c:pt>
                <c:pt idx="3">
                  <c:v>7.5</c:v>
                </c:pt>
                <c:pt idx="4">
                  <c:v>16.25</c:v>
                </c:pt>
                <c:pt idx="5">
                  <c:v>15.25</c:v>
                </c:pt>
                <c:pt idx="6">
                  <c:v>27.5</c:v>
                </c:pt>
                <c:pt idx="7">
                  <c:v>36</c:v>
                </c:pt>
                <c:pt idx="8">
                  <c:v>11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2F-470A-8F41-7285C280097C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1'!$BM$75:$BV$75</c:f>
              <c:numCache>
                <c:formatCode>General</c:formatCode>
                <c:ptCount val="10"/>
                <c:pt idx="0">
                  <c:v>53.5</c:v>
                </c:pt>
                <c:pt idx="1">
                  <c:v>4</c:v>
                </c:pt>
                <c:pt idx="2">
                  <c:v>108.75</c:v>
                </c:pt>
                <c:pt idx="3">
                  <c:v>34.5</c:v>
                </c:pt>
                <c:pt idx="4">
                  <c:v>27.75</c:v>
                </c:pt>
                <c:pt idx="5">
                  <c:v>17.25</c:v>
                </c:pt>
                <c:pt idx="6">
                  <c:v>46.5</c:v>
                </c:pt>
                <c:pt idx="7">
                  <c:v>0</c:v>
                </c:pt>
                <c:pt idx="8">
                  <c:v>36</c:v>
                </c:pt>
                <c:pt idx="9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2F-470A-8F41-7285C2800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1'!$BE$86:$BI$86</c:f>
              <c:numCache>
                <c:formatCode>General</c:formatCode>
                <c:ptCount val="5"/>
                <c:pt idx="0">
                  <c:v>64</c:v>
                </c:pt>
                <c:pt idx="1">
                  <c:v>62.5</c:v>
                </c:pt>
                <c:pt idx="2">
                  <c:v>63.5</c:v>
                </c:pt>
                <c:pt idx="3">
                  <c:v>65.5</c:v>
                </c:pt>
                <c:pt idx="4">
                  <c:v>70.5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E-44EC-B0E6-3A7332FB8D4C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1'!$BE$87:$BI$87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0.125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E-44EC-B0E6-3A7332FB8D4C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1'!$BE$88:$BI$88</c:f>
              <c:numCache>
                <c:formatCode>General</c:formatCode>
                <c:ptCount val="5"/>
                <c:pt idx="0">
                  <c:v>0.75</c:v>
                </c:pt>
                <c:pt idx="1">
                  <c:v>3</c:v>
                </c:pt>
                <c:pt idx="2">
                  <c:v>1</c:v>
                </c:pt>
                <c:pt idx="3">
                  <c:v>0.375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E-44EC-B0E6-3A7332FB8D4C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1'!$BE$89:$BI$89</c:f>
              <c:numCache>
                <c:formatCode>General</c:formatCode>
                <c:ptCount val="5"/>
                <c:pt idx="0">
                  <c:v>0.875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BE-44EC-B0E6-3A7332FB8D4C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1'!$BE$90:$BI$90</c:f>
              <c:numCache>
                <c:formatCode>General</c:formatCode>
                <c:ptCount val="5"/>
                <c:pt idx="0">
                  <c:v>0.375</c:v>
                </c:pt>
                <c:pt idx="1">
                  <c:v>0.5</c:v>
                </c:pt>
                <c:pt idx="2">
                  <c:v>6</c:v>
                </c:pt>
                <c:pt idx="3">
                  <c:v>0.5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BE-44EC-B0E6-3A7332FB8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1'!$BM$86:$BV$86</c:f>
              <c:numCache>
                <c:formatCode>General</c:formatCode>
                <c:ptCount val="10"/>
                <c:pt idx="0">
                  <c:v>72.5</c:v>
                </c:pt>
                <c:pt idx="1">
                  <c:v>60</c:v>
                </c:pt>
                <c:pt idx="2">
                  <c:v>59.5</c:v>
                </c:pt>
                <c:pt idx="3">
                  <c:v>56</c:v>
                </c:pt>
                <c:pt idx="4">
                  <c:v>64</c:v>
                </c:pt>
                <c:pt idx="5">
                  <c:v>62.5</c:v>
                </c:pt>
                <c:pt idx="6">
                  <c:v>64</c:v>
                </c:pt>
                <c:pt idx="7">
                  <c:v>67</c:v>
                </c:pt>
                <c:pt idx="8">
                  <c:v>71</c:v>
                </c:pt>
                <c:pt idx="9">
                  <c:v>73.5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D-42A1-907B-3D779D5C5E5F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1'!$BM$87:$BV$87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0.625</c:v>
                </c:pt>
                <c:pt idx="3">
                  <c:v>2.875</c:v>
                </c:pt>
                <c:pt idx="4">
                  <c:v>0</c:v>
                </c:pt>
                <c:pt idx="5">
                  <c:v>0.375</c:v>
                </c:pt>
                <c:pt idx="6">
                  <c:v>0</c:v>
                </c:pt>
                <c:pt idx="7">
                  <c:v>0.75</c:v>
                </c:pt>
                <c:pt idx="8">
                  <c:v>0.5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D-42A1-907B-3D779D5C5E5F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1'!$BM$88:$BV$88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0.625</c:v>
                </c:pt>
                <c:pt idx="3">
                  <c:v>1.125</c:v>
                </c:pt>
                <c:pt idx="4">
                  <c:v>0.25</c:v>
                </c:pt>
                <c:pt idx="5">
                  <c:v>0.125</c:v>
                </c:pt>
                <c:pt idx="6">
                  <c:v>0.25</c:v>
                </c:pt>
                <c:pt idx="7">
                  <c:v>0.25</c:v>
                </c:pt>
                <c:pt idx="8">
                  <c:v>0</c:v>
                </c:pt>
                <c:pt idx="9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D-42A1-907B-3D779D5C5E5F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1'!$BM$89:$BV$89</c:f>
              <c:numCache>
                <c:formatCode>General</c:formatCode>
                <c:ptCount val="10"/>
                <c:pt idx="0">
                  <c:v>1.25</c:v>
                </c:pt>
                <c:pt idx="1">
                  <c:v>2</c:v>
                </c:pt>
                <c:pt idx="2">
                  <c:v>0.625</c:v>
                </c:pt>
                <c:pt idx="3">
                  <c:v>1.75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0.125</c:v>
                </c:pt>
                <c:pt idx="8">
                  <c:v>0.5</c:v>
                </c:pt>
                <c:pt idx="9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D-42A1-907B-3D779D5C5E5F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1'!$BM$90:$BV$90</c:f>
              <c:numCache>
                <c:formatCode>General</c:formatCode>
                <c:ptCount val="10"/>
                <c:pt idx="0">
                  <c:v>1.25</c:v>
                </c:pt>
                <c:pt idx="1">
                  <c:v>18.5</c:v>
                </c:pt>
                <c:pt idx="2">
                  <c:v>1.625</c:v>
                </c:pt>
                <c:pt idx="3">
                  <c:v>2.25</c:v>
                </c:pt>
                <c:pt idx="4">
                  <c:v>0</c:v>
                </c:pt>
                <c:pt idx="5">
                  <c:v>0.75</c:v>
                </c:pt>
                <c:pt idx="6">
                  <c:v>0</c:v>
                </c:pt>
                <c:pt idx="7">
                  <c:v>0.375</c:v>
                </c:pt>
                <c:pt idx="8">
                  <c:v>0.5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CD-42A1-907B-3D779D5C5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1'!$BE$101:$BI$101</c:f>
              <c:numCache>
                <c:formatCode>General</c:formatCode>
                <c:ptCount val="5"/>
                <c:pt idx="0">
                  <c:v>16.899999999999999</c:v>
                </c:pt>
                <c:pt idx="1">
                  <c:v>13.5</c:v>
                </c:pt>
                <c:pt idx="2">
                  <c:v>15.2</c:v>
                </c:pt>
                <c:pt idx="3">
                  <c:v>15.7</c:v>
                </c:pt>
                <c:pt idx="4">
                  <c:v>14.2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D-450D-A43F-6D5BDD2D012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1'!$BE$102:$BI$102</c:f>
              <c:numCache>
                <c:formatCode>General</c:formatCode>
                <c:ptCount val="5"/>
                <c:pt idx="0">
                  <c:v>7.5000000000002842E-2</c:v>
                </c:pt>
                <c:pt idx="1">
                  <c:v>0.19999999999999929</c:v>
                </c:pt>
                <c:pt idx="2">
                  <c:v>0.5</c:v>
                </c:pt>
                <c:pt idx="3">
                  <c:v>0.10000000000000142</c:v>
                </c:pt>
                <c:pt idx="4">
                  <c:v>7.5000000000001066E-2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ED-450D-A43F-6D5BDD2D0127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1'!$BE$103:$BI$103</c:f>
              <c:numCache>
                <c:formatCode>General</c:formatCode>
                <c:ptCount val="5"/>
                <c:pt idx="0">
                  <c:v>7.4999999999999289E-2</c:v>
                </c:pt>
                <c:pt idx="1">
                  <c:v>0</c:v>
                </c:pt>
                <c:pt idx="2">
                  <c:v>0.10000000000000142</c:v>
                </c:pt>
                <c:pt idx="3">
                  <c:v>0</c:v>
                </c:pt>
                <c:pt idx="4">
                  <c:v>2.5000000000000355E-2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ED-450D-A43F-6D5BDD2D0127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1'!$BE$104:$BI$104</c:f>
              <c:numCache>
                <c:formatCode>General</c:formatCode>
                <c:ptCount val="5"/>
                <c:pt idx="0">
                  <c:v>5.0000000000000711E-2</c:v>
                </c:pt>
                <c:pt idx="1">
                  <c:v>0.70000000000000107</c:v>
                </c:pt>
                <c:pt idx="2">
                  <c:v>0.19999999999999929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ED-450D-A43F-6D5BDD2D0127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1'!$BE$105:$BI$105</c:f>
              <c:numCache>
                <c:formatCode>General</c:formatCode>
                <c:ptCount val="5"/>
                <c:pt idx="0">
                  <c:v>0</c:v>
                </c:pt>
                <c:pt idx="1">
                  <c:v>1.9000000000000004</c:v>
                </c:pt>
                <c:pt idx="2">
                  <c:v>0.5</c:v>
                </c:pt>
                <c:pt idx="3">
                  <c:v>9.9999999999999645E-2</c:v>
                </c:pt>
                <c:pt idx="4">
                  <c:v>9.9999999999999645E-2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ED-450D-A43F-6D5BDD2D0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1'!$BM$101:$BV$101</c:f>
              <c:numCache>
                <c:formatCode>General</c:formatCode>
                <c:ptCount val="10"/>
                <c:pt idx="0">
                  <c:v>12.8</c:v>
                </c:pt>
                <c:pt idx="1">
                  <c:v>12.8</c:v>
                </c:pt>
                <c:pt idx="2">
                  <c:v>15.5</c:v>
                </c:pt>
                <c:pt idx="3">
                  <c:v>15.1</c:v>
                </c:pt>
                <c:pt idx="4">
                  <c:v>15.1</c:v>
                </c:pt>
                <c:pt idx="5">
                  <c:v>15</c:v>
                </c:pt>
                <c:pt idx="6">
                  <c:v>15.1</c:v>
                </c:pt>
                <c:pt idx="7">
                  <c:v>13.8</c:v>
                </c:pt>
                <c:pt idx="8">
                  <c:v>13.6</c:v>
                </c:pt>
                <c:pt idx="9">
                  <c:v>12.6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E-4753-ACA0-6EB219367DB4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1'!$BM$102:$BV$102</c:f>
              <c:numCache>
                <c:formatCode>General</c:formatCode>
                <c:ptCount val="10"/>
                <c:pt idx="0">
                  <c:v>5.0000000000000711E-2</c:v>
                </c:pt>
                <c:pt idx="1">
                  <c:v>6.5</c:v>
                </c:pt>
                <c:pt idx="2">
                  <c:v>0.89999999999999858</c:v>
                </c:pt>
                <c:pt idx="3">
                  <c:v>0.125</c:v>
                </c:pt>
                <c:pt idx="4">
                  <c:v>7.4999999999999289E-2</c:v>
                </c:pt>
                <c:pt idx="5">
                  <c:v>7.4999999999999289E-2</c:v>
                </c:pt>
                <c:pt idx="6">
                  <c:v>0</c:v>
                </c:pt>
                <c:pt idx="7">
                  <c:v>7.4999999999999289E-2</c:v>
                </c:pt>
                <c:pt idx="8">
                  <c:v>0</c:v>
                </c:pt>
                <c:pt idx="9">
                  <c:v>9.9999999999999645E-2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1E-4753-ACA0-6EB219367DB4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1'!$BM$103:$BV$103</c:f>
              <c:numCache>
                <c:formatCode>General</c:formatCode>
                <c:ptCount val="10"/>
                <c:pt idx="0">
                  <c:v>4.9999999999998934E-2</c:v>
                </c:pt>
                <c:pt idx="1">
                  <c:v>0.19999999999999929</c:v>
                </c:pt>
                <c:pt idx="2">
                  <c:v>0.85000000000000142</c:v>
                </c:pt>
                <c:pt idx="3">
                  <c:v>0.12500000000000178</c:v>
                </c:pt>
                <c:pt idx="4">
                  <c:v>2.5000000000000355E-2</c:v>
                </c:pt>
                <c:pt idx="5">
                  <c:v>2.5000000000000355E-2</c:v>
                </c:pt>
                <c:pt idx="6">
                  <c:v>0</c:v>
                </c:pt>
                <c:pt idx="7">
                  <c:v>2.5000000000000355E-2</c:v>
                </c:pt>
                <c:pt idx="8">
                  <c:v>9.9999999999999645E-2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1E-4753-ACA0-6EB219367DB4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1'!$BM$104:$BV$104</c:f>
              <c:numCache>
                <c:formatCode>General</c:formatCode>
                <c:ptCount val="10"/>
                <c:pt idx="0">
                  <c:v>0.25</c:v>
                </c:pt>
                <c:pt idx="1">
                  <c:v>1.1999999999999993</c:v>
                </c:pt>
                <c:pt idx="2">
                  <c:v>0.32500000000000284</c:v>
                </c:pt>
                <c:pt idx="3">
                  <c:v>0.49999999999999822</c:v>
                </c:pt>
                <c:pt idx="4">
                  <c:v>0</c:v>
                </c:pt>
                <c:pt idx="5">
                  <c:v>7.5000000000001066E-2</c:v>
                </c:pt>
                <c:pt idx="6">
                  <c:v>0</c:v>
                </c:pt>
                <c:pt idx="7">
                  <c:v>4.9999999999998934E-2</c:v>
                </c:pt>
                <c:pt idx="8">
                  <c:v>0</c:v>
                </c:pt>
                <c:pt idx="9">
                  <c:v>0.40000000000000036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1E-4753-ACA0-6EB219367DB4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1'!$BM$105:$BV$105</c:f>
              <c:numCache>
                <c:formatCode>General</c:formatCode>
                <c:ptCount val="10"/>
                <c:pt idx="0">
                  <c:v>0.25</c:v>
                </c:pt>
                <c:pt idx="1">
                  <c:v>1.3000000000000007</c:v>
                </c:pt>
                <c:pt idx="2">
                  <c:v>2.4999999999998579E-2</c:v>
                </c:pt>
                <c:pt idx="3">
                  <c:v>0.84999999999999964</c:v>
                </c:pt>
                <c:pt idx="4">
                  <c:v>0</c:v>
                </c:pt>
                <c:pt idx="5">
                  <c:v>0.22499999999999964</c:v>
                </c:pt>
                <c:pt idx="6">
                  <c:v>0</c:v>
                </c:pt>
                <c:pt idx="7">
                  <c:v>0.15000000000000036</c:v>
                </c:pt>
                <c:pt idx="8">
                  <c:v>0.10000000000000142</c:v>
                </c:pt>
                <c:pt idx="9">
                  <c:v>9.9999999999999645E-2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1E-4753-ACA0-6EB219367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Haus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1'!$BE$116:$BI$116</c:f>
              <c:numCache>
                <c:formatCode>General</c:formatCode>
                <c:ptCount val="5"/>
                <c:pt idx="0">
                  <c:v>486</c:v>
                </c:pt>
                <c:pt idx="1">
                  <c:v>456</c:v>
                </c:pt>
                <c:pt idx="2">
                  <c:v>464</c:v>
                </c:pt>
                <c:pt idx="3">
                  <c:v>430</c:v>
                </c:pt>
                <c:pt idx="4">
                  <c:v>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C-43EE-A2C4-3ED1EF1ADEEB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1'!$BE$117:$BI$117</c:f>
              <c:numCache>
                <c:formatCode>General</c:formatCode>
                <c:ptCount val="5"/>
                <c:pt idx="0">
                  <c:v>6</c:v>
                </c:pt>
                <c:pt idx="1">
                  <c:v>4</c:v>
                </c:pt>
                <c:pt idx="2">
                  <c:v>9</c:v>
                </c:pt>
                <c:pt idx="3">
                  <c:v>19.5</c:v>
                </c:pt>
                <c:pt idx="4">
                  <c:v>10.25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EC-43EE-A2C4-3ED1EF1ADEEB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1'!$BE$118:$BI$118</c:f>
              <c:numCache>
                <c:formatCode>General</c:formatCode>
                <c:ptCount val="5"/>
                <c:pt idx="0">
                  <c:v>13.5</c:v>
                </c:pt>
                <c:pt idx="1">
                  <c:v>2</c:v>
                </c:pt>
                <c:pt idx="2">
                  <c:v>20</c:v>
                </c:pt>
                <c:pt idx="3">
                  <c:v>7</c:v>
                </c:pt>
                <c:pt idx="4">
                  <c:v>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EC-43EE-A2C4-3ED1EF1ADEEB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1'!$BE$119:$BI$119</c:f>
              <c:numCache>
                <c:formatCode>General</c:formatCode>
                <c:ptCount val="5"/>
                <c:pt idx="0">
                  <c:v>12.5</c:v>
                </c:pt>
                <c:pt idx="1">
                  <c:v>19</c:v>
                </c:pt>
                <c:pt idx="2">
                  <c:v>0</c:v>
                </c:pt>
                <c:pt idx="3">
                  <c:v>8.5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EC-43EE-A2C4-3ED1EF1ADEEB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1'!$BE$120:$BI$120</c:f>
              <c:numCache>
                <c:formatCode>General</c:formatCode>
                <c:ptCount val="5"/>
                <c:pt idx="0">
                  <c:v>3</c:v>
                </c:pt>
                <c:pt idx="1">
                  <c:v>504</c:v>
                </c:pt>
                <c:pt idx="2">
                  <c:v>175</c:v>
                </c:pt>
                <c:pt idx="3">
                  <c:v>15</c:v>
                </c:pt>
                <c:pt idx="4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EC-43EE-A2C4-3ED1EF1AD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1'!$BM$116:$BV$116</c:f>
              <c:numCache>
                <c:formatCode>General</c:formatCode>
                <c:ptCount val="10"/>
                <c:pt idx="0">
                  <c:v>446</c:v>
                </c:pt>
                <c:pt idx="1">
                  <c:v>458</c:v>
                </c:pt>
                <c:pt idx="2">
                  <c:v>509</c:v>
                </c:pt>
                <c:pt idx="3">
                  <c:v>517</c:v>
                </c:pt>
                <c:pt idx="4">
                  <c:v>529</c:v>
                </c:pt>
                <c:pt idx="5">
                  <c:v>520</c:v>
                </c:pt>
                <c:pt idx="6">
                  <c:v>491</c:v>
                </c:pt>
                <c:pt idx="7">
                  <c:v>447</c:v>
                </c:pt>
                <c:pt idx="8">
                  <c:v>495</c:v>
                </c:pt>
                <c:pt idx="9">
                  <c:v>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A-4036-B89E-C8F9AEE4F1C5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1'!$BM$117:$BV$117</c:f>
              <c:numCache>
                <c:formatCode>General</c:formatCode>
                <c:ptCount val="10"/>
                <c:pt idx="0">
                  <c:v>16</c:v>
                </c:pt>
                <c:pt idx="1">
                  <c:v>8</c:v>
                </c:pt>
                <c:pt idx="2">
                  <c:v>10</c:v>
                </c:pt>
                <c:pt idx="3">
                  <c:v>1</c:v>
                </c:pt>
                <c:pt idx="4">
                  <c:v>6</c:v>
                </c:pt>
                <c:pt idx="5">
                  <c:v>4.5</c:v>
                </c:pt>
                <c:pt idx="6">
                  <c:v>0.75</c:v>
                </c:pt>
                <c:pt idx="7">
                  <c:v>20.25</c:v>
                </c:pt>
                <c:pt idx="8">
                  <c:v>6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A-4036-B89E-C8F9AEE4F1C5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1'!$BM$118:$BV$118</c:f>
              <c:numCache>
                <c:formatCode>General</c:formatCode>
                <c:ptCount val="10"/>
                <c:pt idx="0">
                  <c:v>16</c:v>
                </c:pt>
                <c:pt idx="1">
                  <c:v>29</c:v>
                </c:pt>
                <c:pt idx="2">
                  <c:v>10</c:v>
                </c:pt>
                <c:pt idx="3">
                  <c:v>4</c:v>
                </c:pt>
                <c:pt idx="4">
                  <c:v>5</c:v>
                </c:pt>
                <c:pt idx="5">
                  <c:v>5.5</c:v>
                </c:pt>
                <c:pt idx="6">
                  <c:v>0.75</c:v>
                </c:pt>
                <c:pt idx="7">
                  <c:v>17.75</c:v>
                </c:pt>
                <c:pt idx="8">
                  <c:v>13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A-4036-B89E-C8F9AEE4F1C5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1'!$BM$119:$BV$119</c:f>
              <c:numCache>
                <c:formatCode>General</c:formatCode>
                <c:ptCount val="10"/>
                <c:pt idx="0">
                  <c:v>64.5</c:v>
                </c:pt>
                <c:pt idx="1">
                  <c:v>80</c:v>
                </c:pt>
                <c:pt idx="2">
                  <c:v>4</c:v>
                </c:pt>
                <c:pt idx="3">
                  <c:v>7</c:v>
                </c:pt>
                <c:pt idx="4">
                  <c:v>8.75</c:v>
                </c:pt>
                <c:pt idx="5">
                  <c:v>9.75</c:v>
                </c:pt>
                <c:pt idx="6">
                  <c:v>4.25</c:v>
                </c:pt>
                <c:pt idx="7">
                  <c:v>12.5</c:v>
                </c:pt>
                <c:pt idx="8">
                  <c:v>17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A-4036-B89E-C8F9AEE4F1C5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1'!$BM$120:$BV$120</c:f>
              <c:numCache>
                <c:formatCode>General</c:formatCode>
                <c:ptCount val="10"/>
                <c:pt idx="0">
                  <c:v>64.5</c:v>
                </c:pt>
                <c:pt idx="1">
                  <c:v>42</c:v>
                </c:pt>
                <c:pt idx="2">
                  <c:v>28</c:v>
                </c:pt>
                <c:pt idx="3">
                  <c:v>9</c:v>
                </c:pt>
                <c:pt idx="4">
                  <c:v>17.25</c:v>
                </c:pt>
                <c:pt idx="5">
                  <c:v>17.25</c:v>
                </c:pt>
                <c:pt idx="6">
                  <c:v>11.25</c:v>
                </c:pt>
                <c:pt idx="7">
                  <c:v>4.5</c:v>
                </c:pt>
                <c:pt idx="8">
                  <c:v>100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3A-4036-B89E-C8F9AEE4F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1'!$BM$131:$BV$131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2.59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D-4598-B8F7-2DFF5BEC414B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1'!$BM$132:$BV$132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6.7500000000000115E-2</c:v>
                </c:pt>
                <c:pt idx="5">
                  <c:v>4.4999999999999929E-2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ED-4598-B8F7-2DFF5BEC414B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1'!$BM$133:$BV$133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0.69250000000000012</c:v>
                </c:pt>
                <c:pt idx="5">
                  <c:v>0.27000000000000046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ED-4598-B8F7-2DFF5BEC414B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1'!$BM$134:$BV$134</c:f>
              <c:numCache>
                <c:formatCode>General</c:formatCode>
                <c:ptCount val="10"/>
                <c:pt idx="0">
                  <c:v>6.999999999999984E-2</c:v>
                </c:pt>
                <c:pt idx="1">
                  <c:v>0</c:v>
                </c:pt>
                <c:pt idx="2">
                  <c:v>0.44250000000000012</c:v>
                </c:pt>
                <c:pt idx="3">
                  <c:v>0.91500000000000004</c:v>
                </c:pt>
                <c:pt idx="4">
                  <c:v>0.80500000000000016</c:v>
                </c:pt>
                <c:pt idx="5">
                  <c:v>0.31999999999999984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ED-4598-B8F7-2DFF5BEC414B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1'!$BM$135:$BV$135</c:f>
              <c:numCache>
                <c:formatCode>General</c:formatCode>
                <c:ptCount val="10"/>
                <c:pt idx="0">
                  <c:v>7.0000000000000062E-2</c:v>
                </c:pt>
                <c:pt idx="1">
                  <c:v>0</c:v>
                </c:pt>
                <c:pt idx="2">
                  <c:v>1.3174999999999997</c:v>
                </c:pt>
                <c:pt idx="3">
                  <c:v>0.71499999999999986</c:v>
                </c:pt>
                <c:pt idx="4">
                  <c:v>0.4049999999999998</c:v>
                </c:pt>
                <c:pt idx="5">
                  <c:v>0.19499999999999984</c:v>
                </c:pt>
                <c:pt idx="6">
                  <c:v>0</c:v>
                </c:pt>
                <c:pt idx="7">
                  <c:v>0</c:v>
                </c:pt>
                <c:pt idx="8">
                  <c:v>0.22999999999999998</c:v>
                </c:pt>
                <c:pt idx="9">
                  <c:v>0.21999999999999997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ED-4598-B8F7-2DFF5BEC4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2'!$O$254:$AO$254</c:f>
              <c:numCache>
                <c:formatCode>General</c:formatCode>
                <c:ptCount val="27"/>
                <c:pt idx="0">
                  <c:v>368</c:v>
                </c:pt>
                <c:pt idx="1">
                  <c:v>433</c:v>
                </c:pt>
                <c:pt idx="2">
                  <c:v>0</c:v>
                </c:pt>
                <c:pt idx="3">
                  <c:v>373</c:v>
                </c:pt>
                <c:pt idx="4">
                  <c:v>87</c:v>
                </c:pt>
                <c:pt idx="5">
                  <c:v>324</c:v>
                </c:pt>
                <c:pt idx="6">
                  <c:v>235</c:v>
                </c:pt>
                <c:pt idx="7">
                  <c:v>153</c:v>
                </c:pt>
                <c:pt idx="8">
                  <c:v>71</c:v>
                </c:pt>
                <c:pt idx="9">
                  <c:v>567</c:v>
                </c:pt>
                <c:pt idx="10">
                  <c:v>488</c:v>
                </c:pt>
                <c:pt idx="11">
                  <c:v>582</c:v>
                </c:pt>
                <c:pt idx="12">
                  <c:v>151</c:v>
                </c:pt>
                <c:pt idx="13">
                  <c:v>560</c:v>
                </c:pt>
                <c:pt idx="14">
                  <c:v>110</c:v>
                </c:pt>
                <c:pt idx="15">
                  <c:v>60</c:v>
                </c:pt>
                <c:pt idx="16">
                  <c:v>168</c:v>
                </c:pt>
                <c:pt idx="17">
                  <c:v>92</c:v>
                </c:pt>
                <c:pt idx="18">
                  <c:v>103</c:v>
                </c:pt>
                <c:pt idx="19">
                  <c:v>581</c:v>
                </c:pt>
                <c:pt idx="20">
                  <c:v>542</c:v>
                </c:pt>
                <c:pt idx="21">
                  <c:v>275</c:v>
                </c:pt>
                <c:pt idx="22">
                  <c:v>608</c:v>
                </c:pt>
                <c:pt idx="23">
                  <c:v>333</c:v>
                </c:pt>
                <c:pt idx="24">
                  <c:v>65</c:v>
                </c:pt>
                <c:pt idx="25">
                  <c:v>98</c:v>
                </c:pt>
                <c:pt idx="2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2'!$O$255:$AO$255</c:f>
              <c:numCache>
                <c:formatCode>General</c:formatCode>
                <c:ptCount val="27"/>
                <c:pt idx="0">
                  <c:v>24</c:v>
                </c:pt>
                <c:pt idx="1">
                  <c:v>89</c:v>
                </c:pt>
                <c:pt idx="2">
                  <c:v>0</c:v>
                </c:pt>
                <c:pt idx="3">
                  <c:v>114</c:v>
                </c:pt>
                <c:pt idx="4">
                  <c:v>9</c:v>
                </c:pt>
                <c:pt idx="5">
                  <c:v>24</c:v>
                </c:pt>
                <c:pt idx="6">
                  <c:v>65</c:v>
                </c:pt>
                <c:pt idx="7">
                  <c:v>10.5</c:v>
                </c:pt>
                <c:pt idx="8">
                  <c:v>70.25</c:v>
                </c:pt>
                <c:pt idx="9">
                  <c:v>59.25</c:v>
                </c:pt>
                <c:pt idx="10">
                  <c:v>94.5</c:v>
                </c:pt>
                <c:pt idx="11">
                  <c:v>35.5</c:v>
                </c:pt>
                <c:pt idx="12">
                  <c:v>5.25</c:v>
                </c:pt>
                <c:pt idx="13">
                  <c:v>177.75</c:v>
                </c:pt>
                <c:pt idx="14">
                  <c:v>111.75</c:v>
                </c:pt>
                <c:pt idx="15">
                  <c:v>10.25</c:v>
                </c:pt>
                <c:pt idx="16">
                  <c:v>27</c:v>
                </c:pt>
                <c:pt idx="17">
                  <c:v>18</c:v>
                </c:pt>
                <c:pt idx="18">
                  <c:v>29</c:v>
                </c:pt>
                <c:pt idx="19">
                  <c:v>77</c:v>
                </c:pt>
                <c:pt idx="20">
                  <c:v>73.5</c:v>
                </c:pt>
                <c:pt idx="21">
                  <c:v>170</c:v>
                </c:pt>
                <c:pt idx="22">
                  <c:v>8</c:v>
                </c:pt>
                <c:pt idx="23">
                  <c:v>15</c:v>
                </c:pt>
                <c:pt idx="24">
                  <c:v>32</c:v>
                </c:pt>
                <c:pt idx="25">
                  <c:v>12</c:v>
                </c:pt>
                <c:pt idx="26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2'!$O$256:$AO$256</c:f>
              <c:numCache>
                <c:formatCode>General</c:formatCode>
                <c:ptCount val="27"/>
                <c:pt idx="0">
                  <c:v>9</c:v>
                </c:pt>
                <c:pt idx="1">
                  <c:v>8</c:v>
                </c:pt>
                <c:pt idx="2">
                  <c:v>0</c:v>
                </c:pt>
                <c:pt idx="3">
                  <c:v>51</c:v>
                </c:pt>
                <c:pt idx="4">
                  <c:v>9</c:v>
                </c:pt>
                <c:pt idx="5">
                  <c:v>33</c:v>
                </c:pt>
                <c:pt idx="6">
                  <c:v>50</c:v>
                </c:pt>
                <c:pt idx="7">
                  <c:v>15.5</c:v>
                </c:pt>
                <c:pt idx="8">
                  <c:v>171.75</c:v>
                </c:pt>
                <c:pt idx="9">
                  <c:v>71.25</c:v>
                </c:pt>
                <c:pt idx="10">
                  <c:v>60</c:v>
                </c:pt>
                <c:pt idx="11">
                  <c:v>51.5</c:v>
                </c:pt>
                <c:pt idx="12">
                  <c:v>31.75</c:v>
                </c:pt>
                <c:pt idx="13">
                  <c:v>192.75</c:v>
                </c:pt>
                <c:pt idx="14">
                  <c:v>259.75</c:v>
                </c:pt>
                <c:pt idx="15">
                  <c:v>18.75</c:v>
                </c:pt>
                <c:pt idx="16">
                  <c:v>3</c:v>
                </c:pt>
                <c:pt idx="17">
                  <c:v>88</c:v>
                </c:pt>
                <c:pt idx="18">
                  <c:v>18</c:v>
                </c:pt>
                <c:pt idx="19">
                  <c:v>9</c:v>
                </c:pt>
                <c:pt idx="20">
                  <c:v>27.5</c:v>
                </c:pt>
                <c:pt idx="21">
                  <c:v>132</c:v>
                </c:pt>
                <c:pt idx="22">
                  <c:v>8</c:v>
                </c:pt>
                <c:pt idx="23">
                  <c:v>44</c:v>
                </c:pt>
                <c:pt idx="24">
                  <c:v>51</c:v>
                </c:pt>
                <c:pt idx="25">
                  <c:v>8</c:v>
                </c:pt>
                <c:pt idx="2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2'!$O$257:$AO$257</c:f>
              <c:numCache>
                <c:formatCode>General</c:formatCode>
                <c:ptCount val="27"/>
                <c:pt idx="0">
                  <c:v>45.5</c:v>
                </c:pt>
                <c:pt idx="1">
                  <c:v>19</c:v>
                </c:pt>
                <c:pt idx="2">
                  <c:v>0</c:v>
                </c:pt>
                <c:pt idx="3">
                  <c:v>34</c:v>
                </c:pt>
                <c:pt idx="4">
                  <c:v>1</c:v>
                </c:pt>
                <c:pt idx="5">
                  <c:v>53</c:v>
                </c:pt>
                <c:pt idx="6">
                  <c:v>65</c:v>
                </c:pt>
                <c:pt idx="7">
                  <c:v>20.75</c:v>
                </c:pt>
                <c:pt idx="8">
                  <c:v>163.25</c:v>
                </c:pt>
                <c:pt idx="9">
                  <c:v>53.25</c:v>
                </c:pt>
                <c:pt idx="10">
                  <c:v>31.5</c:v>
                </c:pt>
                <c:pt idx="11">
                  <c:v>110</c:v>
                </c:pt>
                <c:pt idx="12">
                  <c:v>94.75</c:v>
                </c:pt>
                <c:pt idx="13">
                  <c:v>24.75</c:v>
                </c:pt>
                <c:pt idx="14">
                  <c:v>52.75</c:v>
                </c:pt>
                <c:pt idx="15">
                  <c:v>6.75</c:v>
                </c:pt>
                <c:pt idx="16">
                  <c:v>25</c:v>
                </c:pt>
                <c:pt idx="17">
                  <c:v>81</c:v>
                </c:pt>
                <c:pt idx="18">
                  <c:v>6</c:v>
                </c:pt>
                <c:pt idx="19">
                  <c:v>86</c:v>
                </c:pt>
                <c:pt idx="20">
                  <c:v>9</c:v>
                </c:pt>
                <c:pt idx="21">
                  <c:v>57</c:v>
                </c:pt>
                <c:pt idx="22">
                  <c:v>45</c:v>
                </c:pt>
                <c:pt idx="23">
                  <c:v>53</c:v>
                </c:pt>
                <c:pt idx="24">
                  <c:v>109.25</c:v>
                </c:pt>
                <c:pt idx="25">
                  <c:v>10.75</c:v>
                </c:pt>
                <c:pt idx="26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2'!$O$258:$AO$258</c:f>
              <c:numCache>
                <c:formatCode>General</c:formatCode>
                <c:ptCount val="27"/>
                <c:pt idx="0">
                  <c:v>133.5</c:v>
                </c:pt>
                <c:pt idx="1">
                  <c:v>27</c:v>
                </c:pt>
                <c:pt idx="2">
                  <c:v>0</c:v>
                </c:pt>
                <c:pt idx="3">
                  <c:v>10</c:v>
                </c:pt>
                <c:pt idx="4">
                  <c:v>18</c:v>
                </c:pt>
                <c:pt idx="5">
                  <c:v>3</c:v>
                </c:pt>
                <c:pt idx="6">
                  <c:v>30</c:v>
                </c:pt>
                <c:pt idx="7">
                  <c:v>26.25</c:v>
                </c:pt>
                <c:pt idx="8">
                  <c:v>491.75</c:v>
                </c:pt>
                <c:pt idx="9">
                  <c:v>5.25</c:v>
                </c:pt>
                <c:pt idx="10">
                  <c:v>9</c:v>
                </c:pt>
                <c:pt idx="11">
                  <c:v>227</c:v>
                </c:pt>
                <c:pt idx="12">
                  <c:v>105.25</c:v>
                </c:pt>
                <c:pt idx="13">
                  <c:v>15.75</c:v>
                </c:pt>
                <c:pt idx="14">
                  <c:v>90.75</c:v>
                </c:pt>
                <c:pt idx="15">
                  <c:v>478.25</c:v>
                </c:pt>
                <c:pt idx="16">
                  <c:v>116</c:v>
                </c:pt>
                <c:pt idx="17">
                  <c:v>61</c:v>
                </c:pt>
                <c:pt idx="18">
                  <c:v>34</c:v>
                </c:pt>
                <c:pt idx="19">
                  <c:v>133</c:v>
                </c:pt>
                <c:pt idx="20">
                  <c:v>18</c:v>
                </c:pt>
                <c:pt idx="21">
                  <c:v>56</c:v>
                </c:pt>
                <c:pt idx="22">
                  <c:v>29</c:v>
                </c:pt>
                <c:pt idx="23">
                  <c:v>42</c:v>
                </c:pt>
                <c:pt idx="24">
                  <c:v>216.75</c:v>
                </c:pt>
                <c:pt idx="25">
                  <c:v>20.25</c:v>
                </c:pt>
                <c:pt idx="26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2'!$O$269:$AO$269</c:f>
              <c:numCache>
                <c:formatCode>General</c:formatCode>
                <c:ptCount val="27"/>
                <c:pt idx="0">
                  <c:v>311</c:v>
                </c:pt>
                <c:pt idx="1">
                  <c:v>360</c:v>
                </c:pt>
                <c:pt idx="2">
                  <c:v>0</c:v>
                </c:pt>
                <c:pt idx="3">
                  <c:v>313</c:v>
                </c:pt>
                <c:pt idx="4">
                  <c:v>63</c:v>
                </c:pt>
                <c:pt idx="5">
                  <c:v>241</c:v>
                </c:pt>
                <c:pt idx="6">
                  <c:v>186</c:v>
                </c:pt>
                <c:pt idx="7">
                  <c:v>110</c:v>
                </c:pt>
                <c:pt idx="8">
                  <c:v>43</c:v>
                </c:pt>
                <c:pt idx="9">
                  <c:v>466</c:v>
                </c:pt>
                <c:pt idx="10">
                  <c:v>368</c:v>
                </c:pt>
                <c:pt idx="11">
                  <c:v>470</c:v>
                </c:pt>
                <c:pt idx="12">
                  <c:v>87</c:v>
                </c:pt>
                <c:pt idx="13">
                  <c:v>454</c:v>
                </c:pt>
                <c:pt idx="14">
                  <c:v>75</c:v>
                </c:pt>
                <c:pt idx="15">
                  <c:v>16</c:v>
                </c:pt>
                <c:pt idx="16">
                  <c:v>120</c:v>
                </c:pt>
                <c:pt idx="17">
                  <c:v>43</c:v>
                </c:pt>
                <c:pt idx="18">
                  <c:v>65</c:v>
                </c:pt>
                <c:pt idx="19">
                  <c:v>493</c:v>
                </c:pt>
                <c:pt idx="20">
                  <c:v>456</c:v>
                </c:pt>
                <c:pt idx="21">
                  <c:v>215</c:v>
                </c:pt>
                <c:pt idx="22">
                  <c:v>522</c:v>
                </c:pt>
                <c:pt idx="23">
                  <c:v>277</c:v>
                </c:pt>
                <c:pt idx="24">
                  <c:v>20</c:v>
                </c:pt>
                <c:pt idx="25">
                  <c:v>1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2'!$O$270:$AO$270</c:f>
              <c:numCache>
                <c:formatCode>General</c:formatCode>
                <c:ptCount val="27"/>
                <c:pt idx="0">
                  <c:v>0.5</c:v>
                </c:pt>
                <c:pt idx="1">
                  <c:v>59</c:v>
                </c:pt>
                <c:pt idx="2">
                  <c:v>0</c:v>
                </c:pt>
                <c:pt idx="3">
                  <c:v>103</c:v>
                </c:pt>
                <c:pt idx="4">
                  <c:v>8</c:v>
                </c:pt>
                <c:pt idx="5">
                  <c:v>25</c:v>
                </c:pt>
                <c:pt idx="6">
                  <c:v>49.75</c:v>
                </c:pt>
                <c:pt idx="7">
                  <c:v>6.75</c:v>
                </c:pt>
                <c:pt idx="8">
                  <c:v>59.5</c:v>
                </c:pt>
                <c:pt idx="9">
                  <c:v>51</c:v>
                </c:pt>
                <c:pt idx="10">
                  <c:v>93.75</c:v>
                </c:pt>
                <c:pt idx="11">
                  <c:v>2</c:v>
                </c:pt>
                <c:pt idx="12">
                  <c:v>9</c:v>
                </c:pt>
                <c:pt idx="13">
                  <c:v>124</c:v>
                </c:pt>
                <c:pt idx="14">
                  <c:v>84.25</c:v>
                </c:pt>
                <c:pt idx="15">
                  <c:v>18.75</c:v>
                </c:pt>
                <c:pt idx="16">
                  <c:v>11</c:v>
                </c:pt>
                <c:pt idx="17">
                  <c:v>22</c:v>
                </c:pt>
                <c:pt idx="18">
                  <c:v>28</c:v>
                </c:pt>
                <c:pt idx="19">
                  <c:v>64</c:v>
                </c:pt>
                <c:pt idx="20">
                  <c:v>61.5</c:v>
                </c:pt>
                <c:pt idx="21">
                  <c:v>153.5</c:v>
                </c:pt>
                <c:pt idx="22">
                  <c:v>3</c:v>
                </c:pt>
                <c:pt idx="23">
                  <c:v>12.75</c:v>
                </c:pt>
                <c:pt idx="24">
                  <c:v>41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2'!$O$271:$AO$271</c:f>
              <c:numCache>
                <c:formatCode>General</c:formatCode>
                <c:ptCount val="27"/>
                <c:pt idx="0">
                  <c:v>0.5</c:v>
                </c:pt>
                <c:pt idx="1">
                  <c:v>17</c:v>
                </c:pt>
                <c:pt idx="2">
                  <c:v>0</c:v>
                </c:pt>
                <c:pt idx="3">
                  <c:v>36</c:v>
                </c:pt>
                <c:pt idx="4">
                  <c:v>10</c:v>
                </c:pt>
                <c:pt idx="5">
                  <c:v>30</c:v>
                </c:pt>
                <c:pt idx="6">
                  <c:v>40.75</c:v>
                </c:pt>
                <c:pt idx="7">
                  <c:v>17.25</c:v>
                </c:pt>
                <c:pt idx="8">
                  <c:v>125.5</c:v>
                </c:pt>
                <c:pt idx="9">
                  <c:v>33.5</c:v>
                </c:pt>
                <c:pt idx="10">
                  <c:v>32.25</c:v>
                </c:pt>
                <c:pt idx="11">
                  <c:v>42.5</c:v>
                </c:pt>
                <c:pt idx="12">
                  <c:v>27.5</c:v>
                </c:pt>
                <c:pt idx="13">
                  <c:v>101.5</c:v>
                </c:pt>
                <c:pt idx="14">
                  <c:v>189.25</c:v>
                </c:pt>
                <c:pt idx="15">
                  <c:v>16.25</c:v>
                </c:pt>
                <c:pt idx="16">
                  <c:v>22</c:v>
                </c:pt>
                <c:pt idx="17">
                  <c:v>84</c:v>
                </c:pt>
                <c:pt idx="18">
                  <c:v>7</c:v>
                </c:pt>
                <c:pt idx="19">
                  <c:v>9</c:v>
                </c:pt>
                <c:pt idx="20">
                  <c:v>22</c:v>
                </c:pt>
                <c:pt idx="21">
                  <c:v>88.5</c:v>
                </c:pt>
                <c:pt idx="22">
                  <c:v>1</c:v>
                </c:pt>
                <c:pt idx="23">
                  <c:v>23.75</c:v>
                </c:pt>
                <c:pt idx="24">
                  <c:v>34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2'!$O$272:$AO$272</c:f>
              <c:numCache>
                <c:formatCode>General</c:formatCode>
                <c:ptCount val="27"/>
                <c:pt idx="0">
                  <c:v>78.5</c:v>
                </c:pt>
                <c:pt idx="1">
                  <c:v>25</c:v>
                </c:pt>
                <c:pt idx="2">
                  <c:v>0</c:v>
                </c:pt>
                <c:pt idx="3">
                  <c:v>29</c:v>
                </c:pt>
                <c:pt idx="4">
                  <c:v>4</c:v>
                </c:pt>
                <c:pt idx="5">
                  <c:v>3</c:v>
                </c:pt>
                <c:pt idx="6">
                  <c:v>67.75</c:v>
                </c:pt>
                <c:pt idx="7">
                  <c:v>18</c:v>
                </c:pt>
                <c:pt idx="8">
                  <c:v>104</c:v>
                </c:pt>
                <c:pt idx="9">
                  <c:v>23.25</c:v>
                </c:pt>
                <c:pt idx="10">
                  <c:v>10.25</c:v>
                </c:pt>
                <c:pt idx="11">
                  <c:v>89</c:v>
                </c:pt>
                <c:pt idx="12">
                  <c:v>75.5</c:v>
                </c:pt>
                <c:pt idx="13">
                  <c:v>37</c:v>
                </c:pt>
                <c:pt idx="14">
                  <c:v>54.25</c:v>
                </c:pt>
                <c:pt idx="15">
                  <c:v>4.25</c:v>
                </c:pt>
                <c:pt idx="16">
                  <c:v>14</c:v>
                </c:pt>
                <c:pt idx="17">
                  <c:v>54</c:v>
                </c:pt>
                <c:pt idx="18">
                  <c:v>21</c:v>
                </c:pt>
                <c:pt idx="19">
                  <c:v>59</c:v>
                </c:pt>
                <c:pt idx="20">
                  <c:v>7.5</c:v>
                </c:pt>
                <c:pt idx="21">
                  <c:v>65</c:v>
                </c:pt>
                <c:pt idx="22">
                  <c:v>21</c:v>
                </c:pt>
                <c:pt idx="23">
                  <c:v>38.75</c:v>
                </c:pt>
                <c:pt idx="24">
                  <c:v>123</c:v>
                </c:pt>
                <c:pt idx="25">
                  <c:v>0.75499999999999989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2'!$O$273:$AO$273</c:f>
              <c:numCache>
                <c:formatCode>General</c:formatCode>
                <c:ptCount val="27"/>
                <c:pt idx="0">
                  <c:v>78.5</c:v>
                </c:pt>
                <c:pt idx="1">
                  <c:v>15</c:v>
                </c:pt>
                <c:pt idx="2">
                  <c:v>0</c:v>
                </c:pt>
                <c:pt idx="3">
                  <c:v>21</c:v>
                </c:pt>
                <c:pt idx="4">
                  <c:v>11</c:v>
                </c:pt>
                <c:pt idx="5">
                  <c:v>39</c:v>
                </c:pt>
                <c:pt idx="6">
                  <c:v>15.75</c:v>
                </c:pt>
                <c:pt idx="7">
                  <c:v>9</c:v>
                </c:pt>
                <c:pt idx="8">
                  <c:v>380</c:v>
                </c:pt>
                <c:pt idx="9">
                  <c:v>20.25</c:v>
                </c:pt>
                <c:pt idx="10">
                  <c:v>27.75</c:v>
                </c:pt>
                <c:pt idx="11">
                  <c:v>195.5</c:v>
                </c:pt>
                <c:pt idx="12">
                  <c:v>110</c:v>
                </c:pt>
                <c:pt idx="13">
                  <c:v>14.5</c:v>
                </c:pt>
                <c:pt idx="14">
                  <c:v>26.25</c:v>
                </c:pt>
                <c:pt idx="15">
                  <c:v>369.75</c:v>
                </c:pt>
                <c:pt idx="16">
                  <c:v>94</c:v>
                </c:pt>
                <c:pt idx="17">
                  <c:v>60</c:v>
                </c:pt>
                <c:pt idx="18">
                  <c:v>31</c:v>
                </c:pt>
                <c:pt idx="19">
                  <c:v>121</c:v>
                </c:pt>
                <c:pt idx="20">
                  <c:v>18</c:v>
                </c:pt>
                <c:pt idx="21">
                  <c:v>60</c:v>
                </c:pt>
                <c:pt idx="22">
                  <c:v>61</c:v>
                </c:pt>
                <c:pt idx="23">
                  <c:v>57.75</c:v>
                </c:pt>
                <c:pt idx="24">
                  <c:v>711</c:v>
                </c:pt>
                <c:pt idx="25">
                  <c:v>0.75499999999999989</c:v>
                </c:pt>
                <c:pt idx="26">
                  <c:v>0.50999999999999979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2'!$O$284:$AO$284</c:f>
              <c:numCache>
                <c:formatCode>General</c:formatCode>
                <c:ptCount val="27"/>
                <c:pt idx="0">
                  <c:v>73.5</c:v>
                </c:pt>
                <c:pt idx="1">
                  <c:v>81.5</c:v>
                </c:pt>
                <c:pt idx="2">
                  <c:v>0</c:v>
                </c:pt>
                <c:pt idx="3">
                  <c:v>81.5</c:v>
                </c:pt>
                <c:pt idx="4">
                  <c:v>62.5</c:v>
                </c:pt>
                <c:pt idx="5">
                  <c:v>69</c:v>
                </c:pt>
                <c:pt idx="6">
                  <c:v>75</c:v>
                </c:pt>
                <c:pt idx="7">
                  <c:v>59</c:v>
                </c:pt>
                <c:pt idx="8">
                  <c:v>74</c:v>
                </c:pt>
                <c:pt idx="9">
                  <c:v>82</c:v>
                </c:pt>
                <c:pt idx="10">
                  <c:v>79</c:v>
                </c:pt>
                <c:pt idx="11">
                  <c:v>82</c:v>
                </c:pt>
                <c:pt idx="12">
                  <c:v>55.5</c:v>
                </c:pt>
                <c:pt idx="13">
                  <c:v>67</c:v>
                </c:pt>
                <c:pt idx="14">
                  <c:v>76</c:v>
                </c:pt>
                <c:pt idx="15">
                  <c:v>70.5</c:v>
                </c:pt>
                <c:pt idx="16">
                  <c:v>63.5</c:v>
                </c:pt>
                <c:pt idx="17">
                  <c:v>63.5</c:v>
                </c:pt>
                <c:pt idx="18">
                  <c:v>67.5</c:v>
                </c:pt>
                <c:pt idx="19">
                  <c:v>85.5</c:v>
                </c:pt>
                <c:pt idx="20">
                  <c:v>86.5</c:v>
                </c:pt>
                <c:pt idx="21">
                  <c:v>73.5</c:v>
                </c:pt>
                <c:pt idx="22">
                  <c:v>85.5</c:v>
                </c:pt>
                <c:pt idx="23">
                  <c:v>83</c:v>
                </c:pt>
                <c:pt idx="24">
                  <c:v>72.5</c:v>
                </c:pt>
                <c:pt idx="25">
                  <c:v>77.5</c:v>
                </c:pt>
                <c:pt idx="26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2'!$O$285:$AO$285</c:f>
              <c:numCache>
                <c:formatCode>General</c:formatCode>
                <c:ptCount val="27"/>
                <c:pt idx="0">
                  <c:v>1.5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1.625</c:v>
                </c:pt>
                <c:pt idx="7">
                  <c:v>2.625</c:v>
                </c:pt>
                <c:pt idx="8">
                  <c:v>2</c:v>
                </c:pt>
                <c:pt idx="9">
                  <c:v>0</c:v>
                </c:pt>
                <c:pt idx="10">
                  <c:v>1.125</c:v>
                </c:pt>
                <c:pt idx="11">
                  <c:v>0.5</c:v>
                </c:pt>
                <c:pt idx="12">
                  <c:v>0.75</c:v>
                </c:pt>
                <c:pt idx="13">
                  <c:v>4.625</c:v>
                </c:pt>
                <c:pt idx="14">
                  <c:v>1</c:v>
                </c:pt>
                <c:pt idx="15">
                  <c:v>0.5</c:v>
                </c:pt>
                <c:pt idx="16">
                  <c:v>0</c:v>
                </c:pt>
                <c:pt idx="17">
                  <c:v>2.5</c:v>
                </c:pt>
                <c:pt idx="18">
                  <c:v>1.5</c:v>
                </c:pt>
                <c:pt idx="19">
                  <c:v>0</c:v>
                </c:pt>
                <c:pt idx="20">
                  <c:v>0</c:v>
                </c:pt>
                <c:pt idx="21">
                  <c:v>8.5</c:v>
                </c:pt>
                <c:pt idx="22">
                  <c:v>0</c:v>
                </c:pt>
                <c:pt idx="23">
                  <c:v>1.125</c:v>
                </c:pt>
                <c:pt idx="24">
                  <c:v>0.875</c:v>
                </c:pt>
                <c:pt idx="25">
                  <c:v>0</c:v>
                </c:pt>
                <c:pt idx="26">
                  <c:v>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2'!$O$286:$AO$286</c:f>
              <c:numCache>
                <c:formatCode>General</c:formatCode>
                <c:ptCount val="27"/>
                <c:pt idx="0">
                  <c:v>1.25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0.625</c:v>
                </c:pt>
                <c:pt idx="7">
                  <c:v>2.125</c:v>
                </c:pt>
                <c:pt idx="8">
                  <c:v>0.25</c:v>
                </c:pt>
                <c:pt idx="9">
                  <c:v>0</c:v>
                </c:pt>
                <c:pt idx="10">
                  <c:v>0.625</c:v>
                </c:pt>
                <c:pt idx="11">
                  <c:v>0</c:v>
                </c:pt>
                <c:pt idx="12">
                  <c:v>3.25</c:v>
                </c:pt>
                <c:pt idx="13">
                  <c:v>2.125</c:v>
                </c:pt>
                <c:pt idx="14">
                  <c:v>1.75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0.5</c:v>
                </c:pt>
                <c:pt idx="20">
                  <c:v>0</c:v>
                </c:pt>
                <c:pt idx="21">
                  <c:v>1</c:v>
                </c:pt>
                <c:pt idx="22">
                  <c:v>0.5</c:v>
                </c:pt>
                <c:pt idx="23">
                  <c:v>0.625</c:v>
                </c:pt>
                <c:pt idx="24">
                  <c:v>0.375</c:v>
                </c:pt>
                <c:pt idx="25">
                  <c:v>0.25</c:v>
                </c:pt>
                <c:pt idx="26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2'!$O$287:$AO$287</c:f>
              <c:numCache>
                <c:formatCode>General</c:formatCode>
                <c:ptCount val="27"/>
                <c:pt idx="0">
                  <c:v>1.25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2.5</c:v>
                </c:pt>
                <c:pt idx="5">
                  <c:v>1.5</c:v>
                </c:pt>
                <c:pt idx="6">
                  <c:v>0.25</c:v>
                </c:pt>
                <c:pt idx="7">
                  <c:v>1.625</c:v>
                </c:pt>
                <c:pt idx="8">
                  <c:v>0.5</c:v>
                </c:pt>
                <c:pt idx="9">
                  <c:v>0.125</c:v>
                </c:pt>
                <c:pt idx="10">
                  <c:v>0.25</c:v>
                </c:pt>
                <c:pt idx="11">
                  <c:v>0.375</c:v>
                </c:pt>
                <c:pt idx="12">
                  <c:v>5.125</c:v>
                </c:pt>
                <c:pt idx="13">
                  <c:v>1</c:v>
                </c:pt>
                <c:pt idx="14">
                  <c:v>0.25</c:v>
                </c:pt>
                <c:pt idx="15">
                  <c:v>0</c:v>
                </c:pt>
                <c:pt idx="16">
                  <c:v>0.5</c:v>
                </c:pt>
                <c:pt idx="17">
                  <c:v>1</c:v>
                </c:pt>
                <c:pt idx="18">
                  <c:v>0.5</c:v>
                </c:pt>
                <c:pt idx="19">
                  <c:v>0</c:v>
                </c:pt>
                <c:pt idx="20">
                  <c:v>0.125</c:v>
                </c:pt>
                <c:pt idx="21">
                  <c:v>0.75</c:v>
                </c:pt>
                <c:pt idx="22">
                  <c:v>0</c:v>
                </c:pt>
                <c:pt idx="23">
                  <c:v>0.25</c:v>
                </c:pt>
                <c:pt idx="24">
                  <c:v>3.125</c:v>
                </c:pt>
                <c:pt idx="25">
                  <c:v>0.25</c:v>
                </c:pt>
                <c:pt idx="26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2'!$O$288:$AO$288</c:f>
              <c:numCache>
                <c:formatCode>General</c:formatCode>
                <c:ptCount val="27"/>
                <c:pt idx="0">
                  <c:v>1.5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3</c:v>
                </c:pt>
                <c:pt idx="5">
                  <c:v>2.5</c:v>
                </c:pt>
                <c:pt idx="6">
                  <c:v>0.5</c:v>
                </c:pt>
                <c:pt idx="7">
                  <c:v>1.125</c:v>
                </c:pt>
                <c:pt idx="8">
                  <c:v>2.25</c:v>
                </c:pt>
                <c:pt idx="9">
                  <c:v>0.375</c:v>
                </c:pt>
                <c:pt idx="10">
                  <c:v>0</c:v>
                </c:pt>
                <c:pt idx="11">
                  <c:v>0.625</c:v>
                </c:pt>
                <c:pt idx="12">
                  <c:v>4.875</c:v>
                </c:pt>
                <c:pt idx="13">
                  <c:v>0.25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0.5</c:v>
                </c:pt>
                <c:pt idx="18">
                  <c:v>0.5</c:v>
                </c:pt>
                <c:pt idx="19">
                  <c:v>0</c:v>
                </c:pt>
                <c:pt idx="20">
                  <c:v>0.375</c:v>
                </c:pt>
                <c:pt idx="21">
                  <c:v>0.75</c:v>
                </c:pt>
                <c:pt idx="22">
                  <c:v>0</c:v>
                </c:pt>
                <c:pt idx="23">
                  <c:v>0</c:v>
                </c:pt>
                <c:pt idx="24">
                  <c:v>2.625</c:v>
                </c:pt>
                <c:pt idx="25">
                  <c:v>0</c:v>
                </c:pt>
                <c:pt idx="26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2'!$O$299:$AO$299</c:f>
              <c:numCache>
                <c:formatCode>General</c:formatCode>
                <c:ptCount val="27"/>
                <c:pt idx="0">
                  <c:v>9.1</c:v>
                </c:pt>
                <c:pt idx="1">
                  <c:v>9</c:v>
                </c:pt>
                <c:pt idx="2">
                  <c:v>0</c:v>
                </c:pt>
                <c:pt idx="3">
                  <c:v>11.7</c:v>
                </c:pt>
                <c:pt idx="4">
                  <c:v>10.4</c:v>
                </c:pt>
                <c:pt idx="5">
                  <c:v>12.6</c:v>
                </c:pt>
                <c:pt idx="6">
                  <c:v>7.6</c:v>
                </c:pt>
                <c:pt idx="7">
                  <c:v>11.9</c:v>
                </c:pt>
                <c:pt idx="8">
                  <c:v>9.3000000000000007</c:v>
                </c:pt>
                <c:pt idx="9">
                  <c:v>10.199999999999999</c:v>
                </c:pt>
                <c:pt idx="10">
                  <c:v>11.3</c:v>
                </c:pt>
                <c:pt idx="11">
                  <c:v>11.4</c:v>
                </c:pt>
                <c:pt idx="12">
                  <c:v>13.3</c:v>
                </c:pt>
                <c:pt idx="13">
                  <c:v>8</c:v>
                </c:pt>
                <c:pt idx="14">
                  <c:v>7.6</c:v>
                </c:pt>
                <c:pt idx="15">
                  <c:v>8.8000000000000007</c:v>
                </c:pt>
                <c:pt idx="16">
                  <c:v>12.8</c:v>
                </c:pt>
                <c:pt idx="17">
                  <c:v>12.3</c:v>
                </c:pt>
                <c:pt idx="18">
                  <c:v>12</c:v>
                </c:pt>
                <c:pt idx="19">
                  <c:v>9.1</c:v>
                </c:pt>
                <c:pt idx="20">
                  <c:v>9.8000000000000007</c:v>
                </c:pt>
                <c:pt idx="21">
                  <c:v>10.9</c:v>
                </c:pt>
                <c:pt idx="22">
                  <c:v>10.9</c:v>
                </c:pt>
                <c:pt idx="23">
                  <c:v>12.9</c:v>
                </c:pt>
                <c:pt idx="24">
                  <c:v>7.7</c:v>
                </c:pt>
                <c:pt idx="25">
                  <c:v>9.4</c:v>
                </c:pt>
                <c:pt idx="26">
                  <c:v>9.6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2'!$O$300:$AO$300</c:f>
              <c:numCache>
                <c:formatCode>General</c:formatCode>
                <c:ptCount val="27"/>
                <c:pt idx="0">
                  <c:v>0.22499999999999964</c:v>
                </c:pt>
                <c:pt idx="1">
                  <c:v>9.9999999999999645E-2</c:v>
                </c:pt>
                <c:pt idx="2">
                  <c:v>0</c:v>
                </c:pt>
                <c:pt idx="3">
                  <c:v>0.10000000000000142</c:v>
                </c:pt>
                <c:pt idx="4">
                  <c:v>9.9999999999999645E-2</c:v>
                </c:pt>
                <c:pt idx="5">
                  <c:v>0.80000000000000071</c:v>
                </c:pt>
                <c:pt idx="6">
                  <c:v>0</c:v>
                </c:pt>
                <c:pt idx="7">
                  <c:v>0.22499999999999964</c:v>
                </c:pt>
                <c:pt idx="8">
                  <c:v>0.17499999999999893</c:v>
                </c:pt>
                <c:pt idx="9">
                  <c:v>0</c:v>
                </c:pt>
                <c:pt idx="10">
                  <c:v>0.14999999999999858</c:v>
                </c:pt>
                <c:pt idx="11">
                  <c:v>9.9999999999999645E-2</c:v>
                </c:pt>
                <c:pt idx="12">
                  <c:v>0.54999999999999893</c:v>
                </c:pt>
                <c:pt idx="13">
                  <c:v>0.125</c:v>
                </c:pt>
                <c:pt idx="14">
                  <c:v>0.17500000000000071</c:v>
                </c:pt>
                <c:pt idx="15">
                  <c:v>0</c:v>
                </c:pt>
                <c:pt idx="16">
                  <c:v>9.9999999999999645E-2</c:v>
                </c:pt>
                <c:pt idx="17">
                  <c:v>0.19999999999999929</c:v>
                </c:pt>
                <c:pt idx="18">
                  <c:v>9.9999999999999645E-2</c:v>
                </c:pt>
                <c:pt idx="19">
                  <c:v>0</c:v>
                </c:pt>
                <c:pt idx="20">
                  <c:v>7.4999999999999289E-2</c:v>
                </c:pt>
                <c:pt idx="21">
                  <c:v>9.9999999999999645E-2</c:v>
                </c:pt>
                <c:pt idx="22">
                  <c:v>0</c:v>
                </c:pt>
                <c:pt idx="23">
                  <c:v>7.4999999999999289E-2</c:v>
                </c:pt>
                <c:pt idx="24">
                  <c:v>0.20000000000000018</c:v>
                </c:pt>
                <c:pt idx="25">
                  <c:v>0</c:v>
                </c:pt>
                <c:pt idx="26">
                  <c:v>0.20000000000000107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2'!$O$301:$AO$301</c:f>
              <c:numCache>
                <c:formatCode>General</c:formatCode>
                <c:ptCount val="27"/>
                <c:pt idx="0">
                  <c:v>0.27500000000000213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0.19999999999999929</c:v>
                </c:pt>
                <c:pt idx="6">
                  <c:v>5.0000000000000711E-2</c:v>
                </c:pt>
                <c:pt idx="7">
                  <c:v>0.375</c:v>
                </c:pt>
                <c:pt idx="8">
                  <c:v>0.17499999999999893</c:v>
                </c:pt>
                <c:pt idx="9">
                  <c:v>5.0000000000000711E-2</c:v>
                </c:pt>
                <c:pt idx="10">
                  <c:v>5.0000000000000711E-2</c:v>
                </c:pt>
                <c:pt idx="11">
                  <c:v>0</c:v>
                </c:pt>
                <c:pt idx="12">
                  <c:v>1.3000000000000007</c:v>
                </c:pt>
                <c:pt idx="13">
                  <c:v>0.17500000000000071</c:v>
                </c:pt>
                <c:pt idx="14">
                  <c:v>0.22499999999999964</c:v>
                </c:pt>
                <c:pt idx="15">
                  <c:v>5.0000000000000711E-2</c:v>
                </c:pt>
                <c:pt idx="16">
                  <c:v>9.9999999999999645E-2</c:v>
                </c:pt>
                <c:pt idx="17">
                  <c:v>9.9999999999999645E-2</c:v>
                </c:pt>
                <c:pt idx="18">
                  <c:v>9.9999999999999645E-2</c:v>
                </c:pt>
                <c:pt idx="19">
                  <c:v>0</c:v>
                </c:pt>
                <c:pt idx="20">
                  <c:v>7.4999999999999289E-2</c:v>
                </c:pt>
                <c:pt idx="21">
                  <c:v>9.9999999999999645E-2</c:v>
                </c:pt>
                <c:pt idx="22">
                  <c:v>9.9999999999999645E-2</c:v>
                </c:pt>
                <c:pt idx="23">
                  <c:v>2.5000000000000355E-2</c:v>
                </c:pt>
                <c:pt idx="24">
                  <c:v>9.9999999999999645E-2</c:v>
                </c:pt>
                <c:pt idx="25">
                  <c:v>0</c:v>
                </c:pt>
                <c:pt idx="26">
                  <c:v>9.9999999999999645E-2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2'!$O$302:$AO$302</c:f>
              <c:numCache>
                <c:formatCode>General</c:formatCode>
                <c:ptCount val="27"/>
                <c:pt idx="0">
                  <c:v>0.34999999999999964</c:v>
                </c:pt>
                <c:pt idx="1">
                  <c:v>0</c:v>
                </c:pt>
                <c:pt idx="2">
                  <c:v>0</c:v>
                </c:pt>
                <c:pt idx="3">
                  <c:v>9.9999999999999645E-2</c:v>
                </c:pt>
                <c:pt idx="4">
                  <c:v>0.40000000000000036</c:v>
                </c:pt>
                <c:pt idx="5">
                  <c:v>9.9999999999999645E-2</c:v>
                </c:pt>
                <c:pt idx="6">
                  <c:v>4.9999999999999822E-2</c:v>
                </c:pt>
                <c:pt idx="7">
                  <c:v>0.65000000000000036</c:v>
                </c:pt>
                <c:pt idx="8">
                  <c:v>0.25000000000000178</c:v>
                </c:pt>
                <c:pt idx="9">
                  <c:v>7.5000000000001066E-2</c:v>
                </c:pt>
                <c:pt idx="10">
                  <c:v>2.5000000000000355E-2</c:v>
                </c:pt>
                <c:pt idx="11">
                  <c:v>7.4999999999999289E-2</c:v>
                </c:pt>
                <c:pt idx="12">
                  <c:v>1.4500000000000011</c:v>
                </c:pt>
                <c:pt idx="13">
                  <c:v>0.625</c:v>
                </c:pt>
                <c:pt idx="14">
                  <c:v>7.4999999999999289E-2</c:v>
                </c:pt>
                <c:pt idx="15">
                  <c:v>0.12499999999999822</c:v>
                </c:pt>
                <c:pt idx="16">
                  <c:v>0</c:v>
                </c:pt>
                <c:pt idx="17">
                  <c:v>9.9999999999999645E-2</c:v>
                </c:pt>
                <c:pt idx="18">
                  <c:v>0.10000000000000142</c:v>
                </c:pt>
                <c:pt idx="19">
                  <c:v>9.9999999999999645E-2</c:v>
                </c:pt>
                <c:pt idx="20">
                  <c:v>7.5000000000001066E-2</c:v>
                </c:pt>
                <c:pt idx="21">
                  <c:v>9.9999999999999645E-2</c:v>
                </c:pt>
                <c:pt idx="22">
                  <c:v>0</c:v>
                </c:pt>
                <c:pt idx="23">
                  <c:v>0</c:v>
                </c:pt>
                <c:pt idx="24">
                  <c:v>0.5</c:v>
                </c:pt>
                <c:pt idx="25">
                  <c:v>0</c:v>
                </c:pt>
                <c:pt idx="26">
                  <c:v>0.29999999999999893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2'!$O$303:$AO$303</c:f>
              <c:numCache>
                <c:formatCode>General</c:formatCode>
                <c:ptCount val="27"/>
                <c:pt idx="0">
                  <c:v>0.44999999999999929</c:v>
                </c:pt>
                <c:pt idx="1">
                  <c:v>0.20000000000000107</c:v>
                </c:pt>
                <c:pt idx="2">
                  <c:v>0</c:v>
                </c:pt>
                <c:pt idx="3">
                  <c:v>0</c:v>
                </c:pt>
                <c:pt idx="4">
                  <c:v>0.59999999999999964</c:v>
                </c:pt>
                <c:pt idx="5">
                  <c:v>0.10000000000000142</c:v>
                </c:pt>
                <c:pt idx="6">
                  <c:v>0.29999999999999982</c:v>
                </c:pt>
                <c:pt idx="7">
                  <c:v>1.0499999999999989</c:v>
                </c:pt>
                <c:pt idx="8">
                  <c:v>0</c:v>
                </c:pt>
                <c:pt idx="9">
                  <c:v>7.4999999999999289E-2</c:v>
                </c:pt>
                <c:pt idx="10">
                  <c:v>7.4999999999999289E-2</c:v>
                </c:pt>
                <c:pt idx="11">
                  <c:v>0.125</c:v>
                </c:pt>
                <c:pt idx="12">
                  <c:v>0.5</c:v>
                </c:pt>
                <c:pt idx="13">
                  <c:v>1.6749999999999989</c:v>
                </c:pt>
                <c:pt idx="14">
                  <c:v>2.5000000000000355E-2</c:v>
                </c:pt>
                <c:pt idx="15">
                  <c:v>2.5000000000000355E-2</c:v>
                </c:pt>
                <c:pt idx="16">
                  <c:v>9.9999999999999645E-2</c:v>
                </c:pt>
                <c:pt idx="17">
                  <c:v>0.20000000000000107</c:v>
                </c:pt>
                <c:pt idx="18">
                  <c:v>0.5</c:v>
                </c:pt>
                <c:pt idx="19">
                  <c:v>0.20000000000000107</c:v>
                </c:pt>
                <c:pt idx="20">
                  <c:v>7.4999999999999289E-2</c:v>
                </c:pt>
                <c:pt idx="21">
                  <c:v>1.7000000000000011</c:v>
                </c:pt>
                <c:pt idx="22">
                  <c:v>0</c:v>
                </c:pt>
                <c:pt idx="23">
                  <c:v>0</c:v>
                </c:pt>
                <c:pt idx="24">
                  <c:v>9.9999999999999645E-2</c:v>
                </c:pt>
                <c:pt idx="25">
                  <c:v>0</c:v>
                </c:pt>
                <c:pt idx="26">
                  <c:v>2.2000000000000011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2'!$O$314:$AO$314</c:f>
              <c:numCache>
                <c:formatCode>General</c:formatCode>
                <c:ptCount val="27"/>
                <c:pt idx="0">
                  <c:v>826</c:v>
                </c:pt>
                <c:pt idx="1">
                  <c:v>1206</c:v>
                </c:pt>
                <c:pt idx="2">
                  <c:v>929</c:v>
                </c:pt>
                <c:pt idx="3">
                  <c:v>989</c:v>
                </c:pt>
                <c:pt idx="4">
                  <c:v>653</c:v>
                </c:pt>
                <c:pt idx="5">
                  <c:v>972</c:v>
                </c:pt>
                <c:pt idx="6">
                  <c:v>883</c:v>
                </c:pt>
                <c:pt idx="7">
                  <c:v>704</c:v>
                </c:pt>
                <c:pt idx="8">
                  <c:v>501</c:v>
                </c:pt>
                <c:pt idx="9">
                  <c:v>1421</c:v>
                </c:pt>
                <c:pt idx="10">
                  <c:v>1192</c:v>
                </c:pt>
                <c:pt idx="11">
                  <c:v>1297</c:v>
                </c:pt>
                <c:pt idx="12">
                  <c:v>655</c:v>
                </c:pt>
                <c:pt idx="13">
                  <c:v>1027</c:v>
                </c:pt>
                <c:pt idx="14">
                  <c:v>572</c:v>
                </c:pt>
                <c:pt idx="15">
                  <c:v>527</c:v>
                </c:pt>
                <c:pt idx="16">
                  <c:v>452</c:v>
                </c:pt>
                <c:pt idx="17">
                  <c:v>453</c:v>
                </c:pt>
                <c:pt idx="18">
                  <c:v>450</c:v>
                </c:pt>
                <c:pt idx="19">
                  <c:v>1650</c:v>
                </c:pt>
                <c:pt idx="20">
                  <c:v>1339</c:v>
                </c:pt>
                <c:pt idx="21">
                  <c:v>922</c:v>
                </c:pt>
                <c:pt idx="22">
                  <c:v>1288</c:v>
                </c:pt>
                <c:pt idx="23">
                  <c:v>1325</c:v>
                </c:pt>
                <c:pt idx="24">
                  <c:v>539</c:v>
                </c:pt>
                <c:pt idx="25">
                  <c:v>527</c:v>
                </c:pt>
                <c:pt idx="26">
                  <c:v>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2'!$O$315:$AO$315</c:f>
              <c:numCache>
                <c:formatCode>General</c:formatCode>
                <c:ptCount val="27"/>
                <c:pt idx="0">
                  <c:v>131.25</c:v>
                </c:pt>
                <c:pt idx="1">
                  <c:v>24</c:v>
                </c:pt>
                <c:pt idx="2">
                  <c:v>218</c:v>
                </c:pt>
                <c:pt idx="3">
                  <c:v>77</c:v>
                </c:pt>
                <c:pt idx="4">
                  <c:v>2</c:v>
                </c:pt>
                <c:pt idx="5">
                  <c:v>219</c:v>
                </c:pt>
                <c:pt idx="6">
                  <c:v>64.25</c:v>
                </c:pt>
                <c:pt idx="7">
                  <c:v>3</c:v>
                </c:pt>
                <c:pt idx="8">
                  <c:v>173.75</c:v>
                </c:pt>
                <c:pt idx="9">
                  <c:v>2.25</c:v>
                </c:pt>
                <c:pt idx="10">
                  <c:v>111</c:v>
                </c:pt>
                <c:pt idx="11">
                  <c:v>86.75</c:v>
                </c:pt>
                <c:pt idx="12">
                  <c:v>38</c:v>
                </c:pt>
                <c:pt idx="13">
                  <c:v>9.25</c:v>
                </c:pt>
                <c:pt idx="14">
                  <c:v>115.5</c:v>
                </c:pt>
                <c:pt idx="15">
                  <c:v>11</c:v>
                </c:pt>
                <c:pt idx="16">
                  <c:v>8</c:v>
                </c:pt>
                <c:pt idx="17">
                  <c:v>87</c:v>
                </c:pt>
                <c:pt idx="18">
                  <c:v>23</c:v>
                </c:pt>
                <c:pt idx="19">
                  <c:v>15</c:v>
                </c:pt>
                <c:pt idx="20">
                  <c:v>43.5</c:v>
                </c:pt>
                <c:pt idx="21">
                  <c:v>148</c:v>
                </c:pt>
                <c:pt idx="22">
                  <c:v>12</c:v>
                </c:pt>
                <c:pt idx="23">
                  <c:v>51.75</c:v>
                </c:pt>
                <c:pt idx="24">
                  <c:v>10.75</c:v>
                </c:pt>
                <c:pt idx="25">
                  <c:v>9</c:v>
                </c:pt>
                <c:pt idx="2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2'!$O$316:$AO$316</c:f>
              <c:numCache>
                <c:formatCode>General</c:formatCode>
                <c:ptCount val="27"/>
                <c:pt idx="0">
                  <c:v>76.25</c:v>
                </c:pt>
                <c:pt idx="1">
                  <c:v>8</c:v>
                </c:pt>
                <c:pt idx="2">
                  <c:v>20</c:v>
                </c:pt>
                <c:pt idx="3">
                  <c:v>8</c:v>
                </c:pt>
                <c:pt idx="4">
                  <c:v>9</c:v>
                </c:pt>
                <c:pt idx="5">
                  <c:v>108</c:v>
                </c:pt>
                <c:pt idx="6">
                  <c:v>42.25</c:v>
                </c:pt>
                <c:pt idx="7">
                  <c:v>8</c:v>
                </c:pt>
                <c:pt idx="8">
                  <c:v>56.75</c:v>
                </c:pt>
                <c:pt idx="9">
                  <c:v>73.75</c:v>
                </c:pt>
                <c:pt idx="10">
                  <c:v>48</c:v>
                </c:pt>
                <c:pt idx="11">
                  <c:v>34.75</c:v>
                </c:pt>
                <c:pt idx="12">
                  <c:v>7.5</c:v>
                </c:pt>
                <c:pt idx="13">
                  <c:v>15.25</c:v>
                </c:pt>
                <c:pt idx="14">
                  <c:v>183.5</c:v>
                </c:pt>
                <c:pt idx="15">
                  <c:v>17</c:v>
                </c:pt>
                <c:pt idx="16">
                  <c:v>55</c:v>
                </c:pt>
                <c:pt idx="17">
                  <c:v>45</c:v>
                </c:pt>
                <c:pt idx="18">
                  <c:v>18</c:v>
                </c:pt>
                <c:pt idx="19">
                  <c:v>15</c:v>
                </c:pt>
                <c:pt idx="20">
                  <c:v>49</c:v>
                </c:pt>
                <c:pt idx="21">
                  <c:v>128</c:v>
                </c:pt>
                <c:pt idx="22">
                  <c:v>14</c:v>
                </c:pt>
                <c:pt idx="23">
                  <c:v>27.25</c:v>
                </c:pt>
                <c:pt idx="24">
                  <c:v>5.25</c:v>
                </c:pt>
                <c:pt idx="25">
                  <c:v>16.5</c:v>
                </c:pt>
                <c:pt idx="2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2'!$O$317:$AO$317</c:f>
              <c:numCache>
                <c:formatCode>General</c:formatCode>
                <c:ptCount val="27"/>
                <c:pt idx="0">
                  <c:v>83.5</c:v>
                </c:pt>
                <c:pt idx="1">
                  <c:v>34</c:v>
                </c:pt>
                <c:pt idx="2">
                  <c:v>95</c:v>
                </c:pt>
                <c:pt idx="3">
                  <c:v>28</c:v>
                </c:pt>
                <c:pt idx="4">
                  <c:v>44</c:v>
                </c:pt>
                <c:pt idx="5">
                  <c:v>34</c:v>
                </c:pt>
                <c:pt idx="6">
                  <c:v>17.5</c:v>
                </c:pt>
                <c:pt idx="7">
                  <c:v>11</c:v>
                </c:pt>
                <c:pt idx="8">
                  <c:v>78.5</c:v>
                </c:pt>
                <c:pt idx="9">
                  <c:v>74</c:v>
                </c:pt>
                <c:pt idx="10">
                  <c:v>15.5</c:v>
                </c:pt>
                <c:pt idx="11">
                  <c:v>34.75</c:v>
                </c:pt>
                <c:pt idx="12">
                  <c:v>12.75</c:v>
                </c:pt>
                <c:pt idx="13">
                  <c:v>45.25</c:v>
                </c:pt>
                <c:pt idx="14">
                  <c:v>50.75</c:v>
                </c:pt>
                <c:pt idx="15">
                  <c:v>49.25</c:v>
                </c:pt>
                <c:pt idx="16">
                  <c:v>22</c:v>
                </c:pt>
                <c:pt idx="17">
                  <c:v>8</c:v>
                </c:pt>
                <c:pt idx="18">
                  <c:v>3</c:v>
                </c:pt>
                <c:pt idx="19">
                  <c:v>2</c:v>
                </c:pt>
                <c:pt idx="20">
                  <c:v>36</c:v>
                </c:pt>
                <c:pt idx="21">
                  <c:v>43.5</c:v>
                </c:pt>
                <c:pt idx="22">
                  <c:v>23</c:v>
                </c:pt>
                <c:pt idx="23">
                  <c:v>20.5</c:v>
                </c:pt>
                <c:pt idx="24">
                  <c:v>214.25</c:v>
                </c:pt>
                <c:pt idx="25">
                  <c:v>20.25</c:v>
                </c:pt>
                <c:pt idx="2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2'!$O$318:$AO$318</c:f>
              <c:numCache>
                <c:formatCode>General</c:formatCode>
                <c:ptCount val="27"/>
                <c:pt idx="0">
                  <c:v>153</c:v>
                </c:pt>
                <c:pt idx="1">
                  <c:v>64</c:v>
                </c:pt>
                <c:pt idx="2">
                  <c:v>61</c:v>
                </c:pt>
                <c:pt idx="3">
                  <c:v>103</c:v>
                </c:pt>
                <c:pt idx="4">
                  <c:v>110</c:v>
                </c:pt>
                <c:pt idx="5">
                  <c:v>27</c:v>
                </c:pt>
                <c:pt idx="6">
                  <c:v>42</c:v>
                </c:pt>
                <c:pt idx="7">
                  <c:v>12</c:v>
                </c:pt>
                <c:pt idx="8">
                  <c:v>371</c:v>
                </c:pt>
                <c:pt idx="9">
                  <c:v>3</c:v>
                </c:pt>
                <c:pt idx="10">
                  <c:v>13.5</c:v>
                </c:pt>
                <c:pt idx="11">
                  <c:v>45.75</c:v>
                </c:pt>
                <c:pt idx="12">
                  <c:v>70.75</c:v>
                </c:pt>
                <c:pt idx="13">
                  <c:v>32.25</c:v>
                </c:pt>
                <c:pt idx="14">
                  <c:v>84.25</c:v>
                </c:pt>
                <c:pt idx="15">
                  <c:v>41.75</c:v>
                </c:pt>
                <c:pt idx="16">
                  <c:v>15</c:v>
                </c:pt>
                <c:pt idx="17">
                  <c:v>30</c:v>
                </c:pt>
                <c:pt idx="18">
                  <c:v>3</c:v>
                </c:pt>
                <c:pt idx="19">
                  <c:v>15</c:v>
                </c:pt>
                <c:pt idx="20">
                  <c:v>4.5</c:v>
                </c:pt>
                <c:pt idx="21">
                  <c:v>78.5</c:v>
                </c:pt>
                <c:pt idx="22">
                  <c:v>44</c:v>
                </c:pt>
                <c:pt idx="23">
                  <c:v>31.5</c:v>
                </c:pt>
                <c:pt idx="24">
                  <c:v>173.75</c:v>
                </c:pt>
                <c:pt idx="25">
                  <c:v>20.25</c:v>
                </c:pt>
                <c:pt idx="26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2'!$O$329:$AO$329</c:f>
              <c:numCache>
                <c:formatCode>General</c:formatCode>
                <c:ptCount val="2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1.3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2'!$O$330:$AO$330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0.51750000000000007</c:v>
                </c:pt>
                <c:pt idx="21">
                  <c:v>0</c:v>
                </c:pt>
                <c:pt idx="22">
                  <c:v>0</c:v>
                </c:pt>
                <c:pt idx="23">
                  <c:v>0.26249999999999996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2'!$O$331:$AO$331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0.45999999999999996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0.11499999999999999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0.22750000000000004</c:v>
                </c:pt>
                <c:pt idx="21">
                  <c:v>0</c:v>
                </c:pt>
                <c:pt idx="22">
                  <c:v>0</c:v>
                </c:pt>
                <c:pt idx="23">
                  <c:v>0.25249999999999995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2'!$O$332:$AO$332</c:f>
              <c:numCache>
                <c:formatCode>General</c:formatCode>
                <c:ptCount val="27"/>
                <c:pt idx="0">
                  <c:v>0</c:v>
                </c:pt>
                <c:pt idx="1">
                  <c:v>0.58000000000000007</c:v>
                </c:pt>
                <c:pt idx="2">
                  <c:v>0</c:v>
                </c:pt>
                <c:pt idx="3">
                  <c:v>0.90999999999999992</c:v>
                </c:pt>
                <c:pt idx="4">
                  <c:v>0</c:v>
                </c:pt>
                <c:pt idx="5">
                  <c:v>0.51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0.46750000000000003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5.7499999999999885E-2</c:v>
                </c:pt>
                <c:pt idx="21">
                  <c:v>0</c:v>
                </c:pt>
                <c:pt idx="22">
                  <c:v>0</c:v>
                </c:pt>
                <c:pt idx="23">
                  <c:v>0.2200000000000002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2'!$O$333:$AO$333</c:f>
              <c:numCache>
                <c:formatCode>General</c:formatCode>
                <c:ptCount val="27"/>
                <c:pt idx="0">
                  <c:v>0</c:v>
                </c:pt>
                <c:pt idx="1">
                  <c:v>0.83999999999999986</c:v>
                </c:pt>
                <c:pt idx="2">
                  <c:v>1.5099999999999998</c:v>
                </c:pt>
                <c:pt idx="3">
                  <c:v>0.38000000000000012</c:v>
                </c:pt>
                <c:pt idx="4">
                  <c:v>0</c:v>
                </c:pt>
                <c:pt idx="5">
                  <c:v>0.72</c:v>
                </c:pt>
                <c:pt idx="6">
                  <c:v>8.0000000000000071E-2</c:v>
                </c:pt>
                <c:pt idx="7">
                  <c:v>0</c:v>
                </c:pt>
                <c:pt idx="8">
                  <c:v>1.0499999999999998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3.0000000000000027E-2</c:v>
                </c:pt>
                <c:pt idx="14">
                  <c:v>0</c:v>
                </c:pt>
                <c:pt idx="15">
                  <c:v>0.36749999999999994</c:v>
                </c:pt>
                <c:pt idx="16">
                  <c:v>0</c:v>
                </c:pt>
                <c:pt idx="17">
                  <c:v>0.84000000000000008</c:v>
                </c:pt>
                <c:pt idx="18">
                  <c:v>0</c:v>
                </c:pt>
                <c:pt idx="19">
                  <c:v>0.40999999999999992</c:v>
                </c:pt>
                <c:pt idx="20">
                  <c:v>7.5000000000000622E-3</c:v>
                </c:pt>
                <c:pt idx="21">
                  <c:v>0</c:v>
                </c:pt>
                <c:pt idx="22">
                  <c:v>0.19999999999999996</c:v>
                </c:pt>
                <c:pt idx="23">
                  <c:v>0.16500000000000004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'unterteilt Haus 2'!$AT$245:$BG$245</c:f>
              <c:numCache>
                <c:formatCode>h:mm:ss</c:formatCode>
                <c:ptCount val="14"/>
                <c:pt idx="0">
                  <c:v>0.57565972222222228</c:v>
                </c:pt>
                <c:pt idx="1">
                  <c:v>0.40280092592592592</c:v>
                </c:pt>
                <c:pt idx="2">
                  <c:v>0.44446759259259255</c:v>
                </c:pt>
                <c:pt idx="3">
                  <c:v>0.49379629629629629</c:v>
                </c:pt>
                <c:pt idx="4">
                  <c:v>0.45031249999999995</c:v>
                </c:pt>
                <c:pt idx="5">
                  <c:v>0.5753125</c:v>
                </c:pt>
                <c:pt idx="6">
                  <c:v>0.37506944444444446</c:v>
                </c:pt>
                <c:pt idx="7">
                  <c:v>0.61119212962962965</c:v>
                </c:pt>
                <c:pt idx="8">
                  <c:v>0.40365740740740735</c:v>
                </c:pt>
                <c:pt idx="9">
                  <c:v>0.44532407407407404</c:v>
                </c:pt>
                <c:pt idx="10">
                  <c:v>0.48074074074074075</c:v>
                </c:pt>
                <c:pt idx="11">
                  <c:v>0.49138888888888888</c:v>
                </c:pt>
                <c:pt idx="12">
                  <c:v>0.57837962962962963</c:v>
                </c:pt>
                <c:pt idx="13">
                  <c:v>0.47718750000000004</c:v>
                </c:pt>
              </c:numCache>
            </c:numRef>
          </c:cat>
          <c:val>
            <c:numRef>
              <c:f>'unterteilt Haus 2'!$AT$253:$BG$253</c:f>
              <c:numCache>
                <c:formatCode>General</c:formatCode>
                <c:ptCount val="14"/>
                <c:pt idx="0">
                  <c:v>329</c:v>
                </c:pt>
                <c:pt idx="1">
                  <c:v>269</c:v>
                </c:pt>
                <c:pt idx="2">
                  <c:v>314</c:v>
                </c:pt>
                <c:pt idx="3">
                  <c:v>352</c:v>
                </c:pt>
                <c:pt idx="4">
                  <c:v>82</c:v>
                </c:pt>
                <c:pt idx="5">
                  <c:v>36</c:v>
                </c:pt>
                <c:pt idx="6">
                  <c:v>37</c:v>
                </c:pt>
                <c:pt idx="7">
                  <c:v>190</c:v>
                </c:pt>
                <c:pt idx="8">
                  <c:v>274</c:v>
                </c:pt>
                <c:pt idx="9">
                  <c:v>370</c:v>
                </c:pt>
                <c:pt idx="10">
                  <c:v>313</c:v>
                </c:pt>
                <c:pt idx="11">
                  <c:v>375</c:v>
                </c:pt>
                <c:pt idx="12">
                  <c:v>37</c:v>
                </c:pt>
                <c:pt idx="13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2'!$AT$245:$BG$245</c:f>
              <c:numCache>
                <c:formatCode>h:mm:ss</c:formatCode>
                <c:ptCount val="14"/>
                <c:pt idx="0">
                  <c:v>0.57565972222222228</c:v>
                </c:pt>
                <c:pt idx="1">
                  <c:v>0.40280092592592592</c:v>
                </c:pt>
                <c:pt idx="2">
                  <c:v>0.44446759259259255</c:v>
                </c:pt>
                <c:pt idx="3">
                  <c:v>0.49379629629629629</c:v>
                </c:pt>
                <c:pt idx="4">
                  <c:v>0.45031249999999995</c:v>
                </c:pt>
                <c:pt idx="5">
                  <c:v>0.5753125</c:v>
                </c:pt>
                <c:pt idx="6">
                  <c:v>0.37506944444444446</c:v>
                </c:pt>
                <c:pt idx="7">
                  <c:v>0.61119212962962965</c:v>
                </c:pt>
                <c:pt idx="8">
                  <c:v>0.40365740740740735</c:v>
                </c:pt>
                <c:pt idx="9">
                  <c:v>0.44532407407407404</c:v>
                </c:pt>
                <c:pt idx="10">
                  <c:v>0.48074074074074075</c:v>
                </c:pt>
                <c:pt idx="11">
                  <c:v>0.49138888888888888</c:v>
                </c:pt>
                <c:pt idx="12">
                  <c:v>0.57837962962962963</c:v>
                </c:pt>
                <c:pt idx="13">
                  <c:v>0.47718750000000004</c:v>
                </c:pt>
              </c:numCache>
            </c:numRef>
          </c:cat>
          <c:val>
            <c:numRef>
              <c:f>'unterteilt Haus 2'!$AT$254:$BG$254</c:f>
              <c:numCache>
                <c:formatCode>General</c:formatCode>
                <c:ptCount val="14"/>
                <c:pt idx="0">
                  <c:v>64.25</c:v>
                </c:pt>
                <c:pt idx="1">
                  <c:v>5.25</c:v>
                </c:pt>
                <c:pt idx="2">
                  <c:v>32.5</c:v>
                </c:pt>
                <c:pt idx="3">
                  <c:v>15.75</c:v>
                </c:pt>
                <c:pt idx="4">
                  <c:v>3</c:v>
                </c:pt>
                <c:pt idx="5">
                  <c:v>30</c:v>
                </c:pt>
                <c:pt idx="6">
                  <c:v>21</c:v>
                </c:pt>
                <c:pt idx="7">
                  <c:v>70</c:v>
                </c:pt>
                <c:pt idx="8">
                  <c:v>39.75</c:v>
                </c:pt>
                <c:pt idx="9">
                  <c:v>0.75</c:v>
                </c:pt>
                <c:pt idx="10">
                  <c:v>24</c:v>
                </c:pt>
                <c:pt idx="11">
                  <c:v>6.75</c:v>
                </c:pt>
                <c:pt idx="12">
                  <c:v>10.75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2'!$AT$245:$BG$245</c:f>
              <c:numCache>
                <c:formatCode>h:mm:ss</c:formatCode>
                <c:ptCount val="14"/>
                <c:pt idx="0">
                  <c:v>0.57565972222222228</c:v>
                </c:pt>
                <c:pt idx="1">
                  <c:v>0.40280092592592592</c:v>
                </c:pt>
                <c:pt idx="2">
                  <c:v>0.44446759259259255</c:v>
                </c:pt>
                <c:pt idx="3">
                  <c:v>0.49379629629629629</c:v>
                </c:pt>
                <c:pt idx="4">
                  <c:v>0.45031249999999995</c:v>
                </c:pt>
                <c:pt idx="5">
                  <c:v>0.5753125</c:v>
                </c:pt>
                <c:pt idx="6">
                  <c:v>0.37506944444444446</c:v>
                </c:pt>
                <c:pt idx="7">
                  <c:v>0.61119212962962965</c:v>
                </c:pt>
                <c:pt idx="8">
                  <c:v>0.40365740740740735</c:v>
                </c:pt>
                <c:pt idx="9">
                  <c:v>0.44532407407407404</c:v>
                </c:pt>
                <c:pt idx="10">
                  <c:v>0.48074074074074075</c:v>
                </c:pt>
                <c:pt idx="11">
                  <c:v>0.49138888888888888</c:v>
                </c:pt>
                <c:pt idx="12">
                  <c:v>0.57837962962962963</c:v>
                </c:pt>
                <c:pt idx="13">
                  <c:v>0.47718750000000004</c:v>
                </c:pt>
              </c:numCache>
            </c:numRef>
          </c:cat>
          <c:val>
            <c:numRef>
              <c:f>'unterteilt Haus 2'!$AT$255:$BG$255</c:f>
              <c:numCache>
                <c:formatCode>General</c:formatCode>
                <c:ptCount val="14"/>
                <c:pt idx="0">
                  <c:v>22.75</c:v>
                </c:pt>
                <c:pt idx="1">
                  <c:v>9.25</c:v>
                </c:pt>
                <c:pt idx="2">
                  <c:v>16.5</c:v>
                </c:pt>
                <c:pt idx="3">
                  <c:v>6.75</c:v>
                </c:pt>
                <c:pt idx="4">
                  <c:v>12.5</c:v>
                </c:pt>
                <c:pt idx="5">
                  <c:v>16</c:v>
                </c:pt>
                <c:pt idx="6">
                  <c:v>0</c:v>
                </c:pt>
                <c:pt idx="7">
                  <c:v>61</c:v>
                </c:pt>
                <c:pt idx="8">
                  <c:v>17.75</c:v>
                </c:pt>
                <c:pt idx="9">
                  <c:v>5.75</c:v>
                </c:pt>
                <c:pt idx="10">
                  <c:v>25</c:v>
                </c:pt>
                <c:pt idx="11">
                  <c:v>37.75</c:v>
                </c:pt>
                <c:pt idx="12">
                  <c:v>5.75</c:v>
                </c:pt>
                <c:pt idx="1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Ref>
              <c:f>'unterteilt Haus 2'!$AT$245:$BG$245</c:f>
              <c:numCache>
                <c:formatCode>h:mm:ss</c:formatCode>
                <c:ptCount val="14"/>
                <c:pt idx="0">
                  <c:v>0.57565972222222228</c:v>
                </c:pt>
                <c:pt idx="1">
                  <c:v>0.40280092592592592</c:v>
                </c:pt>
                <c:pt idx="2">
                  <c:v>0.44446759259259255</c:v>
                </c:pt>
                <c:pt idx="3">
                  <c:v>0.49379629629629629</c:v>
                </c:pt>
                <c:pt idx="4">
                  <c:v>0.45031249999999995</c:v>
                </c:pt>
                <c:pt idx="5">
                  <c:v>0.5753125</c:v>
                </c:pt>
                <c:pt idx="6">
                  <c:v>0.37506944444444446</c:v>
                </c:pt>
                <c:pt idx="7">
                  <c:v>0.61119212962962965</c:v>
                </c:pt>
                <c:pt idx="8">
                  <c:v>0.40365740740740735</c:v>
                </c:pt>
                <c:pt idx="9">
                  <c:v>0.44532407407407404</c:v>
                </c:pt>
                <c:pt idx="10">
                  <c:v>0.48074074074074075</c:v>
                </c:pt>
                <c:pt idx="11">
                  <c:v>0.49138888888888888</c:v>
                </c:pt>
                <c:pt idx="12">
                  <c:v>0.57837962962962963</c:v>
                </c:pt>
                <c:pt idx="13">
                  <c:v>0.47718750000000004</c:v>
                </c:pt>
              </c:numCache>
            </c:numRef>
          </c:cat>
          <c:val>
            <c:numRef>
              <c:f>'unterteilt Haus 2'!$AT$256:$BG$256</c:f>
              <c:numCache>
                <c:formatCode>General</c:formatCode>
                <c:ptCount val="14"/>
                <c:pt idx="0">
                  <c:v>20.5</c:v>
                </c:pt>
                <c:pt idx="1">
                  <c:v>11.5</c:v>
                </c:pt>
                <c:pt idx="2">
                  <c:v>9</c:v>
                </c:pt>
                <c:pt idx="3">
                  <c:v>16</c:v>
                </c:pt>
                <c:pt idx="4">
                  <c:v>20.75</c:v>
                </c:pt>
                <c:pt idx="5">
                  <c:v>7.75</c:v>
                </c:pt>
                <c:pt idx="6">
                  <c:v>9</c:v>
                </c:pt>
                <c:pt idx="7">
                  <c:v>28</c:v>
                </c:pt>
                <c:pt idx="8">
                  <c:v>5.25</c:v>
                </c:pt>
                <c:pt idx="9">
                  <c:v>5.75</c:v>
                </c:pt>
                <c:pt idx="10">
                  <c:v>62</c:v>
                </c:pt>
                <c:pt idx="11">
                  <c:v>42.75</c:v>
                </c:pt>
                <c:pt idx="12">
                  <c:v>60.5</c:v>
                </c:pt>
                <c:pt idx="13">
                  <c:v>15.75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'unterteilt Haus 2'!$AT$245:$BG$245</c:f>
              <c:numCache>
                <c:formatCode>h:mm:ss</c:formatCode>
                <c:ptCount val="14"/>
                <c:pt idx="0">
                  <c:v>0.57565972222222228</c:v>
                </c:pt>
                <c:pt idx="1">
                  <c:v>0.40280092592592592</c:v>
                </c:pt>
                <c:pt idx="2">
                  <c:v>0.44446759259259255</c:v>
                </c:pt>
                <c:pt idx="3">
                  <c:v>0.49379629629629629</c:v>
                </c:pt>
                <c:pt idx="4">
                  <c:v>0.45031249999999995</c:v>
                </c:pt>
                <c:pt idx="5">
                  <c:v>0.5753125</c:v>
                </c:pt>
                <c:pt idx="6">
                  <c:v>0.37506944444444446</c:v>
                </c:pt>
                <c:pt idx="7">
                  <c:v>0.61119212962962965</c:v>
                </c:pt>
                <c:pt idx="8">
                  <c:v>0.40365740740740735</c:v>
                </c:pt>
                <c:pt idx="9">
                  <c:v>0.44532407407407404</c:v>
                </c:pt>
                <c:pt idx="10">
                  <c:v>0.48074074074074075</c:v>
                </c:pt>
                <c:pt idx="11">
                  <c:v>0.49138888888888888</c:v>
                </c:pt>
                <c:pt idx="12">
                  <c:v>0.57837962962962963</c:v>
                </c:pt>
                <c:pt idx="13">
                  <c:v>0.47718750000000004</c:v>
                </c:pt>
              </c:numCache>
            </c:numRef>
          </c:cat>
          <c:val>
            <c:numRef>
              <c:f>'unterteilt Haus 2'!$AT$257:$BG$257</c:f>
              <c:numCache>
                <c:formatCode>General</c:formatCode>
                <c:ptCount val="14"/>
                <c:pt idx="0">
                  <c:v>99.5</c:v>
                </c:pt>
                <c:pt idx="1">
                  <c:v>12</c:v>
                </c:pt>
                <c:pt idx="2">
                  <c:v>28</c:v>
                </c:pt>
                <c:pt idx="3">
                  <c:v>43.5</c:v>
                </c:pt>
                <c:pt idx="4">
                  <c:v>27.75</c:v>
                </c:pt>
                <c:pt idx="5">
                  <c:v>49.25</c:v>
                </c:pt>
                <c:pt idx="6">
                  <c:v>2</c:v>
                </c:pt>
                <c:pt idx="7">
                  <c:v>31</c:v>
                </c:pt>
                <c:pt idx="8">
                  <c:v>2.25</c:v>
                </c:pt>
                <c:pt idx="9">
                  <c:v>0.75</c:v>
                </c:pt>
                <c:pt idx="10">
                  <c:v>5</c:v>
                </c:pt>
                <c:pt idx="11">
                  <c:v>21.75</c:v>
                </c:pt>
                <c:pt idx="12">
                  <c:v>116</c:v>
                </c:pt>
                <c:pt idx="13">
                  <c:v>20.25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2'!$AT$268:$BG$268</c:f>
              <c:numCache>
                <c:formatCode>General</c:formatCode>
                <c:ptCount val="14"/>
                <c:pt idx="0">
                  <c:v>264</c:v>
                </c:pt>
                <c:pt idx="1">
                  <c:v>224</c:v>
                </c:pt>
                <c:pt idx="2">
                  <c:v>259</c:v>
                </c:pt>
                <c:pt idx="3">
                  <c:v>283</c:v>
                </c:pt>
                <c:pt idx="4">
                  <c:v>51</c:v>
                </c:pt>
                <c:pt idx="5">
                  <c:v>19</c:v>
                </c:pt>
                <c:pt idx="6">
                  <c:v>17</c:v>
                </c:pt>
                <c:pt idx="7">
                  <c:v>156</c:v>
                </c:pt>
                <c:pt idx="8">
                  <c:v>221</c:v>
                </c:pt>
                <c:pt idx="9">
                  <c:v>286</c:v>
                </c:pt>
                <c:pt idx="10">
                  <c:v>264</c:v>
                </c:pt>
                <c:pt idx="11">
                  <c:v>306</c:v>
                </c:pt>
                <c:pt idx="12">
                  <c:v>32</c:v>
                </c:pt>
                <c:pt idx="13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2'!$AT$269:$BG$269</c:f>
              <c:numCache>
                <c:formatCode>General</c:formatCode>
                <c:ptCount val="14"/>
                <c:pt idx="0">
                  <c:v>36.25</c:v>
                </c:pt>
                <c:pt idx="1">
                  <c:v>2.25</c:v>
                </c:pt>
                <c:pt idx="2">
                  <c:v>14</c:v>
                </c:pt>
                <c:pt idx="3">
                  <c:v>12.75</c:v>
                </c:pt>
                <c:pt idx="4">
                  <c:v>6.75</c:v>
                </c:pt>
                <c:pt idx="5">
                  <c:v>22.75</c:v>
                </c:pt>
                <c:pt idx="6">
                  <c:v>18.5</c:v>
                </c:pt>
                <c:pt idx="7">
                  <c:v>62</c:v>
                </c:pt>
                <c:pt idx="8">
                  <c:v>6</c:v>
                </c:pt>
                <c:pt idx="9">
                  <c:v>4.5</c:v>
                </c:pt>
                <c:pt idx="10">
                  <c:v>6</c:v>
                </c:pt>
                <c:pt idx="11">
                  <c:v>13.5</c:v>
                </c:pt>
                <c:pt idx="12">
                  <c:v>3.25</c:v>
                </c:pt>
                <c:pt idx="13">
                  <c:v>12.75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2'!$AT$270:$BG$270</c:f>
              <c:numCache>
                <c:formatCode>General</c:formatCode>
                <c:ptCount val="14"/>
                <c:pt idx="0">
                  <c:v>11.25</c:v>
                </c:pt>
                <c:pt idx="1">
                  <c:v>0.75</c:v>
                </c:pt>
                <c:pt idx="2">
                  <c:v>6</c:v>
                </c:pt>
                <c:pt idx="3">
                  <c:v>5.25</c:v>
                </c:pt>
                <c:pt idx="4">
                  <c:v>11.75</c:v>
                </c:pt>
                <c:pt idx="5">
                  <c:v>9.75</c:v>
                </c:pt>
                <c:pt idx="6">
                  <c:v>0.5</c:v>
                </c:pt>
                <c:pt idx="7">
                  <c:v>26</c:v>
                </c:pt>
                <c:pt idx="8">
                  <c:v>8.5</c:v>
                </c:pt>
                <c:pt idx="9">
                  <c:v>4</c:v>
                </c:pt>
                <c:pt idx="10">
                  <c:v>26</c:v>
                </c:pt>
                <c:pt idx="11">
                  <c:v>38.5</c:v>
                </c:pt>
                <c:pt idx="12">
                  <c:v>2.25</c:v>
                </c:pt>
                <c:pt idx="13">
                  <c:v>6.25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2'!$AT$271:$BG$271</c:f>
              <c:numCache>
                <c:formatCode>General</c:formatCode>
                <c:ptCount val="14"/>
                <c:pt idx="0">
                  <c:v>23.75</c:v>
                </c:pt>
                <c:pt idx="1">
                  <c:v>5.75</c:v>
                </c:pt>
                <c:pt idx="2">
                  <c:v>14</c:v>
                </c:pt>
                <c:pt idx="3">
                  <c:v>14</c:v>
                </c:pt>
                <c:pt idx="4">
                  <c:v>17</c:v>
                </c:pt>
                <c:pt idx="5">
                  <c:v>4.5</c:v>
                </c:pt>
                <c:pt idx="6">
                  <c:v>5</c:v>
                </c:pt>
                <c:pt idx="7">
                  <c:v>30</c:v>
                </c:pt>
                <c:pt idx="8">
                  <c:v>6.5</c:v>
                </c:pt>
                <c:pt idx="9">
                  <c:v>3.25</c:v>
                </c:pt>
                <c:pt idx="10">
                  <c:v>54</c:v>
                </c:pt>
                <c:pt idx="11">
                  <c:v>38.75</c:v>
                </c:pt>
                <c:pt idx="12">
                  <c:v>53.25</c:v>
                </c:pt>
                <c:pt idx="13">
                  <c:v>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2'!$AT$272:$BG$272</c:f>
              <c:numCache>
                <c:formatCode>General</c:formatCode>
                <c:ptCount val="14"/>
                <c:pt idx="0">
                  <c:v>101.75</c:v>
                </c:pt>
                <c:pt idx="1">
                  <c:v>17.25</c:v>
                </c:pt>
                <c:pt idx="2">
                  <c:v>16</c:v>
                </c:pt>
                <c:pt idx="3">
                  <c:v>39</c:v>
                </c:pt>
                <c:pt idx="4">
                  <c:v>22.5</c:v>
                </c:pt>
                <c:pt idx="5">
                  <c:v>35</c:v>
                </c:pt>
                <c:pt idx="6">
                  <c:v>5</c:v>
                </c:pt>
                <c:pt idx="7">
                  <c:v>70</c:v>
                </c:pt>
                <c:pt idx="8">
                  <c:v>0</c:v>
                </c:pt>
                <c:pt idx="9">
                  <c:v>2.25</c:v>
                </c:pt>
                <c:pt idx="10">
                  <c:v>5</c:v>
                </c:pt>
                <c:pt idx="11">
                  <c:v>14.25</c:v>
                </c:pt>
                <c:pt idx="12">
                  <c:v>83.25</c:v>
                </c:pt>
                <c:pt idx="13">
                  <c:v>15.75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2'!$AT$283:$BG$283</c:f>
              <c:numCache>
                <c:formatCode>General</c:formatCode>
                <c:ptCount val="14"/>
                <c:pt idx="0">
                  <c:v>75.5</c:v>
                </c:pt>
                <c:pt idx="1">
                  <c:v>67</c:v>
                </c:pt>
                <c:pt idx="2">
                  <c:v>72</c:v>
                </c:pt>
                <c:pt idx="3">
                  <c:v>75.5</c:v>
                </c:pt>
                <c:pt idx="4">
                  <c:v>73.5</c:v>
                </c:pt>
                <c:pt idx="5">
                  <c:v>72</c:v>
                </c:pt>
                <c:pt idx="6">
                  <c:v>66</c:v>
                </c:pt>
                <c:pt idx="7">
                  <c:v>79</c:v>
                </c:pt>
                <c:pt idx="8">
                  <c:v>67.5</c:v>
                </c:pt>
                <c:pt idx="9">
                  <c:v>72</c:v>
                </c:pt>
                <c:pt idx="10">
                  <c:v>76</c:v>
                </c:pt>
                <c:pt idx="11">
                  <c:v>77.5</c:v>
                </c:pt>
                <c:pt idx="12">
                  <c:v>70.5</c:v>
                </c:pt>
                <c:pt idx="13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2'!$AT$284:$BG$284</c:f>
              <c:numCache>
                <c:formatCode>General</c:formatCode>
                <c:ptCount val="14"/>
                <c:pt idx="0">
                  <c:v>0</c:v>
                </c:pt>
                <c:pt idx="1">
                  <c:v>1.875</c:v>
                </c:pt>
                <c:pt idx="2">
                  <c:v>1</c:v>
                </c:pt>
                <c:pt idx="3">
                  <c:v>0.75</c:v>
                </c:pt>
                <c:pt idx="4">
                  <c:v>0</c:v>
                </c:pt>
                <c:pt idx="5">
                  <c:v>0.5</c:v>
                </c:pt>
                <c:pt idx="6">
                  <c:v>4.5</c:v>
                </c:pt>
                <c:pt idx="7">
                  <c:v>0</c:v>
                </c:pt>
                <c:pt idx="8">
                  <c:v>0.75</c:v>
                </c:pt>
                <c:pt idx="9">
                  <c:v>0.375</c:v>
                </c:pt>
                <c:pt idx="10">
                  <c:v>4.5</c:v>
                </c:pt>
                <c:pt idx="11">
                  <c:v>1.5</c:v>
                </c:pt>
                <c:pt idx="12">
                  <c:v>0.5</c:v>
                </c:pt>
                <c:pt idx="13">
                  <c:v>1.125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2'!$AT$285:$BG$285</c:f>
              <c:numCache>
                <c:formatCode>General</c:formatCode>
                <c:ptCount val="14"/>
                <c:pt idx="0">
                  <c:v>0.25</c:v>
                </c:pt>
                <c:pt idx="1">
                  <c:v>1.125</c:v>
                </c:pt>
                <c:pt idx="2">
                  <c:v>1</c:v>
                </c:pt>
                <c:pt idx="3">
                  <c:v>0.5</c:v>
                </c:pt>
                <c:pt idx="4">
                  <c:v>0.25</c:v>
                </c:pt>
                <c:pt idx="5">
                  <c:v>0.75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0.875</c:v>
                </c:pt>
                <c:pt idx="10">
                  <c:v>2</c:v>
                </c:pt>
                <c:pt idx="11">
                  <c:v>1.25</c:v>
                </c:pt>
                <c:pt idx="12">
                  <c:v>0.25</c:v>
                </c:pt>
                <c:pt idx="13">
                  <c:v>0.625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2'!$AT$286:$BG$286</c:f>
              <c:numCache>
                <c:formatCode>General</c:formatCode>
                <c:ptCount val="14"/>
                <c:pt idx="0">
                  <c:v>0.375</c:v>
                </c:pt>
                <c:pt idx="1">
                  <c:v>1</c:v>
                </c:pt>
                <c:pt idx="2">
                  <c:v>0.75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0.75</c:v>
                </c:pt>
                <c:pt idx="7">
                  <c:v>0.5</c:v>
                </c:pt>
                <c:pt idx="8">
                  <c:v>1.125</c:v>
                </c:pt>
                <c:pt idx="9">
                  <c:v>0.875</c:v>
                </c:pt>
                <c:pt idx="10">
                  <c:v>0</c:v>
                </c:pt>
                <c:pt idx="11">
                  <c:v>1</c:v>
                </c:pt>
                <c:pt idx="12">
                  <c:v>1.375</c:v>
                </c:pt>
                <c:pt idx="13">
                  <c:v>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2'!$AT$287:$BG$287</c:f>
              <c:numCache>
                <c:formatCode>General</c:formatCode>
                <c:ptCount val="14"/>
                <c:pt idx="0">
                  <c:v>0.375</c:v>
                </c:pt>
                <c:pt idx="1">
                  <c:v>1.5</c:v>
                </c:pt>
                <c:pt idx="2">
                  <c:v>4.25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0.75</c:v>
                </c:pt>
                <c:pt idx="7">
                  <c:v>0.5</c:v>
                </c:pt>
                <c:pt idx="8">
                  <c:v>1.125</c:v>
                </c:pt>
                <c:pt idx="9">
                  <c:v>0.375</c:v>
                </c:pt>
                <c:pt idx="10">
                  <c:v>1</c:v>
                </c:pt>
                <c:pt idx="11">
                  <c:v>0.75</c:v>
                </c:pt>
                <c:pt idx="12">
                  <c:v>1.875</c:v>
                </c:pt>
                <c:pt idx="13">
                  <c:v>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2'!$AT$298:$BG$298</c:f>
              <c:numCache>
                <c:formatCode>General</c:formatCode>
                <c:ptCount val="14"/>
                <c:pt idx="0">
                  <c:v>13.5</c:v>
                </c:pt>
                <c:pt idx="1">
                  <c:v>13.6</c:v>
                </c:pt>
                <c:pt idx="2">
                  <c:v>12.3</c:v>
                </c:pt>
                <c:pt idx="3">
                  <c:v>11.5</c:v>
                </c:pt>
                <c:pt idx="4">
                  <c:v>10.4</c:v>
                </c:pt>
                <c:pt idx="5">
                  <c:v>8.8000000000000007</c:v>
                </c:pt>
                <c:pt idx="6">
                  <c:v>8.8000000000000007</c:v>
                </c:pt>
                <c:pt idx="7">
                  <c:v>9.9</c:v>
                </c:pt>
                <c:pt idx="8">
                  <c:v>13.4</c:v>
                </c:pt>
                <c:pt idx="9">
                  <c:v>12.9</c:v>
                </c:pt>
                <c:pt idx="10">
                  <c:v>11.8</c:v>
                </c:pt>
                <c:pt idx="11">
                  <c:v>10.6</c:v>
                </c:pt>
                <c:pt idx="12">
                  <c:v>9.8000000000000007</c:v>
                </c:pt>
                <c:pt idx="13">
                  <c:v>9.8000000000000007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2'!$AT$299:$BG$299</c:f>
              <c:numCache>
                <c:formatCode>General</c:formatCode>
                <c:ptCount val="14"/>
                <c:pt idx="0">
                  <c:v>0.17499999999999893</c:v>
                </c:pt>
                <c:pt idx="1">
                  <c:v>7.4999999999999289E-2</c:v>
                </c:pt>
                <c:pt idx="2">
                  <c:v>0.69999999999999929</c:v>
                </c:pt>
                <c:pt idx="3">
                  <c:v>7.4999999999999289E-2</c:v>
                </c:pt>
                <c:pt idx="4">
                  <c:v>7.4999999999999289E-2</c:v>
                </c:pt>
                <c:pt idx="5">
                  <c:v>0.40000000000000036</c:v>
                </c:pt>
                <c:pt idx="6">
                  <c:v>9.9999999999999645E-2</c:v>
                </c:pt>
                <c:pt idx="7">
                  <c:v>9.9999999999999645E-2</c:v>
                </c:pt>
                <c:pt idx="8">
                  <c:v>7.4999999999999289E-2</c:v>
                </c:pt>
                <c:pt idx="9">
                  <c:v>7.4999999999999289E-2</c:v>
                </c:pt>
                <c:pt idx="10">
                  <c:v>0.39999999999999858</c:v>
                </c:pt>
                <c:pt idx="11">
                  <c:v>0.15000000000000036</c:v>
                </c:pt>
                <c:pt idx="12">
                  <c:v>9.9999999999999645E-2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2'!$AT$300:$BG$300</c:f>
              <c:numCache>
                <c:formatCode>General</c:formatCode>
                <c:ptCount val="14"/>
                <c:pt idx="0">
                  <c:v>0.22500000000000142</c:v>
                </c:pt>
                <c:pt idx="1">
                  <c:v>0.17500000000000071</c:v>
                </c:pt>
                <c:pt idx="2">
                  <c:v>9.9999999999999645E-2</c:v>
                </c:pt>
                <c:pt idx="3">
                  <c:v>7.4999999999999289E-2</c:v>
                </c:pt>
                <c:pt idx="4">
                  <c:v>2.5000000000000355E-2</c:v>
                </c:pt>
                <c:pt idx="5">
                  <c:v>0.15000000000000036</c:v>
                </c:pt>
                <c:pt idx="6">
                  <c:v>0.29999999999999893</c:v>
                </c:pt>
                <c:pt idx="7">
                  <c:v>0</c:v>
                </c:pt>
                <c:pt idx="8">
                  <c:v>0.17500000000000071</c:v>
                </c:pt>
                <c:pt idx="9">
                  <c:v>7.5000000000001066E-2</c:v>
                </c:pt>
                <c:pt idx="10">
                  <c:v>0.20000000000000107</c:v>
                </c:pt>
                <c:pt idx="11">
                  <c:v>0.15000000000000036</c:v>
                </c:pt>
                <c:pt idx="12">
                  <c:v>0</c:v>
                </c:pt>
                <c:pt idx="13">
                  <c:v>5.0000000000000711E-2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2'!$AT$301:$BG$301</c:f>
              <c:numCache>
                <c:formatCode>General</c:formatCode>
                <c:ptCount val="14"/>
                <c:pt idx="0">
                  <c:v>2.5000000000000355E-2</c:v>
                </c:pt>
                <c:pt idx="1">
                  <c:v>0.25</c:v>
                </c:pt>
                <c:pt idx="2">
                  <c:v>9.9999999999999645E-2</c:v>
                </c:pt>
                <c:pt idx="3">
                  <c:v>0.10000000000000142</c:v>
                </c:pt>
                <c:pt idx="4">
                  <c:v>0</c:v>
                </c:pt>
                <c:pt idx="5">
                  <c:v>7.4999999999999289E-2</c:v>
                </c:pt>
                <c:pt idx="6">
                  <c:v>0.45000000000000107</c:v>
                </c:pt>
                <c:pt idx="7">
                  <c:v>0</c:v>
                </c:pt>
                <c:pt idx="8">
                  <c:v>0.27500000000000036</c:v>
                </c:pt>
                <c:pt idx="9">
                  <c:v>7.4999999999999289E-2</c:v>
                </c:pt>
                <c:pt idx="10">
                  <c:v>0.40000000000000036</c:v>
                </c:pt>
                <c:pt idx="11">
                  <c:v>0.17499999999999893</c:v>
                </c:pt>
                <c:pt idx="12">
                  <c:v>0.15000000000000036</c:v>
                </c:pt>
                <c:pt idx="13">
                  <c:v>9.9999999999997868E-2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2'!$AT$302:$BG$302</c:f>
              <c:numCache>
                <c:formatCode>General</c:formatCode>
                <c:ptCount val="14"/>
                <c:pt idx="0">
                  <c:v>0.17499999999999893</c:v>
                </c:pt>
                <c:pt idx="1">
                  <c:v>0.30000000000000071</c:v>
                </c:pt>
                <c:pt idx="2">
                  <c:v>1.5</c:v>
                </c:pt>
                <c:pt idx="3">
                  <c:v>0.15000000000000036</c:v>
                </c:pt>
                <c:pt idx="4">
                  <c:v>0</c:v>
                </c:pt>
                <c:pt idx="5">
                  <c:v>0.17499999999999893</c:v>
                </c:pt>
                <c:pt idx="6">
                  <c:v>1.3499999999999996</c:v>
                </c:pt>
                <c:pt idx="7">
                  <c:v>0</c:v>
                </c:pt>
                <c:pt idx="8">
                  <c:v>0.375</c:v>
                </c:pt>
                <c:pt idx="9">
                  <c:v>7.4999999999999289E-2</c:v>
                </c:pt>
                <c:pt idx="10">
                  <c:v>9.9999999999999645E-2</c:v>
                </c:pt>
                <c:pt idx="11">
                  <c:v>0.22500000000000142</c:v>
                </c:pt>
                <c:pt idx="12">
                  <c:v>0.34999999999999964</c:v>
                </c:pt>
                <c:pt idx="13">
                  <c:v>0.15000000000000036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2'!$AT$313:$BG$313</c:f>
              <c:numCache>
                <c:formatCode>General</c:formatCode>
                <c:ptCount val="14"/>
                <c:pt idx="0">
                  <c:v>1296</c:v>
                </c:pt>
                <c:pt idx="1">
                  <c:v>808</c:v>
                </c:pt>
                <c:pt idx="2">
                  <c:v>855</c:v>
                </c:pt>
                <c:pt idx="3">
                  <c:v>1096</c:v>
                </c:pt>
                <c:pt idx="4">
                  <c:v>659</c:v>
                </c:pt>
                <c:pt idx="5">
                  <c:v>552</c:v>
                </c:pt>
                <c:pt idx="6">
                  <c:v>506</c:v>
                </c:pt>
                <c:pt idx="7">
                  <c:v>638</c:v>
                </c:pt>
                <c:pt idx="8">
                  <c:v>787</c:v>
                </c:pt>
                <c:pt idx="9">
                  <c:v>829</c:v>
                </c:pt>
                <c:pt idx="10">
                  <c:v>937</c:v>
                </c:pt>
                <c:pt idx="11">
                  <c:v>986</c:v>
                </c:pt>
                <c:pt idx="12">
                  <c:v>500</c:v>
                </c:pt>
                <c:pt idx="13">
                  <c:v>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2'!$AT$314:$BG$314</c:f>
              <c:numCache>
                <c:formatCode>General</c:formatCode>
                <c:ptCount val="14"/>
                <c:pt idx="0">
                  <c:v>68</c:v>
                </c:pt>
                <c:pt idx="1">
                  <c:v>10.5</c:v>
                </c:pt>
                <c:pt idx="2">
                  <c:v>25</c:v>
                </c:pt>
                <c:pt idx="3">
                  <c:v>48.75</c:v>
                </c:pt>
                <c:pt idx="4">
                  <c:v>0</c:v>
                </c:pt>
                <c:pt idx="5">
                  <c:v>20.5</c:v>
                </c:pt>
                <c:pt idx="6">
                  <c:v>31.5</c:v>
                </c:pt>
                <c:pt idx="7">
                  <c:v>40</c:v>
                </c:pt>
                <c:pt idx="8">
                  <c:v>11.25</c:v>
                </c:pt>
                <c:pt idx="9">
                  <c:v>15.75</c:v>
                </c:pt>
                <c:pt idx="10">
                  <c:v>173</c:v>
                </c:pt>
                <c:pt idx="11">
                  <c:v>20.25</c:v>
                </c:pt>
                <c:pt idx="12">
                  <c:v>9.75</c:v>
                </c:pt>
                <c:pt idx="1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2'!$AT$315:$BG$315</c:f>
              <c:numCache>
                <c:formatCode>General</c:formatCode>
                <c:ptCount val="14"/>
                <c:pt idx="0">
                  <c:v>29.5</c:v>
                </c:pt>
                <c:pt idx="1">
                  <c:v>17</c:v>
                </c:pt>
                <c:pt idx="2">
                  <c:v>85</c:v>
                </c:pt>
                <c:pt idx="3">
                  <c:v>18.25</c:v>
                </c:pt>
                <c:pt idx="4">
                  <c:v>8</c:v>
                </c:pt>
                <c:pt idx="5">
                  <c:v>5.5</c:v>
                </c:pt>
                <c:pt idx="6">
                  <c:v>24.5</c:v>
                </c:pt>
                <c:pt idx="7">
                  <c:v>2</c:v>
                </c:pt>
                <c:pt idx="8">
                  <c:v>17.25</c:v>
                </c:pt>
                <c:pt idx="9">
                  <c:v>6.25</c:v>
                </c:pt>
                <c:pt idx="10">
                  <c:v>32</c:v>
                </c:pt>
                <c:pt idx="11">
                  <c:v>27.25</c:v>
                </c:pt>
                <c:pt idx="12">
                  <c:v>30.75</c:v>
                </c:pt>
                <c:pt idx="13">
                  <c:v>19.5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2'!$AT$316:$BG$316</c:f>
              <c:numCache>
                <c:formatCode>General</c:formatCode>
                <c:ptCount val="14"/>
                <c:pt idx="0">
                  <c:v>63.25</c:v>
                </c:pt>
                <c:pt idx="1">
                  <c:v>27.25</c:v>
                </c:pt>
                <c:pt idx="2">
                  <c:v>26</c:v>
                </c:pt>
                <c:pt idx="3">
                  <c:v>4.5</c:v>
                </c:pt>
                <c:pt idx="4">
                  <c:v>11.25</c:v>
                </c:pt>
                <c:pt idx="5">
                  <c:v>8.75</c:v>
                </c:pt>
                <c:pt idx="6">
                  <c:v>5</c:v>
                </c:pt>
                <c:pt idx="7">
                  <c:v>66</c:v>
                </c:pt>
                <c:pt idx="8">
                  <c:v>23</c:v>
                </c:pt>
                <c:pt idx="9">
                  <c:v>37.25</c:v>
                </c:pt>
                <c:pt idx="10">
                  <c:v>4</c:v>
                </c:pt>
                <c:pt idx="11">
                  <c:v>29.5</c:v>
                </c:pt>
                <c:pt idx="12">
                  <c:v>21</c:v>
                </c:pt>
                <c:pt idx="13">
                  <c:v>16.25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2'!$AT$317:$BG$317</c:f>
              <c:numCache>
                <c:formatCode>General</c:formatCode>
                <c:ptCount val="14"/>
                <c:pt idx="0">
                  <c:v>266.25</c:v>
                </c:pt>
                <c:pt idx="1">
                  <c:v>41.25</c:v>
                </c:pt>
                <c:pt idx="2">
                  <c:v>37</c:v>
                </c:pt>
                <c:pt idx="3">
                  <c:v>7.5</c:v>
                </c:pt>
                <c:pt idx="4">
                  <c:v>9.75</c:v>
                </c:pt>
                <c:pt idx="5">
                  <c:v>37.25</c:v>
                </c:pt>
                <c:pt idx="6">
                  <c:v>7</c:v>
                </c:pt>
                <c:pt idx="7">
                  <c:v>51</c:v>
                </c:pt>
                <c:pt idx="8">
                  <c:v>28.5</c:v>
                </c:pt>
                <c:pt idx="9">
                  <c:v>108.75</c:v>
                </c:pt>
                <c:pt idx="10">
                  <c:v>56</c:v>
                </c:pt>
                <c:pt idx="11">
                  <c:v>27</c:v>
                </c:pt>
                <c:pt idx="12">
                  <c:v>6.5</c:v>
                </c:pt>
                <c:pt idx="13">
                  <c:v>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2'!$AT$328:$BG$328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2'!$AT$329:$BG$329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0.54749999999999988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2'!$AT$330:$BG$330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0.26250000000000018</c:v>
                </c:pt>
                <c:pt idx="6">
                  <c:v>0</c:v>
                </c:pt>
                <c:pt idx="7">
                  <c:v>0.43999999999999995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2'!$AT$331:$BG$331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0.11749999999999994</c:v>
                </c:pt>
                <c:pt idx="4">
                  <c:v>0</c:v>
                </c:pt>
                <c:pt idx="5">
                  <c:v>0.77249999999999996</c:v>
                </c:pt>
                <c:pt idx="6">
                  <c:v>0</c:v>
                </c:pt>
                <c:pt idx="7">
                  <c:v>9.000000000000008E-2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2'!$AT$332:$BG$332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0.35250000000000004</c:v>
                </c:pt>
                <c:pt idx="4">
                  <c:v>0</c:v>
                </c:pt>
                <c:pt idx="5">
                  <c:v>0.25749999999999984</c:v>
                </c:pt>
                <c:pt idx="6">
                  <c:v>0</c:v>
                </c:pt>
                <c:pt idx="7">
                  <c:v>0.15999999999999992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0.48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CO2-Wert Maler 1, Haus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Maler 1, 2 Personen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'unterteilt Haus 2'!$AL$49:$AL$53</c:f>
              <c:numCache>
                <c:formatCode>General</c:formatCode>
                <c:ptCount val="5"/>
                <c:pt idx="0">
                  <c:v>705</c:v>
                </c:pt>
                <c:pt idx="1">
                  <c:v>810</c:v>
                </c:pt>
                <c:pt idx="2">
                  <c:v>810</c:v>
                </c:pt>
                <c:pt idx="3">
                  <c:v>906</c:v>
                </c:pt>
                <c:pt idx="4">
                  <c:v>1181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5-4D13-BC6A-326391BAE975}"/>
            </c:ext>
          </c:extLst>
        </c:ser>
        <c:ser>
          <c:idx val="1"/>
          <c:order val="1"/>
          <c:tx>
            <c:v>CO2 Maler 1, 1 Person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'unterteilt Haus 2'!$AN$56:$AN$60</c:f>
              <c:numCache>
                <c:formatCode>General</c:formatCode>
                <c:ptCount val="5"/>
                <c:pt idx="0">
                  <c:v>883</c:v>
                </c:pt>
                <c:pt idx="1">
                  <c:v>935</c:v>
                </c:pt>
                <c:pt idx="2">
                  <c:v>1011</c:v>
                </c:pt>
                <c:pt idx="3">
                  <c:v>995</c:v>
                </c:pt>
                <c:pt idx="4">
                  <c:v>1049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15-4D13-BC6A-326391BAE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736575"/>
        <c:axId val="945554111"/>
      </c:lineChart>
      <c:catAx>
        <c:axId val="648736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Messzeitpunkt im Abstand von 10min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45554111"/>
        <c:crosses val="autoZero"/>
        <c:auto val="1"/>
        <c:lblAlgn val="ctr"/>
        <c:lblOffset val="100"/>
        <c:noMultiLvlLbl val="0"/>
      </c:catAx>
      <c:valAx>
        <c:axId val="94555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[ppm]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4873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'unterteilt Haus 2'!$AX$49:$AX$57</c:f>
              <c:numCache>
                <c:formatCode>General</c:formatCode>
                <c:ptCount val="9"/>
                <c:pt idx="0">
                  <c:v>922</c:v>
                </c:pt>
                <c:pt idx="1">
                  <c:v>999</c:v>
                </c:pt>
                <c:pt idx="2">
                  <c:v>1058</c:v>
                </c:pt>
                <c:pt idx="3">
                  <c:v>1082</c:v>
                </c:pt>
                <c:pt idx="4">
                  <c:v>1132</c:v>
                </c:pt>
                <c:pt idx="5">
                  <c:v>1198</c:v>
                </c:pt>
                <c:pt idx="6">
                  <c:v>1222</c:v>
                </c:pt>
                <c:pt idx="7">
                  <c:v>1242</c:v>
                </c:pt>
                <c:pt idx="8">
                  <c:v>1241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A-4116-98AF-83D50DD358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'unterteilt Haus 2'!$AZ$49:$AZ$57</c:f>
              <c:numCache>
                <c:formatCode>General</c:formatCode>
                <c:ptCount val="9"/>
                <c:pt idx="0">
                  <c:v>453</c:v>
                </c:pt>
                <c:pt idx="1">
                  <c:v>470</c:v>
                </c:pt>
                <c:pt idx="2">
                  <c:v>540</c:v>
                </c:pt>
                <c:pt idx="3">
                  <c:v>565</c:v>
                </c:pt>
                <c:pt idx="4">
                  <c:v>585</c:v>
                </c:pt>
                <c:pt idx="5">
                  <c:v>593</c:v>
                </c:pt>
                <c:pt idx="6">
                  <c:v>585</c:v>
                </c:pt>
                <c:pt idx="7">
                  <c:v>621</c:v>
                </c:pt>
                <c:pt idx="8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A-4116-98AF-83D50DD35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121071"/>
        <c:axId val="962710911"/>
      </c:lineChart>
      <c:catAx>
        <c:axId val="835121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2710911"/>
        <c:crosses val="autoZero"/>
        <c:auto val="1"/>
        <c:lblAlgn val="ctr"/>
        <c:lblOffset val="100"/>
        <c:noMultiLvlLbl val="0"/>
      </c:catAx>
      <c:valAx>
        <c:axId val="96271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512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'unterteilt Haus 2'!$BB$49:$BB$53</c:f>
              <c:numCache>
                <c:formatCode>General</c:formatCode>
                <c:ptCount val="5"/>
                <c:pt idx="0">
                  <c:v>1288</c:v>
                </c:pt>
                <c:pt idx="1">
                  <c:v>1300</c:v>
                </c:pt>
                <c:pt idx="2">
                  <c:v>1314</c:v>
                </c:pt>
                <c:pt idx="3">
                  <c:v>1337</c:v>
                </c:pt>
                <c:pt idx="4">
                  <c:v>1381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9-4086-B228-7AC16BE766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'unterteilt Haus 2'!$BD$49:$BD$53</c:f>
              <c:numCache>
                <c:formatCode>General</c:formatCode>
                <c:ptCount val="5"/>
                <c:pt idx="0">
                  <c:v>1680</c:v>
                </c:pt>
                <c:pt idx="1">
                  <c:v>1697</c:v>
                </c:pt>
                <c:pt idx="2">
                  <c:v>1665</c:v>
                </c:pt>
                <c:pt idx="3">
                  <c:v>1650</c:v>
                </c:pt>
                <c:pt idx="4">
                  <c:v>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69-4086-B228-7AC16BE76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79295"/>
        <c:axId val="827988511"/>
      </c:lineChart>
      <c:catAx>
        <c:axId val="262279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7988511"/>
        <c:crosses val="autoZero"/>
        <c:auto val="1"/>
        <c:lblAlgn val="ctr"/>
        <c:lblOffset val="100"/>
        <c:noMultiLvlLbl val="0"/>
      </c:catAx>
      <c:valAx>
        <c:axId val="82798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227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CO2-Wert Maler 1, Haus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Maler 1, 2 Personen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'unterteilt Haus 2'!$BF$49:$BF$55</c:f>
              <c:numCache>
                <c:formatCode>General</c:formatCode>
                <c:ptCount val="7"/>
                <c:pt idx="0">
                  <c:v>943</c:v>
                </c:pt>
                <c:pt idx="1">
                  <c:v>887</c:v>
                </c:pt>
                <c:pt idx="2">
                  <c:v>730</c:v>
                </c:pt>
                <c:pt idx="3">
                  <c:v>553</c:v>
                </c:pt>
                <c:pt idx="4">
                  <c:v>539</c:v>
                </c:pt>
                <c:pt idx="5">
                  <c:v>540</c:v>
                </c:pt>
                <c:pt idx="6">
                  <c:v>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F-4094-8F62-B80F9850A206}"/>
            </c:ext>
          </c:extLst>
        </c:ser>
        <c:ser>
          <c:idx val="1"/>
          <c:order val="1"/>
          <c:tx>
            <c:v>CO2 Maler 1, 2 Personen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'unterteilt Haus 2'!$BH$49:$BH$55</c:f>
              <c:numCache>
                <c:formatCode>General</c:formatCode>
                <c:ptCount val="7"/>
                <c:pt idx="0">
                  <c:v>1255</c:v>
                </c:pt>
                <c:pt idx="1">
                  <c:v>1299</c:v>
                </c:pt>
                <c:pt idx="2">
                  <c:v>1213</c:v>
                </c:pt>
                <c:pt idx="3">
                  <c:v>1231</c:v>
                </c:pt>
                <c:pt idx="4">
                  <c:v>1272</c:v>
                </c:pt>
                <c:pt idx="5">
                  <c:v>1336</c:v>
                </c:pt>
                <c:pt idx="6">
                  <c:v>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2F-4094-8F62-B80F9850A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81695"/>
        <c:axId val="777951919"/>
      </c:lineChart>
      <c:catAx>
        <c:axId val="262281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Messzeitpunkt im Abstand von 10min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7951919"/>
        <c:crosses val="autoZero"/>
        <c:auto val="1"/>
        <c:lblAlgn val="ctr"/>
        <c:lblOffset val="100"/>
        <c:noMultiLvlLbl val="0"/>
      </c:catAx>
      <c:valAx>
        <c:axId val="7779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[ppm]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228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'unterteilt Haus 2'!$AT$49:$AT$54</c:f>
              <c:numCache>
                <c:formatCode>General</c:formatCode>
                <c:ptCount val="6"/>
                <c:pt idx="0">
                  <c:v>848</c:v>
                </c:pt>
                <c:pt idx="1">
                  <c:v>894</c:v>
                </c:pt>
                <c:pt idx="2">
                  <c:v>1006</c:v>
                </c:pt>
                <c:pt idx="3">
                  <c:v>931</c:v>
                </c:pt>
                <c:pt idx="4">
                  <c:v>634</c:v>
                </c:pt>
                <c:pt idx="5">
                  <c:v>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0EC-B19D-D1245B7D85A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'unterteilt Haus 2'!$AV$49:$AV$54</c:f>
              <c:numCache>
                <c:formatCode>General</c:formatCode>
                <c:ptCount val="6"/>
                <c:pt idx="0">
                  <c:v>450</c:v>
                </c:pt>
                <c:pt idx="1">
                  <c:v>459</c:v>
                </c:pt>
                <c:pt idx="2">
                  <c:v>473</c:v>
                </c:pt>
                <c:pt idx="3">
                  <c:v>477</c:v>
                </c:pt>
                <c:pt idx="4">
                  <c:v>491</c:v>
                </c:pt>
                <c:pt idx="5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0EC-B19D-D1245B7D8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7208479"/>
        <c:axId val="960962047"/>
      </c:lineChart>
      <c:catAx>
        <c:axId val="927208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0962047"/>
        <c:crosses val="autoZero"/>
        <c:auto val="1"/>
        <c:lblAlgn val="ctr"/>
        <c:lblOffset val="100"/>
        <c:noMultiLvlLbl val="0"/>
      </c:catAx>
      <c:valAx>
        <c:axId val="96096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2720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1'!$BE$56:$BI$56</c:f>
              <c:numCache>
                <c:formatCode>General</c:formatCode>
                <c:ptCount val="5"/>
                <c:pt idx="0">
                  <c:v>122</c:v>
                </c:pt>
                <c:pt idx="1">
                  <c:v>83</c:v>
                </c:pt>
                <c:pt idx="2">
                  <c:v>62</c:v>
                </c:pt>
                <c:pt idx="3">
                  <c:v>93</c:v>
                </c:pt>
                <c:pt idx="4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1-4F25-A26B-1201CA0BE569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1'!$BE$57:$BI$57</c:f>
              <c:numCache>
                <c:formatCode>General</c:formatCode>
                <c:ptCount val="5"/>
                <c:pt idx="0">
                  <c:v>12</c:v>
                </c:pt>
                <c:pt idx="1">
                  <c:v>0</c:v>
                </c:pt>
                <c:pt idx="2">
                  <c:v>6</c:v>
                </c:pt>
                <c:pt idx="3">
                  <c:v>13.5</c:v>
                </c:pt>
                <c:pt idx="4">
                  <c:v>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1-4F25-A26B-1201CA0BE569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1'!$BE$58:$BI$58</c:f>
              <c:numCache>
                <c:formatCode>General</c:formatCode>
                <c:ptCount val="5"/>
                <c:pt idx="0">
                  <c:v>22</c:v>
                </c:pt>
                <c:pt idx="1">
                  <c:v>3</c:v>
                </c:pt>
                <c:pt idx="2">
                  <c:v>15</c:v>
                </c:pt>
                <c:pt idx="3">
                  <c:v>16</c:v>
                </c:pt>
                <c:pt idx="4">
                  <c:v>15.75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01-4F25-A26B-1201CA0BE569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1'!$BE$59:$BI$59</c:f>
              <c:numCache>
                <c:formatCode>General</c:formatCode>
                <c:ptCount val="5"/>
                <c:pt idx="0">
                  <c:v>26.75</c:v>
                </c:pt>
                <c:pt idx="1">
                  <c:v>2</c:v>
                </c:pt>
                <c:pt idx="2">
                  <c:v>20</c:v>
                </c:pt>
                <c:pt idx="3">
                  <c:v>25</c:v>
                </c:pt>
                <c:pt idx="4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01-4F25-A26B-1201CA0BE569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1'!$BE$60:$BI$60</c:f>
              <c:numCache>
                <c:formatCode>General</c:formatCode>
                <c:ptCount val="5"/>
                <c:pt idx="0">
                  <c:v>26.25</c:v>
                </c:pt>
                <c:pt idx="1">
                  <c:v>11</c:v>
                </c:pt>
                <c:pt idx="2">
                  <c:v>102</c:v>
                </c:pt>
                <c:pt idx="3">
                  <c:v>53.5</c:v>
                </c:pt>
                <c:pt idx="4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01-4F25-A26B-1201CA0BE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1'!$BE$86:$BI$86</c:f>
              <c:numCache>
                <c:formatCode>General</c:formatCode>
                <c:ptCount val="5"/>
                <c:pt idx="0">
                  <c:v>64</c:v>
                </c:pt>
                <c:pt idx="1">
                  <c:v>62.5</c:v>
                </c:pt>
                <c:pt idx="2">
                  <c:v>63.5</c:v>
                </c:pt>
                <c:pt idx="3">
                  <c:v>65.5</c:v>
                </c:pt>
                <c:pt idx="4">
                  <c:v>70.5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74-42EC-BFBC-0B99DCC56AA5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1'!$BE$87:$BI$87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0.125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4-42EC-BFBC-0B99DCC56AA5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1'!$BE$88:$BI$88</c:f>
              <c:numCache>
                <c:formatCode>General</c:formatCode>
                <c:ptCount val="5"/>
                <c:pt idx="0">
                  <c:v>0.75</c:v>
                </c:pt>
                <c:pt idx="1">
                  <c:v>3</c:v>
                </c:pt>
                <c:pt idx="2">
                  <c:v>1</c:v>
                </c:pt>
                <c:pt idx="3">
                  <c:v>0.375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74-42EC-BFBC-0B99DCC56AA5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1'!$BE$89:$BI$89</c:f>
              <c:numCache>
                <c:formatCode>General</c:formatCode>
                <c:ptCount val="5"/>
                <c:pt idx="0">
                  <c:v>0.875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74-42EC-BFBC-0B99DCC56AA5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1'!$BE$90:$BI$90</c:f>
              <c:numCache>
                <c:formatCode>General</c:formatCode>
                <c:ptCount val="5"/>
                <c:pt idx="0">
                  <c:v>0.375</c:v>
                </c:pt>
                <c:pt idx="1">
                  <c:v>0.5</c:v>
                </c:pt>
                <c:pt idx="2">
                  <c:v>6</c:v>
                </c:pt>
                <c:pt idx="3">
                  <c:v>0.5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74-42EC-BFBC-0B99DCC56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1'!$BE$101:$BI$101</c:f>
              <c:numCache>
                <c:formatCode>General</c:formatCode>
                <c:ptCount val="5"/>
                <c:pt idx="0">
                  <c:v>16.899999999999999</c:v>
                </c:pt>
                <c:pt idx="1">
                  <c:v>13.5</c:v>
                </c:pt>
                <c:pt idx="2">
                  <c:v>15.2</c:v>
                </c:pt>
                <c:pt idx="3">
                  <c:v>15.7</c:v>
                </c:pt>
                <c:pt idx="4">
                  <c:v>14.2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4-438B-AAE1-ED8FBD65C586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1'!$BE$102:$BI$102</c:f>
              <c:numCache>
                <c:formatCode>General</c:formatCode>
                <c:ptCount val="5"/>
                <c:pt idx="0">
                  <c:v>7.5000000000002842E-2</c:v>
                </c:pt>
                <c:pt idx="1">
                  <c:v>0.19999999999999929</c:v>
                </c:pt>
                <c:pt idx="2">
                  <c:v>0.5</c:v>
                </c:pt>
                <c:pt idx="3">
                  <c:v>0.10000000000000142</c:v>
                </c:pt>
                <c:pt idx="4">
                  <c:v>7.5000000000001066E-2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4-438B-AAE1-ED8FBD65C586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1'!$BE$103:$BI$103</c:f>
              <c:numCache>
                <c:formatCode>General</c:formatCode>
                <c:ptCount val="5"/>
                <c:pt idx="0">
                  <c:v>7.4999999999999289E-2</c:v>
                </c:pt>
                <c:pt idx="1">
                  <c:v>0</c:v>
                </c:pt>
                <c:pt idx="2">
                  <c:v>0.10000000000000142</c:v>
                </c:pt>
                <c:pt idx="3">
                  <c:v>0</c:v>
                </c:pt>
                <c:pt idx="4">
                  <c:v>2.5000000000000355E-2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F4-438B-AAE1-ED8FBD65C586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1'!$BE$104:$BI$104</c:f>
              <c:numCache>
                <c:formatCode>General</c:formatCode>
                <c:ptCount val="5"/>
                <c:pt idx="0">
                  <c:v>5.0000000000000711E-2</c:v>
                </c:pt>
                <c:pt idx="1">
                  <c:v>0.70000000000000107</c:v>
                </c:pt>
                <c:pt idx="2">
                  <c:v>0.19999999999999929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F4-438B-AAE1-ED8FBD65C586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1'!$BE$105:$BI$105</c:f>
              <c:numCache>
                <c:formatCode>General</c:formatCode>
                <c:ptCount val="5"/>
                <c:pt idx="0">
                  <c:v>0</c:v>
                </c:pt>
                <c:pt idx="1">
                  <c:v>1.9000000000000004</c:v>
                </c:pt>
                <c:pt idx="2">
                  <c:v>0.5</c:v>
                </c:pt>
                <c:pt idx="3">
                  <c:v>9.9999999999999645E-2</c:v>
                </c:pt>
                <c:pt idx="4">
                  <c:v>9.9999999999999645E-2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F4-438B-AAE1-ED8FBD65C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'unterteilt Haus 1'!$BE$116:$BI$116</c:f>
              <c:numCache>
                <c:formatCode>General</c:formatCode>
                <c:ptCount val="5"/>
                <c:pt idx="0">
                  <c:v>486</c:v>
                </c:pt>
                <c:pt idx="1">
                  <c:v>456</c:v>
                </c:pt>
                <c:pt idx="2">
                  <c:v>464</c:v>
                </c:pt>
                <c:pt idx="3">
                  <c:v>430</c:v>
                </c:pt>
                <c:pt idx="4">
                  <c:v>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8-4ED7-80C7-AD11E0FF0836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1'!$BE$117:$BI$117</c:f>
              <c:numCache>
                <c:formatCode>General</c:formatCode>
                <c:ptCount val="5"/>
                <c:pt idx="0">
                  <c:v>6</c:v>
                </c:pt>
                <c:pt idx="1">
                  <c:v>4</c:v>
                </c:pt>
                <c:pt idx="2">
                  <c:v>9</c:v>
                </c:pt>
                <c:pt idx="3">
                  <c:v>19.5</c:v>
                </c:pt>
                <c:pt idx="4">
                  <c:v>10.25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8-4ED7-80C7-AD11E0FF0836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1'!$BE$118:$BI$118</c:f>
              <c:numCache>
                <c:formatCode>General</c:formatCode>
                <c:ptCount val="5"/>
                <c:pt idx="0">
                  <c:v>13.5</c:v>
                </c:pt>
                <c:pt idx="1">
                  <c:v>2</c:v>
                </c:pt>
                <c:pt idx="2">
                  <c:v>20</c:v>
                </c:pt>
                <c:pt idx="3">
                  <c:v>7</c:v>
                </c:pt>
                <c:pt idx="4">
                  <c:v>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8-4ED7-80C7-AD11E0FF0836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Ref>
              <c:f>'unterteilt Haus 1'!$BE$119:$BI$119</c:f>
              <c:numCache>
                <c:formatCode>General</c:formatCode>
                <c:ptCount val="5"/>
                <c:pt idx="0">
                  <c:v>12.5</c:v>
                </c:pt>
                <c:pt idx="1">
                  <c:v>19</c:v>
                </c:pt>
                <c:pt idx="2">
                  <c:v>0</c:v>
                </c:pt>
                <c:pt idx="3">
                  <c:v>8.5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E8-4ED7-80C7-AD11E0FF0836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'unterteilt Haus 1'!$BE$120:$BI$120</c:f>
              <c:numCache>
                <c:formatCode>General</c:formatCode>
                <c:ptCount val="5"/>
                <c:pt idx="0">
                  <c:v>3</c:v>
                </c:pt>
                <c:pt idx="1">
                  <c:v>504</c:v>
                </c:pt>
                <c:pt idx="2">
                  <c:v>175</c:v>
                </c:pt>
                <c:pt idx="3">
                  <c:v>15</c:v>
                </c:pt>
                <c:pt idx="4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E8-4ED7-80C7-AD11E0FF0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13_22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2'!$M$258,'unterteilt Haus 2'!$M$257,'unterteilt Haus 2'!$M$256,'unterteilt Haus 2'!$M$255,'unterteilt Haus 2'!$M$254,'unterteilt Haus 2'!$AR$257)</c:f>
              <c:strCache>
                <c:ptCount val="6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  <c:pt idx="3">
                  <c:v>PM10 Q1</c:v>
                </c:pt>
                <c:pt idx="4">
                  <c:v>PM10 Q1</c:v>
                </c:pt>
                <c:pt idx="5">
                  <c:v>PM10 Q3</c:v>
                </c:pt>
              </c:strCache>
            </c:strRef>
          </c:cat>
          <c:val>
            <c:numRef>
              <c:f>('unterteilt Haus 2'!$O$254,'unterteilt Haus 2'!$Q$254,'unterteilt Haus 2'!$R$254,'unterteilt Haus 2'!$V$254,'unterteilt Haus 2'!$X$254,'unterteilt Haus 2'!$AN$254,'unterteilt Haus 2'!$BF$253)</c:f>
              <c:numCache>
                <c:formatCode>General</c:formatCode>
                <c:ptCount val="7"/>
                <c:pt idx="0">
                  <c:v>368</c:v>
                </c:pt>
                <c:pt idx="1">
                  <c:v>0</c:v>
                </c:pt>
                <c:pt idx="2">
                  <c:v>373</c:v>
                </c:pt>
                <c:pt idx="3">
                  <c:v>153</c:v>
                </c:pt>
                <c:pt idx="4">
                  <c:v>567</c:v>
                </c:pt>
                <c:pt idx="5">
                  <c:v>98</c:v>
                </c:pt>
                <c:pt idx="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2'!$M$258,'unterteilt Haus 2'!$M$257,'unterteilt Haus 2'!$M$256,'unterteilt Haus 2'!$M$255,'unterteilt Haus 2'!$M$254,'unterteilt Haus 2'!$AR$257)</c:f>
              <c:strCache>
                <c:ptCount val="6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  <c:pt idx="3">
                  <c:v>PM10 Q1</c:v>
                </c:pt>
                <c:pt idx="4">
                  <c:v>PM10 Q1</c:v>
                </c:pt>
                <c:pt idx="5">
                  <c:v>PM10 Q3</c:v>
                </c:pt>
              </c:strCache>
            </c:strRef>
          </c:cat>
          <c:val>
            <c:numRef>
              <c:f>('unterteilt Haus 2'!$O$255,'unterteilt Haus 2'!$Q$255,'unterteilt Haus 2'!$R$255,'unterteilt Haus 2'!$V$255,'unterteilt Haus 2'!$X$255,'unterteilt Haus 2'!$AN$255,'unterteilt Haus 2'!$BF$254)</c:f>
              <c:numCache>
                <c:formatCode>General</c:formatCode>
                <c:ptCount val="7"/>
                <c:pt idx="0">
                  <c:v>24</c:v>
                </c:pt>
                <c:pt idx="1">
                  <c:v>0</c:v>
                </c:pt>
                <c:pt idx="2">
                  <c:v>114</c:v>
                </c:pt>
                <c:pt idx="3">
                  <c:v>10.5</c:v>
                </c:pt>
                <c:pt idx="4">
                  <c:v>59.25</c:v>
                </c:pt>
                <c:pt idx="5">
                  <c:v>12</c:v>
                </c:pt>
                <c:pt idx="6">
                  <c:v>10.75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2'!$M$258,'unterteilt Haus 2'!$M$257,'unterteilt Haus 2'!$M$256,'unterteilt Haus 2'!$M$255,'unterteilt Haus 2'!$M$254,'unterteilt Haus 2'!$AR$257)</c:f>
              <c:strCache>
                <c:ptCount val="6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  <c:pt idx="3">
                  <c:v>PM10 Q1</c:v>
                </c:pt>
                <c:pt idx="4">
                  <c:v>PM10 Q1</c:v>
                </c:pt>
                <c:pt idx="5">
                  <c:v>PM10 Q3</c:v>
                </c:pt>
              </c:strCache>
            </c:strRef>
          </c:cat>
          <c:val>
            <c:numRef>
              <c:f>('unterteilt Haus 2'!$O$256,'unterteilt Haus 2'!$Q$256,'unterteilt Haus 2'!$R$256,'unterteilt Haus 2'!$V$256,'unterteilt Haus 2'!$X$256,'unterteilt Haus 2'!$AN$256,'unterteilt Haus 2'!$BF$255)</c:f>
              <c:numCache>
                <c:formatCode>General</c:formatCode>
                <c:ptCount val="7"/>
                <c:pt idx="0">
                  <c:v>9</c:v>
                </c:pt>
                <c:pt idx="1">
                  <c:v>0</c:v>
                </c:pt>
                <c:pt idx="2">
                  <c:v>51</c:v>
                </c:pt>
                <c:pt idx="3">
                  <c:v>15.5</c:v>
                </c:pt>
                <c:pt idx="4">
                  <c:v>71.25</c:v>
                </c:pt>
                <c:pt idx="5">
                  <c:v>8</c:v>
                </c:pt>
                <c:pt idx="6">
                  <c:v>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2'!$M$258,'unterteilt Haus 2'!$M$257,'unterteilt Haus 2'!$M$256,'unterteilt Haus 2'!$M$255,'unterteilt Haus 2'!$M$254,'unterteilt Haus 2'!$AR$257)</c:f>
              <c:strCache>
                <c:ptCount val="6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  <c:pt idx="3">
                  <c:v>PM10 Q1</c:v>
                </c:pt>
                <c:pt idx="4">
                  <c:v>PM10 Q1</c:v>
                </c:pt>
                <c:pt idx="5">
                  <c:v>PM10 Q3</c:v>
                </c:pt>
              </c:strCache>
            </c:strRef>
          </c:cat>
          <c:val>
            <c:numRef>
              <c:f>('unterteilt Haus 2'!$O$257,'unterteilt Haus 2'!$Q$257,'unterteilt Haus 2'!$R$257,'unterteilt Haus 2'!$V$257,'unterteilt Haus 2'!$X$257,'unterteilt Haus 2'!$AN$257,'unterteilt Haus 2'!$BF$256)</c:f>
              <c:numCache>
                <c:formatCode>General</c:formatCode>
                <c:ptCount val="7"/>
                <c:pt idx="0">
                  <c:v>45.5</c:v>
                </c:pt>
                <c:pt idx="1">
                  <c:v>0</c:v>
                </c:pt>
                <c:pt idx="2">
                  <c:v>34</c:v>
                </c:pt>
                <c:pt idx="3">
                  <c:v>20.75</c:v>
                </c:pt>
                <c:pt idx="4">
                  <c:v>53.25</c:v>
                </c:pt>
                <c:pt idx="5">
                  <c:v>10.75</c:v>
                </c:pt>
                <c:pt idx="6">
                  <c:v>60.5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2'!$M$258,'unterteilt Haus 2'!$M$257,'unterteilt Haus 2'!$M$256,'unterteilt Haus 2'!$M$255,'unterteilt Haus 2'!$M$254,'unterteilt Haus 2'!$AR$257)</c:f>
              <c:strCache>
                <c:ptCount val="6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  <c:pt idx="3">
                  <c:v>PM10 Q1</c:v>
                </c:pt>
                <c:pt idx="4">
                  <c:v>PM10 Q1</c:v>
                </c:pt>
                <c:pt idx="5">
                  <c:v>PM10 Q3</c:v>
                </c:pt>
              </c:strCache>
            </c:strRef>
          </c:cat>
          <c:val>
            <c:numRef>
              <c:f>('unterteilt Haus 2'!$O$258,'unterteilt Haus 2'!$Q$258,'unterteilt Haus 2'!$R$258,'unterteilt Haus 2'!$V$258,'unterteilt Haus 2'!$X$258,'unterteilt Haus 2'!$AN$258,'unterteilt Haus 2'!$BF$257)</c:f>
              <c:numCache>
                <c:formatCode>General</c:formatCode>
                <c:ptCount val="7"/>
                <c:pt idx="0">
                  <c:v>133.5</c:v>
                </c:pt>
                <c:pt idx="1">
                  <c:v>0</c:v>
                </c:pt>
                <c:pt idx="2">
                  <c:v>10</c:v>
                </c:pt>
                <c:pt idx="3">
                  <c:v>26.25</c:v>
                </c:pt>
                <c:pt idx="4">
                  <c:v>5.25</c:v>
                </c:pt>
                <c:pt idx="5">
                  <c:v>20.25</c:v>
                </c:pt>
                <c:pt idx="6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14_23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2'!$M$255,'unterteilt Haus 2'!$M$256,'unterteilt Haus 2'!$M$257)</c:f>
              <c:strCache>
                <c:ptCount val="3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</c:strCache>
            </c:strRef>
          </c:cat>
          <c:val>
            <c:numRef>
              <c:f>('unterteilt Haus 2'!$U$254,'unterteilt Haus 2'!$Y$254:$Z$254)</c:f>
              <c:numCache>
                <c:formatCode>General</c:formatCode>
                <c:ptCount val="3"/>
                <c:pt idx="0">
                  <c:v>235</c:v>
                </c:pt>
                <c:pt idx="1">
                  <c:v>488</c:v>
                </c:pt>
                <c:pt idx="2">
                  <c:v>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2'!$M$255,'unterteilt Haus 2'!$M$256,'unterteilt Haus 2'!$M$257)</c:f>
              <c:strCache>
                <c:ptCount val="3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</c:strCache>
            </c:strRef>
          </c:cat>
          <c:val>
            <c:numRef>
              <c:f>('unterteilt Haus 2'!$U$255,'unterteilt Haus 2'!$Y$255:$Z$255)</c:f>
              <c:numCache>
                <c:formatCode>General</c:formatCode>
                <c:ptCount val="3"/>
                <c:pt idx="0">
                  <c:v>65</c:v>
                </c:pt>
                <c:pt idx="1">
                  <c:v>94.5</c:v>
                </c:pt>
                <c:pt idx="2">
                  <c:v>35.5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2'!$M$255,'unterteilt Haus 2'!$M$256,'unterteilt Haus 2'!$M$257)</c:f>
              <c:strCache>
                <c:ptCount val="3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</c:strCache>
            </c:strRef>
          </c:cat>
          <c:val>
            <c:numRef>
              <c:f>('unterteilt Haus 2'!$U$256,'unterteilt Haus 2'!$Y$256:$Z$256)</c:f>
              <c:numCache>
                <c:formatCode>General</c:formatCode>
                <c:ptCount val="3"/>
                <c:pt idx="0">
                  <c:v>50</c:v>
                </c:pt>
                <c:pt idx="1">
                  <c:v>60</c:v>
                </c:pt>
                <c:pt idx="2">
                  <c:v>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2'!$M$255,'unterteilt Haus 2'!$M$256,'unterteilt Haus 2'!$M$257)</c:f>
              <c:strCache>
                <c:ptCount val="3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</c:strCache>
            </c:strRef>
          </c:cat>
          <c:val>
            <c:numRef>
              <c:f>('unterteilt Haus 2'!$U$257,'unterteilt Haus 2'!$Y$257:$Z$257)</c:f>
              <c:numCache>
                <c:formatCode>General</c:formatCode>
                <c:ptCount val="3"/>
                <c:pt idx="0">
                  <c:v>65</c:v>
                </c:pt>
                <c:pt idx="1">
                  <c:v>31.5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2'!$M$255,'unterteilt Haus 2'!$M$256,'unterteilt Haus 2'!$M$257)</c:f>
              <c:strCache>
                <c:ptCount val="3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</c:strCache>
            </c:strRef>
          </c:cat>
          <c:val>
            <c:numRef>
              <c:f>('unterteilt Haus 2'!$U$258,'unterteilt Haus 2'!$Y$258:$Z$258)</c:f>
              <c:numCache>
                <c:formatCode>General</c:formatCode>
                <c:ptCount val="3"/>
                <c:pt idx="0">
                  <c:v>30</c:v>
                </c:pt>
                <c:pt idx="1">
                  <c:v>9</c:v>
                </c:pt>
                <c:pt idx="2">
                  <c:v>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15_25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2'!$M$257,'unterteilt Haus 2'!$AR$257)</c:f>
              <c:strCache>
                <c:ptCount val="2"/>
                <c:pt idx="0">
                  <c:v>PM10 Q1</c:v>
                </c:pt>
                <c:pt idx="1">
                  <c:v>PM10 Q3</c:v>
                </c:pt>
              </c:strCache>
            </c:strRef>
          </c:cat>
          <c:val>
            <c:numRef>
              <c:f>('unterteilt Haus 2'!$AM$254,'unterteilt Haus 2'!$AX$253)</c:f>
              <c:numCache>
                <c:formatCode>General</c:formatCode>
                <c:ptCount val="2"/>
                <c:pt idx="0">
                  <c:v>65</c:v>
                </c:pt>
                <c:pt idx="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2'!$M$257,'unterteilt Haus 2'!$AR$257)</c:f>
              <c:strCache>
                <c:ptCount val="2"/>
                <c:pt idx="0">
                  <c:v>PM10 Q1</c:v>
                </c:pt>
                <c:pt idx="1">
                  <c:v>PM10 Q3</c:v>
                </c:pt>
              </c:strCache>
            </c:strRef>
          </c:cat>
          <c:val>
            <c:numRef>
              <c:f>('unterteilt Haus 2'!$AM$255,'unterteilt Haus 2'!$AX$254)</c:f>
              <c:numCache>
                <c:formatCode>General</c:formatCode>
                <c:ptCount val="2"/>
                <c:pt idx="0">
                  <c:v>32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2'!$M$257,'unterteilt Haus 2'!$AR$257)</c:f>
              <c:strCache>
                <c:ptCount val="2"/>
                <c:pt idx="0">
                  <c:v>PM10 Q1</c:v>
                </c:pt>
                <c:pt idx="1">
                  <c:v>PM10 Q3</c:v>
                </c:pt>
              </c:strCache>
            </c:strRef>
          </c:cat>
          <c:val>
            <c:numRef>
              <c:f>('unterteilt Haus 2'!$AM$256,'unterteilt Haus 2'!$AX$255)</c:f>
              <c:numCache>
                <c:formatCode>General</c:formatCode>
                <c:ptCount val="2"/>
                <c:pt idx="0">
                  <c:v>51</c:v>
                </c:pt>
                <c:pt idx="1">
                  <c:v>12.5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2'!$M$257,'unterteilt Haus 2'!$AR$257)</c:f>
              <c:strCache>
                <c:ptCount val="2"/>
                <c:pt idx="0">
                  <c:v>PM10 Q1</c:v>
                </c:pt>
                <c:pt idx="1">
                  <c:v>PM10 Q3</c:v>
                </c:pt>
              </c:strCache>
            </c:strRef>
          </c:cat>
          <c:val>
            <c:numRef>
              <c:f>('unterteilt Haus 2'!$AM$257,'unterteilt Haus 2'!$AX$256)</c:f>
              <c:numCache>
                <c:formatCode>General</c:formatCode>
                <c:ptCount val="2"/>
                <c:pt idx="0">
                  <c:v>109.25</c:v>
                </c:pt>
                <c:pt idx="1">
                  <c:v>20.75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2'!$M$257,'unterteilt Haus 2'!$AR$257)</c:f>
              <c:strCache>
                <c:ptCount val="2"/>
                <c:pt idx="0">
                  <c:v>PM10 Q1</c:v>
                </c:pt>
                <c:pt idx="1">
                  <c:v>PM10 Q3</c:v>
                </c:pt>
              </c:strCache>
            </c:strRef>
          </c:cat>
          <c:val>
            <c:numRef>
              <c:f>('unterteilt Haus 2'!$AM$258,'unterteilt Haus 2'!$AX$257)</c:f>
              <c:numCache>
                <c:formatCode>General</c:formatCode>
                <c:ptCount val="2"/>
                <c:pt idx="0">
                  <c:v>216.75</c:v>
                </c:pt>
                <c:pt idx="1">
                  <c:v>27.75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18_19_27_28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2'!$M$256,'unterteilt Haus 2'!$M$255,'unterteilt Haus 2'!$M$257,'unterteilt Haus 2'!$M$258,'unterteilt Haus 2'!$M$254,'unterteilt Haus 2'!$M$248,'unterteilt Haus 2'!$M$249,'unterteilt Haus 2'!$M$250,'unterteilt Haus 2'!$M$251,'unterteilt Haus 2'!$M$247,'unterteilt Haus 2'!$P$1,'unterteilt Haus 2'!$AS$1,'unterteilt Haus 2'!$AR$246,'unterteilt Haus 2'!$AR$247,'unterteilt Haus 2'!$AR$248,'unterteilt Haus 2'!$AR$255)</c:f>
              <c:strCache>
                <c:ptCount val="16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  <c:pt idx="3">
                  <c:v>PM10 Q1</c:v>
                </c:pt>
                <c:pt idx="4">
                  <c:v>PM10 Q1</c:v>
                </c:pt>
                <c:pt idx="5">
                  <c:v>PM10 Q1</c:v>
                </c:pt>
                <c:pt idx="6">
                  <c:v>PM10 Q1</c:v>
                </c:pt>
                <c:pt idx="7">
                  <c:v>PM10 Q1</c:v>
                </c:pt>
                <c:pt idx="8">
                  <c:v>PM10 Q1</c:v>
                </c:pt>
                <c:pt idx="9">
                  <c:v>PM10 Q1</c:v>
                </c:pt>
                <c:pt idx="10">
                  <c:v>PM10 Q1</c:v>
                </c:pt>
                <c:pt idx="11">
                  <c:v>PM10 Q1</c:v>
                </c:pt>
                <c:pt idx="12">
                  <c:v>PM10 Q3</c:v>
                </c:pt>
                <c:pt idx="13">
                  <c:v>PM10 Q3</c:v>
                </c:pt>
                <c:pt idx="14">
                  <c:v>PM10 Q3</c:v>
                </c:pt>
                <c:pt idx="15">
                  <c:v>PM10 Q3</c:v>
                </c:pt>
              </c:strCache>
            </c:strRef>
          </c:cat>
          <c:val>
            <c:numRef>
              <c:f>('unterteilt Haus 2'!$S$254,'unterteilt Haus 2'!$T$254,'unterteilt Haus 2'!$AA$254,'unterteilt Haus 2'!$AB$254,'unterteilt Haus 2'!$AC$254,'unterteilt Haus 2'!$AE$254,'unterteilt Haus 2'!$AF$254,'unterteilt Haus 2'!$AG$254,'unterteilt Haus 2'!$AH$254,'unterteilt Haus 2'!$AI$254,'unterteilt Haus 2'!$AJ$254,'unterteilt Haus 2'!$AK$254,'unterteilt Haus 2'!$AW$253,'unterteilt Haus 2'!$AY$253,'unterteilt Haus 2'!$AZ$253,'unterteilt Haus 2'!$BE$253)</c:f>
              <c:numCache>
                <c:formatCode>General</c:formatCode>
                <c:ptCount val="16"/>
                <c:pt idx="0">
                  <c:v>87</c:v>
                </c:pt>
                <c:pt idx="1">
                  <c:v>324</c:v>
                </c:pt>
                <c:pt idx="2">
                  <c:v>151</c:v>
                </c:pt>
                <c:pt idx="3">
                  <c:v>560</c:v>
                </c:pt>
                <c:pt idx="4">
                  <c:v>110</c:v>
                </c:pt>
                <c:pt idx="5">
                  <c:v>168</c:v>
                </c:pt>
                <c:pt idx="6">
                  <c:v>92</c:v>
                </c:pt>
                <c:pt idx="7">
                  <c:v>103</c:v>
                </c:pt>
                <c:pt idx="8">
                  <c:v>581</c:v>
                </c:pt>
                <c:pt idx="9">
                  <c:v>542</c:v>
                </c:pt>
                <c:pt idx="10">
                  <c:v>275</c:v>
                </c:pt>
                <c:pt idx="11">
                  <c:v>608</c:v>
                </c:pt>
                <c:pt idx="12">
                  <c:v>352</c:v>
                </c:pt>
                <c:pt idx="13">
                  <c:v>36</c:v>
                </c:pt>
                <c:pt idx="14">
                  <c:v>37</c:v>
                </c:pt>
                <c:pt idx="15">
                  <c:v>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2'!$M$256,'unterteilt Haus 2'!$M$255,'unterteilt Haus 2'!$M$257,'unterteilt Haus 2'!$M$258,'unterteilt Haus 2'!$M$254,'unterteilt Haus 2'!$M$248,'unterteilt Haus 2'!$M$249,'unterteilt Haus 2'!$M$250,'unterteilt Haus 2'!$M$251,'unterteilt Haus 2'!$M$247,'unterteilt Haus 2'!$P$1,'unterteilt Haus 2'!$AS$1,'unterteilt Haus 2'!$AR$246,'unterteilt Haus 2'!$AR$247,'unterteilt Haus 2'!$AR$248,'unterteilt Haus 2'!$AR$255)</c:f>
              <c:strCache>
                <c:ptCount val="16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  <c:pt idx="3">
                  <c:v>PM10 Q1</c:v>
                </c:pt>
                <c:pt idx="4">
                  <c:v>PM10 Q1</c:v>
                </c:pt>
                <c:pt idx="5">
                  <c:v>PM10 Q1</c:v>
                </c:pt>
                <c:pt idx="6">
                  <c:v>PM10 Q1</c:v>
                </c:pt>
                <c:pt idx="7">
                  <c:v>PM10 Q1</c:v>
                </c:pt>
                <c:pt idx="8">
                  <c:v>PM10 Q1</c:v>
                </c:pt>
                <c:pt idx="9">
                  <c:v>PM10 Q1</c:v>
                </c:pt>
                <c:pt idx="10">
                  <c:v>PM10 Q1</c:v>
                </c:pt>
                <c:pt idx="11">
                  <c:v>PM10 Q1</c:v>
                </c:pt>
                <c:pt idx="12">
                  <c:v>PM10 Q3</c:v>
                </c:pt>
                <c:pt idx="13">
                  <c:v>PM10 Q3</c:v>
                </c:pt>
                <c:pt idx="14">
                  <c:v>PM10 Q3</c:v>
                </c:pt>
                <c:pt idx="15">
                  <c:v>PM10 Q3</c:v>
                </c:pt>
              </c:strCache>
            </c:strRef>
          </c:cat>
          <c:val>
            <c:numRef>
              <c:f>('unterteilt Haus 2'!$S$255,'unterteilt Haus 2'!$T$255,'unterteilt Haus 2'!$AA$255,'unterteilt Haus 2'!$AB$255,'unterteilt Haus 2'!$AC$255,'unterteilt Haus 2'!$AE$255,'unterteilt Haus 2'!$AF$255,'unterteilt Haus 2'!$AG$255,'unterteilt Haus 2'!$AH$255,'unterteilt Haus 2'!$AI$255,'unterteilt Haus 2'!$AJ$255,'unterteilt Haus 2'!$AK$255,'unterteilt Haus 2'!$AW$254,'unterteilt Haus 2'!$AY$254,'unterteilt Haus 2'!$AZ$254,'unterteilt Haus 2'!$BE$254)</c:f>
              <c:numCache>
                <c:formatCode>General</c:formatCode>
                <c:ptCount val="16"/>
                <c:pt idx="0">
                  <c:v>9</c:v>
                </c:pt>
                <c:pt idx="1">
                  <c:v>24</c:v>
                </c:pt>
                <c:pt idx="2">
                  <c:v>5.25</c:v>
                </c:pt>
                <c:pt idx="3">
                  <c:v>177.75</c:v>
                </c:pt>
                <c:pt idx="4">
                  <c:v>111.75</c:v>
                </c:pt>
                <c:pt idx="5">
                  <c:v>27</c:v>
                </c:pt>
                <c:pt idx="6">
                  <c:v>18</c:v>
                </c:pt>
                <c:pt idx="7">
                  <c:v>29</c:v>
                </c:pt>
                <c:pt idx="8">
                  <c:v>77</c:v>
                </c:pt>
                <c:pt idx="9">
                  <c:v>73.5</c:v>
                </c:pt>
                <c:pt idx="10">
                  <c:v>170</c:v>
                </c:pt>
                <c:pt idx="11">
                  <c:v>8</c:v>
                </c:pt>
                <c:pt idx="12">
                  <c:v>15.75</c:v>
                </c:pt>
                <c:pt idx="13">
                  <c:v>30</c:v>
                </c:pt>
                <c:pt idx="14">
                  <c:v>21</c:v>
                </c:pt>
                <c:pt idx="15">
                  <c:v>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2'!$M$256,'unterteilt Haus 2'!$M$255,'unterteilt Haus 2'!$M$257,'unterteilt Haus 2'!$M$258,'unterteilt Haus 2'!$M$254,'unterteilt Haus 2'!$M$248,'unterteilt Haus 2'!$M$249,'unterteilt Haus 2'!$M$250,'unterteilt Haus 2'!$M$251,'unterteilt Haus 2'!$M$247,'unterteilt Haus 2'!$P$1,'unterteilt Haus 2'!$AS$1,'unterteilt Haus 2'!$AR$246,'unterteilt Haus 2'!$AR$247,'unterteilt Haus 2'!$AR$248,'unterteilt Haus 2'!$AR$255)</c:f>
              <c:strCache>
                <c:ptCount val="16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  <c:pt idx="3">
                  <c:v>PM10 Q1</c:v>
                </c:pt>
                <c:pt idx="4">
                  <c:v>PM10 Q1</c:v>
                </c:pt>
                <c:pt idx="5">
                  <c:v>PM10 Q1</c:v>
                </c:pt>
                <c:pt idx="6">
                  <c:v>PM10 Q1</c:v>
                </c:pt>
                <c:pt idx="7">
                  <c:v>PM10 Q1</c:v>
                </c:pt>
                <c:pt idx="8">
                  <c:v>PM10 Q1</c:v>
                </c:pt>
                <c:pt idx="9">
                  <c:v>PM10 Q1</c:v>
                </c:pt>
                <c:pt idx="10">
                  <c:v>PM10 Q1</c:v>
                </c:pt>
                <c:pt idx="11">
                  <c:v>PM10 Q1</c:v>
                </c:pt>
                <c:pt idx="12">
                  <c:v>PM10 Q3</c:v>
                </c:pt>
                <c:pt idx="13">
                  <c:v>PM10 Q3</c:v>
                </c:pt>
                <c:pt idx="14">
                  <c:v>PM10 Q3</c:v>
                </c:pt>
                <c:pt idx="15">
                  <c:v>PM10 Q3</c:v>
                </c:pt>
              </c:strCache>
            </c:strRef>
          </c:cat>
          <c:val>
            <c:numRef>
              <c:f>('unterteilt Haus 2'!$S$256,'unterteilt Haus 2'!$T$256,'unterteilt Haus 2'!$AA$256,'unterteilt Haus 2'!$AB$256,'unterteilt Haus 2'!$AC$256,'unterteilt Haus 2'!$AE$256,'unterteilt Haus 2'!$AF$256,'unterteilt Haus 2'!$AG$256,'unterteilt Haus 2'!$AH$256,'unterteilt Haus 2'!$AI$256,'unterteilt Haus 2'!$AJ$256,'unterteilt Haus 2'!$AK$256,'unterteilt Haus 2'!$AW$255,'unterteilt Haus 2'!$AY$255,'unterteilt Haus 2'!$AZ$255,'unterteilt Haus 2'!$BE$255)</c:f>
              <c:numCache>
                <c:formatCode>General</c:formatCode>
                <c:ptCount val="16"/>
                <c:pt idx="0">
                  <c:v>9</c:v>
                </c:pt>
                <c:pt idx="1">
                  <c:v>33</c:v>
                </c:pt>
                <c:pt idx="2">
                  <c:v>31.75</c:v>
                </c:pt>
                <c:pt idx="3">
                  <c:v>192.75</c:v>
                </c:pt>
                <c:pt idx="4">
                  <c:v>259.75</c:v>
                </c:pt>
                <c:pt idx="5">
                  <c:v>3</c:v>
                </c:pt>
                <c:pt idx="6">
                  <c:v>88</c:v>
                </c:pt>
                <c:pt idx="7">
                  <c:v>18</c:v>
                </c:pt>
                <c:pt idx="8">
                  <c:v>9</c:v>
                </c:pt>
                <c:pt idx="9">
                  <c:v>27.5</c:v>
                </c:pt>
                <c:pt idx="10">
                  <c:v>132</c:v>
                </c:pt>
                <c:pt idx="11">
                  <c:v>8</c:v>
                </c:pt>
                <c:pt idx="12">
                  <c:v>6.75</c:v>
                </c:pt>
                <c:pt idx="13">
                  <c:v>16</c:v>
                </c:pt>
                <c:pt idx="14">
                  <c:v>0</c:v>
                </c:pt>
                <c:pt idx="15">
                  <c:v>37.75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2'!$M$256,'unterteilt Haus 2'!$M$255,'unterteilt Haus 2'!$M$257,'unterteilt Haus 2'!$M$258,'unterteilt Haus 2'!$M$254,'unterteilt Haus 2'!$M$248,'unterteilt Haus 2'!$M$249,'unterteilt Haus 2'!$M$250,'unterteilt Haus 2'!$M$251,'unterteilt Haus 2'!$M$247,'unterteilt Haus 2'!$P$1,'unterteilt Haus 2'!$AS$1,'unterteilt Haus 2'!$AR$246,'unterteilt Haus 2'!$AR$247,'unterteilt Haus 2'!$AR$248,'unterteilt Haus 2'!$AR$255)</c:f>
              <c:strCache>
                <c:ptCount val="16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  <c:pt idx="3">
                  <c:v>PM10 Q1</c:v>
                </c:pt>
                <c:pt idx="4">
                  <c:v>PM10 Q1</c:v>
                </c:pt>
                <c:pt idx="5">
                  <c:v>PM10 Q1</c:v>
                </c:pt>
                <c:pt idx="6">
                  <c:v>PM10 Q1</c:v>
                </c:pt>
                <c:pt idx="7">
                  <c:v>PM10 Q1</c:v>
                </c:pt>
                <c:pt idx="8">
                  <c:v>PM10 Q1</c:v>
                </c:pt>
                <c:pt idx="9">
                  <c:v>PM10 Q1</c:v>
                </c:pt>
                <c:pt idx="10">
                  <c:v>PM10 Q1</c:v>
                </c:pt>
                <c:pt idx="11">
                  <c:v>PM10 Q1</c:v>
                </c:pt>
                <c:pt idx="12">
                  <c:v>PM10 Q3</c:v>
                </c:pt>
                <c:pt idx="13">
                  <c:v>PM10 Q3</c:v>
                </c:pt>
                <c:pt idx="14">
                  <c:v>PM10 Q3</c:v>
                </c:pt>
                <c:pt idx="15">
                  <c:v>PM10 Q3</c:v>
                </c:pt>
              </c:strCache>
            </c:strRef>
          </c:cat>
          <c:val>
            <c:numRef>
              <c:f>('unterteilt Haus 2'!$S$257,'unterteilt Haus 2'!$T$257,'unterteilt Haus 2'!$AA$257,'unterteilt Haus 2'!$AB$257,'unterteilt Haus 2'!$AC$257,'unterteilt Haus 2'!$AE$257,'unterteilt Haus 2'!$AF$257,'unterteilt Haus 2'!$AG$257,'unterteilt Haus 2'!$AH$257,'unterteilt Haus 2'!$AI$257,'unterteilt Haus 2'!$AJ$257,'unterteilt Haus 2'!$AK$257,'unterteilt Haus 2'!$AW$256,'unterteilt Haus 2'!$AY$256,'unterteilt Haus 2'!$AZ$256,'unterteilt Haus 2'!$BE$256)</c:f>
              <c:numCache>
                <c:formatCode>General</c:formatCode>
                <c:ptCount val="16"/>
                <c:pt idx="0">
                  <c:v>1</c:v>
                </c:pt>
                <c:pt idx="1">
                  <c:v>53</c:v>
                </c:pt>
                <c:pt idx="2">
                  <c:v>94.75</c:v>
                </c:pt>
                <c:pt idx="3">
                  <c:v>24.75</c:v>
                </c:pt>
                <c:pt idx="4">
                  <c:v>52.75</c:v>
                </c:pt>
                <c:pt idx="5">
                  <c:v>25</c:v>
                </c:pt>
                <c:pt idx="6">
                  <c:v>81</c:v>
                </c:pt>
                <c:pt idx="7">
                  <c:v>6</c:v>
                </c:pt>
                <c:pt idx="8">
                  <c:v>86</c:v>
                </c:pt>
                <c:pt idx="9">
                  <c:v>9</c:v>
                </c:pt>
                <c:pt idx="10">
                  <c:v>57</c:v>
                </c:pt>
                <c:pt idx="11">
                  <c:v>45</c:v>
                </c:pt>
                <c:pt idx="12">
                  <c:v>16</c:v>
                </c:pt>
                <c:pt idx="13">
                  <c:v>7.75</c:v>
                </c:pt>
                <c:pt idx="14">
                  <c:v>9</c:v>
                </c:pt>
                <c:pt idx="15">
                  <c:v>42.75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2'!$M$256,'unterteilt Haus 2'!$M$255,'unterteilt Haus 2'!$M$257,'unterteilt Haus 2'!$M$258,'unterteilt Haus 2'!$M$254,'unterteilt Haus 2'!$M$248,'unterteilt Haus 2'!$M$249,'unterteilt Haus 2'!$M$250,'unterteilt Haus 2'!$M$251,'unterteilt Haus 2'!$M$247,'unterteilt Haus 2'!$P$1,'unterteilt Haus 2'!$AS$1,'unterteilt Haus 2'!$AR$246,'unterteilt Haus 2'!$AR$247,'unterteilt Haus 2'!$AR$248,'unterteilt Haus 2'!$AR$255)</c:f>
              <c:strCache>
                <c:ptCount val="16"/>
                <c:pt idx="0">
                  <c:v>PM10 Q1</c:v>
                </c:pt>
                <c:pt idx="1">
                  <c:v>PM10 Q1</c:v>
                </c:pt>
                <c:pt idx="2">
                  <c:v>PM10 Q1</c:v>
                </c:pt>
                <c:pt idx="3">
                  <c:v>PM10 Q1</c:v>
                </c:pt>
                <c:pt idx="4">
                  <c:v>PM10 Q1</c:v>
                </c:pt>
                <c:pt idx="5">
                  <c:v>PM10 Q1</c:v>
                </c:pt>
                <c:pt idx="6">
                  <c:v>PM10 Q1</c:v>
                </c:pt>
                <c:pt idx="7">
                  <c:v>PM10 Q1</c:v>
                </c:pt>
                <c:pt idx="8">
                  <c:v>PM10 Q1</c:v>
                </c:pt>
                <c:pt idx="9">
                  <c:v>PM10 Q1</c:v>
                </c:pt>
                <c:pt idx="10">
                  <c:v>PM10 Q1</c:v>
                </c:pt>
                <c:pt idx="11">
                  <c:v>PM10 Q1</c:v>
                </c:pt>
                <c:pt idx="12">
                  <c:v>PM10 Q3</c:v>
                </c:pt>
                <c:pt idx="13">
                  <c:v>PM10 Q3</c:v>
                </c:pt>
                <c:pt idx="14">
                  <c:v>PM10 Q3</c:v>
                </c:pt>
                <c:pt idx="15">
                  <c:v>PM10 Q3</c:v>
                </c:pt>
              </c:strCache>
            </c:strRef>
          </c:cat>
          <c:val>
            <c:numRef>
              <c:f>('unterteilt Haus 2'!$S$258,'unterteilt Haus 2'!$T$258,'unterteilt Haus 2'!$AA$258,'unterteilt Haus 2'!$AB$258,'unterteilt Haus 2'!$AC$258,'unterteilt Haus 2'!$AE$258,'unterteilt Haus 2'!$AF$258,'unterteilt Haus 2'!$AG$258,'unterteilt Haus 2'!$AH$258,'unterteilt Haus 2'!$AI$258,'unterteilt Haus 2'!$AJ$258,'unterteilt Haus 2'!$AK$258,'unterteilt Haus 2'!$AW$257,'unterteilt Haus 2'!$AY$257,'unterteilt Haus 2'!$AZ$257,'unterteilt Haus 2'!$BE$257)</c:f>
              <c:numCache>
                <c:formatCode>General</c:formatCode>
                <c:ptCount val="16"/>
                <c:pt idx="0">
                  <c:v>18</c:v>
                </c:pt>
                <c:pt idx="1">
                  <c:v>3</c:v>
                </c:pt>
                <c:pt idx="2">
                  <c:v>105.25</c:v>
                </c:pt>
                <c:pt idx="3">
                  <c:v>15.75</c:v>
                </c:pt>
                <c:pt idx="4">
                  <c:v>90.75</c:v>
                </c:pt>
                <c:pt idx="5">
                  <c:v>116</c:v>
                </c:pt>
                <c:pt idx="6">
                  <c:v>61</c:v>
                </c:pt>
                <c:pt idx="7">
                  <c:v>34</c:v>
                </c:pt>
                <c:pt idx="8">
                  <c:v>133</c:v>
                </c:pt>
                <c:pt idx="9">
                  <c:v>18</c:v>
                </c:pt>
                <c:pt idx="10">
                  <c:v>56</c:v>
                </c:pt>
                <c:pt idx="11">
                  <c:v>29</c:v>
                </c:pt>
                <c:pt idx="12">
                  <c:v>43.5</c:v>
                </c:pt>
                <c:pt idx="13">
                  <c:v>49.25</c:v>
                </c:pt>
                <c:pt idx="14">
                  <c:v>2</c:v>
                </c:pt>
                <c:pt idx="15">
                  <c:v>21.75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20_29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2'!$M$256,'unterteilt Haus 2'!$M$255,'unterteilt Haus 2'!$AR$247,'unterteilt Haus 2'!$AR$257,'unterteilt Haus 2'!$AR$256)</c:f>
              <c:strCache>
                <c:ptCount val="5"/>
                <c:pt idx="0">
                  <c:v>PM10 Q1</c:v>
                </c:pt>
                <c:pt idx="1">
                  <c:v>PM10 Q1</c:v>
                </c:pt>
                <c:pt idx="2">
                  <c:v>PM10 Q3</c:v>
                </c:pt>
                <c:pt idx="3">
                  <c:v>PM10 Q3</c:v>
                </c:pt>
                <c:pt idx="4">
                  <c:v>PM10 Q3</c:v>
                </c:pt>
              </c:strCache>
            </c:strRef>
          </c:cat>
          <c:val>
            <c:numRef>
              <c:f>'unterteilt Haus 2'!$AD$254:$AD$259</c:f>
              <c:numCache>
                <c:formatCode>General</c:formatCode>
                <c:ptCount val="6"/>
                <c:pt idx="0">
                  <c:v>60</c:v>
                </c:pt>
                <c:pt idx="1">
                  <c:v>10.25</c:v>
                </c:pt>
                <c:pt idx="2">
                  <c:v>18.75</c:v>
                </c:pt>
                <c:pt idx="3">
                  <c:v>6.75</c:v>
                </c:pt>
                <c:pt idx="4">
                  <c:v>478.25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2'!$M$256,'unterteilt Haus 2'!$M$255,'unterteilt Haus 2'!$AR$247,'unterteilt Haus 2'!$AR$257,'unterteilt Haus 2'!$AR$256)</c:f>
              <c:strCache>
                <c:ptCount val="5"/>
                <c:pt idx="0">
                  <c:v>PM10 Q1</c:v>
                </c:pt>
                <c:pt idx="1">
                  <c:v>PM10 Q1</c:v>
                </c:pt>
                <c:pt idx="2">
                  <c:v>PM10 Q3</c:v>
                </c:pt>
                <c:pt idx="3">
                  <c:v>PM10 Q3</c:v>
                </c:pt>
                <c:pt idx="4">
                  <c:v>PM10 Q3</c:v>
                </c:pt>
              </c:strCache>
            </c:strRef>
          </c:cat>
          <c:val>
            <c:numRef>
              <c:f>'unterteilt Haus 2'!$AO$254:$AO$258</c:f>
              <c:numCache>
                <c:formatCode>General</c:formatCode>
                <c:ptCount val="5"/>
                <c:pt idx="0">
                  <c:v>22</c:v>
                </c:pt>
                <c:pt idx="1">
                  <c:v>45</c:v>
                </c:pt>
                <c:pt idx="2">
                  <c:v>15</c:v>
                </c:pt>
                <c:pt idx="3">
                  <c:v>27</c:v>
                </c:pt>
                <c:pt idx="4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2'!$M$256,'unterteilt Haus 2'!$M$255,'unterteilt Haus 2'!$AR$247,'unterteilt Haus 2'!$AR$257,'unterteilt Haus 2'!$AR$256)</c:f>
              <c:strCache>
                <c:ptCount val="5"/>
                <c:pt idx="0">
                  <c:v>PM10 Q1</c:v>
                </c:pt>
                <c:pt idx="1">
                  <c:v>PM10 Q1</c:v>
                </c:pt>
                <c:pt idx="2">
                  <c:v>PM10 Q3</c:v>
                </c:pt>
                <c:pt idx="3">
                  <c:v>PM10 Q3</c:v>
                </c:pt>
                <c:pt idx="4">
                  <c:v>PM10 Q3</c:v>
                </c:pt>
              </c:strCache>
            </c:strRef>
          </c:cat>
          <c:val>
            <c:numRef>
              <c:f>'unterteilt Haus 2'!$AT$253:$AT$257</c:f>
              <c:numCache>
                <c:formatCode>General</c:formatCode>
                <c:ptCount val="5"/>
                <c:pt idx="0">
                  <c:v>329</c:v>
                </c:pt>
                <c:pt idx="1">
                  <c:v>64.25</c:v>
                </c:pt>
                <c:pt idx="2">
                  <c:v>22.75</c:v>
                </c:pt>
                <c:pt idx="3">
                  <c:v>20.5</c:v>
                </c:pt>
                <c:pt idx="4">
                  <c:v>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2'!$M$256,'unterteilt Haus 2'!$M$255,'unterteilt Haus 2'!$AR$247,'unterteilt Haus 2'!$AR$257,'unterteilt Haus 2'!$AR$256)</c:f>
              <c:strCache>
                <c:ptCount val="5"/>
                <c:pt idx="0">
                  <c:v>PM10 Q1</c:v>
                </c:pt>
                <c:pt idx="1">
                  <c:v>PM10 Q1</c:v>
                </c:pt>
                <c:pt idx="2">
                  <c:v>PM10 Q3</c:v>
                </c:pt>
                <c:pt idx="3">
                  <c:v>PM10 Q3</c:v>
                </c:pt>
                <c:pt idx="4">
                  <c:v>PM10 Q3</c:v>
                </c:pt>
              </c:strCache>
            </c:strRef>
          </c:cat>
          <c:val>
            <c:numRef>
              <c:f>'unterteilt Haus 2'!$BD$253:$BD$257</c:f>
              <c:numCache>
                <c:formatCode>General</c:formatCode>
                <c:ptCount val="5"/>
                <c:pt idx="0">
                  <c:v>313</c:v>
                </c:pt>
                <c:pt idx="1">
                  <c:v>24</c:v>
                </c:pt>
                <c:pt idx="2">
                  <c:v>25</c:v>
                </c:pt>
                <c:pt idx="3">
                  <c:v>62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2'!$M$256,'unterteilt Haus 2'!$M$255,'unterteilt Haus 2'!$AR$247,'unterteilt Haus 2'!$AR$257,'unterteilt Haus 2'!$AR$256)</c:f>
              <c:strCache>
                <c:ptCount val="5"/>
                <c:pt idx="0">
                  <c:v>PM10 Q1</c:v>
                </c:pt>
                <c:pt idx="1">
                  <c:v>PM10 Q1</c:v>
                </c:pt>
                <c:pt idx="2">
                  <c:v>PM10 Q3</c:v>
                </c:pt>
                <c:pt idx="3">
                  <c:v>PM10 Q3</c:v>
                </c:pt>
                <c:pt idx="4">
                  <c:v>PM10 Q3</c:v>
                </c:pt>
              </c:strCache>
            </c:strRef>
          </c:cat>
          <c:val>
            <c:numRef>
              <c:f>'unterteilt Haus 2'!$BG$253:$BG$257</c:f>
              <c:numCache>
                <c:formatCode>General</c:formatCode>
                <c:ptCount val="5"/>
                <c:pt idx="0">
                  <c:v>145</c:v>
                </c:pt>
                <c:pt idx="1">
                  <c:v>3</c:v>
                </c:pt>
                <c:pt idx="2">
                  <c:v>10</c:v>
                </c:pt>
                <c:pt idx="3">
                  <c:v>15.75</c:v>
                </c:pt>
                <c:pt idx="4">
                  <c:v>20.25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21_30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('unterteilt Haus 2'!$A$257,'unterteilt Haus 2'!$A$256,'unterteilt Haus 2'!$A$255,'unterteilt Haus 2'!$M$257,'unterteilt Haus 2'!$AR$246,'unterteilt Haus 2'!$AR$247,'unterteilt Haus 2'!$AR$248,'unterteilt Haus 2'!$AR$256)</c:f>
              <c:strCache>
                <c:ptCount val="8"/>
                <c:pt idx="0">
                  <c:v>PM10 TRB</c:v>
                </c:pt>
                <c:pt idx="1">
                  <c:v>PM10 TRB</c:v>
                </c:pt>
                <c:pt idx="2">
                  <c:v>PM10 TRB</c:v>
                </c:pt>
                <c:pt idx="3">
                  <c:v>PM10 Q1</c:v>
                </c:pt>
                <c:pt idx="4">
                  <c:v>PM10 Q3</c:v>
                </c:pt>
                <c:pt idx="5">
                  <c:v>PM10 Q3</c:v>
                </c:pt>
                <c:pt idx="6">
                  <c:v>PM10 Q3</c:v>
                </c:pt>
                <c:pt idx="7">
                  <c:v>PM10 Q3</c:v>
                </c:pt>
              </c:strCache>
            </c:strRef>
          </c:cat>
          <c:val>
            <c:numRef>
              <c:f>('unterteilt Haus 2'!$C$253,'unterteilt Haus 2'!$D$253,'unterteilt Haus 2'!$E$253,'unterteilt Haus 2'!$W$254,'unterteilt Haus 2'!$AU$253,'unterteilt Haus 2'!$AV$253,'unterteilt Haus 2'!$BB$253,'unterteilt Haus 2'!$BC$253)</c:f>
              <c:numCache>
                <c:formatCode>General</c:formatCode>
                <c:ptCount val="8"/>
                <c:pt idx="0">
                  <c:v>425</c:v>
                </c:pt>
                <c:pt idx="1">
                  <c:v>385</c:v>
                </c:pt>
                <c:pt idx="2">
                  <c:v>470</c:v>
                </c:pt>
                <c:pt idx="3">
                  <c:v>71</c:v>
                </c:pt>
                <c:pt idx="4">
                  <c:v>269</c:v>
                </c:pt>
                <c:pt idx="5">
                  <c:v>314</c:v>
                </c:pt>
                <c:pt idx="6">
                  <c:v>274</c:v>
                </c:pt>
                <c:pt idx="7">
                  <c:v>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2'!$A$257,'unterteilt Haus 2'!$A$256,'unterteilt Haus 2'!$A$255,'unterteilt Haus 2'!$M$257,'unterteilt Haus 2'!$AR$246,'unterteilt Haus 2'!$AR$247,'unterteilt Haus 2'!$AR$248,'unterteilt Haus 2'!$AR$256)</c:f>
              <c:strCache>
                <c:ptCount val="8"/>
                <c:pt idx="0">
                  <c:v>PM10 TRB</c:v>
                </c:pt>
                <c:pt idx="1">
                  <c:v>PM10 TRB</c:v>
                </c:pt>
                <c:pt idx="2">
                  <c:v>PM10 TRB</c:v>
                </c:pt>
                <c:pt idx="3">
                  <c:v>PM10 Q1</c:v>
                </c:pt>
                <c:pt idx="4">
                  <c:v>PM10 Q3</c:v>
                </c:pt>
                <c:pt idx="5">
                  <c:v>PM10 Q3</c:v>
                </c:pt>
                <c:pt idx="6">
                  <c:v>PM10 Q3</c:v>
                </c:pt>
                <c:pt idx="7">
                  <c:v>PM10 Q3</c:v>
                </c:pt>
              </c:strCache>
            </c:strRef>
          </c:cat>
          <c:val>
            <c:numRef>
              <c:f>('unterteilt Haus 2'!$C$254,'unterteilt Haus 2'!$D$254,'unterteilt Haus 2'!$E$254,'unterteilt Haus 2'!$W$255,'unterteilt Haus 2'!$AU$254,'unterteilt Haus 2'!$AV$254,'unterteilt Haus 2'!$BB$254,'unterteilt Haus 2'!$BC$254)</c:f>
              <c:numCache>
                <c:formatCode>General</c:formatCode>
                <c:ptCount val="8"/>
                <c:pt idx="0">
                  <c:v>21</c:v>
                </c:pt>
                <c:pt idx="1">
                  <c:v>20.25</c:v>
                </c:pt>
                <c:pt idx="2">
                  <c:v>151.75</c:v>
                </c:pt>
                <c:pt idx="3">
                  <c:v>70.25</c:v>
                </c:pt>
                <c:pt idx="4">
                  <c:v>5.25</c:v>
                </c:pt>
                <c:pt idx="5">
                  <c:v>32.5</c:v>
                </c:pt>
                <c:pt idx="6">
                  <c:v>39.75</c:v>
                </c:pt>
                <c:pt idx="7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2'!$A$257,'unterteilt Haus 2'!$A$256,'unterteilt Haus 2'!$A$255,'unterteilt Haus 2'!$M$257,'unterteilt Haus 2'!$AR$246,'unterteilt Haus 2'!$AR$247,'unterteilt Haus 2'!$AR$248,'unterteilt Haus 2'!$AR$256)</c:f>
              <c:strCache>
                <c:ptCount val="8"/>
                <c:pt idx="0">
                  <c:v>PM10 TRB</c:v>
                </c:pt>
                <c:pt idx="1">
                  <c:v>PM10 TRB</c:v>
                </c:pt>
                <c:pt idx="2">
                  <c:v>PM10 TRB</c:v>
                </c:pt>
                <c:pt idx="3">
                  <c:v>PM10 Q1</c:v>
                </c:pt>
                <c:pt idx="4">
                  <c:v>PM10 Q3</c:v>
                </c:pt>
                <c:pt idx="5">
                  <c:v>PM10 Q3</c:v>
                </c:pt>
                <c:pt idx="6">
                  <c:v>PM10 Q3</c:v>
                </c:pt>
                <c:pt idx="7">
                  <c:v>PM10 Q3</c:v>
                </c:pt>
              </c:strCache>
            </c:strRef>
          </c:cat>
          <c:val>
            <c:numRef>
              <c:f>('unterteilt Haus 2'!$C$255,'unterteilt Haus 2'!$D$255,'unterteilt Haus 2'!$E$255,'unterteilt Haus 2'!$W$256,'unterteilt Haus 2'!$AU$255,'unterteilt Haus 2'!$AV$255,'unterteilt Haus 2'!$BB$255,'unterteilt Haus 2'!$BC$255)</c:f>
              <c:numCache>
                <c:formatCode>General</c:formatCode>
                <c:ptCount val="8"/>
                <c:pt idx="0">
                  <c:v>29</c:v>
                </c:pt>
                <c:pt idx="1">
                  <c:v>9.75</c:v>
                </c:pt>
                <c:pt idx="2">
                  <c:v>5.75</c:v>
                </c:pt>
                <c:pt idx="3">
                  <c:v>171.75</c:v>
                </c:pt>
                <c:pt idx="4">
                  <c:v>9.25</c:v>
                </c:pt>
                <c:pt idx="5">
                  <c:v>16.5</c:v>
                </c:pt>
                <c:pt idx="6">
                  <c:v>17.75</c:v>
                </c:pt>
                <c:pt idx="7">
                  <c:v>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('unterteilt Haus 2'!$A$257,'unterteilt Haus 2'!$A$256,'unterteilt Haus 2'!$A$255,'unterteilt Haus 2'!$M$257,'unterteilt Haus 2'!$AR$246,'unterteilt Haus 2'!$AR$247,'unterteilt Haus 2'!$AR$248,'unterteilt Haus 2'!$AR$256)</c:f>
              <c:strCache>
                <c:ptCount val="8"/>
                <c:pt idx="0">
                  <c:v>PM10 TRB</c:v>
                </c:pt>
                <c:pt idx="1">
                  <c:v>PM10 TRB</c:v>
                </c:pt>
                <c:pt idx="2">
                  <c:v>PM10 TRB</c:v>
                </c:pt>
                <c:pt idx="3">
                  <c:v>PM10 Q1</c:v>
                </c:pt>
                <c:pt idx="4">
                  <c:v>PM10 Q3</c:v>
                </c:pt>
                <c:pt idx="5">
                  <c:v>PM10 Q3</c:v>
                </c:pt>
                <c:pt idx="6">
                  <c:v>PM10 Q3</c:v>
                </c:pt>
                <c:pt idx="7">
                  <c:v>PM10 Q3</c:v>
                </c:pt>
              </c:strCache>
            </c:strRef>
          </c:cat>
          <c:val>
            <c:numRef>
              <c:f>('unterteilt Haus 2'!$C$256,'unterteilt Haus 2'!$D$256,'unterteilt Haus 2'!$E$256,'unterteilt Haus 2'!$W$257,'unterteilt Haus 2'!$AU$256,'unterteilt Haus 2'!$AV$256,'unterteilt Haus 2'!$BB$256,'unterteilt Haus 2'!$BC$256)</c:f>
              <c:numCache>
                <c:formatCode>General</c:formatCode>
                <c:ptCount val="8"/>
                <c:pt idx="0">
                  <c:v>25.75</c:v>
                </c:pt>
                <c:pt idx="1">
                  <c:v>5.25</c:v>
                </c:pt>
                <c:pt idx="2">
                  <c:v>6.5</c:v>
                </c:pt>
                <c:pt idx="3">
                  <c:v>163.25</c:v>
                </c:pt>
                <c:pt idx="4">
                  <c:v>11.5</c:v>
                </c:pt>
                <c:pt idx="5">
                  <c:v>9</c:v>
                </c:pt>
                <c:pt idx="6">
                  <c:v>5.25</c:v>
                </c:pt>
                <c:pt idx="7">
                  <c:v>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('unterteilt Haus 2'!$A$257,'unterteilt Haus 2'!$A$256,'unterteilt Haus 2'!$A$255,'unterteilt Haus 2'!$M$257,'unterteilt Haus 2'!$AR$246,'unterteilt Haus 2'!$AR$247,'unterteilt Haus 2'!$AR$248,'unterteilt Haus 2'!$AR$256)</c:f>
              <c:strCache>
                <c:ptCount val="8"/>
                <c:pt idx="0">
                  <c:v>PM10 TRB</c:v>
                </c:pt>
                <c:pt idx="1">
                  <c:v>PM10 TRB</c:v>
                </c:pt>
                <c:pt idx="2">
                  <c:v>PM10 TRB</c:v>
                </c:pt>
                <c:pt idx="3">
                  <c:v>PM10 Q1</c:v>
                </c:pt>
                <c:pt idx="4">
                  <c:v>PM10 Q3</c:v>
                </c:pt>
                <c:pt idx="5">
                  <c:v>PM10 Q3</c:v>
                </c:pt>
                <c:pt idx="6">
                  <c:v>PM10 Q3</c:v>
                </c:pt>
                <c:pt idx="7">
                  <c:v>PM10 Q3</c:v>
                </c:pt>
              </c:strCache>
            </c:strRef>
          </c:cat>
          <c:val>
            <c:numRef>
              <c:f>('unterteilt Haus 2'!$C$257,'unterteilt Haus 2'!$D$257,'unterteilt Haus 2'!$E$257,'unterteilt Haus 2'!$W$258,'unterteilt Haus 2'!$AU$257,'unterteilt Haus 2'!$AV$257,'unterteilt Haus 2'!$BB$257,'unterteilt Haus 2'!$BC$257)</c:f>
              <c:numCache>
                <c:formatCode>General</c:formatCode>
                <c:ptCount val="8"/>
                <c:pt idx="0">
                  <c:v>11.25</c:v>
                </c:pt>
                <c:pt idx="1">
                  <c:v>6.75</c:v>
                </c:pt>
                <c:pt idx="2">
                  <c:v>221</c:v>
                </c:pt>
                <c:pt idx="3">
                  <c:v>491.75</c:v>
                </c:pt>
                <c:pt idx="4">
                  <c:v>12</c:v>
                </c:pt>
                <c:pt idx="5">
                  <c:v>28</c:v>
                </c:pt>
                <c:pt idx="6">
                  <c:v>2.25</c:v>
                </c:pt>
                <c:pt idx="7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Luftfeuchtigkeitsänderung Q1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'unterteilt Haus 2'!$E$18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'unterteilt Haus 2'!$A$19:$A$46</c:f>
              <c:numCache>
                <c:formatCode>General</c:formatCode>
                <c:ptCount val="28"/>
                <c:pt idx="0">
                  <c:v>22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27</c:v>
                </c:pt>
                <c:pt idx="5">
                  <c:v>28</c:v>
                </c:pt>
                <c:pt idx="6">
                  <c:v>14</c:v>
                </c:pt>
                <c:pt idx="7">
                  <c:v>13</c:v>
                </c:pt>
                <c:pt idx="8">
                  <c:v>21</c:v>
                </c:pt>
                <c:pt idx="9">
                  <c:v>23</c:v>
                </c:pt>
                <c:pt idx="10">
                  <c:v>22</c:v>
                </c:pt>
                <c:pt idx="11">
                  <c:v>23</c:v>
                </c:pt>
                <c:pt idx="12">
                  <c:v>23</c:v>
                </c:pt>
                <c:pt idx="13">
                  <c:v>28</c:v>
                </c:pt>
                <c:pt idx="14">
                  <c:v>18</c:v>
                </c:pt>
                <c:pt idx="15">
                  <c:v>18</c:v>
                </c:pt>
                <c:pt idx="16">
                  <c:v>20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31</c:v>
                </c:pt>
                <c:pt idx="25">
                  <c:v>15</c:v>
                </c:pt>
                <c:pt idx="26">
                  <c:v>13</c:v>
                </c:pt>
                <c:pt idx="27">
                  <c:v>20</c:v>
                </c:pt>
              </c:numCache>
            </c:numRef>
          </c:cat>
          <c:val>
            <c:numRef>
              <c:f>'unterteilt Haus 2'!$E$19:$E$47</c:f>
              <c:numCache>
                <c:formatCode>General</c:formatCode>
                <c:ptCount val="29"/>
                <c:pt idx="0">
                  <c:v>-2.4237663476645889E-2</c:v>
                </c:pt>
                <c:pt idx="1">
                  <c:v>1.681831874232706E-2</c:v>
                </c:pt>
                <c:pt idx="2">
                  <c:v>1.0065344553956404E-2</c:v>
                </c:pt>
                <c:pt idx="3">
                  <c:v>2.6720168493862134E-2</c:v>
                </c:pt>
                <c:pt idx="4">
                  <c:v>0.12092452558267429</c:v>
                </c:pt>
                <c:pt idx="5">
                  <c:v>1.6356927962477182E-3</c:v>
                </c:pt>
                <c:pt idx="6">
                  <c:v>8.6982990336974958E-3</c:v>
                </c:pt>
                <c:pt idx="7">
                  <c:v>-5.3188297987867041E-2</c:v>
                </c:pt>
                <c:pt idx="8">
                  <c:v>3.7660591353496822E-2</c:v>
                </c:pt>
                <c:pt idx="9">
                  <c:v>5.8985005570727368E-2</c:v>
                </c:pt>
                <c:pt idx="10">
                  <c:v>3.3022800001514425E-2</c:v>
                </c:pt>
                <c:pt idx="11">
                  <c:v>1.7061463685767952E-2</c:v>
                </c:pt>
                <c:pt idx="12">
                  <c:v>-3.6190180956220674E-4</c:v>
                </c:pt>
                <c:pt idx="13">
                  <c:v>1.2144778787339869E-2</c:v>
                </c:pt>
                <c:pt idx="14">
                  <c:v>-6.7166999332628902E-2</c:v>
                </c:pt>
                <c:pt idx="15">
                  <c:v>-5.9127129230698156E-3</c:v>
                </c:pt>
                <c:pt idx="16">
                  <c:v>1.5875903999570083E-2</c:v>
                </c:pt>
                <c:pt idx="17">
                  <c:v>3.0907852199761436E-2</c:v>
                </c:pt>
                <c:pt idx="18">
                  <c:v>6.4366805424035139E-2</c:v>
                </c:pt>
                <c:pt idx="19">
                  <c:v>7.5649707306575838E-3</c:v>
                </c:pt>
                <c:pt idx="20">
                  <c:v>-2.547596583983092E-2</c:v>
                </c:pt>
                <c:pt idx="21">
                  <c:v>5.1254351905708852E-2</c:v>
                </c:pt>
                <c:pt idx="22">
                  <c:v>1.2280653228374273E-2</c:v>
                </c:pt>
                <c:pt idx="23">
                  <c:v>2.5872251671546151E-2</c:v>
                </c:pt>
                <c:pt idx="24">
                  <c:v>9.4766401062063951E-2</c:v>
                </c:pt>
                <c:pt idx="25">
                  <c:v>-0.10695584893584632</c:v>
                </c:pt>
                <c:pt idx="26">
                  <c:v>1.5052534992865754E-2</c:v>
                </c:pt>
                <c:pt idx="27">
                  <c:v>7.4657876997911467E-3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F-4DFE-911D-AADACFDDF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4707279"/>
        <c:axId val="1564562655"/>
      </c:barChart>
      <c:catAx>
        <c:axId val="156470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4562655"/>
        <c:crosses val="autoZero"/>
        <c:auto val="1"/>
        <c:lblAlgn val="ctr"/>
        <c:lblOffset val="100"/>
        <c:noMultiLvlLbl val="0"/>
      </c:catAx>
      <c:valAx>
        <c:axId val="156456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4707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Luftfeuchtigkeitsänderung Q2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'unterteilt Haus 2'!$A$50:$A$63</c:f>
              <c:numCache>
                <c:formatCode>General</c:formatCode>
                <c:ptCount val="14"/>
                <c:pt idx="0">
                  <c:v>29</c:v>
                </c:pt>
                <c:pt idx="1">
                  <c:v>30</c:v>
                </c:pt>
                <c:pt idx="2">
                  <c:v>30</c:v>
                </c:pt>
                <c:pt idx="3">
                  <c:v>27</c:v>
                </c:pt>
                <c:pt idx="4">
                  <c:v>15</c:v>
                </c:pt>
                <c:pt idx="5">
                  <c:v>18</c:v>
                </c:pt>
                <c:pt idx="6">
                  <c:v>18</c:v>
                </c:pt>
                <c:pt idx="7">
                  <c:v>16</c:v>
                </c:pt>
                <c:pt idx="8">
                  <c:v>30</c:v>
                </c:pt>
                <c:pt idx="9">
                  <c:v>30</c:v>
                </c:pt>
                <c:pt idx="10">
                  <c:v>29</c:v>
                </c:pt>
                <c:pt idx="11">
                  <c:v>27</c:v>
                </c:pt>
                <c:pt idx="12">
                  <c:v>13</c:v>
                </c:pt>
                <c:pt idx="13">
                  <c:v>20</c:v>
                </c:pt>
              </c:numCache>
            </c:numRef>
          </c:cat>
          <c:val>
            <c:numRef>
              <c:f>'unterteilt Haus 2'!$E$50:$E$63</c:f>
              <c:numCache>
                <c:formatCode>General</c:formatCode>
                <c:ptCount val="14"/>
                <c:pt idx="0">
                  <c:v>1.1699603742206463E-3</c:v>
                </c:pt>
                <c:pt idx="1">
                  <c:v>8.345825590880783E-2</c:v>
                </c:pt>
                <c:pt idx="2">
                  <c:v>-5.8897190144809791E-2</c:v>
                </c:pt>
                <c:pt idx="3">
                  <c:v>-1.4095268009133832E-2</c:v>
                </c:pt>
                <c:pt idx="4">
                  <c:v>1.6138980668132959E-2</c:v>
                </c:pt>
                <c:pt idx="5">
                  <c:v>4.8505882782523574E-2</c:v>
                </c:pt>
                <c:pt idx="6">
                  <c:v>-2.7172953656348989E-2</c:v>
                </c:pt>
                <c:pt idx="7">
                  <c:v>2.343020090097496E-2</c:v>
                </c:pt>
                <c:pt idx="8">
                  <c:v>6.4082320340649868E-3</c:v>
                </c:pt>
                <c:pt idx="9">
                  <c:v>7.1012744036514613E-2</c:v>
                </c:pt>
                <c:pt idx="10">
                  <c:v>0.13926474456563576</c:v>
                </c:pt>
                <c:pt idx="11">
                  <c:v>3.2959901194165815E-2</c:v>
                </c:pt>
                <c:pt idx="12">
                  <c:v>3.2345471750448024E-2</c:v>
                </c:pt>
                <c:pt idx="13">
                  <c:v>3.275976317370187E-2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3-4F19-B843-7B27F611E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05823"/>
        <c:axId val="1883351695"/>
      </c:barChart>
      <c:catAx>
        <c:axId val="3950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3351695"/>
        <c:crosses val="autoZero"/>
        <c:auto val="1"/>
        <c:lblAlgn val="ctr"/>
        <c:lblOffset val="100"/>
        <c:noMultiLvlLbl val="0"/>
      </c:catAx>
      <c:valAx>
        <c:axId val="188335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505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'unterteilt Haus 2'!$M$62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'unterteilt Haus 2'!$S$2:$S$35</c:f>
              <c:numCache>
                <c:formatCode>General</c:formatCode>
                <c:ptCount val="34"/>
                <c:pt idx="0">
                  <c:v>7.0725232282261288E-3</c:v>
                </c:pt>
                <c:pt idx="1">
                  <c:v>6.9943157134713515E-3</c:v>
                </c:pt>
                <c:pt idx="2">
                  <c:v>6.9542711667038484E-3</c:v>
                </c:pt>
                <c:pt idx="3">
                  <c:v>6.9998102377961911E-3</c:v>
                </c:pt>
                <c:pt idx="4">
                  <c:v>7.1800591915968295E-3</c:v>
                </c:pt>
                <c:pt idx="5">
                  <c:v>7.1753818629498095E-3</c:v>
                </c:pt>
                <c:pt idx="6">
                  <c:v>7.2675208285086805E-3</c:v>
                </c:pt>
                <c:pt idx="7">
                  <c:v>7.3139758902610675E-3</c:v>
                </c:pt>
                <c:pt idx="8">
                  <c:v>7.265625816446678E-3</c:v>
                </c:pt>
                <c:pt idx="9">
                  <c:v>7.309928412888426E-3</c:v>
                </c:pt>
                <c:pt idx="10">
                  <c:v>7.265625816446678E-3</c:v>
                </c:pt>
                <c:pt idx="11">
                  <c:v>7.309928412888426E-3</c:v>
                </c:pt>
                <c:pt idx="12">
                  <c:v>7.309928412888426E-3</c:v>
                </c:pt>
                <c:pt idx="13">
                  <c:v>7.309928412888426E-3</c:v>
                </c:pt>
                <c:pt idx="14">
                  <c:v>7.7894479414397991E-3</c:v>
                </c:pt>
                <c:pt idx="15">
                  <c:v>7.8863823323509739E-3</c:v>
                </c:pt>
                <c:pt idx="16">
                  <c:v>7.933890659654292E-3</c:v>
                </c:pt>
                <c:pt idx="17">
                  <c:v>8.3750630346237295E-3</c:v>
                </c:pt>
                <c:pt idx="18">
                  <c:v>8.3762553007824241E-3</c:v>
                </c:pt>
                <c:pt idx="19">
                  <c:v>8.3888488059828507E-3</c:v>
                </c:pt>
                <c:pt idx="20">
                  <c:v>8.2915573162038649E-3</c:v>
                </c:pt>
                <c:pt idx="21">
                  <c:v>8.3457505012770935E-3</c:v>
                </c:pt>
                <c:pt idx="22">
                  <c:v>8.4017285567174489E-3</c:v>
                </c:pt>
                <c:pt idx="23">
                  <c:v>8.4555857910553808E-3</c:v>
                </c:pt>
                <c:pt idx="24">
                  <c:v>8.4555857910553808E-3</c:v>
                </c:pt>
                <c:pt idx="25">
                  <c:v>8.4555857910553808E-3</c:v>
                </c:pt>
                <c:pt idx="26">
                  <c:v>8.4041409697205895E-3</c:v>
                </c:pt>
                <c:pt idx="27">
                  <c:v>8.4575692366664641E-3</c:v>
                </c:pt>
                <c:pt idx="28">
                  <c:v>8.4575692366664641E-3</c:v>
                </c:pt>
                <c:pt idx="29">
                  <c:v>8.5093370189258111E-3</c:v>
                </c:pt>
                <c:pt idx="30">
                  <c:v>8.5626322085505177E-3</c:v>
                </c:pt>
                <c:pt idx="31">
                  <c:v>8.5626322085505177E-3</c:v>
                </c:pt>
                <c:pt idx="32">
                  <c:v>8.6690779241460521E-3</c:v>
                </c:pt>
                <c:pt idx="33">
                  <c:v>8.6162176929012596E-3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7-4B27-B734-9AB1903D16B2}"/>
            </c:ext>
          </c:extLst>
        </c:ser>
        <c:ser>
          <c:idx val="1"/>
          <c:order val="1"/>
          <c:tx>
            <c:strRef>
              <c:f>'unterteilt Haus 2'!$M$65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'unterteilt Haus 2'!$S$65:$S$94</c:f>
              <c:numCache>
                <c:formatCode>General</c:formatCode>
                <c:ptCount val="30"/>
                <c:pt idx="0">
                  <c:v>6.8989615643353245E-3</c:v>
                </c:pt>
                <c:pt idx="1">
                  <c:v>6.953205337755783E-3</c:v>
                </c:pt>
                <c:pt idx="2">
                  <c:v>6.9550077484077637E-3</c:v>
                </c:pt>
                <c:pt idx="3">
                  <c:v>6.9998787661394272E-3</c:v>
                </c:pt>
                <c:pt idx="4">
                  <c:v>7.1349015866182339E-3</c:v>
                </c:pt>
                <c:pt idx="5">
                  <c:v>7.2229348111558667E-3</c:v>
                </c:pt>
                <c:pt idx="6">
                  <c:v>7.2229348111558667E-3</c:v>
                </c:pt>
                <c:pt idx="7">
                  <c:v>7.2675208285086805E-3</c:v>
                </c:pt>
                <c:pt idx="8">
                  <c:v>7.3566928632143079E-3</c:v>
                </c:pt>
                <c:pt idx="9">
                  <c:v>7.4037179257243936E-3</c:v>
                </c:pt>
                <c:pt idx="10">
                  <c:v>7.7913656777443352E-3</c:v>
                </c:pt>
                <c:pt idx="11">
                  <c:v>7.7913656777443352E-3</c:v>
                </c:pt>
                <c:pt idx="12">
                  <c:v>7.8885730958837014E-3</c:v>
                </c:pt>
                <c:pt idx="13">
                  <c:v>7.8904340777488785E-3</c:v>
                </c:pt>
                <c:pt idx="14">
                  <c:v>8.3598697005319092E-3</c:v>
                </c:pt>
                <c:pt idx="15">
                  <c:v>8.3762553007824241E-3</c:v>
                </c:pt>
                <c:pt idx="16">
                  <c:v>8.3291645934845809E-3</c:v>
                </c:pt>
                <c:pt idx="17">
                  <c:v>8.1969341524783072E-3</c:v>
                </c:pt>
                <c:pt idx="18">
                  <c:v>8.3005004372970863E-3</c:v>
                </c:pt>
                <c:pt idx="19">
                  <c:v>8.3520563406343368E-3</c:v>
                </c:pt>
                <c:pt idx="20">
                  <c:v>8.2481185435356111E-3</c:v>
                </c:pt>
                <c:pt idx="21">
                  <c:v>8.5600894630311428E-3</c:v>
                </c:pt>
                <c:pt idx="22">
                  <c:v>8.4551681473088326E-3</c:v>
                </c:pt>
                <c:pt idx="23">
                  <c:v>8.5067240506460813E-3</c:v>
                </c:pt>
                <c:pt idx="24">
                  <c:v>8.7181551052798196E-3</c:v>
                </c:pt>
                <c:pt idx="25">
                  <c:v>8.4536484971534983E-3</c:v>
                </c:pt>
                <c:pt idx="26">
                  <c:v>8.5582799539833318E-3</c:v>
                </c:pt>
                <c:pt idx="27">
                  <c:v>8.5026901035212786E-3</c:v>
                </c:pt>
                <c:pt idx="28">
                  <c:v>8.6073511971017438E-3</c:v>
                </c:pt>
                <c:pt idx="29">
                  <c:v>8.6585854304178263E-3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27-4B27-B734-9AB1903D16B2}"/>
            </c:ext>
          </c:extLst>
        </c:ser>
        <c:ser>
          <c:idx val="2"/>
          <c:order val="2"/>
          <c:tx>
            <c:strRef>
              <c:f>'unterteilt Haus 2'!$M$173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'unterteilt Haus 2'!$S$163:$S$191</c:f>
              <c:numCache>
                <c:formatCode>General</c:formatCode>
                <c:ptCount val="29"/>
                <c:pt idx="0">
                  <c:v>7.3109582426643133E-3</c:v>
                </c:pt>
                <c:pt idx="1">
                  <c:v>7.2703744015540223E-3</c:v>
                </c:pt>
                <c:pt idx="2">
                  <c:v>7.4395063487025636E-3</c:v>
                </c:pt>
                <c:pt idx="3">
                  <c:v>7.7219504513399871E-3</c:v>
                </c:pt>
                <c:pt idx="4">
                  <c:v>7.6200465879806634E-3</c:v>
                </c:pt>
                <c:pt idx="5">
                  <c:v>7.6242089673311921E-3</c:v>
                </c:pt>
                <c:pt idx="6">
                  <c:v>7.6200465879806634E-3</c:v>
                </c:pt>
                <c:pt idx="7">
                  <c:v>7.6200465879806634E-3</c:v>
                </c:pt>
                <c:pt idx="8">
                  <c:v>8.0133550889439978E-3</c:v>
                </c:pt>
                <c:pt idx="9">
                  <c:v>8.0643266934460212E-3</c:v>
                </c:pt>
                <c:pt idx="10">
                  <c:v>8.1624914780347758E-3</c:v>
                </c:pt>
                <c:pt idx="11">
                  <c:v>8.1671181446611243E-3</c:v>
                </c:pt>
                <c:pt idx="12">
                  <c:v>8.2683737586304942E-3</c:v>
                </c:pt>
                <c:pt idx="13">
                  <c:v>8.1969341524783072E-3</c:v>
                </c:pt>
                <c:pt idx="14">
                  <c:v>8.2471694167146545E-3</c:v>
                </c:pt>
                <c:pt idx="15">
                  <c:v>8.3483616794964299E-3</c:v>
                </c:pt>
                <c:pt idx="16">
                  <c:v>8.2961477835361529E-3</c:v>
                </c:pt>
                <c:pt idx="17">
                  <c:v>8.2941834433557775E-3</c:v>
                </c:pt>
                <c:pt idx="18">
                  <c:v>8.3441484038579202E-3</c:v>
                </c:pt>
                <c:pt idx="19">
                  <c:v>8.4469868341459017E-3</c:v>
                </c:pt>
                <c:pt idx="20">
                  <c:v>8.3441484038579202E-3</c:v>
                </c:pt>
                <c:pt idx="21">
                  <c:v>8.3415283365301292E-3</c:v>
                </c:pt>
                <c:pt idx="22">
                  <c:v>8.391180290914237E-3</c:v>
                </c:pt>
                <c:pt idx="23">
                  <c:v>8.4904841996824524E-3</c:v>
                </c:pt>
                <c:pt idx="24">
                  <c:v>8.4904841996824524E-3</c:v>
                </c:pt>
                <c:pt idx="25">
                  <c:v>8.593973206368637E-3</c:v>
                </c:pt>
                <c:pt idx="26">
                  <c:v>8.593973206368637E-3</c:v>
                </c:pt>
                <c:pt idx="27">
                  <c:v>8.593973206368637E-3</c:v>
                </c:pt>
                <c:pt idx="28">
                  <c:v>8.8543229934053037E-3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27-4B27-B734-9AB1903D1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891551"/>
        <c:axId val="725162511"/>
      </c:lineChart>
      <c:catAx>
        <c:axId val="771891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5162511"/>
        <c:crosses val="autoZero"/>
        <c:auto val="1"/>
        <c:lblAlgn val="ctr"/>
        <c:lblOffset val="100"/>
        <c:noMultiLvlLbl val="0"/>
      </c:catAx>
      <c:valAx>
        <c:axId val="72516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89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während Pause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(nichts!$T$2,nichts!$T$102,nichts!$T$145,nichts!$T$196,nichts!$T$328,nichts!$T$448,nichts!$T$609)</c:f>
              <c:numCache>
                <c:formatCode>General</c:formatCode>
                <c:ptCount val="7"/>
                <c:pt idx="0">
                  <c:v>4.6686181960714154E-2</c:v>
                </c:pt>
                <c:pt idx="1">
                  <c:v>-0.19085023125356948</c:v>
                </c:pt>
                <c:pt idx="2">
                  <c:v>-8.9638082683023146E-2</c:v>
                </c:pt>
                <c:pt idx="3">
                  <c:v>7.1762857132141363E-3</c:v>
                </c:pt>
                <c:pt idx="4">
                  <c:v>2.811077529749197E-2</c:v>
                </c:pt>
                <c:pt idx="5">
                  <c:v>2.874295280105189E-2</c:v>
                </c:pt>
                <c:pt idx="6">
                  <c:v>8.115626816620038E-3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E3-438A-922C-0CBC7988F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907327"/>
        <c:axId val="779686095"/>
      </c:barChart>
      <c:catAx>
        <c:axId val="546907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9686095"/>
        <c:crosses val="autoZero"/>
        <c:auto val="1"/>
        <c:lblAlgn val="ctr"/>
        <c:lblOffset val="100"/>
        <c:noMultiLvlLbl val="0"/>
      </c:catAx>
      <c:valAx>
        <c:axId val="77968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6907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'unterteilt Haus 2'!$BO$47:$BO$69</c:f>
              <c:numCache>
                <c:formatCode>h:mm:ss</c:formatCode>
                <c:ptCount val="23"/>
                <c:pt idx="0">
                  <c:v>0.45762731481481483</c:v>
                </c:pt>
                <c:pt idx="1">
                  <c:v>0.46454861111111106</c:v>
                </c:pt>
                <c:pt idx="2">
                  <c:v>0.4714930555555556</c:v>
                </c:pt>
                <c:pt idx="3">
                  <c:v>0.47843750000000002</c:v>
                </c:pt>
                <c:pt idx="4">
                  <c:v>0.48538194444444444</c:v>
                </c:pt>
                <c:pt idx="5" formatCode="h:mm">
                  <c:v>0.4916666666666667</c:v>
                </c:pt>
                <c:pt idx="6" formatCode="h:mm">
                  <c:v>0.49861111111111112</c:v>
                </c:pt>
                <c:pt idx="7" formatCode="h:mm">
                  <c:v>0.50555555555555598</c:v>
                </c:pt>
                <c:pt idx="8" formatCode="h:mm">
                  <c:v>0.51249999999999996</c:v>
                </c:pt>
                <c:pt idx="9" formatCode="h:mm">
                  <c:v>0.51944444444444404</c:v>
                </c:pt>
                <c:pt idx="10" formatCode="h:mm">
                  <c:v>0.52638888888888902</c:v>
                </c:pt>
                <c:pt idx="11" formatCode="h:mm">
                  <c:v>0.53333333333333299</c:v>
                </c:pt>
                <c:pt idx="12" formatCode="h:mm">
                  <c:v>0.54027777777777797</c:v>
                </c:pt>
                <c:pt idx="13" formatCode="h:mm">
                  <c:v>0.54722222222222205</c:v>
                </c:pt>
                <c:pt idx="14" formatCode="h:mm">
                  <c:v>0.55416666666666603</c:v>
                </c:pt>
                <c:pt idx="15">
                  <c:v>0.56317129629629636</c:v>
                </c:pt>
                <c:pt idx="16">
                  <c:v>0.56873842592592594</c:v>
                </c:pt>
                <c:pt idx="17">
                  <c:v>0.57565972222222228</c:v>
                </c:pt>
                <c:pt idx="18">
                  <c:v>0.5826041666666667</c:v>
                </c:pt>
                <c:pt idx="19">
                  <c:v>0.58956018518518516</c:v>
                </c:pt>
                <c:pt idx="20">
                  <c:v>0.5923842592592593</c:v>
                </c:pt>
                <c:pt idx="21">
                  <c:v>0.6028472222222222</c:v>
                </c:pt>
                <c:pt idx="22">
                  <c:v>0.61399305555555561</c:v>
                </c:pt>
              </c:numCache>
            </c:numRef>
          </c:cat>
          <c:val>
            <c:numRef>
              <c:f>'unterteilt Haus 2'!$BQ$47:$BQ$69</c:f>
              <c:numCache>
                <c:formatCode>General</c:formatCode>
                <c:ptCount val="23"/>
                <c:pt idx="0">
                  <c:v>8.5026482946031212E-3</c:v>
                </c:pt>
                <c:pt idx="1">
                  <c:v>8.7506780246142269E-3</c:v>
                </c:pt>
                <c:pt idx="2">
                  <c:v>8.6805419952859023E-3</c:v>
                </c:pt>
                <c:pt idx="3">
                  <c:v>8.0054801779207898E-3</c:v>
                </c:pt>
                <c:pt idx="4">
                  <c:v>8.5091910657881121E-3</c:v>
                </c:pt>
                <c:pt idx="5">
                  <c:v>8.4500994611645831E-3</c:v>
                </c:pt>
                <c:pt idx="6">
                  <c:v>8.561630461103904E-3</c:v>
                </c:pt>
                <c:pt idx="7">
                  <c:v>8.3535445334825629E-3</c:v>
                </c:pt>
                <c:pt idx="8">
                  <c:v>8.3598697005319092E-3</c:v>
                </c:pt>
                <c:pt idx="9">
                  <c:v>8.3598697005319092E-3</c:v>
                </c:pt>
                <c:pt idx="10">
                  <c:v>8.3657602480949091E-3</c:v>
                </c:pt>
                <c:pt idx="11">
                  <c:v>8.3657602480949091E-3</c:v>
                </c:pt>
                <c:pt idx="12">
                  <c:v>8.4175239743286834E-3</c:v>
                </c:pt>
                <c:pt idx="13">
                  <c:v>8.5218875337129719E-3</c:v>
                </c:pt>
                <c:pt idx="14">
                  <c:v>8.6805419952859023E-3</c:v>
                </c:pt>
                <c:pt idx="15">
                  <c:v>9.1445577366478185E-3</c:v>
                </c:pt>
                <c:pt idx="16">
                  <c:v>9.0886822292491187E-3</c:v>
                </c:pt>
                <c:pt idx="17">
                  <c:v>9.0929255804486197E-3</c:v>
                </c:pt>
                <c:pt idx="18">
                  <c:v>8.9228322981528135E-3</c:v>
                </c:pt>
                <c:pt idx="19">
                  <c:v>8.9268661727608216E-3</c:v>
                </c:pt>
                <c:pt idx="20">
                  <c:v>8.9304711825896211E-3</c:v>
                </c:pt>
                <c:pt idx="21">
                  <c:v>9.0331037016298799E-3</c:v>
                </c:pt>
                <c:pt idx="22">
                  <c:v>9.152747459267363E-3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8-4241-9D4F-749CA01E1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3612527"/>
        <c:axId val="1059468687"/>
      </c:lineChart>
      <c:catAx>
        <c:axId val="813612527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9468687"/>
        <c:crosses val="autoZero"/>
        <c:auto val="1"/>
        <c:lblAlgn val="ctr"/>
        <c:lblOffset val="100"/>
        <c:noMultiLvlLbl val="0"/>
      </c:catAx>
      <c:valAx>
        <c:axId val="10594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13612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'unterteilt Haus 2'!$A$81:$A$83</c:f>
              <c:strCache>
                <c:ptCount val="3"/>
                <c:pt idx="0">
                  <c:v>28&amp;29</c:v>
                </c:pt>
                <c:pt idx="1">
                  <c:v>19&amp;20</c:v>
                </c:pt>
                <c:pt idx="2">
                  <c:v>13&amp;15</c:v>
                </c:pt>
              </c:strCache>
            </c:strRef>
          </c:cat>
          <c:val>
            <c:numRef>
              <c:f>'unterteilt Haus 2'!$B$81:$B$83</c:f>
              <c:numCache>
                <c:formatCode>General</c:formatCode>
                <c:ptCount val="3"/>
                <c:pt idx="0">
                  <c:v>1.6356927962477182E-3</c:v>
                </c:pt>
                <c:pt idx="1">
                  <c:v>6.4366805424035139E-2</c:v>
                </c:pt>
                <c:pt idx="2">
                  <c:v>1.5052534992865754E-2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CF-4584-8992-7E8633F22DE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'unterteilt Haus 2'!$A$81:$A$83</c:f>
              <c:strCache>
                <c:ptCount val="3"/>
                <c:pt idx="0">
                  <c:v>28&amp;29</c:v>
                </c:pt>
                <c:pt idx="1">
                  <c:v>19&amp;20</c:v>
                </c:pt>
                <c:pt idx="2">
                  <c:v>13&amp;15</c:v>
                </c:pt>
              </c:strCache>
            </c:strRef>
          </c:cat>
          <c:val>
            <c:numRef>
              <c:f>'unterteilt Haus 2'!$C$81:$C$83</c:f>
              <c:numCache>
                <c:formatCode>General</c:formatCode>
                <c:ptCount val="3"/>
                <c:pt idx="0">
                  <c:v>0.13926474456563576</c:v>
                </c:pt>
                <c:pt idx="1">
                  <c:v>3.275976317370187E-2</c:v>
                </c:pt>
                <c:pt idx="2">
                  <c:v>1.6138980668132959E-2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CF-4584-8992-7E8633F22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891007"/>
        <c:axId val="779678655"/>
      </c:barChart>
      <c:catAx>
        <c:axId val="54689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9678655"/>
        <c:crosses val="autoZero"/>
        <c:auto val="1"/>
        <c:lblAlgn val="ctr"/>
        <c:lblOffset val="100"/>
        <c:noMultiLvlLbl val="0"/>
      </c:catAx>
      <c:valAx>
        <c:axId val="77967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689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PM10 Maler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'unterteilt Haus 2'!$A$81:$A$84</c:f>
              <c:strCache>
                <c:ptCount val="4"/>
                <c:pt idx="0">
                  <c:v>28&amp;29</c:v>
                </c:pt>
                <c:pt idx="1">
                  <c:v>19&amp;20</c:v>
                </c:pt>
                <c:pt idx="2">
                  <c:v>13&amp;15</c:v>
                </c:pt>
                <c:pt idx="3">
                  <c:v>18&amp;19</c:v>
                </c:pt>
              </c:strCache>
            </c:strRef>
          </c:cat>
          <c:val>
            <c:numRef>
              <c:f>('unterteilt Haus 2'!$A$90,'unterteilt Haus 2'!$C$90,'unterteilt Haus 2'!$E$90,'unterteilt Haus 2'!$H$90)</c:f>
              <c:numCache>
                <c:formatCode>General</c:formatCode>
                <c:ptCount val="4"/>
                <c:pt idx="0">
                  <c:v>381</c:v>
                </c:pt>
                <c:pt idx="1">
                  <c:v>222</c:v>
                </c:pt>
                <c:pt idx="2">
                  <c:v>118</c:v>
                </c:pt>
                <c:pt idx="3">
                  <c:v>210.5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7D-4BEE-AD21-563DA38E38DF}"/>
            </c:ext>
          </c:extLst>
        </c:ser>
        <c:ser>
          <c:idx val="1"/>
          <c:order val="1"/>
          <c:tx>
            <c:v>PM10 Maler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'unterteilt Haus 2'!$A$81:$A$84</c:f>
              <c:strCache>
                <c:ptCount val="4"/>
                <c:pt idx="0">
                  <c:v>28&amp;29</c:v>
                </c:pt>
                <c:pt idx="1">
                  <c:v>19&amp;20</c:v>
                </c:pt>
                <c:pt idx="2">
                  <c:v>13&amp;15</c:v>
                </c:pt>
                <c:pt idx="3">
                  <c:v>18&amp;19</c:v>
                </c:pt>
              </c:strCache>
            </c:strRef>
          </c:cat>
          <c:val>
            <c:numRef>
              <c:f>('unterteilt Haus 2'!$B$90,'unterteilt Haus 2'!$D$90,'unterteilt Haus 2'!$F$90,'unterteilt Haus 2'!$I$90)</c:f>
              <c:numCache>
                <c:formatCode>General</c:formatCode>
                <c:ptCount val="4"/>
                <c:pt idx="0">
                  <c:v>362</c:v>
                </c:pt>
                <c:pt idx="1">
                  <c:v>158</c:v>
                </c:pt>
                <c:pt idx="2">
                  <c:v>97.5</c:v>
                </c:pt>
                <c:pt idx="3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7D-4BEE-AD21-563DA38E3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902527"/>
        <c:axId val="725169455"/>
      </c:barChart>
      <c:catAx>
        <c:axId val="546902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5169455"/>
        <c:crosses val="autoZero"/>
        <c:auto val="1"/>
        <c:lblAlgn val="ctr"/>
        <c:lblOffset val="100"/>
        <c:noMultiLvlLbl val="0"/>
      </c:catAx>
      <c:valAx>
        <c:axId val="72516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690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PM 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PM2,5 Maler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'unterteilt Haus 2'!$A$81:$A$84</c:f>
              <c:strCache>
                <c:ptCount val="4"/>
                <c:pt idx="0">
                  <c:v>28&amp;29</c:v>
                </c:pt>
                <c:pt idx="1">
                  <c:v>19&amp;20</c:v>
                </c:pt>
                <c:pt idx="2">
                  <c:v>13&amp;15</c:v>
                </c:pt>
                <c:pt idx="3">
                  <c:v>18&amp;19</c:v>
                </c:pt>
              </c:strCache>
            </c:strRef>
          </c:cat>
          <c:val>
            <c:numRef>
              <c:f>('unterteilt Haus 2'!$A$91,'unterteilt Haus 2'!$C$91,'unterteilt Haus 2'!$E$91,'unterteilt Haus 2'!$H$91)</c:f>
              <c:numCache>
                <c:formatCode>General</c:formatCode>
                <c:ptCount val="4"/>
                <c:pt idx="0">
                  <c:v>296</c:v>
                </c:pt>
                <c:pt idx="1">
                  <c:v>152</c:v>
                </c:pt>
                <c:pt idx="2">
                  <c:v>1</c:v>
                </c:pt>
                <c:pt idx="3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A-4FBD-9EA8-6C30E9A0BD06}"/>
            </c:ext>
          </c:extLst>
        </c:ser>
        <c:ser>
          <c:idx val="1"/>
          <c:order val="1"/>
          <c:tx>
            <c:v>PM2,5 Maler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'unterteilt Haus 2'!$A$81:$A$84</c:f>
              <c:strCache>
                <c:ptCount val="4"/>
                <c:pt idx="0">
                  <c:v>28&amp;29</c:v>
                </c:pt>
                <c:pt idx="1">
                  <c:v>19&amp;20</c:v>
                </c:pt>
                <c:pt idx="2">
                  <c:v>13&amp;15</c:v>
                </c:pt>
                <c:pt idx="3">
                  <c:v>18&amp;19</c:v>
                </c:pt>
              </c:strCache>
            </c:strRef>
          </c:cat>
          <c:val>
            <c:numRef>
              <c:f>('unterteilt Haus 2'!$B$91,'unterteilt Haus 2'!$D$91,'unterteilt Haus 2'!$F$91,'unterteilt Haus 2'!$I$91)</c:f>
              <c:numCache>
                <c:formatCode>General</c:formatCode>
                <c:ptCount val="4"/>
                <c:pt idx="0">
                  <c:v>296</c:v>
                </c:pt>
                <c:pt idx="1">
                  <c:v>123</c:v>
                </c:pt>
                <c:pt idx="2">
                  <c:v>69.5</c:v>
                </c:pt>
                <c:pt idx="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0A-4FBD-9EA8-6C30E9A0B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871327"/>
        <c:axId val="546263071"/>
      </c:barChart>
      <c:catAx>
        <c:axId val="546871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6263071"/>
        <c:crosses val="autoZero"/>
        <c:auto val="1"/>
        <c:lblAlgn val="ctr"/>
        <c:lblOffset val="100"/>
        <c:noMultiLvlLbl val="0"/>
      </c:catAx>
      <c:valAx>
        <c:axId val="54626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PM2,5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687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(c) absolute Luftfeuchtigkeitsänderung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absolute Luftfeuchtigkeit Maler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'unterteilt Haus 2'!$A$81:$A$84</c:f>
              <c:strCache>
                <c:ptCount val="4"/>
                <c:pt idx="0">
                  <c:v>28&amp;29</c:v>
                </c:pt>
                <c:pt idx="1">
                  <c:v>19&amp;20</c:v>
                </c:pt>
                <c:pt idx="2">
                  <c:v>13&amp;15</c:v>
                </c:pt>
                <c:pt idx="3">
                  <c:v>18&amp;19</c:v>
                </c:pt>
              </c:strCache>
            </c:strRef>
          </c:cat>
          <c:val>
            <c:numRef>
              <c:f>('unterteilt Haus 2'!$A$92,'unterteilt Haus 2'!$C$92,'unterteilt Haus 2'!$E$92,'unterteilt Haus 2'!$H$92)</c:f>
              <c:numCache>
                <c:formatCode>General</c:formatCode>
                <c:ptCount val="4"/>
                <c:pt idx="0">
                  <c:v>8.5091910657881121E-3</c:v>
                </c:pt>
                <c:pt idx="1">
                  <c:v>7.3614641428389627E-3</c:v>
                </c:pt>
                <c:pt idx="2">
                  <c:v>7.0220075741717425E-3</c:v>
                </c:pt>
                <c:pt idx="3">
                  <c:v>7.2100058217243381E-3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5-4552-AC16-82DCE6D29C00}"/>
            </c:ext>
          </c:extLst>
        </c:ser>
        <c:ser>
          <c:idx val="1"/>
          <c:order val="1"/>
          <c:tx>
            <c:v>absolute Luftfeuchtigkeit Maler 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'unterteilt Haus 2'!$A$81:$A$84</c:f>
              <c:strCache>
                <c:ptCount val="4"/>
                <c:pt idx="0">
                  <c:v>28&amp;29</c:v>
                </c:pt>
                <c:pt idx="1">
                  <c:v>19&amp;20</c:v>
                </c:pt>
                <c:pt idx="2">
                  <c:v>13&amp;15</c:v>
                </c:pt>
                <c:pt idx="3">
                  <c:v>18&amp;19</c:v>
                </c:pt>
              </c:strCache>
            </c:strRef>
          </c:cat>
          <c:val>
            <c:numRef>
              <c:f>('unterteilt Haus 2'!$B$92,'unterteilt Haus 2'!$D$92,'unterteilt Haus 2'!$F$92,'unterteilt Haus 2'!$I$92)</c:f>
              <c:numCache>
                <c:formatCode>General</c:formatCode>
                <c:ptCount val="4"/>
                <c:pt idx="0">
                  <c:v>8.8864436657588395E-3</c:v>
                </c:pt>
                <c:pt idx="1">
                  <c:v>7.1328024260090151E-3</c:v>
                </c:pt>
                <c:pt idx="2">
                  <c:v>7.1189630528929746E-3</c:v>
                </c:pt>
                <c:pt idx="3">
                  <c:v>6.432337064344814E-3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5-4552-AC16-82DCE6D29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874687"/>
        <c:axId val="779691055"/>
      </c:barChart>
      <c:catAx>
        <c:axId val="54687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9691055"/>
        <c:crosses val="autoZero"/>
        <c:auto val="1"/>
        <c:lblAlgn val="ctr"/>
        <c:lblOffset val="100"/>
        <c:noMultiLvlLbl val="0"/>
      </c:catAx>
      <c:valAx>
        <c:axId val="77969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Luftfeuchtigkeitsänderung [kg/m^3710min]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687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(d) 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CO2 Maler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'unterteilt Haus 2'!$A$81:$A$84</c:f>
              <c:strCache>
                <c:ptCount val="4"/>
                <c:pt idx="0">
                  <c:v>28&amp;29</c:v>
                </c:pt>
                <c:pt idx="1">
                  <c:v>19&amp;20</c:v>
                </c:pt>
                <c:pt idx="2">
                  <c:v>13&amp;15</c:v>
                </c:pt>
                <c:pt idx="3">
                  <c:v>18&amp;19</c:v>
                </c:pt>
              </c:strCache>
            </c:strRef>
          </c:cat>
          <c:val>
            <c:numRef>
              <c:f>('unterteilt Haus 2'!$A$93,'unterteilt Haus 2'!$C$93,'unterteilt Haus 2'!$E$93,'unterteilt Haus 2'!$H$93)</c:f>
              <c:numCache>
                <c:formatCode>General</c:formatCode>
                <c:ptCount val="4"/>
                <c:pt idx="0">
                  <c:v>1299</c:v>
                </c:pt>
                <c:pt idx="1">
                  <c:v>585</c:v>
                </c:pt>
                <c:pt idx="2">
                  <c:v>552.5</c:v>
                </c:pt>
                <c:pt idx="3">
                  <c:v>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9D7-B164-637C54E8F4F7}"/>
            </c:ext>
          </c:extLst>
        </c:ser>
        <c:ser>
          <c:idx val="1"/>
          <c:order val="1"/>
          <c:tx>
            <c:v>CO2 Maler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'unterteilt Haus 2'!$A$81:$A$84</c:f>
              <c:strCache>
                <c:ptCount val="4"/>
                <c:pt idx="0">
                  <c:v>28&amp;29</c:v>
                </c:pt>
                <c:pt idx="1">
                  <c:v>19&amp;20</c:v>
                </c:pt>
                <c:pt idx="2">
                  <c:v>13&amp;15</c:v>
                </c:pt>
                <c:pt idx="3">
                  <c:v>18&amp;19</c:v>
                </c:pt>
              </c:strCache>
            </c:strRef>
          </c:cat>
          <c:val>
            <c:numRef>
              <c:f>('unterteilt Haus 2'!$B$93,'unterteilt Haus 2'!$D$93,'unterteilt Haus 2'!$F$93,'unterteilt Haus 2'!$I$93)</c:f>
              <c:numCache>
                <c:formatCode>General</c:formatCode>
                <c:ptCount val="4"/>
                <c:pt idx="0">
                  <c:v>1142</c:v>
                </c:pt>
                <c:pt idx="1">
                  <c:v>548.5</c:v>
                </c:pt>
                <c:pt idx="2">
                  <c:v>667</c:v>
                </c:pt>
                <c:pt idx="3">
                  <c:v>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9D7-B164-637C54E8F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887647"/>
        <c:axId val="780819695"/>
      </c:barChart>
      <c:catAx>
        <c:axId val="546887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0819695"/>
        <c:crosses val="autoZero"/>
        <c:auto val="1"/>
        <c:lblAlgn val="ctr"/>
        <c:lblOffset val="100"/>
        <c:noMultiLvlLbl val="0"/>
      </c:catAx>
      <c:valAx>
        <c:axId val="78081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[ppm]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688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2'!$AE$1</c:f>
              <c:strCache>
                <c:ptCount val="1"/>
                <c:pt idx="0">
                  <c:v>PM10 Q1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'Liniendiagramm Haus 2'!$AE$2:$AE$168</c:f>
              <c:numCache>
                <c:formatCode>General</c:formatCode>
                <c:ptCount val="167"/>
                <c:pt idx="0">
                  <c:v>368</c:v>
                </c:pt>
                <c:pt idx="1">
                  <c:v>400</c:v>
                </c:pt>
                <c:pt idx="2">
                  <c:v>402</c:v>
                </c:pt>
                <c:pt idx="3">
                  <c:v>580</c:v>
                </c:pt>
                <c:pt idx="5">
                  <c:v>670</c:v>
                </c:pt>
                <c:pt idx="7">
                  <c:v>530</c:v>
                </c:pt>
                <c:pt idx="8">
                  <c:v>433</c:v>
                </c:pt>
                <c:pt idx="9">
                  <c:v>522</c:v>
                </c:pt>
                <c:pt idx="10">
                  <c:v>503</c:v>
                </c:pt>
                <c:pt idx="11">
                  <c:v>525</c:v>
                </c:pt>
                <c:pt idx="12">
                  <c:v>530</c:v>
                </c:pt>
                <c:pt idx="13">
                  <c:v>549</c:v>
                </c:pt>
                <c:pt idx="14">
                  <c:v>576</c:v>
                </c:pt>
                <c:pt idx="15">
                  <c:v>568</c:v>
                </c:pt>
                <c:pt idx="19">
                  <c:v>717</c:v>
                </c:pt>
                <c:pt idx="20">
                  <c:v>662</c:v>
                </c:pt>
                <c:pt idx="21">
                  <c:v>583</c:v>
                </c:pt>
                <c:pt idx="23">
                  <c:v>232</c:v>
                </c:pt>
                <c:pt idx="24">
                  <c:v>281</c:v>
                </c:pt>
                <c:pt idx="25">
                  <c:v>418</c:v>
                </c:pt>
                <c:pt idx="26">
                  <c:v>413</c:v>
                </c:pt>
                <c:pt idx="27">
                  <c:v>441</c:v>
                </c:pt>
                <c:pt idx="28">
                  <c:v>474</c:v>
                </c:pt>
                <c:pt idx="29">
                  <c:v>573</c:v>
                </c:pt>
                <c:pt idx="30">
                  <c:v>513</c:v>
                </c:pt>
                <c:pt idx="31">
                  <c:v>671</c:v>
                </c:pt>
                <c:pt idx="33">
                  <c:v>582</c:v>
                </c:pt>
                <c:pt idx="35">
                  <c:v>533</c:v>
                </c:pt>
                <c:pt idx="36">
                  <c:v>366</c:v>
                </c:pt>
                <c:pt idx="42">
                  <c:v>572</c:v>
                </c:pt>
                <c:pt idx="43">
                  <c:v>373</c:v>
                </c:pt>
                <c:pt idx="44">
                  <c:v>582</c:v>
                </c:pt>
                <c:pt idx="45">
                  <c:v>538</c:v>
                </c:pt>
                <c:pt idx="46">
                  <c:v>487</c:v>
                </c:pt>
                <c:pt idx="48">
                  <c:v>106</c:v>
                </c:pt>
                <c:pt idx="49">
                  <c:v>124</c:v>
                </c:pt>
                <c:pt idx="50">
                  <c:v>87</c:v>
                </c:pt>
                <c:pt idx="51">
                  <c:v>96</c:v>
                </c:pt>
                <c:pt idx="52">
                  <c:v>105</c:v>
                </c:pt>
                <c:pt idx="58">
                  <c:v>348</c:v>
                </c:pt>
                <c:pt idx="59">
                  <c:v>324</c:v>
                </c:pt>
                <c:pt idx="60">
                  <c:v>381</c:v>
                </c:pt>
                <c:pt idx="61">
                  <c:v>437</c:v>
                </c:pt>
                <c:pt idx="62">
                  <c:v>434</c:v>
                </c:pt>
                <c:pt idx="65">
                  <c:v>391</c:v>
                </c:pt>
                <c:pt idx="66">
                  <c:v>445</c:v>
                </c:pt>
                <c:pt idx="67">
                  <c:v>297</c:v>
                </c:pt>
                <c:pt idx="68">
                  <c:v>423</c:v>
                </c:pt>
                <c:pt idx="69">
                  <c:v>309</c:v>
                </c:pt>
                <c:pt idx="70">
                  <c:v>235</c:v>
                </c:pt>
                <c:pt idx="77">
                  <c:v>67</c:v>
                </c:pt>
                <c:pt idx="78">
                  <c:v>68</c:v>
                </c:pt>
                <c:pt idx="80">
                  <c:v>226</c:v>
                </c:pt>
                <c:pt idx="81">
                  <c:v>167</c:v>
                </c:pt>
                <c:pt idx="82">
                  <c:v>153</c:v>
                </c:pt>
                <c:pt idx="83">
                  <c:v>191</c:v>
                </c:pt>
                <c:pt idx="85">
                  <c:v>149</c:v>
                </c:pt>
                <c:pt idx="86">
                  <c:v>71</c:v>
                </c:pt>
                <c:pt idx="87">
                  <c:v>91</c:v>
                </c:pt>
                <c:pt idx="88">
                  <c:v>118</c:v>
                </c:pt>
                <c:pt idx="89">
                  <c:v>226</c:v>
                </c:pt>
                <c:pt idx="90">
                  <c:v>226</c:v>
                </c:pt>
                <c:pt idx="91">
                  <c:v>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2-4527-A78C-E9D5B16D4B2F}"/>
            </c:ext>
          </c:extLst>
        </c:ser>
        <c:ser>
          <c:idx val="1"/>
          <c:order val="1"/>
          <c:tx>
            <c:strRef>
              <c:f>'Liniendiagramm Haus 2'!$AP$1</c:f>
              <c:strCache>
                <c:ptCount val="1"/>
                <c:pt idx="0">
                  <c:v>PM10 Q1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'Liniendiagramm Haus 2'!$AP$2:$AP$168</c:f>
              <c:numCache>
                <c:formatCode>General</c:formatCode>
                <c:ptCount val="167"/>
                <c:pt idx="0">
                  <c:v>462</c:v>
                </c:pt>
                <c:pt idx="1">
                  <c:v>473</c:v>
                </c:pt>
                <c:pt idx="2">
                  <c:v>486</c:v>
                </c:pt>
                <c:pt idx="3">
                  <c:v>400</c:v>
                </c:pt>
                <c:pt idx="4">
                  <c:v>968</c:v>
                </c:pt>
                <c:pt idx="7">
                  <c:v>743</c:v>
                </c:pt>
                <c:pt idx="8">
                  <c:v>729</c:v>
                </c:pt>
                <c:pt idx="10">
                  <c:v>554</c:v>
                </c:pt>
                <c:pt idx="11">
                  <c:v>572</c:v>
                </c:pt>
                <c:pt idx="16">
                  <c:v>661</c:v>
                </c:pt>
                <c:pt idx="18">
                  <c:v>567</c:v>
                </c:pt>
                <c:pt idx="19">
                  <c:v>756</c:v>
                </c:pt>
                <c:pt idx="20">
                  <c:v>646</c:v>
                </c:pt>
                <c:pt idx="21">
                  <c:v>749</c:v>
                </c:pt>
                <c:pt idx="23">
                  <c:v>350</c:v>
                </c:pt>
                <c:pt idx="24">
                  <c:v>586</c:v>
                </c:pt>
                <c:pt idx="25">
                  <c:v>527</c:v>
                </c:pt>
                <c:pt idx="30">
                  <c:v>671</c:v>
                </c:pt>
                <c:pt idx="31">
                  <c:v>488</c:v>
                </c:pt>
                <c:pt idx="32">
                  <c:v>614</c:v>
                </c:pt>
                <c:pt idx="33">
                  <c:v>683</c:v>
                </c:pt>
                <c:pt idx="35">
                  <c:v>582</c:v>
                </c:pt>
                <c:pt idx="36">
                  <c:v>625</c:v>
                </c:pt>
                <c:pt idx="37">
                  <c:v>615</c:v>
                </c:pt>
                <c:pt idx="38">
                  <c:v>1006</c:v>
                </c:pt>
                <c:pt idx="39">
                  <c:v>801</c:v>
                </c:pt>
                <c:pt idx="40">
                  <c:v>713</c:v>
                </c:pt>
                <c:pt idx="42">
                  <c:v>568</c:v>
                </c:pt>
                <c:pt idx="43">
                  <c:v>640</c:v>
                </c:pt>
                <c:pt idx="44">
                  <c:v>510</c:v>
                </c:pt>
                <c:pt idx="48">
                  <c:v>306</c:v>
                </c:pt>
                <c:pt idx="49">
                  <c:v>213</c:v>
                </c:pt>
                <c:pt idx="50">
                  <c:v>154</c:v>
                </c:pt>
                <c:pt idx="51">
                  <c:v>151</c:v>
                </c:pt>
                <c:pt idx="52">
                  <c:v>163</c:v>
                </c:pt>
                <c:pt idx="53">
                  <c:v>388</c:v>
                </c:pt>
                <c:pt idx="71">
                  <c:v>669</c:v>
                </c:pt>
                <c:pt idx="72">
                  <c:v>682</c:v>
                </c:pt>
                <c:pt idx="89">
                  <c:v>560</c:v>
                </c:pt>
                <c:pt idx="90">
                  <c:v>677</c:v>
                </c:pt>
                <c:pt idx="91">
                  <c:v>971</c:v>
                </c:pt>
                <c:pt idx="92">
                  <c:v>941</c:v>
                </c:pt>
                <c:pt idx="93">
                  <c:v>920</c:v>
                </c:pt>
                <c:pt idx="94">
                  <c:v>960</c:v>
                </c:pt>
                <c:pt idx="96">
                  <c:v>625</c:v>
                </c:pt>
                <c:pt idx="97">
                  <c:v>535</c:v>
                </c:pt>
                <c:pt idx="98">
                  <c:v>532</c:v>
                </c:pt>
                <c:pt idx="99">
                  <c:v>431</c:v>
                </c:pt>
                <c:pt idx="100">
                  <c:v>110</c:v>
                </c:pt>
                <c:pt idx="101">
                  <c:v>152</c:v>
                </c:pt>
                <c:pt idx="107">
                  <c:v>115</c:v>
                </c:pt>
                <c:pt idx="108">
                  <c:v>79</c:v>
                </c:pt>
                <c:pt idx="110">
                  <c:v>110</c:v>
                </c:pt>
                <c:pt idx="111">
                  <c:v>90</c:v>
                </c:pt>
                <c:pt idx="113">
                  <c:v>95</c:v>
                </c:pt>
                <c:pt idx="114">
                  <c:v>179</c:v>
                </c:pt>
                <c:pt idx="115">
                  <c:v>156</c:v>
                </c:pt>
                <c:pt idx="117">
                  <c:v>114</c:v>
                </c:pt>
                <c:pt idx="118">
                  <c:v>83</c:v>
                </c:pt>
                <c:pt idx="119">
                  <c:v>96</c:v>
                </c:pt>
                <c:pt idx="121">
                  <c:v>679</c:v>
                </c:pt>
                <c:pt idx="122">
                  <c:v>788</c:v>
                </c:pt>
                <c:pt idx="124">
                  <c:v>627</c:v>
                </c:pt>
                <c:pt idx="125">
                  <c:v>279</c:v>
                </c:pt>
                <c:pt idx="126">
                  <c:v>213</c:v>
                </c:pt>
                <c:pt idx="128">
                  <c:v>89</c:v>
                </c:pt>
                <c:pt idx="129">
                  <c:v>60</c:v>
                </c:pt>
                <c:pt idx="130">
                  <c:v>64</c:v>
                </c:pt>
                <c:pt idx="131">
                  <c:v>89</c:v>
                </c:pt>
                <c:pt idx="132">
                  <c:v>98</c:v>
                </c:pt>
                <c:pt idx="133">
                  <c:v>574</c:v>
                </c:pt>
                <c:pt idx="135">
                  <c:v>484</c:v>
                </c:pt>
                <c:pt idx="136">
                  <c:v>455</c:v>
                </c:pt>
                <c:pt idx="138">
                  <c:v>150</c:v>
                </c:pt>
                <c:pt idx="139">
                  <c:v>258</c:v>
                </c:pt>
                <c:pt idx="142">
                  <c:v>339</c:v>
                </c:pt>
                <c:pt idx="143">
                  <c:v>198</c:v>
                </c:pt>
                <c:pt idx="144">
                  <c:v>223</c:v>
                </c:pt>
                <c:pt idx="145">
                  <c:v>195</c:v>
                </c:pt>
                <c:pt idx="146">
                  <c:v>168</c:v>
                </c:pt>
                <c:pt idx="148">
                  <c:v>92</c:v>
                </c:pt>
                <c:pt idx="149">
                  <c:v>98</c:v>
                </c:pt>
                <c:pt idx="150">
                  <c:v>110</c:v>
                </c:pt>
                <c:pt idx="151">
                  <c:v>164</c:v>
                </c:pt>
                <c:pt idx="152">
                  <c:v>246</c:v>
                </c:pt>
                <c:pt idx="153">
                  <c:v>293</c:v>
                </c:pt>
                <c:pt idx="154">
                  <c:v>198</c:v>
                </c:pt>
                <c:pt idx="155">
                  <c:v>279</c:v>
                </c:pt>
                <c:pt idx="156">
                  <c:v>340</c:v>
                </c:pt>
                <c:pt idx="158">
                  <c:v>190</c:v>
                </c:pt>
                <c:pt idx="159">
                  <c:v>170</c:v>
                </c:pt>
                <c:pt idx="160">
                  <c:v>156</c:v>
                </c:pt>
                <c:pt idx="161">
                  <c:v>149</c:v>
                </c:pt>
                <c:pt idx="162">
                  <c:v>132</c:v>
                </c:pt>
                <c:pt idx="163">
                  <c:v>103</c:v>
                </c:pt>
                <c:pt idx="164">
                  <c:v>107</c:v>
                </c:pt>
                <c:pt idx="165">
                  <c:v>150</c:v>
                </c:pt>
                <c:pt idx="166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2-4527-A78C-E9D5B16D4B2F}"/>
            </c:ext>
          </c:extLst>
        </c:ser>
        <c:ser>
          <c:idx val="2"/>
          <c:order val="2"/>
          <c:tx>
            <c:strRef>
              <c:f>'Liniendiagramm Haus 2'!$BA$1</c:f>
              <c:strCache>
                <c:ptCount val="1"/>
                <c:pt idx="0">
                  <c:v>PM10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'Liniendiagramm Haus 2'!$BA$2:$BA$168</c:f>
              <c:numCache>
                <c:formatCode>General</c:formatCode>
                <c:ptCount val="167"/>
                <c:pt idx="0">
                  <c:v>358</c:v>
                </c:pt>
                <c:pt idx="1">
                  <c:v>510</c:v>
                </c:pt>
                <c:pt idx="7">
                  <c:v>653</c:v>
                </c:pt>
                <c:pt idx="11">
                  <c:v>581</c:v>
                </c:pt>
                <c:pt idx="12">
                  <c:v>753</c:v>
                </c:pt>
                <c:pt idx="13">
                  <c:v>658</c:v>
                </c:pt>
                <c:pt idx="14">
                  <c:v>667</c:v>
                </c:pt>
                <c:pt idx="15">
                  <c:v>886</c:v>
                </c:pt>
                <c:pt idx="17">
                  <c:v>542</c:v>
                </c:pt>
                <c:pt idx="18">
                  <c:v>646</c:v>
                </c:pt>
                <c:pt idx="19">
                  <c:v>640</c:v>
                </c:pt>
                <c:pt idx="20">
                  <c:v>670</c:v>
                </c:pt>
                <c:pt idx="23">
                  <c:v>275</c:v>
                </c:pt>
                <c:pt idx="24">
                  <c:v>443</c:v>
                </c:pt>
                <c:pt idx="25">
                  <c:v>445</c:v>
                </c:pt>
                <c:pt idx="26">
                  <c:v>445</c:v>
                </c:pt>
                <c:pt idx="27">
                  <c:v>671</c:v>
                </c:pt>
                <c:pt idx="28">
                  <c:v>574</c:v>
                </c:pt>
                <c:pt idx="29">
                  <c:v>587</c:v>
                </c:pt>
                <c:pt idx="30">
                  <c:v>577</c:v>
                </c:pt>
                <c:pt idx="31">
                  <c:v>625</c:v>
                </c:pt>
                <c:pt idx="32">
                  <c:v>643</c:v>
                </c:pt>
                <c:pt idx="33">
                  <c:v>690</c:v>
                </c:pt>
                <c:pt idx="35">
                  <c:v>616</c:v>
                </c:pt>
                <c:pt idx="36">
                  <c:v>624</c:v>
                </c:pt>
                <c:pt idx="37">
                  <c:v>608</c:v>
                </c:pt>
                <c:pt idx="38">
                  <c:v>669</c:v>
                </c:pt>
                <c:pt idx="39">
                  <c:v>698</c:v>
                </c:pt>
                <c:pt idx="40">
                  <c:v>654</c:v>
                </c:pt>
                <c:pt idx="48">
                  <c:v>106</c:v>
                </c:pt>
                <c:pt idx="49">
                  <c:v>98</c:v>
                </c:pt>
                <c:pt idx="51">
                  <c:v>117</c:v>
                </c:pt>
                <c:pt idx="52">
                  <c:v>137</c:v>
                </c:pt>
                <c:pt idx="53">
                  <c:v>390</c:v>
                </c:pt>
                <c:pt idx="67">
                  <c:v>487</c:v>
                </c:pt>
                <c:pt idx="68">
                  <c:v>333</c:v>
                </c:pt>
                <c:pt idx="69">
                  <c:v>353</c:v>
                </c:pt>
                <c:pt idx="70">
                  <c:v>431</c:v>
                </c:pt>
                <c:pt idx="72">
                  <c:v>510</c:v>
                </c:pt>
                <c:pt idx="73">
                  <c:v>373</c:v>
                </c:pt>
                <c:pt idx="74">
                  <c:v>569</c:v>
                </c:pt>
                <c:pt idx="76">
                  <c:v>582</c:v>
                </c:pt>
                <c:pt idx="77">
                  <c:v>526</c:v>
                </c:pt>
                <c:pt idx="80">
                  <c:v>311</c:v>
                </c:pt>
                <c:pt idx="81">
                  <c:v>306</c:v>
                </c:pt>
                <c:pt idx="82">
                  <c:v>284</c:v>
                </c:pt>
                <c:pt idx="85">
                  <c:v>380</c:v>
                </c:pt>
                <c:pt idx="86">
                  <c:v>339</c:v>
                </c:pt>
                <c:pt idx="98">
                  <c:v>510</c:v>
                </c:pt>
                <c:pt idx="100">
                  <c:v>474</c:v>
                </c:pt>
                <c:pt idx="101">
                  <c:v>244</c:v>
                </c:pt>
                <c:pt idx="102">
                  <c:v>195</c:v>
                </c:pt>
                <c:pt idx="103">
                  <c:v>297</c:v>
                </c:pt>
                <c:pt idx="104">
                  <c:v>85</c:v>
                </c:pt>
                <c:pt idx="105">
                  <c:v>65</c:v>
                </c:pt>
                <c:pt idx="106">
                  <c:v>101</c:v>
                </c:pt>
                <c:pt idx="108">
                  <c:v>84</c:v>
                </c:pt>
                <c:pt idx="109">
                  <c:v>271</c:v>
                </c:pt>
                <c:pt idx="111">
                  <c:v>164</c:v>
                </c:pt>
                <c:pt idx="112">
                  <c:v>156</c:v>
                </c:pt>
                <c:pt idx="118">
                  <c:v>122</c:v>
                </c:pt>
                <c:pt idx="119">
                  <c:v>149</c:v>
                </c:pt>
                <c:pt idx="120">
                  <c:v>114</c:v>
                </c:pt>
                <c:pt idx="121">
                  <c:v>98</c:v>
                </c:pt>
                <c:pt idx="139">
                  <c:v>82</c:v>
                </c:pt>
                <c:pt idx="140">
                  <c:v>90</c:v>
                </c:pt>
                <c:pt idx="141">
                  <c:v>22</c:v>
                </c:pt>
                <c:pt idx="142">
                  <c:v>299</c:v>
                </c:pt>
                <c:pt idx="143">
                  <c:v>76</c:v>
                </c:pt>
                <c:pt idx="144">
                  <c:v>61</c:v>
                </c:pt>
                <c:pt idx="145">
                  <c:v>147</c:v>
                </c:pt>
                <c:pt idx="146">
                  <c:v>109</c:v>
                </c:pt>
                <c:pt idx="147">
                  <c:v>67</c:v>
                </c:pt>
                <c:pt idx="156">
                  <c:v>243</c:v>
                </c:pt>
                <c:pt idx="157">
                  <c:v>218</c:v>
                </c:pt>
                <c:pt idx="158">
                  <c:v>245</c:v>
                </c:pt>
                <c:pt idx="162">
                  <c:v>183</c:v>
                </c:pt>
                <c:pt idx="163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2-4527-A78C-E9D5B16D4B2F}"/>
            </c:ext>
          </c:extLst>
        </c:ser>
        <c:ser>
          <c:idx val="3"/>
          <c:order val="3"/>
          <c:tx>
            <c:strRef>
              <c:f>'Liniendiagramm Haus 2'!$BL$1</c:f>
              <c:strCache>
                <c:ptCount val="1"/>
                <c:pt idx="0">
                  <c:v>PM10 Q3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'Liniendiagramm Haus 2'!$BL$2:$BL$168</c:f>
              <c:numCache>
                <c:formatCode>General</c:formatCode>
                <c:ptCount val="167"/>
                <c:pt idx="65">
                  <c:v>417</c:v>
                </c:pt>
                <c:pt idx="66">
                  <c:v>395</c:v>
                </c:pt>
                <c:pt idx="67">
                  <c:v>428</c:v>
                </c:pt>
                <c:pt idx="68">
                  <c:v>329</c:v>
                </c:pt>
                <c:pt idx="69">
                  <c:v>388</c:v>
                </c:pt>
                <c:pt idx="70">
                  <c:v>415</c:v>
                </c:pt>
                <c:pt idx="71">
                  <c:v>462</c:v>
                </c:pt>
                <c:pt idx="72">
                  <c:v>536</c:v>
                </c:pt>
                <c:pt idx="76">
                  <c:v>599</c:v>
                </c:pt>
                <c:pt idx="77">
                  <c:v>532</c:v>
                </c:pt>
                <c:pt idx="78">
                  <c:v>585</c:v>
                </c:pt>
                <c:pt idx="80">
                  <c:v>307</c:v>
                </c:pt>
                <c:pt idx="81">
                  <c:v>276</c:v>
                </c:pt>
                <c:pt idx="82">
                  <c:v>269</c:v>
                </c:pt>
                <c:pt idx="83">
                  <c:v>291</c:v>
                </c:pt>
                <c:pt idx="85">
                  <c:v>314</c:v>
                </c:pt>
                <c:pt idx="86">
                  <c:v>366</c:v>
                </c:pt>
                <c:pt idx="87">
                  <c:v>348</c:v>
                </c:pt>
                <c:pt idx="88">
                  <c:v>345</c:v>
                </c:pt>
                <c:pt idx="89">
                  <c:v>363</c:v>
                </c:pt>
                <c:pt idx="90">
                  <c:v>378</c:v>
                </c:pt>
                <c:pt idx="91">
                  <c:v>400</c:v>
                </c:pt>
                <c:pt idx="93">
                  <c:v>376</c:v>
                </c:pt>
                <c:pt idx="94">
                  <c:v>373</c:v>
                </c:pt>
                <c:pt idx="95">
                  <c:v>352</c:v>
                </c:pt>
                <c:pt idx="96">
                  <c:v>434</c:v>
                </c:pt>
                <c:pt idx="104">
                  <c:v>192</c:v>
                </c:pt>
                <c:pt idx="105">
                  <c:v>226</c:v>
                </c:pt>
                <c:pt idx="106">
                  <c:v>77</c:v>
                </c:pt>
                <c:pt idx="111">
                  <c:v>148</c:v>
                </c:pt>
                <c:pt idx="112">
                  <c:v>106</c:v>
                </c:pt>
                <c:pt idx="113">
                  <c:v>103</c:v>
                </c:pt>
                <c:pt idx="118">
                  <c:v>109</c:v>
                </c:pt>
                <c:pt idx="119">
                  <c:v>146</c:v>
                </c:pt>
                <c:pt idx="120">
                  <c:v>86</c:v>
                </c:pt>
                <c:pt idx="121">
                  <c:v>82</c:v>
                </c:pt>
                <c:pt idx="123">
                  <c:v>91</c:v>
                </c:pt>
                <c:pt idx="124">
                  <c:v>194</c:v>
                </c:pt>
                <c:pt idx="125">
                  <c:v>78</c:v>
                </c:pt>
                <c:pt idx="130">
                  <c:v>36</c:v>
                </c:pt>
                <c:pt idx="131">
                  <c:v>92</c:v>
                </c:pt>
                <c:pt idx="132">
                  <c:v>71</c:v>
                </c:pt>
                <c:pt idx="133">
                  <c:v>51</c:v>
                </c:pt>
                <c:pt idx="134">
                  <c:v>84</c:v>
                </c:pt>
                <c:pt idx="135">
                  <c:v>139</c:v>
                </c:pt>
                <c:pt idx="136">
                  <c:v>89</c:v>
                </c:pt>
                <c:pt idx="137">
                  <c:v>80</c:v>
                </c:pt>
                <c:pt idx="139">
                  <c:v>37</c:v>
                </c:pt>
                <c:pt idx="140">
                  <c:v>58</c:v>
                </c:pt>
                <c:pt idx="141">
                  <c:v>58</c:v>
                </c:pt>
                <c:pt idx="142">
                  <c:v>58</c:v>
                </c:pt>
                <c:pt idx="143">
                  <c:v>69</c:v>
                </c:pt>
                <c:pt idx="144">
                  <c:v>68</c:v>
                </c:pt>
                <c:pt idx="145">
                  <c:v>66</c:v>
                </c:pt>
                <c:pt idx="162">
                  <c:v>380</c:v>
                </c:pt>
                <c:pt idx="163">
                  <c:v>190</c:v>
                </c:pt>
                <c:pt idx="164">
                  <c:v>349</c:v>
                </c:pt>
                <c:pt idx="165">
                  <c:v>260</c:v>
                </c:pt>
                <c:pt idx="166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52-4527-A78C-E9D5B16D4B2F}"/>
            </c:ext>
          </c:extLst>
        </c:ser>
        <c:ser>
          <c:idx val="4"/>
          <c:order val="4"/>
          <c:tx>
            <c:strRef>
              <c:f>'Liniendiagramm Haus 2'!$BW$1</c:f>
              <c:strCache>
                <c:ptCount val="1"/>
                <c:pt idx="0">
                  <c:v>PM10 Q3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'Liniendiagramm Haus 2'!$BW$2:$BW$168</c:f>
              <c:numCache>
                <c:formatCode>General</c:formatCode>
                <c:ptCount val="167"/>
                <c:pt idx="50">
                  <c:v>274</c:v>
                </c:pt>
                <c:pt idx="51">
                  <c:v>327</c:v>
                </c:pt>
                <c:pt idx="52">
                  <c:v>336</c:v>
                </c:pt>
                <c:pt idx="53">
                  <c:v>339</c:v>
                </c:pt>
                <c:pt idx="55">
                  <c:v>370</c:v>
                </c:pt>
                <c:pt idx="56">
                  <c:v>382</c:v>
                </c:pt>
                <c:pt idx="57">
                  <c:v>383</c:v>
                </c:pt>
                <c:pt idx="58">
                  <c:v>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52-4527-A78C-E9D5B16D4B2F}"/>
            </c:ext>
          </c:extLst>
        </c:ser>
        <c:ser>
          <c:idx val="5"/>
          <c:order val="5"/>
          <c:tx>
            <c:strRef>
              <c:f>'Liniendiagramm Haus 2'!$CH$1</c:f>
              <c:strCache>
                <c:ptCount val="1"/>
                <c:pt idx="0">
                  <c:v>PM10 Q3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'Liniendiagramm Haus 2'!$CH$2:$CH$168</c:f>
              <c:numCache>
                <c:formatCode>General</c:formatCode>
                <c:ptCount val="167"/>
                <c:pt idx="59">
                  <c:v>337</c:v>
                </c:pt>
                <c:pt idx="60">
                  <c:v>313</c:v>
                </c:pt>
                <c:pt idx="61">
                  <c:v>362</c:v>
                </c:pt>
                <c:pt idx="62">
                  <c:v>429</c:v>
                </c:pt>
                <c:pt idx="63">
                  <c:v>424</c:v>
                </c:pt>
                <c:pt idx="65">
                  <c:v>417</c:v>
                </c:pt>
                <c:pt idx="66">
                  <c:v>417</c:v>
                </c:pt>
                <c:pt idx="93">
                  <c:v>384</c:v>
                </c:pt>
                <c:pt idx="94">
                  <c:v>375</c:v>
                </c:pt>
                <c:pt idx="95">
                  <c:v>455</c:v>
                </c:pt>
                <c:pt idx="96">
                  <c:v>484</c:v>
                </c:pt>
                <c:pt idx="110">
                  <c:v>176</c:v>
                </c:pt>
                <c:pt idx="111">
                  <c:v>176</c:v>
                </c:pt>
                <c:pt idx="112">
                  <c:v>160</c:v>
                </c:pt>
                <c:pt idx="125">
                  <c:v>79</c:v>
                </c:pt>
                <c:pt idx="126">
                  <c:v>72</c:v>
                </c:pt>
                <c:pt idx="129">
                  <c:v>46</c:v>
                </c:pt>
                <c:pt idx="131">
                  <c:v>46</c:v>
                </c:pt>
                <c:pt idx="132">
                  <c:v>37</c:v>
                </c:pt>
                <c:pt idx="133">
                  <c:v>53</c:v>
                </c:pt>
                <c:pt idx="134">
                  <c:v>54</c:v>
                </c:pt>
                <c:pt idx="135">
                  <c:v>230</c:v>
                </c:pt>
                <c:pt idx="136">
                  <c:v>134</c:v>
                </c:pt>
                <c:pt idx="138">
                  <c:v>116</c:v>
                </c:pt>
                <c:pt idx="151">
                  <c:v>167</c:v>
                </c:pt>
                <c:pt idx="152">
                  <c:v>145</c:v>
                </c:pt>
                <c:pt idx="153">
                  <c:v>149</c:v>
                </c:pt>
                <c:pt idx="154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52-4527-A78C-E9D5B16D4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544687"/>
        <c:axId val="412957711"/>
      </c:lineChart>
      <c:catAx>
        <c:axId val="615544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2957711"/>
        <c:crosses val="autoZero"/>
        <c:auto val="1"/>
        <c:lblAlgn val="ctr"/>
        <c:lblOffset val="100"/>
        <c:noMultiLvlLbl val="0"/>
      </c:catAx>
      <c:valAx>
        <c:axId val="41295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554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2'!$BB$1</c:f>
              <c:strCache>
                <c:ptCount val="1"/>
                <c:pt idx="0">
                  <c:v>PM2,5 Q1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'Liniendiagramm Haus 2'!$AF$2:$AF$168</c:f>
              <c:numCache>
                <c:formatCode>General</c:formatCode>
                <c:ptCount val="167"/>
                <c:pt idx="0">
                  <c:v>302</c:v>
                </c:pt>
                <c:pt idx="1">
                  <c:v>312</c:v>
                </c:pt>
                <c:pt idx="2">
                  <c:v>311</c:v>
                </c:pt>
                <c:pt idx="3">
                  <c:v>469</c:v>
                </c:pt>
                <c:pt idx="5">
                  <c:v>545</c:v>
                </c:pt>
                <c:pt idx="7">
                  <c:v>440</c:v>
                </c:pt>
                <c:pt idx="8">
                  <c:v>360</c:v>
                </c:pt>
                <c:pt idx="9">
                  <c:v>432</c:v>
                </c:pt>
                <c:pt idx="10">
                  <c:v>411</c:v>
                </c:pt>
                <c:pt idx="11">
                  <c:v>419</c:v>
                </c:pt>
                <c:pt idx="12">
                  <c:v>436</c:v>
                </c:pt>
                <c:pt idx="13">
                  <c:v>461</c:v>
                </c:pt>
                <c:pt idx="14">
                  <c:v>476</c:v>
                </c:pt>
                <c:pt idx="15">
                  <c:v>475</c:v>
                </c:pt>
                <c:pt idx="19">
                  <c:v>612</c:v>
                </c:pt>
                <c:pt idx="20">
                  <c:v>532</c:v>
                </c:pt>
                <c:pt idx="21">
                  <c:v>476</c:v>
                </c:pt>
                <c:pt idx="23">
                  <c:v>178</c:v>
                </c:pt>
                <c:pt idx="24">
                  <c:v>216</c:v>
                </c:pt>
                <c:pt idx="25">
                  <c:v>328</c:v>
                </c:pt>
                <c:pt idx="26">
                  <c:v>322</c:v>
                </c:pt>
                <c:pt idx="27">
                  <c:v>366</c:v>
                </c:pt>
                <c:pt idx="28">
                  <c:v>399</c:v>
                </c:pt>
                <c:pt idx="29">
                  <c:v>460</c:v>
                </c:pt>
                <c:pt idx="30">
                  <c:v>416</c:v>
                </c:pt>
                <c:pt idx="31">
                  <c:v>541</c:v>
                </c:pt>
                <c:pt idx="33">
                  <c:v>481</c:v>
                </c:pt>
                <c:pt idx="35">
                  <c:v>432</c:v>
                </c:pt>
                <c:pt idx="36">
                  <c:v>300</c:v>
                </c:pt>
                <c:pt idx="42">
                  <c:v>481</c:v>
                </c:pt>
                <c:pt idx="43">
                  <c:v>313</c:v>
                </c:pt>
                <c:pt idx="44">
                  <c:v>502</c:v>
                </c:pt>
                <c:pt idx="45">
                  <c:v>452</c:v>
                </c:pt>
                <c:pt idx="46">
                  <c:v>416</c:v>
                </c:pt>
                <c:pt idx="48">
                  <c:v>85</c:v>
                </c:pt>
                <c:pt idx="49">
                  <c:v>96</c:v>
                </c:pt>
                <c:pt idx="50">
                  <c:v>63</c:v>
                </c:pt>
                <c:pt idx="51">
                  <c:v>71</c:v>
                </c:pt>
                <c:pt idx="52">
                  <c:v>81</c:v>
                </c:pt>
                <c:pt idx="58">
                  <c:v>266</c:v>
                </c:pt>
                <c:pt idx="59">
                  <c:v>241</c:v>
                </c:pt>
                <c:pt idx="60">
                  <c:v>296</c:v>
                </c:pt>
                <c:pt idx="61">
                  <c:v>299</c:v>
                </c:pt>
                <c:pt idx="62">
                  <c:v>338</c:v>
                </c:pt>
                <c:pt idx="65">
                  <c:v>315</c:v>
                </c:pt>
                <c:pt idx="66">
                  <c:v>360</c:v>
                </c:pt>
                <c:pt idx="67">
                  <c:v>235</c:v>
                </c:pt>
                <c:pt idx="68">
                  <c:v>354</c:v>
                </c:pt>
                <c:pt idx="69">
                  <c:v>238</c:v>
                </c:pt>
                <c:pt idx="70">
                  <c:v>186</c:v>
                </c:pt>
                <c:pt idx="77">
                  <c:v>46</c:v>
                </c:pt>
                <c:pt idx="78">
                  <c:v>42</c:v>
                </c:pt>
                <c:pt idx="80">
                  <c:v>161</c:v>
                </c:pt>
                <c:pt idx="81">
                  <c:v>119</c:v>
                </c:pt>
                <c:pt idx="82">
                  <c:v>110</c:v>
                </c:pt>
                <c:pt idx="83">
                  <c:v>149</c:v>
                </c:pt>
                <c:pt idx="85">
                  <c:v>112</c:v>
                </c:pt>
                <c:pt idx="86">
                  <c:v>43</c:v>
                </c:pt>
                <c:pt idx="87">
                  <c:v>50</c:v>
                </c:pt>
                <c:pt idx="88">
                  <c:v>74</c:v>
                </c:pt>
                <c:pt idx="89">
                  <c:v>171</c:v>
                </c:pt>
                <c:pt idx="90">
                  <c:v>151</c:v>
                </c:pt>
                <c:pt idx="91">
                  <c:v>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9-49CA-9200-D84AA808F5BE}"/>
            </c:ext>
          </c:extLst>
        </c:ser>
        <c:ser>
          <c:idx val="1"/>
          <c:order val="1"/>
          <c:tx>
            <c:strRef>
              <c:f>'Liniendiagramm Haus 2'!$AQ$1</c:f>
              <c:strCache>
                <c:ptCount val="1"/>
                <c:pt idx="0">
                  <c:v>PM2,5 Q1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'Liniendiagramm Haus 2'!$AQ$2:$AQ$168</c:f>
              <c:numCache>
                <c:formatCode>General</c:formatCode>
                <c:ptCount val="167"/>
                <c:pt idx="0">
                  <c:v>331</c:v>
                </c:pt>
                <c:pt idx="1">
                  <c:v>335</c:v>
                </c:pt>
                <c:pt idx="2">
                  <c:v>330</c:v>
                </c:pt>
                <c:pt idx="3">
                  <c:v>285</c:v>
                </c:pt>
                <c:pt idx="4">
                  <c:v>712</c:v>
                </c:pt>
                <c:pt idx="7">
                  <c:v>579</c:v>
                </c:pt>
                <c:pt idx="8">
                  <c:v>557</c:v>
                </c:pt>
                <c:pt idx="10">
                  <c:v>442</c:v>
                </c:pt>
                <c:pt idx="11">
                  <c:v>457</c:v>
                </c:pt>
                <c:pt idx="16">
                  <c:v>529</c:v>
                </c:pt>
                <c:pt idx="18">
                  <c:v>466</c:v>
                </c:pt>
                <c:pt idx="19">
                  <c:v>594</c:v>
                </c:pt>
                <c:pt idx="20">
                  <c:v>534</c:v>
                </c:pt>
                <c:pt idx="21">
                  <c:v>567</c:v>
                </c:pt>
                <c:pt idx="23">
                  <c:v>241</c:v>
                </c:pt>
                <c:pt idx="24">
                  <c:v>385</c:v>
                </c:pt>
                <c:pt idx="25">
                  <c:v>388</c:v>
                </c:pt>
                <c:pt idx="30">
                  <c:v>493</c:v>
                </c:pt>
                <c:pt idx="31">
                  <c:v>368</c:v>
                </c:pt>
                <c:pt idx="32">
                  <c:v>495</c:v>
                </c:pt>
                <c:pt idx="33">
                  <c:v>532</c:v>
                </c:pt>
                <c:pt idx="35">
                  <c:v>470</c:v>
                </c:pt>
                <c:pt idx="36">
                  <c:v>478</c:v>
                </c:pt>
                <c:pt idx="37">
                  <c:v>470</c:v>
                </c:pt>
                <c:pt idx="38">
                  <c:v>799</c:v>
                </c:pt>
                <c:pt idx="39">
                  <c:v>621</c:v>
                </c:pt>
                <c:pt idx="40">
                  <c:v>551</c:v>
                </c:pt>
                <c:pt idx="42">
                  <c:v>462</c:v>
                </c:pt>
                <c:pt idx="43">
                  <c:v>519</c:v>
                </c:pt>
                <c:pt idx="44">
                  <c:v>404</c:v>
                </c:pt>
                <c:pt idx="48">
                  <c:v>219</c:v>
                </c:pt>
                <c:pt idx="49">
                  <c:v>139</c:v>
                </c:pt>
                <c:pt idx="50">
                  <c:v>92</c:v>
                </c:pt>
                <c:pt idx="51">
                  <c:v>87</c:v>
                </c:pt>
                <c:pt idx="52">
                  <c:v>108</c:v>
                </c:pt>
                <c:pt idx="53">
                  <c:v>309</c:v>
                </c:pt>
                <c:pt idx="71">
                  <c:v>535</c:v>
                </c:pt>
                <c:pt idx="72">
                  <c:v>548</c:v>
                </c:pt>
                <c:pt idx="89">
                  <c:v>454</c:v>
                </c:pt>
                <c:pt idx="90">
                  <c:v>546</c:v>
                </c:pt>
                <c:pt idx="91">
                  <c:v>727</c:v>
                </c:pt>
                <c:pt idx="92">
                  <c:v>731</c:v>
                </c:pt>
                <c:pt idx="93">
                  <c:v>674</c:v>
                </c:pt>
                <c:pt idx="94">
                  <c:v>685</c:v>
                </c:pt>
                <c:pt idx="96">
                  <c:v>429</c:v>
                </c:pt>
                <c:pt idx="97">
                  <c:v>411</c:v>
                </c:pt>
                <c:pt idx="98">
                  <c:v>378</c:v>
                </c:pt>
                <c:pt idx="99">
                  <c:v>319</c:v>
                </c:pt>
                <c:pt idx="100">
                  <c:v>75</c:v>
                </c:pt>
                <c:pt idx="101">
                  <c:v>106</c:v>
                </c:pt>
                <c:pt idx="107">
                  <c:v>63</c:v>
                </c:pt>
                <c:pt idx="108">
                  <c:v>50</c:v>
                </c:pt>
                <c:pt idx="110">
                  <c:v>62</c:v>
                </c:pt>
                <c:pt idx="111">
                  <c:v>48</c:v>
                </c:pt>
                <c:pt idx="113">
                  <c:v>58</c:v>
                </c:pt>
                <c:pt idx="114">
                  <c:v>108</c:v>
                </c:pt>
                <c:pt idx="115">
                  <c:v>108</c:v>
                </c:pt>
                <c:pt idx="117">
                  <c:v>74</c:v>
                </c:pt>
                <c:pt idx="118">
                  <c:v>55</c:v>
                </c:pt>
                <c:pt idx="119">
                  <c:v>56</c:v>
                </c:pt>
                <c:pt idx="121">
                  <c:v>533</c:v>
                </c:pt>
                <c:pt idx="122">
                  <c:v>579</c:v>
                </c:pt>
                <c:pt idx="124">
                  <c:v>490</c:v>
                </c:pt>
                <c:pt idx="125">
                  <c:v>193</c:v>
                </c:pt>
                <c:pt idx="126">
                  <c:v>157</c:v>
                </c:pt>
                <c:pt idx="128">
                  <c:v>49</c:v>
                </c:pt>
                <c:pt idx="129">
                  <c:v>16</c:v>
                </c:pt>
                <c:pt idx="130">
                  <c:v>30</c:v>
                </c:pt>
                <c:pt idx="131">
                  <c:v>53</c:v>
                </c:pt>
                <c:pt idx="132">
                  <c:v>56</c:v>
                </c:pt>
                <c:pt idx="133">
                  <c:v>425</c:v>
                </c:pt>
                <c:pt idx="135">
                  <c:v>349</c:v>
                </c:pt>
                <c:pt idx="136">
                  <c:v>300</c:v>
                </c:pt>
                <c:pt idx="138">
                  <c:v>100</c:v>
                </c:pt>
                <c:pt idx="139">
                  <c:v>190</c:v>
                </c:pt>
                <c:pt idx="142">
                  <c:v>261</c:v>
                </c:pt>
                <c:pt idx="143">
                  <c:v>153</c:v>
                </c:pt>
                <c:pt idx="144">
                  <c:v>167</c:v>
                </c:pt>
                <c:pt idx="145">
                  <c:v>131</c:v>
                </c:pt>
                <c:pt idx="146">
                  <c:v>120</c:v>
                </c:pt>
                <c:pt idx="148">
                  <c:v>43</c:v>
                </c:pt>
                <c:pt idx="149">
                  <c:v>61</c:v>
                </c:pt>
                <c:pt idx="150">
                  <c:v>65</c:v>
                </c:pt>
                <c:pt idx="151">
                  <c:v>107</c:v>
                </c:pt>
                <c:pt idx="152">
                  <c:v>149</c:v>
                </c:pt>
                <c:pt idx="153">
                  <c:v>222</c:v>
                </c:pt>
                <c:pt idx="154">
                  <c:v>155</c:v>
                </c:pt>
                <c:pt idx="155">
                  <c:v>203</c:v>
                </c:pt>
                <c:pt idx="156">
                  <c:v>263</c:v>
                </c:pt>
                <c:pt idx="158">
                  <c:v>152</c:v>
                </c:pt>
                <c:pt idx="159">
                  <c:v>121</c:v>
                </c:pt>
                <c:pt idx="160">
                  <c:v>132</c:v>
                </c:pt>
                <c:pt idx="161">
                  <c:v>114</c:v>
                </c:pt>
                <c:pt idx="162">
                  <c:v>100</c:v>
                </c:pt>
                <c:pt idx="163">
                  <c:v>81</c:v>
                </c:pt>
                <c:pt idx="164">
                  <c:v>65</c:v>
                </c:pt>
                <c:pt idx="165">
                  <c:v>93</c:v>
                </c:pt>
                <c:pt idx="166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19-49CA-9200-D84AA808F5BE}"/>
            </c:ext>
          </c:extLst>
        </c:ser>
        <c:ser>
          <c:idx val="2"/>
          <c:order val="2"/>
          <c:tx>
            <c:strRef>
              <c:f>'Liniendiagramm Haus 2'!$BB$1</c:f>
              <c:strCache>
                <c:ptCount val="1"/>
                <c:pt idx="0">
                  <c:v>PM2,5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'Liniendiagramm Haus 2'!$BB$2:$BB$168</c:f>
              <c:numCache>
                <c:formatCode>General</c:formatCode>
                <c:ptCount val="167"/>
                <c:pt idx="0">
                  <c:v>306</c:v>
                </c:pt>
                <c:pt idx="1">
                  <c:v>425</c:v>
                </c:pt>
                <c:pt idx="7">
                  <c:v>543</c:v>
                </c:pt>
                <c:pt idx="11">
                  <c:v>493</c:v>
                </c:pt>
                <c:pt idx="12">
                  <c:v>625</c:v>
                </c:pt>
                <c:pt idx="13">
                  <c:v>557</c:v>
                </c:pt>
                <c:pt idx="14">
                  <c:v>566</c:v>
                </c:pt>
                <c:pt idx="15">
                  <c:v>746</c:v>
                </c:pt>
                <c:pt idx="17">
                  <c:v>456</c:v>
                </c:pt>
                <c:pt idx="18">
                  <c:v>541</c:v>
                </c:pt>
                <c:pt idx="19">
                  <c:v>538</c:v>
                </c:pt>
                <c:pt idx="20">
                  <c:v>565</c:v>
                </c:pt>
                <c:pt idx="23">
                  <c:v>215</c:v>
                </c:pt>
                <c:pt idx="24">
                  <c:v>370</c:v>
                </c:pt>
                <c:pt idx="25">
                  <c:v>350</c:v>
                </c:pt>
                <c:pt idx="26">
                  <c:v>367</c:v>
                </c:pt>
                <c:pt idx="27">
                  <c:v>564</c:v>
                </c:pt>
                <c:pt idx="28">
                  <c:v>445</c:v>
                </c:pt>
                <c:pt idx="29">
                  <c:v>457</c:v>
                </c:pt>
                <c:pt idx="30">
                  <c:v>470</c:v>
                </c:pt>
                <c:pt idx="31">
                  <c:v>518</c:v>
                </c:pt>
                <c:pt idx="32">
                  <c:v>526</c:v>
                </c:pt>
                <c:pt idx="33">
                  <c:v>582</c:v>
                </c:pt>
                <c:pt idx="35">
                  <c:v>525</c:v>
                </c:pt>
                <c:pt idx="36">
                  <c:v>526</c:v>
                </c:pt>
                <c:pt idx="37">
                  <c:v>522</c:v>
                </c:pt>
                <c:pt idx="38">
                  <c:v>547</c:v>
                </c:pt>
                <c:pt idx="39">
                  <c:v>608</c:v>
                </c:pt>
                <c:pt idx="40">
                  <c:v>576</c:v>
                </c:pt>
                <c:pt idx="48">
                  <c:v>84</c:v>
                </c:pt>
                <c:pt idx="49">
                  <c:v>72</c:v>
                </c:pt>
                <c:pt idx="51">
                  <c:v>87</c:v>
                </c:pt>
                <c:pt idx="52">
                  <c:v>94</c:v>
                </c:pt>
                <c:pt idx="53">
                  <c:v>321</c:v>
                </c:pt>
                <c:pt idx="67">
                  <c:v>410</c:v>
                </c:pt>
                <c:pt idx="68">
                  <c:v>277</c:v>
                </c:pt>
                <c:pt idx="69">
                  <c:v>294</c:v>
                </c:pt>
                <c:pt idx="70">
                  <c:v>333</c:v>
                </c:pt>
                <c:pt idx="72">
                  <c:v>423</c:v>
                </c:pt>
                <c:pt idx="73">
                  <c:v>312</c:v>
                </c:pt>
                <c:pt idx="74">
                  <c:v>480</c:v>
                </c:pt>
                <c:pt idx="76">
                  <c:v>504</c:v>
                </c:pt>
                <c:pt idx="77">
                  <c:v>456</c:v>
                </c:pt>
                <c:pt idx="80">
                  <c:v>249</c:v>
                </c:pt>
                <c:pt idx="81">
                  <c:v>254</c:v>
                </c:pt>
                <c:pt idx="82">
                  <c:v>236</c:v>
                </c:pt>
                <c:pt idx="85">
                  <c:v>325</c:v>
                </c:pt>
                <c:pt idx="86">
                  <c:v>283</c:v>
                </c:pt>
                <c:pt idx="98">
                  <c:v>420</c:v>
                </c:pt>
                <c:pt idx="100">
                  <c:v>371</c:v>
                </c:pt>
                <c:pt idx="101">
                  <c:v>192</c:v>
                </c:pt>
                <c:pt idx="102">
                  <c:v>147</c:v>
                </c:pt>
                <c:pt idx="103">
                  <c:v>253</c:v>
                </c:pt>
                <c:pt idx="104">
                  <c:v>68</c:v>
                </c:pt>
                <c:pt idx="105">
                  <c:v>55</c:v>
                </c:pt>
                <c:pt idx="106">
                  <c:v>76</c:v>
                </c:pt>
                <c:pt idx="108">
                  <c:v>60</c:v>
                </c:pt>
                <c:pt idx="109">
                  <c:v>133</c:v>
                </c:pt>
                <c:pt idx="111">
                  <c:v>134</c:v>
                </c:pt>
                <c:pt idx="112">
                  <c:v>117</c:v>
                </c:pt>
                <c:pt idx="118">
                  <c:v>95</c:v>
                </c:pt>
                <c:pt idx="119">
                  <c:v>123</c:v>
                </c:pt>
                <c:pt idx="120">
                  <c:v>77</c:v>
                </c:pt>
                <c:pt idx="121">
                  <c:v>67</c:v>
                </c:pt>
                <c:pt idx="139">
                  <c:v>60</c:v>
                </c:pt>
                <c:pt idx="140">
                  <c:v>62</c:v>
                </c:pt>
                <c:pt idx="141">
                  <c:v>17</c:v>
                </c:pt>
                <c:pt idx="142">
                  <c:v>217</c:v>
                </c:pt>
                <c:pt idx="143">
                  <c:v>56</c:v>
                </c:pt>
                <c:pt idx="144">
                  <c:v>50</c:v>
                </c:pt>
                <c:pt idx="145">
                  <c:v>108</c:v>
                </c:pt>
                <c:pt idx="146">
                  <c:v>76</c:v>
                </c:pt>
                <c:pt idx="147">
                  <c:v>49</c:v>
                </c:pt>
                <c:pt idx="156">
                  <c:v>203</c:v>
                </c:pt>
                <c:pt idx="157">
                  <c:v>183</c:v>
                </c:pt>
                <c:pt idx="158">
                  <c:v>202</c:v>
                </c:pt>
                <c:pt idx="162">
                  <c:v>144</c:v>
                </c:pt>
                <c:pt idx="163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19-49CA-9200-D84AA808F5BE}"/>
            </c:ext>
          </c:extLst>
        </c:ser>
        <c:ser>
          <c:idx val="3"/>
          <c:order val="3"/>
          <c:tx>
            <c:strRef>
              <c:f>'Liniendiagramm Haus 2'!$BM$1</c:f>
              <c:strCache>
                <c:ptCount val="1"/>
                <c:pt idx="0">
                  <c:v>PM2,5 Q3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'Liniendiagramm Haus 2'!$BM$2:$BM$168</c:f>
              <c:numCache>
                <c:formatCode>General</c:formatCode>
                <c:ptCount val="167"/>
                <c:pt idx="65">
                  <c:v>314</c:v>
                </c:pt>
                <c:pt idx="66">
                  <c:v>298</c:v>
                </c:pt>
                <c:pt idx="67">
                  <c:v>301</c:v>
                </c:pt>
                <c:pt idx="68">
                  <c:v>264</c:v>
                </c:pt>
                <c:pt idx="69">
                  <c:v>309</c:v>
                </c:pt>
                <c:pt idx="70">
                  <c:v>321</c:v>
                </c:pt>
                <c:pt idx="71">
                  <c:v>378</c:v>
                </c:pt>
                <c:pt idx="72">
                  <c:v>437</c:v>
                </c:pt>
                <c:pt idx="76">
                  <c:v>489</c:v>
                </c:pt>
                <c:pt idx="77">
                  <c:v>447</c:v>
                </c:pt>
                <c:pt idx="78">
                  <c:v>474</c:v>
                </c:pt>
                <c:pt idx="80">
                  <c:v>250</c:v>
                </c:pt>
                <c:pt idx="81">
                  <c:v>227</c:v>
                </c:pt>
                <c:pt idx="82">
                  <c:v>224</c:v>
                </c:pt>
                <c:pt idx="83">
                  <c:v>227</c:v>
                </c:pt>
                <c:pt idx="85">
                  <c:v>259</c:v>
                </c:pt>
                <c:pt idx="86">
                  <c:v>278</c:v>
                </c:pt>
                <c:pt idx="87">
                  <c:v>279</c:v>
                </c:pt>
                <c:pt idx="88">
                  <c:v>268</c:v>
                </c:pt>
                <c:pt idx="89">
                  <c:v>284</c:v>
                </c:pt>
                <c:pt idx="90">
                  <c:v>302</c:v>
                </c:pt>
                <c:pt idx="91">
                  <c:v>309</c:v>
                </c:pt>
                <c:pt idx="93">
                  <c:v>302</c:v>
                </c:pt>
                <c:pt idx="94">
                  <c:v>300</c:v>
                </c:pt>
                <c:pt idx="95">
                  <c:v>283</c:v>
                </c:pt>
                <c:pt idx="96">
                  <c:v>354</c:v>
                </c:pt>
                <c:pt idx="104">
                  <c:v>158</c:v>
                </c:pt>
                <c:pt idx="105">
                  <c:v>155</c:v>
                </c:pt>
                <c:pt idx="106">
                  <c:v>55</c:v>
                </c:pt>
                <c:pt idx="111">
                  <c:v>109</c:v>
                </c:pt>
                <c:pt idx="112">
                  <c:v>78</c:v>
                </c:pt>
                <c:pt idx="113">
                  <c:v>74</c:v>
                </c:pt>
                <c:pt idx="118">
                  <c:v>79</c:v>
                </c:pt>
                <c:pt idx="119">
                  <c:v>109</c:v>
                </c:pt>
                <c:pt idx="120">
                  <c:v>60</c:v>
                </c:pt>
                <c:pt idx="121">
                  <c:v>51</c:v>
                </c:pt>
                <c:pt idx="123">
                  <c:v>63</c:v>
                </c:pt>
                <c:pt idx="124">
                  <c:v>149</c:v>
                </c:pt>
                <c:pt idx="125">
                  <c:v>55</c:v>
                </c:pt>
                <c:pt idx="130">
                  <c:v>19</c:v>
                </c:pt>
                <c:pt idx="131">
                  <c:v>56</c:v>
                </c:pt>
                <c:pt idx="132">
                  <c:v>45</c:v>
                </c:pt>
                <c:pt idx="133">
                  <c:v>32</c:v>
                </c:pt>
                <c:pt idx="134">
                  <c:v>56</c:v>
                </c:pt>
                <c:pt idx="135">
                  <c:v>91</c:v>
                </c:pt>
                <c:pt idx="136">
                  <c:v>51</c:v>
                </c:pt>
                <c:pt idx="137">
                  <c:v>52</c:v>
                </c:pt>
                <c:pt idx="139">
                  <c:v>17</c:v>
                </c:pt>
                <c:pt idx="140">
                  <c:v>36</c:v>
                </c:pt>
                <c:pt idx="141">
                  <c:v>39</c:v>
                </c:pt>
                <c:pt idx="142">
                  <c:v>35</c:v>
                </c:pt>
                <c:pt idx="143">
                  <c:v>43</c:v>
                </c:pt>
                <c:pt idx="144">
                  <c:v>46</c:v>
                </c:pt>
                <c:pt idx="145">
                  <c:v>36</c:v>
                </c:pt>
                <c:pt idx="162">
                  <c:v>344</c:v>
                </c:pt>
                <c:pt idx="163">
                  <c:v>156</c:v>
                </c:pt>
                <c:pt idx="164">
                  <c:v>244</c:v>
                </c:pt>
                <c:pt idx="165">
                  <c:v>218</c:v>
                </c:pt>
                <c:pt idx="166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19-49CA-9200-D84AA808F5BE}"/>
            </c:ext>
          </c:extLst>
        </c:ser>
        <c:ser>
          <c:idx val="4"/>
          <c:order val="4"/>
          <c:tx>
            <c:strRef>
              <c:f>'Liniendiagramm Haus 2'!$BX$1</c:f>
              <c:strCache>
                <c:ptCount val="1"/>
                <c:pt idx="0">
                  <c:v>PM2,5 Q3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'Liniendiagramm Haus 2'!$BX$2:$BX$168</c:f>
              <c:numCache>
                <c:formatCode>General</c:formatCode>
                <c:ptCount val="167"/>
                <c:pt idx="50">
                  <c:v>221</c:v>
                </c:pt>
                <c:pt idx="51">
                  <c:v>242</c:v>
                </c:pt>
                <c:pt idx="52">
                  <c:v>242</c:v>
                </c:pt>
                <c:pt idx="53">
                  <c:v>229</c:v>
                </c:pt>
                <c:pt idx="55">
                  <c:v>300</c:v>
                </c:pt>
                <c:pt idx="56">
                  <c:v>297</c:v>
                </c:pt>
                <c:pt idx="57">
                  <c:v>292</c:v>
                </c:pt>
                <c:pt idx="58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19-49CA-9200-D84AA808F5BE}"/>
            </c:ext>
          </c:extLst>
        </c:ser>
        <c:ser>
          <c:idx val="5"/>
          <c:order val="5"/>
          <c:tx>
            <c:strRef>
              <c:f>'Liniendiagramm Haus 2'!$CI$1</c:f>
              <c:strCache>
                <c:ptCount val="1"/>
                <c:pt idx="0">
                  <c:v>PM2,5 Q3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'Liniendiagramm Haus 2'!$CI$2:$CI$168</c:f>
              <c:numCache>
                <c:formatCode>General</c:formatCode>
                <c:ptCount val="167"/>
                <c:pt idx="59">
                  <c:v>270</c:v>
                </c:pt>
                <c:pt idx="60">
                  <c:v>264</c:v>
                </c:pt>
                <c:pt idx="61">
                  <c:v>296</c:v>
                </c:pt>
                <c:pt idx="62">
                  <c:v>350</c:v>
                </c:pt>
                <c:pt idx="63">
                  <c:v>355</c:v>
                </c:pt>
                <c:pt idx="65">
                  <c:v>314</c:v>
                </c:pt>
                <c:pt idx="66">
                  <c:v>314</c:v>
                </c:pt>
                <c:pt idx="93">
                  <c:v>324</c:v>
                </c:pt>
                <c:pt idx="94">
                  <c:v>306</c:v>
                </c:pt>
                <c:pt idx="95">
                  <c:v>392</c:v>
                </c:pt>
                <c:pt idx="96">
                  <c:v>411</c:v>
                </c:pt>
                <c:pt idx="110">
                  <c:v>134</c:v>
                </c:pt>
                <c:pt idx="111">
                  <c:v>132</c:v>
                </c:pt>
                <c:pt idx="112">
                  <c:v>126</c:v>
                </c:pt>
                <c:pt idx="125">
                  <c:v>60</c:v>
                </c:pt>
                <c:pt idx="126">
                  <c:v>50</c:v>
                </c:pt>
                <c:pt idx="129">
                  <c:v>34</c:v>
                </c:pt>
                <c:pt idx="131">
                  <c:v>36</c:v>
                </c:pt>
                <c:pt idx="132">
                  <c:v>32</c:v>
                </c:pt>
                <c:pt idx="133">
                  <c:v>35</c:v>
                </c:pt>
                <c:pt idx="134">
                  <c:v>39</c:v>
                </c:pt>
                <c:pt idx="135">
                  <c:v>174</c:v>
                </c:pt>
                <c:pt idx="136">
                  <c:v>108</c:v>
                </c:pt>
                <c:pt idx="138">
                  <c:v>91</c:v>
                </c:pt>
                <c:pt idx="151">
                  <c:v>104</c:v>
                </c:pt>
                <c:pt idx="152">
                  <c:v>121</c:v>
                </c:pt>
                <c:pt idx="153">
                  <c:v>125</c:v>
                </c:pt>
                <c:pt idx="154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19-49CA-9200-D84AA808F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544687"/>
        <c:axId val="412957711"/>
      </c:lineChart>
      <c:catAx>
        <c:axId val="615544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2957711"/>
        <c:crosses val="autoZero"/>
        <c:auto val="1"/>
        <c:lblAlgn val="ctr"/>
        <c:lblOffset val="100"/>
        <c:noMultiLvlLbl val="0"/>
      </c:catAx>
      <c:valAx>
        <c:axId val="41295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554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2'!$AG$1</c:f>
              <c:strCache>
                <c:ptCount val="1"/>
                <c:pt idx="0">
                  <c:v>Humidity Q1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'Liniendiagramm Haus 2'!$AG$2:$AG$168</c:f>
              <c:numCache>
                <c:formatCode>General</c:formatCode>
                <c:ptCount val="167"/>
                <c:pt idx="0">
                  <c:v>73.5</c:v>
                </c:pt>
                <c:pt idx="1">
                  <c:v>75.5</c:v>
                </c:pt>
                <c:pt idx="2">
                  <c:v>77</c:v>
                </c:pt>
                <c:pt idx="3">
                  <c:v>79</c:v>
                </c:pt>
                <c:pt idx="5">
                  <c:v>79.5</c:v>
                </c:pt>
                <c:pt idx="7">
                  <c:v>81.5</c:v>
                </c:pt>
                <c:pt idx="8">
                  <c:v>81.5</c:v>
                </c:pt>
                <c:pt idx="9">
                  <c:v>81.5</c:v>
                </c:pt>
                <c:pt idx="10">
                  <c:v>82</c:v>
                </c:pt>
                <c:pt idx="11">
                  <c:v>82.5</c:v>
                </c:pt>
                <c:pt idx="12">
                  <c:v>82</c:v>
                </c:pt>
                <c:pt idx="13">
                  <c:v>82.5</c:v>
                </c:pt>
                <c:pt idx="14">
                  <c:v>82.5</c:v>
                </c:pt>
                <c:pt idx="15">
                  <c:v>82.5</c:v>
                </c:pt>
                <c:pt idx="19">
                  <c:v>82.5</c:v>
                </c:pt>
                <c:pt idx="20">
                  <c:v>83</c:v>
                </c:pt>
                <c:pt idx="21">
                  <c:v>83.5</c:v>
                </c:pt>
                <c:pt idx="23">
                  <c:v>70</c:v>
                </c:pt>
                <c:pt idx="24">
                  <c:v>74</c:v>
                </c:pt>
                <c:pt idx="25">
                  <c:v>75.5</c:v>
                </c:pt>
                <c:pt idx="26">
                  <c:v>76.5</c:v>
                </c:pt>
                <c:pt idx="27">
                  <c:v>77</c:v>
                </c:pt>
                <c:pt idx="28">
                  <c:v>78</c:v>
                </c:pt>
                <c:pt idx="29">
                  <c:v>78.5</c:v>
                </c:pt>
                <c:pt idx="30">
                  <c:v>78.5</c:v>
                </c:pt>
                <c:pt idx="31">
                  <c:v>78.5</c:v>
                </c:pt>
                <c:pt idx="33">
                  <c:v>79</c:v>
                </c:pt>
                <c:pt idx="35">
                  <c:v>80.5</c:v>
                </c:pt>
                <c:pt idx="36">
                  <c:v>80.5</c:v>
                </c:pt>
                <c:pt idx="42">
                  <c:v>81.5</c:v>
                </c:pt>
                <c:pt idx="43">
                  <c:v>81.5</c:v>
                </c:pt>
                <c:pt idx="44">
                  <c:v>81.5</c:v>
                </c:pt>
                <c:pt idx="45">
                  <c:v>82</c:v>
                </c:pt>
                <c:pt idx="46">
                  <c:v>81.5</c:v>
                </c:pt>
                <c:pt idx="48">
                  <c:v>62.5</c:v>
                </c:pt>
                <c:pt idx="49">
                  <c:v>64.5</c:v>
                </c:pt>
                <c:pt idx="50">
                  <c:v>66.5</c:v>
                </c:pt>
                <c:pt idx="51">
                  <c:v>69</c:v>
                </c:pt>
                <c:pt idx="52">
                  <c:v>72</c:v>
                </c:pt>
                <c:pt idx="58">
                  <c:v>77</c:v>
                </c:pt>
                <c:pt idx="59">
                  <c:v>74.5</c:v>
                </c:pt>
                <c:pt idx="60">
                  <c:v>73</c:v>
                </c:pt>
                <c:pt idx="61">
                  <c:v>69</c:v>
                </c:pt>
                <c:pt idx="62">
                  <c:v>72</c:v>
                </c:pt>
                <c:pt idx="65">
                  <c:v>75</c:v>
                </c:pt>
                <c:pt idx="66">
                  <c:v>76.5</c:v>
                </c:pt>
                <c:pt idx="67">
                  <c:v>77</c:v>
                </c:pt>
                <c:pt idx="68">
                  <c:v>77.5</c:v>
                </c:pt>
                <c:pt idx="69">
                  <c:v>78</c:v>
                </c:pt>
                <c:pt idx="70">
                  <c:v>77.5</c:v>
                </c:pt>
                <c:pt idx="77">
                  <c:v>70</c:v>
                </c:pt>
                <c:pt idx="78">
                  <c:v>70.5</c:v>
                </c:pt>
                <c:pt idx="80">
                  <c:v>59</c:v>
                </c:pt>
                <c:pt idx="81">
                  <c:v>62.5</c:v>
                </c:pt>
                <c:pt idx="82">
                  <c:v>65</c:v>
                </c:pt>
                <c:pt idx="83">
                  <c:v>66.5</c:v>
                </c:pt>
                <c:pt idx="85">
                  <c:v>75.5</c:v>
                </c:pt>
                <c:pt idx="86">
                  <c:v>76</c:v>
                </c:pt>
                <c:pt idx="87">
                  <c:v>76</c:v>
                </c:pt>
                <c:pt idx="88">
                  <c:v>76.5</c:v>
                </c:pt>
                <c:pt idx="89">
                  <c:v>76</c:v>
                </c:pt>
                <c:pt idx="90">
                  <c:v>76</c:v>
                </c:pt>
                <c:pt idx="91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B-433F-9CFC-0A9241B4EADF}"/>
            </c:ext>
          </c:extLst>
        </c:ser>
        <c:ser>
          <c:idx val="1"/>
          <c:order val="1"/>
          <c:tx>
            <c:strRef>
              <c:f>'Liniendiagramm Haus 2'!$AR$1</c:f>
              <c:strCache>
                <c:ptCount val="1"/>
                <c:pt idx="0">
                  <c:v>Humidity Q1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'Liniendiagramm Haus 2'!$AR$2:$AR$168</c:f>
              <c:numCache>
                <c:formatCode>General</c:formatCode>
                <c:ptCount val="167"/>
                <c:pt idx="0">
                  <c:v>74</c:v>
                </c:pt>
                <c:pt idx="1">
                  <c:v>76.5</c:v>
                </c:pt>
                <c:pt idx="2">
                  <c:v>77.5</c:v>
                </c:pt>
                <c:pt idx="3">
                  <c:v>78</c:v>
                </c:pt>
                <c:pt idx="4">
                  <c:v>79</c:v>
                </c:pt>
                <c:pt idx="7">
                  <c:v>81</c:v>
                </c:pt>
                <c:pt idx="8">
                  <c:v>81</c:v>
                </c:pt>
                <c:pt idx="10">
                  <c:v>81.5</c:v>
                </c:pt>
                <c:pt idx="11">
                  <c:v>82.5</c:v>
                </c:pt>
                <c:pt idx="16">
                  <c:v>82.5</c:v>
                </c:pt>
                <c:pt idx="18">
                  <c:v>82</c:v>
                </c:pt>
                <c:pt idx="19">
                  <c:v>82</c:v>
                </c:pt>
                <c:pt idx="20">
                  <c:v>82.5</c:v>
                </c:pt>
                <c:pt idx="21">
                  <c:v>82</c:v>
                </c:pt>
                <c:pt idx="23">
                  <c:v>72.5</c:v>
                </c:pt>
                <c:pt idx="24">
                  <c:v>74</c:v>
                </c:pt>
                <c:pt idx="25">
                  <c:v>74.5</c:v>
                </c:pt>
                <c:pt idx="30">
                  <c:v>79</c:v>
                </c:pt>
                <c:pt idx="31">
                  <c:v>80.5</c:v>
                </c:pt>
                <c:pt idx="32">
                  <c:v>81</c:v>
                </c:pt>
                <c:pt idx="33">
                  <c:v>81</c:v>
                </c:pt>
                <c:pt idx="35">
                  <c:v>82.5</c:v>
                </c:pt>
                <c:pt idx="36">
                  <c:v>82</c:v>
                </c:pt>
                <c:pt idx="37">
                  <c:v>82.5</c:v>
                </c:pt>
                <c:pt idx="38">
                  <c:v>83.5</c:v>
                </c:pt>
                <c:pt idx="39">
                  <c:v>82.5</c:v>
                </c:pt>
                <c:pt idx="40">
                  <c:v>83</c:v>
                </c:pt>
                <c:pt idx="42">
                  <c:v>83.5</c:v>
                </c:pt>
                <c:pt idx="43">
                  <c:v>84</c:v>
                </c:pt>
                <c:pt idx="44">
                  <c:v>84.5</c:v>
                </c:pt>
                <c:pt idx="48">
                  <c:v>58.5</c:v>
                </c:pt>
                <c:pt idx="49">
                  <c:v>55.5</c:v>
                </c:pt>
                <c:pt idx="50">
                  <c:v>55.5</c:v>
                </c:pt>
                <c:pt idx="51">
                  <c:v>60.5</c:v>
                </c:pt>
                <c:pt idx="52">
                  <c:v>66</c:v>
                </c:pt>
                <c:pt idx="53">
                  <c:v>69.5</c:v>
                </c:pt>
                <c:pt idx="71">
                  <c:v>78</c:v>
                </c:pt>
                <c:pt idx="72">
                  <c:v>78.5</c:v>
                </c:pt>
                <c:pt idx="89">
                  <c:v>67</c:v>
                </c:pt>
                <c:pt idx="90">
                  <c:v>71</c:v>
                </c:pt>
                <c:pt idx="91">
                  <c:v>73.5</c:v>
                </c:pt>
                <c:pt idx="92">
                  <c:v>74</c:v>
                </c:pt>
                <c:pt idx="93">
                  <c:v>75</c:v>
                </c:pt>
                <c:pt idx="94">
                  <c:v>75</c:v>
                </c:pt>
                <c:pt idx="96">
                  <c:v>78.5</c:v>
                </c:pt>
                <c:pt idx="97">
                  <c:v>79</c:v>
                </c:pt>
                <c:pt idx="98">
                  <c:v>79</c:v>
                </c:pt>
                <c:pt idx="99">
                  <c:v>79</c:v>
                </c:pt>
                <c:pt idx="100">
                  <c:v>76.5</c:v>
                </c:pt>
                <c:pt idx="101">
                  <c:v>76</c:v>
                </c:pt>
                <c:pt idx="107">
                  <c:v>73.5</c:v>
                </c:pt>
                <c:pt idx="108">
                  <c:v>74</c:v>
                </c:pt>
                <c:pt idx="110">
                  <c:v>58</c:v>
                </c:pt>
                <c:pt idx="111">
                  <c:v>61</c:v>
                </c:pt>
                <c:pt idx="113">
                  <c:v>64</c:v>
                </c:pt>
                <c:pt idx="114">
                  <c:v>67.5</c:v>
                </c:pt>
                <c:pt idx="115">
                  <c:v>70</c:v>
                </c:pt>
                <c:pt idx="117">
                  <c:v>72.5</c:v>
                </c:pt>
                <c:pt idx="118">
                  <c:v>72</c:v>
                </c:pt>
                <c:pt idx="119">
                  <c:v>72</c:v>
                </c:pt>
                <c:pt idx="121">
                  <c:v>73.5</c:v>
                </c:pt>
                <c:pt idx="122">
                  <c:v>75</c:v>
                </c:pt>
                <c:pt idx="124">
                  <c:v>76.5</c:v>
                </c:pt>
                <c:pt idx="125">
                  <c:v>72</c:v>
                </c:pt>
                <c:pt idx="126">
                  <c:v>71.5</c:v>
                </c:pt>
                <c:pt idx="128">
                  <c:v>71</c:v>
                </c:pt>
                <c:pt idx="129">
                  <c:v>70.5</c:v>
                </c:pt>
                <c:pt idx="130">
                  <c:v>71</c:v>
                </c:pt>
                <c:pt idx="131">
                  <c:v>71</c:v>
                </c:pt>
                <c:pt idx="132">
                  <c:v>71</c:v>
                </c:pt>
                <c:pt idx="133">
                  <c:v>71</c:v>
                </c:pt>
                <c:pt idx="135">
                  <c:v>73</c:v>
                </c:pt>
                <c:pt idx="136">
                  <c:v>73</c:v>
                </c:pt>
                <c:pt idx="138">
                  <c:v>59</c:v>
                </c:pt>
                <c:pt idx="139">
                  <c:v>62</c:v>
                </c:pt>
                <c:pt idx="142">
                  <c:v>63.5</c:v>
                </c:pt>
                <c:pt idx="143">
                  <c:v>63.5</c:v>
                </c:pt>
                <c:pt idx="144">
                  <c:v>63.5</c:v>
                </c:pt>
                <c:pt idx="145">
                  <c:v>64</c:v>
                </c:pt>
                <c:pt idx="146">
                  <c:v>65</c:v>
                </c:pt>
                <c:pt idx="148">
                  <c:v>63.5</c:v>
                </c:pt>
                <c:pt idx="149">
                  <c:v>64.5</c:v>
                </c:pt>
                <c:pt idx="150">
                  <c:v>66.5</c:v>
                </c:pt>
                <c:pt idx="151">
                  <c:v>66</c:v>
                </c:pt>
                <c:pt idx="152">
                  <c:v>67</c:v>
                </c:pt>
                <c:pt idx="153">
                  <c:v>67</c:v>
                </c:pt>
                <c:pt idx="154">
                  <c:v>68</c:v>
                </c:pt>
                <c:pt idx="155">
                  <c:v>68</c:v>
                </c:pt>
                <c:pt idx="156">
                  <c:v>68.5</c:v>
                </c:pt>
                <c:pt idx="158">
                  <c:v>69</c:v>
                </c:pt>
                <c:pt idx="159">
                  <c:v>69</c:v>
                </c:pt>
                <c:pt idx="160">
                  <c:v>67.5</c:v>
                </c:pt>
                <c:pt idx="161">
                  <c:v>68.5</c:v>
                </c:pt>
                <c:pt idx="162">
                  <c:v>69</c:v>
                </c:pt>
                <c:pt idx="163">
                  <c:v>69</c:v>
                </c:pt>
                <c:pt idx="164">
                  <c:v>69.5</c:v>
                </c:pt>
                <c:pt idx="165">
                  <c:v>70</c:v>
                </c:pt>
                <c:pt idx="166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EB-433F-9CFC-0A9241B4EADF}"/>
            </c:ext>
          </c:extLst>
        </c:ser>
        <c:ser>
          <c:idx val="2"/>
          <c:order val="2"/>
          <c:tx>
            <c:strRef>
              <c:f>'Liniendiagramm Haus 2'!$BC$1</c:f>
              <c:strCache>
                <c:ptCount val="1"/>
                <c:pt idx="0">
                  <c:v>Humidity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'Liniendiagramm Haus 2'!$BC$2:$BC$168</c:f>
              <c:numCache>
                <c:formatCode>General</c:formatCode>
                <c:ptCount val="167"/>
                <c:pt idx="0">
                  <c:v>75.5</c:v>
                </c:pt>
                <c:pt idx="1">
                  <c:v>80.5</c:v>
                </c:pt>
                <c:pt idx="7">
                  <c:v>84.5</c:v>
                </c:pt>
                <c:pt idx="11">
                  <c:v>85.5</c:v>
                </c:pt>
                <c:pt idx="12">
                  <c:v>86</c:v>
                </c:pt>
                <c:pt idx="13">
                  <c:v>85.5</c:v>
                </c:pt>
                <c:pt idx="14">
                  <c:v>86</c:v>
                </c:pt>
                <c:pt idx="15">
                  <c:v>86</c:v>
                </c:pt>
                <c:pt idx="17">
                  <c:v>86.5</c:v>
                </c:pt>
                <c:pt idx="18">
                  <c:v>86.5</c:v>
                </c:pt>
                <c:pt idx="19">
                  <c:v>87</c:v>
                </c:pt>
                <c:pt idx="20">
                  <c:v>86.5</c:v>
                </c:pt>
                <c:pt idx="23">
                  <c:v>73.5</c:v>
                </c:pt>
                <c:pt idx="24">
                  <c:v>79</c:v>
                </c:pt>
                <c:pt idx="25">
                  <c:v>81.5</c:v>
                </c:pt>
                <c:pt idx="26">
                  <c:v>82.5</c:v>
                </c:pt>
                <c:pt idx="27">
                  <c:v>82.5</c:v>
                </c:pt>
                <c:pt idx="28">
                  <c:v>83</c:v>
                </c:pt>
                <c:pt idx="29">
                  <c:v>83.5</c:v>
                </c:pt>
                <c:pt idx="30">
                  <c:v>84</c:v>
                </c:pt>
                <c:pt idx="31">
                  <c:v>83.5</c:v>
                </c:pt>
                <c:pt idx="32">
                  <c:v>84</c:v>
                </c:pt>
                <c:pt idx="33">
                  <c:v>84.5</c:v>
                </c:pt>
                <c:pt idx="35">
                  <c:v>85.5</c:v>
                </c:pt>
                <c:pt idx="36">
                  <c:v>85.5</c:v>
                </c:pt>
                <c:pt idx="37">
                  <c:v>86</c:v>
                </c:pt>
                <c:pt idx="38">
                  <c:v>86</c:v>
                </c:pt>
                <c:pt idx="39">
                  <c:v>86</c:v>
                </c:pt>
                <c:pt idx="40">
                  <c:v>87.5</c:v>
                </c:pt>
                <c:pt idx="48">
                  <c:v>70</c:v>
                </c:pt>
                <c:pt idx="49">
                  <c:v>69</c:v>
                </c:pt>
                <c:pt idx="51">
                  <c:v>66</c:v>
                </c:pt>
                <c:pt idx="52">
                  <c:v>71</c:v>
                </c:pt>
                <c:pt idx="53">
                  <c:v>72.5</c:v>
                </c:pt>
                <c:pt idx="67">
                  <c:v>83</c:v>
                </c:pt>
                <c:pt idx="68">
                  <c:v>84.5</c:v>
                </c:pt>
                <c:pt idx="69">
                  <c:v>85</c:v>
                </c:pt>
                <c:pt idx="70">
                  <c:v>85</c:v>
                </c:pt>
                <c:pt idx="72">
                  <c:v>85</c:v>
                </c:pt>
                <c:pt idx="73">
                  <c:v>85</c:v>
                </c:pt>
                <c:pt idx="74">
                  <c:v>85</c:v>
                </c:pt>
                <c:pt idx="76">
                  <c:v>85</c:v>
                </c:pt>
                <c:pt idx="77">
                  <c:v>84.5</c:v>
                </c:pt>
                <c:pt idx="80">
                  <c:v>68</c:v>
                </c:pt>
                <c:pt idx="81">
                  <c:v>69.5</c:v>
                </c:pt>
                <c:pt idx="82">
                  <c:v>69</c:v>
                </c:pt>
                <c:pt idx="85">
                  <c:v>72.5</c:v>
                </c:pt>
                <c:pt idx="86">
                  <c:v>73.5</c:v>
                </c:pt>
                <c:pt idx="98">
                  <c:v>78.5</c:v>
                </c:pt>
                <c:pt idx="100">
                  <c:v>79.5</c:v>
                </c:pt>
                <c:pt idx="101">
                  <c:v>78</c:v>
                </c:pt>
                <c:pt idx="102">
                  <c:v>76.5</c:v>
                </c:pt>
                <c:pt idx="103">
                  <c:v>73</c:v>
                </c:pt>
                <c:pt idx="104">
                  <c:v>72.5</c:v>
                </c:pt>
                <c:pt idx="105">
                  <c:v>74</c:v>
                </c:pt>
                <c:pt idx="106">
                  <c:v>73.5</c:v>
                </c:pt>
                <c:pt idx="108">
                  <c:v>71.5</c:v>
                </c:pt>
                <c:pt idx="109">
                  <c:v>66</c:v>
                </c:pt>
                <c:pt idx="111">
                  <c:v>75</c:v>
                </c:pt>
                <c:pt idx="112">
                  <c:v>75.5</c:v>
                </c:pt>
                <c:pt idx="118">
                  <c:v>77.5</c:v>
                </c:pt>
                <c:pt idx="119">
                  <c:v>77.5</c:v>
                </c:pt>
                <c:pt idx="120">
                  <c:v>78</c:v>
                </c:pt>
                <c:pt idx="121">
                  <c:v>78</c:v>
                </c:pt>
                <c:pt idx="139">
                  <c:v>61</c:v>
                </c:pt>
                <c:pt idx="140">
                  <c:v>64.5</c:v>
                </c:pt>
                <c:pt idx="141">
                  <c:v>66.5</c:v>
                </c:pt>
                <c:pt idx="142">
                  <c:v>69</c:v>
                </c:pt>
                <c:pt idx="143">
                  <c:v>69</c:v>
                </c:pt>
                <c:pt idx="144">
                  <c:v>70</c:v>
                </c:pt>
                <c:pt idx="145">
                  <c:v>71.5</c:v>
                </c:pt>
                <c:pt idx="146">
                  <c:v>72</c:v>
                </c:pt>
                <c:pt idx="147">
                  <c:v>72</c:v>
                </c:pt>
                <c:pt idx="156">
                  <c:v>78.5</c:v>
                </c:pt>
                <c:pt idx="157">
                  <c:v>77.5</c:v>
                </c:pt>
                <c:pt idx="158">
                  <c:v>78.5</c:v>
                </c:pt>
                <c:pt idx="162">
                  <c:v>80</c:v>
                </c:pt>
                <c:pt idx="163">
                  <c:v>79.5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EB-433F-9CFC-0A9241B4EADF}"/>
            </c:ext>
          </c:extLst>
        </c:ser>
        <c:ser>
          <c:idx val="3"/>
          <c:order val="3"/>
          <c:tx>
            <c:strRef>
              <c:f>'Liniendiagramm Haus 2'!$BN$1</c:f>
              <c:strCache>
                <c:ptCount val="1"/>
                <c:pt idx="0">
                  <c:v>Humidity Q3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'Liniendiagramm Haus 2'!$BN$2:$BN$168</c:f>
              <c:numCache>
                <c:formatCode>General</c:formatCode>
                <c:ptCount val="167"/>
                <c:pt idx="65">
                  <c:v>75.5</c:v>
                </c:pt>
                <c:pt idx="66">
                  <c:v>75.5</c:v>
                </c:pt>
                <c:pt idx="67">
                  <c:v>76</c:v>
                </c:pt>
                <c:pt idx="68">
                  <c:v>75.5</c:v>
                </c:pt>
                <c:pt idx="69">
                  <c:v>76</c:v>
                </c:pt>
                <c:pt idx="70">
                  <c:v>76.5</c:v>
                </c:pt>
                <c:pt idx="71">
                  <c:v>75.5</c:v>
                </c:pt>
                <c:pt idx="72">
                  <c:v>76.5</c:v>
                </c:pt>
                <c:pt idx="76">
                  <c:v>77.5</c:v>
                </c:pt>
                <c:pt idx="77">
                  <c:v>77.5</c:v>
                </c:pt>
                <c:pt idx="78">
                  <c:v>78</c:v>
                </c:pt>
                <c:pt idx="80">
                  <c:v>67</c:v>
                </c:pt>
                <c:pt idx="81">
                  <c:v>69.5</c:v>
                </c:pt>
                <c:pt idx="82">
                  <c:v>70.5</c:v>
                </c:pt>
                <c:pt idx="83">
                  <c:v>72.5</c:v>
                </c:pt>
                <c:pt idx="85">
                  <c:v>74</c:v>
                </c:pt>
                <c:pt idx="86">
                  <c:v>72</c:v>
                </c:pt>
                <c:pt idx="87">
                  <c:v>72</c:v>
                </c:pt>
                <c:pt idx="88">
                  <c:v>74</c:v>
                </c:pt>
                <c:pt idx="89">
                  <c:v>75</c:v>
                </c:pt>
                <c:pt idx="90">
                  <c:v>79</c:v>
                </c:pt>
                <c:pt idx="91">
                  <c:v>74.5</c:v>
                </c:pt>
                <c:pt idx="93">
                  <c:v>75.5</c:v>
                </c:pt>
                <c:pt idx="94">
                  <c:v>76.5</c:v>
                </c:pt>
                <c:pt idx="95">
                  <c:v>77</c:v>
                </c:pt>
                <c:pt idx="96">
                  <c:v>77</c:v>
                </c:pt>
                <c:pt idx="104">
                  <c:v>78</c:v>
                </c:pt>
                <c:pt idx="105">
                  <c:v>75</c:v>
                </c:pt>
                <c:pt idx="106">
                  <c:v>71</c:v>
                </c:pt>
                <c:pt idx="111">
                  <c:v>70.5</c:v>
                </c:pt>
                <c:pt idx="112">
                  <c:v>72</c:v>
                </c:pt>
                <c:pt idx="113">
                  <c:v>72.5</c:v>
                </c:pt>
                <c:pt idx="118">
                  <c:v>73.5</c:v>
                </c:pt>
                <c:pt idx="119">
                  <c:v>73.5</c:v>
                </c:pt>
                <c:pt idx="120">
                  <c:v>74</c:v>
                </c:pt>
                <c:pt idx="121">
                  <c:v>74</c:v>
                </c:pt>
                <c:pt idx="123">
                  <c:v>72.5</c:v>
                </c:pt>
                <c:pt idx="124">
                  <c:v>73</c:v>
                </c:pt>
                <c:pt idx="125">
                  <c:v>72</c:v>
                </c:pt>
                <c:pt idx="130">
                  <c:v>72</c:v>
                </c:pt>
                <c:pt idx="131">
                  <c:v>74.5</c:v>
                </c:pt>
                <c:pt idx="132">
                  <c:v>72.5</c:v>
                </c:pt>
                <c:pt idx="133">
                  <c:v>72.5</c:v>
                </c:pt>
                <c:pt idx="134">
                  <c:v>73.5</c:v>
                </c:pt>
                <c:pt idx="135">
                  <c:v>73.5</c:v>
                </c:pt>
                <c:pt idx="136">
                  <c:v>73</c:v>
                </c:pt>
                <c:pt idx="137">
                  <c:v>73.5</c:v>
                </c:pt>
                <c:pt idx="139">
                  <c:v>66</c:v>
                </c:pt>
                <c:pt idx="140">
                  <c:v>69.5</c:v>
                </c:pt>
                <c:pt idx="141">
                  <c:v>71.5</c:v>
                </c:pt>
                <c:pt idx="142">
                  <c:v>72.5</c:v>
                </c:pt>
                <c:pt idx="143">
                  <c:v>73</c:v>
                </c:pt>
                <c:pt idx="144">
                  <c:v>73.5</c:v>
                </c:pt>
                <c:pt idx="145">
                  <c:v>74</c:v>
                </c:pt>
                <c:pt idx="162">
                  <c:v>79</c:v>
                </c:pt>
                <c:pt idx="163">
                  <c:v>79</c:v>
                </c:pt>
                <c:pt idx="164">
                  <c:v>80</c:v>
                </c:pt>
                <c:pt idx="165">
                  <c:v>79</c:v>
                </c:pt>
                <c:pt idx="166">
                  <c:v>79.5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EB-433F-9CFC-0A9241B4EADF}"/>
            </c:ext>
          </c:extLst>
        </c:ser>
        <c:ser>
          <c:idx val="4"/>
          <c:order val="4"/>
          <c:tx>
            <c:strRef>
              <c:f>'Liniendiagramm Haus 2'!$BY$1</c:f>
              <c:strCache>
                <c:ptCount val="1"/>
                <c:pt idx="0">
                  <c:v>Humidity Q3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'Liniendiagramm Haus 2'!$BY$2:$BY$168</c:f>
              <c:numCache>
                <c:formatCode>General</c:formatCode>
                <c:ptCount val="167"/>
                <c:pt idx="50">
                  <c:v>67.5</c:v>
                </c:pt>
                <c:pt idx="51">
                  <c:v>68.5</c:v>
                </c:pt>
                <c:pt idx="52">
                  <c:v>70</c:v>
                </c:pt>
                <c:pt idx="53">
                  <c:v>71.5</c:v>
                </c:pt>
                <c:pt idx="55">
                  <c:v>74</c:v>
                </c:pt>
                <c:pt idx="56">
                  <c:v>72</c:v>
                </c:pt>
                <c:pt idx="57">
                  <c:v>72.5</c:v>
                </c:pt>
                <c:pt idx="58">
                  <c:v>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EB-433F-9CFC-0A9241B4EADF}"/>
            </c:ext>
          </c:extLst>
        </c:ser>
        <c:ser>
          <c:idx val="5"/>
          <c:order val="5"/>
          <c:tx>
            <c:strRef>
              <c:f>'Liniendiagramm Haus 2'!$CJ$1</c:f>
              <c:strCache>
                <c:ptCount val="1"/>
                <c:pt idx="0">
                  <c:v>Humidity Q3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'Liniendiagramm Haus 2'!$CJ$2:$CJ$168</c:f>
              <c:numCache>
                <c:formatCode>General</c:formatCode>
                <c:ptCount val="167"/>
                <c:pt idx="59">
                  <c:v>76</c:v>
                </c:pt>
                <c:pt idx="60">
                  <c:v>82.5</c:v>
                </c:pt>
                <c:pt idx="61">
                  <c:v>80.5</c:v>
                </c:pt>
                <c:pt idx="62">
                  <c:v>82.5</c:v>
                </c:pt>
                <c:pt idx="63">
                  <c:v>83.5</c:v>
                </c:pt>
                <c:pt idx="65">
                  <c:v>75.5</c:v>
                </c:pt>
                <c:pt idx="66">
                  <c:v>75.5</c:v>
                </c:pt>
                <c:pt idx="93">
                  <c:v>77.5</c:v>
                </c:pt>
                <c:pt idx="94">
                  <c:v>79.5</c:v>
                </c:pt>
                <c:pt idx="95">
                  <c:v>81</c:v>
                </c:pt>
                <c:pt idx="96">
                  <c:v>82</c:v>
                </c:pt>
                <c:pt idx="110">
                  <c:v>68.5</c:v>
                </c:pt>
                <c:pt idx="111">
                  <c:v>71.5</c:v>
                </c:pt>
                <c:pt idx="112">
                  <c:v>72.5</c:v>
                </c:pt>
                <c:pt idx="125">
                  <c:v>75.5</c:v>
                </c:pt>
                <c:pt idx="126">
                  <c:v>73</c:v>
                </c:pt>
                <c:pt idx="129">
                  <c:v>72</c:v>
                </c:pt>
                <c:pt idx="131">
                  <c:v>70.5</c:v>
                </c:pt>
                <c:pt idx="132">
                  <c:v>71</c:v>
                </c:pt>
                <c:pt idx="133">
                  <c:v>71</c:v>
                </c:pt>
                <c:pt idx="134">
                  <c:v>71.5</c:v>
                </c:pt>
                <c:pt idx="135">
                  <c:v>73</c:v>
                </c:pt>
                <c:pt idx="136">
                  <c:v>74.5</c:v>
                </c:pt>
                <c:pt idx="138">
                  <c:v>77</c:v>
                </c:pt>
                <c:pt idx="151">
                  <c:v>75</c:v>
                </c:pt>
                <c:pt idx="152">
                  <c:v>77</c:v>
                </c:pt>
                <c:pt idx="153">
                  <c:v>76.5</c:v>
                </c:pt>
                <c:pt idx="154">
                  <c:v>77.5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EB-433F-9CFC-0A9241B4E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560047"/>
        <c:axId val="1323187327"/>
      </c:lineChart>
      <c:catAx>
        <c:axId val="61556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23187327"/>
        <c:crosses val="autoZero"/>
        <c:auto val="1"/>
        <c:lblAlgn val="ctr"/>
        <c:lblOffset val="100"/>
        <c:noMultiLvlLbl val="0"/>
      </c:catAx>
      <c:valAx>
        <c:axId val="1323187327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556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2'!$AH$1</c:f>
              <c:strCache>
                <c:ptCount val="1"/>
                <c:pt idx="0">
                  <c:v>Temperature Q1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'Liniendiagramm Haus 2'!$AH$2:$AH$168</c:f>
              <c:numCache>
                <c:formatCode>General</c:formatCode>
                <c:ptCount val="167"/>
                <c:pt idx="0">
                  <c:v>10.4</c:v>
                </c:pt>
                <c:pt idx="1">
                  <c:v>9.8000000000000007</c:v>
                </c:pt>
                <c:pt idx="2">
                  <c:v>9.4</c:v>
                </c:pt>
                <c:pt idx="3">
                  <c:v>9.1</c:v>
                </c:pt>
                <c:pt idx="5">
                  <c:v>9.4</c:v>
                </c:pt>
                <c:pt idx="7">
                  <c:v>9</c:v>
                </c:pt>
                <c:pt idx="8">
                  <c:v>9.1999999999999993</c:v>
                </c:pt>
                <c:pt idx="9">
                  <c:v>9.3000000000000007</c:v>
                </c:pt>
                <c:pt idx="10">
                  <c:v>9.1</c:v>
                </c:pt>
                <c:pt idx="11">
                  <c:v>9.1</c:v>
                </c:pt>
                <c:pt idx="12">
                  <c:v>9.1</c:v>
                </c:pt>
                <c:pt idx="13">
                  <c:v>9.1</c:v>
                </c:pt>
                <c:pt idx="14">
                  <c:v>9.1</c:v>
                </c:pt>
                <c:pt idx="15">
                  <c:v>9.1</c:v>
                </c:pt>
                <c:pt idx="19">
                  <c:v>10.1</c:v>
                </c:pt>
                <c:pt idx="20">
                  <c:v>10.199999999999999</c:v>
                </c:pt>
                <c:pt idx="21">
                  <c:v>10.199999999999999</c:v>
                </c:pt>
                <c:pt idx="23">
                  <c:v>13.9</c:v>
                </c:pt>
                <c:pt idx="24">
                  <c:v>13</c:v>
                </c:pt>
                <c:pt idx="25">
                  <c:v>12.7</c:v>
                </c:pt>
                <c:pt idx="26">
                  <c:v>12.3</c:v>
                </c:pt>
                <c:pt idx="27">
                  <c:v>12.3</c:v>
                </c:pt>
                <c:pt idx="28">
                  <c:v>12.2</c:v>
                </c:pt>
                <c:pt idx="29">
                  <c:v>12.2</c:v>
                </c:pt>
                <c:pt idx="30">
                  <c:v>12.2</c:v>
                </c:pt>
                <c:pt idx="31">
                  <c:v>12.2</c:v>
                </c:pt>
                <c:pt idx="33">
                  <c:v>12</c:v>
                </c:pt>
                <c:pt idx="35">
                  <c:v>11.8</c:v>
                </c:pt>
                <c:pt idx="36">
                  <c:v>11.8</c:v>
                </c:pt>
                <c:pt idx="42">
                  <c:v>11.7</c:v>
                </c:pt>
                <c:pt idx="43">
                  <c:v>11.8</c:v>
                </c:pt>
                <c:pt idx="44">
                  <c:v>11.8</c:v>
                </c:pt>
                <c:pt idx="45">
                  <c:v>11.9</c:v>
                </c:pt>
                <c:pt idx="46">
                  <c:v>11.9</c:v>
                </c:pt>
                <c:pt idx="48">
                  <c:v>11.5</c:v>
                </c:pt>
                <c:pt idx="49">
                  <c:v>10.9</c:v>
                </c:pt>
                <c:pt idx="50">
                  <c:v>10.5</c:v>
                </c:pt>
                <c:pt idx="51">
                  <c:v>10.5</c:v>
                </c:pt>
                <c:pt idx="52">
                  <c:v>10.4</c:v>
                </c:pt>
                <c:pt idx="58">
                  <c:v>12.6</c:v>
                </c:pt>
                <c:pt idx="59">
                  <c:v>13.6</c:v>
                </c:pt>
                <c:pt idx="60">
                  <c:v>13.8</c:v>
                </c:pt>
                <c:pt idx="61">
                  <c:v>13.4</c:v>
                </c:pt>
                <c:pt idx="62">
                  <c:v>13.7</c:v>
                </c:pt>
                <c:pt idx="65">
                  <c:v>8</c:v>
                </c:pt>
                <c:pt idx="66">
                  <c:v>7.7</c:v>
                </c:pt>
                <c:pt idx="67">
                  <c:v>7.6</c:v>
                </c:pt>
                <c:pt idx="68">
                  <c:v>7.6</c:v>
                </c:pt>
                <c:pt idx="69">
                  <c:v>7.7</c:v>
                </c:pt>
                <c:pt idx="70">
                  <c:v>7.6</c:v>
                </c:pt>
                <c:pt idx="77">
                  <c:v>7.5</c:v>
                </c:pt>
                <c:pt idx="78">
                  <c:v>7.7</c:v>
                </c:pt>
                <c:pt idx="80">
                  <c:v>14.2</c:v>
                </c:pt>
                <c:pt idx="81">
                  <c:v>12.8</c:v>
                </c:pt>
                <c:pt idx="82">
                  <c:v>12.2</c:v>
                </c:pt>
                <c:pt idx="83">
                  <c:v>11.9</c:v>
                </c:pt>
                <c:pt idx="85">
                  <c:v>9.6</c:v>
                </c:pt>
                <c:pt idx="86">
                  <c:v>9.6</c:v>
                </c:pt>
                <c:pt idx="87">
                  <c:v>9.6999999999999993</c:v>
                </c:pt>
                <c:pt idx="88">
                  <c:v>9.8000000000000007</c:v>
                </c:pt>
                <c:pt idx="89">
                  <c:v>9.9</c:v>
                </c:pt>
                <c:pt idx="90">
                  <c:v>9.9</c:v>
                </c:pt>
                <c:pt idx="91">
                  <c:v>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6-4A64-BD83-E2FCD6153A95}"/>
            </c:ext>
          </c:extLst>
        </c:ser>
        <c:ser>
          <c:idx val="1"/>
          <c:order val="1"/>
          <c:tx>
            <c:strRef>
              <c:f>'Liniendiagramm Haus 2'!$AS$1</c:f>
              <c:strCache>
                <c:ptCount val="1"/>
                <c:pt idx="0">
                  <c:v>Temperature Q1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'Liniendiagramm Haus 2'!$AS$2:$AS$168</c:f>
              <c:numCache>
                <c:formatCode>General</c:formatCode>
                <c:ptCount val="167"/>
                <c:pt idx="0">
                  <c:v>9.9</c:v>
                </c:pt>
                <c:pt idx="1">
                  <c:v>9.5</c:v>
                </c:pt>
                <c:pt idx="2">
                  <c:v>9.3000000000000007</c:v>
                </c:pt>
                <c:pt idx="3">
                  <c:v>9.3000000000000007</c:v>
                </c:pt>
                <c:pt idx="4">
                  <c:v>9.4</c:v>
                </c:pt>
                <c:pt idx="7">
                  <c:v>9.1999999999999993</c:v>
                </c:pt>
                <c:pt idx="8">
                  <c:v>9.1999999999999993</c:v>
                </c:pt>
                <c:pt idx="10">
                  <c:v>9.1999999999999993</c:v>
                </c:pt>
                <c:pt idx="11">
                  <c:v>9.1999999999999993</c:v>
                </c:pt>
                <c:pt idx="16">
                  <c:v>9.3000000000000007</c:v>
                </c:pt>
                <c:pt idx="18">
                  <c:v>10.199999999999999</c:v>
                </c:pt>
                <c:pt idx="19">
                  <c:v>10.199999999999999</c:v>
                </c:pt>
                <c:pt idx="20">
                  <c:v>10.3</c:v>
                </c:pt>
                <c:pt idx="21">
                  <c:v>10.4</c:v>
                </c:pt>
                <c:pt idx="23">
                  <c:v>13.3</c:v>
                </c:pt>
                <c:pt idx="24">
                  <c:v>13</c:v>
                </c:pt>
                <c:pt idx="25">
                  <c:v>12.8</c:v>
                </c:pt>
                <c:pt idx="30">
                  <c:v>11.6</c:v>
                </c:pt>
                <c:pt idx="31">
                  <c:v>11.5</c:v>
                </c:pt>
                <c:pt idx="32">
                  <c:v>11.5</c:v>
                </c:pt>
                <c:pt idx="33">
                  <c:v>11.3</c:v>
                </c:pt>
                <c:pt idx="35">
                  <c:v>11.6</c:v>
                </c:pt>
                <c:pt idx="36">
                  <c:v>11.5</c:v>
                </c:pt>
                <c:pt idx="37">
                  <c:v>11.5</c:v>
                </c:pt>
                <c:pt idx="38">
                  <c:v>11.7</c:v>
                </c:pt>
                <c:pt idx="39">
                  <c:v>11.4</c:v>
                </c:pt>
                <c:pt idx="40">
                  <c:v>11.5</c:v>
                </c:pt>
                <c:pt idx="42">
                  <c:v>11.3</c:v>
                </c:pt>
                <c:pt idx="43">
                  <c:v>11.4</c:v>
                </c:pt>
                <c:pt idx="44">
                  <c:v>11.4</c:v>
                </c:pt>
                <c:pt idx="48">
                  <c:v>16</c:v>
                </c:pt>
                <c:pt idx="49">
                  <c:v>16.8</c:v>
                </c:pt>
                <c:pt idx="50">
                  <c:v>17.100000000000001</c:v>
                </c:pt>
                <c:pt idx="51">
                  <c:v>14.3</c:v>
                </c:pt>
                <c:pt idx="52">
                  <c:v>13.7</c:v>
                </c:pt>
                <c:pt idx="53">
                  <c:v>13.3</c:v>
                </c:pt>
                <c:pt idx="71">
                  <c:v>12.2</c:v>
                </c:pt>
                <c:pt idx="72">
                  <c:v>12.1</c:v>
                </c:pt>
                <c:pt idx="89">
                  <c:v>10.6</c:v>
                </c:pt>
                <c:pt idx="90">
                  <c:v>9.1</c:v>
                </c:pt>
                <c:pt idx="91">
                  <c:v>8.4</c:v>
                </c:pt>
                <c:pt idx="92">
                  <c:v>8.1999999999999993</c:v>
                </c:pt>
                <c:pt idx="93">
                  <c:v>8.1</c:v>
                </c:pt>
                <c:pt idx="94">
                  <c:v>8</c:v>
                </c:pt>
                <c:pt idx="96">
                  <c:v>7.6</c:v>
                </c:pt>
                <c:pt idx="97">
                  <c:v>7.7</c:v>
                </c:pt>
                <c:pt idx="98">
                  <c:v>8</c:v>
                </c:pt>
                <c:pt idx="99">
                  <c:v>8.1</c:v>
                </c:pt>
                <c:pt idx="100">
                  <c:v>8.1</c:v>
                </c:pt>
                <c:pt idx="101">
                  <c:v>8</c:v>
                </c:pt>
                <c:pt idx="107">
                  <c:v>8.1</c:v>
                </c:pt>
                <c:pt idx="108">
                  <c:v>8.1999999999999993</c:v>
                </c:pt>
                <c:pt idx="110">
                  <c:v>12.7</c:v>
                </c:pt>
                <c:pt idx="111">
                  <c:v>11.6</c:v>
                </c:pt>
                <c:pt idx="113">
                  <c:v>11.1</c:v>
                </c:pt>
                <c:pt idx="114">
                  <c:v>10.3</c:v>
                </c:pt>
                <c:pt idx="115">
                  <c:v>9.8000000000000007</c:v>
                </c:pt>
                <c:pt idx="117">
                  <c:v>9.6999999999999993</c:v>
                </c:pt>
                <c:pt idx="118">
                  <c:v>9.6</c:v>
                </c:pt>
                <c:pt idx="119">
                  <c:v>9.6</c:v>
                </c:pt>
                <c:pt idx="121">
                  <c:v>8.8000000000000007</c:v>
                </c:pt>
                <c:pt idx="122">
                  <c:v>8.4</c:v>
                </c:pt>
                <c:pt idx="124">
                  <c:v>8.9</c:v>
                </c:pt>
                <c:pt idx="125">
                  <c:v>8.9</c:v>
                </c:pt>
                <c:pt idx="126">
                  <c:v>8.9</c:v>
                </c:pt>
                <c:pt idx="128">
                  <c:v>8.8000000000000007</c:v>
                </c:pt>
                <c:pt idx="129">
                  <c:v>8.8000000000000007</c:v>
                </c:pt>
                <c:pt idx="130">
                  <c:v>8.8000000000000007</c:v>
                </c:pt>
                <c:pt idx="131">
                  <c:v>8.9</c:v>
                </c:pt>
                <c:pt idx="132">
                  <c:v>9</c:v>
                </c:pt>
                <c:pt idx="133">
                  <c:v>9</c:v>
                </c:pt>
                <c:pt idx="135">
                  <c:v>9.3000000000000007</c:v>
                </c:pt>
                <c:pt idx="136">
                  <c:v>9.4</c:v>
                </c:pt>
                <c:pt idx="138">
                  <c:v>13.8</c:v>
                </c:pt>
                <c:pt idx="139">
                  <c:v>13</c:v>
                </c:pt>
                <c:pt idx="142">
                  <c:v>12.9</c:v>
                </c:pt>
                <c:pt idx="143">
                  <c:v>13</c:v>
                </c:pt>
                <c:pt idx="144">
                  <c:v>13.1</c:v>
                </c:pt>
                <c:pt idx="145">
                  <c:v>13</c:v>
                </c:pt>
                <c:pt idx="146">
                  <c:v>12.8</c:v>
                </c:pt>
                <c:pt idx="148">
                  <c:v>12.9</c:v>
                </c:pt>
                <c:pt idx="149">
                  <c:v>12.6</c:v>
                </c:pt>
                <c:pt idx="150">
                  <c:v>12.7</c:v>
                </c:pt>
                <c:pt idx="151">
                  <c:v>12.5</c:v>
                </c:pt>
                <c:pt idx="152">
                  <c:v>12.7</c:v>
                </c:pt>
                <c:pt idx="153">
                  <c:v>12.5</c:v>
                </c:pt>
                <c:pt idx="154">
                  <c:v>12.3</c:v>
                </c:pt>
                <c:pt idx="155">
                  <c:v>12.6</c:v>
                </c:pt>
                <c:pt idx="156">
                  <c:v>12.8</c:v>
                </c:pt>
                <c:pt idx="158">
                  <c:v>12.1</c:v>
                </c:pt>
                <c:pt idx="159">
                  <c:v>12</c:v>
                </c:pt>
                <c:pt idx="160">
                  <c:v>12.8</c:v>
                </c:pt>
                <c:pt idx="161">
                  <c:v>12.4</c:v>
                </c:pt>
                <c:pt idx="162">
                  <c:v>12.3</c:v>
                </c:pt>
                <c:pt idx="163">
                  <c:v>12.2</c:v>
                </c:pt>
                <c:pt idx="164">
                  <c:v>12.2</c:v>
                </c:pt>
                <c:pt idx="165">
                  <c:v>12.1</c:v>
                </c:pt>
                <c:pt idx="16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6-4A64-BD83-E2FCD6153A95}"/>
            </c:ext>
          </c:extLst>
        </c:ser>
        <c:ser>
          <c:idx val="2"/>
          <c:order val="2"/>
          <c:tx>
            <c:strRef>
              <c:f>'Liniendiagramm Haus 2'!$BD$1</c:f>
              <c:strCache>
                <c:ptCount val="1"/>
                <c:pt idx="0">
                  <c:v>Temperature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'Liniendiagramm Haus 2'!$BD$2:$BD$168</c:f>
              <c:numCache>
                <c:formatCode>General</c:formatCode>
                <c:ptCount val="167"/>
                <c:pt idx="0">
                  <c:v>10.5</c:v>
                </c:pt>
                <c:pt idx="1">
                  <c:v>9.4</c:v>
                </c:pt>
                <c:pt idx="7">
                  <c:v>9</c:v>
                </c:pt>
                <c:pt idx="11">
                  <c:v>9.4</c:v>
                </c:pt>
                <c:pt idx="12">
                  <c:v>9.1</c:v>
                </c:pt>
                <c:pt idx="13">
                  <c:v>9.1999999999999993</c:v>
                </c:pt>
                <c:pt idx="14">
                  <c:v>9.1</c:v>
                </c:pt>
                <c:pt idx="15">
                  <c:v>9.1</c:v>
                </c:pt>
                <c:pt idx="17">
                  <c:v>9.8000000000000007</c:v>
                </c:pt>
                <c:pt idx="18">
                  <c:v>9.9</c:v>
                </c:pt>
                <c:pt idx="19">
                  <c:v>10</c:v>
                </c:pt>
                <c:pt idx="20">
                  <c:v>10.1</c:v>
                </c:pt>
                <c:pt idx="23">
                  <c:v>12.9</c:v>
                </c:pt>
                <c:pt idx="24">
                  <c:v>11.6</c:v>
                </c:pt>
                <c:pt idx="25">
                  <c:v>11.2</c:v>
                </c:pt>
                <c:pt idx="26">
                  <c:v>11.2</c:v>
                </c:pt>
                <c:pt idx="27">
                  <c:v>11.1</c:v>
                </c:pt>
                <c:pt idx="28">
                  <c:v>11</c:v>
                </c:pt>
                <c:pt idx="29">
                  <c:v>11</c:v>
                </c:pt>
                <c:pt idx="30">
                  <c:v>11.1</c:v>
                </c:pt>
                <c:pt idx="31">
                  <c:v>11</c:v>
                </c:pt>
                <c:pt idx="32">
                  <c:v>10.9</c:v>
                </c:pt>
                <c:pt idx="33">
                  <c:v>10.9</c:v>
                </c:pt>
                <c:pt idx="35">
                  <c:v>10.9</c:v>
                </c:pt>
                <c:pt idx="36">
                  <c:v>10.9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11.2</c:v>
                </c:pt>
                <c:pt idx="48">
                  <c:v>12.4</c:v>
                </c:pt>
                <c:pt idx="49">
                  <c:v>11.9</c:v>
                </c:pt>
                <c:pt idx="51">
                  <c:v>14.5</c:v>
                </c:pt>
                <c:pt idx="52">
                  <c:v>13.9</c:v>
                </c:pt>
                <c:pt idx="53">
                  <c:v>13.6</c:v>
                </c:pt>
                <c:pt idx="67">
                  <c:v>12.9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2">
                  <c:v>13.2</c:v>
                </c:pt>
                <c:pt idx="73">
                  <c:v>13.3</c:v>
                </c:pt>
                <c:pt idx="74">
                  <c:v>13.3</c:v>
                </c:pt>
                <c:pt idx="76">
                  <c:v>13.2</c:v>
                </c:pt>
                <c:pt idx="77">
                  <c:v>13.3</c:v>
                </c:pt>
                <c:pt idx="80">
                  <c:v>13.9</c:v>
                </c:pt>
                <c:pt idx="81">
                  <c:v>13.8</c:v>
                </c:pt>
                <c:pt idx="82">
                  <c:v>13.7</c:v>
                </c:pt>
                <c:pt idx="85">
                  <c:v>12.7</c:v>
                </c:pt>
                <c:pt idx="86">
                  <c:v>12.5</c:v>
                </c:pt>
                <c:pt idx="98">
                  <c:v>8.4</c:v>
                </c:pt>
                <c:pt idx="100">
                  <c:v>8.5</c:v>
                </c:pt>
                <c:pt idx="101">
                  <c:v>8.6</c:v>
                </c:pt>
                <c:pt idx="102">
                  <c:v>8.5</c:v>
                </c:pt>
                <c:pt idx="103">
                  <c:v>8</c:v>
                </c:pt>
                <c:pt idx="104">
                  <c:v>7.7</c:v>
                </c:pt>
                <c:pt idx="105">
                  <c:v>8</c:v>
                </c:pt>
                <c:pt idx="106">
                  <c:v>7.9</c:v>
                </c:pt>
                <c:pt idx="108">
                  <c:v>10</c:v>
                </c:pt>
                <c:pt idx="109">
                  <c:v>11.5</c:v>
                </c:pt>
                <c:pt idx="111">
                  <c:v>9.5</c:v>
                </c:pt>
                <c:pt idx="112">
                  <c:v>9.5</c:v>
                </c:pt>
                <c:pt idx="118">
                  <c:v>9.4</c:v>
                </c:pt>
                <c:pt idx="119">
                  <c:v>9.4</c:v>
                </c:pt>
                <c:pt idx="120">
                  <c:v>9.4</c:v>
                </c:pt>
                <c:pt idx="121">
                  <c:v>9.4</c:v>
                </c:pt>
                <c:pt idx="139">
                  <c:v>12.4</c:v>
                </c:pt>
                <c:pt idx="140">
                  <c:v>11</c:v>
                </c:pt>
                <c:pt idx="141">
                  <c:v>10.199999999999999</c:v>
                </c:pt>
                <c:pt idx="142">
                  <c:v>9.9</c:v>
                </c:pt>
                <c:pt idx="143">
                  <c:v>9.9</c:v>
                </c:pt>
                <c:pt idx="144">
                  <c:v>9.6</c:v>
                </c:pt>
                <c:pt idx="145">
                  <c:v>9.8000000000000007</c:v>
                </c:pt>
                <c:pt idx="146">
                  <c:v>9.8000000000000007</c:v>
                </c:pt>
                <c:pt idx="147">
                  <c:v>9.9</c:v>
                </c:pt>
                <c:pt idx="156">
                  <c:v>10.1</c:v>
                </c:pt>
                <c:pt idx="157">
                  <c:v>10.3</c:v>
                </c:pt>
                <c:pt idx="158">
                  <c:v>10.1</c:v>
                </c:pt>
                <c:pt idx="162">
                  <c:v>9.9</c:v>
                </c:pt>
                <c:pt idx="163">
                  <c:v>10.1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6-4A64-BD83-E2FCD6153A95}"/>
            </c:ext>
          </c:extLst>
        </c:ser>
        <c:ser>
          <c:idx val="3"/>
          <c:order val="3"/>
          <c:tx>
            <c:strRef>
              <c:f>'Liniendiagramm Haus 2'!$BO$1</c:f>
              <c:strCache>
                <c:ptCount val="1"/>
                <c:pt idx="0">
                  <c:v>Temperature Q3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'Liniendiagramm Haus 2'!$BO$2:$BO$168</c:f>
              <c:numCache>
                <c:formatCode>General</c:formatCode>
                <c:ptCount val="167"/>
                <c:pt idx="65">
                  <c:v>14.1</c:v>
                </c:pt>
                <c:pt idx="66">
                  <c:v>14</c:v>
                </c:pt>
                <c:pt idx="67">
                  <c:v>13.9</c:v>
                </c:pt>
                <c:pt idx="68">
                  <c:v>13.7</c:v>
                </c:pt>
                <c:pt idx="69">
                  <c:v>13.6</c:v>
                </c:pt>
                <c:pt idx="70">
                  <c:v>13.5</c:v>
                </c:pt>
                <c:pt idx="71">
                  <c:v>13.9</c:v>
                </c:pt>
                <c:pt idx="72">
                  <c:v>13.9</c:v>
                </c:pt>
                <c:pt idx="76">
                  <c:v>13.7</c:v>
                </c:pt>
                <c:pt idx="77">
                  <c:v>13.8</c:v>
                </c:pt>
                <c:pt idx="78">
                  <c:v>13.8</c:v>
                </c:pt>
                <c:pt idx="80">
                  <c:v>14.4</c:v>
                </c:pt>
                <c:pt idx="81">
                  <c:v>14</c:v>
                </c:pt>
                <c:pt idx="82">
                  <c:v>13.7</c:v>
                </c:pt>
                <c:pt idx="83">
                  <c:v>13.6</c:v>
                </c:pt>
                <c:pt idx="85">
                  <c:v>13.1</c:v>
                </c:pt>
                <c:pt idx="86">
                  <c:v>13.1</c:v>
                </c:pt>
                <c:pt idx="87">
                  <c:v>12.9</c:v>
                </c:pt>
                <c:pt idx="88">
                  <c:v>13.2</c:v>
                </c:pt>
                <c:pt idx="89">
                  <c:v>13.2</c:v>
                </c:pt>
                <c:pt idx="90">
                  <c:v>14.7</c:v>
                </c:pt>
                <c:pt idx="91">
                  <c:v>12.3</c:v>
                </c:pt>
                <c:pt idx="93">
                  <c:v>11.9</c:v>
                </c:pt>
                <c:pt idx="94">
                  <c:v>11.7</c:v>
                </c:pt>
                <c:pt idx="95">
                  <c:v>11.6</c:v>
                </c:pt>
                <c:pt idx="96">
                  <c:v>11.5</c:v>
                </c:pt>
                <c:pt idx="104">
                  <c:v>8.6</c:v>
                </c:pt>
                <c:pt idx="105">
                  <c:v>8.8000000000000007</c:v>
                </c:pt>
                <c:pt idx="106">
                  <c:v>8.4</c:v>
                </c:pt>
                <c:pt idx="111">
                  <c:v>10.6</c:v>
                </c:pt>
                <c:pt idx="112">
                  <c:v>10.3</c:v>
                </c:pt>
                <c:pt idx="113">
                  <c:v>10.4</c:v>
                </c:pt>
                <c:pt idx="118">
                  <c:v>10.5</c:v>
                </c:pt>
                <c:pt idx="119">
                  <c:v>10.5</c:v>
                </c:pt>
                <c:pt idx="120">
                  <c:v>10.4</c:v>
                </c:pt>
                <c:pt idx="121">
                  <c:v>10.5</c:v>
                </c:pt>
                <c:pt idx="123">
                  <c:v>10.199999999999999</c:v>
                </c:pt>
                <c:pt idx="124">
                  <c:v>10.1</c:v>
                </c:pt>
                <c:pt idx="125">
                  <c:v>9.6999999999999993</c:v>
                </c:pt>
                <c:pt idx="130">
                  <c:v>8.9</c:v>
                </c:pt>
                <c:pt idx="131">
                  <c:v>8.8000000000000007</c:v>
                </c:pt>
                <c:pt idx="132">
                  <c:v>9.4</c:v>
                </c:pt>
                <c:pt idx="133">
                  <c:v>9.3000000000000007</c:v>
                </c:pt>
                <c:pt idx="134">
                  <c:v>9.3000000000000007</c:v>
                </c:pt>
                <c:pt idx="135">
                  <c:v>9.6</c:v>
                </c:pt>
                <c:pt idx="136">
                  <c:v>9.5</c:v>
                </c:pt>
                <c:pt idx="137">
                  <c:v>9.4</c:v>
                </c:pt>
                <c:pt idx="139">
                  <c:v>11</c:v>
                </c:pt>
                <c:pt idx="140">
                  <c:v>9.9</c:v>
                </c:pt>
                <c:pt idx="141">
                  <c:v>9.4</c:v>
                </c:pt>
                <c:pt idx="142">
                  <c:v>9.1999999999999993</c:v>
                </c:pt>
                <c:pt idx="143">
                  <c:v>9</c:v>
                </c:pt>
                <c:pt idx="144">
                  <c:v>8.8000000000000007</c:v>
                </c:pt>
                <c:pt idx="145">
                  <c:v>8.8000000000000007</c:v>
                </c:pt>
                <c:pt idx="162">
                  <c:v>9.9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6-4A64-BD83-E2FCD6153A95}"/>
            </c:ext>
          </c:extLst>
        </c:ser>
        <c:ser>
          <c:idx val="4"/>
          <c:order val="4"/>
          <c:tx>
            <c:strRef>
              <c:f>'Liniendiagramm Haus 2'!$BZ$1</c:f>
              <c:strCache>
                <c:ptCount val="1"/>
                <c:pt idx="0">
                  <c:v>Temperature Q3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'Liniendiagramm Haus 2'!$BZ$2:$BZ$168</c:f>
              <c:numCache>
                <c:formatCode>General</c:formatCode>
                <c:ptCount val="167"/>
                <c:pt idx="50">
                  <c:v>14.3</c:v>
                </c:pt>
                <c:pt idx="51">
                  <c:v>13.8</c:v>
                </c:pt>
                <c:pt idx="52">
                  <c:v>13.5</c:v>
                </c:pt>
                <c:pt idx="53">
                  <c:v>13.4</c:v>
                </c:pt>
                <c:pt idx="55">
                  <c:v>12.9</c:v>
                </c:pt>
                <c:pt idx="56">
                  <c:v>13</c:v>
                </c:pt>
                <c:pt idx="57">
                  <c:v>13.1</c:v>
                </c:pt>
                <c:pt idx="58">
                  <c:v>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E6-4A64-BD83-E2FCD6153A95}"/>
            </c:ext>
          </c:extLst>
        </c:ser>
        <c:ser>
          <c:idx val="5"/>
          <c:order val="5"/>
          <c:tx>
            <c:strRef>
              <c:f>'Liniendiagramm Haus 2'!$CK$1</c:f>
              <c:strCache>
                <c:ptCount val="1"/>
                <c:pt idx="0">
                  <c:v>Temperature Q3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'Liniendiagramm Haus 2'!$CK$2:$CK$168</c:f>
              <c:numCache>
                <c:formatCode>General</c:formatCode>
                <c:ptCount val="167"/>
                <c:pt idx="59">
                  <c:v>12.9</c:v>
                </c:pt>
                <c:pt idx="60">
                  <c:v>12.8</c:v>
                </c:pt>
                <c:pt idx="61">
                  <c:v>11.8</c:v>
                </c:pt>
                <c:pt idx="62">
                  <c:v>12.2</c:v>
                </c:pt>
                <c:pt idx="63">
                  <c:v>12.4</c:v>
                </c:pt>
                <c:pt idx="65">
                  <c:v>14.1</c:v>
                </c:pt>
                <c:pt idx="66">
                  <c:v>14.1</c:v>
                </c:pt>
                <c:pt idx="93">
                  <c:v>11.3</c:v>
                </c:pt>
                <c:pt idx="94">
                  <c:v>11</c:v>
                </c:pt>
                <c:pt idx="95">
                  <c:v>10.8</c:v>
                </c:pt>
                <c:pt idx="96">
                  <c:v>10.6</c:v>
                </c:pt>
                <c:pt idx="110">
                  <c:v>10.6</c:v>
                </c:pt>
                <c:pt idx="111">
                  <c:v>10.1</c:v>
                </c:pt>
                <c:pt idx="112">
                  <c:v>9.9</c:v>
                </c:pt>
                <c:pt idx="125">
                  <c:v>11</c:v>
                </c:pt>
                <c:pt idx="126">
                  <c:v>11.5</c:v>
                </c:pt>
                <c:pt idx="129">
                  <c:v>11.6</c:v>
                </c:pt>
                <c:pt idx="131">
                  <c:v>10.4</c:v>
                </c:pt>
                <c:pt idx="132">
                  <c:v>10.1</c:v>
                </c:pt>
                <c:pt idx="133">
                  <c:v>9.9</c:v>
                </c:pt>
                <c:pt idx="134">
                  <c:v>9.8000000000000007</c:v>
                </c:pt>
                <c:pt idx="135">
                  <c:v>9.9</c:v>
                </c:pt>
                <c:pt idx="136">
                  <c:v>9.9</c:v>
                </c:pt>
                <c:pt idx="138">
                  <c:v>10.1</c:v>
                </c:pt>
                <c:pt idx="151">
                  <c:v>10.1</c:v>
                </c:pt>
                <c:pt idx="152">
                  <c:v>9.9</c:v>
                </c:pt>
                <c:pt idx="153">
                  <c:v>9.8000000000000007</c:v>
                </c:pt>
                <c:pt idx="154">
                  <c:v>9.8000000000000007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E6-4A64-BD83-E2FCD6153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548527"/>
        <c:axId val="558359775"/>
      </c:lineChart>
      <c:catAx>
        <c:axId val="615548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8359775"/>
        <c:crosses val="autoZero"/>
        <c:auto val="1"/>
        <c:lblAlgn val="ctr"/>
        <c:lblOffset val="100"/>
        <c:noMultiLvlLbl val="0"/>
      </c:catAx>
      <c:valAx>
        <c:axId val="558359775"/>
        <c:scaling>
          <c:orientation val="minMax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554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2'!$AI$1</c:f>
              <c:strCache>
                <c:ptCount val="1"/>
                <c:pt idx="0">
                  <c:v>Co2 Q1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'Liniendiagramm Haus 2'!$AI$2:$AI$168</c:f>
              <c:numCache>
                <c:formatCode>General</c:formatCode>
                <c:ptCount val="167"/>
                <c:pt idx="0">
                  <c:v>826</c:v>
                </c:pt>
                <c:pt idx="1">
                  <c:v>1001</c:v>
                </c:pt>
                <c:pt idx="2">
                  <c:v>1066</c:v>
                </c:pt>
                <c:pt idx="3">
                  <c:v>1270</c:v>
                </c:pt>
                <c:pt idx="5">
                  <c:v>1265</c:v>
                </c:pt>
                <c:pt idx="7">
                  <c:v>1230</c:v>
                </c:pt>
                <c:pt idx="8">
                  <c:v>1206</c:v>
                </c:pt>
                <c:pt idx="9">
                  <c:v>1255</c:v>
                </c:pt>
                <c:pt idx="10">
                  <c:v>1299</c:v>
                </c:pt>
                <c:pt idx="11">
                  <c:v>1213</c:v>
                </c:pt>
                <c:pt idx="12">
                  <c:v>1231</c:v>
                </c:pt>
                <c:pt idx="13">
                  <c:v>1272</c:v>
                </c:pt>
                <c:pt idx="14">
                  <c:v>1336</c:v>
                </c:pt>
                <c:pt idx="15">
                  <c:v>1238</c:v>
                </c:pt>
                <c:pt idx="19">
                  <c:v>1431</c:v>
                </c:pt>
                <c:pt idx="20">
                  <c:v>1582</c:v>
                </c:pt>
                <c:pt idx="21">
                  <c:v>1660</c:v>
                </c:pt>
                <c:pt idx="23">
                  <c:v>929</c:v>
                </c:pt>
                <c:pt idx="24">
                  <c:v>1066</c:v>
                </c:pt>
                <c:pt idx="25">
                  <c:v>1147</c:v>
                </c:pt>
                <c:pt idx="26">
                  <c:v>1159</c:v>
                </c:pt>
                <c:pt idx="27">
                  <c:v>1167</c:v>
                </c:pt>
                <c:pt idx="28">
                  <c:v>1235</c:v>
                </c:pt>
                <c:pt idx="29">
                  <c:v>1262</c:v>
                </c:pt>
                <c:pt idx="30">
                  <c:v>1299</c:v>
                </c:pt>
                <c:pt idx="31">
                  <c:v>1323</c:v>
                </c:pt>
                <c:pt idx="33">
                  <c:v>1214</c:v>
                </c:pt>
                <c:pt idx="35">
                  <c:v>1360</c:v>
                </c:pt>
                <c:pt idx="36">
                  <c:v>1301</c:v>
                </c:pt>
                <c:pt idx="42">
                  <c:v>1074</c:v>
                </c:pt>
                <c:pt idx="43">
                  <c:v>989</c:v>
                </c:pt>
                <c:pt idx="44">
                  <c:v>1102</c:v>
                </c:pt>
                <c:pt idx="45">
                  <c:v>1205</c:v>
                </c:pt>
                <c:pt idx="46">
                  <c:v>1066</c:v>
                </c:pt>
                <c:pt idx="48">
                  <c:v>655</c:v>
                </c:pt>
                <c:pt idx="49">
                  <c:v>653</c:v>
                </c:pt>
                <c:pt idx="50">
                  <c:v>664</c:v>
                </c:pt>
                <c:pt idx="51">
                  <c:v>708</c:v>
                </c:pt>
                <c:pt idx="52">
                  <c:v>818</c:v>
                </c:pt>
                <c:pt idx="58">
                  <c:v>1360</c:v>
                </c:pt>
                <c:pt idx="59">
                  <c:v>1299</c:v>
                </c:pt>
                <c:pt idx="60">
                  <c:v>1333</c:v>
                </c:pt>
                <c:pt idx="61">
                  <c:v>972</c:v>
                </c:pt>
                <c:pt idx="62">
                  <c:v>1191</c:v>
                </c:pt>
                <c:pt idx="65">
                  <c:v>883</c:v>
                </c:pt>
                <c:pt idx="66">
                  <c:v>935</c:v>
                </c:pt>
                <c:pt idx="67">
                  <c:v>1011</c:v>
                </c:pt>
                <c:pt idx="68">
                  <c:v>995</c:v>
                </c:pt>
                <c:pt idx="69">
                  <c:v>1049</c:v>
                </c:pt>
                <c:pt idx="70">
                  <c:v>984</c:v>
                </c:pt>
                <c:pt idx="77">
                  <c:v>602</c:v>
                </c:pt>
                <c:pt idx="78">
                  <c:v>594</c:v>
                </c:pt>
                <c:pt idx="80">
                  <c:v>708</c:v>
                </c:pt>
                <c:pt idx="81">
                  <c:v>704</c:v>
                </c:pt>
                <c:pt idx="82">
                  <c:v>722</c:v>
                </c:pt>
                <c:pt idx="83">
                  <c:v>738</c:v>
                </c:pt>
                <c:pt idx="85">
                  <c:v>538</c:v>
                </c:pt>
                <c:pt idx="86">
                  <c:v>501</c:v>
                </c:pt>
                <c:pt idx="87">
                  <c:v>614</c:v>
                </c:pt>
                <c:pt idx="88">
                  <c:v>695</c:v>
                </c:pt>
                <c:pt idx="89">
                  <c:v>724</c:v>
                </c:pt>
                <c:pt idx="90">
                  <c:v>741</c:v>
                </c:pt>
                <c:pt idx="91">
                  <c:v>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8-4866-BA0C-FA8001C848FB}"/>
            </c:ext>
          </c:extLst>
        </c:ser>
        <c:ser>
          <c:idx val="1"/>
          <c:order val="1"/>
          <c:tx>
            <c:strRef>
              <c:f>'Liniendiagramm Haus 2'!$AT$1</c:f>
              <c:strCache>
                <c:ptCount val="1"/>
                <c:pt idx="0">
                  <c:v>Co2 Q1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'Liniendiagramm Haus 2'!$AT$2:$AT$168</c:f>
              <c:numCache>
                <c:formatCode>General</c:formatCode>
                <c:ptCount val="167"/>
                <c:pt idx="0">
                  <c:v>705</c:v>
                </c:pt>
                <c:pt idx="1">
                  <c:v>810</c:v>
                </c:pt>
                <c:pt idx="2">
                  <c:v>810</c:v>
                </c:pt>
                <c:pt idx="3">
                  <c:v>906</c:v>
                </c:pt>
                <c:pt idx="4">
                  <c:v>1181</c:v>
                </c:pt>
                <c:pt idx="7">
                  <c:v>1293</c:v>
                </c:pt>
                <c:pt idx="8">
                  <c:v>1272</c:v>
                </c:pt>
                <c:pt idx="10">
                  <c:v>1569</c:v>
                </c:pt>
                <c:pt idx="11">
                  <c:v>1579</c:v>
                </c:pt>
                <c:pt idx="16">
                  <c:v>1180</c:v>
                </c:pt>
                <c:pt idx="18">
                  <c:v>1424</c:v>
                </c:pt>
                <c:pt idx="19">
                  <c:v>1421</c:v>
                </c:pt>
                <c:pt idx="20">
                  <c:v>1570</c:v>
                </c:pt>
                <c:pt idx="21">
                  <c:v>1574</c:v>
                </c:pt>
                <c:pt idx="23">
                  <c:v>860</c:v>
                </c:pt>
                <c:pt idx="24">
                  <c:v>875</c:v>
                </c:pt>
                <c:pt idx="25">
                  <c:v>932</c:v>
                </c:pt>
                <c:pt idx="30">
                  <c:v>1192</c:v>
                </c:pt>
                <c:pt idx="31">
                  <c:v>1340</c:v>
                </c:pt>
                <c:pt idx="32">
                  <c:v>1362</c:v>
                </c:pt>
                <c:pt idx="33">
                  <c:v>1380</c:v>
                </c:pt>
                <c:pt idx="35">
                  <c:v>1297</c:v>
                </c:pt>
                <c:pt idx="36">
                  <c:v>1439</c:v>
                </c:pt>
                <c:pt idx="37">
                  <c:v>1458</c:v>
                </c:pt>
                <c:pt idx="38">
                  <c:v>1499</c:v>
                </c:pt>
                <c:pt idx="39">
                  <c:v>1398</c:v>
                </c:pt>
                <c:pt idx="40">
                  <c:v>1379</c:v>
                </c:pt>
                <c:pt idx="42">
                  <c:v>1080</c:v>
                </c:pt>
                <c:pt idx="43">
                  <c:v>1121</c:v>
                </c:pt>
                <c:pt idx="44">
                  <c:v>1137</c:v>
                </c:pt>
                <c:pt idx="48">
                  <c:v>692</c:v>
                </c:pt>
                <c:pt idx="49">
                  <c:v>716</c:v>
                </c:pt>
                <c:pt idx="50">
                  <c:v>705</c:v>
                </c:pt>
                <c:pt idx="51">
                  <c:v>655</c:v>
                </c:pt>
                <c:pt idx="52">
                  <c:v>696</c:v>
                </c:pt>
                <c:pt idx="53">
                  <c:v>784</c:v>
                </c:pt>
                <c:pt idx="71">
                  <c:v>1709</c:v>
                </c:pt>
                <c:pt idx="72">
                  <c:v>1704</c:v>
                </c:pt>
                <c:pt idx="89">
                  <c:v>1036</c:v>
                </c:pt>
                <c:pt idx="90">
                  <c:v>1027</c:v>
                </c:pt>
                <c:pt idx="91">
                  <c:v>1037</c:v>
                </c:pt>
                <c:pt idx="92">
                  <c:v>1107</c:v>
                </c:pt>
                <c:pt idx="93">
                  <c:v>1129</c:v>
                </c:pt>
                <c:pt idx="94">
                  <c:v>1066</c:v>
                </c:pt>
                <c:pt idx="96">
                  <c:v>848</c:v>
                </c:pt>
                <c:pt idx="97">
                  <c:v>894</c:v>
                </c:pt>
                <c:pt idx="98">
                  <c:v>1006</c:v>
                </c:pt>
                <c:pt idx="99">
                  <c:v>931</c:v>
                </c:pt>
                <c:pt idx="100">
                  <c:v>634</c:v>
                </c:pt>
                <c:pt idx="101">
                  <c:v>572</c:v>
                </c:pt>
                <c:pt idx="107">
                  <c:v>504</c:v>
                </c:pt>
                <c:pt idx="108">
                  <c:v>527</c:v>
                </c:pt>
                <c:pt idx="110">
                  <c:v>569</c:v>
                </c:pt>
                <c:pt idx="111">
                  <c:v>541</c:v>
                </c:pt>
                <c:pt idx="113">
                  <c:v>554</c:v>
                </c:pt>
                <c:pt idx="114">
                  <c:v>555</c:v>
                </c:pt>
                <c:pt idx="115">
                  <c:v>541</c:v>
                </c:pt>
                <c:pt idx="117">
                  <c:v>529</c:v>
                </c:pt>
                <c:pt idx="118">
                  <c:v>511</c:v>
                </c:pt>
                <c:pt idx="119">
                  <c:v>529</c:v>
                </c:pt>
                <c:pt idx="121">
                  <c:v>912</c:v>
                </c:pt>
                <c:pt idx="122">
                  <c:v>961</c:v>
                </c:pt>
                <c:pt idx="124">
                  <c:v>994</c:v>
                </c:pt>
                <c:pt idx="125">
                  <c:v>702</c:v>
                </c:pt>
                <c:pt idx="126">
                  <c:v>651</c:v>
                </c:pt>
                <c:pt idx="128">
                  <c:v>527</c:v>
                </c:pt>
                <c:pt idx="129">
                  <c:v>541</c:v>
                </c:pt>
                <c:pt idx="130">
                  <c:v>537</c:v>
                </c:pt>
                <c:pt idx="131">
                  <c:v>569</c:v>
                </c:pt>
                <c:pt idx="132">
                  <c:v>616</c:v>
                </c:pt>
                <c:pt idx="133">
                  <c:v>646</c:v>
                </c:pt>
                <c:pt idx="135">
                  <c:v>1048</c:v>
                </c:pt>
                <c:pt idx="136">
                  <c:v>1056</c:v>
                </c:pt>
                <c:pt idx="138">
                  <c:v>537</c:v>
                </c:pt>
                <c:pt idx="139">
                  <c:v>538</c:v>
                </c:pt>
                <c:pt idx="142">
                  <c:v>537</c:v>
                </c:pt>
                <c:pt idx="143">
                  <c:v>552</c:v>
                </c:pt>
                <c:pt idx="144">
                  <c:v>515</c:v>
                </c:pt>
                <c:pt idx="145">
                  <c:v>460</c:v>
                </c:pt>
                <c:pt idx="146">
                  <c:v>452</c:v>
                </c:pt>
                <c:pt idx="148">
                  <c:v>453</c:v>
                </c:pt>
                <c:pt idx="149">
                  <c:v>470</c:v>
                </c:pt>
                <c:pt idx="150">
                  <c:v>540</c:v>
                </c:pt>
                <c:pt idx="151">
                  <c:v>565</c:v>
                </c:pt>
                <c:pt idx="152">
                  <c:v>585</c:v>
                </c:pt>
                <c:pt idx="153">
                  <c:v>593</c:v>
                </c:pt>
                <c:pt idx="154">
                  <c:v>585</c:v>
                </c:pt>
                <c:pt idx="155">
                  <c:v>621</c:v>
                </c:pt>
                <c:pt idx="156">
                  <c:v>623</c:v>
                </c:pt>
                <c:pt idx="158">
                  <c:v>450</c:v>
                </c:pt>
                <c:pt idx="159">
                  <c:v>459</c:v>
                </c:pt>
                <c:pt idx="160">
                  <c:v>473</c:v>
                </c:pt>
                <c:pt idx="161">
                  <c:v>477</c:v>
                </c:pt>
                <c:pt idx="162">
                  <c:v>491</c:v>
                </c:pt>
                <c:pt idx="163">
                  <c:v>494</c:v>
                </c:pt>
                <c:pt idx="164">
                  <c:v>497</c:v>
                </c:pt>
                <c:pt idx="165">
                  <c:v>495</c:v>
                </c:pt>
                <c:pt idx="166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8-4866-BA0C-FA8001C848FB}"/>
            </c:ext>
          </c:extLst>
        </c:ser>
        <c:ser>
          <c:idx val="2"/>
          <c:order val="2"/>
          <c:tx>
            <c:strRef>
              <c:f>'Liniendiagramm Haus 2'!$BE$1</c:f>
              <c:strCache>
                <c:ptCount val="1"/>
                <c:pt idx="0">
                  <c:v>Co2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'Liniendiagramm Haus 2'!$BE$2:$BE$168</c:f>
              <c:numCache>
                <c:formatCode>General</c:formatCode>
                <c:ptCount val="167"/>
                <c:pt idx="0">
                  <c:v>918</c:v>
                </c:pt>
                <c:pt idx="1">
                  <c:v>1212</c:v>
                </c:pt>
                <c:pt idx="7">
                  <c:v>1323</c:v>
                </c:pt>
                <c:pt idx="11">
                  <c:v>1680</c:v>
                </c:pt>
                <c:pt idx="12">
                  <c:v>1697</c:v>
                </c:pt>
                <c:pt idx="13">
                  <c:v>1665</c:v>
                </c:pt>
                <c:pt idx="14">
                  <c:v>1650</c:v>
                </c:pt>
                <c:pt idx="15">
                  <c:v>1682</c:v>
                </c:pt>
                <c:pt idx="17">
                  <c:v>1339</c:v>
                </c:pt>
                <c:pt idx="18">
                  <c:v>1397</c:v>
                </c:pt>
                <c:pt idx="19">
                  <c:v>1466</c:v>
                </c:pt>
                <c:pt idx="20">
                  <c:v>1472</c:v>
                </c:pt>
                <c:pt idx="23">
                  <c:v>922</c:v>
                </c:pt>
                <c:pt idx="24">
                  <c:v>999</c:v>
                </c:pt>
                <c:pt idx="25">
                  <c:v>1058</c:v>
                </c:pt>
                <c:pt idx="26">
                  <c:v>1082</c:v>
                </c:pt>
                <c:pt idx="27">
                  <c:v>1132</c:v>
                </c:pt>
                <c:pt idx="28">
                  <c:v>1198</c:v>
                </c:pt>
                <c:pt idx="29">
                  <c:v>1222</c:v>
                </c:pt>
                <c:pt idx="30">
                  <c:v>1242</c:v>
                </c:pt>
                <c:pt idx="31">
                  <c:v>1241</c:v>
                </c:pt>
                <c:pt idx="32">
                  <c:v>1283</c:v>
                </c:pt>
                <c:pt idx="33">
                  <c:v>1320</c:v>
                </c:pt>
                <c:pt idx="35">
                  <c:v>1288</c:v>
                </c:pt>
                <c:pt idx="36">
                  <c:v>1300</c:v>
                </c:pt>
                <c:pt idx="37">
                  <c:v>1314</c:v>
                </c:pt>
                <c:pt idx="38">
                  <c:v>1337</c:v>
                </c:pt>
                <c:pt idx="39">
                  <c:v>1381</c:v>
                </c:pt>
                <c:pt idx="40">
                  <c:v>1177</c:v>
                </c:pt>
                <c:pt idx="48">
                  <c:v>615</c:v>
                </c:pt>
                <c:pt idx="49">
                  <c:v>616</c:v>
                </c:pt>
                <c:pt idx="51">
                  <c:v>691</c:v>
                </c:pt>
                <c:pt idx="52">
                  <c:v>747</c:v>
                </c:pt>
                <c:pt idx="53">
                  <c:v>860</c:v>
                </c:pt>
                <c:pt idx="67">
                  <c:v>1325</c:v>
                </c:pt>
                <c:pt idx="68">
                  <c:v>1394</c:v>
                </c:pt>
                <c:pt idx="69">
                  <c:v>1414</c:v>
                </c:pt>
                <c:pt idx="70">
                  <c:v>1456</c:v>
                </c:pt>
                <c:pt idx="72">
                  <c:v>1551</c:v>
                </c:pt>
                <c:pt idx="73">
                  <c:v>1738</c:v>
                </c:pt>
                <c:pt idx="74">
                  <c:v>1785</c:v>
                </c:pt>
                <c:pt idx="76">
                  <c:v>1717</c:v>
                </c:pt>
                <c:pt idx="77">
                  <c:v>1903</c:v>
                </c:pt>
                <c:pt idx="80">
                  <c:v>773</c:v>
                </c:pt>
                <c:pt idx="81">
                  <c:v>765</c:v>
                </c:pt>
                <c:pt idx="82">
                  <c:v>817</c:v>
                </c:pt>
                <c:pt idx="85">
                  <c:v>909</c:v>
                </c:pt>
                <c:pt idx="86">
                  <c:v>891</c:v>
                </c:pt>
                <c:pt idx="98">
                  <c:v>966</c:v>
                </c:pt>
                <c:pt idx="100">
                  <c:v>943</c:v>
                </c:pt>
                <c:pt idx="101">
                  <c:v>887</c:v>
                </c:pt>
                <c:pt idx="102">
                  <c:v>730</c:v>
                </c:pt>
                <c:pt idx="103">
                  <c:v>553</c:v>
                </c:pt>
                <c:pt idx="104">
                  <c:v>539</c:v>
                </c:pt>
                <c:pt idx="105">
                  <c:v>540</c:v>
                </c:pt>
                <c:pt idx="106">
                  <c:v>555</c:v>
                </c:pt>
                <c:pt idx="108">
                  <c:v>583</c:v>
                </c:pt>
                <c:pt idx="109">
                  <c:v>565</c:v>
                </c:pt>
                <c:pt idx="111">
                  <c:v>599</c:v>
                </c:pt>
                <c:pt idx="112">
                  <c:v>574</c:v>
                </c:pt>
                <c:pt idx="118">
                  <c:v>527</c:v>
                </c:pt>
                <c:pt idx="119">
                  <c:v>539</c:v>
                </c:pt>
                <c:pt idx="120">
                  <c:v>566</c:v>
                </c:pt>
                <c:pt idx="121">
                  <c:v>593</c:v>
                </c:pt>
                <c:pt idx="139">
                  <c:v>524</c:v>
                </c:pt>
                <c:pt idx="140">
                  <c:v>516</c:v>
                </c:pt>
                <c:pt idx="141">
                  <c:v>471</c:v>
                </c:pt>
                <c:pt idx="142">
                  <c:v>496</c:v>
                </c:pt>
                <c:pt idx="143">
                  <c:v>497</c:v>
                </c:pt>
                <c:pt idx="144">
                  <c:v>486</c:v>
                </c:pt>
                <c:pt idx="145">
                  <c:v>495</c:v>
                </c:pt>
                <c:pt idx="146">
                  <c:v>493</c:v>
                </c:pt>
                <c:pt idx="147">
                  <c:v>492</c:v>
                </c:pt>
                <c:pt idx="156">
                  <c:v>611</c:v>
                </c:pt>
                <c:pt idx="157">
                  <c:v>631</c:v>
                </c:pt>
                <c:pt idx="158">
                  <c:v>615</c:v>
                </c:pt>
                <c:pt idx="162">
                  <c:v>502</c:v>
                </c:pt>
                <c:pt idx="163">
                  <c:v>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C8-4866-BA0C-FA8001C848FB}"/>
            </c:ext>
          </c:extLst>
        </c:ser>
        <c:ser>
          <c:idx val="3"/>
          <c:order val="3"/>
          <c:tx>
            <c:strRef>
              <c:f>'Liniendiagramm Haus 2'!$BP$1</c:f>
              <c:strCache>
                <c:ptCount val="1"/>
                <c:pt idx="0">
                  <c:v>Co2 Q3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'Liniendiagramm Haus 2'!$BP$2:$BP$168</c:f>
              <c:numCache>
                <c:formatCode>General</c:formatCode>
                <c:ptCount val="167"/>
                <c:pt idx="65">
                  <c:v>1296</c:v>
                </c:pt>
                <c:pt idx="66">
                  <c:v>1352</c:v>
                </c:pt>
                <c:pt idx="67">
                  <c:v>1368</c:v>
                </c:pt>
                <c:pt idx="68">
                  <c:v>1409</c:v>
                </c:pt>
                <c:pt idx="69">
                  <c:v>1388</c:v>
                </c:pt>
                <c:pt idx="70">
                  <c:v>1399</c:v>
                </c:pt>
                <c:pt idx="71">
                  <c:v>1600</c:v>
                </c:pt>
                <c:pt idx="72">
                  <c:v>1723</c:v>
                </c:pt>
                <c:pt idx="76">
                  <c:v>1737</c:v>
                </c:pt>
                <c:pt idx="77">
                  <c:v>1928</c:v>
                </c:pt>
                <c:pt idx="78">
                  <c:v>1939</c:v>
                </c:pt>
                <c:pt idx="80">
                  <c:v>822</c:v>
                </c:pt>
                <c:pt idx="81">
                  <c:v>808</c:v>
                </c:pt>
                <c:pt idx="82">
                  <c:v>849</c:v>
                </c:pt>
                <c:pt idx="83">
                  <c:v>904</c:v>
                </c:pt>
                <c:pt idx="85">
                  <c:v>855</c:v>
                </c:pt>
                <c:pt idx="86">
                  <c:v>881</c:v>
                </c:pt>
                <c:pt idx="87">
                  <c:v>879</c:v>
                </c:pt>
                <c:pt idx="88">
                  <c:v>971</c:v>
                </c:pt>
                <c:pt idx="89">
                  <c:v>1011</c:v>
                </c:pt>
                <c:pt idx="90">
                  <c:v>965</c:v>
                </c:pt>
                <c:pt idx="91">
                  <c:v>1028</c:v>
                </c:pt>
                <c:pt idx="93">
                  <c:v>1096</c:v>
                </c:pt>
                <c:pt idx="94">
                  <c:v>1175</c:v>
                </c:pt>
                <c:pt idx="95">
                  <c:v>1161</c:v>
                </c:pt>
                <c:pt idx="96">
                  <c:v>1165</c:v>
                </c:pt>
                <c:pt idx="104">
                  <c:v>723</c:v>
                </c:pt>
                <c:pt idx="105">
                  <c:v>761</c:v>
                </c:pt>
                <c:pt idx="106">
                  <c:v>628</c:v>
                </c:pt>
                <c:pt idx="111">
                  <c:v>718</c:v>
                </c:pt>
                <c:pt idx="112">
                  <c:v>711</c:v>
                </c:pt>
                <c:pt idx="113">
                  <c:v>718</c:v>
                </c:pt>
                <c:pt idx="118">
                  <c:v>659</c:v>
                </c:pt>
                <c:pt idx="119">
                  <c:v>659</c:v>
                </c:pt>
                <c:pt idx="120">
                  <c:v>675</c:v>
                </c:pt>
                <c:pt idx="121">
                  <c:v>688</c:v>
                </c:pt>
                <c:pt idx="123">
                  <c:v>633</c:v>
                </c:pt>
                <c:pt idx="124">
                  <c:v>627</c:v>
                </c:pt>
                <c:pt idx="125">
                  <c:v>632</c:v>
                </c:pt>
                <c:pt idx="130">
                  <c:v>552</c:v>
                </c:pt>
                <c:pt idx="131">
                  <c:v>573</c:v>
                </c:pt>
                <c:pt idx="132">
                  <c:v>586</c:v>
                </c:pt>
                <c:pt idx="133">
                  <c:v>571</c:v>
                </c:pt>
                <c:pt idx="134">
                  <c:v>580</c:v>
                </c:pt>
                <c:pt idx="135">
                  <c:v>624</c:v>
                </c:pt>
                <c:pt idx="136">
                  <c:v>589</c:v>
                </c:pt>
                <c:pt idx="137">
                  <c:v>576</c:v>
                </c:pt>
                <c:pt idx="139">
                  <c:v>506</c:v>
                </c:pt>
                <c:pt idx="140">
                  <c:v>522</c:v>
                </c:pt>
                <c:pt idx="141">
                  <c:v>553</c:v>
                </c:pt>
                <c:pt idx="142">
                  <c:v>566</c:v>
                </c:pt>
                <c:pt idx="143">
                  <c:v>574</c:v>
                </c:pt>
                <c:pt idx="144">
                  <c:v>562</c:v>
                </c:pt>
                <c:pt idx="145">
                  <c:v>568</c:v>
                </c:pt>
                <c:pt idx="162">
                  <c:v>638</c:v>
                </c:pt>
                <c:pt idx="163">
                  <c:v>678</c:v>
                </c:pt>
                <c:pt idx="164">
                  <c:v>746</c:v>
                </c:pt>
                <c:pt idx="165">
                  <c:v>797</c:v>
                </c:pt>
                <c:pt idx="166">
                  <c:v>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C8-4866-BA0C-FA8001C848FB}"/>
            </c:ext>
          </c:extLst>
        </c:ser>
        <c:ser>
          <c:idx val="4"/>
          <c:order val="4"/>
          <c:tx>
            <c:strRef>
              <c:f>'Liniendiagramm Haus 2'!$CA$1</c:f>
              <c:strCache>
                <c:ptCount val="1"/>
                <c:pt idx="0">
                  <c:v>Co2 Q3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'Liniendiagramm Haus 2'!$CA$2:$CA$168</c:f>
              <c:numCache>
                <c:formatCode>General</c:formatCode>
                <c:ptCount val="167"/>
                <c:pt idx="50">
                  <c:v>829</c:v>
                </c:pt>
                <c:pt idx="51">
                  <c:v>787</c:v>
                </c:pt>
                <c:pt idx="52">
                  <c:v>802</c:v>
                </c:pt>
                <c:pt idx="53">
                  <c:v>867</c:v>
                </c:pt>
                <c:pt idx="55">
                  <c:v>829</c:v>
                </c:pt>
                <c:pt idx="56">
                  <c:v>852</c:v>
                </c:pt>
                <c:pt idx="57">
                  <c:v>850</c:v>
                </c:pt>
                <c:pt idx="58">
                  <c:v>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C8-4866-BA0C-FA8001C848FB}"/>
            </c:ext>
          </c:extLst>
        </c:ser>
        <c:ser>
          <c:idx val="5"/>
          <c:order val="5"/>
          <c:tx>
            <c:strRef>
              <c:f>'Liniendiagramm Haus 2'!$CL$1</c:f>
              <c:strCache>
                <c:ptCount val="1"/>
                <c:pt idx="0">
                  <c:v>Co2 Q3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'Liniendiagramm Haus 2'!$CL$2:$CL$168</c:f>
              <c:numCache>
                <c:formatCode>General</c:formatCode>
                <c:ptCount val="167"/>
                <c:pt idx="59">
                  <c:v>1110</c:v>
                </c:pt>
                <c:pt idx="60">
                  <c:v>1142</c:v>
                </c:pt>
                <c:pt idx="61">
                  <c:v>937</c:v>
                </c:pt>
                <c:pt idx="62">
                  <c:v>1146</c:v>
                </c:pt>
                <c:pt idx="63">
                  <c:v>1202</c:v>
                </c:pt>
                <c:pt idx="65">
                  <c:v>1246</c:v>
                </c:pt>
                <c:pt idx="66">
                  <c:v>1246</c:v>
                </c:pt>
                <c:pt idx="93">
                  <c:v>1013</c:v>
                </c:pt>
                <c:pt idx="94">
                  <c:v>986</c:v>
                </c:pt>
                <c:pt idx="95">
                  <c:v>1054</c:v>
                </c:pt>
                <c:pt idx="96">
                  <c:v>1090</c:v>
                </c:pt>
                <c:pt idx="110">
                  <c:v>622</c:v>
                </c:pt>
                <c:pt idx="111">
                  <c:v>710</c:v>
                </c:pt>
                <c:pt idx="112">
                  <c:v>626</c:v>
                </c:pt>
                <c:pt idx="125">
                  <c:v>600</c:v>
                </c:pt>
                <c:pt idx="126">
                  <c:v>591</c:v>
                </c:pt>
                <c:pt idx="129">
                  <c:v>536</c:v>
                </c:pt>
                <c:pt idx="131">
                  <c:v>504</c:v>
                </c:pt>
                <c:pt idx="132">
                  <c:v>527</c:v>
                </c:pt>
                <c:pt idx="133">
                  <c:v>500</c:v>
                </c:pt>
                <c:pt idx="134">
                  <c:v>554</c:v>
                </c:pt>
                <c:pt idx="135">
                  <c:v>564</c:v>
                </c:pt>
                <c:pt idx="136">
                  <c:v>568</c:v>
                </c:pt>
                <c:pt idx="138">
                  <c:v>571</c:v>
                </c:pt>
                <c:pt idx="151">
                  <c:v>567</c:v>
                </c:pt>
                <c:pt idx="152">
                  <c:v>517</c:v>
                </c:pt>
                <c:pt idx="153">
                  <c:v>533</c:v>
                </c:pt>
                <c:pt idx="154">
                  <c:v>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C8-4866-BA0C-FA8001C84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542287"/>
        <c:axId val="1326385615"/>
      </c:lineChart>
      <c:catAx>
        <c:axId val="615542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26385615"/>
        <c:crosses val="autoZero"/>
        <c:auto val="1"/>
        <c:lblAlgn val="ctr"/>
        <c:lblOffset val="100"/>
        <c:noMultiLvlLbl val="0"/>
      </c:catAx>
      <c:valAx>
        <c:axId val="132638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554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2'!$AJ$1</c:f>
              <c:strCache>
                <c:ptCount val="1"/>
                <c:pt idx="0">
                  <c:v>VOC Q1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'Liniendiagramm Haus 2'!$AJ$2:$AJ$168</c:f>
              <c:numCache>
                <c:formatCode>General</c:formatCode>
                <c:ptCount val="1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1.5</c:v>
                </c:pt>
                <c:pt idx="13">
                  <c:v>1.58</c:v>
                </c:pt>
                <c:pt idx="14">
                  <c:v>2.15</c:v>
                </c:pt>
                <c:pt idx="15">
                  <c:v>2.42</c:v>
                </c:pt>
                <c:pt idx="19">
                  <c:v>2.75</c:v>
                </c:pt>
                <c:pt idx="20">
                  <c:v>2.4900000000000002</c:v>
                </c:pt>
                <c:pt idx="21">
                  <c:v>2.2799999999999998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2.5099999999999998</c:v>
                </c:pt>
                <c:pt idx="33">
                  <c:v>1</c:v>
                </c:pt>
                <c:pt idx="35">
                  <c:v>1</c:v>
                </c:pt>
                <c:pt idx="36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1.91</c:v>
                </c:pt>
                <c:pt idx="46">
                  <c:v>2.29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1.97</c:v>
                </c:pt>
                <c:pt idx="61">
                  <c:v>1.46</c:v>
                </c:pt>
                <c:pt idx="62">
                  <c:v>2.69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1.08</c:v>
                </c:pt>
                <c:pt idx="70">
                  <c:v>1</c:v>
                </c:pt>
                <c:pt idx="77">
                  <c:v>1</c:v>
                </c:pt>
                <c:pt idx="78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2.0499999999999998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D-4F03-AECD-A4E540C05C20}"/>
            </c:ext>
          </c:extLst>
        </c:ser>
        <c:ser>
          <c:idx val="1"/>
          <c:order val="1"/>
          <c:tx>
            <c:strRef>
              <c:f>'Liniendiagramm Haus 2'!$AU$1</c:f>
              <c:strCache>
                <c:ptCount val="1"/>
                <c:pt idx="0">
                  <c:v>VOC Q1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'Liniendiagramm Haus 2'!$AU$2:$AU$168</c:f>
              <c:numCache>
                <c:formatCode>General</c:formatCode>
                <c:ptCount val="1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1.78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71">
                  <c:v>1.44</c:v>
                </c:pt>
                <c:pt idx="72">
                  <c:v>1.02</c:v>
                </c:pt>
                <c:pt idx="89">
                  <c:v>1.03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7">
                  <c:v>1</c:v>
                </c:pt>
                <c:pt idx="108">
                  <c:v>1</c:v>
                </c:pt>
                <c:pt idx="110">
                  <c:v>1</c:v>
                </c:pt>
                <c:pt idx="111">
                  <c:v>1</c:v>
                </c:pt>
                <c:pt idx="113">
                  <c:v>1.56</c:v>
                </c:pt>
                <c:pt idx="114">
                  <c:v>1</c:v>
                </c:pt>
                <c:pt idx="115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1">
                  <c:v>3.92</c:v>
                </c:pt>
                <c:pt idx="122">
                  <c:v>3.46</c:v>
                </c:pt>
                <c:pt idx="124">
                  <c:v>2.94</c:v>
                </c:pt>
                <c:pt idx="125">
                  <c:v>3.11</c:v>
                </c:pt>
                <c:pt idx="126">
                  <c:v>2.13</c:v>
                </c:pt>
                <c:pt idx="128">
                  <c:v>1.95</c:v>
                </c:pt>
                <c:pt idx="129">
                  <c:v>1.23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1.7</c:v>
                </c:pt>
                <c:pt idx="135">
                  <c:v>2.83</c:v>
                </c:pt>
                <c:pt idx="136">
                  <c:v>2.46</c:v>
                </c:pt>
                <c:pt idx="138">
                  <c:v>1</c:v>
                </c:pt>
                <c:pt idx="139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1.78</c:v>
                </c:pt>
                <c:pt idx="154">
                  <c:v>1</c:v>
                </c:pt>
                <c:pt idx="155">
                  <c:v>1</c:v>
                </c:pt>
                <c:pt idx="156">
                  <c:v>1.84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D-4F03-AECD-A4E540C05C20}"/>
            </c:ext>
          </c:extLst>
        </c:ser>
        <c:ser>
          <c:idx val="2"/>
          <c:order val="2"/>
          <c:tx>
            <c:strRef>
              <c:f>'Liniendiagramm Haus 2'!$BF$1</c:f>
              <c:strCache>
                <c:ptCount val="1"/>
                <c:pt idx="0">
                  <c:v>VOC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'Liniendiagramm Haus 2'!$BF$2:$BF$168</c:f>
              <c:numCache>
                <c:formatCode>General</c:formatCode>
                <c:ptCount val="167"/>
                <c:pt idx="0">
                  <c:v>1</c:v>
                </c:pt>
                <c:pt idx="1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1.41</c:v>
                </c:pt>
                <c:pt idx="17">
                  <c:v>1</c:v>
                </c:pt>
                <c:pt idx="18">
                  <c:v>1.69</c:v>
                </c:pt>
                <c:pt idx="19">
                  <c:v>1.8</c:v>
                </c:pt>
                <c:pt idx="20">
                  <c:v>1.81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1.2</c:v>
                </c:pt>
                <c:pt idx="40">
                  <c:v>1.45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67">
                  <c:v>1.3</c:v>
                </c:pt>
                <c:pt idx="68">
                  <c:v>2.2000000000000002</c:v>
                </c:pt>
                <c:pt idx="69">
                  <c:v>1.98</c:v>
                </c:pt>
                <c:pt idx="70">
                  <c:v>1.65</c:v>
                </c:pt>
                <c:pt idx="72">
                  <c:v>2</c:v>
                </c:pt>
                <c:pt idx="73">
                  <c:v>2.21</c:v>
                </c:pt>
                <c:pt idx="74">
                  <c:v>2.4</c:v>
                </c:pt>
                <c:pt idx="76">
                  <c:v>1</c:v>
                </c:pt>
                <c:pt idx="77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1</c:v>
                </c:pt>
                <c:pt idx="98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62">
                  <c:v>1</c:v>
                </c:pt>
                <c:pt idx="1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8D-4F03-AECD-A4E540C05C20}"/>
            </c:ext>
          </c:extLst>
        </c:ser>
        <c:ser>
          <c:idx val="3"/>
          <c:order val="3"/>
          <c:tx>
            <c:strRef>
              <c:f>'Liniendiagramm Haus 2'!$BQ$1</c:f>
              <c:strCache>
                <c:ptCount val="1"/>
                <c:pt idx="0">
                  <c:v>VOC Q3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'Liniendiagramm Haus 2'!$BQ$2:$BQ$168</c:f>
              <c:numCache>
                <c:formatCode>General</c:formatCode>
                <c:ptCount val="167"/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1.47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1.84</c:v>
                </c:pt>
                <c:pt idx="133">
                  <c:v>1.73</c:v>
                </c:pt>
                <c:pt idx="134">
                  <c:v>1.78</c:v>
                </c:pt>
                <c:pt idx="135">
                  <c:v>2.84</c:v>
                </c:pt>
                <c:pt idx="136">
                  <c:v>2.62</c:v>
                </c:pt>
                <c:pt idx="137">
                  <c:v>2.57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62">
                  <c:v>1.53</c:v>
                </c:pt>
                <c:pt idx="163">
                  <c:v>1</c:v>
                </c:pt>
                <c:pt idx="164">
                  <c:v>1</c:v>
                </c:pt>
                <c:pt idx="165">
                  <c:v>1.69</c:v>
                </c:pt>
                <c:pt idx="166">
                  <c:v>1.44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8D-4F03-AECD-A4E540C05C20}"/>
            </c:ext>
          </c:extLst>
        </c:ser>
        <c:ser>
          <c:idx val="4"/>
          <c:order val="4"/>
          <c:tx>
            <c:strRef>
              <c:f>'Liniendiagramm Haus 2'!$CB$1</c:f>
              <c:strCache>
                <c:ptCount val="1"/>
                <c:pt idx="0">
                  <c:v>VOC Q3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'Liniendiagramm Haus 2'!$CB$2:$CB$168</c:f>
              <c:numCache>
                <c:formatCode>General</c:formatCode>
                <c:ptCount val="167"/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8D-4F03-AECD-A4E540C05C20}"/>
            </c:ext>
          </c:extLst>
        </c:ser>
        <c:ser>
          <c:idx val="5"/>
          <c:order val="5"/>
          <c:tx>
            <c:strRef>
              <c:f>'Liniendiagramm Haus 2'!$CM$1</c:f>
              <c:strCache>
                <c:ptCount val="1"/>
                <c:pt idx="0">
                  <c:v>VOC Q3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'Liniendiagramm Haus 2'!$CM$2:$CM$168</c:f>
              <c:numCache>
                <c:formatCode>General</c:formatCode>
                <c:ptCount val="167"/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5">
                  <c:v>1</c:v>
                </c:pt>
                <c:pt idx="66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25">
                  <c:v>1.76</c:v>
                </c:pt>
                <c:pt idx="126">
                  <c:v>1</c:v>
                </c:pt>
                <c:pt idx="129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1.48</c:v>
                </c:pt>
                <c:pt idx="136">
                  <c:v>1</c:v>
                </c:pt>
                <c:pt idx="138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8D-4F03-AECD-A4E540C05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529807"/>
        <c:axId val="1252941375"/>
      </c:lineChart>
      <c:catAx>
        <c:axId val="615529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52941375"/>
        <c:crosses val="autoZero"/>
        <c:auto val="1"/>
        <c:lblAlgn val="ctr"/>
        <c:lblOffset val="100"/>
        <c:noMultiLvlLbl val="0"/>
      </c:catAx>
      <c:valAx>
        <c:axId val="125294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552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'Liniendiagramm Haus 2'!$AI$1</c:f>
              <c:strCache>
                <c:ptCount val="1"/>
                <c:pt idx="0">
                  <c:v>Co2 Q1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'Liniendiagramm Haus 2'!$AI$2:$AI$168</c:f>
              <c:numCache>
                <c:formatCode>General</c:formatCode>
                <c:ptCount val="167"/>
                <c:pt idx="0">
                  <c:v>826</c:v>
                </c:pt>
                <c:pt idx="1">
                  <c:v>1001</c:v>
                </c:pt>
                <c:pt idx="2">
                  <c:v>1066</c:v>
                </c:pt>
                <c:pt idx="3">
                  <c:v>1270</c:v>
                </c:pt>
                <c:pt idx="5">
                  <c:v>1265</c:v>
                </c:pt>
                <c:pt idx="7">
                  <c:v>1230</c:v>
                </c:pt>
                <c:pt idx="8">
                  <c:v>1206</c:v>
                </c:pt>
                <c:pt idx="9">
                  <c:v>1255</c:v>
                </c:pt>
                <c:pt idx="10">
                  <c:v>1299</c:v>
                </c:pt>
                <c:pt idx="11">
                  <c:v>1213</c:v>
                </c:pt>
                <c:pt idx="12">
                  <c:v>1231</c:v>
                </c:pt>
                <c:pt idx="13">
                  <c:v>1272</c:v>
                </c:pt>
                <c:pt idx="14">
                  <c:v>1336</c:v>
                </c:pt>
                <c:pt idx="15">
                  <c:v>1238</c:v>
                </c:pt>
                <c:pt idx="19">
                  <c:v>1431</c:v>
                </c:pt>
                <c:pt idx="20">
                  <c:v>1582</c:v>
                </c:pt>
                <c:pt idx="21">
                  <c:v>1660</c:v>
                </c:pt>
                <c:pt idx="23">
                  <c:v>929</c:v>
                </c:pt>
                <c:pt idx="24">
                  <c:v>1066</c:v>
                </c:pt>
                <c:pt idx="25">
                  <c:v>1147</c:v>
                </c:pt>
                <c:pt idx="26">
                  <c:v>1159</c:v>
                </c:pt>
                <c:pt idx="27">
                  <c:v>1167</c:v>
                </c:pt>
                <c:pt idx="28">
                  <c:v>1235</c:v>
                </c:pt>
                <c:pt idx="29">
                  <c:v>1262</c:v>
                </c:pt>
                <c:pt idx="30">
                  <c:v>1299</c:v>
                </c:pt>
                <c:pt idx="31">
                  <c:v>1323</c:v>
                </c:pt>
                <c:pt idx="33">
                  <c:v>1214</c:v>
                </c:pt>
                <c:pt idx="35">
                  <c:v>1360</c:v>
                </c:pt>
                <c:pt idx="36">
                  <c:v>1301</c:v>
                </c:pt>
                <c:pt idx="42">
                  <c:v>1074</c:v>
                </c:pt>
                <c:pt idx="43">
                  <c:v>989</c:v>
                </c:pt>
                <c:pt idx="44">
                  <c:v>1102</c:v>
                </c:pt>
                <c:pt idx="45">
                  <c:v>1205</c:v>
                </c:pt>
                <c:pt idx="46">
                  <c:v>1066</c:v>
                </c:pt>
                <c:pt idx="48">
                  <c:v>655</c:v>
                </c:pt>
                <c:pt idx="49">
                  <c:v>653</c:v>
                </c:pt>
                <c:pt idx="50">
                  <c:v>664</c:v>
                </c:pt>
                <c:pt idx="51">
                  <c:v>708</c:v>
                </c:pt>
                <c:pt idx="52">
                  <c:v>818</c:v>
                </c:pt>
                <c:pt idx="58">
                  <c:v>1360</c:v>
                </c:pt>
                <c:pt idx="59">
                  <c:v>1299</c:v>
                </c:pt>
                <c:pt idx="60">
                  <c:v>1333</c:v>
                </c:pt>
                <c:pt idx="61">
                  <c:v>972</c:v>
                </c:pt>
                <c:pt idx="62">
                  <c:v>1191</c:v>
                </c:pt>
                <c:pt idx="65">
                  <c:v>883</c:v>
                </c:pt>
                <c:pt idx="66">
                  <c:v>935</c:v>
                </c:pt>
                <c:pt idx="67">
                  <c:v>1011</c:v>
                </c:pt>
                <c:pt idx="68">
                  <c:v>995</c:v>
                </c:pt>
                <c:pt idx="69">
                  <c:v>1049</c:v>
                </c:pt>
                <c:pt idx="70">
                  <c:v>984</c:v>
                </c:pt>
                <c:pt idx="77">
                  <c:v>602</c:v>
                </c:pt>
                <c:pt idx="78">
                  <c:v>594</c:v>
                </c:pt>
                <c:pt idx="80">
                  <c:v>708</c:v>
                </c:pt>
                <c:pt idx="81">
                  <c:v>704</c:v>
                </c:pt>
                <c:pt idx="82">
                  <c:v>722</c:v>
                </c:pt>
                <c:pt idx="83">
                  <c:v>738</c:v>
                </c:pt>
                <c:pt idx="85">
                  <c:v>538</c:v>
                </c:pt>
                <c:pt idx="86">
                  <c:v>501</c:v>
                </c:pt>
                <c:pt idx="87">
                  <c:v>614</c:v>
                </c:pt>
                <c:pt idx="88">
                  <c:v>695</c:v>
                </c:pt>
                <c:pt idx="89">
                  <c:v>724</c:v>
                </c:pt>
                <c:pt idx="90">
                  <c:v>741</c:v>
                </c:pt>
                <c:pt idx="91">
                  <c:v>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8-4653-A862-06A46D74A17F}"/>
            </c:ext>
          </c:extLst>
        </c:ser>
        <c:ser>
          <c:idx val="1"/>
          <c:order val="1"/>
          <c:tx>
            <c:strRef>
              <c:f>'Liniendiagramm Haus 2'!$AT$1</c:f>
              <c:strCache>
                <c:ptCount val="1"/>
                <c:pt idx="0">
                  <c:v>Co2 Q1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'Liniendiagramm Haus 2'!$AT$2:$AT$168</c:f>
              <c:numCache>
                <c:formatCode>General</c:formatCode>
                <c:ptCount val="167"/>
                <c:pt idx="0">
                  <c:v>705</c:v>
                </c:pt>
                <c:pt idx="1">
                  <c:v>810</c:v>
                </c:pt>
                <c:pt idx="2">
                  <c:v>810</c:v>
                </c:pt>
                <c:pt idx="3">
                  <c:v>906</c:v>
                </c:pt>
                <c:pt idx="4">
                  <c:v>1181</c:v>
                </c:pt>
                <c:pt idx="7">
                  <c:v>1293</c:v>
                </c:pt>
                <c:pt idx="8">
                  <c:v>1272</c:v>
                </c:pt>
                <c:pt idx="10">
                  <c:v>1569</c:v>
                </c:pt>
                <c:pt idx="11">
                  <c:v>1579</c:v>
                </c:pt>
                <c:pt idx="16">
                  <c:v>1180</c:v>
                </c:pt>
                <c:pt idx="18">
                  <c:v>1424</c:v>
                </c:pt>
                <c:pt idx="19">
                  <c:v>1421</c:v>
                </c:pt>
                <c:pt idx="20">
                  <c:v>1570</c:v>
                </c:pt>
                <c:pt idx="21">
                  <c:v>1574</c:v>
                </c:pt>
                <c:pt idx="23">
                  <c:v>860</c:v>
                </c:pt>
                <c:pt idx="24">
                  <c:v>875</c:v>
                </c:pt>
                <c:pt idx="25">
                  <c:v>932</c:v>
                </c:pt>
                <c:pt idx="30">
                  <c:v>1192</c:v>
                </c:pt>
                <c:pt idx="31">
                  <c:v>1340</c:v>
                </c:pt>
                <c:pt idx="32">
                  <c:v>1362</c:v>
                </c:pt>
                <c:pt idx="33">
                  <c:v>1380</c:v>
                </c:pt>
                <c:pt idx="35">
                  <c:v>1297</c:v>
                </c:pt>
                <c:pt idx="36">
                  <c:v>1439</c:v>
                </c:pt>
                <c:pt idx="37">
                  <c:v>1458</c:v>
                </c:pt>
                <c:pt idx="38">
                  <c:v>1499</c:v>
                </c:pt>
                <c:pt idx="39">
                  <c:v>1398</c:v>
                </c:pt>
                <c:pt idx="40">
                  <c:v>1379</c:v>
                </c:pt>
                <c:pt idx="42">
                  <c:v>1080</c:v>
                </c:pt>
                <c:pt idx="43">
                  <c:v>1121</c:v>
                </c:pt>
                <c:pt idx="44">
                  <c:v>1137</c:v>
                </c:pt>
                <c:pt idx="48">
                  <c:v>692</c:v>
                </c:pt>
                <c:pt idx="49">
                  <c:v>716</c:v>
                </c:pt>
                <c:pt idx="50">
                  <c:v>705</c:v>
                </c:pt>
                <c:pt idx="51">
                  <c:v>655</c:v>
                </c:pt>
                <c:pt idx="52">
                  <c:v>696</c:v>
                </c:pt>
                <c:pt idx="53">
                  <c:v>784</c:v>
                </c:pt>
                <c:pt idx="71">
                  <c:v>1709</c:v>
                </c:pt>
                <c:pt idx="72">
                  <c:v>1704</c:v>
                </c:pt>
                <c:pt idx="89">
                  <c:v>1036</c:v>
                </c:pt>
                <c:pt idx="90">
                  <c:v>1027</c:v>
                </c:pt>
                <c:pt idx="91">
                  <c:v>1037</c:v>
                </c:pt>
                <c:pt idx="92">
                  <c:v>1107</c:v>
                </c:pt>
                <c:pt idx="93">
                  <c:v>1129</c:v>
                </c:pt>
                <c:pt idx="94">
                  <c:v>1066</c:v>
                </c:pt>
                <c:pt idx="96">
                  <c:v>848</c:v>
                </c:pt>
                <c:pt idx="97">
                  <c:v>894</c:v>
                </c:pt>
                <c:pt idx="98">
                  <c:v>1006</c:v>
                </c:pt>
                <c:pt idx="99">
                  <c:v>931</c:v>
                </c:pt>
                <c:pt idx="100">
                  <c:v>634</c:v>
                </c:pt>
                <c:pt idx="101">
                  <c:v>572</c:v>
                </c:pt>
                <c:pt idx="107">
                  <c:v>504</c:v>
                </c:pt>
                <c:pt idx="108">
                  <c:v>527</c:v>
                </c:pt>
                <c:pt idx="110">
                  <c:v>569</c:v>
                </c:pt>
                <c:pt idx="111">
                  <c:v>541</c:v>
                </c:pt>
                <c:pt idx="113">
                  <c:v>554</c:v>
                </c:pt>
                <c:pt idx="114">
                  <c:v>555</c:v>
                </c:pt>
                <c:pt idx="115">
                  <c:v>541</c:v>
                </c:pt>
                <c:pt idx="117">
                  <c:v>529</c:v>
                </c:pt>
                <c:pt idx="118">
                  <c:v>511</c:v>
                </c:pt>
                <c:pt idx="119">
                  <c:v>529</c:v>
                </c:pt>
                <c:pt idx="121">
                  <c:v>912</c:v>
                </c:pt>
                <c:pt idx="122">
                  <c:v>961</c:v>
                </c:pt>
                <c:pt idx="124">
                  <c:v>994</c:v>
                </c:pt>
                <c:pt idx="125">
                  <c:v>702</c:v>
                </c:pt>
                <c:pt idx="126">
                  <c:v>651</c:v>
                </c:pt>
                <c:pt idx="128">
                  <c:v>527</c:v>
                </c:pt>
                <c:pt idx="129">
                  <c:v>541</c:v>
                </c:pt>
                <c:pt idx="130">
                  <c:v>537</c:v>
                </c:pt>
                <c:pt idx="131">
                  <c:v>569</c:v>
                </c:pt>
                <c:pt idx="132">
                  <c:v>616</c:v>
                </c:pt>
                <c:pt idx="133">
                  <c:v>646</c:v>
                </c:pt>
                <c:pt idx="135">
                  <c:v>1048</c:v>
                </c:pt>
                <c:pt idx="136">
                  <c:v>1056</c:v>
                </c:pt>
                <c:pt idx="138">
                  <c:v>537</c:v>
                </c:pt>
                <c:pt idx="139">
                  <c:v>538</c:v>
                </c:pt>
                <c:pt idx="142">
                  <c:v>537</c:v>
                </c:pt>
                <c:pt idx="143">
                  <c:v>552</c:v>
                </c:pt>
                <c:pt idx="144">
                  <c:v>515</c:v>
                </c:pt>
                <c:pt idx="145">
                  <c:v>460</c:v>
                </c:pt>
                <c:pt idx="146">
                  <c:v>452</c:v>
                </c:pt>
                <c:pt idx="148">
                  <c:v>453</c:v>
                </c:pt>
                <c:pt idx="149">
                  <c:v>470</c:v>
                </c:pt>
                <c:pt idx="150">
                  <c:v>540</c:v>
                </c:pt>
                <c:pt idx="151">
                  <c:v>565</c:v>
                </c:pt>
                <c:pt idx="152">
                  <c:v>585</c:v>
                </c:pt>
                <c:pt idx="153">
                  <c:v>593</c:v>
                </c:pt>
                <c:pt idx="154">
                  <c:v>585</c:v>
                </c:pt>
                <c:pt idx="155">
                  <c:v>621</c:v>
                </c:pt>
                <c:pt idx="156">
                  <c:v>623</c:v>
                </c:pt>
                <c:pt idx="158">
                  <c:v>450</c:v>
                </c:pt>
                <c:pt idx="159">
                  <c:v>459</c:v>
                </c:pt>
                <c:pt idx="160">
                  <c:v>473</c:v>
                </c:pt>
                <c:pt idx="161">
                  <c:v>477</c:v>
                </c:pt>
                <c:pt idx="162">
                  <c:v>491</c:v>
                </c:pt>
                <c:pt idx="163">
                  <c:v>494</c:v>
                </c:pt>
                <c:pt idx="164">
                  <c:v>497</c:v>
                </c:pt>
                <c:pt idx="165">
                  <c:v>495</c:v>
                </c:pt>
                <c:pt idx="166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C8-4653-A862-06A46D74A17F}"/>
            </c:ext>
          </c:extLst>
        </c:ser>
        <c:ser>
          <c:idx val="2"/>
          <c:order val="2"/>
          <c:tx>
            <c:strRef>
              <c:f>'Liniendiagramm Haus 2'!$BE$1</c:f>
              <c:strCache>
                <c:ptCount val="1"/>
                <c:pt idx="0">
                  <c:v>Co2 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'Liniendiagramm Haus 2'!$BE$2:$BE$168</c:f>
              <c:numCache>
                <c:formatCode>General</c:formatCode>
                <c:ptCount val="167"/>
                <c:pt idx="0">
                  <c:v>918</c:v>
                </c:pt>
                <c:pt idx="1">
                  <c:v>1212</c:v>
                </c:pt>
                <c:pt idx="7">
                  <c:v>1323</c:v>
                </c:pt>
                <c:pt idx="11">
                  <c:v>1680</c:v>
                </c:pt>
                <c:pt idx="12">
                  <c:v>1697</c:v>
                </c:pt>
                <c:pt idx="13">
                  <c:v>1665</c:v>
                </c:pt>
                <c:pt idx="14">
                  <c:v>1650</c:v>
                </c:pt>
                <c:pt idx="15">
                  <c:v>1682</c:v>
                </c:pt>
                <c:pt idx="17">
                  <c:v>1339</c:v>
                </c:pt>
                <c:pt idx="18">
                  <c:v>1397</c:v>
                </c:pt>
                <c:pt idx="19">
                  <c:v>1466</c:v>
                </c:pt>
                <c:pt idx="20">
                  <c:v>1472</c:v>
                </c:pt>
                <c:pt idx="23">
                  <c:v>922</c:v>
                </c:pt>
                <c:pt idx="24">
                  <c:v>999</c:v>
                </c:pt>
                <c:pt idx="25">
                  <c:v>1058</c:v>
                </c:pt>
                <c:pt idx="26">
                  <c:v>1082</c:v>
                </c:pt>
                <c:pt idx="27">
                  <c:v>1132</c:v>
                </c:pt>
                <c:pt idx="28">
                  <c:v>1198</c:v>
                </c:pt>
                <c:pt idx="29">
                  <c:v>1222</c:v>
                </c:pt>
                <c:pt idx="30">
                  <c:v>1242</c:v>
                </c:pt>
                <c:pt idx="31">
                  <c:v>1241</c:v>
                </c:pt>
                <c:pt idx="32">
                  <c:v>1283</c:v>
                </c:pt>
                <c:pt idx="33">
                  <c:v>1320</c:v>
                </c:pt>
                <c:pt idx="35">
                  <c:v>1288</c:v>
                </c:pt>
                <c:pt idx="36">
                  <c:v>1300</c:v>
                </c:pt>
                <c:pt idx="37">
                  <c:v>1314</c:v>
                </c:pt>
                <c:pt idx="38">
                  <c:v>1337</c:v>
                </c:pt>
                <c:pt idx="39">
                  <c:v>1381</c:v>
                </c:pt>
                <c:pt idx="40">
                  <c:v>1177</c:v>
                </c:pt>
                <c:pt idx="48">
                  <c:v>615</c:v>
                </c:pt>
                <c:pt idx="49">
                  <c:v>616</c:v>
                </c:pt>
                <c:pt idx="51">
                  <c:v>691</c:v>
                </c:pt>
                <c:pt idx="52">
                  <c:v>747</c:v>
                </c:pt>
                <c:pt idx="53">
                  <c:v>860</c:v>
                </c:pt>
                <c:pt idx="67">
                  <c:v>1325</c:v>
                </c:pt>
                <c:pt idx="68">
                  <c:v>1394</c:v>
                </c:pt>
                <c:pt idx="69">
                  <c:v>1414</c:v>
                </c:pt>
                <c:pt idx="70">
                  <c:v>1456</c:v>
                </c:pt>
                <c:pt idx="72">
                  <c:v>1551</c:v>
                </c:pt>
                <c:pt idx="73">
                  <c:v>1738</c:v>
                </c:pt>
                <c:pt idx="74">
                  <c:v>1785</c:v>
                </c:pt>
                <c:pt idx="76">
                  <c:v>1717</c:v>
                </c:pt>
                <c:pt idx="77">
                  <c:v>1903</c:v>
                </c:pt>
                <c:pt idx="80">
                  <c:v>773</c:v>
                </c:pt>
                <c:pt idx="81">
                  <c:v>765</c:v>
                </c:pt>
                <c:pt idx="82">
                  <c:v>817</c:v>
                </c:pt>
                <c:pt idx="85">
                  <c:v>909</c:v>
                </c:pt>
                <c:pt idx="86">
                  <c:v>891</c:v>
                </c:pt>
                <c:pt idx="98">
                  <c:v>966</c:v>
                </c:pt>
                <c:pt idx="100">
                  <c:v>943</c:v>
                </c:pt>
                <c:pt idx="101">
                  <c:v>887</c:v>
                </c:pt>
                <c:pt idx="102">
                  <c:v>730</c:v>
                </c:pt>
                <c:pt idx="103">
                  <c:v>553</c:v>
                </c:pt>
                <c:pt idx="104">
                  <c:v>539</c:v>
                </c:pt>
                <c:pt idx="105">
                  <c:v>540</c:v>
                </c:pt>
                <c:pt idx="106">
                  <c:v>555</c:v>
                </c:pt>
                <c:pt idx="108">
                  <c:v>583</c:v>
                </c:pt>
                <c:pt idx="109">
                  <c:v>565</c:v>
                </c:pt>
                <c:pt idx="111">
                  <c:v>599</c:v>
                </c:pt>
                <c:pt idx="112">
                  <c:v>574</c:v>
                </c:pt>
                <c:pt idx="118">
                  <c:v>527</c:v>
                </c:pt>
                <c:pt idx="119">
                  <c:v>539</c:v>
                </c:pt>
                <c:pt idx="120">
                  <c:v>566</c:v>
                </c:pt>
                <c:pt idx="121">
                  <c:v>593</c:v>
                </c:pt>
                <c:pt idx="139">
                  <c:v>524</c:v>
                </c:pt>
                <c:pt idx="140">
                  <c:v>516</c:v>
                </c:pt>
                <c:pt idx="141">
                  <c:v>471</c:v>
                </c:pt>
                <c:pt idx="142">
                  <c:v>496</c:v>
                </c:pt>
                <c:pt idx="143">
                  <c:v>497</c:v>
                </c:pt>
                <c:pt idx="144">
                  <c:v>486</c:v>
                </c:pt>
                <c:pt idx="145">
                  <c:v>495</c:v>
                </c:pt>
                <c:pt idx="146">
                  <c:v>493</c:v>
                </c:pt>
                <c:pt idx="147">
                  <c:v>492</c:v>
                </c:pt>
                <c:pt idx="156">
                  <c:v>611</c:v>
                </c:pt>
                <c:pt idx="157">
                  <c:v>631</c:v>
                </c:pt>
                <c:pt idx="158">
                  <c:v>615</c:v>
                </c:pt>
                <c:pt idx="162">
                  <c:v>502</c:v>
                </c:pt>
                <c:pt idx="163">
                  <c:v>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C8-4653-A862-06A46D74A17F}"/>
            </c:ext>
          </c:extLst>
        </c:ser>
        <c:ser>
          <c:idx val="3"/>
          <c:order val="3"/>
          <c:tx>
            <c:strRef>
              <c:f>'Liniendiagramm Haus 2'!$BP$1</c:f>
              <c:strCache>
                <c:ptCount val="1"/>
                <c:pt idx="0">
                  <c:v>Co2 Q3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'Liniendiagramm Haus 2'!$BP$2:$BP$168</c:f>
              <c:numCache>
                <c:formatCode>General</c:formatCode>
                <c:ptCount val="167"/>
                <c:pt idx="65">
                  <c:v>1296</c:v>
                </c:pt>
                <c:pt idx="66">
                  <c:v>1352</c:v>
                </c:pt>
                <c:pt idx="67">
                  <c:v>1368</c:v>
                </c:pt>
                <c:pt idx="68">
                  <c:v>1409</c:v>
                </c:pt>
                <c:pt idx="69">
                  <c:v>1388</c:v>
                </c:pt>
                <c:pt idx="70">
                  <c:v>1399</c:v>
                </c:pt>
                <c:pt idx="71">
                  <c:v>1600</c:v>
                </c:pt>
                <c:pt idx="72">
                  <c:v>1723</c:v>
                </c:pt>
                <c:pt idx="76">
                  <c:v>1737</c:v>
                </c:pt>
                <c:pt idx="77">
                  <c:v>1928</c:v>
                </c:pt>
                <c:pt idx="78">
                  <c:v>1939</c:v>
                </c:pt>
                <c:pt idx="80">
                  <c:v>822</c:v>
                </c:pt>
                <c:pt idx="81">
                  <c:v>808</c:v>
                </c:pt>
                <c:pt idx="82">
                  <c:v>849</c:v>
                </c:pt>
                <c:pt idx="83">
                  <c:v>904</c:v>
                </c:pt>
                <c:pt idx="85">
                  <c:v>855</c:v>
                </c:pt>
                <c:pt idx="86">
                  <c:v>881</c:v>
                </c:pt>
                <c:pt idx="87">
                  <c:v>879</c:v>
                </c:pt>
                <c:pt idx="88">
                  <c:v>971</c:v>
                </c:pt>
                <c:pt idx="89">
                  <c:v>1011</c:v>
                </c:pt>
                <c:pt idx="90">
                  <c:v>965</c:v>
                </c:pt>
                <c:pt idx="91">
                  <c:v>1028</c:v>
                </c:pt>
                <c:pt idx="93">
                  <c:v>1096</c:v>
                </c:pt>
                <c:pt idx="94">
                  <c:v>1175</c:v>
                </c:pt>
                <c:pt idx="95">
                  <c:v>1161</c:v>
                </c:pt>
                <c:pt idx="96">
                  <c:v>1165</c:v>
                </c:pt>
                <c:pt idx="104">
                  <c:v>723</c:v>
                </c:pt>
                <c:pt idx="105">
                  <c:v>761</c:v>
                </c:pt>
                <c:pt idx="106">
                  <c:v>628</c:v>
                </c:pt>
                <c:pt idx="111">
                  <c:v>718</c:v>
                </c:pt>
                <c:pt idx="112">
                  <c:v>711</c:v>
                </c:pt>
                <c:pt idx="113">
                  <c:v>718</c:v>
                </c:pt>
                <c:pt idx="118">
                  <c:v>659</c:v>
                </c:pt>
                <c:pt idx="119">
                  <c:v>659</c:v>
                </c:pt>
                <c:pt idx="120">
                  <c:v>675</c:v>
                </c:pt>
                <c:pt idx="121">
                  <c:v>688</c:v>
                </c:pt>
                <c:pt idx="123">
                  <c:v>633</c:v>
                </c:pt>
                <c:pt idx="124">
                  <c:v>627</c:v>
                </c:pt>
                <c:pt idx="125">
                  <c:v>632</c:v>
                </c:pt>
                <c:pt idx="130">
                  <c:v>552</c:v>
                </c:pt>
                <c:pt idx="131">
                  <c:v>573</c:v>
                </c:pt>
                <c:pt idx="132">
                  <c:v>586</c:v>
                </c:pt>
                <c:pt idx="133">
                  <c:v>571</c:v>
                </c:pt>
                <c:pt idx="134">
                  <c:v>580</c:v>
                </c:pt>
                <c:pt idx="135">
                  <c:v>624</c:v>
                </c:pt>
                <c:pt idx="136">
                  <c:v>589</c:v>
                </c:pt>
                <c:pt idx="137">
                  <c:v>576</c:v>
                </c:pt>
                <c:pt idx="139">
                  <c:v>506</c:v>
                </c:pt>
                <c:pt idx="140">
                  <c:v>522</c:v>
                </c:pt>
                <c:pt idx="141">
                  <c:v>553</c:v>
                </c:pt>
                <c:pt idx="142">
                  <c:v>566</c:v>
                </c:pt>
                <c:pt idx="143">
                  <c:v>574</c:v>
                </c:pt>
                <c:pt idx="144">
                  <c:v>562</c:v>
                </c:pt>
                <c:pt idx="145">
                  <c:v>568</c:v>
                </c:pt>
                <c:pt idx="162">
                  <c:v>638</c:v>
                </c:pt>
                <c:pt idx="163">
                  <c:v>678</c:v>
                </c:pt>
                <c:pt idx="164">
                  <c:v>746</c:v>
                </c:pt>
                <c:pt idx="165">
                  <c:v>797</c:v>
                </c:pt>
                <c:pt idx="166">
                  <c:v>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C8-4653-A862-06A46D74A17F}"/>
            </c:ext>
          </c:extLst>
        </c:ser>
        <c:ser>
          <c:idx val="4"/>
          <c:order val="4"/>
          <c:tx>
            <c:strRef>
              <c:f>'Liniendiagramm Haus 2'!$CA$1</c:f>
              <c:strCache>
                <c:ptCount val="1"/>
                <c:pt idx="0">
                  <c:v>Co2 Q3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'Liniendiagramm Haus 2'!$CA$2:$CA$168</c:f>
              <c:numCache>
                <c:formatCode>General</c:formatCode>
                <c:ptCount val="167"/>
                <c:pt idx="50">
                  <c:v>829</c:v>
                </c:pt>
                <c:pt idx="51">
                  <c:v>787</c:v>
                </c:pt>
                <c:pt idx="52">
                  <c:v>802</c:v>
                </c:pt>
                <c:pt idx="53">
                  <c:v>867</c:v>
                </c:pt>
                <c:pt idx="55">
                  <c:v>829</c:v>
                </c:pt>
                <c:pt idx="56">
                  <c:v>852</c:v>
                </c:pt>
                <c:pt idx="57">
                  <c:v>850</c:v>
                </c:pt>
                <c:pt idx="58">
                  <c:v>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C8-4653-A862-06A46D74A17F}"/>
            </c:ext>
          </c:extLst>
        </c:ser>
        <c:ser>
          <c:idx val="5"/>
          <c:order val="5"/>
          <c:tx>
            <c:strRef>
              <c:f>'Liniendiagramm Haus 2'!$CL$1</c:f>
              <c:strCache>
                <c:ptCount val="1"/>
                <c:pt idx="0">
                  <c:v>Co2 Q3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'Liniendiagramm Haus 2'!$CL$2:$CL$168</c:f>
              <c:numCache>
                <c:formatCode>General</c:formatCode>
                <c:ptCount val="167"/>
                <c:pt idx="59">
                  <c:v>1110</c:v>
                </c:pt>
                <c:pt idx="60">
                  <c:v>1142</c:v>
                </c:pt>
                <c:pt idx="61">
                  <c:v>937</c:v>
                </c:pt>
                <c:pt idx="62">
                  <c:v>1146</c:v>
                </c:pt>
                <c:pt idx="63">
                  <c:v>1202</c:v>
                </c:pt>
                <c:pt idx="65">
                  <c:v>1246</c:v>
                </c:pt>
                <c:pt idx="66">
                  <c:v>1246</c:v>
                </c:pt>
                <c:pt idx="93">
                  <c:v>1013</c:v>
                </c:pt>
                <c:pt idx="94">
                  <c:v>986</c:v>
                </c:pt>
                <c:pt idx="95">
                  <c:v>1054</c:v>
                </c:pt>
                <c:pt idx="96">
                  <c:v>1090</c:v>
                </c:pt>
                <c:pt idx="110">
                  <c:v>622</c:v>
                </c:pt>
                <c:pt idx="111">
                  <c:v>710</c:v>
                </c:pt>
                <c:pt idx="112">
                  <c:v>626</c:v>
                </c:pt>
                <c:pt idx="125">
                  <c:v>600</c:v>
                </c:pt>
                <c:pt idx="126">
                  <c:v>591</c:v>
                </c:pt>
                <c:pt idx="129">
                  <c:v>536</c:v>
                </c:pt>
                <c:pt idx="131">
                  <c:v>504</c:v>
                </c:pt>
                <c:pt idx="132">
                  <c:v>527</c:v>
                </c:pt>
                <c:pt idx="133">
                  <c:v>500</c:v>
                </c:pt>
                <c:pt idx="134">
                  <c:v>554</c:v>
                </c:pt>
                <c:pt idx="135">
                  <c:v>564</c:v>
                </c:pt>
                <c:pt idx="136">
                  <c:v>568</c:v>
                </c:pt>
                <c:pt idx="138">
                  <c:v>571</c:v>
                </c:pt>
                <c:pt idx="151">
                  <c:v>567</c:v>
                </c:pt>
                <c:pt idx="152">
                  <c:v>517</c:v>
                </c:pt>
                <c:pt idx="153">
                  <c:v>533</c:v>
                </c:pt>
                <c:pt idx="154">
                  <c:v>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C8-4653-A862-06A46D74A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542287"/>
        <c:axId val="1326385615"/>
      </c:lineChart>
      <c:catAx>
        <c:axId val="615542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26385615"/>
        <c:crosses val="autoZero"/>
        <c:auto val="1"/>
        <c:lblAlgn val="ctr"/>
        <c:lblOffset val="100"/>
        <c:noMultiLvlLbl val="0"/>
      </c:catAx>
      <c:valAx>
        <c:axId val="132638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554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Luftfeuchtigkeit Maler 1, Haus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2min Intervall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'Intervalle Beispiel'!$R$1:$R$41</c:f>
              <c:numCache>
                <c:formatCode>General</c:formatCode>
                <c:ptCount val="41"/>
                <c:pt idx="0">
                  <c:v>81.5</c:v>
                </c:pt>
                <c:pt idx="1">
                  <c:v>82.5</c:v>
                </c:pt>
                <c:pt idx="2">
                  <c:v>81.5</c:v>
                </c:pt>
                <c:pt idx="3">
                  <c:v>81.5</c:v>
                </c:pt>
                <c:pt idx="4">
                  <c:v>81.5</c:v>
                </c:pt>
                <c:pt idx="5">
                  <c:v>81.5</c:v>
                </c:pt>
                <c:pt idx="6">
                  <c:v>81.5</c:v>
                </c:pt>
                <c:pt idx="7">
                  <c:v>81.5</c:v>
                </c:pt>
                <c:pt idx="8">
                  <c:v>81.5</c:v>
                </c:pt>
                <c:pt idx="9">
                  <c:v>81.5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82</c:v>
                </c:pt>
                <c:pt idx="18">
                  <c:v>82</c:v>
                </c:pt>
                <c:pt idx="19">
                  <c:v>82</c:v>
                </c:pt>
                <c:pt idx="20">
                  <c:v>82.5</c:v>
                </c:pt>
                <c:pt idx="21">
                  <c:v>82.5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82.5</c:v>
                </c:pt>
                <c:pt idx="31">
                  <c:v>82.5</c:v>
                </c:pt>
                <c:pt idx="32">
                  <c:v>82.5</c:v>
                </c:pt>
                <c:pt idx="33">
                  <c:v>82.5</c:v>
                </c:pt>
                <c:pt idx="34">
                  <c:v>82.5</c:v>
                </c:pt>
                <c:pt idx="35">
                  <c:v>82.5</c:v>
                </c:pt>
                <c:pt idx="36">
                  <c:v>82.5</c:v>
                </c:pt>
                <c:pt idx="37">
                  <c:v>82.5</c:v>
                </c:pt>
                <c:pt idx="38">
                  <c:v>82.5</c:v>
                </c:pt>
                <c:pt idx="40">
                  <c:v>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0-42EB-8E89-E21124E938A1}"/>
            </c:ext>
          </c:extLst>
        </c:ser>
        <c:ser>
          <c:idx val="1"/>
          <c:order val="1"/>
          <c:tx>
            <c:v>10min Intervall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('Intervalle Beispiel'!$R$1,'Intervalle Beispiel'!$W$2:$W$5,'Intervalle Beispiel'!$R$6,'Intervalle Beispiel'!$W$7:$W$10,'Intervalle Beispiel'!$R$11,'Intervalle Beispiel'!$W$12:$W$15,'Intervalle Beispiel'!$R$16,'Intervalle Beispiel'!$W$17:$W$20,'Intervalle Beispiel'!$R$21,'Intervalle Beispiel'!$W$22:$W$26,'Intervalle Beispiel'!$R$27,'Intervalle Beispiel'!$W$28:$W$31,'Intervalle Beispiel'!$R$32,'Intervalle Beispiel'!$W$33:$W$35,'Intervalle Beispiel'!$R$36,'Intervalle Beispiel'!$W$37:$W$40)</c:f>
              <c:numCache>
                <c:formatCode>General</c:formatCode>
                <c:ptCount val="40"/>
                <c:pt idx="0">
                  <c:v>81.5</c:v>
                </c:pt>
                <c:pt idx="5">
                  <c:v>81.5</c:v>
                </c:pt>
                <c:pt idx="10">
                  <c:v>82</c:v>
                </c:pt>
                <c:pt idx="15">
                  <c:v>82</c:v>
                </c:pt>
                <c:pt idx="20">
                  <c:v>82.5</c:v>
                </c:pt>
                <c:pt idx="26">
                  <c:v>82</c:v>
                </c:pt>
                <c:pt idx="31">
                  <c:v>82.5</c:v>
                </c:pt>
                <c:pt idx="35">
                  <c:v>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42EB-8E89-E21124E93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460959"/>
        <c:axId val="358655039"/>
      </c:lineChart>
      <c:catAx>
        <c:axId val="191246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Uhrzeit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8655039"/>
        <c:crosses val="autoZero"/>
        <c:auto val="1"/>
        <c:lblAlgn val="ctr"/>
        <c:lblOffset val="100"/>
        <c:noMultiLvlLbl val="0"/>
      </c:catAx>
      <c:valAx>
        <c:axId val="35865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Luftfeuchtigkeit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1246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'Intervalle Beispiel'!$S$1:$S$41</c:f>
              <c:numCache>
                <c:formatCode>General</c:formatCode>
                <c:ptCount val="41"/>
                <c:pt idx="0">
                  <c:v>9</c:v>
                </c:pt>
                <c:pt idx="1">
                  <c:v>9.1</c:v>
                </c:pt>
                <c:pt idx="2">
                  <c:v>9.1999999999999993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9.3000000000000007</c:v>
                </c:pt>
                <c:pt idx="6">
                  <c:v>9.1999999999999993</c:v>
                </c:pt>
                <c:pt idx="7">
                  <c:v>9.1999999999999993</c:v>
                </c:pt>
                <c:pt idx="8">
                  <c:v>9.1</c:v>
                </c:pt>
                <c:pt idx="9">
                  <c:v>9.1</c:v>
                </c:pt>
                <c:pt idx="10">
                  <c:v>9.1</c:v>
                </c:pt>
                <c:pt idx="11">
                  <c:v>9.1</c:v>
                </c:pt>
                <c:pt idx="12">
                  <c:v>9.1</c:v>
                </c:pt>
                <c:pt idx="13">
                  <c:v>9.1</c:v>
                </c:pt>
                <c:pt idx="14">
                  <c:v>9.1</c:v>
                </c:pt>
                <c:pt idx="15">
                  <c:v>9.1</c:v>
                </c:pt>
                <c:pt idx="16">
                  <c:v>9.1</c:v>
                </c:pt>
                <c:pt idx="17">
                  <c:v>9.1</c:v>
                </c:pt>
                <c:pt idx="18">
                  <c:v>9.1</c:v>
                </c:pt>
                <c:pt idx="19">
                  <c:v>9.1</c:v>
                </c:pt>
                <c:pt idx="20">
                  <c:v>9.1</c:v>
                </c:pt>
                <c:pt idx="21">
                  <c:v>9.1</c:v>
                </c:pt>
                <c:pt idx="22">
                  <c:v>9.1</c:v>
                </c:pt>
                <c:pt idx="23">
                  <c:v>9.1</c:v>
                </c:pt>
                <c:pt idx="24">
                  <c:v>9.1</c:v>
                </c:pt>
                <c:pt idx="26">
                  <c:v>9.1</c:v>
                </c:pt>
                <c:pt idx="27">
                  <c:v>9.1</c:v>
                </c:pt>
                <c:pt idx="28">
                  <c:v>9.1</c:v>
                </c:pt>
                <c:pt idx="29">
                  <c:v>9.1</c:v>
                </c:pt>
                <c:pt idx="31">
                  <c:v>9.1</c:v>
                </c:pt>
                <c:pt idx="32">
                  <c:v>9.1</c:v>
                </c:pt>
                <c:pt idx="33">
                  <c:v>9.1</c:v>
                </c:pt>
                <c:pt idx="34">
                  <c:v>9.1</c:v>
                </c:pt>
                <c:pt idx="35">
                  <c:v>9.1</c:v>
                </c:pt>
                <c:pt idx="36">
                  <c:v>9.1</c:v>
                </c:pt>
                <c:pt idx="37">
                  <c:v>9.1</c:v>
                </c:pt>
                <c:pt idx="38">
                  <c:v>9.1</c:v>
                </c:pt>
                <c:pt idx="40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5-45B0-A9AD-1EFA70A989A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('Intervalle Beispiel'!$S$1,'Intervalle Beispiel'!$L$2:$L$5,'Intervalle Beispiel'!$S$6,'Intervalle Beispiel'!$L$7:$L$10,'Intervalle Beispiel'!$S$11,'Intervalle Beispiel'!$L$12:$L$15,'Intervalle Beispiel'!$S$16,'Intervalle Beispiel'!$L$17:$L$20,'Intervalle Beispiel'!$S$21,'Intervalle Beispiel'!$L$22:$L$26,'Intervalle Beispiel'!$S$27,'Intervalle Beispiel'!$L$28:$L$31,'Intervalle Beispiel'!$S$32,'Intervalle Beispiel'!$L$33:$L$35,'Intervalle Beispiel'!$S$36,'Intervalle Beispiel'!$L$37:$L$40)</c:f>
              <c:numCache>
                <c:formatCode>General</c:formatCode>
                <c:ptCount val="40"/>
                <c:pt idx="0">
                  <c:v>9</c:v>
                </c:pt>
                <c:pt idx="5">
                  <c:v>9.3000000000000007</c:v>
                </c:pt>
                <c:pt idx="10">
                  <c:v>9.1</c:v>
                </c:pt>
                <c:pt idx="15">
                  <c:v>9.1</c:v>
                </c:pt>
                <c:pt idx="20">
                  <c:v>9.1</c:v>
                </c:pt>
                <c:pt idx="26">
                  <c:v>9.1</c:v>
                </c:pt>
                <c:pt idx="31">
                  <c:v>9.1</c:v>
                </c:pt>
                <c:pt idx="35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5-45B0-A9AD-1EFA70A98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460959"/>
        <c:axId val="358655039"/>
      </c:lineChart>
      <c:catAx>
        <c:axId val="1912460959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8655039"/>
        <c:crosses val="autoZero"/>
        <c:auto val="1"/>
        <c:lblAlgn val="ctr"/>
        <c:lblOffset val="100"/>
        <c:noMultiLvlLbl val="0"/>
      </c:catAx>
      <c:valAx>
        <c:axId val="35865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1246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CO2 Maler 1, Haus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2min Intervall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'Intervalle Beispiel'!$T$1:$T$41</c:f>
              <c:numCache>
                <c:formatCode>General</c:formatCode>
                <c:ptCount val="41"/>
                <c:pt idx="0">
                  <c:v>1230</c:v>
                </c:pt>
                <c:pt idx="1">
                  <c:v>1228</c:v>
                </c:pt>
                <c:pt idx="2">
                  <c:v>1206</c:v>
                </c:pt>
                <c:pt idx="3">
                  <c:v>1218</c:v>
                </c:pt>
                <c:pt idx="4">
                  <c:v>1223</c:v>
                </c:pt>
                <c:pt idx="5">
                  <c:v>1255</c:v>
                </c:pt>
                <c:pt idx="6">
                  <c:v>1257</c:v>
                </c:pt>
                <c:pt idx="7">
                  <c:v>1235</c:v>
                </c:pt>
                <c:pt idx="8">
                  <c:v>1231</c:v>
                </c:pt>
                <c:pt idx="9">
                  <c:v>1220</c:v>
                </c:pt>
                <c:pt idx="10">
                  <c:v>1280</c:v>
                </c:pt>
                <c:pt idx="11">
                  <c:v>1259</c:v>
                </c:pt>
                <c:pt idx="12">
                  <c:v>1331</c:v>
                </c:pt>
                <c:pt idx="13">
                  <c:v>1295</c:v>
                </c:pt>
                <c:pt idx="14">
                  <c:v>1298</c:v>
                </c:pt>
                <c:pt idx="15">
                  <c:v>1299</c:v>
                </c:pt>
                <c:pt idx="16">
                  <c:v>1250</c:v>
                </c:pt>
                <c:pt idx="17">
                  <c:v>1248</c:v>
                </c:pt>
                <c:pt idx="18">
                  <c:v>1225</c:v>
                </c:pt>
                <c:pt idx="19">
                  <c:v>1189</c:v>
                </c:pt>
                <c:pt idx="20">
                  <c:v>1213</c:v>
                </c:pt>
                <c:pt idx="21">
                  <c:v>1234</c:v>
                </c:pt>
                <c:pt idx="22">
                  <c:v>1211</c:v>
                </c:pt>
                <c:pt idx="23">
                  <c:v>1171</c:v>
                </c:pt>
                <c:pt idx="24">
                  <c:v>1165</c:v>
                </c:pt>
                <c:pt idx="26">
                  <c:v>1231</c:v>
                </c:pt>
                <c:pt idx="27">
                  <c:v>1241</c:v>
                </c:pt>
                <c:pt idx="28">
                  <c:v>1226</c:v>
                </c:pt>
                <c:pt idx="29">
                  <c:v>1264</c:v>
                </c:pt>
                <c:pt idx="31">
                  <c:v>1272</c:v>
                </c:pt>
                <c:pt idx="32">
                  <c:v>1277</c:v>
                </c:pt>
                <c:pt idx="33">
                  <c:v>1283</c:v>
                </c:pt>
                <c:pt idx="34">
                  <c:v>1291</c:v>
                </c:pt>
                <c:pt idx="35">
                  <c:v>1336</c:v>
                </c:pt>
                <c:pt idx="36">
                  <c:v>1316</c:v>
                </c:pt>
                <c:pt idx="37">
                  <c:v>1305</c:v>
                </c:pt>
                <c:pt idx="38">
                  <c:v>1287</c:v>
                </c:pt>
                <c:pt idx="40">
                  <c:v>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C8-447E-AA42-47D4AA61870E}"/>
            </c:ext>
          </c:extLst>
        </c:ser>
        <c:ser>
          <c:idx val="1"/>
          <c:order val="1"/>
          <c:tx>
            <c:v>10min Intervalle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('Intervalle Beispiel'!$T$1,'Intervalle Beispiel'!$W$2:$W$5,'Intervalle Beispiel'!$T$6,'Intervalle Beispiel'!$W$7:$W$10,'Intervalle Beispiel'!$T$11,'Intervalle Beispiel'!$W$12:$W$15,'Intervalle Beispiel'!$T$16,'Intervalle Beispiel'!$W$17:$W$20,'Intervalle Beispiel'!$T$21,'Intervalle Beispiel'!$W$22:$W$26,'Intervalle Beispiel'!$T$27,'Intervalle Beispiel'!$W$28:$W$31,'Intervalle Beispiel'!$T$32,'Intervalle Beispiel'!$W$33:$W$35,'Intervalle Beispiel'!$T$36,'Intervalle Beispiel'!$W$37:$W$40)</c:f>
              <c:numCache>
                <c:formatCode>General</c:formatCode>
                <c:ptCount val="40"/>
                <c:pt idx="0">
                  <c:v>1230</c:v>
                </c:pt>
                <c:pt idx="5">
                  <c:v>1255</c:v>
                </c:pt>
                <c:pt idx="10">
                  <c:v>1280</c:v>
                </c:pt>
                <c:pt idx="15">
                  <c:v>1299</c:v>
                </c:pt>
                <c:pt idx="20">
                  <c:v>1213</c:v>
                </c:pt>
                <c:pt idx="26">
                  <c:v>1231</c:v>
                </c:pt>
                <c:pt idx="31">
                  <c:v>1272</c:v>
                </c:pt>
                <c:pt idx="35">
                  <c:v>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C8-447E-AA42-47D4AA618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460959"/>
        <c:axId val="358655039"/>
      </c:lineChart>
      <c:catAx>
        <c:axId val="191246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Uhrzeit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8655039"/>
        <c:crosses val="autoZero"/>
        <c:auto val="1"/>
        <c:lblAlgn val="ctr"/>
        <c:lblOffset val="100"/>
        <c:noMultiLvlLbl val="0"/>
      </c:catAx>
      <c:valAx>
        <c:axId val="35865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[ppm]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1246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[1]Tabelle1!$E$44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[1]Tabelle1!$W$1:$W$41</c:f>
              <c:numCache>
                <c:formatCode>General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77-4E8A-A15E-C1493DE01FBF}"/>
            </c:ext>
          </c:extLst>
        </c:ser>
        <c:ser>
          <c:idx val="1"/>
          <c:order val="1"/>
          <c:tx>
            <c:strRef>
              <c:f>[1]Tabelle1!$E$45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[1]Tabelle1!$L$1:$L$41</c:f>
              <c:numCache>
                <c:formatCode>General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77-4E8A-A15E-C1493DE01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460959"/>
        <c:axId val="358655039"/>
      </c:lineChart>
      <c:catAx>
        <c:axId val="1912460959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8655039"/>
        <c:crosses val="autoZero"/>
        <c:auto val="1"/>
        <c:lblAlgn val="ctr"/>
        <c:lblOffset val="100"/>
        <c:noMultiLvlLbl val="0"/>
      </c:catAx>
      <c:valAx>
        <c:axId val="35865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1246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5min Intervall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'Intervalle Beispiel'!$C$79:$C$94</c:f>
              <c:numCache>
                <c:formatCode>[$-F400]h:mm:ss\ AM/PM</c:formatCode>
                <c:ptCount val="16"/>
                <c:pt idx="0">
                  <c:v>0.44041666666666668</c:v>
                </c:pt>
                <c:pt idx="1">
                  <c:v>0.44388888888888894</c:v>
                </c:pt>
                <c:pt idx="2">
                  <c:v>0.4473611111111111</c:v>
                </c:pt>
                <c:pt idx="3">
                  <c:v>0.45083333333333336</c:v>
                </c:pt>
                <c:pt idx="4">
                  <c:v>0.45431712962962961</c:v>
                </c:pt>
                <c:pt idx="5">
                  <c:v>45274.457789351851</c:v>
                </c:pt>
                <c:pt idx="6">
                  <c:v>45274.461261574077</c:v>
                </c:pt>
                <c:pt idx="7">
                  <c:v>45274.464733796296</c:v>
                </c:pt>
                <c:pt idx="8">
                  <c:v>45274.468206018515</c:v>
                </c:pt>
                <c:pt idx="9">
                  <c:v>45274.471689814818</c:v>
                </c:pt>
                <c:pt idx="10">
                  <c:v>45274.475162037037</c:v>
                </c:pt>
                <c:pt idx="11">
                  <c:v>45274.482106481482</c:v>
                </c:pt>
                <c:pt idx="12">
                  <c:v>45274.485578703709</c:v>
                </c:pt>
                <c:pt idx="13">
                  <c:v>45274.489062499997</c:v>
                </c:pt>
                <c:pt idx="14">
                  <c:v>45274.492534722223</c:v>
                </c:pt>
                <c:pt idx="15">
                  <c:v>45274.49600694445</c:v>
                </c:pt>
              </c:numCache>
            </c:numRef>
          </c:cat>
          <c:val>
            <c:numRef>
              <c:f>'Intervalle Beispiel'!$D$79:$D$94</c:f>
              <c:numCache>
                <c:formatCode>General</c:formatCode>
                <c:ptCount val="16"/>
                <c:pt idx="0">
                  <c:v>62</c:v>
                </c:pt>
                <c:pt idx="1">
                  <c:v>78</c:v>
                </c:pt>
                <c:pt idx="2">
                  <c:v>46</c:v>
                </c:pt>
                <c:pt idx="3">
                  <c:v>60</c:v>
                </c:pt>
                <c:pt idx="4">
                  <c:v>69</c:v>
                </c:pt>
                <c:pt idx="5">
                  <c:v>72</c:v>
                </c:pt>
                <c:pt idx="6">
                  <c:v>70</c:v>
                </c:pt>
                <c:pt idx="7">
                  <c:v>80</c:v>
                </c:pt>
                <c:pt idx="8">
                  <c:v>79</c:v>
                </c:pt>
                <c:pt idx="9">
                  <c:v>59</c:v>
                </c:pt>
                <c:pt idx="10">
                  <c:v>62</c:v>
                </c:pt>
                <c:pt idx="11">
                  <c:v>51</c:v>
                </c:pt>
                <c:pt idx="12">
                  <c:v>75</c:v>
                </c:pt>
                <c:pt idx="13">
                  <c:v>66</c:v>
                </c:pt>
                <c:pt idx="14">
                  <c:v>55</c:v>
                </c:pt>
                <c:pt idx="15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36-49B7-8793-C397102A9164}"/>
            </c:ext>
          </c:extLst>
        </c:ser>
        <c:ser>
          <c:idx val="1"/>
          <c:order val="1"/>
          <c:tx>
            <c:strRef>
              <c:f>'Intervalle Beispiel'!$C$45</c:f>
              <c:strCache>
                <c:ptCount val="1"/>
                <c:pt idx="0">
                  <c:v>10min Intervall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'Intervalle Beispiel'!$E$79:$E$94</c:f>
              <c:numCache>
                <c:formatCode>General</c:formatCode>
                <c:ptCount val="16"/>
                <c:pt idx="0">
                  <c:v>62</c:v>
                </c:pt>
                <c:pt idx="2">
                  <c:v>46</c:v>
                </c:pt>
                <c:pt idx="4">
                  <c:v>69</c:v>
                </c:pt>
                <c:pt idx="6">
                  <c:v>70</c:v>
                </c:pt>
                <c:pt idx="8">
                  <c:v>79</c:v>
                </c:pt>
                <c:pt idx="10">
                  <c:v>62</c:v>
                </c:pt>
                <c:pt idx="12">
                  <c:v>75</c:v>
                </c:pt>
                <c:pt idx="14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36-49B7-8793-C397102A9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441887"/>
        <c:axId val="1901941967"/>
      </c:lineChart>
      <c:catAx>
        <c:axId val="93844188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1941967"/>
        <c:crosses val="autoZero"/>
        <c:auto val="1"/>
        <c:lblAlgn val="ctr"/>
        <c:lblOffset val="100"/>
        <c:noMultiLvlLbl val="0"/>
      </c:catAx>
      <c:valAx>
        <c:axId val="190194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3844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Schalldruckpegel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5min Intervall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'Intervalle Beispiel'!$O$79:$O$94</c:f>
              <c:numCache>
                <c:formatCode>[$-F400]h:mm:ss\ AM/PM</c:formatCode>
                <c:ptCount val="16"/>
                <c:pt idx="0">
                  <c:v>45274.44059027778</c:v>
                </c:pt>
                <c:pt idx="1">
                  <c:v>45274.444074074076</c:v>
                </c:pt>
                <c:pt idx="2">
                  <c:v>45274.447546296295</c:v>
                </c:pt>
                <c:pt idx="3">
                  <c:v>45274.451018518521</c:v>
                </c:pt>
                <c:pt idx="4">
                  <c:v>45274.45449074074</c:v>
                </c:pt>
                <c:pt idx="5">
                  <c:v>45274.457962962959</c:v>
                </c:pt>
                <c:pt idx="6">
                  <c:v>45274.461446759262</c:v>
                </c:pt>
                <c:pt idx="7">
                  <c:v>45274.464918981481</c:v>
                </c:pt>
                <c:pt idx="8">
                  <c:v>45274.4683912037</c:v>
                </c:pt>
                <c:pt idx="9">
                  <c:v>45274.471863425926</c:v>
                </c:pt>
                <c:pt idx="10">
                  <c:v>45274.475335648152</c:v>
                </c:pt>
                <c:pt idx="11">
                  <c:v>45274.478819444441</c:v>
                </c:pt>
                <c:pt idx="12">
                  <c:v>45274.482291666667</c:v>
                </c:pt>
                <c:pt idx="13">
                  <c:v>45274.485763888893</c:v>
                </c:pt>
                <c:pt idx="14">
                  <c:v>45274.489236111112</c:v>
                </c:pt>
                <c:pt idx="15">
                  <c:v>45274.492708333331</c:v>
                </c:pt>
              </c:numCache>
            </c:numRef>
          </c:cat>
          <c:val>
            <c:numRef>
              <c:f>'Intervalle Beispiel'!$P$79:$P$94</c:f>
              <c:numCache>
                <c:formatCode>General</c:formatCode>
                <c:ptCount val="16"/>
                <c:pt idx="0">
                  <c:v>72</c:v>
                </c:pt>
                <c:pt idx="1">
                  <c:v>55</c:v>
                </c:pt>
                <c:pt idx="2">
                  <c:v>51</c:v>
                </c:pt>
                <c:pt idx="3">
                  <c:v>54</c:v>
                </c:pt>
                <c:pt idx="4">
                  <c:v>67</c:v>
                </c:pt>
                <c:pt idx="5">
                  <c:v>61</c:v>
                </c:pt>
                <c:pt idx="6">
                  <c:v>68</c:v>
                </c:pt>
                <c:pt idx="7">
                  <c:v>74</c:v>
                </c:pt>
                <c:pt idx="8">
                  <c:v>57</c:v>
                </c:pt>
                <c:pt idx="9">
                  <c:v>58</c:v>
                </c:pt>
                <c:pt idx="10">
                  <c:v>79</c:v>
                </c:pt>
                <c:pt idx="11">
                  <c:v>72</c:v>
                </c:pt>
                <c:pt idx="12">
                  <c:v>70</c:v>
                </c:pt>
                <c:pt idx="13">
                  <c:v>78</c:v>
                </c:pt>
                <c:pt idx="14">
                  <c:v>41</c:v>
                </c:pt>
                <c:pt idx="15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4-463F-BD66-CD4AE6BA7BEA}"/>
            </c:ext>
          </c:extLst>
        </c:ser>
        <c:ser>
          <c:idx val="1"/>
          <c:order val="1"/>
          <c:tx>
            <c:strRef>
              <c:f>'Intervalle Beispiel'!$C$45</c:f>
              <c:strCache>
                <c:ptCount val="1"/>
                <c:pt idx="0">
                  <c:v>10min Intervall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'Intervalle Beispiel'!$O$79:$O$94</c:f>
              <c:numCache>
                <c:formatCode>[$-F400]h:mm:ss\ AM/PM</c:formatCode>
                <c:ptCount val="16"/>
                <c:pt idx="0">
                  <c:v>45274.44059027778</c:v>
                </c:pt>
                <c:pt idx="1">
                  <c:v>45274.444074074076</c:v>
                </c:pt>
                <c:pt idx="2">
                  <c:v>45274.447546296295</c:v>
                </c:pt>
                <c:pt idx="3">
                  <c:v>45274.451018518521</c:v>
                </c:pt>
                <c:pt idx="4">
                  <c:v>45274.45449074074</c:v>
                </c:pt>
                <c:pt idx="5">
                  <c:v>45274.457962962959</c:v>
                </c:pt>
                <c:pt idx="6">
                  <c:v>45274.461446759262</c:v>
                </c:pt>
                <c:pt idx="7">
                  <c:v>45274.464918981481</c:v>
                </c:pt>
                <c:pt idx="8">
                  <c:v>45274.4683912037</c:v>
                </c:pt>
                <c:pt idx="9">
                  <c:v>45274.471863425926</c:v>
                </c:pt>
                <c:pt idx="10">
                  <c:v>45274.475335648152</c:v>
                </c:pt>
                <c:pt idx="11">
                  <c:v>45274.478819444441</c:v>
                </c:pt>
                <c:pt idx="12">
                  <c:v>45274.482291666667</c:v>
                </c:pt>
                <c:pt idx="13">
                  <c:v>45274.485763888893</c:v>
                </c:pt>
                <c:pt idx="14">
                  <c:v>45274.489236111112</c:v>
                </c:pt>
                <c:pt idx="15">
                  <c:v>45274.492708333331</c:v>
                </c:pt>
              </c:numCache>
            </c:numRef>
          </c:cat>
          <c:val>
            <c:numRef>
              <c:f>'Intervalle Beispiel'!$Q$79:$Q$94</c:f>
              <c:numCache>
                <c:formatCode>General</c:formatCode>
                <c:ptCount val="16"/>
                <c:pt idx="0">
                  <c:v>72</c:v>
                </c:pt>
                <c:pt idx="2">
                  <c:v>51</c:v>
                </c:pt>
                <c:pt idx="4">
                  <c:v>67</c:v>
                </c:pt>
                <c:pt idx="6">
                  <c:v>68</c:v>
                </c:pt>
                <c:pt idx="8">
                  <c:v>57</c:v>
                </c:pt>
                <c:pt idx="10">
                  <c:v>79</c:v>
                </c:pt>
                <c:pt idx="12">
                  <c:v>70</c:v>
                </c:pt>
                <c:pt idx="14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4-463F-BD66-CD4AE6BA7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441887"/>
        <c:axId val="1901941967"/>
      </c:lineChart>
      <c:catAx>
        <c:axId val="938441887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1941967"/>
        <c:crosses val="autoZero"/>
        <c:auto val="1"/>
        <c:lblAlgn val="ctr"/>
        <c:lblOffset val="100"/>
        <c:noMultiLvlLbl val="0"/>
      </c:catAx>
      <c:valAx>
        <c:axId val="190194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3844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'Intervalle Beispiel'!$P$1:$P$41</c:f>
              <c:numCache>
                <c:formatCode>General</c:formatCode>
                <c:ptCount val="41"/>
                <c:pt idx="0">
                  <c:v>530</c:v>
                </c:pt>
                <c:pt idx="1">
                  <c:v>530</c:v>
                </c:pt>
                <c:pt idx="2">
                  <c:v>433</c:v>
                </c:pt>
                <c:pt idx="3">
                  <c:v>514</c:v>
                </c:pt>
                <c:pt idx="4">
                  <c:v>514</c:v>
                </c:pt>
                <c:pt idx="5">
                  <c:v>522</c:v>
                </c:pt>
                <c:pt idx="6">
                  <c:v>470</c:v>
                </c:pt>
                <c:pt idx="7">
                  <c:v>470</c:v>
                </c:pt>
                <c:pt idx="8">
                  <c:v>521</c:v>
                </c:pt>
                <c:pt idx="9">
                  <c:v>506</c:v>
                </c:pt>
                <c:pt idx="10">
                  <c:v>506</c:v>
                </c:pt>
                <c:pt idx="11">
                  <c:v>463</c:v>
                </c:pt>
                <c:pt idx="12">
                  <c:v>493</c:v>
                </c:pt>
                <c:pt idx="13">
                  <c:v>493</c:v>
                </c:pt>
                <c:pt idx="14">
                  <c:v>572</c:v>
                </c:pt>
                <c:pt idx="15">
                  <c:v>503</c:v>
                </c:pt>
                <c:pt idx="16">
                  <c:v>503</c:v>
                </c:pt>
                <c:pt idx="17">
                  <c:v>450</c:v>
                </c:pt>
                <c:pt idx="18">
                  <c:v>522</c:v>
                </c:pt>
                <c:pt idx="19">
                  <c:v>522</c:v>
                </c:pt>
                <c:pt idx="20">
                  <c:v>525</c:v>
                </c:pt>
                <c:pt idx="21">
                  <c:v>510</c:v>
                </c:pt>
                <c:pt idx="22">
                  <c:v>510</c:v>
                </c:pt>
                <c:pt idx="23">
                  <c:v>478</c:v>
                </c:pt>
                <c:pt idx="24">
                  <c:v>506</c:v>
                </c:pt>
                <c:pt idx="26">
                  <c:v>530</c:v>
                </c:pt>
                <c:pt idx="27">
                  <c:v>538</c:v>
                </c:pt>
                <c:pt idx="28">
                  <c:v>538</c:v>
                </c:pt>
                <c:pt idx="29">
                  <c:v>550</c:v>
                </c:pt>
                <c:pt idx="31">
                  <c:v>549</c:v>
                </c:pt>
                <c:pt idx="32">
                  <c:v>682</c:v>
                </c:pt>
                <c:pt idx="33">
                  <c:v>552</c:v>
                </c:pt>
                <c:pt idx="34">
                  <c:v>552</c:v>
                </c:pt>
                <c:pt idx="35">
                  <c:v>576</c:v>
                </c:pt>
                <c:pt idx="36">
                  <c:v>594</c:v>
                </c:pt>
                <c:pt idx="37">
                  <c:v>594</c:v>
                </c:pt>
                <c:pt idx="38">
                  <c:v>555</c:v>
                </c:pt>
                <c:pt idx="40">
                  <c:v>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5-4F0E-9BFF-E5A4E77203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('Intervalle Beispiel'!$P$1,'Intervalle Beispiel'!$L$2:$L$5,'Intervalle Beispiel'!$P$6,'Intervalle Beispiel'!$L$7:$L$10,'Intervalle Beispiel'!$P$11,'Intervalle Beispiel'!$L$12:$L$15,'Intervalle Beispiel'!$P$16,'Intervalle Beispiel'!$L$17:$L$20,'Intervalle Beispiel'!$P$21,'Intervalle Beispiel'!$L$22:$L$26,'Intervalle Beispiel'!$P$27,'Intervalle Beispiel'!$L$28:$L$31,'Intervalle Beispiel'!$P$32,'Intervalle Beispiel'!$L$33:$L$35,'Intervalle Beispiel'!$P$36,'Intervalle Beispiel'!$L$37:$L$40)</c:f>
              <c:numCache>
                <c:formatCode>General</c:formatCode>
                <c:ptCount val="40"/>
                <c:pt idx="0">
                  <c:v>530</c:v>
                </c:pt>
                <c:pt idx="5">
                  <c:v>522</c:v>
                </c:pt>
                <c:pt idx="10">
                  <c:v>506</c:v>
                </c:pt>
                <c:pt idx="15">
                  <c:v>503</c:v>
                </c:pt>
                <c:pt idx="20">
                  <c:v>525</c:v>
                </c:pt>
                <c:pt idx="26">
                  <c:v>530</c:v>
                </c:pt>
                <c:pt idx="31">
                  <c:v>549</c:v>
                </c:pt>
                <c:pt idx="35">
                  <c:v>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5-4F0E-9BFF-E5A4E7720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081296"/>
        <c:axId val="1514476128"/>
      </c:lineChart>
      <c:catAx>
        <c:axId val="1460081296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4476128"/>
        <c:crosses val="autoZero"/>
        <c:auto val="1"/>
        <c:lblAlgn val="ctr"/>
        <c:lblOffset val="100"/>
        <c:noMultiLvlLbl val="0"/>
      </c:catAx>
      <c:valAx>
        <c:axId val="15144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008129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'Intervalle Beispiel'!$Q$1:$Q$41</c:f>
              <c:numCache>
                <c:formatCode>General</c:formatCode>
                <c:ptCount val="41"/>
                <c:pt idx="0">
                  <c:v>440</c:v>
                </c:pt>
                <c:pt idx="1">
                  <c:v>440</c:v>
                </c:pt>
                <c:pt idx="2">
                  <c:v>360</c:v>
                </c:pt>
                <c:pt idx="3">
                  <c:v>416</c:v>
                </c:pt>
                <c:pt idx="4">
                  <c:v>416</c:v>
                </c:pt>
                <c:pt idx="5">
                  <c:v>432</c:v>
                </c:pt>
                <c:pt idx="6">
                  <c:v>388</c:v>
                </c:pt>
                <c:pt idx="7">
                  <c:v>388</c:v>
                </c:pt>
                <c:pt idx="8">
                  <c:v>421</c:v>
                </c:pt>
                <c:pt idx="9">
                  <c:v>423</c:v>
                </c:pt>
                <c:pt idx="10">
                  <c:v>423</c:v>
                </c:pt>
                <c:pt idx="11">
                  <c:v>375</c:v>
                </c:pt>
                <c:pt idx="12">
                  <c:v>407</c:v>
                </c:pt>
                <c:pt idx="13">
                  <c:v>407</c:v>
                </c:pt>
                <c:pt idx="14">
                  <c:v>447</c:v>
                </c:pt>
                <c:pt idx="15">
                  <c:v>411</c:v>
                </c:pt>
                <c:pt idx="16">
                  <c:v>411</c:v>
                </c:pt>
                <c:pt idx="17">
                  <c:v>369</c:v>
                </c:pt>
                <c:pt idx="18">
                  <c:v>426</c:v>
                </c:pt>
                <c:pt idx="19">
                  <c:v>426</c:v>
                </c:pt>
                <c:pt idx="20">
                  <c:v>419</c:v>
                </c:pt>
                <c:pt idx="21">
                  <c:v>413</c:v>
                </c:pt>
                <c:pt idx="22">
                  <c:v>413</c:v>
                </c:pt>
                <c:pt idx="23">
                  <c:v>384</c:v>
                </c:pt>
                <c:pt idx="24">
                  <c:v>412</c:v>
                </c:pt>
                <c:pt idx="26">
                  <c:v>436</c:v>
                </c:pt>
                <c:pt idx="27">
                  <c:v>447</c:v>
                </c:pt>
                <c:pt idx="28">
                  <c:v>447</c:v>
                </c:pt>
                <c:pt idx="29">
                  <c:v>445</c:v>
                </c:pt>
                <c:pt idx="31">
                  <c:v>461</c:v>
                </c:pt>
                <c:pt idx="32">
                  <c:v>545</c:v>
                </c:pt>
                <c:pt idx="33">
                  <c:v>458</c:v>
                </c:pt>
                <c:pt idx="34">
                  <c:v>458</c:v>
                </c:pt>
                <c:pt idx="35">
                  <c:v>476</c:v>
                </c:pt>
                <c:pt idx="36">
                  <c:v>493</c:v>
                </c:pt>
                <c:pt idx="37">
                  <c:v>493</c:v>
                </c:pt>
                <c:pt idx="38">
                  <c:v>448</c:v>
                </c:pt>
                <c:pt idx="40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5-40F1-A7C5-F2D19C98A4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'Intervalle Beispiel'!$O$1:$O$41</c:f>
              <c:numCache>
                <c:formatCode>h:mm:ss</c:formatCode>
                <c:ptCount val="41"/>
                <c:pt idx="0">
                  <c:v>0.4407638888888889</c:v>
                </c:pt>
                <c:pt idx="1">
                  <c:v>0.44215277777777778</c:v>
                </c:pt>
                <c:pt idx="2">
                  <c:v>0.44354166666666667</c:v>
                </c:pt>
                <c:pt idx="3">
                  <c:v>0.44493055555555555</c:v>
                </c:pt>
                <c:pt idx="4">
                  <c:v>0.44631944444444444</c:v>
                </c:pt>
                <c:pt idx="5">
                  <c:v>0.4478125</c:v>
                </c:pt>
                <c:pt idx="6">
                  <c:v>0.44909722222222226</c:v>
                </c:pt>
                <c:pt idx="7">
                  <c:v>0.45048611111111114</c:v>
                </c:pt>
                <c:pt idx="8">
                  <c:v>0.45192129629629635</c:v>
                </c:pt>
                <c:pt idx="9">
                  <c:v>0.45326388888888891</c:v>
                </c:pt>
                <c:pt idx="10">
                  <c:v>0.45465277777777779</c:v>
                </c:pt>
                <c:pt idx="11">
                  <c:v>0.45604166666666668</c:v>
                </c:pt>
                <c:pt idx="12">
                  <c:v>0.45746527777777773</c:v>
                </c:pt>
                <c:pt idx="13">
                  <c:v>0.45881944444444445</c:v>
                </c:pt>
                <c:pt idx="14">
                  <c:v>0.46020833333333333</c:v>
                </c:pt>
                <c:pt idx="15">
                  <c:v>0.46159722222222221</c:v>
                </c:pt>
                <c:pt idx="16">
                  <c:v>0.4629861111111111</c:v>
                </c:pt>
                <c:pt idx="17">
                  <c:v>0.46437499999999998</c:v>
                </c:pt>
                <c:pt idx="18">
                  <c:v>0.46576388888888887</c:v>
                </c:pt>
                <c:pt idx="19">
                  <c:v>0.46715277777777775</c:v>
                </c:pt>
                <c:pt idx="20">
                  <c:v>0.46854166666666663</c:v>
                </c:pt>
                <c:pt idx="21">
                  <c:v>0.46993055555555552</c:v>
                </c:pt>
                <c:pt idx="22">
                  <c:v>0.47131944444444446</c:v>
                </c:pt>
                <c:pt idx="23">
                  <c:v>0.47270833333333334</c:v>
                </c:pt>
                <c:pt idx="24">
                  <c:v>0.47409722222222223</c:v>
                </c:pt>
                <c:pt idx="25">
                  <c:v>0.47548611111111111</c:v>
                </c:pt>
                <c:pt idx="26">
                  <c:v>0.47687499999999999</c:v>
                </c:pt>
                <c:pt idx="27">
                  <c:v>0.47826388888888888</c:v>
                </c:pt>
                <c:pt idx="28">
                  <c:v>0.47965277777777776</c:v>
                </c:pt>
                <c:pt idx="29">
                  <c:v>0.48104166666666665</c:v>
                </c:pt>
                <c:pt idx="30">
                  <c:v>0.48243055555555553</c:v>
                </c:pt>
                <c:pt idx="31">
                  <c:v>0.48381944444444441</c:v>
                </c:pt>
                <c:pt idx="32">
                  <c:v>0.4852083333333333</c:v>
                </c:pt>
                <c:pt idx="33">
                  <c:v>0.48659722222222218</c:v>
                </c:pt>
                <c:pt idx="34">
                  <c:v>0.48798611111111106</c:v>
                </c:pt>
                <c:pt idx="35">
                  <c:v>0.48937499999999995</c:v>
                </c:pt>
                <c:pt idx="36">
                  <c:v>0.49076388888888894</c:v>
                </c:pt>
                <c:pt idx="37">
                  <c:v>0.49215277777777783</c:v>
                </c:pt>
                <c:pt idx="38">
                  <c:v>0.49354166666666671</c:v>
                </c:pt>
                <c:pt idx="39">
                  <c:v>0.4949305555555556</c:v>
                </c:pt>
                <c:pt idx="40">
                  <c:v>0.49631944444444448</c:v>
                </c:pt>
              </c:numCache>
            </c:numRef>
          </c:cat>
          <c:val>
            <c:numRef>
              <c:f>('Intervalle Beispiel'!$Q$1,'Intervalle Beispiel'!$L$2:$L$5,'Intervalle Beispiel'!$Q$6,'Intervalle Beispiel'!$L$7:$L$10,'Intervalle Beispiel'!$Q$11,'Intervalle Beispiel'!$L$12:$L$15,'Intervalle Beispiel'!$Q$16,'Intervalle Beispiel'!$L$17:$L$20,'Intervalle Beispiel'!$Q$21,'Intervalle Beispiel'!$L$22:$L$26,'Intervalle Beispiel'!$Q$27,'Intervalle Beispiel'!$L$28:$L$31,'Intervalle Beispiel'!$Q$32,'Intervalle Beispiel'!$L$33:$L$35,'Intervalle Beispiel'!$Q$36,'Intervalle Beispiel'!$L$37:$L$40)</c:f>
              <c:numCache>
                <c:formatCode>General</c:formatCode>
                <c:ptCount val="40"/>
                <c:pt idx="0">
                  <c:v>440</c:v>
                </c:pt>
                <c:pt idx="5">
                  <c:v>432</c:v>
                </c:pt>
                <c:pt idx="10">
                  <c:v>423</c:v>
                </c:pt>
                <c:pt idx="15">
                  <c:v>411</c:v>
                </c:pt>
                <c:pt idx="20">
                  <c:v>419</c:v>
                </c:pt>
                <c:pt idx="26">
                  <c:v>436</c:v>
                </c:pt>
                <c:pt idx="31">
                  <c:v>461</c:v>
                </c:pt>
                <c:pt idx="35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5-40F1-A7C5-F2D19C98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081296"/>
        <c:axId val="1514476128"/>
      </c:lineChart>
      <c:catAx>
        <c:axId val="1460081296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4476128"/>
        <c:crosses val="autoZero"/>
        <c:auto val="1"/>
        <c:lblAlgn val="ctr"/>
        <c:lblOffset val="100"/>
        <c:noMultiLvlLbl val="0"/>
      </c:catAx>
      <c:valAx>
        <c:axId val="15144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008129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('Boxplot alle Daten Haus 2'!$W$1,'Boxplot alle Daten Haus 2'!$AE$1)</c:f>
              <c:strCache>
                <c:ptCount val="2"/>
                <c:pt idx="0">
                  <c:v>PM10 Q3</c:v>
                </c:pt>
                <c:pt idx="1">
                  <c:v>PM10 Q1</c:v>
                </c:pt>
              </c:strCache>
            </c:strRef>
          </c:cat>
          <c:val>
            <c:numRef>
              <c:f>('Boxplot alle Daten Haus 2'!$W$9,'Boxplot alle Daten Haus 2'!$AE$9)</c:f>
              <c:numCache>
                <c:formatCode>General</c:formatCode>
                <c:ptCount val="2"/>
                <c:pt idx="0">
                  <c:v>36</c:v>
                </c:pt>
                <c:pt idx="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2'!$W$1,'Boxplot alle Daten Haus 2'!$AE$1)</c:f>
              <c:strCache>
                <c:ptCount val="2"/>
                <c:pt idx="0">
                  <c:v>PM10 Q3</c:v>
                </c:pt>
                <c:pt idx="1">
                  <c:v>PM10 Q1</c:v>
                </c:pt>
              </c:strCache>
            </c:strRef>
          </c:cat>
          <c:val>
            <c:numRef>
              <c:f>('Boxplot alle Daten Haus 2'!$W$10,'Boxplot alle Daten Haus 2'!$AE$10)</c:f>
              <c:numCache>
                <c:formatCode>General</c:formatCode>
                <c:ptCount val="2"/>
                <c:pt idx="0">
                  <c:v>55.75</c:v>
                </c:pt>
                <c:pt idx="1">
                  <c:v>128.5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2'!$W$1,'Boxplot alle Daten Haus 2'!$AE$1)</c:f>
              <c:strCache>
                <c:ptCount val="2"/>
                <c:pt idx="0">
                  <c:v>PM10 Q3</c:v>
                </c:pt>
                <c:pt idx="1">
                  <c:v>PM10 Q1</c:v>
                </c:pt>
              </c:strCache>
            </c:strRef>
          </c:cat>
          <c:val>
            <c:numRef>
              <c:f>('Boxplot alle Daten Haus 2'!$W$11,'Boxplot alle Daten Haus 2'!$AE$11)</c:f>
              <c:numCache>
                <c:formatCode>General</c:formatCode>
                <c:ptCount val="2"/>
                <c:pt idx="0">
                  <c:v>179.75</c:v>
                </c:pt>
                <c:pt idx="1">
                  <c:v>199.5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2'!$W$1,'Boxplot alle Daten Haus 2'!$AE$1)</c:f>
              <c:strCache>
                <c:ptCount val="2"/>
                <c:pt idx="0">
                  <c:v>PM10 Q3</c:v>
                </c:pt>
                <c:pt idx="1">
                  <c:v>PM10 Q1</c:v>
                </c:pt>
              </c:strCache>
            </c:strRef>
          </c:cat>
          <c:val>
            <c:numRef>
              <c:f>('Boxplot alle Daten Haus 2'!$W$12,'Boxplot alle Daten Haus 2'!$AE$12)</c:f>
              <c:numCache>
                <c:formatCode>General</c:formatCode>
                <c:ptCount val="2"/>
                <c:pt idx="0">
                  <c:v>103.75</c:v>
                </c:pt>
                <c:pt idx="1">
                  <c:v>222.5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2'!$W$1,'Boxplot alle Daten Haus 2'!$AE$1)</c:f>
              <c:strCache>
                <c:ptCount val="2"/>
                <c:pt idx="0">
                  <c:v>PM10 Q3</c:v>
                </c:pt>
                <c:pt idx="1">
                  <c:v>PM10 Q1</c:v>
                </c:pt>
              </c:strCache>
            </c:strRef>
          </c:cat>
          <c:val>
            <c:numRef>
              <c:f>('Boxplot alle Daten Haus 2'!$W$13,'Boxplot alle Daten Haus 2'!$AE$13)</c:f>
              <c:numCache>
                <c:formatCode>General</c:formatCode>
                <c:ptCount val="2"/>
                <c:pt idx="0">
                  <c:v>223.75</c:v>
                </c:pt>
                <c:pt idx="1">
                  <c:v>433.5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('Boxplot alle Daten Haus 2'!$X$1,'Boxplot alle Daten Haus 2'!$AF$1)</c:f>
              <c:strCache>
                <c:ptCount val="2"/>
                <c:pt idx="0">
                  <c:v>PM2,5 Q3</c:v>
                </c:pt>
                <c:pt idx="1">
                  <c:v>PM2,5 Q1</c:v>
                </c:pt>
              </c:strCache>
            </c:strRef>
          </c:cat>
          <c:val>
            <c:numRef>
              <c:f>('Boxplot alle Daten Haus 2'!$X$9,'Boxplot alle Daten Haus 2'!$AF$9)</c:f>
              <c:numCache>
                <c:formatCode>General</c:formatCode>
                <c:ptCount val="2"/>
                <c:pt idx="0">
                  <c:v>17</c:v>
                </c:pt>
                <c:pt idx="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2'!$X$1,'Boxplot alle Daten Haus 2'!$AF$1)</c:f>
              <c:strCache>
                <c:ptCount val="2"/>
                <c:pt idx="0">
                  <c:v>PM2,5 Q3</c:v>
                </c:pt>
                <c:pt idx="1">
                  <c:v>PM2,5 Q1</c:v>
                </c:pt>
              </c:strCache>
            </c:strRef>
          </c:cat>
          <c:val>
            <c:numRef>
              <c:f>('Boxplot alle Daten Haus 2'!$X$10,'Boxplot alle Daten Haus 2'!$AF$10)</c:f>
              <c:numCache>
                <c:formatCode>General</c:formatCode>
                <c:ptCount val="2"/>
                <c:pt idx="0">
                  <c:v>45.25</c:v>
                </c:pt>
                <c:pt idx="1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2'!$X$1,'Boxplot alle Daten Haus 2'!$AF$1)</c:f>
              <c:strCache>
                <c:ptCount val="2"/>
                <c:pt idx="0">
                  <c:v>PM2,5 Q3</c:v>
                </c:pt>
                <c:pt idx="1">
                  <c:v>PM2,5 Q1</c:v>
                </c:pt>
              </c:strCache>
            </c:strRef>
          </c:cat>
          <c:val>
            <c:numRef>
              <c:f>('Boxplot alle Daten Haus 2'!$X$11,'Boxplot alle Daten Haus 2'!$AF$11)</c:f>
              <c:numCache>
                <c:formatCode>General</c:formatCode>
                <c:ptCount val="2"/>
                <c:pt idx="0">
                  <c:v>160.25</c:v>
                </c:pt>
                <c:pt idx="1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2'!$X$1,'Boxplot alle Daten Haus 2'!$AF$1)</c:f>
              <c:strCache>
                <c:ptCount val="2"/>
                <c:pt idx="0">
                  <c:v>PM2,5 Q3</c:v>
                </c:pt>
                <c:pt idx="1">
                  <c:v>PM2,5 Q1</c:v>
                </c:pt>
              </c:strCache>
            </c:strRef>
          </c:cat>
          <c:val>
            <c:numRef>
              <c:f>('Boxplot alle Daten Haus 2'!$X$12,'Boxplot alle Daten Haus 2'!$AF$12)</c:f>
              <c:numCache>
                <c:formatCode>General</c:formatCode>
                <c:ptCount val="2"/>
                <c:pt idx="0">
                  <c:v>76</c:v>
                </c:pt>
                <c:pt idx="1">
                  <c:v>177.5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2'!$X$1,'Boxplot alle Daten Haus 2'!$AF$1)</c:f>
              <c:strCache>
                <c:ptCount val="2"/>
                <c:pt idx="0">
                  <c:v>PM2,5 Q3</c:v>
                </c:pt>
                <c:pt idx="1">
                  <c:v>PM2,5 Q1</c:v>
                </c:pt>
              </c:strCache>
            </c:strRef>
          </c:cat>
          <c:val>
            <c:numRef>
              <c:f>('Boxplot alle Daten Haus 2'!$X$13,'Boxplot alle Daten Haus 2'!$AF$13)</c:f>
              <c:numCache>
                <c:formatCode>General</c:formatCode>
                <c:ptCount val="2"/>
                <c:pt idx="0">
                  <c:v>190.5</c:v>
                </c:pt>
                <c:pt idx="1">
                  <c:v>338.5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('Boxplot alle Daten Haus 2'!$Y$1,'Boxplot alle Daten Haus 2'!$AG$1)</c:f>
              <c:strCache>
                <c:ptCount val="2"/>
                <c:pt idx="0">
                  <c:v>Humidity Q3</c:v>
                </c:pt>
                <c:pt idx="1">
                  <c:v>Humidity Q1</c:v>
                </c:pt>
              </c:strCache>
            </c:strRef>
          </c:cat>
          <c:val>
            <c:numRef>
              <c:f>('Boxplot alle Daten Haus 2'!$Y$9,'Boxplot alle Daten Haus 2'!$AG$9)</c:f>
              <c:numCache>
                <c:formatCode>General</c:formatCode>
                <c:ptCount val="2"/>
                <c:pt idx="0">
                  <c:v>66</c:v>
                </c:pt>
                <c:pt idx="1">
                  <c:v>55.5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2'!$Y$1,'Boxplot alle Daten Haus 2'!$AG$1)</c:f>
              <c:strCache>
                <c:ptCount val="2"/>
                <c:pt idx="0">
                  <c:v>Humidity Q3</c:v>
                </c:pt>
                <c:pt idx="1">
                  <c:v>Humidity Q1</c:v>
                </c:pt>
              </c:strCache>
            </c:strRef>
          </c:cat>
          <c:val>
            <c:numRef>
              <c:f>('Boxplot alle Daten Haus 2'!$Y$10,'Boxplot alle Daten Haus 2'!$AG$10)</c:f>
              <c:numCache>
                <c:formatCode>General</c:formatCode>
                <c:ptCount val="2"/>
                <c:pt idx="0">
                  <c:v>6.375</c:v>
                </c:pt>
                <c:pt idx="1">
                  <c:v>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2'!$Y$1,'Boxplot alle Daten Haus 2'!$AG$1)</c:f>
              <c:strCache>
                <c:ptCount val="2"/>
                <c:pt idx="0">
                  <c:v>Humidity Q3</c:v>
                </c:pt>
                <c:pt idx="1">
                  <c:v>Humidity Q1</c:v>
                </c:pt>
              </c:strCache>
            </c:strRef>
          </c:cat>
          <c:val>
            <c:numRef>
              <c:f>('Boxplot alle Daten Haus 2'!$Y$11,'Boxplot alle Daten Haus 2'!$AG$11)</c:f>
              <c:numCache>
                <c:formatCode>General</c:formatCode>
                <c:ptCount val="2"/>
                <c:pt idx="0">
                  <c:v>1.875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2'!$Y$1,'Boxplot alle Daten Haus 2'!$AG$1)</c:f>
              <c:strCache>
                <c:ptCount val="2"/>
                <c:pt idx="0">
                  <c:v>Humidity Q3</c:v>
                </c:pt>
                <c:pt idx="1">
                  <c:v>Humidity Q1</c:v>
                </c:pt>
              </c:strCache>
            </c:strRef>
          </c:cat>
          <c:val>
            <c:numRef>
              <c:f>('Boxplot alle Daten Haus 2'!$Y$12,'Boxplot alle Daten Haus 2'!$AG$12)</c:f>
              <c:numCache>
                <c:formatCode>General</c:formatCode>
                <c:ptCount val="2"/>
                <c:pt idx="0">
                  <c:v>2.75</c:v>
                </c:pt>
                <c:pt idx="1">
                  <c:v>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2'!$Y$1,'Boxplot alle Daten Haus 2'!$AG$1)</c:f>
              <c:strCache>
                <c:ptCount val="2"/>
                <c:pt idx="0">
                  <c:v>Humidity Q3</c:v>
                </c:pt>
                <c:pt idx="1">
                  <c:v>Humidity Q1</c:v>
                </c:pt>
              </c:strCache>
            </c:strRef>
          </c:cat>
          <c:val>
            <c:numRef>
              <c:f>('Boxplot alle Daten Haus 2'!$Y$13,'Boxplot alle Daten Haus 2'!$AG$13)</c:f>
              <c:numCache>
                <c:formatCode>General</c:formatCode>
                <c:ptCount val="2"/>
                <c:pt idx="0">
                  <c:v>6.5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'Boxplot alle Daten Haus 2'!$AA$1</c:f>
              <c:strCache>
                <c:ptCount val="1"/>
                <c:pt idx="0">
                  <c:v>Temperature Q3</c:v>
                </c:pt>
              </c:strCache>
            </c:strRef>
          </c:cat>
          <c:val>
            <c:numRef>
              <c:f>('Boxplot alle Daten Haus 2'!$AA$9,'Boxplot alle Daten Haus 2'!$AI$9)</c:f>
              <c:numCache>
                <c:formatCode>General</c:formatCode>
                <c:ptCount val="2"/>
                <c:pt idx="0">
                  <c:v>8.4</c:v>
                </c:pt>
                <c:pt idx="1">
                  <c:v>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'Boxplot alle Daten Haus 2'!$AA$1</c:f>
              <c:strCache>
                <c:ptCount val="1"/>
                <c:pt idx="0">
                  <c:v>Temperature Q3</c:v>
                </c:pt>
              </c:strCache>
            </c:strRef>
          </c:cat>
          <c:val>
            <c:numRef>
              <c:f>('Boxplot alle Daten Haus 2'!$AA$10,'Boxplot alle Daten Haus 2'!$AI$10)</c:f>
              <c:numCache>
                <c:formatCode>General</c:formatCode>
                <c:ptCount val="2"/>
                <c:pt idx="0">
                  <c:v>1.5</c:v>
                </c:pt>
                <c:pt idx="1">
                  <c:v>1.8500000000000014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'Boxplot alle Daten Haus 2'!$AA$1</c:f>
              <c:strCache>
                <c:ptCount val="1"/>
                <c:pt idx="0">
                  <c:v>Temperature Q3</c:v>
                </c:pt>
              </c:strCache>
            </c:strRef>
          </c:cat>
          <c:val>
            <c:numRef>
              <c:f>('Boxplot alle Daten Haus 2'!$AA$11,'Boxplot alle Daten Haus 2'!$AI$11)</c:f>
              <c:numCache>
                <c:formatCode>General</c:formatCode>
                <c:ptCount val="2"/>
                <c:pt idx="0">
                  <c:v>0.69999999999999929</c:v>
                </c:pt>
                <c:pt idx="1">
                  <c:v>1.5499999999999989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'Boxplot alle Daten Haus 2'!$AA$1</c:f>
              <c:strCache>
                <c:ptCount val="1"/>
                <c:pt idx="0">
                  <c:v>Temperature Q3</c:v>
                </c:pt>
              </c:strCache>
            </c:strRef>
          </c:cat>
          <c:val>
            <c:numRef>
              <c:f>('Boxplot alle Daten Haus 2'!$AA$12,'Boxplot alle Daten Haus 2'!$AI$12)</c:f>
              <c:numCache>
                <c:formatCode>General</c:formatCode>
                <c:ptCount val="2"/>
                <c:pt idx="0">
                  <c:v>2.5</c:v>
                </c:pt>
                <c:pt idx="1">
                  <c:v>1.4000000000000004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'Boxplot alle Daten Haus 2'!$AA$1</c:f>
              <c:strCache>
                <c:ptCount val="1"/>
                <c:pt idx="0">
                  <c:v>Temperature Q3</c:v>
                </c:pt>
              </c:strCache>
            </c:strRef>
          </c:cat>
          <c:val>
            <c:numRef>
              <c:f>('Boxplot alle Daten Haus 2'!$AA$13,'Boxplot alle Daten Haus 2'!$AI$13)</c:f>
              <c:numCache>
                <c:formatCode>General</c:formatCode>
                <c:ptCount val="2"/>
                <c:pt idx="0">
                  <c:v>1.5999999999999996</c:v>
                </c:pt>
                <c:pt idx="1">
                  <c:v>4.8000000000000007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('Boxplot alle Daten Haus 2'!$AB$1,'Boxplot alle Daten Haus 2'!$AJ$1)</c:f>
              <c:strCache>
                <c:ptCount val="2"/>
                <c:pt idx="0">
                  <c:v>Co2 Q3</c:v>
                </c:pt>
                <c:pt idx="1">
                  <c:v>Co2 Q1</c:v>
                </c:pt>
              </c:strCache>
            </c:strRef>
          </c:cat>
          <c:val>
            <c:numRef>
              <c:f>('Boxplot alle Daten Haus 2'!$AB$9,'Boxplot alle Daten Haus 2'!$AJ$9)</c:f>
              <c:numCache>
                <c:formatCode>General</c:formatCode>
                <c:ptCount val="2"/>
                <c:pt idx="0">
                  <c:v>500</c:v>
                </c:pt>
                <c:pt idx="1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2'!$AB$1,'Boxplot alle Daten Haus 2'!$AJ$1)</c:f>
              <c:strCache>
                <c:ptCount val="2"/>
                <c:pt idx="0">
                  <c:v>Co2 Q3</c:v>
                </c:pt>
                <c:pt idx="1">
                  <c:v>Co2 Q1</c:v>
                </c:pt>
              </c:strCache>
            </c:strRef>
          </c:cat>
          <c:val>
            <c:numRef>
              <c:f>('Boxplot alle Daten Haus 2'!$AB$10,'Boxplot alle Daten Haus 2'!$AJ$10)</c:f>
              <c:numCache>
                <c:formatCode>General</c:formatCode>
                <c:ptCount val="2"/>
                <c:pt idx="0">
                  <c:v>88.25</c:v>
                </c:pt>
                <c:pt idx="1">
                  <c:v>115.5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2'!$AB$1,'Boxplot alle Daten Haus 2'!$AJ$1)</c:f>
              <c:strCache>
                <c:ptCount val="2"/>
                <c:pt idx="0">
                  <c:v>Co2 Q3</c:v>
                </c:pt>
                <c:pt idx="1">
                  <c:v>Co2 Q1</c:v>
                </c:pt>
              </c:strCache>
            </c:strRef>
          </c:cat>
          <c:val>
            <c:numRef>
              <c:f>('Boxplot alle Daten Haus 2'!$AB$11,'Boxplot alle Daten Haus 2'!$AJ$11)</c:f>
              <c:numCache>
                <c:formatCode>General</c:formatCode>
                <c:ptCount val="2"/>
                <c:pt idx="0">
                  <c:v>146.25</c:v>
                </c:pt>
                <c:pt idx="1">
                  <c:v>317.5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2'!$AB$1,'Boxplot alle Daten Haus 2'!$AJ$1)</c:f>
              <c:strCache>
                <c:ptCount val="2"/>
                <c:pt idx="0">
                  <c:v>Co2 Q3</c:v>
                </c:pt>
                <c:pt idx="1">
                  <c:v>Co2 Q1</c:v>
                </c:pt>
              </c:strCache>
            </c:strRef>
          </c:cat>
          <c:val>
            <c:numRef>
              <c:f>('Boxplot alle Daten Haus 2'!$AB$12,'Boxplot alle Daten Haus 2'!$AJ$12)</c:f>
              <c:numCache>
                <c:formatCode>General</c:formatCode>
                <c:ptCount val="2"/>
                <c:pt idx="0">
                  <c:v>277</c:v>
                </c:pt>
                <c:pt idx="1">
                  <c:v>356.5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2'!$AB$1,'Boxplot alle Daten Haus 2'!$AJ$1)</c:f>
              <c:strCache>
                <c:ptCount val="2"/>
                <c:pt idx="0">
                  <c:v>Co2 Q3</c:v>
                </c:pt>
                <c:pt idx="1">
                  <c:v>Co2 Q1</c:v>
                </c:pt>
              </c:strCache>
            </c:strRef>
          </c:cat>
          <c:val>
            <c:numRef>
              <c:f>('Boxplot alle Daten Haus 2'!$AB$13,'Boxplot alle Daten Haus 2'!$AJ$13)</c:f>
              <c:numCache>
                <c:formatCode>General</c:formatCode>
                <c:ptCount val="2"/>
                <c:pt idx="0">
                  <c:v>927.5</c:v>
                </c:pt>
                <c:pt idx="1">
                  <c:v>663.5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('Boxplot alle Daten Haus 2'!$AC$1,'Boxplot alle Daten Haus 2'!$AK$1)</c:f>
              <c:strCache>
                <c:ptCount val="2"/>
                <c:pt idx="0">
                  <c:v>VOC Q3</c:v>
                </c:pt>
                <c:pt idx="1">
                  <c:v>VOC Q1</c:v>
                </c:pt>
              </c:strCache>
            </c:strRef>
          </c:cat>
          <c:val>
            <c:numRef>
              <c:f>('Boxplot alle Daten Haus 2'!$AC$9,'Boxplot alle Daten Haus 2'!$AK$9)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2'!$AC$1,'Boxplot alle Daten Haus 2'!$AK$1)</c:f>
              <c:strCache>
                <c:ptCount val="2"/>
                <c:pt idx="0">
                  <c:v>VOC Q3</c:v>
                </c:pt>
                <c:pt idx="1">
                  <c:v>VOC Q1</c:v>
                </c:pt>
              </c:strCache>
            </c:strRef>
          </c:cat>
          <c:val>
            <c:numRef>
              <c:f>('Boxplot alle Daten Haus 2'!$AC$10,'Boxplot alle Daten Haus 2'!$AK$10)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2'!$AC$1,'Boxplot alle Daten Haus 2'!$AK$1)</c:f>
              <c:strCache>
                <c:ptCount val="2"/>
                <c:pt idx="0">
                  <c:v>VOC Q3</c:v>
                </c:pt>
                <c:pt idx="1">
                  <c:v>VOC Q1</c:v>
                </c:pt>
              </c:strCache>
            </c:strRef>
          </c:cat>
          <c:val>
            <c:numRef>
              <c:f>('Boxplot alle Daten Haus 2'!$AC$11,'Boxplot alle Daten Haus 2'!$AK$11)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('Boxplot alle Daten Haus 2'!$AC$1,'Boxplot alle Daten Haus 2'!$AK$1)</c:f>
              <c:strCache>
                <c:ptCount val="2"/>
                <c:pt idx="0">
                  <c:v>VOC Q3</c:v>
                </c:pt>
                <c:pt idx="1">
                  <c:v>VOC Q1</c:v>
                </c:pt>
              </c:strCache>
            </c:strRef>
          </c:cat>
          <c:val>
            <c:numRef>
              <c:f>('Boxplot alle Daten Haus 2'!$AC$12,'Boxplot alle Daten Haus 2'!$AK$12)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('Boxplot alle Daten Haus 2'!$AC$1,'Boxplot alle Daten Haus 2'!$AK$1)</c:f>
              <c:strCache>
                <c:ptCount val="2"/>
                <c:pt idx="0">
                  <c:v>VOC Q3</c:v>
                </c:pt>
                <c:pt idx="1">
                  <c:v>VOC Q1</c:v>
                </c:pt>
              </c:strCache>
            </c:strRef>
          </c:cat>
          <c:val>
            <c:numRef>
              <c:f>('Boxplot alle Daten Haus 2'!$AC$13,'Boxplot alle Daten Haus 2'!$AK$13)</c:f>
              <c:numCache>
                <c:formatCode>General</c:formatCode>
                <c:ptCount val="2"/>
                <c:pt idx="0">
                  <c:v>1.8399999999999999</c:v>
                </c:pt>
                <c:pt idx="1">
                  <c:v>2.92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'Boxplot alle Daten Haus 2'!$B$2:$B$256</c:f>
              <c:numCache>
                <c:formatCode>h:mm:ss</c:formatCode>
                <c:ptCount val="255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  <c:pt idx="240">
                  <c:v>0.49032407407407402</c:v>
                </c:pt>
                <c:pt idx="241">
                  <c:v>0.49368055555555551</c:v>
                </c:pt>
                <c:pt idx="242">
                  <c:v>0.49726851851851855</c:v>
                </c:pt>
                <c:pt idx="243">
                  <c:v>0.49950231481481483</c:v>
                </c:pt>
                <c:pt idx="244">
                  <c:v>0.58060185185185187</c:v>
                </c:pt>
                <c:pt idx="245">
                  <c:v>0.58754629629629629</c:v>
                </c:pt>
                <c:pt idx="246">
                  <c:v>0.59449074074074071</c:v>
                </c:pt>
                <c:pt idx="247">
                  <c:v>0.60030092592592588</c:v>
                </c:pt>
                <c:pt idx="248">
                  <c:v>0.60143518518518524</c:v>
                </c:pt>
                <c:pt idx="249">
                  <c:v>0.60837962962962966</c:v>
                </c:pt>
                <c:pt idx="250">
                  <c:v>0.61280092592592594</c:v>
                </c:pt>
                <c:pt idx="251">
                  <c:v>0.61532407407407408</c:v>
                </c:pt>
                <c:pt idx="252">
                  <c:v>0.6222685185185185</c:v>
                </c:pt>
                <c:pt idx="253">
                  <c:v>0.62365740740740738</c:v>
                </c:pt>
                <c:pt idx="254">
                  <c:v>0.62504629629629627</c:v>
                </c:pt>
              </c:numCache>
            </c:numRef>
          </c:cat>
          <c:val>
            <c:numRef>
              <c:f>'Boxplot alle Daten Haus 2'!$C$2:$C$256</c:f>
              <c:numCache>
                <c:formatCode>General</c:formatCode>
                <c:ptCount val="255"/>
                <c:pt idx="0">
                  <c:v>368</c:v>
                </c:pt>
                <c:pt idx="1">
                  <c:v>400</c:v>
                </c:pt>
                <c:pt idx="2">
                  <c:v>402</c:v>
                </c:pt>
                <c:pt idx="3">
                  <c:v>580</c:v>
                </c:pt>
                <c:pt idx="4">
                  <c:v>670</c:v>
                </c:pt>
                <c:pt idx="5">
                  <c:v>530</c:v>
                </c:pt>
                <c:pt idx="6">
                  <c:v>433</c:v>
                </c:pt>
                <c:pt idx="7">
                  <c:v>522</c:v>
                </c:pt>
                <c:pt idx="8">
                  <c:v>503</c:v>
                </c:pt>
                <c:pt idx="9">
                  <c:v>525</c:v>
                </c:pt>
                <c:pt idx="10">
                  <c:v>530</c:v>
                </c:pt>
                <c:pt idx="11">
                  <c:v>549</c:v>
                </c:pt>
                <c:pt idx="12">
                  <c:v>576</c:v>
                </c:pt>
                <c:pt idx="13">
                  <c:v>568</c:v>
                </c:pt>
                <c:pt idx="14">
                  <c:v>717</c:v>
                </c:pt>
                <c:pt idx="15">
                  <c:v>662</c:v>
                </c:pt>
                <c:pt idx="16">
                  <c:v>583</c:v>
                </c:pt>
                <c:pt idx="17">
                  <c:v>232</c:v>
                </c:pt>
                <c:pt idx="18">
                  <c:v>281</c:v>
                </c:pt>
                <c:pt idx="19">
                  <c:v>418</c:v>
                </c:pt>
                <c:pt idx="20">
                  <c:v>413</c:v>
                </c:pt>
                <c:pt idx="21">
                  <c:v>441</c:v>
                </c:pt>
                <c:pt idx="22">
                  <c:v>474</c:v>
                </c:pt>
                <c:pt idx="23">
                  <c:v>573</c:v>
                </c:pt>
                <c:pt idx="24">
                  <c:v>513</c:v>
                </c:pt>
                <c:pt idx="25">
                  <c:v>671</c:v>
                </c:pt>
                <c:pt idx="26">
                  <c:v>582</c:v>
                </c:pt>
                <c:pt idx="27">
                  <c:v>533</c:v>
                </c:pt>
                <c:pt idx="28">
                  <c:v>366</c:v>
                </c:pt>
                <c:pt idx="29">
                  <c:v>572</c:v>
                </c:pt>
                <c:pt idx="30">
                  <c:v>373</c:v>
                </c:pt>
                <c:pt idx="31">
                  <c:v>582</c:v>
                </c:pt>
                <c:pt idx="32">
                  <c:v>538</c:v>
                </c:pt>
                <c:pt idx="33">
                  <c:v>487</c:v>
                </c:pt>
                <c:pt idx="34">
                  <c:v>106</c:v>
                </c:pt>
                <c:pt idx="35">
                  <c:v>124</c:v>
                </c:pt>
                <c:pt idx="36">
                  <c:v>87</c:v>
                </c:pt>
                <c:pt idx="37">
                  <c:v>96</c:v>
                </c:pt>
                <c:pt idx="38">
                  <c:v>105</c:v>
                </c:pt>
                <c:pt idx="39">
                  <c:v>348</c:v>
                </c:pt>
                <c:pt idx="40">
                  <c:v>324</c:v>
                </c:pt>
                <c:pt idx="41">
                  <c:v>381</c:v>
                </c:pt>
                <c:pt idx="42">
                  <c:v>437</c:v>
                </c:pt>
                <c:pt idx="43">
                  <c:v>434</c:v>
                </c:pt>
                <c:pt idx="44">
                  <c:v>391</c:v>
                </c:pt>
                <c:pt idx="45">
                  <c:v>445</c:v>
                </c:pt>
                <c:pt idx="46">
                  <c:v>297</c:v>
                </c:pt>
                <c:pt idx="47">
                  <c:v>423</c:v>
                </c:pt>
                <c:pt idx="48">
                  <c:v>309</c:v>
                </c:pt>
                <c:pt idx="49">
                  <c:v>235</c:v>
                </c:pt>
                <c:pt idx="50">
                  <c:v>67</c:v>
                </c:pt>
                <c:pt idx="51">
                  <c:v>68</c:v>
                </c:pt>
                <c:pt idx="52">
                  <c:v>226</c:v>
                </c:pt>
                <c:pt idx="53">
                  <c:v>167</c:v>
                </c:pt>
                <c:pt idx="54">
                  <c:v>153</c:v>
                </c:pt>
                <c:pt idx="55">
                  <c:v>191</c:v>
                </c:pt>
                <c:pt idx="56">
                  <c:v>149</c:v>
                </c:pt>
                <c:pt idx="57">
                  <c:v>71</c:v>
                </c:pt>
                <c:pt idx="58">
                  <c:v>91</c:v>
                </c:pt>
                <c:pt idx="59">
                  <c:v>118</c:v>
                </c:pt>
                <c:pt idx="60">
                  <c:v>226</c:v>
                </c:pt>
                <c:pt idx="61">
                  <c:v>226</c:v>
                </c:pt>
                <c:pt idx="62">
                  <c:v>602</c:v>
                </c:pt>
                <c:pt idx="63">
                  <c:v>462</c:v>
                </c:pt>
                <c:pt idx="64">
                  <c:v>473</c:v>
                </c:pt>
                <c:pt idx="65">
                  <c:v>486</c:v>
                </c:pt>
                <c:pt idx="66">
                  <c:v>400</c:v>
                </c:pt>
                <c:pt idx="67">
                  <c:v>968</c:v>
                </c:pt>
                <c:pt idx="68">
                  <c:v>743</c:v>
                </c:pt>
                <c:pt idx="69">
                  <c:v>729</c:v>
                </c:pt>
                <c:pt idx="70">
                  <c:v>554</c:v>
                </c:pt>
                <c:pt idx="71">
                  <c:v>572</c:v>
                </c:pt>
                <c:pt idx="72">
                  <c:v>661</c:v>
                </c:pt>
                <c:pt idx="73">
                  <c:v>567</c:v>
                </c:pt>
                <c:pt idx="74">
                  <c:v>756</c:v>
                </c:pt>
                <c:pt idx="75">
                  <c:v>646</c:v>
                </c:pt>
                <c:pt idx="76">
                  <c:v>749</c:v>
                </c:pt>
                <c:pt idx="77">
                  <c:v>350</c:v>
                </c:pt>
                <c:pt idx="78">
                  <c:v>586</c:v>
                </c:pt>
                <c:pt idx="79">
                  <c:v>527</c:v>
                </c:pt>
                <c:pt idx="80">
                  <c:v>671</c:v>
                </c:pt>
                <c:pt idx="81">
                  <c:v>488</c:v>
                </c:pt>
                <c:pt idx="82">
                  <c:v>614</c:v>
                </c:pt>
                <c:pt idx="83">
                  <c:v>683</c:v>
                </c:pt>
                <c:pt idx="84">
                  <c:v>582</c:v>
                </c:pt>
                <c:pt idx="85">
                  <c:v>625</c:v>
                </c:pt>
                <c:pt idx="86">
                  <c:v>615</c:v>
                </c:pt>
                <c:pt idx="87">
                  <c:v>1006</c:v>
                </c:pt>
                <c:pt idx="88">
                  <c:v>801</c:v>
                </c:pt>
                <c:pt idx="89">
                  <c:v>713</c:v>
                </c:pt>
                <c:pt idx="90">
                  <c:v>568</c:v>
                </c:pt>
                <c:pt idx="91">
                  <c:v>640</c:v>
                </c:pt>
                <c:pt idx="92">
                  <c:v>510</c:v>
                </c:pt>
                <c:pt idx="93">
                  <c:v>306</c:v>
                </c:pt>
                <c:pt idx="94">
                  <c:v>213</c:v>
                </c:pt>
                <c:pt idx="95">
                  <c:v>154</c:v>
                </c:pt>
                <c:pt idx="96">
                  <c:v>151</c:v>
                </c:pt>
                <c:pt idx="97">
                  <c:v>163</c:v>
                </c:pt>
                <c:pt idx="98">
                  <c:v>388</c:v>
                </c:pt>
                <c:pt idx="99">
                  <c:v>669</c:v>
                </c:pt>
                <c:pt idx="100">
                  <c:v>682</c:v>
                </c:pt>
                <c:pt idx="101">
                  <c:v>560</c:v>
                </c:pt>
                <c:pt idx="102">
                  <c:v>677</c:v>
                </c:pt>
                <c:pt idx="103">
                  <c:v>971</c:v>
                </c:pt>
                <c:pt idx="104">
                  <c:v>941</c:v>
                </c:pt>
                <c:pt idx="105">
                  <c:v>920</c:v>
                </c:pt>
                <c:pt idx="106">
                  <c:v>960</c:v>
                </c:pt>
                <c:pt idx="107">
                  <c:v>625</c:v>
                </c:pt>
                <c:pt idx="108">
                  <c:v>535</c:v>
                </c:pt>
                <c:pt idx="109">
                  <c:v>532</c:v>
                </c:pt>
                <c:pt idx="110">
                  <c:v>431</c:v>
                </c:pt>
                <c:pt idx="111">
                  <c:v>110</c:v>
                </c:pt>
                <c:pt idx="112">
                  <c:v>152</c:v>
                </c:pt>
                <c:pt idx="113">
                  <c:v>115</c:v>
                </c:pt>
                <c:pt idx="114">
                  <c:v>79</c:v>
                </c:pt>
                <c:pt idx="115">
                  <c:v>110</c:v>
                </c:pt>
                <c:pt idx="116">
                  <c:v>90</c:v>
                </c:pt>
                <c:pt idx="117">
                  <c:v>95</c:v>
                </c:pt>
                <c:pt idx="118">
                  <c:v>179</c:v>
                </c:pt>
                <c:pt idx="119">
                  <c:v>156</c:v>
                </c:pt>
                <c:pt idx="120">
                  <c:v>114</c:v>
                </c:pt>
                <c:pt idx="121">
                  <c:v>83</c:v>
                </c:pt>
                <c:pt idx="122">
                  <c:v>96</c:v>
                </c:pt>
                <c:pt idx="123">
                  <c:v>679</c:v>
                </c:pt>
                <c:pt idx="124">
                  <c:v>788</c:v>
                </c:pt>
                <c:pt idx="125">
                  <c:v>627</c:v>
                </c:pt>
                <c:pt idx="126">
                  <c:v>279</c:v>
                </c:pt>
                <c:pt idx="127">
                  <c:v>213</c:v>
                </c:pt>
                <c:pt idx="128">
                  <c:v>89</c:v>
                </c:pt>
                <c:pt idx="129">
                  <c:v>60</c:v>
                </c:pt>
                <c:pt idx="130">
                  <c:v>64</c:v>
                </c:pt>
                <c:pt idx="131">
                  <c:v>89</c:v>
                </c:pt>
                <c:pt idx="132">
                  <c:v>98</c:v>
                </c:pt>
                <c:pt idx="133">
                  <c:v>574</c:v>
                </c:pt>
                <c:pt idx="134">
                  <c:v>484</c:v>
                </c:pt>
                <c:pt idx="135">
                  <c:v>455</c:v>
                </c:pt>
                <c:pt idx="136">
                  <c:v>150</c:v>
                </c:pt>
                <c:pt idx="137">
                  <c:v>258</c:v>
                </c:pt>
                <c:pt idx="138">
                  <c:v>339</c:v>
                </c:pt>
                <c:pt idx="139">
                  <c:v>198</c:v>
                </c:pt>
                <c:pt idx="140">
                  <c:v>223</c:v>
                </c:pt>
                <c:pt idx="141">
                  <c:v>195</c:v>
                </c:pt>
                <c:pt idx="142">
                  <c:v>168</c:v>
                </c:pt>
                <c:pt idx="143">
                  <c:v>92</c:v>
                </c:pt>
                <c:pt idx="144">
                  <c:v>98</c:v>
                </c:pt>
                <c:pt idx="145">
                  <c:v>110</c:v>
                </c:pt>
                <c:pt idx="146">
                  <c:v>164</c:v>
                </c:pt>
                <c:pt idx="147">
                  <c:v>246</c:v>
                </c:pt>
                <c:pt idx="148">
                  <c:v>293</c:v>
                </c:pt>
                <c:pt idx="149">
                  <c:v>198</c:v>
                </c:pt>
                <c:pt idx="150">
                  <c:v>279</c:v>
                </c:pt>
                <c:pt idx="151">
                  <c:v>340</c:v>
                </c:pt>
                <c:pt idx="152">
                  <c:v>190</c:v>
                </c:pt>
                <c:pt idx="153">
                  <c:v>170</c:v>
                </c:pt>
                <c:pt idx="154">
                  <c:v>156</c:v>
                </c:pt>
                <c:pt idx="155">
                  <c:v>149</c:v>
                </c:pt>
                <c:pt idx="156">
                  <c:v>132</c:v>
                </c:pt>
                <c:pt idx="157">
                  <c:v>103</c:v>
                </c:pt>
                <c:pt idx="158">
                  <c:v>107</c:v>
                </c:pt>
                <c:pt idx="159">
                  <c:v>150</c:v>
                </c:pt>
                <c:pt idx="160">
                  <c:v>150</c:v>
                </c:pt>
                <c:pt idx="161">
                  <c:v>358</c:v>
                </c:pt>
                <c:pt idx="162">
                  <c:v>510</c:v>
                </c:pt>
                <c:pt idx="163">
                  <c:v>653</c:v>
                </c:pt>
                <c:pt idx="164">
                  <c:v>581</c:v>
                </c:pt>
                <c:pt idx="165">
                  <c:v>753</c:v>
                </c:pt>
                <c:pt idx="166">
                  <c:v>658</c:v>
                </c:pt>
                <c:pt idx="167">
                  <c:v>667</c:v>
                </c:pt>
                <c:pt idx="168">
                  <c:v>886</c:v>
                </c:pt>
                <c:pt idx="169">
                  <c:v>542</c:v>
                </c:pt>
                <c:pt idx="170">
                  <c:v>646</c:v>
                </c:pt>
                <c:pt idx="171">
                  <c:v>640</c:v>
                </c:pt>
                <c:pt idx="172">
                  <c:v>670</c:v>
                </c:pt>
                <c:pt idx="173">
                  <c:v>275</c:v>
                </c:pt>
                <c:pt idx="174">
                  <c:v>443</c:v>
                </c:pt>
                <c:pt idx="175">
                  <c:v>445</c:v>
                </c:pt>
                <c:pt idx="176">
                  <c:v>445</c:v>
                </c:pt>
                <c:pt idx="177">
                  <c:v>671</c:v>
                </c:pt>
                <c:pt idx="178">
                  <c:v>574</c:v>
                </c:pt>
                <c:pt idx="179">
                  <c:v>587</c:v>
                </c:pt>
                <c:pt idx="180">
                  <c:v>577</c:v>
                </c:pt>
                <c:pt idx="181">
                  <c:v>625</c:v>
                </c:pt>
                <c:pt idx="182">
                  <c:v>643</c:v>
                </c:pt>
                <c:pt idx="183">
                  <c:v>690</c:v>
                </c:pt>
                <c:pt idx="184">
                  <c:v>616</c:v>
                </c:pt>
                <c:pt idx="185">
                  <c:v>624</c:v>
                </c:pt>
                <c:pt idx="186">
                  <c:v>608</c:v>
                </c:pt>
                <c:pt idx="187">
                  <c:v>669</c:v>
                </c:pt>
                <c:pt idx="188">
                  <c:v>698</c:v>
                </c:pt>
                <c:pt idx="189">
                  <c:v>654</c:v>
                </c:pt>
                <c:pt idx="190">
                  <c:v>106</c:v>
                </c:pt>
                <c:pt idx="191">
                  <c:v>98</c:v>
                </c:pt>
                <c:pt idx="192">
                  <c:v>117</c:v>
                </c:pt>
                <c:pt idx="193">
                  <c:v>137</c:v>
                </c:pt>
                <c:pt idx="194">
                  <c:v>390</c:v>
                </c:pt>
                <c:pt idx="195">
                  <c:v>487</c:v>
                </c:pt>
                <c:pt idx="196">
                  <c:v>333</c:v>
                </c:pt>
                <c:pt idx="197">
                  <c:v>353</c:v>
                </c:pt>
                <c:pt idx="198">
                  <c:v>431</c:v>
                </c:pt>
                <c:pt idx="199">
                  <c:v>510</c:v>
                </c:pt>
                <c:pt idx="200">
                  <c:v>373</c:v>
                </c:pt>
                <c:pt idx="201">
                  <c:v>569</c:v>
                </c:pt>
                <c:pt idx="202">
                  <c:v>582</c:v>
                </c:pt>
                <c:pt idx="203">
                  <c:v>526</c:v>
                </c:pt>
                <c:pt idx="204">
                  <c:v>311</c:v>
                </c:pt>
                <c:pt idx="205">
                  <c:v>306</c:v>
                </c:pt>
                <c:pt idx="206">
                  <c:v>284</c:v>
                </c:pt>
                <c:pt idx="207">
                  <c:v>380</c:v>
                </c:pt>
                <c:pt idx="208">
                  <c:v>339</c:v>
                </c:pt>
                <c:pt idx="209">
                  <c:v>510</c:v>
                </c:pt>
                <c:pt idx="210">
                  <c:v>474</c:v>
                </c:pt>
                <c:pt idx="211">
                  <c:v>244</c:v>
                </c:pt>
                <c:pt idx="212">
                  <c:v>195</c:v>
                </c:pt>
                <c:pt idx="213">
                  <c:v>297</c:v>
                </c:pt>
                <c:pt idx="214">
                  <c:v>85</c:v>
                </c:pt>
                <c:pt idx="215">
                  <c:v>101</c:v>
                </c:pt>
                <c:pt idx="216">
                  <c:v>65</c:v>
                </c:pt>
                <c:pt idx="217">
                  <c:v>101</c:v>
                </c:pt>
                <c:pt idx="218">
                  <c:v>84</c:v>
                </c:pt>
                <c:pt idx="219">
                  <c:v>271</c:v>
                </c:pt>
                <c:pt idx="220">
                  <c:v>164</c:v>
                </c:pt>
                <c:pt idx="221">
                  <c:v>156</c:v>
                </c:pt>
                <c:pt idx="222">
                  <c:v>122</c:v>
                </c:pt>
                <c:pt idx="223">
                  <c:v>149</c:v>
                </c:pt>
                <c:pt idx="224">
                  <c:v>114</c:v>
                </c:pt>
                <c:pt idx="225">
                  <c:v>98</c:v>
                </c:pt>
                <c:pt idx="226">
                  <c:v>82</c:v>
                </c:pt>
                <c:pt idx="227">
                  <c:v>90</c:v>
                </c:pt>
                <c:pt idx="228">
                  <c:v>22</c:v>
                </c:pt>
                <c:pt idx="229">
                  <c:v>299</c:v>
                </c:pt>
                <c:pt idx="230">
                  <c:v>76</c:v>
                </c:pt>
                <c:pt idx="231">
                  <c:v>61</c:v>
                </c:pt>
                <c:pt idx="232">
                  <c:v>147</c:v>
                </c:pt>
                <c:pt idx="233">
                  <c:v>109</c:v>
                </c:pt>
                <c:pt idx="234">
                  <c:v>67</c:v>
                </c:pt>
                <c:pt idx="235">
                  <c:v>243</c:v>
                </c:pt>
                <c:pt idx="236">
                  <c:v>218</c:v>
                </c:pt>
                <c:pt idx="237">
                  <c:v>245</c:v>
                </c:pt>
                <c:pt idx="238">
                  <c:v>183</c:v>
                </c:pt>
                <c:pt idx="239">
                  <c:v>137</c:v>
                </c:pt>
                <c:pt idx="240">
                  <c:v>279</c:v>
                </c:pt>
                <c:pt idx="241">
                  <c:v>218</c:v>
                </c:pt>
                <c:pt idx="242">
                  <c:v>340</c:v>
                </c:pt>
                <c:pt idx="243">
                  <c:v>245</c:v>
                </c:pt>
                <c:pt idx="244">
                  <c:v>190</c:v>
                </c:pt>
                <c:pt idx="245">
                  <c:v>170</c:v>
                </c:pt>
                <c:pt idx="246">
                  <c:v>156</c:v>
                </c:pt>
                <c:pt idx="247">
                  <c:v>183</c:v>
                </c:pt>
                <c:pt idx="248">
                  <c:v>149</c:v>
                </c:pt>
                <c:pt idx="249">
                  <c:v>132</c:v>
                </c:pt>
                <c:pt idx="250">
                  <c:v>137</c:v>
                </c:pt>
                <c:pt idx="251">
                  <c:v>103</c:v>
                </c:pt>
                <c:pt idx="252">
                  <c:v>107</c:v>
                </c:pt>
                <c:pt idx="253">
                  <c:v>150</c:v>
                </c:pt>
                <c:pt idx="254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C-40DD-9A58-692FC83AF0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'Boxplot alle Daten Haus 2'!$B$2:$B$256</c:f>
              <c:numCache>
                <c:formatCode>h:mm:ss</c:formatCode>
                <c:ptCount val="255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  <c:pt idx="240">
                  <c:v>0.49032407407407402</c:v>
                </c:pt>
                <c:pt idx="241">
                  <c:v>0.49368055555555551</c:v>
                </c:pt>
                <c:pt idx="242">
                  <c:v>0.49726851851851855</c:v>
                </c:pt>
                <c:pt idx="243">
                  <c:v>0.49950231481481483</c:v>
                </c:pt>
                <c:pt idx="244">
                  <c:v>0.58060185185185187</c:v>
                </c:pt>
                <c:pt idx="245">
                  <c:v>0.58754629629629629</c:v>
                </c:pt>
                <c:pt idx="246">
                  <c:v>0.59449074074074071</c:v>
                </c:pt>
                <c:pt idx="247">
                  <c:v>0.60030092592592588</c:v>
                </c:pt>
                <c:pt idx="248">
                  <c:v>0.60143518518518524</c:v>
                </c:pt>
                <c:pt idx="249">
                  <c:v>0.60837962962962966</c:v>
                </c:pt>
                <c:pt idx="250">
                  <c:v>0.61280092592592594</c:v>
                </c:pt>
                <c:pt idx="251">
                  <c:v>0.61532407407407408</c:v>
                </c:pt>
                <c:pt idx="252">
                  <c:v>0.6222685185185185</c:v>
                </c:pt>
                <c:pt idx="253">
                  <c:v>0.62365740740740738</c:v>
                </c:pt>
                <c:pt idx="254">
                  <c:v>0.62504629629629627</c:v>
                </c:pt>
              </c:numCache>
            </c:numRef>
          </c:cat>
          <c:val>
            <c:numRef>
              <c:f>'Boxplot alle Daten Haus 2'!$D$2:$D$256</c:f>
              <c:numCache>
                <c:formatCode>General</c:formatCode>
                <c:ptCount val="255"/>
                <c:pt idx="0">
                  <c:v>302</c:v>
                </c:pt>
                <c:pt idx="1">
                  <c:v>312</c:v>
                </c:pt>
                <c:pt idx="2">
                  <c:v>311</c:v>
                </c:pt>
                <c:pt idx="3">
                  <c:v>469</c:v>
                </c:pt>
                <c:pt idx="4">
                  <c:v>545</c:v>
                </c:pt>
                <c:pt idx="5">
                  <c:v>440</c:v>
                </c:pt>
                <c:pt idx="6">
                  <c:v>360</c:v>
                </c:pt>
                <c:pt idx="7">
                  <c:v>432</c:v>
                </c:pt>
                <c:pt idx="8">
                  <c:v>411</c:v>
                </c:pt>
                <c:pt idx="9">
                  <c:v>419</c:v>
                </c:pt>
                <c:pt idx="10">
                  <c:v>436</c:v>
                </c:pt>
                <c:pt idx="11">
                  <c:v>461</c:v>
                </c:pt>
                <c:pt idx="12">
                  <c:v>476</c:v>
                </c:pt>
                <c:pt idx="13">
                  <c:v>475</c:v>
                </c:pt>
                <c:pt idx="14">
                  <c:v>612</c:v>
                </c:pt>
                <c:pt idx="15">
                  <c:v>532</c:v>
                </c:pt>
                <c:pt idx="16">
                  <c:v>476</c:v>
                </c:pt>
                <c:pt idx="17">
                  <c:v>178</c:v>
                </c:pt>
                <c:pt idx="18">
                  <c:v>216</c:v>
                </c:pt>
                <c:pt idx="19">
                  <c:v>328</c:v>
                </c:pt>
                <c:pt idx="20">
                  <c:v>322</c:v>
                </c:pt>
                <c:pt idx="21">
                  <c:v>366</c:v>
                </c:pt>
                <c:pt idx="22">
                  <c:v>399</c:v>
                </c:pt>
                <c:pt idx="23">
                  <c:v>460</c:v>
                </c:pt>
                <c:pt idx="24">
                  <c:v>416</c:v>
                </c:pt>
                <c:pt idx="25">
                  <c:v>541</c:v>
                </c:pt>
                <c:pt idx="26">
                  <c:v>481</c:v>
                </c:pt>
                <c:pt idx="27">
                  <c:v>432</c:v>
                </c:pt>
                <c:pt idx="28">
                  <c:v>300</c:v>
                </c:pt>
                <c:pt idx="29">
                  <c:v>481</c:v>
                </c:pt>
                <c:pt idx="30">
                  <c:v>313</c:v>
                </c:pt>
                <c:pt idx="31">
                  <c:v>502</c:v>
                </c:pt>
                <c:pt idx="32">
                  <c:v>452</c:v>
                </c:pt>
                <c:pt idx="33">
                  <c:v>416</c:v>
                </c:pt>
                <c:pt idx="34">
                  <c:v>85</c:v>
                </c:pt>
                <c:pt idx="35">
                  <c:v>96</c:v>
                </c:pt>
                <c:pt idx="36">
                  <c:v>63</c:v>
                </c:pt>
                <c:pt idx="37">
                  <c:v>71</c:v>
                </c:pt>
                <c:pt idx="38">
                  <c:v>81</c:v>
                </c:pt>
                <c:pt idx="39">
                  <c:v>266</c:v>
                </c:pt>
                <c:pt idx="40">
                  <c:v>241</c:v>
                </c:pt>
                <c:pt idx="41">
                  <c:v>296</c:v>
                </c:pt>
                <c:pt idx="42">
                  <c:v>299</c:v>
                </c:pt>
                <c:pt idx="43">
                  <c:v>338</c:v>
                </c:pt>
                <c:pt idx="44">
                  <c:v>315</c:v>
                </c:pt>
                <c:pt idx="45">
                  <c:v>360</c:v>
                </c:pt>
                <c:pt idx="46">
                  <c:v>235</c:v>
                </c:pt>
                <c:pt idx="47">
                  <c:v>354</c:v>
                </c:pt>
                <c:pt idx="48">
                  <c:v>238</c:v>
                </c:pt>
                <c:pt idx="49">
                  <c:v>186</c:v>
                </c:pt>
                <c:pt idx="50">
                  <c:v>46</c:v>
                </c:pt>
                <c:pt idx="51">
                  <c:v>42</c:v>
                </c:pt>
                <c:pt idx="52">
                  <c:v>161</c:v>
                </c:pt>
                <c:pt idx="53">
                  <c:v>119</c:v>
                </c:pt>
                <c:pt idx="54">
                  <c:v>110</c:v>
                </c:pt>
                <c:pt idx="55">
                  <c:v>149</c:v>
                </c:pt>
                <c:pt idx="56">
                  <c:v>112</c:v>
                </c:pt>
                <c:pt idx="57">
                  <c:v>43</c:v>
                </c:pt>
                <c:pt idx="58">
                  <c:v>50</c:v>
                </c:pt>
                <c:pt idx="59">
                  <c:v>74</c:v>
                </c:pt>
                <c:pt idx="60">
                  <c:v>171</c:v>
                </c:pt>
                <c:pt idx="61">
                  <c:v>151</c:v>
                </c:pt>
                <c:pt idx="62">
                  <c:v>504</c:v>
                </c:pt>
                <c:pt idx="63">
                  <c:v>331</c:v>
                </c:pt>
                <c:pt idx="64">
                  <c:v>335</c:v>
                </c:pt>
                <c:pt idx="65">
                  <c:v>330</c:v>
                </c:pt>
                <c:pt idx="66">
                  <c:v>285</c:v>
                </c:pt>
                <c:pt idx="67">
                  <c:v>712</c:v>
                </c:pt>
                <c:pt idx="68">
                  <c:v>579</c:v>
                </c:pt>
                <c:pt idx="69">
                  <c:v>557</c:v>
                </c:pt>
                <c:pt idx="70">
                  <c:v>442</c:v>
                </c:pt>
                <c:pt idx="71">
                  <c:v>457</c:v>
                </c:pt>
                <c:pt idx="72">
                  <c:v>529</c:v>
                </c:pt>
                <c:pt idx="73">
                  <c:v>466</c:v>
                </c:pt>
                <c:pt idx="74">
                  <c:v>594</c:v>
                </c:pt>
                <c:pt idx="75">
                  <c:v>534</c:v>
                </c:pt>
                <c:pt idx="76">
                  <c:v>567</c:v>
                </c:pt>
                <c:pt idx="77">
                  <c:v>241</c:v>
                </c:pt>
                <c:pt idx="78">
                  <c:v>385</c:v>
                </c:pt>
                <c:pt idx="79">
                  <c:v>388</c:v>
                </c:pt>
                <c:pt idx="80">
                  <c:v>493</c:v>
                </c:pt>
                <c:pt idx="81">
                  <c:v>368</c:v>
                </c:pt>
                <c:pt idx="82">
                  <c:v>495</c:v>
                </c:pt>
                <c:pt idx="83">
                  <c:v>532</c:v>
                </c:pt>
                <c:pt idx="84">
                  <c:v>470</c:v>
                </c:pt>
                <c:pt idx="85">
                  <c:v>478</c:v>
                </c:pt>
                <c:pt idx="86">
                  <c:v>470</c:v>
                </c:pt>
                <c:pt idx="87">
                  <c:v>799</c:v>
                </c:pt>
                <c:pt idx="88">
                  <c:v>621</c:v>
                </c:pt>
                <c:pt idx="89">
                  <c:v>551</c:v>
                </c:pt>
                <c:pt idx="90">
                  <c:v>462</c:v>
                </c:pt>
                <c:pt idx="91">
                  <c:v>519</c:v>
                </c:pt>
                <c:pt idx="92">
                  <c:v>404</c:v>
                </c:pt>
                <c:pt idx="93">
                  <c:v>219</c:v>
                </c:pt>
                <c:pt idx="94">
                  <c:v>139</c:v>
                </c:pt>
                <c:pt idx="95">
                  <c:v>92</c:v>
                </c:pt>
                <c:pt idx="96">
                  <c:v>87</c:v>
                </c:pt>
                <c:pt idx="97">
                  <c:v>108</c:v>
                </c:pt>
                <c:pt idx="98">
                  <c:v>309</c:v>
                </c:pt>
                <c:pt idx="99">
                  <c:v>535</c:v>
                </c:pt>
                <c:pt idx="100">
                  <c:v>548</c:v>
                </c:pt>
                <c:pt idx="101">
                  <c:v>454</c:v>
                </c:pt>
                <c:pt idx="102">
                  <c:v>546</c:v>
                </c:pt>
                <c:pt idx="103">
                  <c:v>727</c:v>
                </c:pt>
                <c:pt idx="104">
                  <c:v>731</c:v>
                </c:pt>
                <c:pt idx="105">
                  <c:v>674</c:v>
                </c:pt>
                <c:pt idx="106">
                  <c:v>685</c:v>
                </c:pt>
                <c:pt idx="107">
                  <c:v>429</c:v>
                </c:pt>
                <c:pt idx="108">
                  <c:v>411</c:v>
                </c:pt>
                <c:pt idx="109">
                  <c:v>378</c:v>
                </c:pt>
                <c:pt idx="110">
                  <c:v>319</c:v>
                </c:pt>
                <c:pt idx="111">
                  <c:v>75</c:v>
                </c:pt>
                <c:pt idx="112">
                  <c:v>106</c:v>
                </c:pt>
                <c:pt idx="113">
                  <c:v>63</c:v>
                </c:pt>
                <c:pt idx="114">
                  <c:v>50</c:v>
                </c:pt>
                <c:pt idx="115">
                  <c:v>62</c:v>
                </c:pt>
                <c:pt idx="116">
                  <c:v>48</c:v>
                </c:pt>
                <c:pt idx="117">
                  <c:v>58</c:v>
                </c:pt>
                <c:pt idx="118">
                  <c:v>108</c:v>
                </c:pt>
                <c:pt idx="119">
                  <c:v>108</c:v>
                </c:pt>
                <c:pt idx="120">
                  <c:v>74</c:v>
                </c:pt>
                <c:pt idx="121">
                  <c:v>55</c:v>
                </c:pt>
                <c:pt idx="122">
                  <c:v>56</c:v>
                </c:pt>
                <c:pt idx="123">
                  <c:v>533</c:v>
                </c:pt>
                <c:pt idx="124">
                  <c:v>579</c:v>
                </c:pt>
                <c:pt idx="125">
                  <c:v>490</c:v>
                </c:pt>
                <c:pt idx="126">
                  <c:v>193</c:v>
                </c:pt>
                <c:pt idx="127">
                  <c:v>157</c:v>
                </c:pt>
                <c:pt idx="128">
                  <c:v>49</c:v>
                </c:pt>
                <c:pt idx="129">
                  <c:v>16</c:v>
                </c:pt>
                <c:pt idx="130">
                  <c:v>30</c:v>
                </c:pt>
                <c:pt idx="131">
                  <c:v>53</c:v>
                </c:pt>
                <c:pt idx="132">
                  <c:v>56</c:v>
                </c:pt>
                <c:pt idx="133">
                  <c:v>425</c:v>
                </c:pt>
                <c:pt idx="134">
                  <c:v>349</c:v>
                </c:pt>
                <c:pt idx="135">
                  <c:v>300</c:v>
                </c:pt>
                <c:pt idx="136">
                  <c:v>100</c:v>
                </c:pt>
                <c:pt idx="137">
                  <c:v>190</c:v>
                </c:pt>
                <c:pt idx="138">
                  <c:v>261</c:v>
                </c:pt>
                <c:pt idx="139">
                  <c:v>153</c:v>
                </c:pt>
                <c:pt idx="140">
                  <c:v>167</c:v>
                </c:pt>
                <c:pt idx="141">
                  <c:v>131</c:v>
                </c:pt>
                <c:pt idx="142">
                  <c:v>120</c:v>
                </c:pt>
                <c:pt idx="143">
                  <c:v>43</c:v>
                </c:pt>
                <c:pt idx="144">
                  <c:v>61</c:v>
                </c:pt>
                <c:pt idx="145">
                  <c:v>65</c:v>
                </c:pt>
                <c:pt idx="146">
                  <c:v>107</c:v>
                </c:pt>
                <c:pt idx="147">
                  <c:v>149</c:v>
                </c:pt>
                <c:pt idx="148">
                  <c:v>222</c:v>
                </c:pt>
                <c:pt idx="149">
                  <c:v>155</c:v>
                </c:pt>
                <c:pt idx="150">
                  <c:v>203</c:v>
                </c:pt>
                <c:pt idx="151">
                  <c:v>263</c:v>
                </c:pt>
                <c:pt idx="152">
                  <c:v>152</c:v>
                </c:pt>
                <c:pt idx="153">
                  <c:v>121</c:v>
                </c:pt>
                <c:pt idx="154">
                  <c:v>132</c:v>
                </c:pt>
                <c:pt idx="155">
                  <c:v>114</c:v>
                </c:pt>
                <c:pt idx="156">
                  <c:v>100</c:v>
                </c:pt>
                <c:pt idx="157">
                  <c:v>81</c:v>
                </c:pt>
                <c:pt idx="158">
                  <c:v>65</c:v>
                </c:pt>
                <c:pt idx="159">
                  <c:v>93</c:v>
                </c:pt>
                <c:pt idx="160">
                  <c:v>93</c:v>
                </c:pt>
                <c:pt idx="161">
                  <c:v>306</c:v>
                </c:pt>
                <c:pt idx="162">
                  <c:v>425</c:v>
                </c:pt>
                <c:pt idx="163">
                  <c:v>543</c:v>
                </c:pt>
                <c:pt idx="164">
                  <c:v>493</c:v>
                </c:pt>
                <c:pt idx="165">
                  <c:v>625</c:v>
                </c:pt>
                <c:pt idx="166">
                  <c:v>557</c:v>
                </c:pt>
                <c:pt idx="167">
                  <c:v>566</c:v>
                </c:pt>
                <c:pt idx="168">
                  <c:v>746</c:v>
                </c:pt>
                <c:pt idx="169">
                  <c:v>456</c:v>
                </c:pt>
                <c:pt idx="170">
                  <c:v>541</c:v>
                </c:pt>
                <c:pt idx="171">
                  <c:v>538</c:v>
                </c:pt>
                <c:pt idx="172">
                  <c:v>565</c:v>
                </c:pt>
                <c:pt idx="173">
                  <c:v>215</c:v>
                </c:pt>
                <c:pt idx="174">
                  <c:v>370</c:v>
                </c:pt>
                <c:pt idx="175">
                  <c:v>350</c:v>
                </c:pt>
                <c:pt idx="176">
                  <c:v>367</c:v>
                </c:pt>
                <c:pt idx="177">
                  <c:v>564</c:v>
                </c:pt>
                <c:pt idx="178">
                  <c:v>445</c:v>
                </c:pt>
                <c:pt idx="179">
                  <c:v>457</c:v>
                </c:pt>
                <c:pt idx="180">
                  <c:v>470</c:v>
                </c:pt>
                <c:pt idx="181">
                  <c:v>518</c:v>
                </c:pt>
                <c:pt idx="182">
                  <c:v>526</c:v>
                </c:pt>
                <c:pt idx="183">
                  <c:v>582</c:v>
                </c:pt>
                <c:pt idx="184">
                  <c:v>525</c:v>
                </c:pt>
                <c:pt idx="185">
                  <c:v>526</c:v>
                </c:pt>
                <c:pt idx="186">
                  <c:v>522</c:v>
                </c:pt>
                <c:pt idx="187">
                  <c:v>547</c:v>
                </c:pt>
                <c:pt idx="188">
                  <c:v>608</c:v>
                </c:pt>
                <c:pt idx="189">
                  <c:v>576</c:v>
                </c:pt>
                <c:pt idx="190">
                  <c:v>84</c:v>
                </c:pt>
                <c:pt idx="191">
                  <c:v>72</c:v>
                </c:pt>
                <c:pt idx="192">
                  <c:v>87</c:v>
                </c:pt>
                <c:pt idx="193">
                  <c:v>94</c:v>
                </c:pt>
                <c:pt idx="194">
                  <c:v>321</c:v>
                </c:pt>
                <c:pt idx="195">
                  <c:v>410</c:v>
                </c:pt>
                <c:pt idx="196">
                  <c:v>277</c:v>
                </c:pt>
                <c:pt idx="197">
                  <c:v>294</c:v>
                </c:pt>
                <c:pt idx="198">
                  <c:v>333</c:v>
                </c:pt>
                <c:pt idx="199">
                  <c:v>423</c:v>
                </c:pt>
                <c:pt idx="200">
                  <c:v>312</c:v>
                </c:pt>
                <c:pt idx="201">
                  <c:v>480</c:v>
                </c:pt>
                <c:pt idx="202">
                  <c:v>504</c:v>
                </c:pt>
                <c:pt idx="203">
                  <c:v>456</c:v>
                </c:pt>
                <c:pt idx="204">
                  <c:v>249</c:v>
                </c:pt>
                <c:pt idx="205">
                  <c:v>254</c:v>
                </c:pt>
                <c:pt idx="206">
                  <c:v>236</c:v>
                </c:pt>
                <c:pt idx="207">
                  <c:v>325</c:v>
                </c:pt>
                <c:pt idx="208">
                  <c:v>283</c:v>
                </c:pt>
                <c:pt idx="209">
                  <c:v>420</c:v>
                </c:pt>
                <c:pt idx="210">
                  <c:v>371</c:v>
                </c:pt>
                <c:pt idx="211">
                  <c:v>192</c:v>
                </c:pt>
                <c:pt idx="212">
                  <c:v>147</c:v>
                </c:pt>
                <c:pt idx="213">
                  <c:v>253</c:v>
                </c:pt>
                <c:pt idx="214">
                  <c:v>68</c:v>
                </c:pt>
                <c:pt idx="215">
                  <c:v>76</c:v>
                </c:pt>
                <c:pt idx="216">
                  <c:v>55</c:v>
                </c:pt>
                <c:pt idx="217">
                  <c:v>76</c:v>
                </c:pt>
                <c:pt idx="218">
                  <c:v>60</c:v>
                </c:pt>
                <c:pt idx="219">
                  <c:v>133</c:v>
                </c:pt>
                <c:pt idx="220">
                  <c:v>134</c:v>
                </c:pt>
                <c:pt idx="221">
                  <c:v>117</c:v>
                </c:pt>
                <c:pt idx="222">
                  <c:v>95</c:v>
                </c:pt>
                <c:pt idx="223">
                  <c:v>123</c:v>
                </c:pt>
                <c:pt idx="224">
                  <c:v>77</c:v>
                </c:pt>
                <c:pt idx="225">
                  <c:v>67</c:v>
                </c:pt>
                <c:pt idx="226">
                  <c:v>60</c:v>
                </c:pt>
                <c:pt idx="227">
                  <c:v>62</c:v>
                </c:pt>
                <c:pt idx="228">
                  <c:v>17</c:v>
                </c:pt>
                <c:pt idx="229">
                  <c:v>217</c:v>
                </c:pt>
                <c:pt idx="230">
                  <c:v>56</c:v>
                </c:pt>
                <c:pt idx="231">
                  <c:v>50</c:v>
                </c:pt>
                <c:pt idx="232">
                  <c:v>108</c:v>
                </c:pt>
                <c:pt idx="233">
                  <c:v>76</c:v>
                </c:pt>
                <c:pt idx="234">
                  <c:v>49</c:v>
                </c:pt>
                <c:pt idx="235">
                  <c:v>203</c:v>
                </c:pt>
                <c:pt idx="236">
                  <c:v>183</c:v>
                </c:pt>
                <c:pt idx="237">
                  <c:v>202</c:v>
                </c:pt>
                <c:pt idx="238">
                  <c:v>144</c:v>
                </c:pt>
                <c:pt idx="239">
                  <c:v>110</c:v>
                </c:pt>
                <c:pt idx="240">
                  <c:v>203</c:v>
                </c:pt>
                <c:pt idx="241">
                  <c:v>183</c:v>
                </c:pt>
                <c:pt idx="242">
                  <c:v>263</c:v>
                </c:pt>
                <c:pt idx="243">
                  <c:v>202</c:v>
                </c:pt>
                <c:pt idx="244">
                  <c:v>152</c:v>
                </c:pt>
                <c:pt idx="245">
                  <c:v>121</c:v>
                </c:pt>
                <c:pt idx="246">
                  <c:v>132</c:v>
                </c:pt>
                <c:pt idx="247">
                  <c:v>144</c:v>
                </c:pt>
                <c:pt idx="248">
                  <c:v>114</c:v>
                </c:pt>
                <c:pt idx="249">
                  <c:v>100</c:v>
                </c:pt>
                <c:pt idx="250">
                  <c:v>110</c:v>
                </c:pt>
                <c:pt idx="251">
                  <c:v>81</c:v>
                </c:pt>
                <c:pt idx="252">
                  <c:v>65</c:v>
                </c:pt>
                <c:pt idx="253">
                  <c:v>93</c:v>
                </c:pt>
                <c:pt idx="254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C-40DD-9A58-692FC83AF00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'Boxplot alle Daten Haus 2'!$B$2:$B$256</c:f>
              <c:numCache>
                <c:formatCode>h:mm:ss</c:formatCode>
                <c:ptCount val="255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  <c:pt idx="240">
                  <c:v>0.49032407407407402</c:v>
                </c:pt>
                <c:pt idx="241">
                  <c:v>0.49368055555555551</c:v>
                </c:pt>
                <c:pt idx="242">
                  <c:v>0.49726851851851855</c:v>
                </c:pt>
                <c:pt idx="243">
                  <c:v>0.49950231481481483</c:v>
                </c:pt>
                <c:pt idx="244">
                  <c:v>0.58060185185185187</c:v>
                </c:pt>
                <c:pt idx="245">
                  <c:v>0.58754629629629629</c:v>
                </c:pt>
                <c:pt idx="246">
                  <c:v>0.59449074074074071</c:v>
                </c:pt>
                <c:pt idx="247">
                  <c:v>0.60030092592592588</c:v>
                </c:pt>
                <c:pt idx="248">
                  <c:v>0.60143518518518524</c:v>
                </c:pt>
                <c:pt idx="249">
                  <c:v>0.60837962962962966</c:v>
                </c:pt>
                <c:pt idx="250">
                  <c:v>0.61280092592592594</c:v>
                </c:pt>
                <c:pt idx="251">
                  <c:v>0.61532407407407408</c:v>
                </c:pt>
                <c:pt idx="252">
                  <c:v>0.6222685185185185</c:v>
                </c:pt>
                <c:pt idx="253">
                  <c:v>0.62365740740740738</c:v>
                </c:pt>
                <c:pt idx="254">
                  <c:v>0.62504629629629627</c:v>
                </c:pt>
              </c:numCache>
            </c:numRef>
          </c:cat>
          <c:val>
            <c:numRef>
              <c:f>'Boxplot alle Daten Haus 2'!$E$2:$E$256</c:f>
              <c:numCache>
                <c:formatCode>General</c:formatCode>
                <c:ptCount val="255"/>
                <c:pt idx="0">
                  <c:v>73.5</c:v>
                </c:pt>
                <c:pt idx="1">
                  <c:v>75.5</c:v>
                </c:pt>
                <c:pt idx="2">
                  <c:v>77</c:v>
                </c:pt>
                <c:pt idx="3">
                  <c:v>79</c:v>
                </c:pt>
                <c:pt idx="4">
                  <c:v>79.5</c:v>
                </c:pt>
                <c:pt idx="5">
                  <c:v>81.5</c:v>
                </c:pt>
                <c:pt idx="6">
                  <c:v>81.5</c:v>
                </c:pt>
                <c:pt idx="7">
                  <c:v>81.5</c:v>
                </c:pt>
                <c:pt idx="8">
                  <c:v>82</c:v>
                </c:pt>
                <c:pt idx="9">
                  <c:v>82.5</c:v>
                </c:pt>
                <c:pt idx="10">
                  <c:v>82</c:v>
                </c:pt>
                <c:pt idx="11">
                  <c:v>82.5</c:v>
                </c:pt>
                <c:pt idx="12">
                  <c:v>82.5</c:v>
                </c:pt>
                <c:pt idx="13">
                  <c:v>82.5</c:v>
                </c:pt>
                <c:pt idx="14">
                  <c:v>82.5</c:v>
                </c:pt>
                <c:pt idx="15">
                  <c:v>83</c:v>
                </c:pt>
                <c:pt idx="16">
                  <c:v>83.5</c:v>
                </c:pt>
                <c:pt idx="17">
                  <c:v>70</c:v>
                </c:pt>
                <c:pt idx="18">
                  <c:v>74</c:v>
                </c:pt>
                <c:pt idx="19">
                  <c:v>75.5</c:v>
                </c:pt>
                <c:pt idx="20">
                  <c:v>76.5</c:v>
                </c:pt>
                <c:pt idx="21">
                  <c:v>77</c:v>
                </c:pt>
                <c:pt idx="22">
                  <c:v>78</c:v>
                </c:pt>
                <c:pt idx="23">
                  <c:v>78.5</c:v>
                </c:pt>
                <c:pt idx="24">
                  <c:v>78.5</c:v>
                </c:pt>
                <c:pt idx="25">
                  <c:v>78.5</c:v>
                </c:pt>
                <c:pt idx="26">
                  <c:v>79</c:v>
                </c:pt>
                <c:pt idx="27">
                  <c:v>80.5</c:v>
                </c:pt>
                <c:pt idx="28">
                  <c:v>80.5</c:v>
                </c:pt>
                <c:pt idx="29">
                  <c:v>81.5</c:v>
                </c:pt>
                <c:pt idx="30">
                  <c:v>81.5</c:v>
                </c:pt>
                <c:pt idx="31">
                  <c:v>81.5</c:v>
                </c:pt>
                <c:pt idx="32">
                  <c:v>82</c:v>
                </c:pt>
                <c:pt idx="33">
                  <c:v>81.5</c:v>
                </c:pt>
                <c:pt idx="34">
                  <c:v>62.5</c:v>
                </c:pt>
                <c:pt idx="35">
                  <c:v>64.5</c:v>
                </c:pt>
                <c:pt idx="36">
                  <c:v>66.5</c:v>
                </c:pt>
                <c:pt idx="37">
                  <c:v>69</c:v>
                </c:pt>
                <c:pt idx="38">
                  <c:v>72</c:v>
                </c:pt>
                <c:pt idx="39">
                  <c:v>77</c:v>
                </c:pt>
                <c:pt idx="40">
                  <c:v>74.5</c:v>
                </c:pt>
                <c:pt idx="41">
                  <c:v>73</c:v>
                </c:pt>
                <c:pt idx="42">
                  <c:v>69</c:v>
                </c:pt>
                <c:pt idx="43">
                  <c:v>72</c:v>
                </c:pt>
                <c:pt idx="44">
                  <c:v>75</c:v>
                </c:pt>
                <c:pt idx="45">
                  <c:v>76.5</c:v>
                </c:pt>
                <c:pt idx="46">
                  <c:v>77</c:v>
                </c:pt>
                <c:pt idx="47">
                  <c:v>77.5</c:v>
                </c:pt>
                <c:pt idx="48">
                  <c:v>78</c:v>
                </c:pt>
                <c:pt idx="49">
                  <c:v>77.5</c:v>
                </c:pt>
                <c:pt idx="50">
                  <c:v>70</c:v>
                </c:pt>
                <c:pt idx="51">
                  <c:v>70.5</c:v>
                </c:pt>
                <c:pt idx="52">
                  <c:v>59</c:v>
                </c:pt>
                <c:pt idx="53">
                  <c:v>62.5</c:v>
                </c:pt>
                <c:pt idx="54">
                  <c:v>65</c:v>
                </c:pt>
                <c:pt idx="55">
                  <c:v>66.5</c:v>
                </c:pt>
                <c:pt idx="56">
                  <c:v>75.5</c:v>
                </c:pt>
                <c:pt idx="57">
                  <c:v>76</c:v>
                </c:pt>
                <c:pt idx="58">
                  <c:v>76</c:v>
                </c:pt>
                <c:pt idx="59">
                  <c:v>76.5</c:v>
                </c:pt>
                <c:pt idx="60">
                  <c:v>76</c:v>
                </c:pt>
                <c:pt idx="61">
                  <c:v>76</c:v>
                </c:pt>
                <c:pt idx="62">
                  <c:v>76.5</c:v>
                </c:pt>
                <c:pt idx="63">
                  <c:v>74</c:v>
                </c:pt>
                <c:pt idx="64">
                  <c:v>76.5</c:v>
                </c:pt>
                <c:pt idx="65">
                  <c:v>77.5</c:v>
                </c:pt>
                <c:pt idx="66">
                  <c:v>78</c:v>
                </c:pt>
                <c:pt idx="67">
                  <c:v>79</c:v>
                </c:pt>
                <c:pt idx="68">
                  <c:v>81</c:v>
                </c:pt>
                <c:pt idx="69">
                  <c:v>81</c:v>
                </c:pt>
                <c:pt idx="70">
                  <c:v>81.5</c:v>
                </c:pt>
                <c:pt idx="71">
                  <c:v>82.5</c:v>
                </c:pt>
                <c:pt idx="72">
                  <c:v>82.5</c:v>
                </c:pt>
                <c:pt idx="73">
                  <c:v>82</c:v>
                </c:pt>
                <c:pt idx="74">
                  <c:v>82</c:v>
                </c:pt>
                <c:pt idx="75">
                  <c:v>82.5</c:v>
                </c:pt>
                <c:pt idx="76">
                  <c:v>82</c:v>
                </c:pt>
                <c:pt idx="77">
                  <c:v>72.5</c:v>
                </c:pt>
                <c:pt idx="78">
                  <c:v>74</c:v>
                </c:pt>
                <c:pt idx="79">
                  <c:v>74.5</c:v>
                </c:pt>
                <c:pt idx="80">
                  <c:v>79</c:v>
                </c:pt>
                <c:pt idx="81">
                  <c:v>80.5</c:v>
                </c:pt>
                <c:pt idx="82">
                  <c:v>81</c:v>
                </c:pt>
                <c:pt idx="83">
                  <c:v>81</c:v>
                </c:pt>
                <c:pt idx="84">
                  <c:v>82.5</c:v>
                </c:pt>
                <c:pt idx="85">
                  <c:v>82</c:v>
                </c:pt>
                <c:pt idx="86">
                  <c:v>82.5</c:v>
                </c:pt>
                <c:pt idx="87">
                  <c:v>83.5</c:v>
                </c:pt>
                <c:pt idx="88">
                  <c:v>82.5</c:v>
                </c:pt>
                <c:pt idx="89">
                  <c:v>83</c:v>
                </c:pt>
                <c:pt idx="90">
                  <c:v>83.5</c:v>
                </c:pt>
                <c:pt idx="91">
                  <c:v>84</c:v>
                </c:pt>
                <c:pt idx="92">
                  <c:v>84.5</c:v>
                </c:pt>
                <c:pt idx="93">
                  <c:v>58.5</c:v>
                </c:pt>
                <c:pt idx="94">
                  <c:v>55.5</c:v>
                </c:pt>
                <c:pt idx="95">
                  <c:v>55.5</c:v>
                </c:pt>
                <c:pt idx="96">
                  <c:v>60.5</c:v>
                </c:pt>
                <c:pt idx="97">
                  <c:v>66</c:v>
                </c:pt>
                <c:pt idx="98">
                  <c:v>69.5</c:v>
                </c:pt>
                <c:pt idx="99">
                  <c:v>78</c:v>
                </c:pt>
                <c:pt idx="100">
                  <c:v>78.5</c:v>
                </c:pt>
                <c:pt idx="101">
                  <c:v>67</c:v>
                </c:pt>
                <c:pt idx="102">
                  <c:v>71</c:v>
                </c:pt>
                <c:pt idx="103">
                  <c:v>73.5</c:v>
                </c:pt>
                <c:pt idx="104">
                  <c:v>74</c:v>
                </c:pt>
                <c:pt idx="105">
                  <c:v>75</c:v>
                </c:pt>
                <c:pt idx="106">
                  <c:v>75</c:v>
                </c:pt>
                <c:pt idx="107">
                  <c:v>78.5</c:v>
                </c:pt>
                <c:pt idx="108">
                  <c:v>79</c:v>
                </c:pt>
                <c:pt idx="109">
                  <c:v>79</c:v>
                </c:pt>
                <c:pt idx="110">
                  <c:v>79</c:v>
                </c:pt>
                <c:pt idx="111">
                  <c:v>76.5</c:v>
                </c:pt>
                <c:pt idx="112">
                  <c:v>76</c:v>
                </c:pt>
                <c:pt idx="113">
                  <c:v>73.5</c:v>
                </c:pt>
                <c:pt idx="114">
                  <c:v>74</c:v>
                </c:pt>
                <c:pt idx="115">
                  <c:v>58</c:v>
                </c:pt>
                <c:pt idx="116">
                  <c:v>61</c:v>
                </c:pt>
                <c:pt idx="117">
                  <c:v>64</c:v>
                </c:pt>
                <c:pt idx="118">
                  <c:v>67.5</c:v>
                </c:pt>
                <c:pt idx="119">
                  <c:v>70</c:v>
                </c:pt>
                <c:pt idx="120">
                  <c:v>72.5</c:v>
                </c:pt>
                <c:pt idx="121">
                  <c:v>72</c:v>
                </c:pt>
                <c:pt idx="122">
                  <c:v>72</c:v>
                </c:pt>
                <c:pt idx="123">
                  <c:v>73.5</c:v>
                </c:pt>
                <c:pt idx="124">
                  <c:v>75</c:v>
                </c:pt>
                <c:pt idx="125">
                  <c:v>76.5</c:v>
                </c:pt>
                <c:pt idx="126">
                  <c:v>72</c:v>
                </c:pt>
                <c:pt idx="127">
                  <c:v>71.5</c:v>
                </c:pt>
                <c:pt idx="128">
                  <c:v>71</c:v>
                </c:pt>
                <c:pt idx="129">
                  <c:v>70.5</c:v>
                </c:pt>
                <c:pt idx="130">
                  <c:v>71</c:v>
                </c:pt>
                <c:pt idx="131">
                  <c:v>71</c:v>
                </c:pt>
                <c:pt idx="132">
                  <c:v>71</c:v>
                </c:pt>
                <c:pt idx="133">
                  <c:v>71</c:v>
                </c:pt>
                <c:pt idx="134">
                  <c:v>73</c:v>
                </c:pt>
                <c:pt idx="135">
                  <c:v>73</c:v>
                </c:pt>
                <c:pt idx="136">
                  <c:v>59</c:v>
                </c:pt>
                <c:pt idx="137">
                  <c:v>62</c:v>
                </c:pt>
                <c:pt idx="138">
                  <c:v>63.5</c:v>
                </c:pt>
                <c:pt idx="139">
                  <c:v>63.5</c:v>
                </c:pt>
                <c:pt idx="140">
                  <c:v>63.5</c:v>
                </c:pt>
                <c:pt idx="141">
                  <c:v>64</c:v>
                </c:pt>
                <c:pt idx="142">
                  <c:v>65</c:v>
                </c:pt>
                <c:pt idx="143">
                  <c:v>63.5</c:v>
                </c:pt>
                <c:pt idx="144">
                  <c:v>64.5</c:v>
                </c:pt>
                <c:pt idx="145">
                  <c:v>66.5</c:v>
                </c:pt>
                <c:pt idx="146">
                  <c:v>66</c:v>
                </c:pt>
                <c:pt idx="147">
                  <c:v>67</c:v>
                </c:pt>
                <c:pt idx="148">
                  <c:v>67</c:v>
                </c:pt>
                <c:pt idx="149">
                  <c:v>68</c:v>
                </c:pt>
                <c:pt idx="150">
                  <c:v>68</c:v>
                </c:pt>
                <c:pt idx="151">
                  <c:v>68.5</c:v>
                </c:pt>
                <c:pt idx="152">
                  <c:v>69</c:v>
                </c:pt>
                <c:pt idx="153">
                  <c:v>69</c:v>
                </c:pt>
                <c:pt idx="154">
                  <c:v>67.5</c:v>
                </c:pt>
                <c:pt idx="155">
                  <c:v>68.5</c:v>
                </c:pt>
                <c:pt idx="156">
                  <c:v>69</c:v>
                </c:pt>
                <c:pt idx="157">
                  <c:v>69</c:v>
                </c:pt>
                <c:pt idx="158">
                  <c:v>69.5</c:v>
                </c:pt>
                <c:pt idx="159">
                  <c:v>70</c:v>
                </c:pt>
                <c:pt idx="160">
                  <c:v>70</c:v>
                </c:pt>
                <c:pt idx="161">
                  <c:v>75.5</c:v>
                </c:pt>
                <c:pt idx="162">
                  <c:v>80.5</c:v>
                </c:pt>
                <c:pt idx="163">
                  <c:v>84.5</c:v>
                </c:pt>
                <c:pt idx="164">
                  <c:v>85.5</c:v>
                </c:pt>
                <c:pt idx="165">
                  <c:v>86</c:v>
                </c:pt>
                <c:pt idx="166">
                  <c:v>85.5</c:v>
                </c:pt>
                <c:pt idx="167">
                  <c:v>86</c:v>
                </c:pt>
                <c:pt idx="168">
                  <c:v>86</c:v>
                </c:pt>
                <c:pt idx="169">
                  <c:v>86.5</c:v>
                </c:pt>
                <c:pt idx="170">
                  <c:v>86.5</c:v>
                </c:pt>
                <c:pt idx="171">
                  <c:v>87</c:v>
                </c:pt>
                <c:pt idx="172">
                  <c:v>86.5</c:v>
                </c:pt>
                <c:pt idx="173">
                  <c:v>73.5</c:v>
                </c:pt>
                <c:pt idx="174">
                  <c:v>79</c:v>
                </c:pt>
                <c:pt idx="175">
                  <c:v>81.5</c:v>
                </c:pt>
                <c:pt idx="176">
                  <c:v>82.5</c:v>
                </c:pt>
                <c:pt idx="177">
                  <c:v>82.5</c:v>
                </c:pt>
                <c:pt idx="178">
                  <c:v>83</c:v>
                </c:pt>
                <c:pt idx="179">
                  <c:v>83.5</c:v>
                </c:pt>
                <c:pt idx="180">
                  <c:v>84</c:v>
                </c:pt>
                <c:pt idx="181">
                  <c:v>83.5</c:v>
                </c:pt>
                <c:pt idx="182">
                  <c:v>84</c:v>
                </c:pt>
                <c:pt idx="183">
                  <c:v>84.5</c:v>
                </c:pt>
                <c:pt idx="184">
                  <c:v>85.5</c:v>
                </c:pt>
                <c:pt idx="185">
                  <c:v>85.5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87.5</c:v>
                </c:pt>
                <c:pt idx="190">
                  <c:v>70</c:v>
                </c:pt>
                <c:pt idx="191">
                  <c:v>69</c:v>
                </c:pt>
                <c:pt idx="192">
                  <c:v>66</c:v>
                </c:pt>
                <c:pt idx="193">
                  <c:v>71</c:v>
                </c:pt>
                <c:pt idx="194">
                  <c:v>72.5</c:v>
                </c:pt>
                <c:pt idx="195">
                  <c:v>83</c:v>
                </c:pt>
                <c:pt idx="196">
                  <c:v>84.5</c:v>
                </c:pt>
                <c:pt idx="197">
                  <c:v>85</c:v>
                </c:pt>
                <c:pt idx="198">
                  <c:v>85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84.5</c:v>
                </c:pt>
                <c:pt idx="204">
                  <c:v>68</c:v>
                </c:pt>
                <c:pt idx="205">
                  <c:v>69.5</c:v>
                </c:pt>
                <c:pt idx="206">
                  <c:v>69</c:v>
                </c:pt>
                <c:pt idx="207">
                  <c:v>72.5</c:v>
                </c:pt>
                <c:pt idx="208">
                  <c:v>73.5</c:v>
                </c:pt>
                <c:pt idx="209">
                  <c:v>78.5</c:v>
                </c:pt>
                <c:pt idx="210">
                  <c:v>79.5</c:v>
                </c:pt>
                <c:pt idx="211">
                  <c:v>78</c:v>
                </c:pt>
                <c:pt idx="212">
                  <c:v>76.5</c:v>
                </c:pt>
                <c:pt idx="213">
                  <c:v>73</c:v>
                </c:pt>
                <c:pt idx="214">
                  <c:v>72.5</c:v>
                </c:pt>
                <c:pt idx="215">
                  <c:v>73.5</c:v>
                </c:pt>
                <c:pt idx="216">
                  <c:v>74</c:v>
                </c:pt>
                <c:pt idx="217">
                  <c:v>73.5</c:v>
                </c:pt>
                <c:pt idx="218">
                  <c:v>71.5</c:v>
                </c:pt>
                <c:pt idx="219">
                  <c:v>66</c:v>
                </c:pt>
                <c:pt idx="220">
                  <c:v>75</c:v>
                </c:pt>
                <c:pt idx="221">
                  <c:v>75.5</c:v>
                </c:pt>
                <c:pt idx="222">
                  <c:v>77.5</c:v>
                </c:pt>
                <c:pt idx="223">
                  <c:v>77.5</c:v>
                </c:pt>
                <c:pt idx="224">
                  <c:v>78</c:v>
                </c:pt>
                <c:pt idx="225">
                  <c:v>78</c:v>
                </c:pt>
                <c:pt idx="226">
                  <c:v>61</c:v>
                </c:pt>
                <c:pt idx="227">
                  <c:v>64.5</c:v>
                </c:pt>
                <c:pt idx="228">
                  <c:v>66.5</c:v>
                </c:pt>
                <c:pt idx="229">
                  <c:v>69</c:v>
                </c:pt>
                <c:pt idx="230">
                  <c:v>69</c:v>
                </c:pt>
                <c:pt idx="231">
                  <c:v>70</c:v>
                </c:pt>
                <c:pt idx="232">
                  <c:v>71.5</c:v>
                </c:pt>
                <c:pt idx="233">
                  <c:v>72</c:v>
                </c:pt>
                <c:pt idx="234">
                  <c:v>72</c:v>
                </c:pt>
                <c:pt idx="235">
                  <c:v>78.5</c:v>
                </c:pt>
                <c:pt idx="236">
                  <c:v>77.5</c:v>
                </c:pt>
                <c:pt idx="237">
                  <c:v>78.5</c:v>
                </c:pt>
                <c:pt idx="238">
                  <c:v>80</c:v>
                </c:pt>
                <c:pt idx="239">
                  <c:v>79.5</c:v>
                </c:pt>
                <c:pt idx="240">
                  <c:v>68</c:v>
                </c:pt>
                <c:pt idx="241">
                  <c:v>77.5</c:v>
                </c:pt>
                <c:pt idx="242">
                  <c:v>68.5</c:v>
                </c:pt>
                <c:pt idx="243">
                  <c:v>78.5</c:v>
                </c:pt>
                <c:pt idx="244">
                  <c:v>69</c:v>
                </c:pt>
                <c:pt idx="245">
                  <c:v>69</c:v>
                </c:pt>
                <c:pt idx="246">
                  <c:v>67.5</c:v>
                </c:pt>
                <c:pt idx="247">
                  <c:v>80</c:v>
                </c:pt>
                <c:pt idx="248">
                  <c:v>68.5</c:v>
                </c:pt>
                <c:pt idx="249">
                  <c:v>69</c:v>
                </c:pt>
                <c:pt idx="250">
                  <c:v>79.5</c:v>
                </c:pt>
                <c:pt idx="251">
                  <c:v>69</c:v>
                </c:pt>
                <c:pt idx="252">
                  <c:v>69.5</c:v>
                </c:pt>
                <c:pt idx="253">
                  <c:v>70</c:v>
                </c:pt>
                <c:pt idx="254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C-40DD-9A58-692FC83AF00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'Boxplot alle Daten Haus 2'!$B$2:$B$256</c:f>
              <c:numCache>
                <c:formatCode>h:mm:ss</c:formatCode>
                <c:ptCount val="255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  <c:pt idx="240">
                  <c:v>0.49032407407407402</c:v>
                </c:pt>
                <c:pt idx="241">
                  <c:v>0.49368055555555551</c:v>
                </c:pt>
                <c:pt idx="242">
                  <c:v>0.49726851851851855</c:v>
                </c:pt>
                <c:pt idx="243">
                  <c:v>0.49950231481481483</c:v>
                </c:pt>
                <c:pt idx="244">
                  <c:v>0.58060185185185187</c:v>
                </c:pt>
                <c:pt idx="245">
                  <c:v>0.58754629629629629</c:v>
                </c:pt>
                <c:pt idx="246">
                  <c:v>0.59449074074074071</c:v>
                </c:pt>
                <c:pt idx="247">
                  <c:v>0.60030092592592588</c:v>
                </c:pt>
                <c:pt idx="248">
                  <c:v>0.60143518518518524</c:v>
                </c:pt>
                <c:pt idx="249">
                  <c:v>0.60837962962962966</c:v>
                </c:pt>
                <c:pt idx="250">
                  <c:v>0.61280092592592594</c:v>
                </c:pt>
                <c:pt idx="251">
                  <c:v>0.61532407407407408</c:v>
                </c:pt>
                <c:pt idx="252">
                  <c:v>0.6222685185185185</c:v>
                </c:pt>
                <c:pt idx="253">
                  <c:v>0.62365740740740738</c:v>
                </c:pt>
                <c:pt idx="254">
                  <c:v>0.62504629629629627</c:v>
                </c:pt>
              </c:numCache>
            </c:numRef>
          </c:cat>
          <c:val>
            <c:numRef>
              <c:f>'Boxplot alle Daten Haus 2'!$G$2:$G$256</c:f>
              <c:numCache>
                <c:formatCode>General</c:formatCode>
                <c:ptCount val="255"/>
                <c:pt idx="0">
                  <c:v>10.4</c:v>
                </c:pt>
                <c:pt idx="1">
                  <c:v>9.8000000000000007</c:v>
                </c:pt>
                <c:pt idx="2">
                  <c:v>9.4</c:v>
                </c:pt>
                <c:pt idx="3">
                  <c:v>9.1</c:v>
                </c:pt>
                <c:pt idx="4">
                  <c:v>9.4</c:v>
                </c:pt>
                <c:pt idx="5">
                  <c:v>9</c:v>
                </c:pt>
                <c:pt idx="6">
                  <c:v>9.1999999999999993</c:v>
                </c:pt>
                <c:pt idx="7">
                  <c:v>9.3000000000000007</c:v>
                </c:pt>
                <c:pt idx="8">
                  <c:v>9.1</c:v>
                </c:pt>
                <c:pt idx="9">
                  <c:v>9.1</c:v>
                </c:pt>
                <c:pt idx="10">
                  <c:v>9.1</c:v>
                </c:pt>
                <c:pt idx="11">
                  <c:v>9.1</c:v>
                </c:pt>
                <c:pt idx="12">
                  <c:v>9.1</c:v>
                </c:pt>
                <c:pt idx="13">
                  <c:v>9.1</c:v>
                </c:pt>
                <c:pt idx="14">
                  <c:v>10.1</c:v>
                </c:pt>
                <c:pt idx="15">
                  <c:v>10.199999999999999</c:v>
                </c:pt>
                <c:pt idx="16">
                  <c:v>10.199999999999999</c:v>
                </c:pt>
                <c:pt idx="17">
                  <c:v>13.9</c:v>
                </c:pt>
                <c:pt idx="18">
                  <c:v>13</c:v>
                </c:pt>
                <c:pt idx="19">
                  <c:v>12.7</c:v>
                </c:pt>
                <c:pt idx="20">
                  <c:v>12.3</c:v>
                </c:pt>
                <c:pt idx="21">
                  <c:v>12.3</c:v>
                </c:pt>
                <c:pt idx="22">
                  <c:v>12.2</c:v>
                </c:pt>
                <c:pt idx="23">
                  <c:v>12.2</c:v>
                </c:pt>
                <c:pt idx="24">
                  <c:v>12.2</c:v>
                </c:pt>
                <c:pt idx="25">
                  <c:v>12.2</c:v>
                </c:pt>
                <c:pt idx="26">
                  <c:v>12</c:v>
                </c:pt>
                <c:pt idx="27">
                  <c:v>11.8</c:v>
                </c:pt>
                <c:pt idx="28">
                  <c:v>11.8</c:v>
                </c:pt>
                <c:pt idx="29">
                  <c:v>11.7</c:v>
                </c:pt>
                <c:pt idx="30">
                  <c:v>11.8</c:v>
                </c:pt>
                <c:pt idx="31">
                  <c:v>11.8</c:v>
                </c:pt>
                <c:pt idx="32">
                  <c:v>11.9</c:v>
                </c:pt>
                <c:pt idx="33">
                  <c:v>11.9</c:v>
                </c:pt>
                <c:pt idx="34">
                  <c:v>11.5</c:v>
                </c:pt>
                <c:pt idx="35">
                  <c:v>10.9</c:v>
                </c:pt>
                <c:pt idx="36">
                  <c:v>10.5</c:v>
                </c:pt>
                <c:pt idx="37">
                  <c:v>10.5</c:v>
                </c:pt>
                <c:pt idx="38">
                  <c:v>10.4</c:v>
                </c:pt>
                <c:pt idx="39">
                  <c:v>12.6</c:v>
                </c:pt>
                <c:pt idx="40">
                  <c:v>13.6</c:v>
                </c:pt>
                <c:pt idx="41">
                  <c:v>13.8</c:v>
                </c:pt>
                <c:pt idx="42">
                  <c:v>13.4</c:v>
                </c:pt>
                <c:pt idx="43">
                  <c:v>13.7</c:v>
                </c:pt>
                <c:pt idx="44">
                  <c:v>8</c:v>
                </c:pt>
                <c:pt idx="45">
                  <c:v>7.7</c:v>
                </c:pt>
                <c:pt idx="46">
                  <c:v>7.6</c:v>
                </c:pt>
                <c:pt idx="47">
                  <c:v>7.6</c:v>
                </c:pt>
                <c:pt idx="48">
                  <c:v>7.7</c:v>
                </c:pt>
                <c:pt idx="49">
                  <c:v>7.6</c:v>
                </c:pt>
                <c:pt idx="50">
                  <c:v>7.5</c:v>
                </c:pt>
                <c:pt idx="51">
                  <c:v>7.7</c:v>
                </c:pt>
                <c:pt idx="52">
                  <c:v>14.2</c:v>
                </c:pt>
                <c:pt idx="53">
                  <c:v>12.8</c:v>
                </c:pt>
                <c:pt idx="54">
                  <c:v>12.2</c:v>
                </c:pt>
                <c:pt idx="55">
                  <c:v>11.9</c:v>
                </c:pt>
                <c:pt idx="56">
                  <c:v>9.6</c:v>
                </c:pt>
                <c:pt idx="57">
                  <c:v>9.6</c:v>
                </c:pt>
                <c:pt idx="58">
                  <c:v>9.6999999999999993</c:v>
                </c:pt>
                <c:pt idx="59">
                  <c:v>9.8000000000000007</c:v>
                </c:pt>
                <c:pt idx="60">
                  <c:v>9.9</c:v>
                </c:pt>
                <c:pt idx="61">
                  <c:v>9.9</c:v>
                </c:pt>
                <c:pt idx="62">
                  <c:v>9.9</c:v>
                </c:pt>
                <c:pt idx="63">
                  <c:v>9.9</c:v>
                </c:pt>
                <c:pt idx="64">
                  <c:v>9.5</c:v>
                </c:pt>
                <c:pt idx="65">
                  <c:v>9.3000000000000007</c:v>
                </c:pt>
                <c:pt idx="66">
                  <c:v>9.3000000000000007</c:v>
                </c:pt>
                <c:pt idx="67">
                  <c:v>9.4</c:v>
                </c:pt>
                <c:pt idx="68">
                  <c:v>9.1999999999999993</c:v>
                </c:pt>
                <c:pt idx="69">
                  <c:v>9.1999999999999993</c:v>
                </c:pt>
                <c:pt idx="70">
                  <c:v>9.1999999999999993</c:v>
                </c:pt>
                <c:pt idx="71">
                  <c:v>9.1999999999999993</c:v>
                </c:pt>
                <c:pt idx="72">
                  <c:v>9.3000000000000007</c:v>
                </c:pt>
                <c:pt idx="73">
                  <c:v>10.199999999999999</c:v>
                </c:pt>
                <c:pt idx="74">
                  <c:v>10.199999999999999</c:v>
                </c:pt>
                <c:pt idx="75">
                  <c:v>10.3</c:v>
                </c:pt>
                <c:pt idx="76">
                  <c:v>10.4</c:v>
                </c:pt>
                <c:pt idx="77">
                  <c:v>13.3</c:v>
                </c:pt>
                <c:pt idx="78">
                  <c:v>13</c:v>
                </c:pt>
                <c:pt idx="79">
                  <c:v>12.8</c:v>
                </c:pt>
                <c:pt idx="80">
                  <c:v>11.6</c:v>
                </c:pt>
                <c:pt idx="81">
                  <c:v>11.5</c:v>
                </c:pt>
                <c:pt idx="82">
                  <c:v>11.5</c:v>
                </c:pt>
                <c:pt idx="83">
                  <c:v>11.3</c:v>
                </c:pt>
                <c:pt idx="84">
                  <c:v>11.6</c:v>
                </c:pt>
                <c:pt idx="85">
                  <c:v>11.5</c:v>
                </c:pt>
                <c:pt idx="86">
                  <c:v>11.5</c:v>
                </c:pt>
                <c:pt idx="87">
                  <c:v>11.7</c:v>
                </c:pt>
                <c:pt idx="88">
                  <c:v>11.4</c:v>
                </c:pt>
                <c:pt idx="89">
                  <c:v>11.5</c:v>
                </c:pt>
                <c:pt idx="90">
                  <c:v>11.3</c:v>
                </c:pt>
                <c:pt idx="91">
                  <c:v>11.4</c:v>
                </c:pt>
                <c:pt idx="92">
                  <c:v>11.4</c:v>
                </c:pt>
                <c:pt idx="93">
                  <c:v>16</c:v>
                </c:pt>
                <c:pt idx="94">
                  <c:v>16.8</c:v>
                </c:pt>
                <c:pt idx="95">
                  <c:v>17.100000000000001</c:v>
                </c:pt>
                <c:pt idx="96">
                  <c:v>14.3</c:v>
                </c:pt>
                <c:pt idx="97">
                  <c:v>13.7</c:v>
                </c:pt>
                <c:pt idx="98">
                  <c:v>13.3</c:v>
                </c:pt>
                <c:pt idx="99">
                  <c:v>12.2</c:v>
                </c:pt>
                <c:pt idx="100">
                  <c:v>12.1</c:v>
                </c:pt>
                <c:pt idx="101">
                  <c:v>10.6</c:v>
                </c:pt>
                <c:pt idx="102">
                  <c:v>9.1</c:v>
                </c:pt>
                <c:pt idx="103">
                  <c:v>8.4</c:v>
                </c:pt>
                <c:pt idx="104">
                  <c:v>8.1999999999999993</c:v>
                </c:pt>
                <c:pt idx="105">
                  <c:v>8.1</c:v>
                </c:pt>
                <c:pt idx="106">
                  <c:v>8</c:v>
                </c:pt>
                <c:pt idx="107">
                  <c:v>7.6</c:v>
                </c:pt>
                <c:pt idx="108">
                  <c:v>7.7</c:v>
                </c:pt>
                <c:pt idx="109">
                  <c:v>8</c:v>
                </c:pt>
                <c:pt idx="110">
                  <c:v>8.1</c:v>
                </c:pt>
                <c:pt idx="111">
                  <c:v>8.1</c:v>
                </c:pt>
                <c:pt idx="112">
                  <c:v>8</c:v>
                </c:pt>
                <c:pt idx="113">
                  <c:v>8.1</c:v>
                </c:pt>
                <c:pt idx="114">
                  <c:v>8.1999999999999993</c:v>
                </c:pt>
                <c:pt idx="115">
                  <c:v>12.7</c:v>
                </c:pt>
                <c:pt idx="116">
                  <c:v>11.6</c:v>
                </c:pt>
                <c:pt idx="117">
                  <c:v>11.1</c:v>
                </c:pt>
                <c:pt idx="118">
                  <c:v>10.3</c:v>
                </c:pt>
                <c:pt idx="119">
                  <c:v>9.8000000000000007</c:v>
                </c:pt>
                <c:pt idx="120">
                  <c:v>9.6999999999999993</c:v>
                </c:pt>
                <c:pt idx="121">
                  <c:v>9.6</c:v>
                </c:pt>
                <c:pt idx="122">
                  <c:v>9.6</c:v>
                </c:pt>
                <c:pt idx="123">
                  <c:v>8.8000000000000007</c:v>
                </c:pt>
                <c:pt idx="124">
                  <c:v>8.4</c:v>
                </c:pt>
                <c:pt idx="125">
                  <c:v>8.9</c:v>
                </c:pt>
                <c:pt idx="126">
                  <c:v>8.9</c:v>
                </c:pt>
                <c:pt idx="127">
                  <c:v>8.9</c:v>
                </c:pt>
                <c:pt idx="128">
                  <c:v>8.8000000000000007</c:v>
                </c:pt>
                <c:pt idx="129">
                  <c:v>8.8000000000000007</c:v>
                </c:pt>
                <c:pt idx="130">
                  <c:v>8.8000000000000007</c:v>
                </c:pt>
                <c:pt idx="131">
                  <c:v>8.9</c:v>
                </c:pt>
                <c:pt idx="132">
                  <c:v>9</c:v>
                </c:pt>
                <c:pt idx="133">
                  <c:v>9</c:v>
                </c:pt>
                <c:pt idx="134">
                  <c:v>9.3000000000000007</c:v>
                </c:pt>
                <c:pt idx="135">
                  <c:v>9.4</c:v>
                </c:pt>
                <c:pt idx="136">
                  <c:v>13.8</c:v>
                </c:pt>
                <c:pt idx="137">
                  <c:v>13</c:v>
                </c:pt>
                <c:pt idx="138">
                  <c:v>12.9</c:v>
                </c:pt>
                <c:pt idx="139">
                  <c:v>13</c:v>
                </c:pt>
                <c:pt idx="140">
                  <c:v>13.1</c:v>
                </c:pt>
                <c:pt idx="141">
                  <c:v>13</c:v>
                </c:pt>
                <c:pt idx="142">
                  <c:v>12.8</c:v>
                </c:pt>
                <c:pt idx="143">
                  <c:v>12.9</c:v>
                </c:pt>
                <c:pt idx="144">
                  <c:v>12.6</c:v>
                </c:pt>
                <c:pt idx="145">
                  <c:v>12.7</c:v>
                </c:pt>
                <c:pt idx="146">
                  <c:v>12.5</c:v>
                </c:pt>
                <c:pt idx="147">
                  <c:v>12.7</c:v>
                </c:pt>
                <c:pt idx="148">
                  <c:v>12.5</c:v>
                </c:pt>
                <c:pt idx="149">
                  <c:v>12.3</c:v>
                </c:pt>
                <c:pt idx="150">
                  <c:v>12.6</c:v>
                </c:pt>
                <c:pt idx="151">
                  <c:v>12.8</c:v>
                </c:pt>
                <c:pt idx="152">
                  <c:v>12.1</c:v>
                </c:pt>
                <c:pt idx="153">
                  <c:v>12</c:v>
                </c:pt>
                <c:pt idx="154">
                  <c:v>12.8</c:v>
                </c:pt>
                <c:pt idx="155">
                  <c:v>12.4</c:v>
                </c:pt>
                <c:pt idx="156">
                  <c:v>12.3</c:v>
                </c:pt>
                <c:pt idx="157">
                  <c:v>12.2</c:v>
                </c:pt>
                <c:pt idx="158">
                  <c:v>12.2</c:v>
                </c:pt>
                <c:pt idx="159">
                  <c:v>12.1</c:v>
                </c:pt>
                <c:pt idx="160">
                  <c:v>12</c:v>
                </c:pt>
                <c:pt idx="161">
                  <c:v>10.5</c:v>
                </c:pt>
                <c:pt idx="162">
                  <c:v>9.4</c:v>
                </c:pt>
                <c:pt idx="163">
                  <c:v>9</c:v>
                </c:pt>
                <c:pt idx="164">
                  <c:v>9.4</c:v>
                </c:pt>
                <c:pt idx="165">
                  <c:v>9.1</c:v>
                </c:pt>
                <c:pt idx="166">
                  <c:v>9.1999999999999993</c:v>
                </c:pt>
                <c:pt idx="167">
                  <c:v>9.1</c:v>
                </c:pt>
                <c:pt idx="168">
                  <c:v>9.1</c:v>
                </c:pt>
                <c:pt idx="169">
                  <c:v>9.8000000000000007</c:v>
                </c:pt>
                <c:pt idx="170">
                  <c:v>9.9</c:v>
                </c:pt>
                <c:pt idx="171">
                  <c:v>10</c:v>
                </c:pt>
                <c:pt idx="172">
                  <c:v>10.1</c:v>
                </c:pt>
                <c:pt idx="173">
                  <c:v>12.9</c:v>
                </c:pt>
                <c:pt idx="174">
                  <c:v>11.6</c:v>
                </c:pt>
                <c:pt idx="175">
                  <c:v>11.2</c:v>
                </c:pt>
                <c:pt idx="176">
                  <c:v>11.2</c:v>
                </c:pt>
                <c:pt idx="177">
                  <c:v>11.1</c:v>
                </c:pt>
                <c:pt idx="178">
                  <c:v>11</c:v>
                </c:pt>
                <c:pt idx="179">
                  <c:v>11</c:v>
                </c:pt>
                <c:pt idx="180">
                  <c:v>11.1</c:v>
                </c:pt>
                <c:pt idx="181">
                  <c:v>11</c:v>
                </c:pt>
                <c:pt idx="182">
                  <c:v>10.9</c:v>
                </c:pt>
                <c:pt idx="183">
                  <c:v>10.9</c:v>
                </c:pt>
                <c:pt idx="184">
                  <c:v>10.9</c:v>
                </c:pt>
                <c:pt idx="185">
                  <c:v>10.9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11.2</c:v>
                </c:pt>
                <c:pt idx="190">
                  <c:v>12.4</c:v>
                </c:pt>
                <c:pt idx="191">
                  <c:v>11.9</c:v>
                </c:pt>
                <c:pt idx="192">
                  <c:v>14.5</c:v>
                </c:pt>
                <c:pt idx="193">
                  <c:v>13.9</c:v>
                </c:pt>
                <c:pt idx="194">
                  <c:v>13.6</c:v>
                </c:pt>
                <c:pt idx="195">
                  <c:v>12.9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13.2</c:v>
                </c:pt>
                <c:pt idx="200">
                  <c:v>13.3</c:v>
                </c:pt>
                <c:pt idx="201">
                  <c:v>13.3</c:v>
                </c:pt>
                <c:pt idx="202">
                  <c:v>13.2</c:v>
                </c:pt>
                <c:pt idx="203">
                  <c:v>13.3</c:v>
                </c:pt>
                <c:pt idx="204">
                  <c:v>13.9</c:v>
                </c:pt>
                <c:pt idx="205">
                  <c:v>13.8</c:v>
                </c:pt>
                <c:pt idx="206">
                  <c:v>13.7</c:v>
                </c:pt>
                <c:pt idx="207">
                  <c:v>12.7</c:v>
                </c:pt>
                <c:pt idx="208">
                  <c:v>12.5</c:v>
                </c:pt>
                <c:pt idx="209">
                  <c:v>8.4</c:v>
                </c:pt>
                <c:pt idx="210">
                  <c:v>8.5</c:v>
                </c:pt>
                <c:pt idx="211">
                  <c:v>8.6</c:v>
                </c:pt>
                <c:pt idx="212">
                  <c:v>8.5</c:v>
                </c:pt>
                <c:pt idx="213">
                  <c:v>8</c:v>
                </c:pt>
                <c:pt idx="214">
                  <c:v>7.7</c:v>
                </c:pt>
                <c:pt idx="215">
                  <c:v>7.9</c:v>
                </c:pt>
                <c:pt idx="216">
                  <c:v>8</c:v>
                </c:pt>
                <c:pt idx="217">
                  <c:v>7.9</c:v>
                </c:pt>
                <c:pt idx="218">
                  <c:v>10</c:v>
                </c:pt>
                <c:pt idx="219">
                  <c:v>11.5</c:v>
                </c:pt>
                <c:pt idx="220">
                  <c:v>9.5</c:v>
                </c:pt>
                <c:pt idx="221">
                  <c:v>9.5</c:v>
                </c:pt>
                <c:pt idx="222">
                  <c:v>9.4</c:v>
                </c:pt>
                <c:pt idx="223">
                  <c:v>9.4</c:v>
                </c:pt>
                <c:pt idx="224">
                  <c:v>9.4</c:v>
                </c:pt>
                <c:pt idx="225">
                  <c:v>9.4</c:v>
                </c:pt>
                <c:pt idx="226">
                  <c:v>12.4</c:v>
                </c:pt>
                <c:pt idx="227">
                  <c:v>11</c:v>
                </c:pt>
                <c:pt idx="228">
                  <c:v>10.199999999999999</c:v>
                </c:pt>
                <c:pt idx="229">
                  <c:v>9.9</c:v>
                </c:pt>
                <c:pt idx="230">
                  <c:v>9.9</c:v>
                </c:pt>
                <c:pt idx="231">
                  <c:v>9.6</c:v>
                </c:pt>
                <c:pt idx="232">
                  <c:v>9.8000000000000007</c:v>
                </c:pt>
                <c:pt idx="233">
                  <c:v>9.8000000000000007</c:v>
                </c:pt>
                <c:pt idx="234">
                  <c:v>9.9</c:v>
                </c:pt>
                <c:pt idx="235">
                  <c:v>10.1</c:v>
                </c:pt>
                <c:pt idx="236">
                  <c:v>10.3</c:v>
                </c:pt>
                <c:pt idx="237">
                  <c:v>10.1</c:v>
                </c:pt>
                <c:pt idx="238">
                  <c:v>9.9</c:v>
                </c:pt>
                <c:pt idx="239">
                  <c:v>10.1</c:v>
                </c:pt>
                <c:pt idx="240">
                  <c:v>12.6</c:v>
                </c:pt>
                <c:pt idx="241">
                  <c:v>10.3</c:v>
                </c:pt>
                <c:pt idx="242">
                  <c:v>12.8</c:v>
                </c:pt>
                <c:pt idx="243">
                  <c:v>10.1</c:v>
                </c:pt>
                <c:pt idx="244">
                  <c:v>12.1</c:v>
                </c:pt>
                <c:pt idx="245">
                  <c:v>12</c:v>
                </c:pt>
                <c:pt idx="246">
                  <c:v>12.8</c:v>
                </c:pt>
                <c:pt idx="247">
                  <c:v>9.9</c:v>
                </c:pt>
                <c:pt idx="248">
                  <c:v>12.4</c:v>
                </c:pt>
                <c:pt idx="249">
                  <c:v>12.3</c:v>
                </c:pt>
                <c:pt idx="250">
                  <c:v>10.1</c:v>
                </c:pt>
                <c:pt idx="251">
                  <c:v>12.2</c:v>
                </c:pt>
                <c:pt idx="252">
                  <c:v>12.2</c:v>
                </c:pt>
                <c:pt idx="253">
                  <c:v>12.1</c:v>
                </c:pt>
                <c:pt idx="25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1C-40DD-9A58-692FC83AF00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'Boxplot alle Daten Haus 2'!$B$2:$B$256</c:f>
              <c:numCache>
                <c:formatCode>h:mm:ss</c:formatCode>
                <c:ptCount val="255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  <c:pt idx="240">
                  <c:v>0.49032407407407402</c:v>
                </c:pt>
                <c:pt idx="241">
                  <c:v>0.49368055555555551</c:v>
                </c:pt>
                <c:pt idx="242">
                  <c:v>0.49726851851851855</c:v>
                </c:pt>
                <c:pt idx="243">
                  <c:v>0.49950231481481483</c:v>
                </c:pt>
                <c:pt idx="244">
                  <c:v>0.58060185185185187</c:v>
                </c:pt>
                <c:pt idx="245">
                  <c:v>0.58754629629629629</c:v>
                </c:pt>
                <c:pt idx="246">
                  <c:v>0.59449074074074071</c:v>
                </c:pt>
                <c:pt idx="247">
                  <c:v>0.60030092592592588</c:v>
                </c:pt>
                <c:pt idx="248">
                  <c:v>0.60143518518518524</c:v>
                </c:pt>
                <c:pt idx="249">
                  <c:v>0.60837962962962966</c:v>
                </c:pt>
                <c:pt idx="250">
                  <c:v>0.61280092592592594</c:v>
                </c:pt>
                <c:pt idx="251">
                  <c:v>0.61532407407407408</c:v>
                </c:pt>
                <c:pt idx="252">
                  <c:v>0.6222685185185185</c:v>
                </c:pt>
                <c:pt idx="253">
                  <c:v>0.62365740740740738</c:v>
                </c:pt>
                <c:pt idx="254">
                  <c:v>0.62504629629629627</c:v>
                </c:pt>
              </c:numCache>
            </c:numRef>
          </c:cat>
          <c:val>
            <c:numRef>
              <c:f>'Boxplot alle Daten Haus 2'!$H$2:$H$256</c:f>
              <c:numCache>
                <c:formatCode>General</c:formatCode>
                <c:ptCount val="255"/>
                <c:pt idx="0">
                  <c:v>826</c:v>
                </c:pt>
                <c:pt idx="1">
                  <c:v>1001</c:v>
                </c:pt>
                <c:pt idx="2">
                  <c:v>1066</c:v>
                </c:pt>
                <c:pt idx="3">
                  <c:v>1270</c:v>
                </c:pt>
                <c:pt idx="4">
                  <c:v>1265</c:v>
                </c:pt>
                <c:pt idx="5">
                  <c:v>1230</c:v>
                </c:pt>
                <c:pt idx="6">
                  <c:v>1206</c:v>
                </c:pt>
                <c:pt idx="7">
                  <c:v>1255</c:v>
                </c:pt>
                <c:pt idx="8">
                  <c:v>1299</c:v>
                </c:pt>
                <c:pt idx="9">
                  <c:v>1213</c:v>
                </c:pt>
                <c:pt idx="10">
                  <c:v>1231</c:v>
                </c:pt>
                <c:pt idx="11">
                  <c:v>1272</c:v>
                </c:pt>
                <c:pt idx="12">
                  <c:v>1336</c:v>
                </c:pt>
                <c:pt idx="13">
                  <c:v>1238</c:v>
                </c:pt>
                <c:pt idx="14">
                  <c:v>1431</c:v>
                </c:pt>
                <c:pt idx="15">
                  <c:v>1582</c:v>
                </c:pt>
                <c:pt idx="16">
                  <c:v>1660</c:v>
                </c:pt>
                <c:pt idx="17">
                  <c:v>929</c:v>
                </c:pt>
                <c:pt idx="18">
                  <c:v>1066</c:v>
                </c:pt>
                <c:pt idx="19">
                  <c:v>1147</c:v>
                </c:pt>
                <c:pt idx="20">
                  <c:v>1159</c:v>
                </c:pt>
                <c:pt idx="21">
                  <c:v>1167</c:v>
                </c:pt>
                <c:pt idx="22">
                  <c:v>1235</c:v>
                </c:pt>
                <c:pt idx="23">
                  <c:v>1262</c:v>
                </c:pt>
                <c:pt idx="24">
                  <c:v>1299</c:v>
                </c:pt>
                <c:pt idx="25">
                  <c:v>1323</c:v>
                </c:pt>
                <c:pt idx="26">
                  <c:v>1214</c:v>
                </c:pt>
                <c:pt idx="27">
                  <c:v>1360</c:v>
                </c:pt>
                <c:pt idx="28">
                  <c:v>1301</c:v>
                </c:pt>
                <c:pt idx="29">
                  <c:v>1074</c:v>
                </c:pt>
                <c:pt idx="30">
                  <c:v>989</c:v>
                </c:pt>
                <c:pt idx="31">
                  <c:v>1102</c:v>
                </c:pt>
                <c:pt idx="32">
                  <c:v>1205</c:v>
                </c:pt>
                <c:pt idx="33">
                  <c:v>1066</c:v>
                </c:pt>
                <c:pt idx="34">
                  <c:v>655</c:v>
                </c:pt>
                <c:pt idx="35">
                  <c:v>653</c:v>
                </c:pt>
                <c:pt idx="36">
                  <c:v>664</c:v>
                </c:pt>
                <c:pt idx="37">
                  <c:v>708</c:v>
                </c:pt>
                <c:pt idx="38">
                  <c:v>818</c:v>
                </c:pt>
                <c:pt idx="39">
                  <c:v>1360</c:v>
                </c:pt>
                <c:pt idx="40">
                  <c:v>1299</c:v>
                </c:pt>
                <c:pt idx="41">
                  <c:v>1333</c:v>
                </c:pt>
                <c:pt idx="42">
                  <c:v>972</c:v>
                </c:pt>
                <c:pt idx="43">
                  <c:v>1191</c:v>
                </c:pt>
                <c:pt idx="44">
                  <c:v>883</c:v>
                </c:pt>
                <c:pt idx="45">
                  <c:v>935</c:v>
                </c:pt>
                <c:pt idx="46">
                  <c:v>1011</c:v>
                </c:pt>
                <c:pt idx="47">
                  <c:v>995</c:v>
                </c:pt>
                <c:pt idx="48">
                  <c:v>1049</c:v>
                </c:pt>
                <c:pt idx="49">
                  <c:v>984</c:v>
                </c:pt>
                <c:pt idx="50">
                  <c:v>602</c:v>
                </c:pt>
                <c:pt idx="51">
                  <c:v>594</c:v>
                </c:pt>
                <c:pt idx="52">
                  <c:v>708</c:v>
                </c:pt>
                <c:pt idx="53">
                  <c:v>704</c:v>
                </c:pt>
                <c:pt idx="54">
                  <c:v>722</c:v>
                </c:pt>
                <c:pt idx="55">
                  <c:v>738</c:v>
                </c:pt>
                <c:pt idx="56">
                  <c:v>538</c:v>
                </c:pt>
                <c:pt idx="57">
                  <c:v>501</c:v>
                </c:pt>
                <c:pt idx="58">
                  <c:v>614</c:v>
                </c:pt>
                <c:pt idx="59">
                  <c:v>695</c:v>
                </c:pt>
                <c:pt idx="60">
                  <c:v>724</c:v>
                </c:pt>
                <c:pt idx="61">
                  <c:v>741</c:v>
                </c:pt>
                <c:pt idx="62">
                  <c:v>739</c:v>
                </c:pt>
                <c:pt idx="63">
                  <c:v>705</c:v>
                </c:pt>
                <c:pt idx="64">
                  <c:v>810</c:v>
                </c:pt>
                <c:pt idx="65">
                  <c:v>810</c:v>
                </c:pt>
                <c:pt idx="66">
                  <c:v>906</c:v>
                </c:pt>
                <c:pt idx="67">
                  <c:v>1181</c:v>
                </c:pt>
                <c:pt idx="68">
                  <c:v>1293</c:v>
                </c:pt>
                <c:pt idx="69">
                  <c:v>1272</c:v>
                </c:pt>
                <c:pt idx="70">
                  <c:v>1569</c:v>
                </c:pt>
                <c:pt idx="71">
                  <c:v>1579</c:v>
                </c:pt>
                <c:pt idx="72">
                  <c:v>1180</c:v>
                </c:pt>
                <c:pt idx="73">
                  <c:v>1424</c:v>
                </c:pt>
                <c:pt idx="74">
                  <c:v>1421</c:v>
                </c:pt>
                <c:pt idx="75">
                  <c:v>1570</c:v>
                </c:pt>
                <c:pt idx="76">
                  <c:v>1574</c:v>
                </c:pt>
                <c:pt idx="77">
                  <c:v>860</c:v>
                </c:pt>
                <c:pt idx="78">
                  <c:v>875</c:v>
                </c:pt>
                <c:pt idx="79">
                  <c:v>932</c:v>
                </c:pt>
                <c:pt idx="80">
                  <c:v>1192</c:v>
                </c:pt>
                <c:pt idx="81">
                  <c:v>1340</c:v>
                </c:pt>
                <c:pt idx="82">
                  <c:v>1362</c:v>
                </c:pt>
                <c:pt idx="83">
                  <c:v>1380</c:v>
                </c:pt>
                <c:pt idx="84">
                  <c:v>1297</c:v>
                </c:pt>
                <c:pt idx="85">
                  <c:v>1439</c:v>
                </c:pt>
                <c:pt idx="86">
                  <c:v>1458</c:v>
                </c:pt>
                <c:pt idx="87">
                  <c:v>1499</c:v>
                </c:pt>
                <c:pt idx="88">
                  <c:v>1398</c:v>
                </c:pt>
                <c:pt idx="89">
                  <c:v>1379</c:v>
                </c:pt>
                <c:pt idx="90">
                  <c:v>1080</c:v>
                </c:pt>
                <c:pt idx="91">
                  <c:v>1121</c:v>
                </c:pt>
                <c:pt idx="92">
                  <c:v>1137</c:v>
                </c:pt>
                <c:pt idx="93">
                  <c:v>692</c:v>
                </c:pt>
                <c:pt idx="94">
                  <c:v>716</c:v>
                </c:pt>
                <c:pt idx="95">
                  <c:v>705</c:v>
                </c:pt>
                <c:pt idx="96">
                  <c:v>655</c:v>
                </c:pt>
                <c:pt idx="97">
                  <c:v>696</c:v>
                </c:pt>
                <c:pt idx="98">
                  <c:v>784</c:v>
                </c:pt>
                <c:pt idx="99">
                  <c:v>1709</c:v>
                </c:pt>
                <c:pt idx="100">
                  <c:v>1704</c:v>
                </c:pt>
                <c:pt idx="101">
                  <c:v>1036</c:v>
                </c:pt>
                <c:pt idx="102">
                  <c:v>1027</c:v>
                </c:pt>
                <c:pt idx="103">
                  <c:v>1037</c:v>
                </c:pt>
                <c:pt idx="104">
                  <c:v>1107</c:v>
                </c:pt>
                <c:pt idx="105">
                  <c:v>1129</c:v>
                </c:pt>
                <c:pt idx="106">
                  <c:v>1066</c:v>
                </c:pt>
                <c:pt idx="107">
                  <c:v>848</c:v>
                </c:pt>
                <c:pt idx="108">
                  <c:v>894</c:v>
                </c:pt>
                <c:pt idx="109">
                  <c:v>1006</c:v>
                </c:pt>
                <c:pt idx="110">
                  <c:v>931</c:v>
                </c:pt>
                <c:pt idx="111">
                  <c:v>634</c:v>
                </c:pt>
                <c:pt idx="112">
                  <c:v>572</c:v>
                </c:pt>
                <c:pt idx="113">
                  <c:v>504</c:v>
                </c:pt>
                <c:pt idx="114">
                  <c:v>527</c:v>
                </c:pt>
                <c:pt idx="115">
                  <c:v>569</c:v>
                </c:pt>
                <c:pt idx="116">
                  <c:v>541</c:v>
                </c:pt>
                <c:pt idx="117">
                  <c:v>554</c:v>
                </c:pt>
                <c:pt idx="118">
                  <c:v>555</c:v>
                </c:pt>
                <c:pt idx="119">
                  <c:v>541</c:v>
                </c:pt>
                <c:pt idx="120">
                  <c:v>529</c:v>
                </c:pt>
                <c:pt idx="121">
                  <c:v>511</c:v>
                </c:pt>
                <c:pt idx="122">
                  <c:v>529</c:v>
                </c:pt>
                <c:pt idx="123">
                  <c:v>912</c:v>
                </c:pt>
                <c:pt idx="124">
                  <c:v>961</c:v>
                </c:pt>
                <c:pt idx="125">
                  <c:v>994</c:v>
                </c:pt>
                <c:pt idx="126">
                  <c:v>702</c:v>
                </c:pt>
                <c:pt idx="127">
                  <c:v>651</c:v>
                </c:pt>
                <c:pt idx="128">
                  <c:v>527</c:v>
                </c:pt>
                <c:pt idx="129">
                  <c:v>541</c:v>
                </c:pt>
                <c:pt idx="130">
                  <c:v>537</c:v>
                </c:pt>
                <c:pt idx="131">
                  <c:v>569</c:v>
                </c:pt>
                <c:pt idx="132">
                  <c:v>616</c:v>
                </c:pt>
                <c:pt idx="133">
                  <c:v>646</c:v>
                </c:pt>
                <c:pt idx="134">
                  <c:v>1048</c:v>
                </c:pt>
                <c:pt idx="135">
                  <c:v>1056</c:v>
                </c:pt>
                <c:pt idx="136">
                  <c:v>537</c:v>
                </c:pt>
                <c:pt idx="137">
                  <c:v>538</c:v>
                </c:pt>
                <c:pt idx="138">
                  <c:v>537</c:v>
                </c:pt>
                <c:pt idx="139">
                  <c:v>552</c:v>
                </c:pt>
                <c:pt idx="140">
                  <c:v>515</c:v>
                </c:pt>
                <c:pt idx="141">
                  <c:v>460</c:v>
                </c:pt>
                <c:pt idx="142">
                  <c:v>452</c:v>
                </c:pt>
                <c:pt idx="143">
                  <c:v>453</c:v>
                </c:pt>
                <c:pt idx="144">
                  <c:v>470</c:v>
                </c:pt>
                <c:pt idx="145">
                  <c:v>540</c:v>
                </c:pt>
                <c:pt idx="146">
                  <c:v>565</c:v>
                </c:pt>
                <c:pt idx="147">
                  <c:v>585</c:v>
                </c:pt>
                <c:pt idx="148">
                  <c:v>593</c:v>
                </c:pt>
                <c:pt idx="149">
                  <c:v>585</c:v>
                </c:pt>
                <c:pt idx="150">
                  <c:v>621</c:v>
                </c:pt>
                <c:pt idx="151">
                  <c:v>623</c:v>
                </c:pt>
                <c:pt idx="152">
                  <c:v>450</c:v>
                </c:pt>
                <c:pt idx="153">
                  <c:v>459</c:v>
                </c:pt>
                <c:pt idx="154">
                  <c:v>473</c:v>
                </c:pt>
                <c:pt idx="155">
                  <c:v>477</c:v>
                </c:pt>
                <c:pt idx="156">
                  <c:v>491</c:v>
                </c:pt>
                <c:pt idx="157">
                  <c:v>494</c:v>
                </c:pt>
                <c:pt idx="158">
                  <c:v>497</c:v>
                </c:pt>
                <c:pt idx="159">
                  <c:v>495</c:v>
                </c:pt>
                <c:pt idx="160">
                  <c:v>493</c:v>
                </c:pt>
                <c:pt idx="161">
                  <c:v>918</c:v>
                </c:pt>
                <c:pt idx="162">
                  <c:v>1212</c:v>
                </c:pt>
                <c:pt idx="163">
                  <c:v>1323</c:v>
                </c:pt>
                <c:pt idx="164">
                  <c:v>1680</c:v>
                </c:pt>
                <c:pt idx="165">
                  <c:v>1697</c:v>
                </c:pt>
                <c:pt idx="166">
                  <c:v>1665</c:v>
                </c:pt>
                <c:pt idx="167">
                  <c:v>1650</c:v>
                </c:pt>
                <c:pt idx="168">
                  <c:v>1682</c:v>
                </c:pt>
                <c:pt idx="169">
                  <c:v>1339</c:v>
                </c:pt>
                <c:pt idx="170">
                  <c:v>1397</c:v>
                </c:pt>
                <c:pt idx="171">
                  <c:v>1466</c:v>
                </c:pt>
                <c:pt idx="172">
                  <c:v>1472</c:v>
                </c:pt>
                <c:pt idx="173">
                  <c:v>922</c:v>
                </c:pt>
                <c:pt idx="174">
                  <c:v>999</c:v>
                </c:pt>
                <c:pt idx="175">
                  <c:v>1058</c:v>
                </c:pt>
                <c:pt idx="176">
                  <c:v>1082</c:v>
                </c:pt>
                <c:pt idx="177">
                  <c:v>1132</c:v>
                </c:pt>
                <c:pt idx="178">
                  <c:v>1198</c:v>
                </c:pt>
                <c:pt idx="179">
                  <c:v>1222</c:v>
                </c:pt>
                <c:pt idx="180">
                  <c:v>1242</c:v>
                </c:pt>
                <c:pt idx="181">
                  <c:v>1241</c:v>
                </c:pt>
                <c:pt idx="182">
                  <c:v>1283</c:v>
                </c:pt>
                <c:pt idx="183">
                  <c:v>1320</c:v>
                </c:pt>
                <c:pt idx="184">
                  <c:v>1288</c:v>
                </c:pt>
                <c:pt idx="185">
                  <c:v>1300</c:v>
                </c:pt>
                <c:pt idx="186">
                  <c:v>1314</c:v>
                </c:pt>
                <c:pt idx="187">
                  <c:v>1337</c:v>
                </c:pt>
                <c:pt idx="188">
                  <c:v>1381</c:v>
                </c:pt>
                <c:pt idx="189">
                  <c:v>1177</c:v>
                </c:pt>
                <c:pt idx="190">
                  <c:v>615</c:v>
                </c:pt>
                <c:pt idx="191">
                  <c:v>616</c:v>
                </c:pt>
                <c:pt idx="192">
                  <c:v>691</c:v>
                </c:pt>
                <c:pt idx="193">
                  <c:v>747</c:v>
                </c:pt>
                <c:pt idx="194">
                  <c:v>860</c:v>
                </c:pt>
                <c:pt idx="195">
                  <c:v>1325</c:v>
                </c:pt>
                <c:pt idx="196">
                  <c:v>1394</c:v>
                </c:pt>
                <c:pt idx="197">
                  <c:v>1414</c:v>
                </c:pt>
                <c:pt idx="198">
                  <c:v>1456</c:v>
                </c:pt>
                <c:pt idx="199">
                  <c:v>1551</c:v>
                </c:pt>
                <c:pt idx="200">
                  <c:v>1738</c:v>
                </c:pt>
                <c:pt idx="201">
                  <c:v>1785</c:v>
                </c:pt>
                <c:pt idx="202">
                  <c:v>1717</c:v>
                </c:pt>
                <c:pt idx="203">
                  <c:v>1903</c:v>
                </c:pt>
                <c:pt idx="204">
                  <c:v>773</c:v>
                </c:pt>
                <c:pt idx="205">
                  <c:v>765</c:v>
                </c:pt>
                <c:pt idx="206">
                  <c:v>817</c:v>
                </c:pt>
                <c:pt idx="207">
                  <c:v>909</c:v>
                </c:pt>
                <c:pt idx="208">
                  <c:v>891</c:v>
                </c:pt>
                <c:pt idx="209">
                  <c:v>966</c:v>
                </c:pt>
                <c:pt idx="210">
                  <c:v>943</c:v>
                </c:pt>
                <c:pt idx="211">
                  <c:v>887</c:v>
                </c:pt>
                <c:pt idx="212">
                  <c:v>730</c:v>
                </c:pt>
                <c:pt idx="213">
                  <c:v>553</c:v>
                </c:pt>
                <c:pt idx="214">
                  <c:v>539</c:v>
                </c:pt>
                <c:pt idx="215">
                  <c:v>555</c:v>
                </c:pt>
                <c:pt idx="216">
                  <c:v>540</c:v>
                </c:pt>
                <c:pt idx="217">
                  <c:v>555</c:v>
                </c:pt>
                <c:pt idx="218">
                  <c:v>583</c:v>
                </c:pt>
                <c:pt idx="219">
                  <c:v>565</c:v>
                </c:pt>
                <c:pt idx="220">
                  <c:v>599</c:v>
                </c:pt>
                <c:pt idx="221">
                  <c:v>574</c:v>
                </c:pt>
                <c:pt idx="222">
                  <c:v>527</c:v>
                </c:pt>
                <c:pt idx="223">
                  <c:v>539</c:v>
                </c:pt>
                <c:pt idx="224">
                  <c:v>566</c:v>
                </c:pt>
                <c:pt idx="225">
                  <c:v>593</c:v>
                </c:pt>
                <c:pt idx="226">
                  <c:v>524</c:v>
                </c:pt>
                <c:pt idx="227">
                  <c:v>516</c:v>
                </c:pt>
                <c:pt idx="228">
                  <c:v>471</c:v>
                </c:pt>
                <c:pt idx="229">
                  <c:v>496</c:v>
                </c:pt>
                <c:pt idx="230">
                  <c:v>497</c:v>
                </c:pt>
                <c:pt idx="231">
                  <c:v>486</c:v>
                </c:pt>
                <c:pt idx="232">
                  <c:v>495</c:v>
                </c:pt>
                <c:pt idx="233">
                  <c:v>493</c:v>
                </c:pt>
                <c:pt idx="234">
                  <c:v>492</c:v>
                </c:pt>
                <c:pt idx="235">
                  <c:v>611</c:v>
                </c:pt>
                <c:pt idx="236">
                  <c:v>631</c:v>
                </c:pt>
                <c:pt idx="237">
                  <c:v>615</c:v>
                </c:pt>
                <c:pt idx="238">
                  <c:v>502</c:v>
                </c:pt>
                <c:pt idx="239">
                  <c:v>512</c:v>
                </c:pt>
                <c:pt idx="240">
                  <c:v>621</c:v>
                </c:pt>
                <c:pt idx="241">
                  <c:v>631</c:v>
                </c:pt>
                <c:pt idx="242">
                  <c:v>623</c:v>
                </c:pt>
                <c:pt idx="243">
                  <c:v>615</c:v>
                </c:pt>
                <c:pt idx="244">
                  <c:v>450</c:v>
                </c:pt>
                <c:pt idx="245">
                  <c:v>459</c:v>
                </c:pt>
                <c:pt idx="246">
                  <c:v>473</c:v>
                </c:pt>
                <c:pt idx="247">
                  <c:v>502</c:v>
                </c:pt>
                <c:pt idx="248">
                  <c:v>477</c:v>
                </c:pt>
                <c:pt idx="249">
                  <c:v>491</c:v>
                </c:pt>
                <c:pt idx="250">
                  <c:v>512</c:v>
                </c:pt>
                <c:pt idx="251">
                  <c:v>494</c:v>
                </c:pt>
                <c:pt idx="252">
                  <c:v>497</c:v>
                </c:pt>
                <c:pt idx="253">
                  <c:v>495</c:v>
                </c:pt>
                <c:pt idx="254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1C-40DD-9A58-692FC83AF00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'Boxplot alle Daten Haus 2'!$B$2:$B$256</c:f>
              <c:numCache>
                <c:formatCode>h:mm:ss</c:formatCode>
                <c:ptCount val="255"/>
                <c:pt idx="0">
                  <c:v>0.36997685185185186</c:v>
                </c:pt>
                <c:pt idx="1">
                  <c:v>0.37692129629629628</c:v>
                </c:pt>
                <c:pt idx="2">
                  <c:v>0.3838657407407407</c:v>
                </c:pt>
                <c:pt idx="3">
                  <c:v>0.40226851851851847</c:v>
                </c:pt>
                <c:pt idx="4">
                  <c:v>0.409212962962963</c:v>
                </c:pt>
                <c:pt idx="5">
                  <c:v>0.4407638888888889</c:v>
                </c:pt>
                <c:pt idx="6">
                  <c:v>0.44354166666666667</c:v>
                </c:pt>
                <c:pt idx="7">
                  <c:v>0.4478125</c:v>
                </c:pt>
                <c:pt idx="8">
                  <c:v>0.4616898148148148</c:v>
                </c:pt>
                <c:pt idx="9">
                  <c:v>0.46854166666666663</c:v>
                </c:pt>
                <c:pt idx="10">
                  <c:v>0.47687499999999999</c:v>
                </c:pt>
                <c:pt idx="11">
                  <c:v>0.48381944444444441</c:v>
                </c:pt>
                <c:pt idx="12">
                  <c:v>0.48937499999999995</c:v>
                </c:pt>
                <c:pt idx="13">
                  <c:v>0.49631944444444448</c:v>
                </c:pt>
                <c:pt idx="14">
                  <c:v>0.64914351851851848</c:v>
                </c:pt>
                <c:pt idx="15">
                  <c:v>0.65604166666666663</c:v>
                </c:pt>
                <c:pt idx="16">
                  <c:v>0.66159722222222228</c:v>
                </c:pt>
                <c:pt idx="17">
                  <c:v>0.35631944444444441</c:v>
                </c:pt>
                <c:pt idx="18">
                  <c:v>0.36326388888888889</c:v>
                </c:pt>
                <c:pt idx="19">
                  <c:v>0.37020833333333331</c:v>
                </c:pt>
                <c:pt idx="20">
                  <c:v>0.37715277777777773</c:v>
                </c:pt>
                <c:pt idx="21">
                  <c:v>0.38409722222222226</c:v>
                </c:pt>
                <c:pt idx="22">
                  <c:v>0.39104166666666668</c:v>
                </c:pt>
                <c:pt idx="23">
                  <c:v>0.3979861111111111</c:v>
                </c:pt>
                <c:pt idx="24">
                  <c:v>0.40493055555555557</c:v>
                </c:pt>
                <c:pt idx="25">
                  <c:v>0.41187499999999999</c:v>
                </c:pt>
                <c:pt idx="26">
                  <c:v>0.42576388888888889</c:v>
                </c:pt>
                <c:pt idx="27">
                  <c:v>0.47437499999999999</c:v>
                </c:pt>
                <c:pt idx="28">
                  <c:v>0.48131944444444441</c:v>
                </c:pt>
                <c:pt idx="29">
                  <c:v>0.5577199074074074</c:v>
                </c:pt>
                <c:pt idx="30">
                  <c:v>0.56465277777777778</c:v>
                </c:pt>
                <c:pt idx="31">
                  <c:v>0.5715972222222222</c:v>
                </c:pt>
                <c:pt idx="32">
                  <c:v>0.5799305555555555</c:v>
                </c:pt>
                <c:pt idx="33">
                  <c:v>0.58548611111111104</c:v>
                </c:pt>
                <c:pt idx="34">
                  <c:v>0.37229166666666669</c:v>
                </c:pt>
                <c:pt idx="35">
                  <c:v>0.37923611111111111</c:v>
                </c:pt>
                <c:pt idx="36">
                  <c:v>0.38618055555555553</c:v>
                </c:pt>
                <c:pt idx="37">
                  <c:v>0.393125</c:v>
                </c:pt>
                <c:pt idx="38">
                  <c:v>0.40006944444444442</c:v>
                </c:pt>
                <c:pt idx="39">
                  <c:v>0.45762731481481483</c:v>
                </c:pt>
                <c:pt idx="40">
                  <c:v>0.46454861111111106</c:v>
                </c:pt>
                <c:pt idx="41">
                  <c:v>0.4714930555555556</c:v>
                </c:pt>
                <c:pt idx="42">
                  <c:v>0.47843750000000002</c:v>
                </c:pt>
                <c:pt idx="43">
                  <c:v>0.48538194444444444</c:v>
                </c:pt>
                <c:pt idx="44">
                  <c:v>0.56046296296296294</c:v>
                </c:pt>
                <c:pt idx="45">
                  <c:v>0.56739583333333332</c:v>
                </c:pt>
                <c:pt idx="46">
                  <c:v>0.57435185185185189</c:v>
                </c:pt>
                <c:pt idx="47">
                  <c:v>0.58129629629629631</c:v>
                </c:pt>
                <c:pt idx="48">
                  <c:v>0.58824074074074073</c:v>
                </c:pt>
                <c:pt idx="49">
                  <c:v>0.59518518518518515</c:v>
                </c:pt>
                <c:pt idx="50">
                  <c:v>0.65768518518518515</c:v>
                </c:pt>
                <c:pt idx="51">
                  <c:v>0.66461805555555553</c:v>
                </c:pt>
                <c:pt idx="52">
                  <c:v>0.36697916666666663</c:v>
                </c:pt>
                <c:pt idx="53">
                  <c:v>0.37391203703703701</c:v>
                </c:pt>
                <c:pt idx="54">
                  <c:v>0.38085648148148149</c:v>
                </c:pt>
                <c:pt idx="55">
                  <c:v>0.38918981481481479</c:v>
                </c:pt>
                <c:pt idx="56">
                  <c:v>0.43758101851851849</c:v>
                </c:pt>
                <c:pt idx="57">
                  <c:v>0.44452546296296297</c:v>
                </c:pt>
                <c:pt idx="58">
                  <c:v>0.45146990740740739</c:v>
                </c:pt>
                <c:pt idx="59">
                  <c:v>0.45841435185185181</c:v>
                </c:pt>
                <c:pt idx="60">
                  <c:v>0.46535879629629634</c:v>
                </c:pt>
                <c:pt idx="61">
                  <c:v>0.47229166666666672</c:v>
                </c:pt>
                <c:pt idx="62">
                  <c:v>0.47924768518518518</c:v>
                </c:pt>
                <c:pt idx="63">
                  <c:v>0.37101851851851847</c:v>
                </c:pt>
                <c:pt idx="64">
                  <c:v>0.37935185185185188</c:v>
                </c:pt>
                <c:pt idx="65">
                  <c:v>0.38768518518518519</c:v>
                </c:pt>
                <c:pt idx="66">
                  <c:v>0.39324074074074072</c:v>
                </c:pt>
                <c:pt idx="67">
                  <c:v>0.4001851851851852</c:v>
                </c:pt>
                <c:pt idx="68">
                  <c:v>0.44641203703703702</c:v>
                </c:pt>
                <c:pt idx="69">
                  <c:v>0.44826388888888885</c:v>
                </c:pt>
                <c:pt idx="70">
                  <c:v>0.46317129629629633</c:v>
                </c:pt>
                <c:pt idx="71">
                  <c:v>0.48170138888888886</c:v>
                </c:pt>
                <c:pt idx="72">
                  <c:v>0.57502314814814814</c:v>
                </c:pt>
                <c:pt idx="73">
                  <c:v>0.64399305555555553</c:v>
                </c:pt>
                <c:pt idx="74">
                  <c:v>0.64677083333333341</c:v>
                </c:pt>
                <c:pt idx="75">
                  <c:v>0.65656250000000005</c:v>
                </c:pt>
                <c:pt idx="76">
                  <c:v>0.6620138888888889</c:v>
                </c:pt>
                <c:pt idx="77">
                  <c:v>0.35782407407407407</c:v>
                </c:pt>
                <c:pt idx="78">
                  <c:v>0.36476851851851855</c:v>
                </c:pt>
                <c:pt idx="79">
                  <c:v>0.37171296296296297</c:v>
                </c:pt>
                <c:pt idx="80">
                  <c:v>0.40643518518518523</c:v>
                </c:pt>
                <c:pt idx="81">
                  <c:v>0.41337962962962965</c:v>
                </c:pt>
                <c:pt idx="82">
                  <c:v>0.42032407407407407</c:v>
                </c:pt>
                <c:pt idx="83">
                  <c:v>0.42726851851851855</c:v>
                </c:pt>
                <c:pt idx="84">
                  <c:v>0.4619907407407407</c:v>
                </c:pt>
                <c:pt idx="85">
                  <c:v>0.46893518518518523</c:v>
                </c:pt>
                <c:pt idx="86">
                  <c:v>0.47587962962962965</c:v>
                </c:pt>
                <c:pt idx="87">
                  <c:v>0.48282407407407407</c:v>
                </c:pt>
                <c:pt idx="88">
                  <c:v>0.48976851851851855</c:v>
                </c:pt>
                <c:pt idx="89">
                  <c:v>0.49671296296296297</c:v>
                </c:pt>
                <c:pt idx="90">
                  <c:v>0.55921296296296297</c:v>
                </c:pt>
                <c:pt idx="91">
                  <c:v>0.56615740740740739</c:v>
                </c:pt>
                <c:pt idx="92">
                  <c:v>0.57310185185185192</c:v>
                </c:pt>
                <c:pt idx="93">
                  <c:v>0.37403935185185189</c:v>
                </c:pt>
                <c:pt idx="94">
                  <c:v>0.38099537037037035</c:v>
                </c:pt>
                <c:pt idx="95">
                  <c:v>0.38795138888888886</c:v>
                </c:pt>
                <c:pt idx="96">
                  <c:v>0.39488425925925924</c:v>
                </c:pt>
                <c:pt idx="97">
                  <c:v>0.40182870370370366</c:v>
                </c:pt>
                <c:pt idx="98">
                  <c:v>0.40878472222222223</c:v>
                </c:pt>
                <c:pt idx="99">
                  <c:v>0.65293981481481478</c:v>
                </c:pt>
                <c:pt idx="100">
                  <c:v>0.65987268518518516</c:v>
                </c:pt>
                <c:pt idx="101">
                  <c:v>0.46754629629629635</c:v>
                </c:pt>
                <c:pt idx="102">
                  <c:v>0.47449074074074077</c:v>
                </c:pt>
                <c:pt idx="103">
                  <c:v>0.48143518518518519</c:v>
                </c:pt>
                <c:pt idx="104">
                  <c:v>0.48837962962962966</c:v>
                </c:pt>
                <c:pt idx="105">
                  <c:v>0.49532407407407408</c:v>
                </c:pt>
                <c:pt idx="106">
                  <c:v>0.5022685185185185</c:v>
                </c:pt>
                <c:pt idx="107">
                  <c:v>0.56199074074074074</c:v>
                </c:pt>
                <c:pt idx="108">
                  <c:v>0.56893518518518515</c:v>
                </c:pt>
                <c:pt idx="109">
                  <c:v>0.58282407407407411</c:v>
                </c:pt>
                <c:pt idx="110">
                  <c:v>0.58976851851851853</c:v>
                </c:pt>
                <c:pt idx="111">
                  <c:v>0.60365740740740736</c:v>
                </c:pt>
                <c:pt idx="112">
                  <c:v>0.61061342592592593</c:v>
                </c:pt>
                <c:pt idx="113">
                  <c:v>0.65922453703703698</c:v>
                </c:pt>
                <c:pt idx="114">
                  <c:v>0.66615740740740736</c:v>
                </c:pt>
                <c:pt idx="115">
                  <c:v>0.36834490740740744</c:v>
                </c:pt>
                <c:pt idx="116">
                  <c:v>0.37528935185185186</c:v>
                </c:pt>
                <c:pt idx="117">
                  <c:v>0.38917824074074076</c:v>
                </c:pt>
                <c:pt idx="118">
                  <c:v>0.39612268518518517</c:v>
                </c:pt>
                <c:pt idx="119">
                  <c:v>0.40306712962962959</c:v>
                </c:pt>
                <c:pt idx="120">
                  <c:v>0.43778935185185186</c:v>
                </c:pt>
                <c:pt idx="121">
                  <c:v>0.44473379629629628</c:v>
                </c:pt>
                <c:pt idx="122">
                  <c:v>0.45167824074074076</c:v>
                </c:pt>
                <c:pt idx="123">
                  <c:v>0.46556712962962959</c:v>
                </c:pt>
                <c:pt idx="124">
                  <c:v>0.47251157407407413</c:v>
                </c:pt>
                <c:pt idx="125">
                  <c:v>0.47945601851851855</c:v>
                </c:pt>
                <c:pt idx="126">
                  <c:v>0.48640046296296297</c:v>
                </c:pt>
                <c:pt idx="127">
                  <c:v>0.49334490740740744</c:v>
                </c:pt>
                <c:pt idx="128">
                  <c:v>0.54891203703703706</c:v>
                </c:pt>
                <c:pt idx="129">
                  <c:v>0.55584490740740744</c:v>
                </c:pt>
                <c:pt idx="130">
                  <c:v>0.56418981481481478</c:v>
                </c:pt>
                <c:pt idx="131">
                  <c:v>0.56769675925925933</c:v>
                </c:pt>
                <c:pt idx="132">
                  <c:v>0.58326388888888892</c:v>
                </c:pt>
                <c:pt idx="133">
                  <c:v>0.59020833333333333</c:v>
                </c:pt>
                <c:pt idx="134">
                  <c:v>0.60548611111111106</c:v>
                </c:pt>
                <c:pt idx="135">
                  <c:v>0.61104166666666659</c:v>
                </c:pt>
                <c:pt idx="136">
                  <c:v>0.3583796296296296</c:v>
                </c:pt>
                <c:pt idx="137">
                  <c:v>0.36532407407407402</c:v>
                </c:pt>
                <c:pt idx="138">
                  <c:v>0.38615740740740739</c:v>
                </c:pt>
                <c:pt idx="139">
                  <c:v>0.39310185185185187</c:v>
                </c:pt>
                <c:pt idx="140">
                  <c:v>0.40004629629629629</c:v>
                </c:pt>
                <c:pt idx="141">
                  <c:v>0.40699074074074071</c:v>
                </c:pt>
                <c:pt idx="142">
                  <c:v>0.41393518518518518</c:v>
                </c:pt>
                <c:pt idx="143">
                  <c:v>0.44171296296296297</c:v>
                </c:pt>
                <c:pt idx="144">
                  <c:v>0.44726851851851851</c:v>
                </c:pt>
                <c:pt idx="145">
                  <c:v>0.45560185185185187</c:v>
                </c:pt>
                <c:pt idx="146">
                  <c:v>0.46254629629629629</c:v>
                </c:pt>
                <c:pt idx="147">
                  <c:v>0.46951388888888884</c:v>
                </c:pt>
                <c:pt idx="148">
                  <c:v>0.47643518518518518</c:v>
                </c:pt>
                <c:pt idx="149">
                  <c:v>0.4833796296296296</c:v>
                </c:pt>
                <c:pt idx="150">
                  <c:v>0.49032407407407402</c:v>
                </c:pt>
                <c:pt idx="151">
                  <c:v>0.49726851851851855</c:v>
                </c:pt>
                <c:pt idx="152">
                  <c:v>0.58060185185185187</c:v>
                </c:pt>
                <c:pt idx="153">
                  <c:v>0.58754629629629629</c:v>
                </c:pt>
                <c:pt idx="154">
                  <c:v>0.59449074074074071</c:v>
                </c:pt>
                <c:pt idx="155">
                  <c:v>0.60143518518518524</c:v>
                </c:pt>
                <c:pt idx="156">
                  <c:v>0.60837962962962966</c:v>
                </c:pt>
                <c:pt idx="157">
                  <c:v>0.61532407407407408</c:v>
                </c:pt>
                <c:pt idx="158">
                  <c:v>0.6222685185185185</c:v>
                </c:pt>
                <c:pt idx="159">
                  <c:v>0.62365740740740738</c:v>
                </c:pt>
                <c:pt idx="160">
                  <c:v>0.62504629629629627</c:v>
                </c:pt>
                <c:pt idx="161">
                  <c:v>0.37439814814814815</c:v>
                </c:pt>
                <c:pt idx="162">
                  <c:v>0.39425925925925925</c:v>
                </c:pt>
                <c:pt idx="163">
                  <c:v>0.44532407407407404</c:v>
                </c:pt>
                <c:pt idx="164">
                  <c:v>0.46987268518518516</c:v>
                </c:pt>
                <c:pt idx="165">
                  <c:v>0.47820601851851857</c:v>
                </c:pt>
                <c:pt idx="166">
                  <c:v>0.48515046296296299</c:v>
                </c:pt>
                <c:pt idx="167">
                  <c:v>0.49070601851851853</c:v>
                </c:pt>
                <c:pt idx="168">
                  <c:v>0.49763888888888891</c:v>
                </c:pt>
                <c:pt idx="169">
                  <c:v>0.64070601851851849</c:v>
                </c:pt>
                <c:pt idx="170">
                  <c:v>0.64765046296296302</c:v>
                </c:pt>
                <c:pt idx="171">
                  <c:v>0.65459490740740744</c:v>
                </c:pt>
                <c:pt idx="172">
                  <c:v>0.66153935185185186</c:v>
                </c:pt>
                <c:pt idx="173">
                  <c:v>0.35778935185185184</c:v>
                </c:pt>
                <c:pt idx="174">
                  <c:v>0.3661342592592593</c:v>
                </c:pt>
                <c:pt idx="175">
                  <c:v>0.37306712962962968</c:v>
                </c:pt>
                <c:pt idx="176">
                  <c:v>0.38002314814814814</c:v>
                </c:pt>
                <c:pt idx="177">
                  <c:v>0.38696759259259261</c:v>
                </c:pt>
                <c:pt idx="178">
                  <c:v>0.39391203703703703</c:v>
                </c:pt>
                <c:pt idx="179">
                  <c:v>0.40085648148148145</c:v>
                </c:pt>
                <c:pt idx="180">
                  <c:v>0.40780092592592593</c:v>
                </c:pt>
                <c:pt idx="181">
                  <c:v>0.41474537037037035</c:v>
                </c:pt>
                <c:pt idx="182">
                  <c:v>0.42168981481481477</c:v>
                </c:pt>
                <c:pt idx="183">
                  <c:v>0.4286342592592593</c:v>
                </c:pt>
                <c:pt idx="184">
                  <c:v>0.46335648148148145</c:v>
                </c:pt>
                <c:pt idx="185">
                  <c:v>0.47039351851851857</c:v>
                </c:pt>
                <c:pt idx="186">
                  <c:v>0.47724537037037035</c:v>
                </c:pt>
                <c:pt idx="187">
                  <c:v>0.48418981481481477</c:v>
                </c:pt>
                <c:pt idx="188">
                  <c:v>0.4911342592592593</c:v>
                </c:pt>
                <c:pt idx="189">
                  <c:v>0.58835648148148145</c:v>
                </c:pt>
                <c:pt idx="190">
                  <c:v>0.37568287037037035</c:v>
                </c:pt>
                <c:pt idx="191">
                  <c:v>0.38288194444444446</c:v>
                </c:pt>
                <c:pt idx="192">
                  <c:v>0.39815972222222223</c:v>
                </c:pt>
                <c:pt idx="193">
                  <c:v>0.40371527777777777</c:v>
                </c:pt>
                <c:pt idx="194">
                  <c:v>0.41065972222222219</c:v>
                </c:pt>
                <c:pt idx="195">
                  <c:v>0.57907407407407407</c:v>
                </c:pt>
                <c:pt idx="196">
                  <c:v>0.58341435185185186</c:v>
                </c:pt>
                <c:pt idx="197">
                  <c:v>0.58601851851851849</c:v>
                </c:pt>
                <c:pt idx="198">
                  <c:v>0.59018518518518526</c:v>
                </c:pt>
                <c:pt idx="199">
                  <c:v>0.60545138888888894</c:v>
                </c:pt>
                <c:pt idx="200">
                  <c:v>0.61247685185185186</c:v>
                </c:pt>
                <c:pt idx="201">
                  <c:v>0.62072916666666667</c:v>
                </c:pt>
                <c:pt idx="202">
                  <c:v>0.64776620370370364</c:v>
                </c:pt>
                <c:pt idx="203">
                  <c:v>0.66075231481481478</c:v>
                </c:pt>
                <c:pt idx="204">
                  <c:v>0.39277777777777773</c:v>
                </c:pt>
                <c:pt idx="205">
                  <c:v>0.39972222222222226</c:v>
                </c:pt>
                <c:pt idx="206">
                  <c:v>0.40666666666666668</c:v>
                </c:pt>
                <c:pt idx="207">
                  <c:v>0.43444444444444441</c:v>
                </c:pt>
                <c:pt idx="208">
                  <c:v>0.44138888888888889</c:v>
                </c:pt>
                <c:pt idx="209">
                  <c:v>0.57120370370370377</c:v>
                </c:pt>
                <c:pt idx="210">
                  <c:v>0.58509259259259261</c:v>
                </c:pt>
                <c:pt idx="211">
                  <c:v>0.59203703703703703</c:v>
                </c:pt>
                <c:pt idx="212">
                  <c:v>0.59898148148148145</c:v>
                </c:pt>
                <c:pt idx="213">
                  <c:v>0.60592592592592587</c:v>
                </c:pt>
                <c:pt idx="214">
                  <c:v>0.6128703703703704</c:v>
                </c:pt>
                <c:pt idx="215">
                  <c:v>0.61842592592592593</c:v>
                </c:pt>
                <c:pt idx="216">
                  <c:v>0.62547453703703704</c:v>
                </c:pt>
                <c:pt idx="217">
                  <c:v>0.61842592592592593</c:v>
                </c:pt>
                <c:pt idx="218">
                  <c:v>0.66148148148148145</c:v>
                </c:pt>
                <c:pt idx="219">
                  <c:v>0.66842592592592587</c:v>
                </c:pt>
                <c:pt idx="220">
                  <c:v>0.40476851851851853</c:v>
                </c:pt>
                <c:pt idx="221">
                  <c:v>0.41171296296296295</c:v>
                </c:pt>
                <c:pt idx="222">
                  <c:v>0.43949074074074074</c:v>
                </c:pt>
                <c:pt idx="223">
                  <c:v>0.44643518518518516</c:v>
                </c:pt>
                <c:pt idx="224">
                  <c:v>0.45337962962962958</c:v>
                </c:pt>
                <c:pt idx="225">
                  <c:v>0.46032407407407411</c:v>
                </c:pt>
                <c:pt idx="226">
                  <c:v>0.3596759259259259</c:v>
                </c:pt>
                <c:pt idx="227">
                  <c:v>0.36662037037037037</c:v>
                </c:pt>
                <c:pt idx="228">
                  <c:v>0.37356481481481479</c:v>
                </c:pt>
                <c:pt idx="229">
                  <c:v>0.38050925925925921</c:v>
                </c:pt>
                <c:pt idx="230">
                  <c:v>0.38745370370370374</c:v>
                </c:pt>
                <c:pt idx="231">
                  <c:v>0.39439814814814816</c:v>
                </c:pt>
                <c:pt idx="232">
                  <c:v>0.40134259259259258</c:v>
                </c:pt>
                <c:pt idx="233">
                  <c:v>0.40828703703703706</c:v>
                </c:pt>
                <c:pt idx="234">
                  <c:v>0.41523148148148148</c:v>
                </c:pt>
                <c:pt idx="235">
                  <c:v>0.48832175925925925</c:v>
                </c:pt>
                <c:pt idx="236">
                  <c:v>0.49368055555555551</c:v>
                </c:pt>
                <c:pt idx="237">
                  <c:v>0.49950231481481483</c:v>
                </c:pt>
                <c:pt idx="238">
                  <c:v>0.60030092592592588</c:v>
                </c:pt>
                <c:pt idx="239">
                  <c:v>0.61280092592592594</c:v>
                </c:pt>
                <c:pt idx="240">
                  <c:v>0.49032407407407402</c:v>
                </c:pt>
                <c:pt idx="241">
                  <c:v>0.49368055555555551</c:v>
                </c:pt>
                <c:pt idx="242">
                  <c:v>0.49726851851851855</c:v>
                </c:pt>
                <c:pt idx="243">
                  <c:v>0.49950231481481483</c:v>
                </c:pt>
                <c:pt idx="244">
                  <c:v>0.58060185185185187</c:v>
                </c:pt>
                <c:pt idx="245">
                  <c:v>0.58754629629629629</c:v>
                </c:pt>
                <c:pt idx="246">
                  <c:v>0.59449074074074071</c:v>
                </c:pt>
                <c:pt idx="247">
                  <c:v>0.60030092592592588</c:v>
                </c:pt>
                <c:pt idx="248">
                  <c:v>0.60143518518518524</c:v>
                </c:pt>
                <c:pt idx="249">
                  <c:v>0.60837962962962966</c:v>
                </c:pt>
                <c:pt idx="250">
                  <c:v>0.61280092592592594</c:v>
                </c:pt>
                <c:pt idx="251">
                  <c:v>0.61532407407407408</c:v>
                </c:pt>
                <c:pt idx="252">
                  <c:v>0.6222685185185185</c:v>
                </c:pt>
                <c:pt idx="253">
                  <c:v>0.62365740740740738</c:v>
                </c:pt>
                <c:pt idx="254">
                  <c:v>0.62504629629629627</c:v>
                </c:pt>
              </c:numCache>
            </c:numRef>
          </c:cat>
          <c:val>
            <c:numRef>
              <c:f>'Boxplot alle Daten Haus 2'!$I$2:$I$256</c:f>
              <c:numCache>
                <c:formatCode>General</c:formatCode>
                <c:ptCount val="25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1.5</c:v>
                </c:pt>
                <c:pt idx="11">
                  <c:v>1.58</c:v>
                </c:pt>
                <c:pt idx="12">
                  <c:v>2.15</c:v>
                </c:pt>
                <c:pt idx="13">
                  <c:v>2.42</c:v>
                </c:pt>
                <c:pt idx="14">
                  <c:v>2.75</c:v>
                </c:pt>
                <c:pt idx="15">
                  <c:v>2.4900000000000002</c:v>
                </c:pt>
                <c:pt idx="16">
                  <c:v>2.2799999999999998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2.5099999999999998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1.91</c:v>
                </c:pt>
                <c:pt idx="33">
                  <c:v>2.29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1.97</c:v>
                </c:pt>
                <c:pt idx="42">
                  <c:v>1.46</c:v>
                </c:pt>
                <c:pt idx="43">
                  <c:v>2.69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1.08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2.0499999999999998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1.78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1.44</c:v>
                </c:pt>
                <c:pt idx="100">
                  <c:v>1.02</c:v>
                </c:pt>
                <c:pt idx="101">
                  <c:v>1.03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1.56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3.92</c:v>
                </c:pt>
                <c:pt idx="124">
                  <c:v>3.46</c:v>
                </c:pt>
                <c:pt idx="125">
                  <c:v>2.94</c:v>
                </c:pt>
                <c:pt idx="126">
                  <c:v>3.11</c:v>
                </c:pt>
                <c:pt idx="127">
                  <c:v>2.13</c:v>
                </c:pt>
                <c:pt idx="128">
                  <c:v>1.95</c:v>
                </c:pt>
                <c:pt idx="129">
                  <c:v>1.23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1.7</c:v>
                </c:pt>
                <c:pt idx="134">
                  <c:v>2.83</c:v>
                </c:pt>
                <c:pt idx="135">
                  <c:v>2.46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1.78</c:v>
                </c:pt>
                <c:pt idx="149">
                  <c:v>1</c:v>
                </c:pt>
                <c:pt idx="150">
                  <c:v>1</c:v>
                </c:pt>
                <c:pt idx="151">
                  <c:v>1.84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1.41</c:v>
                </c:pt>
                <c:pt idx="169">
                  <c:v>1</c:v>
                </c:pt>
                <c:pt idx="170">
                  <c:v>1.69</c:v>
                </c:pt>
                <c:pt idx="171">
                  <c:v>1.8</c:v>
                </c:pt>
                <c:pt idx="172">
                  <c:v>1.81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1.2</c:v>
                </c:pt>
                <c:pt idx="189">
                  <c:v>1.45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1.3</c:v>
                </c:pt>
                <c:pt idx="196">
                  <c:v>2.2000000000000002</c:v>
                </c:pt>
                <c:pt idx="197">
                  <c:v>1.98</c:v>
                </c:pt>
                <c:pt idx="198">
                  <c:v>1.65</c:v>
                </c:pt>
                <c:pt idx="199">
                  <c:v>2</c:v>
                </c:pt>
                <c:pt idx="200">
                  <c:v>2.21</c:v>
                </c:pt>
                <c:pt idx="201">
                  <c:v>2.4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1.84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1C-40DD-9A58-692FC83AF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0705279"/>
        <c:axId val="780179999"/>
      </c:lineChart>
      <c:catAx>
        <c:axId val="1230705279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0179999"/>
        <c:crosses val="autoZero"/>
        <c:auto val="1"/>
        <c:lblAlgn val="ctr"/>
        <c:lblOffset val="100"/>
        <c:noMultiLvlLbl val="0"/>
      </c:catAx>
      <c:valAx>
        <c:axId val="78017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3070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'Boxplot alle Daten Haus 2'!$L$2:$L$101</c:f>
              <c:numCache>
                <c:formatCode>h:mm:ss</c:formatCode>
                <c:ptCount val="100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  <c:pt idx="95">
                  <c:v>0.5973032407407407</c:v>
                </c:pt>
                <c:pt idx="96">
                  <c:v>0.60563657407407401</c:v>
                </c:pt>
                <c:pt idx="97">
                  <c:v>0.61119212962962965</c:v>
                </c:pt>
                <c:pt idx="98">
                  <c:v>0.61813657407407407</c:v>
                </c:pt>
                <c:pt idx="99">
                  <c:v>0.62512731481481476</c:v>
                </c:pt>
              </c:numCache>
            </c:numRef>
          </c:cat>
          <c:val>
            <c:numRef>
              <c:f>'Boxplot alle Daten Haus 2'!$M$2:$M$101</c:f>
              <c:numCache>
                <c:formatCode>General</c:formatCode>
                <c:ptCount val="100"/>
                <c:pt idx="0">
                  <c:v>417</c:v>
                </c:pt>
                <c:pt idx="1">
                  <c:v>395</c:v>
                </c:pt>
                <c:pt idx="2">
                  <c:v>428</c:v>
                </c:pt>
                <c:pt idx="3">
                  <c:v>329</c:v>
                </c:pt>
                <c:pt idx="4">
                  <c:v>388</c:v>
                </c:pt>
                <c:pt idx="5">
                  <c:v>415</c:v>
                </c:pt>
                <c:pt idx="6">
                  <c:v>462</c:v>
                </c:pt>
                <c:pt idx="7">
                  <c:v>536</c:v>
                </c:pt>
                <c:pt idx="8">
                  <c:v>599</c:v>
                </c:pt>
                <c:pt idx="9">
                  <c:v>532</c:v>
                </c:pt>
                <c:pt idx="10">
                  <c:v>585</c:v>
                </c:pt>
                <c:pt idx="11">
                  <c:v>307</c:v>
                </c:pt>
                <c:pt idx="12">
                  <c:v>276</c:v>
                </c:pt>
                <c:pt idx="13">
                  <c:v>269</c:v>
                </c:pt>
                <c:pt idx="14">
                  <c:v>291</c:v>
                </c:pt>
                <c:pt idx="15">
                  <c:v>314</c:v>
                </c:pt>
                <c:pt idx="16">
                  <c:v>366</c:v>
                </c:pt>
                <c:pt idx="17">
                  <c:v>348</c:v>
                </c:pt>
                <c:pt idx="18">
                  <c:v>345</c:v>
                </c:pt>
                <c:pt idx="19">
                  <c:v>363</c:v>
                </c:pt>
                <c:pt idx="20">
                  <c:v>378</c:v>
                </c:pt>
                <c:pt idx="21">
                  <c:v>400</c:v>
                </c:pt>
                <c:pt idx="22">
                  <c:v>376</c:v>
                </c:pt>
                <c:pt idx="23">
                  <c:v>373</c:v>
                </c:pt>
                <c:pt idx="24">
                  <c:v>352</c:v>
                </c:pt>
                <c:pt idx="25">
                  <c:v>434</c:v>
                </c:pt>
                <c:pt idx="26">
                  <c:v>192</c:v>
                </c:pt>
                <c:pt idx="27">
                  <c:v>226</c:v>
                </c:pt>
                <c:pt idx="28">
                  <c:v>77</c:v>
                </c:pt>
                <c:pt idx="29">
                  <c:v>148</c:v>
                </c:pt>
                <c:pt idx="30">
                  <c:v>106</c:v>
                </c:pt>
                <c:pt idx="31">
                  <c:v>103</c:v>
                </c:pt>
                <c:pt idx="32">
                  <c:v>109</c:v>
                </c:pt>
                <c:pt idx="33">
                  <c:v>146</c:v>
                </c:pt>
                <c:pt idx="34">
                  <c:v>86</c:v>
                </c:pt>
                <c:pt idx="35">
                  <c:v>82</c:v>
                </c:pt>
                <c:pt idx="36">
                  <c:v>91</c:v>
                </c:pt>
                <c:pt idx="37">
                  <c:v>194</c:v>
                </c:pt>
                <c:pt idx="38">
                  <c:v>78</c:v>
                </c:pt>
                <c:pt idx="39">
                  <c:v>36</c:v>
                </c:pt>
                <c:pt idx="40">
                  <c:v>92</c:v>
                </c:pt>
                <c:pt idx="41">
                  <c:v>71</c:v>
                </c:pt>
                <c:pt idx="42">
                  <c:v>51</c:v>
                </c:pt>
                <c:pt idx="43">
                  <c:v>84</c:v>
                </c:pt>
                <c:pt idx="44">
                  <c:v>139</c:v>
                </c:pt>
                <c:pt idx="45">
                  <c:v>89</c:v>
                </c:pt>
                <c:pt idx="46">
                  <c:v>80</c:v>
                </c:pt>
                <c:pt idx="47">
                  <c:v>37</c:v>
                </c:pt>
                <c:pt idx="48">
                  <c:v>58</c:v>
                </c:pt>
                <c:pt idx="49">
                  <c:v>58</c:v>
                </c:pt>
                <c:pt idx="50">
                  <c:v>58</c:v>
                </c:pt>
                <c:pt idx="51">
                  <c:v>69</c:v>
                </c:pt>
                <c:pt idx="52">
                  <c:v>68</c:v>
                </c:pt>
                <c:pt idx="53">
                  <c:v>66</c:v>
                </c:pt>
                <c:pt idx="54">
                  <c:v>380</c:v>
                </c:pt>
                <c:pt idx="55">
                  <c:v>190</c:v>
                </c:pt>
                <c:pt idx="56">
                  <c:v>349</c:v>
                </c:pt>
                <c:pt idx="57">
                  <c:v>260</c:v>
                </c:pt>
                <c:pt idx="58">
                  <c:v>321</c:v>
                </c:pt>
                <c:pt idx="59">
                  <c:v>274</c:v>
                </c:pt>
                <c:pt idx="60">
                  <c:v>327</c:v>
                </c:pt>
                <c:pt idx="61">
                  <c:v>336</c:v>
                </c:pt>
                <c:pt idx="62">
                  <c:v>339</c:v>
                </c:pt>
                <c:pt idx="63">
                  <c:v>370</c:v>
                </c:pt>
                <c:pt idx="64">
                  <c:v>382</c:v>
                </c:pt>
                <c:pt idx="65">
                  <c:v>383</c:v>
                </c:pt>
                <c:pt idx="66">
                  <c:v>371</c:v>
                </c:pt>
                <c:pt idx="67">
                  <c:v>337</c:v>
                </c:pt>
                <c:pt idx="68">
                  <c:v>313</c:v>
                </c:pt>
                <c:pt idx="69">
                  <c:v>362</c:v>
                </c:pt>
                <c:pt idx="70">
                  <c:v>429</c:v>
                </c:pt>
                <c:pt idx="71">
                  <c:v>424</c:v>
                </c:pt>
                <c:pt idx="72">
                  <c:v>417</c:v>
                </c:pt>
                <c:pt idx="73">
                  <c:v>417</c:v>
                </c:pt>
                <c:pt idx="74">
                  <c:v>384</c:v>
                </c:pt>
                <c:pt idx="75">
                  <c:v>375</c:v>
                </c:pt>
                <c:pt idx="76">
                  <c:v>455</c:v>
                </c:pt>
                <c:pt idx="77">
                  <c:v>484</c:v>
                </c:pt>
                <c:pt idx="78">
                  <c:v>176</c:v>
                </c:pt>
                <c:pt idx="79">
                  <c:v>176</c:v>
                </c:pt>
                <c:pt idx="80">
                  <c:v>160</c:v>
                </c:pt>
                <c:pt idx="81">
                  <c:v>79</c:v>
                </c:pt>
                <c:pt idx="82">
                  <c:v>72</c:v>
                </c:pt>
                <c:pt idx="83">
                  <c:v>46</c:v>
                </c:pt>
                <c:pt idx="84">
                  <c:v>46</c:v>
                </c:pt>
                <c:pt idx="85">
                  <c:v>37</c:v>
                </c:pt>
                <c:pt idx="86">
                  <c:v>53</c:v>
                </c:pt>
                <c:pt idx="87">
                  <c:v>54</c:v>
                </c:pt>
                <c:pt idx="88">
                  <c:v>230</c:v>
                </c:pt>
                <c:pt idx="89">
                  <c:v>134</c:v>
                </c:pt>
                <c:pt idx="90">
                  <c:v>116</c:v>
                </c:pt>
                <c:pt idx="91">
                  <c:v>167</c:v>
                </c:pt>
                <c:pt idx="92">
                  <c:v>145</c:v>
                </c:pt>
                <c:pt idx="93">
                  <c:v>149</c:v>
                </c:pt>
                <c:pt idx="94">
                  <c:v>194</c:v>
                </c:pt>
                <c:pt idx="95">
                  <c:v>380</c:v>
                </c:pt>
                <c:pt idx="96">
                  <c:v>190</c:v>
                </c:pt>
                <c:pt idx="97">
                  <c:v>349</c:v>
                </c:pt>
                <c:pt idx="98">
                  <c:v>260</c:v>
                </c:pt>
                <c:pt idx="99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B-47B9-821D-2025053DE4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'Boxplot alle Daten Haus 2'!$L$2:$L$101</c:f>
              <c:numCache>
                <c:formatCode>h:mm:ss</c:formatCode>
                <c:ptCount val="100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  <c:pt idx="95">
                  <c:v>0.5973032407407407</c:v>
                </c:pt>
                <c:pt idx="96">
                  <c:v>0.60563657407407401</c:v>
                </c:pt>
                <c:pt idx="97">
                  <c:v>0.61119212962962965</c:v>
                </c:pt>
                <c:pt idx="98">
                  <c:v>0.61813657407407407</c:v>
                </c:pt>
                <c:pt idx="99">
                  <c:v>0.62512731481481476</c:v>
                </c:pt>
              </c:numCache>
            </c:numRef>
          </c:cat>
          <c:val>
            <c:numRef>
              <c:f>'Boxplot alle Daten Haus 2'!$N$2:$N$101</c:f>
              <c:numCache>
                <c:formatCode>General</c:formatCode>
                <c:ptCount val="100"/>
                <c:pt idx="0">
                  <c:v>314</c:v>
                </c:pt>
                <c:pt idx="1">
                  <c:v>298</c:v>
                </c:pt>
                <c:pt idx="2">
                  <c:v>301</c:v>
                </c:pt>
                <c:pt idx="3">
                  <c:v>264</c:v>
                </c:pt>
                <c:pt idx="4">
                  <c:v>309</c:v>
                </c:pt>
                <c:pt idx="5">
                  <c:v>321</c:v>
                </c:pt>
                <c:pt idx="6">
                  <c:v>378</c:v>
                </c:pt>
                <c:pt idx="7">
                  <c:v>437</c:v>
                </c:pt>
                <c:pt idx="8">
                  <c:v>489</c:v>
                </c:pt>
                <c:pt idx="9">
                  <c:v>447</c:v>
                </c:pt>
                <c:pt idx="10">
                  <c:v>474</c:v>
                </c:pt>
                <c:pt idx="11">
                  <c:v>250</c:v>
                </c:pt>
                <c:pt idx="12">
                  <c:v>227</c:v>
                </c:pt>
                <c:pt idx="13">
                  <c:v>224</c:v>
                </c:pt>
                <c:pt idx="14">
                  <c:v>227</c:v>
                </c:pt>
                <c:pt idx="15">
                  <c:v>259</c:v>
                </c:pt>
                <c:pt idx="16">
                  <c:v>278</c:v>
                </c:pt>
                <c:pt idx="17">
                  <c:v>279</c:v>
                </c:pt>
                <c:pt idx="18">
                  <c:v>268</c:v>
                </c:pt>
                <c:pt idx="19">
                  <c:v>284</c:v>
                </c:pt>
                <c:pt idx="20">
                  <c:v>302</c:v>
                </c:pt>
                <c:pt idx="21">
                  <c:v>309</c:v>
                </c:pt>
                <c:pt idx="22">
                  <c:v>302</c:v>
                </c:pt>
                <c:pt idx="23">
                  <c:v>300</c:v>
                </c:pt>
                <c:pt idx="24">
                  <c:v>283</c:v>
                </c:pt>
                <c:pt idx="25">
                  <c:v>354</c:v>
                </c:pt>
                <c:pt idx="26">
                  <c:v>158</c:v>
                </c:pt>
                <c:pt idx="27">
                  <c:v>155</c:v>
                </c:pt>
                <c:pt idx="28">
                  <c:v>55</c:v>
                </c:pt>
                <c:pt idx="29">
                  <c:v>109</c:v>
                </c:pt>
                <c:pt idx="30">
                  <c:v>78</c:v>
                </c:pt>
                <c:pt idx="31">
                  <c:v>74</c:v>
                </c:pt>
                <c:pt idx="32">
                  <c:v>79</c:v>
                </c:pt>
                <c:pt idx="33">
                  <c:v>109</c:v>
                </c:pt>
                <c:pt idx="34">
                  <c:v>60</c:v>
                </c:pt>
                <c:pt idx="35">
                  <c:v>51</c:v>
                </c:pt>
                <c:pt idx="36">
                  <c:v>63</c:v>
                </c:pt>
                <c:pt idx="37">
                  <c:v>149</c:v>
                </c:pt>
                <c:pt idx="38">
                  <c:v>55</c:v>
                </c:pt>
                <c:pt idx="39">
                  <c:v>19</c:v>
                </c:pt>
                <c:pt idx="40">
                  <c:v>56</c:v>
                </c:pt>
                <c:pt idx="41">
                  <c:v>45</c:v>
                </c:pt>
                <c:pt idx="42">
                  <c:v>32</c:v>
                </c:pt>
                <c:pt idx="43">
                  <c:v>56</c:v>
                </c:pt>
                <c:pt idx="44">
                  <c:v>91</c:v>
                </c:pt>
                <c:pt idx="45">
                  <c:v>51</c:v>
                </c:pt>
                <c:pt idx="46">
                  <c:v>52</c:v>
                </c:pt>
                <c:pt idx="47">
                  <c:v>17</c:v>
                </c:pt>
                <c:pt idx="48">
                  <c:v>36</c:v>
                </c:pt>
                <c:pt idx="49">
                  <c:v>39</c:v>
                </c:pt>
                <c:pt idx="50">
                  <c:v>35</c:v>
                </c:pt>
                <c:pt idx="51">
                  <c:v>43</c:v>
                </c:pt>
                <c:pt idx="52">
                  <c:v>46</c:v>
                </c:pt>
                <c:pt idx="53">
                  <c:v>36</c:v>
                </c:pt>
                <c:pt idx="54">
                  <c:v>344</c:v>
                </c:pt>
                <c:pt idx="55">
                  <c:v>156</c:v>
                </c:pt>
                <c:pt idx="56">
                  <c:v>244</c:v>
                </c:pt>
                <c:pt idx="57">
                  <c:v>218</c:v>
                </c:pt>
                <c:pt idx="58">
                  <c:v>274</c:v>
                </c:pt>
                <c:pt idx="59">
                  <c:v>221</c:v>
                </c:pt>
                <c:pt idx="60">
                  <c:v>242</c:v>
                </c:pt>
                <c:pt idx="61">
                  <c:v>242</c:v>
                </c:pt>
                <c:pt idx="62">
                  <c:v>229</c:v>
                </c:pt>
                <c:pt idx="63">
                  <c:v>300</c:v>
                </c:pt>
                <c:pt idx="64">
                  <c:v>297</c:v>
                </c:pt>
                <c:pt idx="65">
                  <c:v>292</c:v>
                </c:pt>
                <c:pt idx="66">
                  <c:v>286</c:v>
                </c:pt>
                <c:pt idx="67">
                  <c:v>270</c:v>
                </c:pt>
                <c:pt idx="68">
                  <c:v>264</c:v>
                </c:pt>
                <c:pt idx="69">
                  <c:v>296</c:v>
                </c:pt>
                <c:pt idx="70">
                  <c:v>350</c:v>
                </c:pt>
                <c:pt idx="71">
                  <c:v>355</c:v>
                </c:pt>
                <c:pt idx="72">
                  <c:v>314</c:v>
                </c:pt>
                <c:pt idx="73">
                  <c:v>314</c:v>
                </c:pt>
                <c:pt idx="74">
                  <c:v>324</c:v>
                </c:pt>
                <c:pt idx="75">
                  <c:v>306</c:v>
                </c:pt>
                <c:pt idx="76">
                  <c:v>392</c:v>
                </c:pt>
                <c:pt idx="77">
                  <c:v>411</c:v>
                </c:pt>
                <c:pt idx="78">
                  <c:v>134</c:v>
                </c:pt>
                <c:pt idx="79">
                  <c:v>132</c:v>
                </c:pt>
                <c:pt idx="80">
                  <c:v>126</c:v>
                </c:pt>
                <c:pt idx="81">
                  <c:v>60</c:v>
                </c:pt>
                <c:pt idx="82">
                  <c:v>50</c:v>
                </c:pt>
                <c:pt idx="83">
                  <c:v>34</c:v>
                </c:pt>
                <c:pt idx="84">
                  <c:v>36</c:v>
                </c:pt>
                <c:pt idx="85">
                  <c:v>32</c:v>
                </c:pt>
                <c:pt idx="86">
                  <c:v>35</c:v>
                </c:pt>
                <c:pt idx="87">
                  <c:v>39</c:v>
                </c:pt>
                <c:pt idx="88">
                  <c:v>174</c:v>
                </c:pt>
                <c:pt idx="89">
                  <c:v>108</c:v>
                </c:pt>
                <c:pt idx="90">
                  <c:v>91</c:v>
                </c:pt>
                <c:pt idx="91">
                  <c:v>104</c:v>
                </c:pt>
                <c:pt idx="92">
                  <c:v>121</c:v>
                </c:pt>
                <c:pt idx="93">
                  <c:v>125</c:v>
                </c:pt>
                <c:pt idx="94">
                  <c:v>146</c:v>
                </c:pt>
                <c:pt idx="95">
                  <c:v>344</c:v>
                </c:pt>
                <c:pt idx="96">
                  <c:v>156</c:v>
                </c:pt>
                <c:pt idx="97">
                  <c:v>244</c:v>
                </c:pt>
                <c:pt idx="98">
                  <c:v>218</c:v>
                </c:pt>
                <c:pt idx="99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CB-47B9-821D-2025053DE4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'Boxplot alle Daten Haus 2'!$L$2:$L$101</c:f>
              <c:numCache>
                <c:formatCode>h:mm:ss</c:formatCode>
                <c:ptCount val="100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  <c:pt idx="95">
                  <c:v>0.5973032407407407</c:v>
                </c:pt>
                <c:pt idx="96">
                  <c:v>0.60563657407407401</c:v>
                </c:pt>
                <c:pt idx="97">
                  <c:v>0.61119212962962965</c:v>
                </c:pt>
                <c:pt idx="98">
                  <c:v>0.61813657407407407</c:v>
                </c:pt>
                <c:pt idx="99">
                  <c:v>0.62512731481481476</c:v>
                </c:pt>
              </c:numCache>
            </c:numRef>
          </c:cat>
          <c:val>
            <c:numRef>
              <c:f>'Boxplot alle Daten Haus 2'!$O$2:$O$101</c:f>
              <c:numCache>
                <c:formatCode>General</c:formatCode>
                <c:ptCount val="100"/>
                <c:pt idx="0">
                  <c:v>75.5</c:v>
                </c:pt>
                <c:pt idx="1">
                  <c:v>75.5</c:v>
                </c:pt>
                <c:pt idx="2">
                  <c:v>76</c:v>
                </c:pt>
                <c:pt idx="3">
                  <c:v>75.5</c:v>
                </c:pt>
                <c:pt idx="4">
                  <c:v>76</c:v>
                </c:pt>
                <c:pt idx="5">
                  <c:v>76.5</c:v>
                </c:pt>
                <c:pt idx="6">
                  <c:v>75.5</c:v>
                </c:pt>
                <c:pt idx="7">
                  <c:v>76.5</c:v>
                </c:pt>
                <c:pt idx="8">
                  <c:v>77.5</c:v>
                </c:pt>
                <c:pt idx="9">
                  <c:v>77.5</c:v>
                </c:pt>
                <c:pt idx="10">
                  <c:v>78</c:v>
                </c:pt>
                <c:pt idx="11">
                  <c:v>67</c:v>
                </c:pt>
                <c:pt idx="12">
                  <c:v>69.5</c:v>
                </c:pt>
                <c:pt idx="13">
                  <c:v>70.5</c:v>
                </c:pt>
                <c:pt idx="14">
                  <c:v>72.5</c:v>
                </c:pt>
                <c:pt idx="15">
                  <c:v>74</c:v>
                </c:pt>
                <c:pt idx="16">
                  <c:v>72</c:v>
                </c:pt>
                <c:pt idx="17">
                  <c:v>72</c:v>
                </c:pt>
                <c:pt idx="18">
                  <c:v>74</c:v>
                </c:pt>
                <c:pt idx="19">
                  <c:v>75</c:v>
                </c:pt>
                <c:pt idx="20">
                  <c:v>79</c:v>
                </c:pt>
                <c:pt idx="21">
                  <c:v>74.5</c:v>
                </c:pt>
                <c:pt idx="22">
                  <c:v>75.5</c:v>
                </c:pt>
                <c:pt idx="23">
                  <c:v>76.5</c:v>
                </c:pt>
                <c:pt idx="24">
                  <c:v>77</c:v>
                </c:pt>
                <c:pt idx="25">
                  <c:v>77</c:v>
                </c:pt>
                <c:pt idx="26">
                  <c:v>78</c:v>
                </c:pt>
                <c:pt idx="27">
                  <c:v>75</c:v>
                </c:pt>
                <c:pt idx="28">
                  <c:v>71</c:v>
                </c:pt>
                <c:pt idx="29">
                  <c:v>70.5</c:v>
                </c:pt>
                <c:pt idx="30">
                  <c:v>72</c:v>
                </c:pt>
                <c:pt idx="31">
                  <c:v>72.5</c:v>
                </c:pt>
                <c:pt idx="32">
                  <c:v>73.5</c:v>
                </c:pt>
                <c:pt idx="33">
                  <c:v>73.5</c:v>
                </c:pt>
                <c:pt idx="34">
                  <c:v>74</c:v>
                </c:pt>
                <c:pt idx="35">
                  <c:v>74</c:v>
                </c:pt>
                <c:pt idx="36">
                  <c:v>72.5</c:v>
                </c:pt>
                <c:pt idx="37">
                  <c:v>73</c:v>
                </c:pt>
                <c:pt idx="38">
                  <c:v>72</c:v>
                </c:pt>
                <c:pt idx="39">
                  <c:v>72</c:v>
                </c:pt>
                <c:pt idx="40">
                  <c:v>74.5</c:v>
                </c:pt>
                <c:pt idx="41">
                  <c:v>72.5</c:v>
                </c:pt>
                <c:pt idx="42">
                  <c:v>72.5</c:v>
                </c:pt>
                <c:pt idx="43">
                  <c:v>73.5</c:v>
                </c:pt>
                <c:pt idx="44">
                  <c:v>73.5</c:v>
                </c:pt>
                <c:pt idx="45">
                  <c:v>73</c:v>
                </c:pt>
                <c:pt idx="46">
                  <c:v>73.5</c:v>
                </c:pt>
                <c:pt idx="47">
                  <c:v>66</c:v>
                </c:pt>
                <c:pt idx="48">
                  <c:v>69.5</c:v>
                </c:pt>
                <c:pt idx="49">
                  <c:v>71.5</c:v>
                </c:pt>
                <c:pt idx="50">
                  <c:v>72.5</c:v>
                </c:pt>
                <c:pt idx="51">
                  <c:v>73</c:v>
                </c:pt>
                <c:pt idx="52">
                  <c:v>73.5</c:v>
                </c:pt>
                <c:pt idx="53">
                  <c:v>74</c:v>
                </c:pt>
                <c:pt idx="54">
                  <c:v>79</c:v>
                </c:pt>
                <c:pt idx="55">
                  <c:v>79</c:v>
                </c:pt>
                <c:pt idx="56">
                  <c:v>80</c:v>
                </c:pt>
                <c:pt idx="57">
                  <c:v>79</c:v>
                </c:pt>
                <c:pt idx="58">
                  <c:v>79.5</c:v>
                </c:pt>
                <c:pt idx="59">
                  <c:v>67.5</c:v>
                </c:pt>
                <c:pt idx="60">
                  <c:v>68.5</c:v>
                </c:pt>
                <c:pt idx="61">
                  <c:v>70</c:v>
                </c:pt>
                <c:pt idx="62">
                  <c:v>71.5</c:v>
                </c:pt>
                <c:pt idx="63">
                  <c:v>74</c:v>
                </c:pt>
                <c:pt idx="64">
                  <c:v>72</c:v>
                </c:pt>
                <c:pt idx="65">
                  <c:v>72.5</c:v>
                </c:pt>
                <c:pt idx="66">
                  <c:v>74.5</c:v>
                </c:pt>
                <c:pt idx="67">
                  <c:v>76</c:v>
                </c:pt>
                <c:pt idx="68">
                  <c:v>82.5</c:v>
                </c:pt>
                <c:pt idx="69">
                  <c:v>80.5</c:v>
                </c:pt>
                <c:pt idx="70">
                  <c:v>82.5</c:v>
                </c:pt>
                <c:pt idx="71">
                  <c:v>83.5</c:v>
                </c:pt>
                <c:pt idx="72">
                  <c:v>75.5</c:v>
                </c:pt>
                <c:pt idx="73">
                  <c:v>75.5</c:v>
                </c:pt>
                <c:pt idx="74">
                  <c:v>77.5</c:v>
                </c:pt>
                <c:pt idx="75">
                  <c:v>79.5</c:v>
                </c:pt>
                <c:pt idx="76">
                  <c:v>81</c:v>
                </c:pt>
                <c:pt idx="77">
                  <c:v>82</c:v>
                </c:pt>
                <c:pt idx="78">
                  <c:v>68.5</c:v>
                </c:pt>
                <c:pt idx="79">
                  <c:v>71.5</c:v>
                </c:pt>
                <c:pt idx="80">
                  <c:v>72.5</c:v>
                </c:pt>
                <c:pt idx="81">
                  <c:v>75.5</c:v>
                </c:pt>
                <c:pt idx="82">
                  <c:v>73</c:v>
                </c:pt>
                <c:pt idx="83">
                  <c:v>72</c:v>
                </c:pt>
                <c:pt idx="84">
                  <c:v>70.5</c:v>
                </c:pt>
                <c:pt idx="85">
                  <c:v>71</c:v>
                </c:pt>
                <c:pt idx="86">
                  <c:v>71</c:v>
                </c:pt>
                <c:pt idx="87">
                  <c:v>71.5</c:v>
                </c:pt>
                <c:pt idx="88">
                  <c:v>73</c:v>
                </c:pt>
                <c:pt idx="89">
                  <c:v>74.5</c:v>
                </c:pt>
                <c:pt idx="90">
                  <c:v>77</c:v>
                </c:pt>
                <c:pt idx="91">
                  <c:v>75</c:v>
                </c:pt>
                <c:pt idx="92">
                  <c:v>77</c:v>
                </c:pt>
                <c:pt idx="93">
                  <c:v>76.5</c:v>
                </c:pt>
                <c:pt idx="94">
                  <c:v>77.5</c:v>
                </c:pt>
                <c:pt idx="95">
                  <c:v>79</c:v>
                </c:pt>
                <c:pt idx="96">
                  <c:v>79</c:v>
                </c:pt>
                <c:pt idx="97">
                  <c:v>80</c:v>
                </c:pt>
                <c:pt idx="98">
                  <c:v>79</c:v>
                </c:pt>
                <c:pt idx="99">
                  <c:v>79.5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CB-47B9-821D-2025053DE4A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'Boxplot alle Daten Haus 2'!$L$2:$L$101</c:f>
              <c:numCache>
                <c:formatCode>h:mm:ss</c:formatCode>
                <c:ptCount val="100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  <c:pt idx="95">
                  <c:v>0.5973032407407407</c:v>
                </c:pt>
                <c:pt idx="96">
                  <c:v>0.60563657407407401</c:v>
                </c:pt>
                <c:pt idx="97">
                  <c:v>0.61119212962962965</c:v>
                </c:pt>
                <c:pt idx="98">
                  <c:v>0.61813657407407407</c:v>
                </c:pt>
                <c:pt idx="99">
                  <c:v>0.62512731481481476</c:v>
                </c:pt>
              </c:numCache>
            </c:numRef>
          </c:cat>
          <c:val>
            <c:numRef>
              <c:f>'Boxplot alle Daten Haus 2'!$Q$2:$Q$101</c:f>
              <c:numCache>
                <c:formatCode>General</c:formatCode>
                <c:ptCount val="100"/>
                <c:pt idx="0">
                  <c:v>14.1</c:v>
                </c:pt>
                <c:pt idx="1">
                  <c:v>14</c:v>
                </c:pt>
                <c:pt idx="2">
                  <c:v>13.9</c:v>
                </c:pt>
                <c:pt idx="3">
                  <c:v>13.7</c:v>
                </c:pt>
                <c:pt idx="4">
                  <c:v>13.6</c:v>
                </c:pt>
                <c:pt idx="5">
                  <c:v>13.5</c:v>
                </c:pt>
                <c:pt idx="6">
                  <c:v>13.9</c:v>
                </c:pt>
                <c:pt idx="7">
                  <c:v>13.9</c:v>
                </c:pt>
                <c:pt idx="8">
                  <c:v>13.7</c:v>
                </c:pt>
                <c:pt idx="9">
                  <c:v>13.8</c:v>
                </c:pt>
                <c:pt idx="10">
                  <c:v>13.8</c:v>
                </c:pt>
                <c:pt idx="11">
                  <c:v>14.4</c:v>
                </c:pt>
                <c:pt idx="12">
                  <c:v>14</c:v>
                </c:pt>
                <c:pt idx="13">
                  <c:v>13.7</c:v>
                </c:pt>
                <c:pt idx="14">
                  <c:v>13.6</c:v>
                </c:pt>
                <c:pt idx="15">
                  <c:v>13.1</c:v>
                </c:pt>
                <c:pt idx="16">
                  <c:v>13.1</c:v>
                </c:pt>
                <c:pt idx="17">
                  <c:v>12.9</c:v>
                </c:pt>
                <c:pt idx="18">
                  <c:v>13.2</c:v>
                </c:pt>
                <c:pt idx="19">
                  <c:v>13.2</c:v>
                </c:pt>
                <c:pt idx="20">
                  <c:v>14.7</c:v>
                </c:pt>
                <c:pt idx="21">
                  <c:v>12.3</c:v>
                </c:pt>
                <c:pt idx="22">
                  <c:v>11.9</c:v>
                </c:pt>
                <c:pt idx="23">
                  <c:v>11.7</c:v>
                </c:pt>
                <c:pt idx="24">
                  <c:v>11.6</c:v>
                </c:pt>
                <c:pt idx="25">
                  <c:v>11.5</c:v>
                </c:pt>
                <c:pt idx="26">
                  <c:v>8.6</c:v>
                </c:pt>
                <c:pt idx="27">
                  <c:v>8.8000000000000007</c:v>
                </c:pt>
                <c:pt idx="28">
                  <c:v>8.4</c:v>
                </c:pt>
                <c:pt idx="29">
                  <c:v>10.6</c:v>
                </c:pt>
                <c:pt idx="30">
                  <c:v>10.3</c:v>
                </c:pt>
                <c:pt idx="31">
                  <c:v>10.4</c:v>
                </c:pt>
                <c:pt idx="32">
                  <c:v>10.5</c:v>
                </c:pt>
                <c:pt idx="33">
                  <c:v>10.5</c:v>
                </c:pt>
                <c:pt idx="34">
                  <c:v>10.4</c:v>
                </c:pt>
                <c:pt idx="35">
                  <c:v>10.5</c:v>
                </c:pt>
                <c:pt idx="36">
                  <c:v>10.199999999999999</c:v>
                </c:pt>
                <c:pt idx="37">
                  <c:v>10.1</c:v>
                </c:pt>
                <c:pt idx="38">
                  <c:v>9.6999999999999993</c:v>
                </c:pt>
                <c:pt idx="39">
                  <c:v>8.9</c:v>
                </c:pt>
                <c:pt idx="40">
                  <c:v>8.8000000000000007</c:v>
                </c:pt>
                <c:pt idx="41">
                  <c:v>9.4</c:v>
                </c:pt>
                <c:pt idx="42">
                  <c:v>9.3000000000000007</c:v>
                </c:pt>
                <c:pt idx="43">
                  <c:v>9.3000000000000007</c:v>
                </c:pt>
                <c:pt idx="44">
                  <c:v>9.6</c:v>
                </c:pt>
                <c:pt idx="45">
                  <c:v>9.5</c:v>
                </c:pt>
                <c:pt idx="46">
                  <c:v>9.4</c:v>
                </c:pt>
                <c:pt idx="47">
                  <c:v>11</c:v>
                </c:pt>
                <c:pt idx="48">
                  <c:v>9.9</c:v>
                </c:pt>
                <c:pt idx="49">
                  <c:v>9.4</c:v>
                </c:pt>
                <c:pt idx="50">
                  <c:v>9.1999999999999993</c:v>
                </c:pt>
                <c:pt idx="51">
                  <c:v>9</c:v>
                </c:pt>
                <c:pt idx="52">
                  <c:v>8.8000000000000007</c:v>
                </c:pt>
                <c:pt idx="53">
                  <c:v>8.8000000000000007</c:v>
                </c:pt>
                <c:pt idx="54">
                  <c:v>9.9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14.3</c:v>
                </c:pt>
                <c:pt idx="60">
                  <c:v>13.8</c:v>
                </c:pt>
                <c:pt idx="61">
                  <c:v>13.5</c:v>
                </c:pt>
                <c:pt idx="62">
                  <c:v>13.4</c:v>
                </c:pt>
                <c:pt idx="63">
                  <c:v>12.9</c:v>
                </c:pt>
                <c:pt idx="64">
                  <c:v>13</c:v>
                </c:pt>
                <c:pt idx="65">
                  <c:v>13.1</c:v>
                </c:pt>
                <c:pt idx="66">
                  <c:v>13.2</c:v>
                </c:pt>
                <c:pt idx="67">
                  <c:v>12.9</c:v>
                </c:pt>
                <c:pt idx="68">
                  <c:v>12.8</c:v>
                </c:pt>
                <c:pt idx="69">
                  <c:v>11.8</c:v>
                </c:pt>
                <c:pt idx="70">
                  <c:v>12.2</c:v>
                </c:pt>
                <c:pt idx="71">
                  <c:v>12.4</c:v>
                </c:pt>
                <c:pt idx="72">
                  <c:v>14.1</c:v>
                </c:pt>
                <c:pt idx="73">
                  <c:v>14.1</c:v>
                </c:pt>
                <c:pt idx="74">
                  <c:v>11.3</c:v>
                </c:pt>
                <c:pt idx="75">
                  <c:v>11</c:v>
                </c:pt>
                <c:pt idx="76">
                  <c:v>10.8</c:v>
                </c:pt>
                <c:pt idx="77">
                  <c:v>10.6</c:v>
                </c:pt>
                <c:pt idx="78">
                  <c:v>10.6</c:v>
                </c:pt>
                <c:pt idx="79">
                  <c:v>10.1</c:v>
                </c:pt>
                <c:pt idx="80">
                  <c:v>9.9</c:v>
                </c:pt>
                <c:pt idx="81">
                  <c:v>11</c:v>
                </c:pt>
                <c:pt idx="82">
                  <c:v>11.5</c:v>
                </c:pt>
                <c:pt idx="83">
                  <c:v>11.6</c:v>
                </c:pt>
                <c:pt idx="84">
                  <c:v>10.4</c:v>
                </c:pt>
                <c:pt idx="85">
                  <c:v>10.1</c:v>
                </c:pt>
                <c:pt idx="86">
                  <c:v>9.9</c:v>
                </c:pt>
                <c:pt idx="87">
                  <c:v>9.8000000000000007</c:v>
                </c:pt>
                <c:pt idx="88">
                  <c:v>9.9</c:v>
                </c:pt>
                <c:pt idx="89">
                  <c:v>9.9</c:v>
                </c:pt>
                <c:pt idx="90">
                  <c:v>10.1</c:v>
                </c:pt>
                <c:pt idx="91">
                  <c:v>10.1</c:v>
                </c:pt>
                <c:pt idx="92">
                  <c:v>9.9</c:v>
                </c:pt>
                <c:pt idx="93">
                  <c:v>9.8000000000000007</c:v>
                </c:pt>
                <c:pt idx="94">
                  <c:v>9.8000000000000007</c:v>
                </c:pt>
                <c:pt idx="95">
                  <c:v>9.9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CB-47B9-821D-2025053DE4A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'Boxplot alle Daten Haus 2'!$L$2:$L$101</c:f>
              <c:numCache>
                <c:formatCode>h:mm:ss</c:formatCode>
                <c:ptCount val="100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  <c:pt idx="95">
                  <c:v>0.5973032407407407</c:v>
                </c:pt>
                <c:pt idx="96">
                  <c:v>0.60563657407407401</c:v>
                </c:pt>
                <c:pt idx="97">
                  <c:v>0.61119212962962965</c:v>
                </c:pt>
                <c:pt idx="98">
                  <c:v>0.61813657407407407</c:v>
                </c:pt>
                <c:pt idx="99">
                  <c:v>0.62512731481481476</c:v>
                </c:pt>
              </c:numCache>
            </c:numRef>
          </c:cat>
          <c:val>
            <c:numRef>
              <c:f>'Boxplot alle Daten Haus 2'!$R$2:$R$101</c:f>
              <c:numCache>
                <c:formatCode>General</c:formatCode>
                <c:ptCount val="100"/>
                <c:pt idx="0">
                  <c:v>1296</c:v>
                </c:pt>
                <c:pt idx="1">
                  <c:v>1352</c:v>
                </c:pt>
                <c:pt idx="2">
                  <c:v>1368</c:v>
                </c:pt>
                <c:pt idx="3">
                  <c:v>1409</c:v>
                </c:pt>
                <c:pt idx="4">
                  <c:v>1388</c:v>
                </c:pt>
                <c:pt idx="5">
                  <c:v>1399</c:v>
                </c:pt>
                <c:pt idx="6">
                  <c:v>1600</c:v>
                </c:pt>
                <c:pt idx="7">
                  <c:v>1723</c:v>
                </c:pt>
                <c:pt idx="8">
                  <c:v>1737</c:v>
                </c:pt>
                <c:pt idx="9">
                  <c:v>1928</c:v>
                </c:pt>
                <c:pt idx="10">
                  <c:v>1939</c:v>
                </c:pt>
                <c:pt idx="11">
                  <c:v>822</c:v>
                </c:pt>
                <c:pt idx="12">
                  <c:v>808</c:v>
                </c:pt>
                <c:pt idx="13">
                  <c:v>849</c:v>
                </c:pt>
                <c:pt idx="14">
                  <c:v>904</c:v>
                </c:pt>
                <c:pt idx="15">
                  <c:v>855</c:v>
                </c:pt>
                <c:pt idx="16">
                  <c:v>881</c:v>
                </c:pt>
                <c:pt idx="17">
                  <c:v>879</c:v>
                </c:pt>
                <c:pt idx="18">
                  <c:v>971</c:v>
                </c:pt>
                <c:pt idx="19">
                  <c:v>1011</c:v>
                </c:pt>
                <c:pt idx="20">
                  <c:v>965</c:v>
                </c:pt>
                <c:pt idx="21">
                  <c:v>1028</c:v>
                </c:pt>
                <c:pt idx="22">
                  <c:v>1096</c:v>
                </c:pt>
                <c:pt idx="23">
                  <c:v>1175</c:v>
                </c:pt>
                <c:pt idx="24">
                  <c:v>1161</c:v>
                </c:pt>
                <c:pt idx="25">
                  <c:v>1165</c:v>
                </c:pt>
                <c:pt idx="26">
                  <c:v>723</c:v>
                </c:pt>
                <c:pt idx="27">
                  <c:v>761</c:v>
                </c:pt>
                <c:pt idx="28">
                  <c:v>628</c:v>
                </c:pt>
                <c:pt idx="29">
                  <c:v>718</c:v>
                </c:pt>
                <c:pt idx="30">
                  <c:v>711</c:v>
                </c:pt>
                <c:pt idx="31">
                  <c:v>718</c:v>
                </c:pt>
                <c:pt idx="32">
                  <c:v>659</c:v>
                </c:pt>
                <c:pt idx="33">
                  <c:v>659</c:v>
                </c:pt>
                <c:pt idx="34">
                  <c:v>675</c:v>
                </c:pt>
                <c:pt idx="35">
                  <c:v>688</c:v>
                </c:pt>
                <c:pt idx="36">
                  <c:v>633</c:v>
                </c:pt>
                <c:pt idx="37">
                  <c:v>627</c:v>
                </c:pt>
                <c:pt idx="38">
                  <c:v>632</c:v>
                </c:pt>
                <c:pt idx="39">
                  <c:v>552</c:v>
                </c:pt>
                <c:pt idx="40">
                  <c:v>573</c:v>
                </c:pt>
                <c:pt idx="41">
                  <c:v>586</c:v>
                </c:pt>
                <c:pt idx="42">
                  <c:v>571</c:v>
                </c:pt>
                <c:pt idx="43">
                  <c:v>580</c:v>
                </c:pt>
                <c:pt idx="44">
                  <c:v>624</c:v>
                </c:pt>
                <c:pt idx="45">
                  <c:v>589</c:v>
                </c:pt>
                <c:pt idx="46">
                  <c:v>576</c:v>
                </c:pt>
                <c:pt idx="47">
                  <c:v>506</c:v>
                </c:pt>
                <c:pt idx="48">
                  <c:v>522</c:v>
                </c:pt>
                <c:pt idx="49">
                  <c:v>553</c:v>
                </c:pt>
                <c:pt idx="50">
                  <c:v>566</c:v>
                </c:pt>
                <c:pt idx="51">
                  <c:v>574</c:v>
                </c:pt>
                <c:pt idx="52">
                  <c:v>562</c:v>
                </c:pt>
                <c:pt idx="53">
                  <c:v>568</c:v>
                </c:pt>
                <c:pt idx="54">
                  <c:v>638</c:v>
                </c:pt>
                <c:pt idx="55">
                  <c:v>678</c:v>
                </c:pt>
                <c:pt idx="56">
                  <c:v>746</c:v>
                </c:pt>
                <c:pt idx="57">
                  <c:v>797</c:v>
                </c:pt>
                <c:pt idx="58">
                  <c:v>680</c:v>
                </c:pt>
                <c:pt idx="59">
                  <c:v>829</c:v>
                </c:pt>
                <c:pt idx="60">
                  <c:v>787</c:v>
                </c:pt>
                <c:pt idx="61">
                  <c:v>802</c:v>
                </c:pt>
                <c:pt idx="62">
                  <c:v>867</c:v>
                </c:pt>
                <c:pt idx="63">
                  <c:v>829</c:v>
                </c:pt>
                <c:pt idx="64">
                  <c:v>852</c:v>
                </c:pt>
                <c:pt idx="65">
                  <c:v>850</c:v>
                </c:pt>
                <c:pt idx="66">
                  <c:v>997</c:v>
                </c:pt>
                <c:pt idx="67">
                  <c:v>1110</c:v>
                </c:pt>
                <c:pt idx="68">
                  <c:v>1142</c:v>
                </c:pt>
                <c:pt idx="69">
                  <c:v>937</c:v>
                </c:pt>
                <c:pt idx="70">
                  <c:v>1146</c:v>
                </c:pt>
                <c:pt idx="71">
                  <c:v>1202</c:v>
                </c:pt>
                <c:pt idx="72">
                  <c:v>1246</c:v>
                </c:pt>
                <c:pt idx="73">
                  <c:v>1246</c:v>
                </c:pt>
                <c:pt idx="74">
                  <c:v>1013</c:v>
                </c:pt>
                <c:pt idx="75">
                  <c:v>986</c:v>
                </c:pt>
                <c:pt idx="76">
                  <c:v>1054</c:v>
                </c:pt>
                <c:pt idx="77">
                  <c:v>1090</c:v>
                </c:pt>
                <c:pt idx="78">
                  <c:v>622</c:v>
                </c:pt>
                <c:pt idx="79">
                  <c:v>710</c:v>
                </c:pt>
                <c:pt idx="80">
                  <c:v>626</c:v>
                </c:pt>
                <c:pt idx="81">
                  <c:v>600</c:v>
                </c:pt>
                <c:pt idx="82">
                  <c:v>591</c:v>
                </c:pt>
                <c:pt idx="83">
                  <c:v>536</c:v>
                </c:pt>
                <c:pt idx="84">
                  <c:v>504</c:v>
                </c:pt>
                <c:pt idx="85">
                  <c:v>527</c:v>
                </c:pt>
                <c:pt idx="86">
                  <c:v>500</c:v>
                </c:pt>
                <c:pt idx="87">
                  <c:v>554</c:v>
                </c:pt>
                <c:pt idx="88">
                  <c:v>564</c:v>
                </c:pt>
                <c:pt idx="89">
                  <c:v>568</c:v>
                </c:pt>
                <c:pt idx="90">
                  <c:v>571</c:v>
                </c:pt>
                <c:pt idx="91">
                  <c:v>567</c:v>
                </c:pt>
                <c:pt idx="92">
                  <c:v>517</c:v>
                </c:pt>
                <c:pt idx="93">
                  <c:v>533</c:v>
                </c:pt>
                <c:pt idx="94">
                  <c:v>564</c:v>
                </c:pt>
                <c:pt idx="95">
                  <c:v>638</c:v>
                </c:pt>
                <c:pt idx="96">
                  <c:v>678</c:v>
                </c:pt>
                <c:pt idx="97">
                  <c:v>746</c:v>
                </c:pt>
                <c:pt idx="98">
                  <c:v>797</c:v>
                </c:pt>
                <c:pt idx="99">
                  <c:v>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CB-47B9-821D-2025053DE4A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'Boxplot alle Daten Haus 2'!$L$2:$L$101</c:f>
              <c:numCache>
                <c:formatCode>h:mm:ss</c:formatCode>
                <c:ptCount val="100"/>
                <c:pt idx="0">
                  <c:v>0.56317129629629636</c:v>
                </c:pt>
                <c:pt idx="1">
                  <c:v>0.56873842592592594</c:v>
                </c:pt>
                <c:pt idx="2">
                  <c:v>0.57565972222222228</c:v>
                </c:pt>
                <c:pt idx="3">
                  <c:v>0.5826041666666667</c:v>
                </c:pt>
                <c:pt idx="4">
                  <c:v>0.58956018518518516</c:v>
                </c:pt>
                <c:pt idx="5">
                  <c:v>0.5923842592592593</c:v>
                </c:pt>
                <c:pt idx="6">
                  <c:v>0.6028472222222222</c:v>
                </c:pt>
                <c:pt idx="7">
                  <c:v>0.61399305555555561</c:v>
                </c:pt>
                <c:pt idx="8">
                  <c:v>0.64743055555555562</c:v>
                </c:pt>
                <c:pt idx="9">
                  <c:v>0.66060185185185183</c:v>
                </c:pt>
                <c:pt idx="10">
                  <c:v>0.66615740740740736</c:v>
                </c:pt>
                <c:pt idx="11">
                  <c:v>0.38891203703703708</c:v>
                </c:pt>
                <c:pt idx="12">
                  <c:v>0.3958564814814815</c:v>
                </c:pt>
                <c:pt idx="13">
                  <c:v>0.40280092592592592</c:v>
                </c:pt>
                <c:pt idx="14">
                  <c:v>0.4097453703703704</c:v>
                </c:pt>
                <c:pt idx="15">
                  <c:v>0.43059027777777775</c:v>
                </c:pt>
                <c:pt idx="16">
                  <c:v>0.43752314814814813</c:v>
                </c:pt>
                <c:pt idx="17">
                  <c:v>0.44446759259259255</c:v>
                </c:pt>
                <c:pt idx="18">
                  <c:v>0.45226851851851851</c:v>
                </c:pt>
                <c:pt idx="19">
                  <c:v>0.4583564814814815</c:v>
                </c:pt>
                <c:pt idx="20">
                  <c:v>0.4619907407407407</c:v>
                </c:pt>
                <c:pt idx="21">
                  <c:v>0.47295138888888894</c:v>
                </c:pt>
                <c:pt idx="22">
                  <c:v>0.47990740740740739</c:v>
                </c:pt>
                <c:pt idx="23">
                  <c:v>0.48684027777777777</c:v>
                </c:pt>
                <c:pt idx="24">
                  <c:v>0.49379629629629629</c:v>
                </c:pt>
                <c:pt idx="25">
                  <c:v>0.50074074074074071</c:v>
                </c:pt>
                <c:pt idx="26">
                  <c:v>0.61600694444444437</c:v>
                </c:pt>
                <c:pt idx="27">
                  <c:v>0.62296296296296294</c:v>
                </c:pt>
                <c:pt idx="28">
                  <c:v>0.62990740740740747</c:v>
                </c:pt>
                <c:pt idx="29">
                  <c:v>0.40168981481481486</c:v>
                </c:pt>
                <c:pt idx="30">
                  <c:v>0.40863425925925928</c:v>
                </c:pt>
                <c:pt idx="31">
                  <c:v>0.4155787037037037</c:v>
                </c:pt>
                <c:pt idx="32">
                  <c:v>0.43641203703703701</c:v>
                </c:pt>
                <c:pt idx="33">
                  <c:v>0.44335648148148149</c:v>
                </c:pt>
                <c:pt idx="34">
                  <c:v>0.45031249999999995</c:v>
                </c:pt>
                <c:pt idx="35">
                  <c:v>0.45724537037037033</c:v>
                </c:pt>
                <c:pt idx="36">
                  <c:v>0.47113425925925928</c:v>
                </c:pt>
                <c:pt idx="37">
                  <c:v>0.4780787037037037</c:v>
                </c:pt>
                <c:pt idx="38">
                  <c:v>0.48503472222222221</c:v>
                </c:pt>
                <c:pt idx="39">
                  <c:v>0.56142361111111116</c:v>
                </c:pt>
                <c:pt idx="40">
                  <c:v>0.56836805555555558</c:v>
                </c:pt>
                <c:pt idx="41">
                  <c:v>0.5753125</c:v>
                </c:pt>
                <c:pt idx="42">
                  <c:v>0.58225694444444442</c:v>
                </c:pt>
                <c:pt idx="43">
                  <c:v>0.58920138888888884</c:v>
                </c:pt>
                <c:pt idx="44">
                  <c:v>0.59614583333333326</c:v>
                </c:pt>
                <c:pt idx="45">
                  <c:v>0.60309027777777779</c:v>
                </c:pt>
                <c:pt idx="46">
                  <c:v>0.61003472222222221</c:v>
                </c:pt>
                <c:pt idx="47">
                  <c:v>0.36118055555555556</c:v>
                </c:pt>
                <c:pt idx="48">
                  <c:v>0.36812500000000004</c:v>
                </c:pt>
                <c:pt idx="49">
                  <c:v>0.37506944444444446</c:v>
                </c:pt>
                <c:pt idx="50">
                  <c:v>0.38202546296296297</c:v>
                </c:pt>
                <c:pt idx="51">
                  <c:v>0.38896990740740739</c:v>
                </c:pt>
                <c:pt idx="52">
                  <c:v>0.39591435185185181</c:v>
                </c:pt>
                <c:pt idx="53">
                  <c:v>0.40285879629629634</c:v>
                </c:pt>
                <c:pt idx="54">
                  <c:v>0.5973032407407407</c:v>
                </c:pt>
                <c:pt idx="55">
                  <c:v>0.60563657407407401</c:v>
                </c:pt>
                <c:pt idx="56">
                  <c:v>0.61119212962962965</c:v>
                </c:pt>
                <c:pt idx="57">
                  <c:v>0.61813657407407407</c:v>
                </c:pt>
                <c:pt idx="58">
                  <c:v>0.62512731481481476</c:v>
                </c:pt>
                <c:pt idx="59">
                  <c:v>0.39030092592592597</c:v>
                </c:pt>
                <c:pt idx="60">
                  <c:v>0.39810185185185182</c:v>
                </c:pt>
                <c:pt idx="61">
                  <c:v>0.40365740740740735</c:v>
                </c:pt>
                <c:pt idx="62">
                  <c:v>0.41060185185185188</c:v>
                </c:pt>
                <c:pt idx="63">
                  <c:v>0.4314351851851852</c:v>
                </c:pt>
                <c:pt idx="64">
                  <c:v>0.43837962962962962</c:v>
                </c:pt>
                <c:pt idx="65">
                  <c:v>0.44532407407407404</c:v>
                </c:pt>
                <c:pt idx="66">
                  <c:v>0.45280092592592597</c:v>
                </c:pt>
                <c:pt idx="67">
                  <c:v>0.45990740740740743</c:v>
                </c:pt>
                <c:pt idx="68">
                  <c:v>0.46684027777777781</c:v>
                </c:pt>
                <c:pt idx="69">
                  <c:v>0.48074074074074075</c:v>
                </c:pt>
                <c:pt idx="70">
                  <c:v>0.48766203703703703</c:v>
                </c:pt>
                <c:pt idx="71">
                  <c:v>0.49460648148148145</c:v>
                </c:pt>
                <c:pt idx="72">
                  <c:v>0.56178240740740737</c:v>
                </c:pt>
                <c:pt idx="73">
                  <c:v>0.56185185185185182</c:v>
                </c:pt>
                <c:pt idx="74">
                  <c:v>0.47888888888888892</c:v>
                </c:pt>
                <c:pt idx="75">
                  <c:v>0.48444444444444446</c:v>
                </c:pt>
                <c:pt idx="76">
                  <c:v>0.49138888888888888</c:v>
                </c:pt>
                <c:pt idx="77">
                  <c:v>0.49833333333333335</c:v>
                </c:pt>
                <c:pt idx="78">
                  <c:v>0.37699074074074074</c:v>
                </c:pt>
                <c:pt idx="79">
                  <c:v>0.38393518518518516</c:v>
                </c:pt>
                <c:pt idx="80">
                  <c:v>0.39087962962962958</c:v>
                </c:pt>
                <c:pt idx="81">
                  <c:v>0.48810185185185184</c:v>
                </c:pt>
                <c:pt idx="82">
                  <c:v>0.49504629629629626</c:v>
                </c:pt>
                <c:pt idx="83">
                  <c:v>0.55060185185185184</c:v>
                </c:pt>
                <c:pt idx="84">
                  <c:v>0.56449074074074079</c:v>
                </c:pt>
                <c:pt idx="85">
                  <c:v>0.57143518518518521</c:v>
                </c:pt>
                <c:pt idx="86">
                  <c:v>0.57837962962962963</c:v>
                </c:pt>
                <c:pt idx="87">
                  <c:v>0.58532407407407405</c:v>
                </c:pt>
                <c:pt idx="88">
                  <c:v>0.59226851851851847</c:v>
                </c:pt>
                <c:pt idx="89">
                  <c:v>0.59921296296296289</c:v>
                </c:pt>
                <c:pt idx="90">
                  <c:v>0.61310185185185184</c:v>
                </c:pt>
                <c:pt idx="91">
                  <c:v>0.46398148148148149</c:v>
                </c:pt>
                <c:pt idx="92">
                  <c:v>0.47568287037037038</c:v>
                </c:pt>
                <c:pt idx="93">
                  <c:v>0.47718750000000004</c:v>
                </c:pt>
                <c:pt idx="94">
                  <c:v>0.48274305555555558</c:v>
                </c:pt>
                <c:pt idx="95">
                  <c:v>0.5973032407407407</c:v>
                </c:pt>
                <c:pt idx="96">
                  <c:v>0.60563657407407401</c:v>
                </c:pt>
                <c:pt idx="97">
                  <c:v>0.61119212962962965</c:v>
                </c:pt>
                <c:pt idx="98">
                  <c:v>0.61813657407407407</c:v>
                </c:pt>
                <c:pt idx="99">
                  <c:v>0.62512731481481476</c:v>
                </c:pt>
              </c:numCache>
            </c:numRef>
          </c:cat>
          <c:val>
            <c:numRef>
              <c:f>'Boxplot alle Daten Haus 2'!$S$2:$S$101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1.47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1.84</c:v>
                </c:pt>
                <c:pt idx="42">
                  <c:v>1.73</c:v>
                </c:pt>
                <c:pt idx="43">
                  <c:v>1.78</c:v>
                </c:pt>
                <c:pt idx="44">
                  <c:v>2.84</c:v>
                </c:pt>
                <c:pt idx="45">
                  <c:v>2.62</c:v>
                </c:pt>
                <c:pt idx="46">
                  <c:v>2.57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1.53</c:v>
                </c:pt>
                <c:pt idx="55">
                  <c:v>1</c:v>
                </c:pt>
                <c:pt idx="56">
                  <c:v>1</c:v>
                </c:pt>
                <c:pt idx="57">
                  <c:v>1.69</c:v>
                </c:pt>
                <c:pt idx="58">
                  <c:v>1.44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1.76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1.48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1.53</c:v>
                </c:pt>
                <c:pt idx="96">
                  <c:v>1</c:v>
                </c:pt>
                <c:pt idx="97">
                  <c:v>1</c:v>
                </c:pt>
                <c:pt idx="98">
                  <c:v>1.69</c:v>
                </c:pt>
                <c:pt idx="99">
                  <c:v>1.44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CB-47B9-821D-2025053DE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501103"/>
        <c:axId val="1047947391"/>
      </c:lineChart>
      <c:catAx>
        <c:axId val="671501103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7947391"/>
        <c:crosses val="autoZero"/>
        <c:auto val="1"/>
        <c:lblAlgn val="ctr"/>
        <c:lblOffset val="100"/>
        <c:noMultiLvlLbl val="0"/>
      </c:catAx>
      <c:valAx>
        <c:axId val="104794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150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PM2,5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B10-4FCE-859E-F0473C5ABD3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B10-4FCE-859E-F0473C5ABD3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B10-4FCE-859E-F0473C5ABD3A}"/>
              </c:ext>
            </c:extLst>
          </c:dPt>
          <c:val>
            <c:numRef>
              <c:f>('Boxplot alle Daten Haus 2'!$X$4,'Boxplot alle Daten Haus 2'!$AF$4,'Boxplot alle Daten Haus 2'!$AN$4)</c:f>
              <c:numCache>
                <c:formatCode>General</c:formatCode>
                <c:ptCount val="3"/>
                <c:pt idx="0">
                  <c:v>222.5</c:v>
                </c:pt>
                <c:pt idx="1">
                  <c:v>283</c:v>
                </c:pt>
                <c:pt idx="2">
                  <c:v>354.5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8-4BC0-BEC0-32DB746E7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93200"/>
        <c:axId val="397338192"/>
      </c:barChart>
      <c:catAx>
        <c:axId val="155393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338192"/>
        <c:crosses val="autoZero"/>
        <c:auto val="1"/>
        <c:lblAlgn val="ctr"/>
        <c:lblOffset val="100"/>
        <c:noMultiLvlLbl val="0"/>
      </c:catAx>
      <c:valAx>
        <c:axId val="39733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39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PM10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80F-4D9A-B74B-14ADFCB1122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80F-4D9A-B74B-14ADFCB1122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80F-4D9A-B74B-14ADFCB11225}"/>
              </c:ext>
            </c:extLst>
          </c:dPt>
          <c:val>
            <c:numRef>
              <c:f>('Boxplot alle Daten Haus 2'!$W$4,'Boxplot alle Daten Haus 2'!$AE$4,'Boxplot alle Daten Haus 2'!$AM$4)</c:f>
              <c:numCache>
                <c:formatCode>General</c:formatCode>
                <c:ptCount val="3"/>
                <c:pt idx="0">
                  <c:v>271.5</c:v>
                </c:pt>
                <c:pt idx="1">
                  <c:v>350</c:v>
                </c:pt>
                <c:pt idx="2">
                  <c:v>483.5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6-46CA-AF47-29B39ECA8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35440"/>
        <c:axId val="275176336"/>
      </c:barChart>
      <c:catAx>
        <c:axId val="155435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5176336"/>
        <c:crosses val="autoZero"/>
        <c:auto val="1"/>
        <c:lblAlgn val="ctr"/>
        <c:lblOffset val="100"/>
        <c:noMultiLvlLbl val="0"/>
      </c:catAx>
      <c:valAx>
        <c:axId val="2751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3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F2-4225-B34B-B3D903908E3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DF2-4225-B34B-B3D903908E3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DF2-4225-B34B-B3D903908E38}"/>
              </c:ext>
            </c:extLst>
          </c:dPt>
          <c:val>
            <c:numRef>
              <c:f>('Boxplot alle Daten Haus 2'!$Z$4,'Boxplot alle Daten Haus 2'!$AH$4,'Boxplot alle Daten Haus 2'!$AP$4)</c:f>
              <c:numCache>
                <c:formatCode>General</c:formatCode>
                <c:ptCount val="3"/>
                <c:pt idx="0">
                  <c:v>7.5057392901469204E-3</c:v>
                </c:pt>
                <c:pt idx="1">
                  <c:v>7.38885358407761E-3</c:v>
                </c:pt>
                <c:pt idx="2">
                  <c:v>8.3351529023705517E-3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4-495C-B2D7-86AB6D943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81200"/>
        <c:axId val="9830208"/>
      </c:barChart>
      <c:catAx>
        <c:axId val="155381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30208"/>
        <c:crosses val="autoZero"/>
        <c:auto val="1"/>
        <c:lblAlgn val="ctr"/>
        <c:lblOffset val="100"/>
        <c:noMultiLvlLbl val="0"/>
      </c:catAx>
      <c:valAx>
        <c:axId val="98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38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85B-4FE4-AA7E-CE3D620C1B5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85B-4FE4-AA7E-CE3D620C1B5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85B-4FE4-AA7E-CE3D620C1B55}"/>
              </c:ext>
            </c:extLst>
          </c:dPt>
          <c:val>
            <c:numRef>
              <c:f>('Boxplot alle Daten Haus 2'!$AB$4,'Boxplot alle Daten Haus 2'!$AJ$4,'Boxplot alle Daten Haus 2'!$AR$4)</c:f>
              <c:numCache>
                <c:formatCode>General</c:formatCode>
                <c:ptCount val="3"/>
                <c:pt idx="0">
                  <c:v>734.5</c:v>
                </c:pt>
                <c:pt idx="1">
                  <c:v>883</c:v>
                </c:pt>
                <c:pt idx="2">
                  <c:v>1308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A-4187-BF81-4AD2E1042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375264"/>
        <c:axId val="9827728"/>
      </c:barChart>
      <c:catAx>
        <c:axId val="201137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27728"/>
        <c:crosses val="autoZero"/>
        <c:auto val="1"/>
        <c:lblAlgn val="ctr"/>
        <c:lblOffset val="100"/>
        <c:noMultiLvlLbl val="0"/>
      </c:catAx>
      <c:valAx>
        <c:axId val="982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137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F88-42C3-85F7-C49837CEA45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88-42C3-85F7-C49837CEA45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88-42C3-85F7-C49837CEA457}"/>
              </c:ext>
            </c:extLst>
          </c:dPt>
          <c:val>
            <c:numRef>
              <c:f>('Boxplot alle Daten Haus 2'!$AC$4,'Boxplot alle Daten Haus 2'!$AK$4,'Boxplot alle Daten Haus 2'!$AS$4)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D-4C16-97FB-2DB019A4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24400"/>
        <c:axId val="9842608"/>
      </c:barChart>
      <c:catAx>
        <c:axId val="15542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42608"/>
        <c:crosses val="autoZero"/>
        <c:auto val="1"/>
        <c:lblAlgn val="ctr"/>
        <c:lblOffset val="100"/>
        <c:noMultiLvlLbl val="0"/>
      </c:catAx>
      <c:valAx>
        <c:axId val="984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2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PM10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PM10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35A-4B28-85DD-63D686DF6D8B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35A-4B28-85DD-63D686DF6D8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5A-4B28-85DD-63D686DF6D8B}"/>
              </c:ext>
            </c:extLst>
          </c:dPt>
          <c:cat>
            <c:strRef>
              <c:f>('Boxplot alle Daten Haus 1'!$AU$1,'Boxplot alle Daten Haus 1'!$BC$1,'Boxplot alle Daten Haus 1'!$BK$1,'Boxplot alle Daten Haus 1'!$BS$1)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('Boxplot alle Daten Haus 1'!$BC$4,'Boxplot alle Daten Haus 1'!$BK$4,'Boxplot alle Daten Haus 1'!$BS$4)</c:f>
              <c:numCache>
                <c:formatCode>General</c:formatCode>
                <c:ptCount val="3"/>
                <c:pt idx="0">
                  <c:v>108</c:v>
                </c:pt>
                <c:pt idx="1">
                  <c:v>102.5</c:v>
                </c:pt>
                <c:pt idx="2">
                  <c:v>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5A-4B28-85DD-63D686DF6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120"/>
        <c:axId val="416741392"/>
      </c:barChart>
      <c:catAx>
        <c:axId val="1554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41392"/>
        <c:crosses val="autoZero"/>
        <c:auto val="1"/>
        <c:lblAlgn val="ctr"/>
        <c:lblOffset val="100"/>
        <c:noMultiLvlLbl val="0"/>
      </c:catAx>
      <c:valAx>
        <c:axId val="4167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(b)PM 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PM2,5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49-44DF-946A-D502E0D80F7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49-44DF-946A-D502E0D80F7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A49-44DF-946A-D502E0D80F76}"/>
              </c:ext>
            </c:extLst>
          </c:dPt>
          <c:cat>
            <c:strRef>
              <c:f>'Boxplot alle Daten Haus 1'!$Z$147:$Z$149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Schleifen</c:v>
                </c:pt>
              </c:strCache>
            </c:strRef>
          </c:cat>
          <c:val>
            <c:numRef>
              <c:f>('Boxplot alle Daten Haus 1'!$BD$4,'Boxplot alle Daten Haus 1'!$BL$4,'Boxplot alle Daten Haus 1'!$BT$4)</c:f>
              <c:numCache>
                <c:formatCode>General</c:formatCode>
                <c:ptCount val="3"/>
                <c:pt idx="0">
                  <c:v>85</c:v>
                </c:pt>
                <c:pt idx="1">
                  <c:v>94</c:v>
                </c:pt>
                <c:pt idx="2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49-44DF-946A-D502E0D80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385824"/>
        <c:axId val="416717088"/>
      </c:barChart>
      <c:catAx>
        <c:axId val="201138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17088"/>
        <c:crosses val="autoZero"/>
        <c:auto val="1"/>
        <c:lblAlgn val="ctr"/>
        <c:lblOffset val="100"/>
        <c:noMultiLvlLbl val="0"/>
      </c:catAx>
      <c:valAx>
        <c:axId val="4167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PM2,5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138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abs. Luftfeuchtigkeit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C87-4926-8283-3D553A30E61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C87-4926-8283-3D553A30E61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C87-4926-8283-3D553A30E61B}"/>
              </c:ext>
            </c:extLst>
          </c:dPt>
          <c:cat>
            <c:strRef>
              <c:f>'Boxplot alle Daten Haus 1'!$Z$152:$Z$154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Schleifen</c:v>
                </c:pt>
              </c:strCache>
            </c:strRef>
          </c:cat>
          <c:val>
            <c:numRef>
              <c:f>('Boxplot alle Daten Haus 1'!$BF$4,'Boxplot alle Daten Haus 1'!$BN$4,'Boxplot alle Daten Haus 1'!$BV$4)</c:f>
              <c:numCache>
                <c:formatCode>General</c:formatCode>
                <c:ptCount val="3"/>
                <c:pt idx="0">
                  <c:v>8.3808686397002959E-3</c:v>
                </c:pt>
                <c:pt idx="1">
                  <c:v>8.7518940239336897E-3</c:v>
                </c:pt>
                <c:pt idx="2">
                  <c:v>8.6639104016261875E-3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87-4926-8283-3D553A30E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600"/>
        <c:axId val="416762720"/>
      </c:barChart>
      <c:catAx>
        <c:axId val="15540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62720"/>
        <c:crosses val="autoZero"/>
        <c:auto val="1"/>
        <c:lblAlgn val="ctr"/>
        <c:lblOffset val="100"/>
        <c:noMultiLvlLbl val="0"/>
      </c:catAx>
      <c:valAx>
        <c:axId val="416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Luftfeuchtigkeit [kg/m^3]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VOC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0E-4959-8E53-FEB099640ED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0E-4959-8E53-FEB099640ED2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D0E-4959-8E53-FEB099640ED2}"/>
              </c:ext>
            </c:extLst>
          </c:dPt>
          <c:cat>
            <c:strRef>
              <c:f>'Boxplot alle Daten Haus 1'!$AB$121:$AB$123</c:f>
              <c:strCache>
                <c:ptCount val="3"/>
                <c:pt idx="0">
                  <c:v>VOC Maler 2</c:v>
                </c:pt>
                <c:pt idx="1">
                  <c:v>VOC Maler 1</c:v>
                </c:pt>
                <c:pt idx="2">
                  <c:v>VOC Trockenbau</c:v>
                </c:pt>
              </c:strCache>
            </c:strRef>
          </c:cat>
          <c:val>
            <c:numRef>
              <c:f>('Boxplot alle Daten Haus 1'!$BI$4,'Boxplot alle Daten Haus 1'!$BQ$4,'Boxplot alle Daten Haus 1'!$BY$4)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0E-4959-8E53-FEB099640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5002352"/>
        <c:axId val="421218896"/>
      </c:barChart>
      <c:catAx>
        <c:axId val="19550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1218896"/>
        <c:crosses val="autoZero"/>
        <c:auto val="1"/>
        <c:lblAlgn val="ctr"/>
        <c:lblOffset val="100"/>
        <c:noMultiLvlLbl val="0"/>
      </c:catAx>
      <c:valAx>
        <c:axId val="4212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5500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93A-4A50-B931-CDC34A0CC08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93A-4A50-B931-CDC34A0CC080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93A-4A50-B931-CDC34A0CC080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93A-4A50-B931-CDC34A0CC080}"/>
              </c:ext>
            </c:extLst>
          </c:dPt>
          <c:cat>
            <c:strRef>
              <c:f>[1]Tabelle1!$A$37:$A$40</c:f>
              <c:strCache>
                <c:ptCount val="4"/>
                <c:pt idx="0">
                  <c:v>PM10 Q2</c:v>
                </c:pt>
                <c:pt idx="1">
                  <c:v>PM10 Q1</c:v>
                </c:pt>
                <c:pt idx="2">
                  <c:v>PM10 Schleifen</c:v>
                </c:pt>
                <c:pt idx="3">
                  <c:v>PM10 Trockenbau</c:v>
                </c:pt>
              </c:strCache>
            </c:strRef>
          </c:cat>
          <c:val>
            <c:numRef>
              <c:f>[1]Tabelle1!$B$37:$B$40</c:f>
              <c:numCache>
                <c:formatCode>General</c:formatCode>
                <c:ptCount val="4"/>
                <c:pt idx="0">
                  <c:v>200</c:v>
                </c:pt>
                <c:pt idx="1">
                  <c:v>300</c:v>
                </c:pt>
                <c:pt idx="2">
                  <c:v>1000</c:v>
                </c:pt>
                <c:pt idx="3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3A-4A50-B931-CDC34A0CC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000"/>
        <c:axId val="390818560"/>
      </c:barChart>
      <c:catAx>
        <c:axId val="1554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0818560"/>
        <c:crosses val="autoZero"/>
        <c:auto val="1"/>
        <c:lblAlgn val="ctr"/>
        <c:lblOffset val="100"/>
        <c:noMultiLvlLbl val="0"/>
      </c:catAx>
      <c:valAx>
        <c:axId val="390818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PM2,5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0F-4B77-96C5-B19702ED70D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70F-4B77-96C5-B19702ED70D0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70F-4B77-96C5-B19702ED70D0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70F-4B77-96C5-B19702ED70D0}"/>
              </c:ext>
            </c:extLst>
          </c:dPt>
          <c:cat>
            <c:strRef>
              <c:f>[1]Tabelle1!$A$43:$A$46</c:f>
              <c:strCache>
                <c:ptCount val="4"/>
                <c:pt idx="0">
                  <c:v>PM2,5 Q2</c:v>
                </c:pt>
                <c:pt idx="1">
                  <c:v>PM2,5 Q1</c:v>
                </c:pt>
                <c:pt idx="2">
                  <c:v>PM2,5 Schleifen</c:v>
                </c:pt>
                <c:pt idx="3">
                  <c:v>PM2,5 Trockenbau</c:v>
                </c:pt>
              </c:strCache>
            </c:strRef>
          </c:cat>
          <c:val>
            <c:numRef>
              <c:f>[1]Tabelle1!$B$43:$B$46</c:f>
              <c:numCache>
                <c:formatCode>General</c:formatCode>
                <c:ptCount val="4"/>
                <c:pt idx="0">
                  <c:v>200</c:v>
                </c:pt>
                <c:pt idx="1">
                  <c:v>250</c:v>
                </c:pt>
                <c:pt idx="2">
                  <c:v>800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0F-4B77-96C5-B19702ED7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86000"/>
        <c:axId val="9880800"/>
      </c:barChart>
      <c:catAx>
        <c:axId val="1553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80800"/>
        <c:crosses val="autoZero"/>
        <c:auto val="1"/>
        <c:lblAlgn val="ctr"/>
        <c:lblOffset val="100"/>
        <c:noMultiLvlLbl val="0"/>
      </c:catAx>
      <c:valAx>
        <c:axId val="9880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38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(d) 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07D-40EB-A434-B326112E270E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07D-40EB-A434-B326112E270E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07D-40EB-A434-B326112E270E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07D-40EB-A434-B326112E270E}"/>
              </c:ext>
            </c:extLst>
          </c:dPt>
          <c:cat>
            <c:strRef>
              <c:f>[1]Tabelle1!$A$48:$A$51</c:f>
              <c:strCache>
                <c:ptCount val="4"/>
                <c:pt idx="0">
                  <c:v>absolute Luftfeuchtigkeit Q2</c:v>
                </c:pt>
                <c:pt idx="1">
                  <c:v>absolute Luftfeuchtigkeit  Q1</c:v>
                </c:pt>
                <c:pt idx="2">
                  <c:v>absolute Luftfeuchtigkeit  Schleifen</c:v>
                </c:pt>
                <c:pt idx="3">
                  <c:v>absolute Luftfeuchtigkeit  Trockenbau</c:v>
                </c:pt>
              </c:strCache>
            </c:strRef>
          </c:cat>
          <c:val>
            <c:numRef>
              <c:f>[1]Tabelle1!$B$48:$B$51</c:f>
              <c:numCache>
                <c:formatCode>General</c:formatCode>
                <c:ptCount val="4"/>
                <c:pt idx="0">
                  <c:v>80</c:v>
                </c:pt>
                <c:pt idx="1">
                  <c:v>70</c:v>
                </c:pt>
                <c:pt idx="2">
                  <c:v>50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7D-40EB-A434-B326112E2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480"/>
        <c:axId val="363670672"/>
      </c:barChart>
      <c:catAx>
        <c:axId val="15541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670672"/>
        <c:crosses val="autoZero"/>
        <c:auto val="1"/>
        <c:lblAlgn val="ctr"/>
        <c:lblOffset val="100"/>
        <c:noMultiLvlLbl val="0"/>
      </c:catAx>
      <c:valAx>
        <c:axId val="363670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(c) 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B02-4D60-9805-E6F90A50B36B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02-4D60-9805-E6F90A50B36B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02-4D60-9805-E6F90A50B36B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B02-4D60-9805-E6F90A50B36B}"/>
              </c:ext>
            </c:extLst>
          </c:dPt>
          <c:cat>
            <c:strRef>
              <c:f>[1]Tabelle1!$A$53:$A$56</c:f>
              <c:strCache>
                <c:ptCount val="4"/>
                <c:pt idx="0">
                  <c:v>VOC Q2</c:v>
                </c:pt>
                <c:pt idx="1">
                  <c:v>VOC Q1</c:v>
                </c:pt>
                <c:pt idx="2">
                  <c:v>VOC Schleifen</c:v>
                </c:pt>
                <c:pt idx="3">
                  <c:v>VOC Trockenbau</c:v>
                </c:pt>
              </c:strCache>
            </c:strRef>
          </c:cat>
          <c:val>
            <c:numRef>
              <c:f>[1]Tabelle1!$B$53:$B$56</c:f>
              <c:numCache>
                <c:formatCode>General</c:formatCode>
                <c:ptCount val="4"/>
                <c:pt idx="0">
                  <c:v>500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02-4D60-9805-E6F90A50B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389664"/>
        <c:axId val="363657280"/>
      </c:barChart>
      <c:catAx>
        <c:axId val="20113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657280"/>
        <c:crosses val="autoZero"/>
        <c:auto val="1"/>
        <c:lblAlgn val="ctr"/>
        <c:lblOffset val="100"/>
        <c:noMultiLvlLbl val="0"/>
      </c:catAx>
      <c:valAx>
        <c:axId val="3636572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1138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(e) 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[1]Tabelle1!$A$58</c:f>
              <c:strCache>
                <c:ptCount val="1"/>
                <c:pt idx="0">
                  <c:v>CO2 1 Arbeitskraft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[1]Tabelle1!$B$58:$G$58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37-40E5-9040-E3DD0C032E16}"/>
            </c:ext>
          </c:extLst>
        </c:ser>
        <c:ser>
          <c:idx val="1"/>
          <c:order val="1"/>
          <c:tx>
            <c:strRef>
              <c:f>[1]Tabelle1!$A$59</c:f>
              <c:strCache>
                <c:ptCount val="1"/>
                <c:pt idx="0">
                  <c:v>CO2 2 Arbeitskräfte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[1]Tabelle1!$B$59:$G$59</c:f>
              <c:numCache>
                <c:formatCode>General</c:formatCode>
                <c:ptCount val="6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37-40E5-9040-E3DD0C032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870112"/>
        <c:axId val="361830944"/>
      </c:lineChart>
      <c:catAx>
        <c:axId val="40787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1830944"/>
        <c:crosses val="autoZero"/>
        <c:auto val="1"/>
        <c:lblAlgn val="ctr"/>
        <c:lblOffset val="100"/>
        <c:noMultiLvlLbl val="0"/>
      </c:catAx>
      <c:valAx>
        <c:axId val="3618309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0787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(f) Schall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D89-4682-99A9-C6C6EF6E6754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D89-4682-99A9-C6C6EF6E6754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D89-4682-99A9-C6C6EF6E6754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D89-4682-99A9-C6C6EF6E6754}"/>
              </c:ext>
            </c:extLst>
          </c:dPt>
          <c:cat>
            <c:strRef>
              <c:f>[1]Tabelle1!$A$62:$A$65</c:f>
              <c:strCache>
                <c:ptCount val="4"/>
                <c:pt idx="0">
                  <c:v>Schall Q2</c:v>
                </c:pt>
                <c:pt idx="1">
                  <c:v>Schall Q1</c:v>
                </c:pt>
                <c:pt idx="2">
                  <c:v>Schall Schleifen (Langhalsschleifer)</c:v>
                </c:pt>
                <c:pt idx="3">
                  <c:v>Schall Trockenbau (Akkubohrschrauber)</c:v>
                </c:pt>
              </c:strCache>
            </c:strRef>
          </c:cat>
          <c:val>
            <c:numRef>
              <c:f>[1]Tabelle1!$B$62:$B$65</c:f>
              <c:numCache>
                <c:formatCode>General</c:formatCode>
                <c:ptCount val="4"/>
                <c:pt idx="0">
                  <c:v>40</c:v>
                </c:pt>
                <c:pt idx="1">
                  <c:v>40</c:v>
                </c:pt>
                <c:pt idx="2">
                  <c:v>80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89-4682-99A9-C6C6EF6E6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914272"/>
        <c:axId val="366815024"/>
      </c:barChart>
      <c:catAx>
        <c:axId val="407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15024"/>
        <c:crosses val="autoZero"/>
        <c:auto val="1"/>
        <c:lblAlgn val="ctr"/>
        <c:lblOffset val="100"/>
        <c:noMultiLvlLbl val="0"/>
      </c:catAx>
      <c:valAx>
        <c:axId val="366815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079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1 Arbeitskraft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'Boxplot alle Daten Haus 1'!$Y$180:$AC$180</c:f>
              <c:numCache>
                <c:formatCode>General</c:formatCode>
                <c:ptCount val="5"/>
                <c:pt idx="0">
                  <c:v>1255</c:v>
                </c:pt>
                <c:pt idx="1">
                  <c:v>1299</c:v>
                </c:pt>
                <c:pt idx="2">
                  <c:v>1213</c:v>
                </c:pt>
                <c:pt idx="3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B-4548-87A8-ED70292FF2AC}"/>
            </c:ext>
          </c:extLst>
        </c:ser>
        <c:ser>
          <c:idx val="1"/>
          <c:order val="1"/>
          <c:tx>
            <c:v>CO2 2 Arbeitskräfte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'Boxplot alle Daten Haus 1'!$Y$181:$AC$181</c:f>
              <c:numCache>
                <c:formatCode>General</c:formatCode>
                <c:ptCount val="5"/>
                <c:pt idx="0">
                  <c:v>922</c:v>
                </c:pt>
                <c:pt idx="1">
                  <c:v>894</c:v>
                </c:pt>
                <c:pt idx="2">
                  <c:v>1006</c:v>
                </c:pt>
                <c:pt idx="3">
                  <c:v>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B-4548-87A8-ED70292FF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325264"/>
        <c:axId val="821106656"/>
      </c:lineChart>
      <c:catAx>
        <c:axId val="66932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1106656"/>
        <c:crosses val="autoZero"/>
        <c:auto val="1"/>
        <c:lblAlgn val="ctr"/>
        <c:lblOffset val="100"/>
        <c:noMultiLvlLbl val="0"/>
      </c:catAx>
      <c:valAx>
        <c:axId val="82110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[ppm]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932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[1]Tabelle1!$B$58:$G$58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[1]Tabelle1!$A$58</c15:sqref>
                        </c15:formulaRef>
                      </c:ext>
                    </c:extLst>
                    <c:strCache>
                      <c:ptCount val="1"/>
                      <c:pt idx="0">
                        <c:v>CO2 1 Arbeitskraft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E76-4DDD-8AAC-85FFE73B0D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[1]Tabelle1!$B$59:$G$59</c:f>
              <c:numCache>
                <c:formatCode>General</c:formatCode>
                <c:ptCount val="6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[1]Tabelle1!$A$59</c15:sqref>
                        </c15:formulaRef>
                      </c:ext>
                    </c:extLst>
                    <c:strCache>
                      <c:ptCount val="1"/>
                      <c:pt idx="0">
                        <c:v>CO2 2 Arbeitskräfte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E76-4DDD-8AAC-85FFE73B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870112"/>
        <c:axId val="361830944"/>
      </c:lineChart>
      <c:catAx>
        <c:axId val="40787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1830944"/>
        <c:crosses val="autoZero"/>
        <c:auto val="1"/>
        <c:lblAlgn val="ctr"/>
        <c:lblOffset val="100"/>
        <c:noMultiLvlLbl val="0"/>
      </c:catAx>
      <c:valAx>
        <c:axId val="3618309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0787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016-4E82-9ABA-AA8FCA7DBD86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016-4E82-9ABA-AA8FCA7DBD86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016-4E82-9ABA-AA8FCA7DBD86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016-4E82-9ABA-AA8FCA7DBD86}"/>
              </c:ext>
            </c:extLst>
          </c:dPt>
          <c:cat>
            <c:strRef>
              <c:f>'Boxplot alle Daten Haus 1'!$Z$141:$Z$143</c:f>
              <c:strCache>
                <c:ptCount val="3"/>
                <c:pt idx="0">
                  <c:v>PM10 Maler 2</c:v>
                </c:pt>
                <c:pt idx="1">
                  <c:v>PM10 Maler 1</c:v>
                </c:pt>
                <c:pt idx="2">
                  <c:v>PM10 Schleifen</c:v>
                </c:pt>
              </c:strCache>
            </c:strRef>
          </c:cat>
          <c:val>
            <c:numRef>
              <c:f>'Boxplot alle Daten Haus 1'!$AA$141:$AA$143</c:f>
              <c:numCache>
                <c:formatCode>General</c:formatCode>
                <c:ptCount val="3"/>
                <c:pt idx="0">
                  <c:v>200</c:v>
                </c:pt>
                <c:pt idx="1">
                  <c:v>300</c:v>
                </c:pt>
                <c:pt idx="2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16-4E82-9ABA-AA8FCA7DB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000"/>
        <c:axId val="390818560"/>
      </c:barChart>
      <c:catAx>
        <c:axId val="1554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0818560"/>
        <c:crosses val="autoZero"/>
        <c:auto val="1"/>
        <c:lblAlgn val="ctr"/>
        <c:lblOffset val="100"/>
        <c:noMultiLvlLbl val="0"/>
      </c:catAx>
      <c:valAx>
        <c:axId val="390818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'Boxplot alle Daten Haus 1'!$AA$147:$AA$149</c:f>
              <c:strCache>
                <c:ptCount val="3"/>
                <c:pt idx="0">
                  <c:v>200</c:v>
                </c:pt>
                <c:pt idx="1">
                  <c:v>250</c:v>
                </c:pt>
                <c:pt idx="2">
                  <c:v>800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07-43ED-ADB0-872B1613DDBB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07-43ED-ADB0-872B1613DDBB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C07-43ED-ADB0-872B1613DDBB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C07-43ED-ADB0-872B1613DDBB}"/>
              </c:ext>
            </c:extLst>
          </c:dPt>
          <c:cat>
            <c:strRef>
              <c:f>'Boxplot alle Daten Haus 1'!$Z$147:$Z$149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Schleifen</c:v>
                </c:pt>
              </c:strCache>
            </c:strRef>
          </c:cat>
          <c:val>
            <c:numRef>
              <c:f>'Boxplot alle Daten Haus 1'!$AA$147:$AA$149</c:f>
              <c:numCache>
                <c:formatCode>General</c:formatCode>
                <c:ptCount val="3"/>
                <c:pt idx="0">
                  <c:v>200</c:v>
                </c:pt>
                <c:pt idx="1">
                  <c:v>250</c:v>
                </c:pt>
                <c:pt idx="2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07-43ED-ADB0-872B1613D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86000"/>
        <c:axId val="9880800"/>
      </c:barChart>
      <c:catAx>
        <c:axId val="1553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80800"/>
        <c:crosses val="autoZero"/>
        <c:auto val="1"/>
        <c:lblAlgn val="ctr"/>
        <c:lblOffset val="100"/>
        <c:noMultiLvlLbl val="0"/>
      </c:catAx>
      <c:valAx>
        <c:axId val="9880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38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6D-4B8A-9EBD-C2F5CEB9941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6D-4B8A-9EBD-C2F5CEB99419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D6D-4B8A-9EBD-C2F5CEB99419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D6D-4B8A-9EBD-C2F5CEB99419}"/>
              </c:ext>
            </c:extLst>
          </c:dPt>
          <c:cat>
            <c:strRef>
              <c:f>'Boxplot alle Daten Haus 1'!$Z$152:$Z$154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Schleifen</c:v>
                </c:pt>
              </c:strCache>
            </c:strRef>
          </c:cat>
          <c:val>
            <c:numRef>
              <c:f>'Boxplot alle Daten Haus 1'!$AA$152:$AA$154</c:f>
              <c:numCache>
                <c:formatCode>General</c:formatCode>
                <c:ptCount val="3"/>
                <c:pt idx="0">
                  <c:v>80</c:v>
                </c:pt>
                <c:pt idx="1">
                  <c:v>70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6D-4B8A-9EBD-C2F5CEB99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480"/>
        <c:axId val="363670672"/>
      </c:barChart>
      <c:catAx>
        <c:axId val="15541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670672"/>
        <c:crosses val="autoZero"/>
        <c:auto val="1"/>
        <c:lblAlgn val="ctr"/>
        <c:lblOffset val="100"/>
        <c:noMultiLvlLbl val="0"/>
      </c:catAx>
      <c:valAx>
        <c:axId val="363670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3B7-4BDA-9849-7316BEEDD177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3B7-4BDA-9849-7316BEEDD177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3B7-4BDA-9849-7316BEEDD177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3B7-4BDA-9849-7316BEEDD177}"/>
              </c:ext>
            </c:extLst>
          </c:dPt>
          <c:cat>
            <c:strRef>
              <c:f>'Boxplot alle Daten Haus 1'!$AB$121:$AB$123</c:f>
              <c:strCache>
                <c:ptCount val="3"/>
                <c:pt idx="0">
                  <c:v>VOC Maler 2</c:v>
                </c:pt>
                <c:pt idx="1">
                  <c:v>VOC Maler 1</c:v>
                </c:pt>
                <c:pt idx="2">
                  <c:v>VOC Trockenbau</c:v>
                </c:pt>
              </c:strCache>
            </c:strRef>
          </c:cat>
          <c:val>
            <c:numRef>
              <c:f>'Boxplot alle Daten Haus 1'!$AA$157:$AA$159</c:f>
              <c:numCache>
                <c:formatCode>General</c:formatCode>
                <c:ptCount val="3"/>
                <c:pt idx="0">
                  <c:v>500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B7-4BDA-9849-7316BEEDD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389664"/>
        <c:axId val="363657280"/>
      </c:barChart>
      <c:catAx>
        <c:axId val="20113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657280"/>
        <c:crosses val="autoZero"/>
        <c:auto val="1"/>
        <c:lblAlgn val="ctr"/>
        <c:lblOffset val="100"/>
        <c:noMultiLvlLbl val="0"/>
      </c:catAx>
      <c:valAx>
        <c:axId val="3636572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1138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Schall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8CA-4A66-A9FB-1C2CF58B4F9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8CA-4A66-A9FB-1C2CF58B4F9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8CA-4A66-A9FB-1C2CF58B4F96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8CA-4A66-A9FB-1C2CF58B4F96}"/>
              </c:ext>
            </c:extLst>
          </c:dPt>
          <c:cat>
            <c:strRef>
              <c:f>'Boxplot alle Daten Haus 1'!$Z$166:$Z$169</c:f>
              <c:strCache>
                <c:ptCount val="4"/>
                <c:pt idx="0">
                  <c:v>Schall Maler 2</c:v>
                </c:pt>
                <c:pt idx="1">
                  <c:v>Schall Maler 1</c:v>
                </c:pt>
                <c:pt idx="2">
                  <c:v>Schall Schleifen (Langhalsschleifer)</c:v>
                </c:pt>
                <c:pt idx="3">
                  <c:v>Schall Trockenbau (Akkubohrschrauber)</c:v>
                </c:pt>
              </c:strCache>
            </c:strRef>
          </c:cat>
          <c:val>
            <c:numRef>
              <c:f>('Boxplot alle Daten Haus 1'!$CJ$41,'Boxplot alle Daten Haus 1'!$CJ$39,'Boxplot alle Daten Haus 1'!$CJ$37,'Boxplot alle Daten Haus 1'!$CJ$43)</c:f>
              <c:numCache>
                <c:formatCode>General</c:formatCode>
                <c:ptCount val="4"/>
                <c:pt idx="0">
                  <c:v>61.5</c:v>
                </c:pt>
                <c:pt idx="1">
                  <c:v>51</c:v>
                </c:pt>
                <c:pt idx="2">
                  <c:v>69</c:v>
                </c:pt>
                <c:pt idx="3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CA-4A66-A9FB-1C2CF58B4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914272"/>
        <c:axId val="366815024"/>
      </c:barChart>
      <c:catAx>
        <c:axId val="407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15024"/>
        <c:crosses val="autoZero"/>
        <c:auto val="1"/>
        <c:lblAlgn val="ctr"/>
        <c:lblOffset val="100"/>
        <c:noMultiLvlLbl val="0"/>
      </c:catAx>
      <c:valAx>
        <c:axId val="36681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Schalldruckpegel [dB]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79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Schall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FA-4118-A57D-17F1A3EA273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2FA-4118-A57D-17F1A3EA2733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2FA-4118-A57D-17F1A3EA2733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2FA-4118-A57D-17F1A3EA2733}"/>
              </c:ext>
            </c:extLst>
          </c:dPt>
          <c:cat>
            <c:strRef>
              <c:f>'Boxplot alle Daten Haus 1'!$Z$166:$Z$169</c:f>
              <c:strCache>
                <c:ptCount val="4"/>
                <c:pt idx="0">
                  <c:v>Schall Maler 2</c:v>
                </c:pt>
                <c:pt idx="1">
                  <c:v>Schall Maler 1</c:v>
                </c:pt>
                <c:pt idx="2">
                  <c:v>Schall Schleifen (Langhalsschleifer)</c:v>
                </c:pt>
                <c:pt idx="3">
                  <c:v>Schall Trockenbau (Akkubohrschrauber)</c:v>
                </c:pt>
              </c:strCache>
            </c:strRef>
          </c:cat>
          <c:val>
            <c:numRef>
              <c:f>[1]Tabelle1!$B$62:$B$65</c:f>
              <c:numCache>
                <c:formatCode>General</c:formatCode>
                <c:ptCount val="4"/>
                <c:pt idx="0">
                  <c:v>40</c:v>
                </c:pt>
                <c:pt idx="1">
                  <c:v>40</c:v>
                </c:pt>
                <c:pt idx="2">
                  <c:v>80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FA-4118-A57D-17F1A3EA2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914272"/>
        <c:axId val="366815024"/>
      </c:barChart>
      <c:catAx>
        <c:axId val="407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15024"/>
        <c:crosses val="autoZero"/>
        <c:auto val="1"/>
        <c:lblAlgn val="ctr"/>
        <c:lblOffset val="100"/>
        <c:noMultiLvlLbl val="0"/>
      </c:catAx>
      <c:valAx>
        <c:axId val="366815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079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PM10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01-463F-A7EE-3E05260D5F1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201-463F-A7EE-3E05260D5F18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201-463F-A7EE-3E05260D5F18}"/>
              </c:ext>
            </c:extLst>
          </c:dPt>
          <c:cat>
            <c:strRef>
              <c:f>'Boxplot alle Daten Haus 1'!$AB$108:$AB$110</c:f>
              <c:strCache>
                <c:ptCount val="3"/>
                <c:pt idx="0">
                  <c:v>PM10 Maler 2</c:v>
                </c:pt>
                <c:pt idx="1">
                  <c:v>PM10 Maler 1</c:v>
                </c:pt>
                <c:pt idx="2">
                  <c:v>PM10 Trockenbau</c:v>
                </c:pt>
              </c:strCache>
            </c:strRef>
          </c:cat>
          <c:val>
            <c:numRef>
              <c:f>('Boxplot alle Daten Haus 1'!$BC$16,'Boxplot alle Daten Haus 1'!$BK$16,'Boxplot alle Daten Haus 1'!$AU$16)</c:f>
              <c:numCache>
                <c:formatCode>General</c:formatCode>
                <c:ptCount val="3"/>
                <c:pt idx="0">
                  <c:v>271.5</c:v>
                </c:pt>
                <c:pt idx="1">
                  <c:v>350</c:v>
                </c:pt>
                <c:pt idx="2">
                  <c:v>483.5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01-463F-A7EE-3E05260D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120"/>
        <c:axId val="416741392"/>
      </c:barChart>
      <c:catAx>
        <c:axId val="1554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41392"/>
        <c:crosses val="autoZero"/>
        <c:auto val="1"/>
        <c:lblAlgn val="ctr"/>
        <c:lblOffset val="100"/>
        <c:noMultiLvlLbl val="0"/>
      </c:catAx>
      <c:valAx>
        <c:axId val="4167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(b)PM 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PM2,5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EA6-42D5-B8F1-904753F1429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EA6-42D5-B8F1-904753F1429C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EA6-42D5-B8F1-904753F1429C}"/>
              </c:ext>
            </c:extLst>
          </c:dPt>
          <c:cat>
            <c:strRef>
              <c:f>'Boxplot alle Daten Haus 1'!$AB$113:$AB$115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Trockenbau</c:v>
                </c:pt>
              </c:strCache>
            </c:strRef>
          </c:cat>
          <c:val>
            <c:numRef>
              <c:f>('Boxplot alle Daten Haus 1'!$BD$16,'Boxplot alle Daten Haus 1'!$BL$16,'Boxplot alle Daten Haus 1'!$AV$16)</c:f>
              <c:numCache>
                <c:formatCode>General</c:formatCode>
                <c:ptCount val="3"/>
                <c:pt idx="0">
                  <c:v>222.5</c:v>
                </c:pt>
                <c:pt idx="1">
                  <c:v>283</c:v>
                </c:pt>
                <c:pt idx="2">
                  <c:v>354.5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A6-42D5-B8F1-904753F14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385824"/>
        <c:axId val="416717088"/>
      </c:barChart>
      <c:catAx>
        <c:axId val="201138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17088"/>
        <c:crosses val="autoZero"/>
        <c:auto val="1"/>
        <c:lblAlgn val="ctr"/>
        <c:lblOffset val="100"/>
        <c:noMultiLvlLbl val="0"/>
      </c:catAx>
      <c:valAx>
        <c:axId val="4167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PM2,5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138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abs. Luftfeuchtigkeit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D3-4F60-95E6-02C105F1EAC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D3-4F60-95E6-02C105F1EAC8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6D3-4F60-95E6-02C105F1EAC8}"/>
              </c:ext>
            </c:extLst>
          </c:dPt>
          <c:cat>
            <c:strRef>
              <c:f>'Boxplot alle Daten Haus 1'!$AB$117:$AB$119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Trockenbau</c:v>
                </c:pt>
              </c:strCache>
            </c:strRef>
          </c:cat>
          <c:val>
            <c:numRef>
              <c:f>('Boxplot alle Daten Haus 1'!$BF$16,'Boxplot alle Daten Haus 1'!$BN$16,'Boxplot alle Daten Haus 1'!$AX$16)</c:f>
              <c:numCache>
                <c:formatCode>General</c:formatCode>
                <c:ptCount val="3"/>
                <c:pt idx="0">
                  <c:v>7.5057392901469204E-3</c:v>
                </c:pt>
                <c:pt idx="1">
                  <c:v>7.38885358407761E-3</c:v>
                </c:pt>
                <c:pt idx="2">
                  <c:v>8.3351529023705517E-3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D3-4F60-95E6-02C105F1E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600"/>
        <c:axId val="416762720"/>
      </c:barChart>
      <c:catAx>
        <c:axId val="15540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62720"/>
        <c:crosses val="autoZero"/>
        <c:auto val="1"/>
        <c:lblAlgn val="ctr"/>
        <c:lblOffset val="100"/>
        <c:noMultiLvlLbl val="0"/>
      </c:catAx>
      <c:valAx>
        <c:axId val="416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Luftfeuchtigkeit [kg/m^3]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VOC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4C0-4900-A0A6-E3C461AFCE9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4C0-4900-A0A6-E3C461AFCE9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4C0-4900-A0A6-E3C461AFCE99}"/>
              </c:ext>
            </c:extLst>
          </c:dPt>
          <c:cat>
            <c:strRef>
              <c:f>'Boxplot alle Daten Haus 1'!$Z$157:$Z$159</c:f>
              <c:strCache>
                <c:ptCount val="3"/>
                <c:pt idx="0">
                  <c:v>VOC Maler 2</c:v>
                </c:pt>
                <c:pt idx="1">
                  <c:v>VOC Maler 1</c:v>
                </c:pt>
                <c:pt idx="2">
                  <c:v>VOC Schleifen</c:v>
                </c:pt>
              </c:strCache>
            </c:strRef>
          </c:cat>
          <c:val>
            <c:numRef>
              <c:f>('Boxplot alle Daten Haus 1'!$BI$4,'Boxplot alle Daten Haus 1'!$BQ$4,'Boxplot alle Daten Haus 1'!$BY$4)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C0-4900-A0A6-E3C461AFC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5002352"/>
        <c:axId val="421218896"/>
      </c:barChart>
      <c:catAx>
        <c:axId val="19550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1218896"/>
        <c:crosses val="autoZero"/>
        <c:auto val="1"/>
        <c:lblAlgn val="ctr"/>
        <c:lblOffset val="100"/>
        <c:noMultiLvlLbl val="0"/>
      </c:catAx>
      <c:valAx>
        <c:axId val="4212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5500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316-4EF7-B402-B83FD4B0EDC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16-4EF7-B402-B83FD4B0EDCE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316-4EF7-B402-B83FD4B0EDCE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316-4EF7-B402-B83FD4B0EDCE}"/>
              </c:ext>
            </c:extLst>
          </c:dPt>
          <c:cat>
            <c:strRef>
              <c:f>'Boxplot alle Daten Haus 1'!$AB$108:$AB$110</c:f>
              <c:strCache>
                <c:ptCount val="3"/>
                <c:pt idx="0">
                  <c:v>PM10 Maler 2</c:v>
                </c:pt>
                <c:pt idx="1">
                  <c:v>PM10 Maler 1</c:v>
                </c:pt>
                <c:pt idx="2">
                  <c:v>PM10 Trockenbau</c:v>
                </c:pt>
              </c:strCache>
            </c:strRef>
          </c:cat>
          <c:val>
            <c:numRef>
              <c:f>'Boxplot alle Daten Haus 1'!$AC$108:$AC$110</c:f>
              <c:numCache>
                <c:formatCode>General</c:formatCode>
                <c:ptCount val="3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16-4EF7-B402-B83FD4B0E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000"/>
        <c:axId val="390818560"/>
      </c:barChart>
      <c:catAx>
        <c:axId val="1554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0818560"/>
        <c:crosses val="autoZero"/>
        <c:auto val="1"/>
        <c:lblAlgn val="ctr"/>
        <c:lblOffset val="100"/>
        <c:noMultiLvlLbl val="0"/>
      </c:catAx>
      <c:valAx>
        <c:axId val="390818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PM2,5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'Boxplot alle Daten Haus 1'!$AC$113:$AC$115</c:f>
              <c:strCache>
                <c:ptCount val="3"/>
                <c:pt idx="0">
                  <c:v>200</c:v>
                </c:pt>
                <c:pt idx="1">
                  <c:v>250</c:v>
                </c:pt>
                <c:pt idx="2">
                  <c:v>300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2B-4707-8DB8-74375F97F95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2B-4707-8DB8-74375F97F95B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52B-4707-8DB8-74375F97F95B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52B-4707-8DB8-74375F97F95B}"/>
              </c:ext>
            </c:extLst>
          </c:dPt>
          <c:cat>
            <c:strRef>
              <c:f>'Boxplot alle Daten Haus 1'!$AB$113:$AB$115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Trockenbau</c:v>
                </c:pt>
              </c:strCache>
            </c:strRef>
          </c:cat>
          <c:val>
            <c:numRef>
              <c:f>'Boxplot alle Daten Haus 1'!$AC$113:$AC$115</c:f>
              <c:numCache>
                <c:formatCode>General</c:formatCode>
                <c:ptCount val="3"/>
                <c:pt idx="0">
                  <c:v>200</c:v>
                </c:pt>
                <c:pt idx="1">
                  <c:v>250</c:v>
                </c:pt>
                <c:pt idx="2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2B-4707-8DB8-74375F97F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86000"/>
        <c:axId val="9880800"/>
      </c:barChart>
      <c:catAx>
        <c:axId val="1553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80800"/>
        <c:crosses val="autoZero"/>
        <c:auto val="1"/>
        <c:lblAlgn val="ctr"/>
        <c:lblOffset val="100"/>
        <c:noMultiLvlLbl val="0"/>
      </c:catAx>
      <c:valAx>
        <c:axId val="9880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38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absolute Luftfeuchtigkeit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3F-48B8-A5D6-DF13236C328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3F-48B8-A5D6-DF13236C3288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03F-48B8-A5D6-DF13236C3288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03F-48B8-A5D6-DF13236C3288}"/>
              </c:ext>
            </c:extLst>
          </c:dPt>
          <c:cat>
            <c:strRef>
              <c:f>'Boxplot alle Daten Haus 1'!$AB$117:$AB$119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Trockenbau</c:v>
                </c:pt>
              </c:strCache>
            </c:strRef>
          </c:cat>
          <c:val>
            <c:numRef>
              <c:f>'Boxplot alle Daten Haus 1'!$AC$117:$AC$119</c:f>
              <c:numCache>
                <c:formatCode>General</c:formatCode>
                <c:ptCount val="3"/>
                <c:pt idx="0">
                  <c:v>80</c:v>
                </c:pt>
                <c:pt idx="1">
                  <c:v>70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3F-48B8-A5D6-DF13236C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10480"/>
        <c:axId val="363670672"/>
      </c:barChart>
      <c:catAx>
        <c:axId val="15541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670672"/>
        <c:crosses val="autoZero"/>
        <c:auto val="1"/>
        <c:lblAlgn val="ctr"/>
        <c:lblOffset val="100"/>
        <c:noMultiLvlLbl val="0"/>
      </c:catAx>
      <c:valAx>
        <c:axId val="363670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541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PM10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1"/>
          <c:order val="0"/>
          <c:tx>
            <c:v>PM10</c:v>
          </c:tx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4CB3-4904-A1A3-EAAAFE76EB1C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CB3-4904-A1A3-EAAAFE76EB1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4CB3-4904-A1A3-EAAAFE76EB1C}"/>
              </c:ext>
            </c:extLst>
          </c:dPt>
          <c:cat>
            <c:strRef>
              <c:f>('Boxplot alle Daten Haus 1'!$AU$1,'Boxplot alle Daten Haus 1'!$BC$1,'Boxplot alle Daten Haus 1'!$BK$1,'Boxplot alle Daten Haus 1'!$BS$1)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('Boxplot alle Daten Haus 1'!$BC$4,'Boxplot alle Daten Haus 1'!$BK$4,'Boxplot alle Daten Haus 1'!$BS$4)</c:f>
              <c:numCache>
                <c:formatCode>General</c:formatCode>
                <c:ptCount val="3"/>
                <c:pt idx="0">
                  <c:v>108</c:v>
                </c:pt>
                <c:pt idx="1">
                  <c:v>102.5</c:v>
                </c:pt>
                <c:pt idx="2">
                  <c:v>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B3-4904-A1A3-EAAAFE76EB1C}"/>
            </c:ext>
          </c:extLst>
        </c:ser>
        <c:ser>
          <c:idx val="0"/>
          <c:order val="1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4CB3-4904-A1A3-EAAAFE76EB1C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4CB3-4904-A1A3-EAAAFE76EB1C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4CB3-4904-A1A3-EAAAFE76EB1C}"/>
              </c:ext>
            </c:extLst>
          </c:dPt>
          <c:cat>
            <c:strRef>
              <c:f>'Boxplot alle Daten Haus 1'!$AB$108:$AB$110</c:f>
              <c:strCache>
                <c:ptCount val="3"/>
                <c:pt idx="0">
                  <c:v>PM10 Maler 2</c:v>
                </c:pt>
                <c:pt idx="1">
                  <c:v>PM10 Maler 1</c:v>
                </c:pt>
                <c:pt idx="2">
                  <c:v>PM10 Trockenbau</c:v>
                </c:pt>
              </c:strCache>
            </c:strRef>
          </c:cat>
          <c:val>
            <c:numRef>
              <c:f>('Boxplot alle Daten Haus 1'!$BC$16,'Boxplot alle Daten Haus 1'!$BK$16,'Boxplot alle Daten Haus 1'!$AU$16)</c:f>
              <c:numCache>
                <c:formatCode>General</c:formatCode>
                <c:ptCount val="3"/>
                <c:pt idx="0">
                  <c:v>271.5</c:v>
                </c:pt>
                <c:pt idx="1">
                  <c:v>350</c:v>
                </c:pt>
                <c:pt idx="2">
                  <c:v>483.5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CB3-4904-A1A3-EAAAFE76E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120"/>
        <c:axId val="416741392"/>
      </c:barChart>
      <c:catAx>
        <c:axId val="1554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41392"/>
        <c:crosses val="autoZero"/>
        <c:auto val="1"/>
        <c:lblAlgn val="ctr"/>
        <c:lblOffset val="100"/>
        <c:noMultiLvlLbl val="0"/>
      </c:catAx>
      <c:valAx>
        <c:axId val="4167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PM10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120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2"/>
      </a:solidFill>
    </a:ln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(b)PM 2,5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1"/>
          <c:order val="0"/>
          <c:tx>
            <c:v>PM2,5</c:v>
          </c:tx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BCA2-41B1-BEDE-918066CA117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CA2-41B1-BEDE-918066CA117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BCA2-41B1-BEDE-918066CA1179}"/>
              </c:ext>
            </c:extLst>
          </c:dPt>
          <c:cat>
            <c:strRef>
              <c:f>'Boxplot alle Daten Haus 1'!$Z$147:$Z$149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Schleifen</c:v>
                </c:pt>
              </c:strCache>
            </c:strRef>
          </c:cat>
          <c:val>
            <c:numRef>
              <c:f>('Boxplot alle Daten Haus 1'!$BD$4,'Boxplot alle Daten Haus 1'!$BL$4,'Boxplot alle Daten Haus 1'!$BT$4)</c:f>
              <c:numCache>
                <c:formatCode>General</c:formatCode>
                <c:ptCount val="3"/>
                <c:pt idx="0">
                  <c:v>85</c:v>
                </c:pt>
                <c:pt idx="1">
                  <c:v>94</c:v>
                </c:pt>
                <c:pt idx="2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A2-41B1-BEDE-918066CA1179}"/>
            </c:ext>
          </c:extLst>
        </c:ser>
        <c:ser>
          <c:idx val="0"/>
          <c:order val="1"/>
          <c:tx>
            <c:v>PM2,5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CA2-41B1-BEDE-918066CA117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BCA2-41B1-BEDE-918066CA1179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BCA2-41B1-BEDE-918066CA1179}"/>
              </c:ext>
            </c:extLst>
          </c:dPt>
          <c:cat>
            <c:strRef>
              <c:f>'Boxplot alle Daten Haus 1'!$AB$113:$AB$115</c:f>
              <c:strCache>
                <c:ptCount val="3"/>
                <c:pt idx="0">
                  <c:v>PM2,5 Maler 2</c:v>
                </c:pt>
                <c:pt idx="1">
                  <c:v>PM2,5 Maler 1</c:v>
                </c:pt>
                <c:pt idx="2">
                  <c:v>PM2,5 Trockenbau</c:v>
                </c:pt>
              </c:strCache>
            </c:strRef>
          </c:cat>
          <c:val>
            <c:numRef>
              <c:f>('Boxplot alle Daten Haus 1'!$BD$16,'Boxplot alle Daten Haus 1'!$BL$16,'Boxplot alle Daten Haus 1'!$AV$16)</c:f>
              <c:numCache>
                <c:formatCode>General</c:formatCode>
                <c:ptCount val="3"/>
                <c:pt idx="0">
                  <c:v>222.5</c:v>
                </c:pt>
                <c:pt idx="1">
                  <c:v>283</c:v>
                </c:pt>
                <c:pt idx="2">
                  <c:v>354.5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CA2-41B1-BEDE-918066CA1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385824"/>
        <c:axId val="416717088"/>
      </c:barChart>
      <c:catAx>
        <c:axId val="201138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17088"/>
        <c:crosses val="autoZero"/>
        <c:auto val="1"/>
        <c:lblAlgn val="ctr"/>
        <c:lblOffset val="100"/>
        <c:noMultiLvlLbl val="0"/>
      </c:catAx>
      <c:valAx>
        <c:axId val="4167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PM2,5 [µg/m^3]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1385824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2"/>
      </a:solidFill>
    </a:ln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(c) absolute Luftfeuchtigkeit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1"/>
          <c:order val="0"/>
          <c:tx>
            <c:v>abs. Luftfeuchtigkeit</c:v>
          </c:tx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B6C-433A-8544-45EDCA2C27C2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FB6C-433A-8544-45EDCA2C27C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FB6C-433A-8544-45EDCA2C27C2}"/>
              </c:ext>
            </c:extLst>
          </c:dPt>
          <c:cat>
            <c:strRef>
              <c:f>'Boxplot alle Daten Haus 1'!$Z$152:$Z$154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Schleifen</c:v>
                </c:pt>
              </c:strCache>
            </c:strRef>
          </c:cat>
          <c:val>
            <c:numRef>
              <c:f>('Boxplot alle Daten Haus 1'!$BF$4,'Boxplot alle Daten Haus 1'!$BN$4,'Boxplot alle Daten Haus 1'!$BV$4)</c:f>
              <c:numCache>
                <c:formatCode>General</c:formatCode>
                <c:ptCount val="3"/>
                <c:pt idx="0">
                  <c:v>8.3808686397002959E-3</c:v>
                </c:pt>
                <c:pt idx="1">
                  <c:v>8.7518940239336897E-3</c:v>
                </c:pt>
                <c:pt idx="2">
                  <c:v>8.6639104016261875E-3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6C-433A-8544-45EDCA2C27C2}"/>
            </c:ext>
          </c:extLst>
        </c:ser>
        <c:ser>
          <c:idx val="0"/>
          <c:order val="1"/>
          <c:tx>
            <c:v>abs. Luftfeuchtigkeit</c:v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B6C-433A-8544-45EDCA2C27C2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B6C-433A-8544-45EDCA2C27C2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FB6C-433A-8544-45EDCA2C27C2}"/>
              </c:ext>
            </c:extLst>
          </c:dPt>
          <c:cat>
            <c:strRef>
              <c:f>'Boxplot alle Daten Haus 1'!$AB$117:$AB$119</c:f>
              <c:strCache>
                <c:ptCount val="3"/>
                <c:pt idx="0">
                  <c:v>absolute Luftfeuchtigkeit Maler 2</c:v>
                </c:pt>
                <c:pt idx="1">
                  <c:v>absolute Luftfeuchtigkeit Maler 1</c:v>
                </c:pt>
                <c:pt idx="2">
                  <c:v>absolute Luftfeuchtigkeit  Trockenbau</c:v>
                </c:pt>
              </c:strCache>
            </c:strRef>
          </c:cat>
          <c:val>
            <c:numRef>
              <c:f>('Boxplot alle Daten Haus 1'!$BF$16,'Boxplot alle Daten Haus 1'!$BN$16,'Boxplot alle Daten Haus 1'!$AX$16)</c:f>
              <c:numCache>
                <c:formatCode>General</c:formatCode>
                <c:ptCount val="3"/>
                <c:pt idx="0">
                  <c:v>7.5057392901469204E-3</c:v>
                </c:pt>
                <c:pt idx="1">
                  <c:v>7.38885358407761E-3</c:v>
                </c:pt>
                <c:pt idx="2">
                  <c:v>8.3351529023705517E-3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B6C-433A-8544-45EDCA2C2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07600"/>
        <c:axId val="416762720"/>
      </c:barChart>
      <c:catAx>
        <c:axId val="15540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762720"/>
        <c:crosses val="autoZero"/>
        <c:auto val="1"/>
        <c:lblAlgn val="ctr"/>
        <c:lblOffset val="100"/>
        <c:noMultiLvlLbl val="0"/>
      </c:catAx>
      <c:valAx>
        <c:axId val="416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 Luftfeuchtigkeit [kg/m^3]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407600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2"/>
      </a:solidFill>
    </a:ln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(a) 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1 Arbeitskraft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'Boxplot alle Daten Haus 1'!$Y$180:$AC$180</c:f>
              <c:numCache>
                <c:formatCode>General</c:formatCode>
                <c:ptCount val="5"/>
                <c:pt idx="0">
                  <c:v>1255</c:v>
                </c:pt>
                <c:pt idx="1">
                  <c:v>1299</c:v>
                </c:pt>
                <c:pt idx="2">
                  <c:v>1213</c:v>
                </c:pt>
                <c:pt idx="3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D-4183-9F65-CBDB8657AFCA}"/>
            </c:ext>
          </c:extLst>
        </c:ser>
        <c:ser>
          <c:idx val="1"/>
          <c:order val="1"/>
          <c:tx>
            <c:v>CO2 2 Arbeitskräfte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'Boxplot alle Daten Haus 1'!$Y$181:$AC$181</c:f>
              <c:numCache>
                <c:formatCode>General</c:formatCode>
                <c:ptCount val="5"/>
                <c:pt idx="0">
                  <c:v>922</c:v>
                </c:pt>
                <c:pt idx="1">
                  <c:v>894</c:v>
                </c:pt>
                <c:pt idx="2">
                  <c:v>1006</c:v>
                </c:pt>
                <c:pt idx="3">
                  <c:v>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D-4183-9F65-CBDB8657A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325264"/>
        <c:axId val="821106656"/>
      </c:lineChart>
      <c:catAx>
        <c:axId val="66932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1106656"/>
        <c:crosses val="autoZero"/>
        <c:auto val="1"/>
        <c:lblAlgn val="ctr"/>
        <c:lblOffset val="100"/>
        <c:noMultiLvlLbl val="0"/>
      </c:catAx>
      <c:valAx>
        <c:axId val="82110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[ppm]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932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(b) Schall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461-4ADF-98BD-2D197A4EA85D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61-4ADF-98BD-2D197A4EA85D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461-4ADF-98BD-2D197A4EA85D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461-4ADF-98BD-2D197A4EA85D}"/>
              </c:ext>
            </c:extLst>
          </c:dPt>
          <c:cat>
            <c:strRef>
              <c:f>'Boxplot alle Daten Haus 1'!$Z$166:$Z$169</c:f>
              <c:strCache>
                <c:ptCount val="4"/>
                <c:pt idx="0">
                  <c:v>Schall Maler 2</c:v>
                </c:pt>
                <c:pt idx="1">
                  <c:v>Schall Maler 1</c:v>
                </c:pt>
                <c:pt idx="2">
                  <c:v>Schall Schleifen (Langhalsschleifer)</c:v>
                </c:pt>
                <c:pt idx="3">
                  <c:v>Schall Trockenbau (Akkubohrschrauber)</c:v>
                </c:pt>
              </c:strCache>
            </c:strRef>
          </c:cat>
          <c:val>
            <c:numRef>
              <c:f>[1]Tabelle1!$B$62:$B$65</c:f>
              <c:numCache>
                <c:formatCode>General</c:formatCode>
                <c:ptCount val="4"/>
                <c:pt idx="0">
                  <c:v>40</c:v>
                </c:pt>
                <c:pt idx="1">
                  <c:v>40</c:v>
                </c:pt>
                <c:pt idx="2">
                  <c:v>80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61-4ADF-98BD-2D197A4EA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914272"/>
        <c:axId val="366815024"/>
      </c:barChart>
      <c:catAx>
        <c:axId val="407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15024"/>
        <c:crosses val="autoZero"/>
        <c:auto val="1"/>
        <c:lblAlgn val="ctr"/>
        <c:lblOffset val="100"/>
        <c:noMultiLvlLbl val="0"/>
      </c:catAx>
      <c:valAx>
        <c:axId val="366815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079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('Test Datenvergleich'!$AD$1,'Test Datenvergleich'!$AK$1,'Test Datenvergleich'!$AR$1,'Test Datenvergleich'!$AY$1)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('Test Datenvergleich'!$AD$9,'Test Datenvergleich'!$AK$9,'Test Datenvergleich'!$AR$9,'Test Datenvergleich'!$AY$9)</c:f>
              <c:numCache>
                <c:formatCode>General</c:formatCode>
                <c:ptCount val="4"/>
                <c:pt idx="0">
                  <c:v>62</c:v>
                </c:pt>
                <c:pt idx="1">
                  <c:v>54</c:v>
                </c:pt>
                <c:pt idx="2">
                  <c:v>22</c:v>
                </c:pt>
                <c:pt idx="3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Datenvergleich'!$AD$1,'Test Datenvergleich'!$AK$1,'Test Datenvergleich'!$AR$1,'Test Datenvergleich'!$AY$1)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('Test Datenvergleich'!$AD$10,'Test Datenvergleich'!$AK$10,'Test Datenvergleich'!$AR$10,'Test Datenvergleich'!$AY$10)</c:f>
              <c:numCache>
                <c:formatCode>General</c:formatCode>
                <c:ptCount val="4"/>
                <c:pt idx="0">
                  <c:v>125</c:v>
                </c:pt>
                <c:pt idx="1">
                  <c:v>27</c:v>
                </c:pt>
                <c:pt idx="2">
                  <c:v>123</c:v>
                </c:pt>
                <c:pt idx="3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Datenvergleich'!$AD$1,'Test Datenvergleich'!$AK$1,'Test Datenvergleich'!$AR$1,'Test Datenvergleich'!$AY$1)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('Test Datenvergleich'!$AD$11,'Test Datenvergleich'!$AK$11,'Test Datenvergleich'!$AR$11,'Test Datenvergleich'!$AY$11)</c:f>
              <c:numCache>
                <c:formatCode>General</c:formatCode>
                <c:ptCount val="4"/>
                <c:pt idx="0">
                  <c:v>48</c:v>
                </c:pt>
                <c:pt idx="1">
                  <c:v>94</c:v>
                </c:pt>
                <c:pt idx="2">
                  <c:v>291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Datenvergleich'!$AD$1,'Test Datenvergleich'!$AK$1,'Test Datenvergleich'!$AR$1,'Test Datenvergleich'!$AY$1)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('Test Datenvergleich'!$AD$12,'Test Datenvergleich'!$AK$12,'Test Datenvergleich'!$AR$12,'Test Datenvergleich'!$AY$12)</c:f>
              <c:numCache>
                <c:formatCode>General</c:formatCode>
                <c:ptCount val="4"/>
                <c:pt idx="0">
                  <c:v>76.75</c:v>
                </c:pt>
                <c:pt idx="1">
                  <c:v>174</c:v>
                </c:pt>
                <c:pt idx="2">
                  <c:v>150.5</c:v>
                </c:pt>
                <c:pt idx="3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Datenvergleich'!$AD$1,'Test Datenvergleich'!$AK$1,'Test Datenvergleich'!$AR$1,'Test Datenvergleich'!$AY$1)</c:f>
              <c:strCache>
                <c:ptCount val="4"/>
                <c:pt idx="0">
                  <c:v>PM10 Fugen</c:v>
                </c:pt>
                <c:pt idx="1">
                  <c:v>PM10 Q3</c:v>
                </c:pt>
                <c:pt idx="2">
                  <c:v>PM10 Q1</c:v>
                </c:pt>
                <c:pt idx="3">
                  <c:v>PM10 schleifen</c:v>
                </c:pt>
              </c:strCache>
            </c:strRef>
          </c:cat>
          <c:val>
            <c:numRef>
              <c:f>('Test Datenvergleich'!$AD$13,'Test Datenvergleich'!$AK$13,'Test Datenvergleich'!$AR$13,'Test Datenvergleich'!$AY$13)</c:f>
              <c:numCache>
                <c:formatCode>General</c:formatCode>
                <c:ptCount val="4"/>
                <c:pt idx="0">
                  <c:v>356.25</c:v>
                </c:pt>
                <c:pt idx="1">
                  <c:v>430</c:v>
                </c:pt>
                <c:pt idx="2">
                  <c:v>623.5</c:v>
                </c:pt>
                <c:pt idx="3">
                  <c:v>1132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('Test Datenvergleich'!$AE$1,'Test Datenvergleich'!$AL$1,'Test Datenvergleich'!$AS$1,'Test Datenvergleich'!$AZ$1,'Test Datenvergleich'!$AZ$1)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('Test Datenvergleich'!$AE$9,'Test Datenvergleich'!$AL$9,'Test Datenvergleich'!$AS$9,'Test Datenvergleich'!$AZ$9)</c:f>
              <c:numCache>
                <c:formatCode>General</c:formatCode>
                <c:ptCount val="4"/>
                <c:pt idx="0">
                  <c:v>42</c:v>
                </c:pt>
                <c:pt idx="1">
                  <c:v>38</c:v>
                </c:pt>
                <c:pt idx="2">
                  <c:v>16</c:v>
                </c:pt>
                <c:pt idx="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Datenvergleich'!$AE$1,'Test Datenvergleich'!$AL$1,'Test Datenvergleich'!$AS$1,'Test Datenvergleich'!$AZ$1,'Test Datenvergleich'!$AZ$1)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('Test Datenvergleich'!$AE$10,'Test Datenvergleich'!$AL$10,'Test Datenvergleich'!$AS$10,'Test Datenvergleich'!$AZ$10)</c:f>
              <c:numCache>
                <c:formatCode>General</c:formatCode>
                <c:ptCount val="4"/>
                <c:pt idx="0">
                  <c:v>111.25</c:v>
                </c:pt>
                <c:pt idx="1">
                  <c:v>18</c:v>
                </c:pt>
                <c:pt idx="2">
                  <c:v>92</c:v>
                </c:pt>
                <c:pt idx="3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Datenvergleich'!$AE$1,'Test Datenvergleich'!$AL$1,'Test Datenvergleich'!$AS$1,'Test Datenvergleich'!$AZ$1,'Test Datenvergleich'!$AZ$1)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('Test Datenvergleich'!$AE$11,'Test Datenvergleich'!$AL$11,'Test Datenvergleich'!$AS$11,'Test Datenvergleich'!$AZ$11)</c:f>
              <c:numCache>
                <c:formatCode>General</c:formatCode>
                <c:ptCount val="4"/>
                <c:pt idx="0">
                  <c:v>39.75</c:v>
                </c:pt>
                <c:pt idx="1">
                  <c:v>79</c:v>
                </c:pt>
                <c:pt idx="2">
                  <c:v>235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Datenvergleich'!$AE$1,'Test Datenvergleich'!$AL$1,'Test Datenvergleich'!$AS$1,'Test Datenvergleich'!$AZ$1,'Test Datenvergleich'!$AZ$1)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('Test Datenvergleich'!$AE$12,'Test Datenvergleich'!$AL$12,'Test Datenvergleich'!$AS$12,'Test Datenvergleich'!$AZ$12)</c:f>
              <c:numCache>
                <c:formatCode>General</c:formatCode>
                <c:ptCount val="4"/>
                <c:pt idx="0">
                  <c:v>62.25</c:v>
                </c:pt>
                <c:pt idx="1">
                  <c:v>135.5</c:v>
                </c:pt>
                <c:pt idx="2">
                  <c:v>141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Datenvergleich'!$AE$1,'Test Datenvergleich'!$AL$1,'Test Datenvergleich'!$AS$1,'Test Datenvergleich'!$AZ$1,'Test Datenvergleich'!$AZ$1)</c:f>
              <c:strCache>
                <c:ptCount val="5"/>
                <c:pt idx="0">
                  <c:v>PM2,5 Fugen</c:v>
                </c:pt>
                <c:pt idx="1">
                  <c:v>PM2,5 Q3</c:v>
                </c:pt>
                <c:pt idx="2">
                  <c:v>PM2,5 Q1</c:v>
                </c:pt>
                <c:pt idx="3">
                  <c:v>PM2,5 schleifen</c:v>
                </c:pt>
                <c:pt idx="4">
                  <c:v>PM2,5 schleifen</c:v>
                </c:pt>
              </c:strCache>
            </c:strRef>
          </c:cat>
          <c:val>
            <c:numRef>
              <c:f>('Test Datenvergleich'!$AE$13,'Test Datenvergleich'!$AL$13,'Test Datenvergleich'!$AS$13,'Test Datenvergleich'!$AZ$13)</c:f>
              <c:numCache>
                <c:formatCode>General</c:formatCode>
                <c:ptCount val="4"/>
                <c:pt idx="0">
                  <c:v>285.75</c:v>
                </c:pt>
                <c:pt idx="1">
                  <c:v>374.5</c:v>
                </c:pt>
                <c:pt idx="2">
                  <c:v>492</c:v>
                </c:pt>
                <c:pt idx="3">
                  <c:v>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'Test Datenvergleich'!$V$9:$V$101</c:f>
              <c:numCache>
                <c:formatCode>General</c:formatCode>
                <c:ptCount val="93"/>
                <c:pt idx="0">
                  <c:v>414</c:v>
                </c:pt>
                <c:pt idx="1">
                  <c:v>502</c:v>
                </c:pt>
                <c:pt idx="2">
                  <c:v>321</c:v>
                </c:pt>
                <c:pt idx="3">
                  <c:v>338</c:v>
                </c:pt>
                <c:pt idx="4">
                  <c:v>281</c:v>
                </c:pt>
                <c:pt idx="5">
                  <c:v>298</c:v>
                </c:pt>
                <c:pt idx="6">
                  <c:v>202</c:v>
                </c:pt>
                <c:pt idx="7">
                  <c:v>219</c:v>
                </c:pt>
                <c:pt idx="8">
                  <c:v>240</c:v>
                </c:pt>
                <c:pt idx="9">
                  <c:v>268</c:v>
                </c:pt>
                <c:pt idx="10">
                  <c:v>621</c:v>
                </c:pt>
                <c:pt idx="11">
                  <c:v>510</c:v>
                </c:pt>
                <c:pt idx="12">
                  <c:v>493</c:v>
                </c:pt>
                <c:pt idx="13">
                  <c:v>434</c:v>
                </c:pt>
                <c:pt idx="14">
                  <c:v>445</c:v>
                </c:pt>
                <c:pt idx="15">
                  <c:v>75</c:v>
                </c:pt>
                <c:pt idx="16">
                  <c:v>70</c:v>
                </c:pt>
                <c:pt idx="17">
                  <c:v>111</c:v>
                </c:pt>
                <c:pt idx="18">
                  <c:v>79</c:v>
                </c:pt>
                <c:pt idx="19">
                  <c:v>124</c:v>
                </c:pt>
                <c:pt idx="20">
                  <c:v>149</c:v>
                </c:pt>
                <c:pt idx="21">
                  <c:v>235</c:v>
                </c:pt>
                <c:pt idx="22">
                  <c:v>370</c:v>
                </c:pt>
                <c:pt idx="23">
                  <c:v>647</c:v>
                </c:pt>
                <c:pt idx="24">
                  <c:v>477</c:v>
                </c:pt>
                <c:pt idx="25">
                  <c:v>477</c:v>
                </c:pt>
                <c:pt idx="26">
                  <c:v>420</c:v>
                </c:pt>
                <c:pt idx="27">
                  <c:v>426</c:v>
                </c:pt>
                <c:pt idx="28">
                  <c:v>700</c:v>
                </c:pt>
                <c:pt idx="29">
                  <c:v>713</c:v>
                </c:pt>
                <c:pt idx="30">
                  <c:v>760</c:v>
                </c:pt>
                <c:pt idx="31">
                  <c:v>735</c:v>
                </c:pt>
                <c:pt idx="32">
                  <c:v>1363</c:v>
                </c:pt>
                <c:pt idx="33">
                  <c:v>1248</c:v>
                </c:pt>
                <c:pt idx="34">
                  <c:v>1574</c:v>
                </c:pt>
                <c:pt idx="35">
                  <c:v>1164</c:v>
                </c:pt>
                <c:pt idx="36">
                  <c:v>920</c:v>
                </c:pt>
                <c:pt idx="37">
                  <c:v>760</c:v>
                </c:pt>
                <c:pt idx="38">
                  <c:v>647</c:v>
                </c:pt>
                <c:pt idx="39">
                  <c:v>574</c:v>
                </c:pt>
                <c:pt idx="40">
                  <c:v>520</c:v>
                </c:pt>
                <c:pt idx="41">
                  <c:v>440</c:v>
                </c:pt>
                <c:pt idx="42">
                  <c:v>358</c:v>
                </c:pt>
                <c:pt idx="43">
                  <c:v>314</c:v>
                </c:pt>
                <c:pt idx="44">
                  <c:v>375</c:v>
                </c:pt>
                <c:pt idx="45">
                  <c:v>265</c:v>
                </c:pt>
                <c:pt idx="46">
                  <c:v>297</c:v>
                </c:pt>
                <c:pt idx="47">
                  <c:v>297</c:v>
                </c:pt>
                <c:pt idx="48">
                  <c:v>299</c:v>
                </c:pt>
                <c:pt idx="49">
                  <c:v>246</c:v>
                </c:pt>
                <c:pt idx="50">
                  <c:v>246</c:v>
                </c:pt>
                <c:pt idx="51">
                  <c:v>312</c:v>
                </c:pt>
                <c:pt idx="52">
                  <c:v>332</c:v>
                </c:pt>
                <c:pt idx="53">
                  <c:v>332</c:v>
                </c:pt>
                <c:pt idx="54">
                  <c:v>277</c:v>
                </c:pt>
                <c:pt idx="55">
                  <c:v>376</c:v>
                </c:pt>
                <c:pt idx="56">
                  <c:v>376</c:v>
                </c:pt>
                <c:pt idx="57">
                  <c:v>221</c:v>
                </c:pt>
                <c:pt idx="58">
                  <c:v>442</c:v>
                </c:pt>
                <c:pt idx="59">
                  <c:v>442</c:v>
                </c:pt>
                <c:pt idx="60">
                  <c:v>306</c:v>
                </c:pt>
                <c:pt idx="61">
                  <c:v>267</c:v>
                </c:pt>
                <c:pt idx="62">
                  <c:v>368</c:v>
                </c:pt>
                <c:pt idx="63">
                  <c:v>368</c:v>
                </c:pt>
                <c:pt idx="64">
                  <c:v>368</c:v>
                </c:pt>
                <c:pt idx="65">
                  <c:v>330</c:v>
                </c:pt>
                <c:pt idx="66">
                  <c:v>330</c:v>
                </c:pt>
                <c:pt idx="67">
                  <c:v>330</c:v>
                </c:pt>
                <c:pt idx="68">
                  <c:v>330</c:v>
                </c:pt>
                <c:pt idx="69">
                  <c:v>330</c:v>
                </c:pt>
                <c:pt idx="70">
                  <c:v>389</c:v>
                </c:pt>
                <c:pt idx="71">
                  <c:v>389</c:v>
                </c:pt>
                <c:pt idx="72">
                  <c:v>389</c:v>
                </c:pt>
                <c:pt idx="73">
                  <c:v>417</c:v>
                </c:pt>
                <c:pt idx="74">
                  <c:v>417</c:v>
                </c:pt>
                <c:pt idx="75">
                  <c:v>417</c:v>
                </c:pt>
                <c:pt idx="76">
                  <c:v>417</c:v>
                </c:pt>
                <c:pt idx="77">
                  <c:v>417</c:v>
                </c:pt>
                <c:pt idx="78">
                  <c:v>417</c:v>
                </c:pt>
                <c:pt idx="79">
                  <c:v>317</c:v>
                </c:pt>
                <c:pt idx="80">
                  <c:v>421</c:v>
                </c:pt>
                <c:pt idx="81">
                  <c:v>421</c:v>
                </c:pt>
                <c:pt idx="82">
                  <c:v>421</c:v>
                </c:pt>
                <c:pt idx="83">
                  <c:v>421</c:v>
                </c:pt>
                <c:pt idx="84">
                  <c:v>421</c:v>
                </c:pt>
                <c:pt idx="85">
                  <c:v>421</c:v>
                </c:pt>
                <c:pt idx="86">
                  <c:v>358</c:v>
                </c:pt>
                <c:pt idx="87">
                  <c:v>358</c:v>
                </c:pt>
                <c:pt idx="88">
                  <c:v>358</c:v>
                </c:pt>
                <c:pt idx="89">
                  <c:v>530</c:v>
                </c:pt>
                <c:pt idx="90">
                  <c:v>530</c:v>
                </c:pt>
                <c:pt idx="91">
                  <c:v>376</c:v>
                </c:pt>
                <c:pt idx="92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3-4366-936E-68273F01E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454832"/>
        <c:axId val="393579392"/>
      </c:lineChart>
      <c:catAx>
        <c:axId val="416454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3579392"/>
        <c:crosses val="autoZero"/>
        <c:auto val="1"/>
        <c:lblAlgn val="ctr"/>
        <c:lblOffset val="100"/>
        <c:noMultiLvlLbl val="0"/>
      </c:catAx>
      <c:valAx>
        <c:axId val="3935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645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('Test Datenvergleich'!$AF$1,'Test Datenvergleich'!$AM$1,'Test Datenvergleich'!$AT$1,'Test Datenvergleich'!$BA$1)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('Test Datenvergleich'!$AF$9,'Test Datenvergleich'!$AM$9,'Test Datenvergleich'!$AT$9,'Test Datenvergleich'!$BA$9)</c:f>
              <c:numCache>
                <c:formatCode>General</c:formatCode>
                <c:ptCount val="4"/>
                <c:pt idx="0">
                  <c:v>64.5</c:v>
                </c:pt>
                <c:pt idx="1">
                  <c:v>56</c:v>
                </c:pt>
                <c:pt idx="2">
                  <c:v>55</c:v>
                </c:pt>
                <c:pt idx="3">
                  <c:v>57.5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Datenvergleich'!$AF$1,'Test Datenvergleich'!$AM$1,'Test Datenvergleich'!$AT$1,'Test Datenvergleich'!$BA$1)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('Test Datenvergleich'!$AF$10,'Test Datenvergleich'!$AM$10,'Test Datenvergleich'!$AT$10,'Test Datenvergleich'!$BA$10)</c:f>
              <c:numCache>
                <c:formatCode>General</c:formatCode>
                <c:ptCount val="4"/>
                <c:pt idx="0">
                  <c:v>8</c:v>
                </c:pt>
                <c:pt idx="1">
                  <c:v>15.5</c:v>
                </c:pt>
                <c:pt idx="2">
                  <c:v>16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Datenvergleich'!$AF$1,'Test Datenvergleich'!$AM$1,'Test Datenvergleich'!$AT$1,'Test Datenvergleich'!$BA$1)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('Test Datenvergleich'!$AF$11,'Test Datenvergleich'!$AM$11,'Test Datenvergleich'!$AT$11,'Test Datenvergleich'!$BA$11)</c:f>
              <c:numCache>
                <c:formatCode>General</c:formatCode>
                <c:ptCount val="4"/>
                <c:pt idx="0">
                  <c:v>2</c:v>
                </c:pt>
                <c:pt idx="1">
                  <c:v>1.5</c:v>
                </c:pt>
                <c:pt idx="2">
                  <c:v>6.5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Datenvergleich'!$AF$1,'Test Datenvergleich'!$AM$1,'Test Datenvergleich'!$AT$1,'Test Datenvergleich'!$BA$1)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('Test Datenvergleich'!$AF$12,'Test Datenvergleich'!$AM$12,'Test Datenvergleich'!$AT$12,'Test Datenvergleich'!$BA$12)</c:f>
              <c:numCache>
                <c:formatCode>General</c:formatCode>
                <c:ptCount val="4"/>
                <c:pt idx="0">
                  <c:v>0.5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Datenvergleich'!$AF$1,'Test Datenvergleich'!$AM$1,'Test Datenvergleich'!$AT$1,'Test Datenvergleich'!$BA$1)</c:f>
              <c:strCache>
                <c:ptCount val="4"/>
                <c:pt idx="0">
                  <c:v>Humidity Fugen</c:v>
                </c:pt>
                <c:pt idx="1">
                  <c:v>Humidity Q3</c:v>
                </c:pt>
                <c:pt idx="2">
                  <c:v>Humidity Q1</c:v>
                </c:pt>
                <c:pt idx="3">
                  <c:v>Humidity schleifen</c:v>
                </c:pt>
              </c:strCache>
            </c:strRef>
          </c:cat>
          <c:val>
            <c:numRef>
              <c:f>('Test Datenvergleich'!$AF$13,'Test Datenvergleich'!$AM$13,'Test Datenvergleich'!$AT$13,'Test Datenvergleich'!$BA$13)</c:f>
              <c:numCache>
                <c:formatCode>General</c:formatCode>
                <c:ptCount val="4"/>
                <c:pt idx="0">
                  <c:v>0.5</c:v>
                </c:pt>
                <c:pt idx="1">
                  <c:v>7.5</c:v>
                </c:pt>
                <c:pt idx="2">
                  <c:v>5.5</c:v>
                </c:pt>
                <c:pt idx="3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('Test Datenvergleich'!$AG$1,'Test Datenvergleich'!$AN$1,'Test Datenvergleich'!$AU$1,'Test Datenvergleich'!$BB$1)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('Test Datenvergleich'!$AG$9,'Test Datenvergleich'!$AN$9,'Test Datenvergleich'!$AU$9,'Test Datenvergleich'!$BB$9)</c:f>
              <c:numCache>
                <c:formatCode>General</c:formatCode>
                <c:ptCount val="4"/>
                <c:pt idx="0">
                  <c:v>14.2</c:v>
                </c:pt>
                <c:pt idx="1">
                  <c:v>7.7</c:v>
                </c:pt>
                <c:pt idx="2">
                  <c:v>7.5</c:v>
                </c:pt>
                <c:pt idx="3">
                  <c:v>14.4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Datenvergleich'!$AG$1,'Test Datenvergleich'!$AN$1,'Test Datenvergleich'!$AU$1,'Test Datenvergleich'!$BB$1)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('Test Datenvergleich'!$AG$10,'Test Datenvergleich'!$AN$10,'Test Datenvergleich'!$AU$10,'Test Datenvergleich'!$BB$10)</c:f>
              <c:numCache>
                <c:formatCode>General</c:formatCode>
                <c:ptCount val="4"/>
                <c:pt idx="0">
                  <c:v>0</c:v>
                </c:pt>
                <c:pt idx="1">
                  <c:v>2.2999999999999998</c:v>
                </c:pt>
                <c:pt idx="2">
                  <c:v>1.8000000000000007</c:v>
                </c:pt>
                <c:pt idx="3">
                  <c:v>0.90000000000000036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Datenvergleich'!$AG$1,'Test Datenvergleich'!$AN$1,'Test Datenvergleich'!$AU$1,'Test Datenvergleich'!$BB$1)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('Test Datenvergleich'!$AG$11,'Test Datenvergleich'!$AN$11,'Test Datenvergleich'!$AU$11,'Test Datenvergleich'!$BB$11)</c:f>
              <c:numCache>
                <c:formatCode>General</c:formatCode>
                <c:ptCount val="4"/>
                <c:pt idx="0">
                  <c:v>0.10000000000000142</c:v>
                </c:pt>
                <c:pt idx="1">
                  <c:v>1.1999999999999993</c:v>
                </c:pt>
                <c:pt idx="2">
                  <c:v>1.7999999999999989</c:v>
                </c:pt>
                <c:pt idx="3">
                  <c:v>3.0999999999999979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Datenvergleich'!$AG$1,'Test Datenvergleich'!$AN$1,'Test Datenvergleich'!$AU$1,'Test Datenvergleich'!$BB$1)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('Test Datenvergleich'!$AG$12,'Test Datenvergleich'!$AN$12,'Test Datenvergleich'!$AU$12,'Test Datenvergleich'!$BB$12)</c:f>
              <c:numCache>
                <c:formatCode>General</c:formatCode>
                <c:ptCount val="4"/>
                <c:pt idx="0">
                  <c:v>0.79999999999999893</c:v>
                </c:pt>
                <c:pt idx="1">
                  <c:v>2.3000000000000007</c:v>
                </c:pt>
                <c:pt idx="2">
                  <c:v>1.3000000000000007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Datenvergleich'!$AG$1,'Test Datenvergleich'!$AN$1,'Test Datenvergleich'!$AU$1,'Test Datenvergleich'!$BB$1)</c:f>
              <c:strCache>
                <c:ptCount val="4"/>
                <c:pt idx="0">
                  <c:v>Temperature Fugen</c:v>
                </c:pt>
                <c:pt idx="1">
                  <c:v>Temperature Q3</c:v>
                </c:pt>
                <c:pt idx="2">
                  <c:v>Temperature Q1</c:v>
                </c:pt>
                <c:pt idx="3">
                  <c:v>Temperature schleifen</c:v>
                </c:pt>
              </c:strCache>
            </c:strRef>
          </c:cat>
          <c:val>
            <c:numRef>
              <c:f>('Test Datenvergleich'!$AG$13,'Test Datenvergleich'!$AN$13,'Test Datenvergleich'!$AU$13,'Test Datenvergleich'!$BB$13)</c:f>
              <c:numCache>
                <c:formatCode>General</c:formatCode>
                <c:ptCount val="4"/>
                <c:pt idx="0">
                  <c:v>2.0999999999999996</c:v>
                </c:pt>
                <c:pt idx="1">
                  <c:v>8.5</c:v>
                </c:pt>
                <c:pt idx="2">
                  <c:v>5.2000000000000011</c:v>
                </c:pt>
                <c:pt idx="3">
                  <c:v>0.20000000000000284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('Test Datenvergleich'!$AH$1,'Test Datenvergleich'!$AO$1,'Test Datenvergleich'!$AV$1,'Test Datenvergleich'!$BC$1)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('Test Datenvergleich'!$AH$9,'Test Datenvergleich'!$AO$9,'Test Datenvergleich'!$AV$9,'Test Datenvergleich'!$BC$9)</c:f>
              <c:numCache>
                <c:formatCode>General</c:formatCode>
                <c:ptCount val="4"/>
                <c:pt idx="0">
                  <c:v>410</c:v>
                </c:pt>
                <c:pt idx="1">
                  <c:v>440</c:v>
                </c:pt>
                <c:pt idx="2">
                  <c:v>411</c:v>
                </c:pt>
                <c:pt idx="3">
                  <c:v>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Datenvergleich'!$AH$1,'Test Datenvergleich'!$AO$1,'Test Datenvergleich'!$AV$1,'Test Datenvergleich'!$BC$1)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('Test Datenvergleich'!$AH$10,'Test Datenvergleich'!$AO$10,'Test Datenvergleich'!$AV$10,'Test Datenvergleich'!$BC$10)</c:f>
              <c:numCache>
                <c:formatCode>General</c:formatCode>
                <c:ptCount val="4"/>
                <c:pt idx="0">
                  <c:v>102</c:v>
                </c:pt>
                <c:pt idx="1">
                  <c:v>118.75</c:v>
                </c:pt>
                <c:pt idx="2">
                  <c:v>142</c:v>
                </c:pt>
                <c:pt idx="3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Datenvergleich'!$AH$1,'Test Datenvergleich'!$AO$1,'Test Datenvergleich'!$AV$1,'Test Datenvergleich'!$BC$1)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('Test Datenvergleich'!$AH$11,'Test Datenvergleich'!$AO$11,'Test Datenvergleich'!$AV$11,'Test Datenvergleich'!$BC$11)</c:f>
              <c:numCache>
                <c:formatCode>General</c:formatCode>
                <c:ptCount val="4"/>
                <c:pt idx="0">
                  <c:v>39</c:v>
                </c:pt>
                <c:pt idx="1">
                  <c:v>106.25</c:v>
                </c:pt>
                <c:pt idx="2">
                  <c:v>399</c:v>
                </c:pt>
                <c:pt idx="3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Datenvergleich'!$AH$1,'Test Datenvergleich'!$AO$1,'Test Datenvergleich'!$AV$1,'Test Datenvergleich'!$BC$1)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('Test Datenvergleich'!$AH$12,'Test Datenvergleich'!$AO$12,'Test Datenvergleich'!$AV$12,'Test Datenvergleich'!$BC$12)</c:f>
              <c:numCache>
                <c:formatCode>General</c:formatCode>
                <c:ptCount val="4"/>
                <c:pt idx="0">
                  <c:v>11</c:v>
                </c:pt>
                <c:pt idx="1">
                  <c:v>205.25</c:v>
                </c:pt>
                <c:pt idx="2">
                  <c:v>301</c:v>
                </c:pt>
                <c:pt idx="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Datenvergleich'!$AH$1,'Test Datenvergleich'!$AO$1,'Test Datenvergleich'!$AV$1,'Test Datenvergleich'!$BC$1)</c:f>
              <c:strCache>
                <c:ptCount val="4"/>
                <c:pt idx="0">
                  <c:v>Co2 Fugen</c:v>
                </c:pt>
                <c:pt idx="1">
                  <c:v>Co2 Q3</c:v>
                </c:pt>
                <c:pt idx="2">
                  <c:v>Co2 Q1</c:v>
                </c:pt>
                <c:pt idx="3">
                  <c:v>Co2 schleifen</c:v>
                </c:pt>
              </c:strCache>
            </c:strRef>
          </c:cat>
          <c:val>
            <c:numRef>
              <c:f>('Test Datenvergleich'!$AH$13,'Test Datenvergleich'!$AO$13,'Test Datenvergleich'!$AV$13,'Test Datenvergleich'!$BC$13)</c:f>
              <c:numCache>
                <c:formatCode>General</c:formatCode>
                <c:ptCount val="4"/>
                <c:pt idx="0">
                  <c:v>604</c:v>
                </c:pt>
                <c:pt idx="1">
                  <c:v>1084.75</c:v>
                </c:pt>
                <c:pt idx="2">
                  <c:v>673</c:v>
                </c:pt>
                <c:pt idx="3">
                  <c:v>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Diagrammtitel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('Test Datenvergleich'!$AI$1,'Test Datenvergleich'!$AP$1,'Test Datenvergleich'!$AW$1,'Test Datenvergleich'!$BD$1)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('Test Datenvergleich'!$AI$9,'Test Datenvergleich'!$AP$9,'Test Datenvergleich'!$AW$9,'Test Datenvergleich'!$BD$9)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9F5-A446-61BDC1D1646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Datenvergleich'!$AI$1,'Test Datenvergleich'!$AP$1,'Test Datenvergleich'!$AW$1,'Test Datenvergleich'!$BD$1)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('Test Datenvergleich'!$AI$10,'Test Datenvergleich'!$AP$10,'Test Datenvergleich'!$AW$10,'Test Datenvergleich'!$BD$10)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9F5-A446-61BDC1D1646A}"/>
            </c:ext>
          </c:extLst>
        </c:ser>
        <c:ser>
          <c:idx val="2"/>
          <c:order val="2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Datenvergleich'!$AI$1,'Test Datenvergleich'!$AP$1,'Test Datenvergleich'!$AW$1,'Test Datenvergleich'!$BD$1)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('Test Datenvergleich'!$AI$11,'Test Datenvergleich'!$AP$11,'Test Datenvergleich'!$AW$11,'Test Datenvergleich'!$BD$11)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9F5-A446-61BDC1D1646A}"/>
            </c:ext>
          </c:extLst>
        </c:ser>
        <c:ser>
          <c:idx val="3"/>
          <c:order val="3"/>
          <c:spPr>
            <a:solidFill>
              <a:schemeClr val="accent1"/>
            </a:solid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strRef>
              <c:f>('Test Datenvergleich'!$AI$1,'Test Datenvergleich'!$AP$1,'Test Datenvergleich'!$AW$1,'Test Datenvergleich'!$BD$1)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('Test Datenvergleich'!$AI$12,'Test Datenvergleich'!$AP$12,'Test Datenvergleich'!$AW$12,'Test Datenvergleich'!$BD$12)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9F5-A446-61BDC1D1646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('Test Datenvergleich'!$AI$1,'Test Datenvergleich'!$AP$1,'Test Datenvergleich'!$AW$1,'Test Datenvergleich'!$BD$1)</c:f>
              <c:strCache>
                <c:ptCount val="4"/>
                <c:pt idx="0">
                  <c:v>VOC Fugen</c:v>
                </c:pt>
                <c:pt idx="1">
                  <c:v>VOC Q3</c:v>
                </c:pt>
                <c:pt idx="2">
                  <c:v>VOC Q1</c:v>
                </c:pt>
                <c:pt idx="3">
                  <c:v>VOC schleifen</c:v>
                </c:pt>
              </c:strCache>
            </c:strRef>
          </c:cat>
          <c:val>
            <c:numRef>
              <c:f>('Test Datenvergleich'!$AI$13,'Test Datenvergleich'!$AP$13,'Test Datenvergleich'!$AW$13,'Test Datenvergleich'!$BD$13)</c:f>
              <c:numCache>
                <c:formatCode>General</c:formatCode>
                <c:ptCount val="4"/>
                <c:pt idx="0">
                  <c:v>0.89999999999999991</c:v>
                </c:pt>
                <c:pt idx="1">
                  <c:v>2.42</c:v>
                </c:pt>
                <c:pt idx="2">
                  <c:v>3.13</c:v>
                </c:pt>
                <c:pt idx="3">
                  <c:v>2.65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5-49F5-A446-61BDC1D1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78848"/>
        <c:axId val="48315360"/>
      </c:barChart>
      <c:catAx>
        <c:axId val="20358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15360"/>
        <c:crosses val="autoZero"/>
        <c:auto val="1"/>
        <c:lblAlgn val="ctr"/>
        <c:lblOffset val="100"/>
        <c:noMultiLvlLbl val="0"/>
      </c:catAx>
      <c:valAx>
        <c:axId val="483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58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2.xml"/><Relationship Id="rId18" Type="http://schemas.openxmlformats.org/officeDocument/2006/relationships/chart" Target="../charts/chart27.xml"/><Relationship Id="rId26" Type="http://schemas.openxmlformats.org/officeDocument/2006/relationships/chart" Target="../charts/chart35.xml"/><Relationship Id="rId39" Type="http://schemas.openxmlformats.org/officeDocument/2006/relationships/chart" Target="../charts/chart48.xml"/><Relationship Id="rId21" Type="http://schemas.openxmlformats.org/officeDocument/2006/relationships/chart" Target="../charts/chart30.xml"/><Relationship Id="rId34" Type="http://schemas.openxmlformats.org/officeDocument/2006/relationships/chart" Target="../charts/chart43.xml"/><Relationship Id="rId42" Type="http://schemas.openxmlformats.org/officeDocument/2006/relationships/chart" Target="../charts/chart51.xml"/><Relationship Id="rId47" Type="http://schemas.openxmlformats.org/officeDocument/2006/relationships/chart" Target="../charts/chart56.xml"/><Relationship Id="rId50" Type="http://schemas.openxmlformats.org/officeDocument/2006/relationships/chart" Target="../charts/chart59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6" Type="http://schemas.openxmlformats.org/officeDocument/2006/relationships/chart" Target="../charts/chart25.xml"/><Relationship Id="rId29" Type="http://schemas.openxmlformats.org/officeDocument/2006/relationships/chart" Target="../charts/chart38.xml"/><Relationship Id="rId11" Type="http://schemas.openxmlformats.org/officeDocument/2006/relationships/chart" Target="../charts/chart20.xml"/><Relationship Id="rId24" Type="http://schemas.openxmlformats.org/officeDocument/2006/relationships/chart" Target="../charts/chart33.xml"/><Relationship Id="rId32" Type="http://schemas.openxmlformats.org/officeDocument/2006/relationships/chart" Target="../charts/chart41.xml"/><Relationship Id="rId37" Type="http://schemas.openxmlformats.org/officeDocument/2006/relationships/chart" Target="../charts/chart46.xml"/><Relationship Id="rId40" Type="http://schemas.openxmlformats.org/officeDocument/2006/relationships/chart" Target="../charts/chart49.xml"/><Relationship Id="rId45" Type="http://schemas.openxmlformats.org/officeDocument/2006/relationships/chart" Target="../charts/chart54.xml"/><Relationship Id="rId5" Type="http://schemas.openxmlformats.org/officeDocument/2006/relationships/chart" Target="../charts/chart14.xml"/><Relationship Id="rId15" Type="http://schemas.openxmlformats.org/officeDocument/2006/relationships/chart" Target="../charts/chart24.xml"/><Relationship Id="rId23" Type="http://schemas.openxmlformats.org/officeDocument/2006/relationships/chart" Target="../charts/chart32.xml"/><Relationship Id="rId28" Type="http://schemas.openxmlformats.org/officeDocument/2006/relationships/chart" Target="../charts/chart37.xml"/><Relationship Id="rId36" Type="http://schemas.openxmlformats.org/officeDocument/2006/relationships/chart" Target="../charts/chart45.xml"/><Relationship Id="rId49" Type="http://schemas.openxmlformats.org/officeDocument/2006/relationships/chart" Target="../charts/chart58.xml"/><Relationship Id="rId10" Type="http://schemas.openxmlformats.org/officeDocument/2006/relationships/chart" Target="../charts/chart19.xml"/><Relationship Id="rId19" Type="http://schemas.openxmlformats.org/officeDocument/2006/relationships/chart" Target="../charts/chart28.xml"/><Relationship Id="rId31" Type="http://schemas.openxmlformats.org/officeDocument/2006/relationships/chart" Target="../charts/chart40.xml"/><Relationship Id="rId44" Type="http://schemas.openxmlformats.org/officeDocument/2006/relationships/chart" Target="../charts/chart53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chart" Target="../charts/chart23.xml"/><Relationship Id="rId22" Type="http://schemas.openxmlformats.org/officeDocument/2006/relationships/chart" Target="../charts/chart31.xml"/><Relationship Id="rId27" Type="http://schemas.openxmlformats.org/officeDocument/2006/relationships/chart" Target="../charts/chart36.xml"/><Relationship Id="rId30" Type="http://schemas.openxmlformats.org/officeDocument/2006/relationships/chart" Target="../charts/chart39.xml"/><Relationship Id="rId35" Type="http://schemas.openxmlformats.org/officeDocument/2006/relationships/chart" Target="../charts/chart44.xml"/><Relationship Id="rId43" Type="http://schemas.openxmlformats.org/officeDocument/2006/relationships/chart" Target="../charts/chart52.xml"/><Relationship Id="rId48" Type="http://schemas.openxmlformats.org/officeDocument/2006/relationships/chart" Target="../charts/chart57.xml"/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12" Type="http://schemas.openxmlformats.org/officeDocument/2006/relationships/chart" Target="../charts/chart21.xml"/><Relationship Id="rId17" Type="http://schemas.openxmlformats.org/officeDocument/2006/relationships/chart" Target="../charts/chart26.xml"/><Relationship Id="rId25" Type="http://schemas.openxmlformats.org/officeDocument/2006/relationships/chart" Target="../charts/chart34.xml"/><Relationship Id="rId33" Type="http://schemas.openxmlformats.org/officeDocument/2006/relationships/chart" Target="../charts/chart42.xml"/><Relationship Id="rId38" Type="http://schemas.openxmlformats.org/officeDocument/2006/relationships/chart" Target="../charts/chart47.xml"/><Relationship Id="rId46" Type="http://schemas.openxmlformats.org/officeDocument/2006/relationships/chart" Target="../charts/chart55.xml"/><Relationship Id="rId20" Type="http://schemas.openxmlformats.org/officeDocument/2006/relationships/chart" Target="../charts/chart29.xml"/><Relationship Id="rId41" Type="http://schemas.openxmlformats.org/officeDocument/2006/relationships/chart" Target="../charts/chart50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7" Type="http://schemas.openxmlformats.org/officeDocument/2006/relationships/chart" Target="../charts/chart66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openxmlformats.org/officeDocument/2006/relationships/chart" Target="../charts/chart65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9.xml"/><Relationship Id="rId18" Type="http://schemas.openxmlformats.org/officeDocument/2006/relationships/chart" Target="../charts/chart84.xml"/><Relationship Id="rId26" Type="http://schemas.openxmlformats.org/officeDocument/2006/relationships/chart" Target="../charts/chart92.xml"/><Relationship Id="rId39" Type="http://schemas.openxmlformats.org/officeDocument/2006/relationships/chart" Target="../charts/chart105.xml"/><Relationship Id="rId21" Type="http://schemas.openxmlformats.org/officeDocument/2006/relationships/chart" Target="../charts/chart87.xml"/><Relationship Id="rId34" Type="http://schemas.openxmlformats.org/officeDocument/2006/relationships/chart" Target="../charts/chart100.xml"/><Relationship Id="rId7" Type="http://schemas.openxmlformats.org/officeDocument/2006/relationships/chart" Target="../charts/chart73.xml"/><Relationship Id="rId12" Type="http://schemas.openxmlformats.org/officeDocument/2006/relationships/chart" Target="../charts/chart78.xml"/><Relationship Id="rId17" Type="http://schemas.openxmlformats.org/officeDocument/2006/relationships/chart" Target="../charts/chart83.xml"/><Relationship Id="rId25" Type="http://schemas.openxmlformats.org/officeDocument/2006/relationships/chart" Target="../charts/chart91.xml"/><Relationship Id="rId33" Type="http://schemas.openxmlformats.org/officeDocument/2006/relationships/chart" Target="../charts/chart99.xml"/><Relationship Id="rId38" Type="http://schemas.openxmlformats.org/officeDocument/2006/relationships/chart" Target="../charts/chart104.xml"/><Relationship Id="rId2" Type="http://schemas.openxmlformats.org/officeDocument/2006/relationships/chart" Target="../charts/chart68.xml"/><Relationship Id="rId16" Type="http://schemas.openxmlformats.org/officeDocument/2006/relationships/chart" Target="../charts/chart82.xml"/><Relationship Id="rId20" Type="http://schemas.openxmlformats.org/officeDocument/2006/relationships/chart" Target="../charts/chart86.xml"/><Relationship Id="rId29" Type="http://schemas.openxmlformats.org/officeDocument/2006/relationships/chart" Target="../charts/chart95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11" Type="http://schemas.openxmlformats.org/officeDocument/2006/relationships/chart" Target="../charts/chart77.xml"/><Relationship Id="rId24" Type="http://schemas.openxmlformats.org/officeDocument/2006/relationships/chart" Target="../charts/chart90.xml"/><Relationship Id="rId32" Type="http://schemas.openxmlformats.org/officeDocument/2006/relationships/chart" Target="../charts/chart98.xml"/><Relationship Id="rId37" Type="http://schemas.openxmlformats.org/officeDocument/2006/relationships/chart" Target="../charts/chart103.xml"/><Relationship Id="rId40" Type="http://schemas.openxmlformats.org/officeDocument/2006/relationships/chart" Target="../charts/chart106.xml"/><Relationship Id="rId5" Type="http://schemas.openxmlformats.org/officeDocument/2006/relationships/chart" Target="../charts/chart71.xml"/><Relationship Id="rId15" Type="http://schemas.openxmlformats.org/officeDocument/2006/relationships/chart" Target="../charts/chart81.xml"/><Relationship Id="rId23" Type="http://schemas.openxmlformats.org/officeDocument/2006/relationships/chart" Target="../charts/chart89.xml"/><Relationship Id="rId28" Type="http://schemas.openxmlformats.org/officeDocument/2006/relationships/chart" Target="../charts/chart94.xml"/><Relationship Id="rId36" Type="http://schemas.openxmlformats.org/officeDocument/2006/relationships/chart" Target="../charts/chart102.xml"/><Relationship Id="rId10" Type="http://schemas.openxmlformats.org/officeDocument/2006/relationships/chart" Target="../charts/chart76.xml"/><Relationship Id="rId19" Type="http://schemas.openxmlformats.org/officeDocument/2006/relationships/chart" Target="../charts/chart85.xml"/><Relationship Id="rId31" Type="http://schemas.openxmlformats.org/officeDocument/2006/relationships/chart" Target="../charts/chart97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Relationship Id="rId14" Type="http://schemas.openxmlformats.org/officeDocument/2006/relationships/chart" Target="../charts/chart80.xml"/><Relationship Id="rId22" Type="http://schemas.openxmlformats.org/officeDocument/2006/relationships/chart" Target="../charts/chart88.xml"/><Relationship Id="rId27" Type="http://schemas.openxmlformats.org/officeDocument/2006/relationships/chart" Target="../charts/chart93.xml"/><Relationship Id="rId30" Type="http://schemas.openxmlformats.org/officeDocument/2006/relationships/chart" Target="../charts/chart96.xml"/><Relationship Id="rId35" Type="http://schemas.openxmlformats.org/officeDocument/2006/relationships/chart" Target="../charts/chart101.xml"/><Relationship Id="rId8" Type="http://schemas.openxmlformats.org/officeDocument/2006/relationships/chart" Target="../charts/chart74.xml"/><Relationship Id="rId3" Type="http://schemas.openxmlformats.org/officeDocument/2006/relationships/chart" Target="../charts/chart69.xm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19.xml"/><Relationship Id="rId18" Type="http://schemas.openxmlformats.org/officeDocument/2006/relationships/chart" Target="../charts/chart124.xml"/><Relationship Id="rId26" Type="http://schemas.openxmlformats.org/officeDocument/2006/relationships/chart" Target="../charts/chart132.xml"/><Relationship Id="rId39" Type="http://schemas.openxmlformats.org/officeDocument/2006/relationships/chart" Target="../charts/chart145.xml"/><Relationship Id="rId21" Type="http://schemas.openxmlformats.org/officeDocument/2006/relationships/chart" Target="../charts/chart127.xml"/><Relationship Id="rId34" Type="http://schemas.openxmlformats.org/officeDocument/2006/relationships/chart" Target="../charts/chart140.xml"/><Relationship Id="rId42" Type="http://schemas.openxmlformats.org/officeDocument/2006/relationships/chart" Target="../charts/chart148.xml"/><Relationship Id="rId47" Type="http://schemas.openxmlformats.org/officeDocument/2006/relationships/chart" Target="../charts/chart153.xml"/><Relationship Id="rId50" Type="http://schemas.openxmlformats.org/officeDocument/2006/relationships/chart" Target="../charts/chart156.xml"/><Relationship Id="rId55" Type="http://schemas.openxmlformats.org/officeDocument/2006/relationships/chart" Target="../charts/chart161.xml"/><Relationship Id="rId7" Type="http://schemas.openxmlformats.org/officeDocument/2006/relationships/chart" Target="../charts/chart113.xml"/><Relationship Id="rId2" Type="http://schemas.openxmlformats.org/officeDocument/2006/relationships/chart" Target="../charts/chart108.xml"/><Relationship Id="rId16" Type="http://schemas.openxmlformats.org/officeDocument/2006/relationships/chart" Target="../charts/chart122.xml"/><Relationship Id="rId29" Type="http://schemas.openxmlformats.org/officeDocument/2006/relationships/chart" Target="../charts/chart135.xml"/><Relationship Id="rId11" Type="http://schemas.openxmlformats.org/officeDocument/2006/relationships/chart" Target="../charts/chart117.xml"/><Relationship Id="rId24" Type="http://schemas.openxmlformats.org/officeDocument/2006/relationships/chart" Target="../charts/chart130.xml"/><Relationship Id="rId32" Type="http://schemas.openxmlformats.org/officeDocument/2006/relationships/chart" Target="../charts/chart138.xml"/><Relationship Id="rId37" Type="http://schemas.openxmlformats.org/officeDocument/2006/relationships/chart" Target="../charts/chart143.xml"/><Relationship Id="rId40" Type="http://schemas.openxmlformats.org/officeDocument/2006/relationships/chart" Target="../charts/chart146.xml"/><Relationship Id="rId45" Type="http://schemas.openxmlformats.org/officeDocument/2006/relationships/chart" Target="../charts/chart151.xml"/><Relationship Id="rId53" Type="http://schemas.openxmlformats.org/officeDocument/2006/relationships/chart" Target="../charts/chart159.xml"/><Relationship Id="rId5" Type="http://schemas.openxmlformats.org/officeDocument/2006/relationships/chart" Target="../charts/chart111.xml"/><Relationship Id="rId10" Type="http://schemas.openxmlformats.org/officeDocument/2006/relationships/chart" Target="../charts/chart116.xml"/><Relationship Id="rId19" Type="http://schemas.openxmlformats.org/officeDocument/2006/relationships/chart" Target="../charts/chart125.xml"/><Relationship Id="rId31" Type="http://schemas.openxmlformats.org/officeDocument/2006/relationships/chart" Target="../charts/chart137.xml"/><Relationship Id="rId44" Type="http://schemas.openxmlformats.org/officeDocument/2006/relationships/chart" Target="../charts/chart150.xml"/><Relationship Id="rId52" Type="http://schemas.openxmlformats.org/officeDocument/2006/relationships/chart" Target="../charts/chart158.xml"/><Relationship Id="rId4" Type="http://schemas.openxmlformats.org/officeDocument/2006/relationships/chart" Target="../charts/chart110.xml"/><Relationship Id="rId9" Type="http://schemas.openxmlformats.org/officeDocument/2006/relationships/chart" Target="../charts/chart115.xml"/><Relationship Id="rId14" Type="http://schemas.openxmlformats.org/officeDocument/2006/relationships/chart" Target="../charts/chart120.xml"/><Relationship Id="rId22" Type="http://schemas.openxmlformats.org/officeDocument/2006/relationships/chart" Target="../charts/chart128.xml"/><Relationship Id="rId27" Type="http://schemas.openxmlformats.org/officeDocument/2006/relationships/chart" Target="../charts/chart133.xml"/><Relationship Id="rId30" Type="http://schemas.openxmlformats.org/officeDocument/2006/relationships/chart" Target="../charts/chart136.xml"/><Relationship Id="rId35" Type="http://schemas.openxmlformats.org/officeDocument/2006/relationships/chart" Target="../charts/chart141.xml"/><Relationship Id="rId43" Type="http://schemas.openxmlformats.org/officeDocument/2006/relationships/chart" Target="../charts/chart149.xml"/><Relationship Id="rId48" Type="http://schemas.openxmlformats.org/officeDocument/2006/relationships/chart" Target="../charts/chart154.xml"/><Relationship Id="rId56" Type="http://schemas.openxmlformats.org/officeDocument/2006/relationships/chart" Target="../charts/chart162.xml"/><Relationship Id="rId8" Type="http://schemas.openxmlformats.org/officeDocument/2006/relationships/chart" Target="../charts/chart114.xml"/><Relationship Id="rId51" Type="http://schemas.openxmlformats.org/officeDocument/2006/relationships/chart" Target="../charts/chart157.xml"/><Relationship Id="rId3" Type="http://schemas.openxmlformats.org/officeDocument/2006/relationships/chart" Target="../charts/chart109.xml"/><Relationship Id="rId12" Type="http://schemas.openxmlformats.org/officeDocument/2006/relationships/chart" Target="../charts/chart118.xml"/><Relationship Id="rId17" Type="http://schemas.openxmlformats.org/officeDocument/2006/relationships/chart" Target="../charts/chart123.xml"/><Relationship Id="rId25" Type="http://schemas.openxmlformats.org/officeDocument/2006/relationships/chart" Target="../charts/chart131.xml"/><Relationship Id="rId33" Type="http://schemas.openxmlformats.org/officeDocument/2006/relationships/chart" Target="../charts/chart139.xml"/><Relationship Id="rId38" Type="http://schemas.openxmlformats.org/officeDocument/2006/relationships/chart" Target="../charts/chart144.xml"/><Relationship Id="rId46" Type="http://schemas.openxmlformats.org/officeDocument/2006/relationships/chart" Target="../charts/chart152.xml"/><Relationship Id="rId20" Type="http://schemas.openxmlformats.org/officeDocument/2006/relationships/chart" Target="../charts/chart126.xml"/><Relationship Id="rId41" Type="http://schemas.openxmlformats.org/officeDocument/2006/relationships/chart" Target="../charts/chart147.xml"/><Relationship Id="rId54" Type="http://schemas.openxmlformats.org/officeDocument/2006/relationships/chart" Target="../charts/chart160.xml"/><Relationship Id="rId1" Type="http://schemas.openxmlformats.org/officeDocument/2006/relationships/chart" Target="../charts/chart107.xml"/><Relationship Id="rId6" Type="http://schemas.openxmlformats.org/officeDocument/2006/relationships/chart" Target="../charts/chart112.xml"/><Relationship Id="rId15" Type="http://schemas.openxmlformats.org/officeDocument/2006/relationships/chart" Target="../charts/chart121.xml"/><Relationship Id="rId23" Type="http://schemas.openxmlformats.org/officeDocument/2006/relationships/chart" Target="../charts/chart129.xml"/><Relationship Id="rId28" Type="http://schemas.openxmlformats.org/officeDocument/2006/relationships/chart" Target="../charts/chart134.xml"/><Relationship Id="rId36" Type="http://schemas.openxmlformats.org/officeDocument/2006/relationships/chart" Target="../charts/chart142.xml"/><Relationship Id="rId49" Type="http://schemas.openxmlformats.org/officeDocument/2006/relationships/chart" Target="../charts/chart15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7" Type="http://schemas.openxmlformats.org/officeDocument/2006/relationships/chart" Target="../charts/chart169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6" Type="http://schemas.openxmlformats.org/officeDocument/2006/relationships/chart" Target="../charts/chart168.xml"/><Relationship Id="rId5" Type="http://schemas.openxmlformats.org/officeDocument/2006/relationships/chart" Target="../charts/chart167.xml"/><Relationship Id="rId4" Type="http://schemas.openxmlformats.org/officeDocument/2006/relationships/chart" Target="../charts/chart166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7.xml"/><Relationship Id="rId3" Type="http://schemas.openxmlformats.org/officeDocument/2006/relationships/chart" Target="../charts/chart172.xml"/><Relationship Id="rId7" Type="http://schemas.openxmlformats.org/officeDocument/2006/relationships/chart" Target="../charts/chart176.xml"/><Relationship Id="rId2" Type="http://schemas.openxmlformats.org/officeDocument/2006/relationships/chart" Target="../charts/chart171.xml"/><Relationship Id="rId1" Type="http://schemas.openxmlformats.org/officeDocument/2006/relationships/chart" Target="../charts/chart170.xml"/><Relationship Id="rId6" Type="http://schemas.openxmlformats.org/officeDocument/2006/relationships/chart" Target="../charts/chart175.xml"/><Relationship Id="rId5" Type="http://schemas.openxmlformats.org/officeDocument/2006/relationships/chart" Target="../charts/chart174.xml"/><Relationship Id="rId4" Type="http://schemas.openxmlformats.org/officeDocument/2006/relationships/chart" Target="../charts/chart173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5.xml"/><Relationship Id="rId13" Type="http://schemas.openxmlformats.org/officeDocument/2006/relationships/chart" Target="../charts/chart190.xml"/><Relationship Id="rId3" Type="http://schemas.openxmlformats.org/officeDocument/2006/relationships/chart" Target="../charts/chart180.xml"/><Relationship Id="rId7" Type="http://schemas.openxmlformats.org/officeDocument/2006/relationships/chart" Target="../charts/chart184.xml"/><Relationship Id="rId12" Type="http://schemas.openxmlformats.org/officeDocument/2006/relationships/chart" Target="../charts/chart189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Relationship Id="rId6" Type="http://schemas.openxmlformats.org/officeDocument/2006/relationships/chart" Target="../charts/chart183.xml"/><Relationship Id="rId11" Type="http://schemas.openxmlformats.org/officeDocument/2006/relationships/chart" Target="../charts/chart188.xml"/><Relationship Id="rId5" Type="http://schemas.openxmlformats.org/officeDocument/2006/relationships/chart" Target="../charts/chart182.xml"/><Relationship Id="rId10" Type="http://schemas.openxmlformats.org/officeDocument/2006/relationships/chart" Target="../charts/chart187.xml"/><Relationship Id="rId4" Type="http://schemas.openxmlformats.org/officeDocument/2006/relationships/chart" Target="../charts/chart181.xml"/><Relationship Id="rId9" Type="http://schemas.openxmlformats.org/officeDocument/2006/relationships/chart" Target="../charts/chart186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8.xml"/><Relationship Id="rId13" Type="http://schemas.openxmlformats.org/officeDocument/2006/relationships/chart" Target="../charts/chart203.xml"/><Relationship Id="rId18" Type="http://schemas.openxmlformats.org/officeDocument/2006/relationships/chart" Target="../charts/chart208.xml"/><Relationship Id="rId26" Type="http://schemas.openxmlformats.org/officeDocument/2006/relationships/chart" Target="../charts/chart216.xml"/><Relationship Id="rId3" Type="http://schemas.openxmlformats.org/officeDocument/2006/relationships/chart" Target="../charts/chart193.xml"/><Relationship Id="rId21" Type="http://schemas.openxmlformats.org/officeDocument/2006/relationships/chart" Target="../charts/chart211.xml"/><Relationship Id="rId7" Type="http://schemas.openxmlformats.org/officeDocument/2006/relationships/chart" Target="../charts/chart197.xml"/><Relationship Id="rId12" Type="http://schemas.openxmlformats.org/officeDocument/2006/relationships/chart" Target="../charts/chart202.xml"/><Relationship Id="rId17" Type="http://schemas.openxmlformats.org/officeDocument/2006/relationships/chart" Target="../charts/chart207.xml"/><Relationship Id="rId25" Type="http://schemas.openxmlformats.org/officeDocument/2006/relationships/chart" Target="../charts/chart215.xml"/><Relationship Id="rId2" Type="http://schemas.openxmlformats.org/officeDocument/2006/relationships/chart" Target="../charts/chart192.xml"/><Relationship Id="rId16" Type="http://schemas.openxmlformats.org/officeDocument/2006/relationships/chart" Target="../charts/chart206.xml"/><Relationship Id="rId20" Type="http://schemas.openxmlformats.org/officeDocument/2006/relationships/chart" Target="../charts/chart210.xml"/><Relationship Id="rId29" Type="http://schemas.openxmlformats.org/officeDocument/2006/relationships/chart" Target="../charts/chart219.xml"/><Relationship Id="rId1" Type="http://schemas.openxmlformats.org/officeDocument/2006/relationships/chart" Target="../charts/chart191.xml"/><Relationship Id="rId6" Type="http://schemas.openxmlformats.org/officeDocument/2006/relationships/chart" Target="../charts/chart196.xml"/><Relationship Id="rId11" Type="http://schemas.openxmlformats.org/officeDocument/2006/relationships/chart" Target="../charts/chart201.xml"/><Relationship Id="rId24" Type="http://schemas.openxmlformats.org/officeDocument/2006/relationships/chart" Target="../charts/chart214.xml"/><Relationship Id="rId5" Type="http://schemas.openxmlformats.org/officeDocument/2006/relationships/chart" Target="../charts/chart195.xml"/><Relationship Id="rId15" Type="http://schemas.openxmlformats.org/officeDocument/2006/relationships/chart" Target="../charts/chart205.xml"/><Relationship Id="rId23" Type="http://schemas.openxmlformats.org/officeDocument/2006/relationships/chart" Target="../charts/chart213.xml"/><Relationship Id="rId28" Type="http://schemas.openxmlformats.org/officeDocument/2006/relationships/chart" Target="../charts/chart218.xml"/><Relationship Id="rId10" Type="http://schemas.openxmlformats.org/officeDocument/2006/relationships/chart" Target="../charts/chart200.xml"/><Relationship Id="rId19" Type="http://schemas.openxmlformats.org/officeDocument/2006/relationships/chart" Target="../charts/chart209.xml"/><Relationship Id="rId4" Type="http://schemas.openxmlformats.org/officeDocument/2006/relationships/chart" Target="../charts/chart194.xml"/><Relationship Id="rId9" Type="http://schemas.openxmlformats.org/officeDocument/2006/relationships/chart" Target="../charts/chart199.xml"/><Relationship Id="rId14" Type="http://schemas.openxmlformats.org/officeDocument/2006/relationships/chart" Target="../charts/chart204.xml"/><Relationship Id="rId22" Type="http://schemas.openxmlformats.org/officeDocument/2006/relationships/chart" Target="../charts/chart212.xml"/><Relationship Id="rId27" Type="http://schemas.openxmlformats.org/officeDocument/2006/relationships/chart" Target="../charts/chart217.xml"/><Relationship Id="rId30" Type="http://schemas.openxmlformats.org/officeDocument/2006/relationships/chart" Target="../charts/chart22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3.xml"/><Relationship Id="rId7" Type="http://schemas.openxmlformats.org/officeDocument/2006/relationships/chart" Target="../charts/chart227.xml"/><Relationship Id="rId2" Type="http://schemas.openxmlformats.org/officeDocument/2006/relationships/chart" Target="../charts/chart222.xml"/><Relationship Id="rId1" Type="http://schemas.openxmlformats.org/officeDocument/2006/relationships/chart" Target="../charts/chart221.xml"/><Relationship Id="rId6" Type="http://schemas.openxmlformats.org/officeDocument/2006/relationships/chart" Target="../charts/chart226.xml"/><Relationship Id="rId5" Type="http://schemas.openxmlformats.org/officeDocument/2006/relationships/chart" Target="../charts/chart225.xml"/><Relationship Id="rId4" Type="http://schemas.openxmlformats.org/officeDocument/2006/relationships/chart" Target="../charts/chart2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339270</xdr:colOff>
      <xdr:row>58</xdr:row>
      <xdr:rowOff>101372</xdr:rowOff>
    </xdr:from>
    <xdr:to>
      <xdr:col>16</xdr:col>
      <xdr:colOff>244020</xdr:colOff>
      <xdr:row>72</xdr:row>
      <xdr:rowOff>177572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8EB9D55-2857-AD6D-5B78-E02F6387C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247650</xdr:colOff>
      <xdr:row>58</xdr:row>
      <xdr:rowOff>85725</xdr:rowOff>
    </xdr:from>
    <xdr:to>
      <xdr:col>22</xdr:col>
      <xdr:colOff>247650</xdr:colOff>
      <xdr:row>72</xdr:row>
      <xdr:rowOff>161925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6C447F5-5B76-439D-81B7-FBA45F12FF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344941</xdr:colOff>
      <xdr:row>72</xdr:row>
      <xdr:rowOff>138340</xdr:rowOff>
    </xdr:from>
    <xdr:to>
      <xdr:col>16</xdr:col>
      <xdr:colOff>249691</xdr:colOff>
      <xdr:row>87</xdr:row>
      <xdr:rowOff>24040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7CEDB6B-52EC-4E89-9A0D-888C1139E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117701</xdr:colOff>
      <xdr:row>72</xdr:row>
      <xdr:rowOff>150812</xdr:rowOff>
    </xdr:from>
    <xdr:to>
      <xdr:col>13</xdr:col>
      <xdr:colOff>420233</xdr:colOff>
      <xdr:row>87</xdr:row>
      <xdr:rowOff>7143</xdr:rowOff>
    </xdr:to>
    <xdr:sp macro="" textlink="">
      <xdr:nvSpPr>
        <xdr:cNvPr id="7" name="Rechteck 6">
          <a:extLst>
            <a:ext uri="{FF2B5EF4-FFF2-40B4-BE49-F238E27FC236}">
              <a16:creationId xmlns:a16="http://schemas.microsoft.com/office/drawing/2014/main" id="{413D04A4-13A7-4C5B-94A3-2B6DE1051657}"/>
            </a:ext>
          </a:extLst>
        </xdr:cNvPr>
        <xdr:cNvSpPr/>
      </xdr:nvSpPr>
      <xdr:spPr>
        <a:xfrm flipH="1">
          <a:off x="12928826" y="13866812"/>
          <a:ext cx="302532" cy="27138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13</xdr:col>
      <xdr:colOff>23812</xdr:colOff>
      <xdr:row>72</xdr:row>
      <xdr:rowOff>166688</xdr:rowOff>
    </xdr:from>
    <xdr:to>
      <xdr:col>16</xdr:col>
      <xdr:colOff>528194</xdr:colOff>
      <xdr:row>87</xdr:row>
      <xdr:rowOff>70915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44D30930-E766-2B4C-B785-5D063C785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34937" y="13882688"/>
          <a:ext cx="4877223" cy="2761727"/>
        </a:xfrm>
        <a:prstGeom prst="rect">
          <a:avLst/>
        </a:prstGeom>
      </xdr:spPr>
    </xdr:pic>
    <xdr:clientData/>
  </xdr:twoCellAnchor>
  <xdr:twoCellAnchor>
    <xdr:from>
      <xdr:col>16</xdr:col>
      <xdr:colOff>227918</xdr:colOff>
      <xdr:row>72</xdr:row>
      <xdr:rowOff>169410</xdr:rowOff>
    </xdr:from>
    <xdr:to>
      <xdr:col>22</xdr:col>
      <xdr:colOff>227918</xdr:colOff>
      <xdr:row>87</xdr:row>
      <xdr:rowOff>55110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DE54362E-6CE9-5F53-1060-0246F1136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759960</xdr:colOff>
      <xdr:row>1</xdr:row>
      <xdr:rowOff>63274</xdr:rowOff>
    </xdr:from>
    <xdr:to>
      <xdr:col>26</xdr:col>
      <xdr:colOff>755878</xdr:colOff>
      <xdr:row>15</xdr:row>
      <xdr:rowOff>139474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ED8A5F5-5DBD-B50D-A386-22C267701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757917</xdr:colOff>
      <xdr:row>16</xdr:row>
      <xdr:rowOff>98651</xdr:rowOff>
    </xdr:from>
    <xdr:to>
      <xdr:col>36</xdr:col>
      <xdr:colOff>601435</xdr:colOff>
      <xdr:row>30</xdr:row>
      <xdr:rowOff>174851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B45AB1A9-19BE-B5FD-0458-4CAA79D08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41220</xdr:colOff>
      <xdr:row>19</xdr:row>
      <xdr:rowOff>48346</xdr:rowOff>
    </xdr:from>
    <xdr:to>
      <xdr:col>12</xdr:col>
      <xdr:colOff>31616</xdr:colOff>
      <xdr:row>33</xdr:row>
      <xdr:rowOff>124546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CCBC60B-831B-D34D-54CB-21F5509B2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2721</xdr:colOff>
      <xdr:row>15</xdr:row>
      <xdr:rowOff>124506</xdr:rowOff>
    </xdr:from>
    <xdr:to>
      <xdr:col>24</xdr:col>
      <xdr:colOff>398010</xdr:colOff>
      <xdr:row>30</xdr:row>
      <xdr:rowOff>10206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FCD4A13-81CC-7F5F-5CE0-1397B3804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2267</xdr:colOff>
      <xdr:row>1</xdr:row>
      <xdr:rowOff>18369</xdr:rowOff>
    </xdr:from>
    <xdr:to>
      <xdr:col>21</xdr:col>
      <xdr:colOff>270555</xdr:colOff>
      <xdr:row>15</xdr:row>
      <xdr:rowOff>94569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A530D990-18CD-3C15-9FFE-22ED386CA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383721</xdr:colOff>
      <xdr:row>3</xdr:row>
      <xdr:rowOff>86632</xdr:rowOff>
    </xdr:from>
    <xdr:to>
      <xdr:col>16</xdr:col>
      <xdr:colOff>396421</xdr:colOff>
      <xdr:row>9</xdr:row>
      <xdr:rowOff>166007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E368E8B-4DA9-06C4-E509-6B56AFFDD88D}"/>
            </a:ext>
          </a:extLst>
        </xdr:cNvPr>
        <xdr:cNvCxnSpPr/>
      </xdr:nvCxnSpPr>
      <xdr:spPr>
        <a:xfrm flipH="1" flipV="1">
          <a:off x="19719471" y="658132"/>
          <a:ext cx="12700" cy="122237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267607</xdr:colOff>
      <xdr:row>3</xdr:row>
      <xdr:rowOff>92982</xdr:rowOff>
    </xdr:from>
    <xdr:to>
      <xdr:col>17</xdr:col>
      <xdr:colOff>283482</xdr:colOff>
      <xdr:row>9</xdr:row>
      <xdr:rowOff>169182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E65C499F-3F26-4778-9385-DD511AC8A9EF}"/>
            </a:ext>
          </a:extLst>
        </xdr:cNvPr>
        <xdr:cNvCxnSpPr/>
      </xdr:nvCxnSpPr>
      <xdr:spPr>
        <a:xfrm flipH="1" flipV="1">
          <a:off x="20365357" y="664482"/>
          <a:ext cx="15875" cy="12192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663121</xdr:colOff>
      <xdr:row>3</xdr:row>
      <xdr:rowOff>96157</xdr:rowOff>
    </xdr:from>
    <xdr:to>
      <xdr:col>15</xdr:col>
      <xdr:colOff>666296</xdr:colOff>
      <xdr:row>9</xdr:row>
      <xdr:rowOff>181882</xdr:rowOff>
    </xdr:to>
    <xdr:cxnSp macro="">
      <xdr:nvCxnSpPr>
        <xdr:cNvPr id="8" name="Gerader Verbinder 7">
          <a:extLst>
            <a:ext uri="{FF2B5EF4-FFF2-40B4-BE49-F238E27FC236}">
              <a16:creationId xmlns:a16="http://schemas.microsoft.com/office/drawing/2014/main" id="{3BBE57D4-985C-42A8-A86D-070FC40D3A13}"/>
            </a:ext>
          </a:extLst>
        </xdr:cNvPr>
        <xdr:cNvCxnSpPr/>
      </xdr:nvCxnSpPr>
      <xdr:spPr>
        <a:xfrm flipH="1" flipV="1">
          <a:off x="19236871" y="667657"/>
          <a:ext cx="3175" cy="122872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75292</xdr:colOff>
      <xdr:row>3</xdr:row>
      <xdr:rowOff>99332</xdr:rowOff>
    </xdr:from>
    <xdr:to>
      <xdr:col>19</xdr:col>
      <xdr:colOff>81642</xdr:colOff>
      <xdr:row>9</xdr:row>
      <xdr:rowOff>175532</xdr:rowOff>
    </xdr:to>
    <xdr:cxnSp macro="">
      <xdr:nvCxnSpPr>
        <xdr:cNvPr id="9" name="Gerader Verbinder 8">
          <a:extLst>
            <a:ext uri="{FF2B5EF4-FFF2-40B4-BE49-F238E27FC236}">
              <a16:creationId xmlns:a16="http://schemas.microsoft.com/office/drawing/2014/main" id="{0E1F0818-B689-4943-B98B-597C975B363F}"/>
            </a:ext>
          </a:extLst>
        </xdr:cNvPr>
        <xdr:cNvCxnSpPr/>
      </xdr:nvCxnSpPr>
      <xdr:spPr>
        <a:xfrm flipH="1" flipV="1">
          <a:off x="21697042" y="670832"/>
          <a:ext cx="6350" cy="12192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484867</xdr:colOff>
      <xdr:row>3</xdr:row>
      <xdr:rowOff>102507</xdr:rowOff>
    </xdr:from>
    <xdr:to>
      <xdr:col>20</xdr:col>
      <xdr:colOff>491217</xdr:colOff>
      <xdr:row>9</xdr:row>
      <xdr:rowOff>178707</xdr:rowOff>
    </xdr:to>
    <xdr:cxnSp macro="">
      <xdr:nvCxnSpPr>
        <xdr:cNvPr id="10" name="Gerader Verbinder 9">
          <a:extLst>
            <a:ext uri="{FF2B5EF4-FFF2-40B4-BE49-F238E27FC236}">
              <a16:creationId xmlns:a16="http://schemas.microsoft.com/office/drawing/2014/main" id="{30CC519D-B8E1-4CD8-810C-D477E1FBFF11}"/>
            </a:ext>
          </a:extLst>
        </xdr:cNvPr>
        <xdr:cNvCxnSpPr/>
      </xdr:nvCxnSpPr>
      <xdr:spPr>
        <a:xfrm flipH="1" flipV="1">
          <a:off x="22868617" y="674007"/>
          <a:ext cx="6350" cy="12192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78467</xdr:colOff>
      <xdr:row>3</xdr:row>
      <xdr:rowOff>105682</xdr:rowOff>
    </xdr:from>
    <xdr:to>
      <xdr:col>20</xdr:col>
      <xdr:colOff>500742</xdr:colOff>
      <xdr:row>3</xdr:row>
      <xdr:rowOff>108857</xdr:rowOff>
    </xdr:to>
    <xdr:cxnSp macro="">
      <xdr:nvCxnSpPr>
        <xdr:cNvPr id="11" name="Gerader Verbinder 10">
          <a:extLst>
            <a:ext uri="{FF2B5EF4-FFF2-40B4-BE49-F238E27FC236}">
              <a16:creationId xmlns:a16="http://schemas.microsoft.com/office/drawing/2014/main" id="{1BF71C96-5650-42CF-99DE-11E7F480AE48}"/>
            </a:ext>
          </a:extLst>
        </xdr:cNvPr>
        <xdr:cNvCxnSpPr/>
      </xdr:nvCxnSpPr>
      <xdr:spPr>
        <a:xfrm flipH="1" flipV="1">
          <a:off x="21700217" y="677182"/>
          <a:ext cx="1184275" cy="317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78467</xdr:colOff>
      <xdr:row>9</xdr:row>
      <xdr:rowOff>169182</xdr:rowOff>
    </xdr:from>
    <xdr:to>
      <xdr:col>20</xdr:col>
      <xdr:colOff>500742</xdr:colOff>
      <xdr:row>9</xdr:row>
      <xdr:rowOff>172357</xdr:rowOff>
    </xdr:to>
    <xdr:cxnSp macro="">
      <xdr:nvCxnSpPr>
        <xdr:cNvPr id="14" name="Gerader Verbinder 13">
          <a:extLst>
            <a:ext uri="{FF2B5EF4-FFF2-40B4-BE49-F238E27FC236}">
              <a16:creationId xmlns:a16="http://schemas.microsoft.com/office/drawing/2014/main" id="{5857EB7F-D79A-4D81-880D-29073A6340C1}"/>
            </a:ext>
          </a:extLst>
        </xdr:cNvPr>
        <xdr:cNvCxnSpPr/>
      </xdr:nvCxnSpPr>
      <xdr:spPr>
        <a:xfrm flipH="1" flipV="1">
          <a:off x="21700217" y="1883682"/>
          <a:ext cx="1184275" cy="317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396421</xdr:colOff>
      <xdr:row>9</xdr:row>
      <xdr:rowOff>159657</xdr:rowOff>
    </xdr:from>
    <xdr:to>
      <xdr:col>17</xdr:col>
      <xdr:colOff>293007</xdr:colOff>
      <xdr:row>9</xdr:row>
      <xdr:rowOff>159657</xdr:rowOff>
    </xdr:to>
    <xdr:cxnSp macro="">
      <xdr:nvCxnSpPr>
        <xdr:cNvPr id="15" name="Gerader Verbinder 14">
          <a:extLst>
            <a:ext uri="{FF2B5EF4-FFF2-40B4-BE49-F238E27FC236}">
              <a16:creationId xmlns:a16="http://schemas.microsoft.com/office/drawing/2014/main" id="{F3D539E4-E092-4AB5-B124-4BDA5B71AED7}"/>
            </a:ext>
          </a:extLst>
        </xdr:cNvPr>
        <xdr:cNvCxnSpPr/>
      </xdr:nvCxnSpPr>
      <xdr:spPr>
        <a:xfrm flipH="1">
          <a:off x="19732171" y="1874157"/>
          <a:ext cx="658586" cy="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374196</xdr:colOff>
      <xdr:row>3</xdr:row>
      <xdr:rowOff>99332</xdr:rowOff>
    </xdr:from>
    <xdr:to>
      <xdr:col>17</xdr:col>
      <xdr:colOff>270782</xdr:colOff>
      <xdr:row>3</xdr:row>
      <xdr:rowOff>99332</xdr:rowOff>
    </xdr:to>
    <xdr:cxnSp macro="">
      <xdr:nvCxnSpPr>
        <xdr:cNvPr id="17" name="Gerader Verbinder 16">
          <a:extLst>
            <a:ext uri="{FF2B5EF4-FFF2-40B4-BE49-F238E27FC236}">
              <a16:creationId xmlns:a16="http://schemas.microsoft.com/office/drawing/2014/main" id="{38042316-F20A-4F80-B61D-05D9DDFE43FB}"/>
            </a:ext>
          </a:extLst>
        </xdr:cNvPr>
        <xdr:cNvCxnSpPr/>
      </xdr:nvCxnSpPr>
      <xdr:spPr>
        <a:xfrm flipH="1">
          <a:off x="19709946" y="670832"/>
          <a:ext cx="658586" cy="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72119</xdr:colOff>
      <xdr:row>14</xdr:row>
      <xdr:rowOff>16328</xdr:rowOff>
    </xdr:from>
    <xdr:to>
      <xdr:col>49</xdr:col>
      <xdr:colOff>721180</xdr:colOff>
      <xdr:row>28</xdr:row>
      <xdr:rowOff>163286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61361DB-C402-4931-BAAC-258CB1BE9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53748</xdr:colOff>
      <xdr:row>14</xdr:row>
      <xdr:rowOff>25173</xdr:rowOff>
    </xdr:from>
    <xdr:to>
      <xdr:col>56</xdr:col>
      <xdr:colOff>53748</xdr:colOff>
      <xdr:row>28</xdr:row>
      <xdr:rowOff>101373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BABC5B75-AF32-4B2E-809E-10C34684D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149677</xdr:colOff>
      <xdr:row>28</xdr:row>
      <xdr:rowOff>153634</xdr:rowOff>
    </xdr:from>
    <xdr:to>
      <xdr:col>71</xdr:col>
      <xdr:colOff>176890</xdr:colOff>
      <xdr:row>43</xdr:row>
      <xdr:rowOff>108857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A9C469FD-2193-409C-89FB-A6AF4CA71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149680</xdr:colOff>
      <xdr:row>14</xdr:row>
      <xdr:rowOff>43543</xdr:rowOff>
    </xdr:from>
    <xdr:to>
      <xdr:col>62</xdr:col>
      <xdr:colOff>149680</xdr:colOff>
      <xdr:row>28</xdr:row>
      <xdr:rowOff>119743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D0ED8E8D-CBB9-41FE-BD80-A61702CEF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40822</xdr:colOff>
      <xdr:row>28</xdr:row>
      <xdr:rowOff>166008</xdr:rowOff>
    </xdr:from>
    <xdr:to>
      <xdr:col>56</xdr:col>
      <xdr:colOff>40822</xdr:colOff>
      <xdr:row>43</xdr:row>
      <xdr:rowOff>51708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4F5450BE-CBD8-4F9F-8BF8-ACB1C7231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62</xdr:col>
      <xdr:colOff>231323</xdr:colOff>
      <xdr:row>14</xdr:row>
      <xdr:rowOff>57149</xdr:rowOff>
    </xdr:from>
    <xdr:to>
      <xdr:col>68</xdr:col>
      <xdr:colOff>231323</xdr:colOff>
      <xdr:row>28</xdr:row>
      <xdr:rowOff>133349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9BDE8A8A-A822-450B-BA6A-2A47BFB37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13607</xdr:colOff>
      <xdr:row>28</xdr:row>
      <xdr:rowOff>166007</xdr:rowOff>
    </xdr:from>
    <xdr:to>
      <xdr:col>50</xdr:col>
      <xdr:colOff>68036</xdr:colOff>
      <xdr:row>43</xdr:row>
      <xdr:rowOff>51707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C7BAFF29-AC48-4C7F-AF83-5098D4645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936420</xdr:colOff>
      <xdr:row>136</xdr:row>
      <xdr:rowOff>179551</xdr:rowOff>
    </xdr:from>
    <xdr:to>
      <xdr:col>19</xdr:col>
      <xdr:colOff>805049</xdr:colOff>
      <xdr:row>151</xdr:row>
      <xdr:rowOff>65251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C4026D68-EEEF-C86C-3368-59374F60F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1320013</xdr:colOff>
      <xdr:row>122</xdr:row>
      <xdr:rowOff>97907</xdr:rowOff>
    </xdr:from>
    <xdr:to>
      <xdr:col>22</xdr:col>
      <xdr:colOff>509150</xdr:colOff>
      <xdr:row>136</xdr:row>
      <xdr:rowOff>174107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C445827A-8ED3-6560-6E7B-D463AB41B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80</xdr:col>
      <xdr:colOff>173180</xdr:colOff>
      <xdr:row>46</xdr:row>
      <xdr:rowOff>109103</xdr:rowOff>
    </xdr:from>
    <xdr:to>
      <xdr:col>86</xdr:col>
      <xdr:colOff>173180</xdr:colOff>
      <xdr:row>61</xdr:row>
      <xdr:rowOff>12121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42DF5992-9E86-864D-6F50-DD22E972D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47996</xdr:colOff>
      <xdr:row>155</xdr:row>
      <xdr:rowOff>147388</xdr:rowOff>
    </xdr:from>
    <xdr:to>
      <xdr:col>17</xdr:col>
      <xdr:colOff>962148</xdr:colOff>
      <xdr:row>170</xdr:row>
      <xdr:rowOff>33088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9C69CD3F-5335-6350-C8CB-D7E12FCC7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967920</xdr:colOff>
      <xdr:row>155</xdr:row>
      <xdr:rowOff>162830</xdr:rowOff>
    </xdr:from>
    <xdr:to>
      <xdr:col>22</xdr:col>
      <xdr:colOff>147534</xdr:colOff>
      <xdr:row>170</xdr:row>
      <xdr:rowOff>54303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B59223CB-12CD-B8EC-1E2D-67BFD8FED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637062</xdr:colOff>
      <xdr:row>170</xdr:row>
      <xdr:rowOff>38531</xdr:rowOff>
    </xdr:from>
    <xdr:to>
      <xdr:col>19</xdr:col>
      <xdr:colOff>505691</xdr:colOff>
      <xdr:row>184</xdr:row>
      <xdr:rowOff>114731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0791C8AE-BAC7-ACCD-BD16-D044DD8B1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80</xdr:col>
      <xdr:colOff>204353</xdr:colOff>
      <xdr:row>61</xdr:row>
      <xdr:rowOff>95249</xdr:rowOff>
    </xdr:from>
    <xdr:to>
      <xdr:col>86</xdr:col>
      <xdr:colOff>204353</xdr:colOff>
      <xdr:row>75</xdr:row>
      <xdr:rowOff>171449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8C4A23A2-4B99-C841-21B3-49597A727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42</xdr:col>
      <xdr:colOff>796636</xdr:colOff>
      <xdr:row>77</xdr:row>
      <xdr:rowOff>39830</xdr:rowOff>
    </xdr:from>
    <xdr:to>
      <xdr:col>47</xdr:col>
      <xdr:colOff>640773</xdr:colOff>
      <xdr:row>91</xdr:row>
      <xdr:rowOff>116030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575CCC6C-8766-4720-777F-396443416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56</xdr:col>
      <xdr:colOff>398318</xdr:colOff>
      <xdr:row>76</xdr:row>
      <xdr:rowOff>161058</xdr:rowOff>
    </xdr:from>
    <xdr:to>
      <xdr:col>61</xdr:col>
      <xdr:colOff>17318</xdr:colOff>
      <xdr:row>91</xdr:row>
      <xdr:rowOff>46758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6586CC09-976B-EC96-DA5F-D72C8DF5F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66</xdr:col>
      <xdr:colOff>606136</xdr:colOff>
      <xdr:row>76</xdr:row>
      <xdr:rowOff>178376</xdr:rowOff>
    </xdr:from>
    <xdr:to>
      <xdr:col>71</xdr:col>
      <xdr:colOff>865909</xdr:colOff>
      <xdr:row>91</xdr:row>
      <xdr:rowOff>64076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07E2FED4-7E6B-692B-01BD-C7D2283FB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80</xdr:col>
      <xdr:colOff>93518</xdr:colOff>
      <xdr:row>76</xdr:row>
      <xdr:rowOff>136813</xdr:rowOff>
    </xdr:from>
    <xdr:to>
      <xdr:col>86</xdr:col>
      <xdr:colOff>93518</xdr:colOff>
      <xdr:row>91</xdr:row>
      <xdr:rowOff>22513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D98CCF30-5363-A7BE-6170-F53446C18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796636</xdr:colOff>
      <xdr:row>91</xdr:row>
      <xdr:rowOff>109104</xdr:rowOff>
    </xdr:from>
    <xdr:to>
      <xdr:col>47</xdr:col>
      <xdr:colOff>640773</xdr:colOff>
      <xdr:row>105</xdr:row>
      <xdr:rowOff>185304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2132FA9A-2EB9-8065-E1DA-2F4212188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56</xdr:col>
      <xdr:colOff>381000</xdr:colOff>
      <xdr:row>91</xdr:row>
      <xdr:rowOff>161058</xdr:rowOff>
    </xdr:from>
    <xdr:to>
      <xdr:col>61</xdr:col>
      <xdr:colOff>0</xdr:colOff>
      <xdr:row>106</xdr:row>
      <xdr:rowOff>46758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EB7B72B9-197A-F22F-120D-24B19943E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66</xdr:col>
      <xdr:colOff>606136</xdr:colOff>
      <xdr:row>91</xdr:row>
      <xdr:rowOff>109103</xdr:rowOff>
    </xdr:from>
    <xdr:to>
      <xdr:col>71</xdr:col>
      <xdr:colOff>865909</xdr:colOff>
      <xdr:row>105</xdr:row>
      <xdr:rowOff>185303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2B1E6DE1-B01F-E3EA-3868-2A7E1DEBA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80</xdr:col>
      <xdr:colOff>110836</xdr:colOff>
      <xdr:row>92</xdr:row>
      <xdr:rowOff>147204</xdr:rowOff>
    </xdr:from>
    <xdr:to>
      <xdr:col>86</xdr:col>
      <xdr:colOff>110836</xdr:colOff>
      <xdr:row>107</xdr:row>
      <xdr:rowOff>32904</xdr:rowOff>
    </xdr:to>
    <xdr:graphicFrame macro="">
      <xdr:nvGraphicFramePr>
        <xdr:cNvPr id="34" name="Diagramm 33">
          <a:extLst>
            <a:ext uri="{FF2B5EF4-FFF2-40B4-BE49-F238E27FC236}">
              <a16:creationId xmlns:a16="http://schemas.microsoft.com/office/drawing/2014/main" id="{E09098E8-8CAC-2686-54DA-27AD5C1EF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42</xdr:col>
      <xdr:colOff>779317</xdr:colOff>
      <xdr:row>105</xdr:row>
      <xdr:rowOff>161058</xdr:rowOff>
    </xdr:from>
    <xdr:to>
      <xdr:col>47</xdr:col>
      <xdr:colOff>623454</xdr:colOff>
      <xdr:row>120</xdr:row>
      <xdr:rowOff>46758</xdr:rowOff>
    </xdr:to>
    <xdr:graphicFrame macro="">
      <xdr:nvGraphicFramePr>
        <xdr:cNvPr id="35" name="Diagramm 34">
          <a:extLst>
            <a:ext uri="{FF2B5EF4-FFF2-40B4-BE49-F238E27FC236}">
              <a16:creationId xmlns:a16="http://schemas.microsoft.com/office/drawing/2014/main" id="{2FF1FECC-549A-C380-04FE-4ABF07CE6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398318</xdr:colOff>
      <xdr:row>107</xdr:row>
      <xdr:rowOff>5194</xdr:rowOff>
    </xdr:from>
    <xdr:to>
      <xdr:col>61</xdr:col>
      <xdr:colOff>17318</xdr:colOff>
      <xdr:row>121</xdr:row>
      <xdr:rowOff>81394</xdr:rowOff>
    </xdr:to>
    <xdr:graphicFrame macro="">
      <xdr:nvGraphicFramePr>
        <xdr:cNvPr id="36" name="Diagramm 35">
          <a:extLst>
            <a:ext uri="{FF2B5EF4-FFF2-40B4-BE49-F238E27FC236}">
              <a16:creationId xmlns:a16="http://schemas.microsoft.com/office/drawing/2014/main" id="{75D53684-D1DF-D373-1BF1-805E08EBB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66</xdr:col>
      <xdr:colOff>640772</xdr:colOff>
      <xdr:row>106</xdr:row>
      <xdr:rowOff>39830</xdr:rowOff>
    </xdr:from>
    <xdr:to>
      <xdr:col>71</xdr:col>
      <xdr:colOff>900545</xdr:colOff>
      <xdr:row>120</xdr:row>
      <xdr:rowOff>116030</xdr:rowOff>
    </xdr:to>
    <xdr:graphicFrame macro="">
      <xdr:nvGraphicFramePr>
        <xdr:cNvPr id="37" name="Diagramm 36">
          <a:extLst>
            <a:ext uri="{FF2B5EF4-FFF2-40B4-BE49-F238E27FC236}">
              <a16:creationId xmlns:a16="http://schemas.microsoft.com/office/drawing/2014/main" id="{AF76E79C-6C48-863E-3CAF-DE462D418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80</xdr:col>
      <xdr:colOff>173181</xdr:colOff>
      <xdr:row>108</xdr:row>
      <xdr:rowOff>91785</xdr:rowOff>
    </xdr:from>
    <xdr:to>
      <xdr:col>86</xdr:col>
      <xdr:colOff>173181</xdr:colOff>
      <xdr:row>122</xdr:row>
      <xdr:rowOff>167985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87BDDE6A-3D0D-6FE6-1477-AECD89A98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42</xdr:col>
      <xdr:colOff>38965</xdr:colOff>
      <xdr:row>122</xdr:row>
      <xdr:rowOff>80963</xdr:rowOff>
    </xdr:from>
    <xdr:to>
      <xdr:col>46</xdr:col>
      <xdr:colOff>684067</xdr:colOff>
      <xdr:row>136</xdr:row>
      <xdr:rowOff>157163</xdr:rowOff>
    </xdr:to>
    <xdr:graphicFrame macro="">
      <xdr:nvGraphicFramePr>
        <xdr:cNvPr id="39" name="Diagramm 38">
          <a:extLst>
            <a:ext uri="{FF2B5EF4-FFF2-40B4-BE49-F238E27FC236}">
              <a16:creationId xmlns:a16="http://schemas.microsoft.com/office/drawing/2014/main" id="{BE493B31-AD2D-C5D9-BDF1-48D2B1E84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52</xdr:col>
      <xdr:colOff>227611</xdr:colOff>
      <xdr:row>118</xdr:row>
      <xdr:rowOff>158585</xdr:rowOff>
    </xdr:from>
    <xdr:to>
      <xdr:col>56</xdr:col>
      <xdr:colOff>891887</xdr:colOff>
      <xdr:row>133</xdr:row>
      <xdr:rowOff>44285</xdr:rowOff>
    </xdr:to>
    <xdr:graphicFrame macro="">
      <xdr:nvGraphicFramePr>
        <xdr:cNvPr id="40" name="Diagramm 39">
          <a:extLst>
            <a:ext uri="{FF2B5EF4-FFF2-40B4-BE49-F238E27FC236}">
              <a16:creationId xmlns:a16="http://schemas.microsoft.com/office/drawing/2014/main" id="{E7540DB7-C2F9-FA65-7E9B-17AE728A0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60</xdr:col>
      <xdr:colOff>681594</xdr:colOff>
      <xdr:row>121</xdr:row>
      <xdr:rowOff>43541</xdr:rowOff>
    </xdr:from>
    <xdr:to>
      <xdr:col>66</xdr:col>
      <xdr:colOff>356259</xdr:colOff>
      <xdr:row>135</xdr:row>
      <xdr:rowOff>119741</xdr:rowOff>
    </xdr:to>
    <xdr:graphicFrame macro="">
      <xdr:nvGraphicFramePr>
        <xdr:cNvPr id="41" name="Diagramm 40">
          <a:extLst>
            <a:ext uri="{FF2B5EF4-FFF2-40B4-BE49-F238E27FC236}">
              <a16:creationId xmlns:a16="http://schemas.microsoft.com/office/drawing/2014/main" id="{934A34C6-6355-5458-3A5A-2B644DAFB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80</xdr:col>
      <xdr:colOff>301336</xdr:colOff>
      <xdr:row>123</xdr:row>
      <xdr:rowOff>161058</xdr:rowOff>
    </xdr:from>
    <xdr:to>
      <xdr:col>86</xdr:col>
      <xdr:colOff>301336</xdr:colOff>
      <xdr:row>138</xdr:row>
      <xdr:rowOff>46758</xdr:rowOff>
    </xdr:to>
    <xdr:graphicFrame macro="">
      <xdr:nvGraphicFramePr>
        <xdr:cNvPr id="42" name="Diagramm 41">
          <a:extLst>
            <a:ext uri="{FF2B5EF4-FFF2-40B4-BE49-F238E27FC236}">
              <a16:creationId xmlns:a16="http://schemas.microsoft.com/office/drawing/2014/main" id="{FEE3BCAE-3FC9-6316-3311-D9FD857D2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54</xdr:col>
      <xdr:colOff>74221</xdr:colOff>
      <xdr:row>159</xdr:row>
      <xdr:rowOff>27461</xdr:rowOff>
    </xdr:from>
    <xdr:to>
      <xdr:col>58</xdr:col>
      <xdr:colOff>475013</xdr:colOff>
      <xdr:row>173</xdr:row>
      <xdr:rowOff>77932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C847B380-78E2-29DB-1685-3FDC25A9E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58</xdr:col>
      <xdr:colOff>476249</xdr:colOff>
      <xdr:row>159</xdr:row>
      <xdr:rowOff>17563</xdr:rowOff>
    </xdr:from>
    <xdr:to>
      <xdr:col>63</xdr:col>
      <xdr:colOff>476249</xdr:colOff>
      <xdr:row>173</xdr:row>
      <xdr:rowOff>93763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1BEA6777-CD93-8CDE-7CE9-ABAB4D143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63</xdr:col>
      <xdr:colOff>641082</xdr:colOff>
      <xdr:row>158</xdr:row>
      <xdr:rowOff>187653</xdr:rowOff>
    </xdr:from>
    <xdr:to>
      <xdr:col>69</xdr:col>
      <xdr:colOff>641082</xdr:colOff>
      <xdr:row>173</xdr:row>
      <xdr:rowOff>73353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BF206A83-499A-F07B-184E-01EA7D86A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54</xdr:col>
      <xdr:colOff>75457</xdr:colOff>
      <xdr:row>173</xdr:row>
      <xdr:rowOff>80653</xdr:rowOff>
    </xdr:from>
    <xdr:to>
      <xdr:col>58</xdr:col>
      <xdr:colOff>473775</xdr:colOff>
      <xdr:row>187</xdr:row>
      <xdr:rowOff>156853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22B116C3-1E25-2D86-EC71-50CB5E7FC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58</xdr:col>
      <xdr:colOff>479960</xdr:colOff>
      <xdr:row>173</xdr:row>
      <xdr:rowOff>80652</xdr:rowOff>
    </xdr:from>
    <xdr:to>
      <xdr:col>63</xdr:col>
      <xdr:colOff>479960</xdr:colOff>
      <xdr:row>187</xdr:row>
      <xdr:rowOff>156852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30281443-4C90-F7DD-A25E-BEB086BB6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63</xdr:col>
      <xdr:colOff>634277</xdr:colOff>
      <xdr:row>159</xdr:row>
      <xdr:rowOff>135082</xdr:rowOff>
    </xdr:from>
    <xdr:to>
      <xdr:col>69</xdr:col>
      <xdr:colOff>634277</xdr:colOff>
      <xdr:row>174</xdr:row>
      <xdr:rowOff>20782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F790F0DD-39AE-5F9B-E120-F707CECFC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68</xdr:col>
      <xdr:colOff>406976</xdr:colOff>
      <xdr:row>14</xdr:row>
      <xdr:rowOff>57149</xdr:rowOff>
    </xdr:from>
    <xdr:to>
      <xdr:col>73</xdr:col>
      <xdr:colOff>216476</xdr:colOff>
      <xdr:row>28</xdr:row>
      <xdr:rowOff>133349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22B71D63-3044-35DA-2934-E0B6570DB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30</xdr:col>
      <xdr:colOff>539029</xdr:colOff>
      <xdr:row>84</xdr:row>
      <xdr:rowOff>98278</xdr:rowOff>
    </xdr:from>
    <xdr:to>
      <xdr:col>36</xdr:col>
      <xdr:colOff>480580</xdr:colOff>
      <xdr:row>98</xdr:row>
      <xdr:rowOff>174478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6C31C015-3C95-E79E-04C2-3858DC246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24</xdr:col>
      <xdr:colOff>476067</xdr:colOff>
      <xdr:row>83</xdr:row>
      <xdr:rowOff>1229</xdr:rowOff>
    </xdr:from>
    <xdr:to>
      <xdr:col>30</xdr:col>
      <xdr:colOff>274888</xdr:colOff>
      <xdr:row>97</xdr:row>
      <xdr:rowOff>77429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3B96F252-0D86-99D3-096B-90D661B08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24</xdr:col>
      <xdr:colOff>457657</xdr:colOff>
      <xdr:row>54</xdr:row>
      <xdr:rowOff>50402</xdr:rowOff>
    </xdr:from>
    <xdr:to>
      <xdr:col>30</xdr:col>
      <xdr:colOff>292498</xdr:colOff>
      <xdr:row>68</xdr:row>
      <xdr:rowOff>126602</xdr:rowOff>
    </xdr:to>
    <xdr:graphicFrame macro="">
      <xdr:nvGraphicFramePr>
        <xdr:cNvPr id="44" name="Diagramm 43">
          <a:extLst>
            <a:ext uri="{FF2B5EF4-FFF2-40B4-BE49-F238E27FC236}">
              <a16:creationId xmlns:a16="http://schemas.microsoft.com/office/drawing/2014/main" id="{E1DAEFAD-6192-A521-A959-5F9871064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</xdr:col>
      <xdr:colOff>299357</xdr:colOff>
      <xdr:row>24</xdr:row>
      <xdr:rowOff>158192</xdr:rowOff>
    </xdr:from>
    <xdr:to>
      <xdr:col>10</xdr:col>
      <xdr:colOff>433172</xdr:colOff>
      <xdr:row>52</xdr:row>
      <xdr:rowOff>95250</xdr:rowOff>
    </xdr:to>
    <xdr:graphicFrame macro="">
      <xdr:nvGraphicFramePr>
        <xdr:cNvPr id="45" name="Diagramm 44">
          <a:extLst>
            <a:ext uri="{FF2B5EF4-FFF2-40B4-BE49-F238E27FC236}">
              <a16:creationId xmlns:a16="http://schemas.microsoft.com/office/drawing/2014/main" id="{72B4F879-4BD8-213B-891F-B08F71EF3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30</xdr:col>
      <xdr:colOff>571502</xdr:colOff>
      <xdr:row>54</xdr:row>
      <xdr:rowOff>51955</xdr:rowOff>
    </xdr:from>
    <xdr:to>
      <xdr:col>36</xdr:col>
      <xdr:colOff>519548</xdr:colOff>
      <xdr:row>68</xdr:row>
      <xdr:rowOff>128155</xdr:rowOff>
    </xdr:to>
    <xdr:graphicFrame macro="">
      <xdr:nvGraphicFramePr>
        <xdr:cNvPr id="47" name="Diagramm 46">
          <a:extLst>
            <a:ext uri="{FF2B5EF4-FFF2-40B4-BE49-F238E27FC236}">
              <a16:creationId xmlns:a16="http://schemas.microsoft.com/office/drawing/2014/main" id="{78ABA0F2-B122-49EA-8DC1-1757D0D85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63</xdr:col>
      <xdr:colOff>622218</xdr:colOff>
      <xdr:row>159</xdr:row>
      <xdr:rowOff>27461</xdr:rowOff>
    </xdr:from>
    <xdr:to>
      <xdr:col>69</xdr:col>
      <xdr:colOff>622218</xdr:colOff>
      <xdr:row>173</xdr:row>
      <xdr:rowOff>103661</xdr:rowOff>
    </xdr:to>
    <xdr:graphicFrame macro="">
      <xdr:nvGraphicFramePr>
        <xdr:cNvPr id="48" name="Diagramm 47">
          <a:extLst>
            <a:ext uri="{FF2B5EF4-FFF2-40B4-BE49-F238E27FC236}">
              <a16:creationId xmlns:a16="http://schemas.microsoft.com/office/drawing/2014/main" id="{36145C31-87E2-1DAC-4329-5AEC21E50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63</xdr:col>
      <xdr:colOff>622216</xdr:colOff>
      <xdr:row>173</xdr:row>
      <xdr:rowOff>114052</xdr:rowOff>
    </xdr:from>
    <xdr:to>
      <xdr:col>69</xdr:col>
      <xdr:colOff>622216</xdr:colOff>
      <xdr:row>187</xdr:row>
      <xdr:rowOff>190252</xdr:rowOff>
    </xdr:to>
    <xdr:graphicFrame macro="">
      <xdr:nvGraphicFramePr>
        <xdr:cNvPr id="49" name="Diagramm 48">
          <a:extLst>
            <a:ext uri="{FF2B5EF4-FFF2-40B4-BE49-F238E27FC236}">
              <a16:creationId xmlns:a16="http://schemas.microsoft.com/office/drawing/2014/main" id="{643FF7F8-2AB3-B298-4482-362DB7E83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24</xdr:col>
      <xdr:colOff>393987</xdr:colOff>
      <xdr:row>97</xdr:row>
      <xdr:rowOff>163223</xdr:rowOff>
    </xdr:from>
    <xdr:to>
      <xdr:col>30</xdr:col>
      <xdr:colOff>214311</xdr:colOff>
      <xdr:row>112</xdr:row>
      <xdr:rowOff>48923</xdr:rowOff>
    </xdr:to>
    <xdr:graphicFrame macro="">
      <xdr:nvGraphicFramePr>
        <xdr:cNvPr id="50" name="Diagramm 49">
          <a:extLst>
            <a:ext uri="{FF2B5EF4-FFF2-40B4-BE49-F238E27FC236}">
              <a16:creationId xmlns:a16="http://schemas.microsoft.com/office/drawing/2014/main" id="{0FFFFC14-8357-3841-B4D3-109E25C9E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17</xdr:col>
      <xdr:colOff>881743</xdr:colOff>
      <xdr:row>186</xdr:row>
      <xdr:rowOff>104095</xdr:rowOff>
    </xdr:from>
    <xdr:to>
      <xdr:col>22</xdr:col>
      <xdr:colOff>68036</xdr:colOff>
      <xdr:row>200</xdr:row>
      <xdr:rowOff>180295</xdr:rowOff>
    </xdr:to>
    <xdr:graphicFrame macro="">
      <xdr:nvGraphicFramePr>
        <xdr:cNvPr id="52" name="Diagramm 51">
          <a:extLst>
            <a:ext uri="{FF2B5EF4-FFF2-40B4-BE49-F238E27FC236}">
              <a16:creationId xmlns:a16="http://schemas.microsoft.com/office/drawing/2014/main" id="{08DE9EB8-004B-5988-046D-C2AA0A5F5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408213</xdr:colOff>
      <xdr:row>200</xdr:row>
      <xdr:rowOff>185738</xdr:rowOff>
    </xdr:from>
    <xdr:to>
      <xdr:col>19</xdr:col>
      <xdr:colOff>269420</xdr:colOff>
      <xdr:row>215</xdr:row>
      <xdr:rowOff>71438</xdr:rowOff>
    </xdr:to>
    <xdr:graphicFrame macro="">
      <xdr:nvGraphicFramePr>
        <xdr:cNvPr id="53" name="Diagramm 52">
          <a:extLst>
            <a:ext uri="{FF2B5EF4-FFF2-40B4-BE49-F238E27FC236}">
              <a16:creationId xmlns:a16="http://schemas.microsoft.com/office/drawing/2014/main" id="{2C6C1AF5-827C-0E84-FB7F-37D921ADF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10886</xdr:colOff>
      <xdr:row>186</xdr:row>
      <xdr:rowOff>104095</xdr:rowOff>
    </xdr:from>
    <xdr:to>
      <xdr:col>17</xdr:col>
      <xdr:colOff>908957</xdr:colOff>
      <xdr:row>200</xdr:row>
      <xdr:rowOff>180295</xdr:rowOff>
    </xdr:to>
    <xdr:graphicFrame macro="">
      <xdr:nvGraphicFramePr>
        <xdr:cNvPr id="55" name="Diagramm 54">
          <a:extLst>
            <a:ext uri="{FF2B5EF4-FFF2-40B4-BE49-F238E27FC236}">
              <a16:creationId xmlns:a16="http://schemas.microsoft.com/office/drawing/2014/main" id="{07DC3886-1B0A-3DB0-0E34-BD8D03DAC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13</xdr:col>
      <xdr:colOff>419101</xdr:colOff>
      <xdr:row>122</xdr:row>
      <xdr:rowOff>104095</xdr:rowOff>
    </xdr:from>
    <xdr:to>
      <xdr:col>17</xdr:col>
      <xdr:colOff>1317172</xdr:colOff>
      <xdr:row>136</xdr:row>
      <xdr:rowOff>180295</xdr:rowOff>
    </xdr:to>
    <xdr:graphicFrame macro="">
      <xdr:nvGraphicFramePr>
        <xdr:cNvPr id="57" name="Diagramm 56">
          <a:extLst>
            <a:ext uri="{FF2B5EF4-FFF2-40B4-BE49-F238E27FC236}">
              <a16:creationId xmlns:a16="http://schemas.microsoft.com/office/drawing/2014/main" id="{3A3D9807-2FDB-FA61-2407-92DA1278B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43</xdr:col>
      <xdr:colOff>246163</xdr:colOff>
      <xdr:row>2</xdr:row>
      <xdr:rowOff>36123</xdr:rowOff>
    </xdr:from>
    <xdr:to>
      <xdr:col>47</xdr:col>
      <xdr:colOff>190499</xdr:colOff>
      <xdr:row>18</xdr:row>
      <xdr:rowOff>1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A40A3A8B-2EC2-4139-ACE4-2DE8092D2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168</xdr:row>
      <xdr:rowOff>9525</xdr:rowOff>
    </xdr:from>
    <xdr:to>
      <xdr:col>27</xdr:col>
      <xdr:colOff>619125</xdr:colOff>
      <xdr:row>182</xdr:row>
      <xdr:rowOff>85725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EBFE072-32B5-C8BF-A8AA-5A7C34185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502227</xdr:colOff>
      <xdr:row>89</xdr:row>
      <xdr:rowOff>109104</xdr:rowOff>
    </xdr:from>
    <xdr:to>
      <xdr:col>72</xdr:col>
      <xdr:colOff>51955</xdr:colOff>
      <xdr:row>103</xdr:row>
      <xdr:rowOff>185304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2F04B84-0804-0CDB-AAC6-A2F73A0E2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484910</xdr:colOff>
      <xdr:row>103</xdr:row>
      <xdr:rowOff>190499</xdr:rowOff>
    </xdr:from>
    <xdr:to>
      <xdr:col>72</xdr:col>
      <xdr:colOff>34638</xdr:colOff>
      <xdr:row>118</xdr:row>
      <xdr:rowOff>76199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D74FE31A-CF6F-490E-A6A5-D6B8A592F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502227</xdr:colOff>
      <xdr:row>132</xdr:row>
      <xdr:rowOff>138545</xdr:rowOff>
    </xdr:from>
    <xdr:to>
      <xdr:col>72</xdr:col>
      <xdr:colOff>51955</xdr:colOff>
      <xdr:row>147</xdr:row>
      <xdr:rowOff>24245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BF05D88D-089D-4136-90D1-CA4A5A00D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502228</xdr:colOff>
      <xdr:row>118</xdr:row>
      <xdr:rowOff>69273</xdr:rowOff>
    </xdr:from>
    <xdr:to>
      <xdr:col>72</xdr:col>
      <xdr:colOff>51956</xdr:colOff>
      <xdr:row>132</xdr:row>
      <xdr:rowOff>145473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1ECAF05C-0603-432A-910E-F39B66B6E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498764</xdr:colOff>
      <xdr:row>161</xdr:row>
      <xdr:rowOff>100445</xdr:rowOff>
    </xdr:from>
    <xdr:to>
      <xdr:col>72</xdr:col>
      <xdr:colOff>48492</xdr:colOff>
      <xdr:row>175</xdr:row>
      <xdr:rowOff>176645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6BD50A84-86D1-4CBD-ADD5-0ADFB98F9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502227</xdr:colOff>
      <xdr:row>147</xdr:row>
      <xdr:rowOff>17320</xdr:rowOff>
    </xdr:from>
    <xdr:to>
      <xdr:col>72</xdr:col>
      <xdr:colOff>51955</xdr:colOff>
      <xdr:row>161</xdr:row>
      <xdr:rowOff>93520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B21AC789-7AF1-4354-9A2A-C5D1D3240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442913</xdr:colOff>
      <xdr:row>17</xdr:row>
      <xdr:rowOff>80963</xdr:rowOff>
    </xdr:from>
    <xdr:to>
      <xdr:col>52</xdr:col>
      <xdr:colOff>329974</xdr:colOff>
      <xdr:row>32</xdr:row>
      <xdr:rowOff>37421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B4964BF-56A4-434C-ABD5-B9DE5EC233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485775</xdr:colOff>
      <xdr:row>17</xdr:row>
      <xdr:rowOff>171449</xdr:rowOff>
    </xdr:from>
    <xdr:to>
      <xdr:col>59</xdr:col>
      <xdr:colOff>485775</xdr:colOff>
      <xdr:row>32</xdr:row>
      <xdr:rowOff>57149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5917228-ED82-4BD2-96C1-6DBD9EEA1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1245672</xdr:colOff>
      <xdr:row>52</xdr:row>
      <xdr:rowOff>167240</xdr:rowOff>
    </xdr:from>
    <xdr:to>
      <xdr:col>76</xdr:col>
      <xdr:colOff>653143</xdr:colOff>
      <xdr:row>67</xdr:row>
      <xdr:rowOff>122463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B23AEBFF-92F6-432D-A915-166DEBB8F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595314</xdr:colOff>
      <xdr:row>17</xdr:row>
      <xdr:rowOff>166007</xdr:rowOff>
    </xdr:from>
    <xdr:to>
      <xdr:col>66</xdr:col>
      <xdr:colOff>595314</xdr:colOff>
      <xdr:row>32</xdr:row>
      <xdr:rowOff>51707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F41544A7-BC0F-4F7C-9B77-14A3F0521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1</xdr:colOff>
      <xdr:row>17</xdr:row>
      <xdr:rowOff>186418</xdr:rowOff>
    </xdr:from>
    <xdr:to>
      <xdr:col>74</xdr:col>
      <xdr:colOff>1</xdr:colOff>
      <xdr:row>32</xdr:row>
      <xdr:rowOff>72118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C69684D-6AF5-4421-B1AC-5FC1EC0C4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401412</xdr:colOff>
      <xdr:row>32</xdr:row>
      <xdr:rowOff>176213</xdr:rowOff>
    </xdr:from>
    <xdr:to>
      <xdr:col>52</xdr:col>
      <xdr:colOff>455841</xdr:colOff>
      <xdr:row>47</xdr:row>
      <xdr:rowOff>61913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4D536845-8894-4914-A7C8-1538A56E0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500063</xdr:colOff>
      <xdr:row>32</xdr:row>
      <xdr:rowOff>145597</xdr:rowOff>
    </xdr:from>
    <xdr:to>
      <xdr:col>59</xdr:col>
      <xdr:colOff>500063</xdr:colOff>
      <xdr:row>47</xdr:row>
      <xdr:rowOff>31297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FF02F489-6F2E-42CB-856D-425DD0BC2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414400</xdr:colOff>
      <xdr:row>103</xdr:row>
      <xdr:rowOff>20040</xdr:rowOff>
    </xdr:from>
    <xdr:to>
      <xdr:col>41</xdr:col>
      <xdr:colOff>33399</xdr:colOff>
      <xdr:row>117</xdr:row>
      <xdr:rowOff>71747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F7A5954D-7387-97C3-9236-0D4F41D45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59</xdr:col>
      <xdr:colOff>719943</xdr:colOff>
      <xdr:row>33</xdr:row>
      <xdr:rowOff>26224</xdr:rowOff>
    </xdr:from>
    <xdr:to>
      <xdr:col>65</xdr:col>
      <xdr:colOff>719943</xdr:colOff>
      <xdr:row>47</xdr:row>
      <xdr:rowOff>85106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F634BF0-CAA0-FE38-FA39-311638593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400792</xdr:colOff>
      <xdr:row>119</xdr:row>
      <xdr:rowOff>47255</xdr:rowOff>
    </xdr:from>
    <xdr:to>
      <xdr:col>41</xdr:col>
      <xdr:colOff>19792</xdr:colOff>
      <xdr:row>133</xdr:row>
      <xdr:rowOff>123455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4C5B504A-09FF-D5F0-B610-6B06C6573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69</xdr:col>
      <xdr:colOff>417574</xdr:colOff>
      <xdr:row>115</xdr:row>
      <xdr:rowOff>91250</xdr:rowOff>
    </xdr:from>
    <xdr:to>
      <xdr:col>75</xdr:col>
      <xdr:colOff>417574</xdr:colOff>
      <xdr:row>129</xdr:row>
      <xdr:rowOff>167450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230B7096-2EEA-05E4-6344-E0905605F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526432</xdr:colOff>
      <xdr:row>136</xdr:row>
      <xdr:rowOff>181677</xdr:rowOff>
    </xdr:from>
    <xdr:to>
      <xdr:col>54</xdr:col>
      <xdr:colOff>526432</xdr:colOff>
      <xdr:row>151</xdr:row>
      <xdr:rowOff>54677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917FB816-07D4-CF19-F38E-E43BADE3E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603250</xdr:colOff>
      <xdr:row>150</xdr:row>
      <xdr:rowOff>76200</xdr:rowOff>
    </xdr:from>
    <xdr:to>
      <xdr:col>34</xdr:col>
      <xdr:colOff>228600</xdr:colOff>
      <xdr:row>164</xdr:row>
      <xdr:rowOff>152400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C36B6D24-50EE-4819-BAAC-4460C5520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81</xdr:col>
      <xdr:colOff>235323</xdr:colOff>
      <xdr:row>84</xdr:row>
      <xdr:rowOff>79375</xdr:rowOff>
    </xdr:from>
    <xdr:to>
      <xdr:col>87</xdr:col>
      <xdr:colOff>219075</xdr:colOff>
      <xdr:row>98</xdr:row>
      <xdr:rowOff>152400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4F261047-FD0A-4248-B9F3-B33D20109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81</xdr:col>
      <xdr:colOff>225425</xdr:colOff>
      <xdr:row>98</xdr:row>
      <xdr:rowOff>149225</xdr:rowOff>
    </xdr:from>
    <xdr:to>
      <xdr:col>87</xdr:col>
      <xdr:colOff>222250</xdr:colOff>
      <xdr:row>113</xdr:row>
      <xdr:rowOff>34925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AC5CE837-D80F-4F4C-A3B5-FF3D02000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75</xdr:col>
      <xdr:colOff>600075</xdr:colOff>
      <xdr:row>98</xdr:row>
      <xdr:rowOff>149225</xdr:rowOff>
    </xdr:from>
    <xdr:to>
      <xdr:col>81</xdr:col>
      <xdr:colOff>225425</xdr:colOff>
      <xdr:row>113</xdr:row>
      <xdr:rowOff>34925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B6D5B2CB-EBB6-4231-8E93-6E3B0616D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75</xdr:col>
      <xdr:colOff>600075</xdr:colOff>
      <xdr:row>113</xdr:row>
      <xdr:rowOff>38100</xdr:rowOff>
    </xdr:from>
    <xdr:to>
      <xdr:col>81</xdr:col>
      <xdr:colOff>225425</xdr:colOff>
      <xdr:row>127</xdr:row>
      <xdr:rowOff>114300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310353C9-E675-4937-BBEF-AAFD6812C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81</xdr:col>
      <xdr:colOff>225425</xdr:colOff>
      <xdr:row>113</xdr:row>
      <xdr:rowOff>38100</xdr:rowOff>
    </xdr:from>
    <xdr:to>
      <xdr:col>87</xdr:col>
      <xdr:colOff>222250</xdr:colOff>
      <xdr:row>127</xdr:row>
      <xdr:rowOff>114300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06425D8E-6F86-4094-BDFA-FDD9B2AA8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57</xdr:col>
      <xdr:colOff>278945</xdr:colOff>
      <xdr:row>124</xdr:row>
      <xdr:rowOff>70757</xdr:rowOff>
    </xdr:from>
    <xdr:to>
      <xdr:col>63</xdr:col>
      <xdr:colOff>278945</xdr:colOff>
      <xdr:row>138</xdr:row>
      <xdr:rowOff>146957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F2EC981C-576A-5A27-525D-85E52BFDE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51</xdr:col>
      <xdr:colOff>653143</xdr:colOff>
      <xdr:row>124</xdr:row>
      <xdr:rowOff>68036</xdr:rowOff>
    </xdr:from>
    <xdr:to>
      <xdr:col>57</xdr:col>
      <xdr:colOff>278493</xdr:colOff>
      <xdr:row>138</xdr:row>
      <xdr:rowOff>144236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FAB535B4-37AD-450D-9B69-23C6B9674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32</xdr:col>
      <xdr:colOff>218167</xdr:colOff>
      <xdr:row>102</xdr:row>
      <xdr:rowOff>185057</xdr:rowOff>
    </xdr:from>
    <xdr:to>
      <xdr:col>37</xdr:col>
      <xdr:colOff>415017</xdr:colOff>
      <xdr:row>117</xdr:row>
      <xdr:rowOff>70757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768F9F06-F6F8-44E9-B65F-37B3DDCAE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31</xdr:col>
      <xdr:colOff>598633</xdr:colOff>
      <xdr:row>119</xdr:row>
      <xdr:rowOff>38553</xdr:rowOff>
    </xdr:from>
    <xdr:to>
      <xdr:col>37</xdr:col>
      <xdr:colOff>391885</xdr:colOff>
      <xdr:row>133</xdr:row>
      <xdr:rowOff>111578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AFA68A71-C050-4024-89AF-9F493937C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63</xdr:col>
      <xdr:colOff>425449</xdr:colOff>
      <xdr:row>115</xdr:row>
      <xdr:rowOff>94795</xdr:rowOff>
    </xdr:from>
    <xdr:to>
      <xdr:col>69</xdr:col>
      <xdr:colOff>422274</xdr:colOff>
      <xdr:row>129</xdr:row>
      <xdr:rowOff>170995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D871B4AF-DA6D-4CFC-8D27-7930D368F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129637</xdr:colOff>
      <xdr:row>136</xdr:row>
      <xdr:rowOff>166543</xdr:rowOff>
    </xdr:from>
    <xdr:to>
      <xdr:col>48</xdr:col>
      <xdr:colOff>516987</xdr:colOff>
      <xdr:row>151</xdr:row>
      <xdr:rowOff>52243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1EE381CB-F88F-4F09-A4DB-B471EAE8E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67</xdr:col>
      <xdr:colOff>534306</xdr:colOff>
      <xdr:row>134</xdr:row>
      <xdr:rowOff>133349</xdr:rowOff>
    </xdr:from>
    <xdr:to>
      <xdr:col>73</xdr:col>
      <xdr:colOff>531131</xdr:colOff>
      <xdr:row>149</xdr:row>
      <xdr:rowOff>19049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5D601324-4739-4BD5-8BA5-B5BF8CC16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77</xdr:col>
      <xdr:colOff>707572</xdr:colOff>
      <xdr:row>161</xdr:row>
      <xdr:rowOff>40821</xdr:rowOff>
    </xdr:from>
    <xdr:to>
      <xdr:col>83</xdr:col>
      <xdr:colOff>704397</xdr:colOff>
      <xdr:row>175</xdr:row>
      <xdr:rowOff>117021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821AF089-35F6-4568-B884-68E8A5989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71</xdr:col>
      <xdr:colOff>693965</xdr:colOff>
      <xdr:row>161</xdr:row>
      <xdr:rowOff>40821</xdr:rowOff>
    </xdr:from>
    <xdr:to>
      <xdr:col>77</xdr:col>
      <xdr:colOff>690790</xdr:colOff>
      <xdr:row>175</xdr:row>
      <xdr:rowOff>117021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352FFF71-5756-46C2-B10F-C04446AD6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169471</xdr:colOff>
      <xdr:row>103</xdr:row>
      <xdr:rowOff>138545</xdr:rowOff>
    </xdr:from>
    <xdr:to>
      <xdr:col>56</xdr:col>
      <xdr:colOff>169470</xdr:colOff>
      <xdr:row>117</xdr:row>
      <xdr:rowOff>190252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D3914443-ED1D-426A-90B3-73AD9366D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50</xdr:col>
      <xdr:colOff>155864</xdr:colOff>
      <xdr:row>119</xdr:row>
      <xdr:rowOff>183079</xdr:rowOff>
    </xdr:from>
    <xdr:to>
      <xdr:col>56</xdr:col>
      <xdr:colOff>155864</xdr:colOff>
      <xdr:row>134</xdr:row>
      <xdr:rowOff>68779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E6A73369-4F22-4C84-BE5A-8B78DCAE1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49</xdr:col>
      <xdr:colOff>311191</xdr:colOff>
      <xdr:row>152</xdr:row>
      <xdr:rowOff>88529</xdr:rowOff>
    </xdr:from>
    <xdr:to>
      <xdr:col>55</xdr:col>
      <xdr:colOff>311191</xdr:colOff>
      <xdr:row>166</xdr:row>
      <xdr:rowOff>164729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B8BB4BCE-B1FB-46E0-9E3B-4F81A1FDD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51</xdr:col>
      <xdr:colOff>697140</xdr:colOff>
      <xdr:row>172</xdr:row>
      <xdr:rowOff>127000</xdr:rowOff>
    </xdr:from>
    <xdr:to>
      <xdr:col>57</xdr:col>
      <xdr:colOff>697140</xdr:colOff>
      <xdr:row>187</xdr:row>
      <xdr:rowOff>0</xdr:rowOff>
    </xdr:to>
    <xdr:graphicFrame macro="">
      <xdr:nvGraphicFramePr>
        <xdr:cNvPr id="34" name="Diagramm 33">
          <a:extLst>
            <a:ext uri="{FF2B5EF4-FFF2-40B4-BE49-F238E27FC236}">
              <a16:creationId xmlns:a16="http://schemas.microsoft.com/office/drawing/2014/main" id="{B1E06664-71ED-4ACB-B116-429966340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51</xdr:col>
      <xdr:colOff>94487</xdr:colOff>
      <xdr:row>172</xdr:row>
      <xdr:rowOff>104858</xdr:rowOff>
    </xdr:from>
    <xdr:to>
      <xdr:col>57</xdr:col>
      <xdr:colOff>94487</xdr:colOff>
      <xdr:row>186</xdr:row>
      <xdr:rowOff>168358</xdr:rowOff>
    </xdr:to>
    <xdr:graphicFrame macro="">
      <xdr:nvGraphicFramePr>
        <xdr:cNvPr id="35" name="Diagramm 34">
          <a:extLst>
            <a:ext uri="{FF2B5EF4-FFF2-40B4-BE49-F238E27FC236}">
              <a16:creationId xmlns:a16="http://schemas.microsoft.com/office/drawing/2014/main" id="{3218E1F0-E3F5-40F2-BF90-DD40D305F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</xdr:col>
      <xdr:colOff>500597</xdr:colOff>
      <xdr:row>103</xdr:row>
      <xdr:rowOff>142875</xdr:rowOff>
    </xdr:from>
    <xdr:to>
      <xdr:col>50</xdr:col>
      <xdr:colOff>173572</xdr:colOff>
      <xdr:row>118</xdr:row>
      <xdr:rowOff>28575</xdr:rowOff>
    </xdr:to>
    <xdr:graphicFrame macro="">
      <xdr:nvGraphicFramePr>
        <xdr:cNvPr id="36" name="Diagramm 35">
          <a:extLst>
            <a:ext uri="{FF2B5EF4-FFF2-40B4-BE49-F238E27FC236}">
              <a16:creationId xmlns:a16="http://schemas.microsoft.com/office/drawing/2014/main" id="{D67B9BAA-E973-4441-AF6A-D20571B8B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45</xdr:col>
      <xdr:colOff>119063</xdr:colOff>
      <xdr:row>119</xdr:row>
      <xdr:rowOff>186871</xdr:rowOff>
    </xdr:from>
    <xdr:to>
      <xdr:col>50</xdr:col>
      <xdr:colOff>150440</xdr:colOff>
      <xdr:row>134</xdr:row>
      <xdr:rowOff>69396</xdr:rowOff>
    </xdr:to>
    <xdr:graphicFrame macro="">
      <xdr:nvGraphicFramePr>
        <xdr:cNvPr id="37" name="Diagramm 36">
          <a:extLst>
            <a:ext uri="{FF2B5EF4-FFF2-40B4-BE49-F238E27FC236}">
              <a16:creationId xmlns:a16="http://schemas.microsoft.com/office/drawing/2014/main" id="{F32A4409-62B5-4A6B-88C0-9348AD7B5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43</xdr:col>
      <xdr:colOff>322549</xdr:colOff>
      <xdr:row>152</xdr:row>
      <xdr:rowOff>87250</xdr:rowOff>
    </xdr:from>
    <xdr:to>
      <xdr:col>49</xdr:col>
      <xdr:colOff>319374</xdr:colOff>
      <xdr:row>166</xdr:row>
      <xdr:rowOff>163450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524579C6-8936-4BE5-89DA-A67A7BE70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63</xdr:col>
      <xdr:colOff>620364</xdr:colOff>
      <xdr:row>185</xdr:row>
      <xdr:rowOff>173182</xdr:rowOff>
    </xdr:from>
    <xdr:to>
      <xdr:col>69</xdr:col>
      <xdr:colOff>620363</xdr:colOff>
      <xdr:row>200</xdr:row>
      <xdr:rowOff>34389</xdr:rowOff>
    </xdr:to>
    <xdr:graphicFrame macro="">
      <xdr:nvGraphicFramePr>
        <xdr:cNvPr id="39" name="Diagramm 38">
          <a:extLst>
            <a:ext uri="{FF2B5EF4-FFF2-40B4-BE49-F238E27FC236}">
              <a16:creationId xmlns:a16="http://schemas.microsoft.com/office/drawing/2014/main" id="{85E49512-4DCA-4365-B632-F7CCCA97D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69</xdr:col>
      <xdr:colOff>624074</xdr:colOff>
      <xdr:row>185</xdr:row>
      <xdr:rowOff>165760</xdr:rowOff>
    </xdr:from>
    <xdr:to>
      <xdr:col>75</xdr:col>
      <xdr:colOff>624074</xdr:colOff>
      <xdr:row>200</xdr:row>
      <xdr:rowOff>51460</xdr:rowOff>
    </xdr:to>
    <xdr:graphicFrame macro="">
      <xdr:nvGraphicFramePr>
        <xdr:cNvPr id="40" name="Diagramm 39">
          <a:extLst>
            <a:ext uri="{FF2B5EF4-FFF2-40B4-BE49-F238E27FC236}">
              <a16:creationId xmlns:a16="http://schemas.microsoft.com/office/drawing/2014/main" id="{9AC4958B-D255-4CD9-A858-338E89A26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66</xdr:col>
      <xdr:colOff>623539</xdr:colOff>
      <xdr:row>200</xdr:row>
      <xdr:rowOff>53892</xdr:rowOff>
    </xdr:from>
    <xdr:to>
      <xdr:col>72</xdr:col>
      <xdr:colOff>623539</xdr:colOff>
      <xdr:row>214</xdr:row>
      <xdr:rowOff>130092</xdr:rowOff>
    </xdr:to>
    <xdr:graphicFrame macro="">
      <xdr:nvGraphicFramePr>
        <xdr:cNvPr id="41" name="Diagramm 40">
          <a:extLst>
            <a:ext uri="{FF2B5EF4-FFF2-40B4-BE49-F238E27FC236}">
              <a16:creationId xmlns:a16="http://schemas.microsoft.com/office/drawing/2014/main" id="{56BC4FF1-5665-45DA-95FC-6AB3CB439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63</xdr:col>
      <xdr:colOff>692728</xdr:colOff>
      <xdr:row>215</xdr:row>
      <xdr:rowOff>50717</xdr:rowOff>
    </xdr:from>
    <xdr:to>
      <xdr:col>69</xdr:col>
      <xdr:colOff>692728</xdr:colOff>
      <xdr:row>229</xdr:row>
      <xdr:rowOff>126917</xdr:rowOff>
    </xdr:to>
    <xdr:graphicFrame macro="">
      <xdr:nvGraphicFramePr>
        <xdr:cNvPr id="42" name="Diagramm 41">
          <a:extLst>
            <a:ext uri="{FF2B5EF4-FFF2-40B4-BE49-F238E27FC236}">
              <a16:creationId xmlns:a16="http://schemas.microsoft.com/office/drawing/2014/main" id="{C575A05B-02AF-4189-B85A-6FE6DE954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69</xdr:col>
      <xdr:colOff>692113</xdr:colOff>
      <xdr:row>215</xdr:row>
      <xdr:rowOff>55418</xdr:rowOff>
    </xdr:from>
    <xdr:to>
      <xdr:col>75</xdr:col>
      <xdr:colOff>688938</xdr:colOff>
      <xdr:row>229</xdr:row>
      <xdr:rowOff>131618</xdr:rowOff>
    </xdr:to>
    <xdr:graphicFrame macro="">
      <xdr:nvGraphicFramePr>
        <xdr:cNvPr id="43" name="Diagramm 42">
          <a:extLst>
            <a:ext uri="{FF2B5EF4-FFF2-40B4-BE49-F238E27FC236}">
              <a16:creationId xmlns:a16="http://schemas.microsoft.com/office/drawing/2014/main" id="{17116C32-D6A5-4886-9482-D643C72BC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91884</xdr:colOff>
      <xdr:row>14</xdr:row>
      <xdr:rowOff>20411</xdr:rowOff>
    </xdr:from>
    <xdr:to>
      <xdr:col>41</xdr:col>
      <xdr:colOff>740662</xdr:colOff>
      <xdr:row>26</xdr:row>
      <xdr:rowOff>20410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7809378-C600-4214-ACFA-A149F50DA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636043</xdr:colOff>
      <xdr:row>13</xdr:row>
      <xdr:rowOff>175976</xdr:rowOff>
    </xdr:from>
    <xdr:to>
      <xdr:col>47</xdr:col>
      <xdr:colOff>289461</xdr:colOff>
      <xdr:row>25</xdr:row>
      <xdr:rowOff>148442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3A76B17-12D6-4C86-B886-153A35319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336978</xdr:colOff>
      <xdr:row>13</xdr:row>
      <xdr:rowOff>95252</xdr:rowOff>
    </xdr:from>
    <xdr:to>
      <xdr:col>52</xdr:col>
      <xdr:colOff>748393</xdr:colOff>
      <xdr:row>25</xdr:row>
      <xdr:rowOff>54430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A0C25F4-D316-405C-A6D8-39B958B6A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295938</xdr:colOff>
      <xdr:row>28</xdr:row>
      <xdr:rowOff>1628</xdr:rowOff>
    </xdr:from>
    <xdr:to>
      <xdr:col>53</xdr:col>
      <xdr:colOff>284513</xdr:colOff>
      <xdr:row>39</xdr:row>
      <xdr:rowOff>89065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BF0BF25-B4BB-44D9-8B3C-BFCBA69DB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445233</xdr:colOff>
      <xdr:row>26</xdr:row>
      <xdr:rowOff>83125</xdr:rowOff>
    </xdr:from>
    <xdr:to>
      <xdr:col>47</xdr:col>
      <xdr:colOff>484199</xdr:colOff>
      <xdr:row>40</xdr:row>
      <xdr:rowOff>159325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45817146-2BE2-4FAA-BC8D-2F9089AB5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118843</xdr:colOff>
      <xdr:row>26</xdr:row>
      <xdr:rowOff>150052</xdr:rowOff>
    </xdr:from>
    <xdr:to>
      <xdr:col>41</xdr:col>
      <xdr:colOff>268430</xdr:colOff>
      <xdr:row>37</xdr:row>
      <xdr:rowOff>12061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DC3E48F3-1198-4B99-B3CD-15F20AEAD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58</xdr:col>
      <xdr:colOff>746592</xdr:colOff>
      <xdr:row>15</xdr:row>
      <xdr:rowOff>94969</xdr:rowOff>
    </xdr:from>
    <xdr:to>
      <xdr:col>78</xdr:col>
      <xdr:colOff>432954</xdr:colOff>
      <xdr:row>34</xdr:row>
      <xdr:rowOff>86591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FB30B1D4-68AB-4B1B-89DE-70C0B6368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58</xdr:col>
      <xdr:colOff>625330</xdr:colOff>
      <xdr:row>0</xdr:row>
      <xdr:rowOff>92166</xdr:rowOff>
    </xdr:from>
    <xdr:to>
      <xdr:col>78</xdr:col>
      <xdr:colOff>432954</xdr:colOff>
      <xdr:row>14</xdr:row>
      <xdr:rowOff>190499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FE8D2FB0-4D61-48B0-BEE1-C21771DC6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154316</xdr:colOff>
      <xdr:row>247</xdr:row>
      <xdr:rowOff>43542</xdr:rowOff>
    </xdr:from>
    <xdr:to>
      <xdr:col>47</xdr:col>
      <xdr:colOff>690561</xdr:colOff>
      <xdr:row>257</xdr:row>
      <xdr:rowOff>119062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2ED4E285-9B8F-4004-80EC-9C2B60536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246162</xdr:colOff>
      <xdr:row>247</xdr:row>
      <xdr:rowOff>36122</xdr:rowOff>
    </xdr:from>
    <xdr:to>
      <xdr:col>14</xdr:col>
      <xdr:colOff>914399</xdr:colOff>
      <xdr:row>258</xdr:row>
      <xdr:rowOff>0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3DFFA769-49E7-41C2-AE26-7169AB685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103908</xdr:colOff>
      <xdr:row>260</xdr:row>
      <xdr:rowOff>109104</xdr:rowOff>
    </xdr:from>
    <xdr:to>
      <xdr:col>17</xdr:col>
      <xdr:colOff>228599</xdr:colOff>
      <xdr:row>272</xdr:row>
      <xdr:rowOff>0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20273CD9-8CAE-4B2C-9E85-4E0CB77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744681</xdr:colOff>
      <xdr:row>262</xdr:row>
      <xdr:rowOff>115288</xdr:rowOff>
    </xdr:from>
    <xdr:to>
      <xdr:col>46</xdr:col>
      <xdr:colOff>95250</xdr:colOff>
      <xdr:row>272</xdr:row>
      <xdr:rowOff>142875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55D6F601-C0E5-489B-BD7F-D16B811F6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466354</xdr:colOff>
      <xdr:row>276</xdr:row>
      <xdr:rowOff>161058</xdr:rowOff>
    </xdr:from>
    <xdr:to>
      <xdr:col>14</xdr:col>
      <xdr:colOff>762000</xdr:colOff>
      <xdr:row>286</xdr:row>
      <xdr:rowOff>152400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F0D1B18A-5D2C-4946-B8E4-3B17DA6FE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43</xdr:col>
      <xdr:colOff>238743</xdr:colOff>
      <xdr:row>275</xdr:row>
      <xdr:rowOff>28696</xdr:rowOff>
    </xdr:from>
    <xdr:to>
      <xdr:col>46</xdr:col>
      <xdr:colOff>95250</xdr:colOff>
      <xdr:row>287</xdr:row>
      <xdr:rowOff>95249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801452DE-A14F-4B75-BE32-CA4DA1524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748391</xdr:colOff>
      <xdr:row>290</xdr:row>
      <xdr:rowOff>188272</xdr:rowOff>
    </xdr:from>
    <xdr:to>
      <xdr:col>16</xdr:col>
      <xdr:colOff>47623</xdr:colOff>
      <xdr:row>302</xdr:row>
      <xdr:rowOff>95250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D3584D16-93D0-4D56-8AAD-32283297F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415636</xdr:colOff>
      <xdr:row>290</xdr:row>
      <xdr:rowOff>13852</xdr:rowOff>
    </xdr:from>
    <xdr:to>
      <xdr:col>46</xdr:col>
      <xdr:colOff>714375</xdr:colOff>
      <xdr:row>301</xdr:row>
      <xdr:rowOff>-1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327E8972-CA49-497C-840B-AD769D157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343888</xdr:colOff>
      <xdr:row>307</xdr:row>
      <xdr:rowOff>32409</xdr:rowOff>
    </xdr:from>
    <xdr:to>
      <xdr:col>14</xdr:col>
      <xdr:colOff>976311</xdr:colOff>
      <xdr:row>317</xdr:row>
      <xdr:rowOff>142875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A366D6D6-FC84-4706-B36C-0730E4F75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43</xdr:col>
      <xdr:colOff>273378</xdr:colOff>
      <xdr:row>305</xdr:row>
      <xdr:rowOff>189508</xdr:rowOff>
    </xdr:from>
    <xdr:to>
      <xdr:col>47</xdr:col>
      <xdr:colOff>452436</xdr:colOff>
      <xdr:row>317</xdr:row>
      <xdr:rowOff>166687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8174B247-82B6-464F-9F31-E94CF0218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43</xdr:col>
      <xdr:colOff>300594</xdr:colOff>
      <xdr:row>322</xdr:row>
      <xdr:rowOff>43541</xdr:rowOff>
    </xdr:from>
    <xdr:to>
      <xdr:col>46</xdr:col>
      <xdr:colOff>547687</xdr:colOff>
      <xdr:row>332</xdr:row>
      <xdr:rowOff>95250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B419A2E3-7391-4BDB-9E93-003270A86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147204</xdr:colOff>
      <xdr:row>243</xdr:row>
      <xdr:rowOff>126932</xdr:rowOff>
    </xdr:from>
    <xdr:to>
      <xdr:col>40</xdr:col>
      <xdr:colOff>201324</xdr:colOff>
      <xdr:row>258</xdr:row>
      <xdr:rowOff>12632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065C2968-4BFC-C593-BBC8-C639FBBCA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553315</xdr:colOff>
      <xdr:row>259</xdr:row>
      <xdr:rowOff>44595</xdr:rowOff>
    </xdr:from>
    <xdr:to>
      <xdr:col>36</xdr:col>
      <xdr:colOff>470188</xdr:colOff>
      <xdr:row>273</xdr:row>
      <xdr:rowOff>120795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AC143306-3D0A-B7EB-AF0B-45B5071FB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31</xdr:col>
      <xdr:colOff>690563</xdr:colOff>
      <xdr:row>275</xdr:row>
      <xdr:rowOff>104776</xdr:rowOff>
    </xdr:from>
    <xdr:to>
      <xdr:col>37</xdr:col>
      <xdr:colOff>261938</xdr:colOff>
      <xdr:row>289</xdr:row>
      <xdr:rowOff>180976</xdr:rowOff>
    </xdr:to>
    <xdr:graphicFrame macro="">
      <xdr:nvGraphicFramePr>
        <xdr:cNvPr id="34" name="Diagramm 33">
          <a:extLst>
            <a:ext uri="{FF2B5EF4-FFF2-40B4-BE49-F238E27FC236}">
              <a16:creationId xmlns:a16="http://schemas.microsoft.com/office/drawing/2014/main" id="{21B50D73-3E60-57C8-3AA6-B2A4CDC50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25</xdr:col>
      <xdr:colOff>642937</xdr:colOff>
      <xdr:row>290</xdr:row>
      <xdr:rowOff>9526</xdr:rowOff>
    </xdr:from>
    <xdr:to>
      <xdr:col>31</xdr:col>
      <xdr:colOff>214312</xdr:colOff>
      <xdr:row>304</xdr:row>
      <xdr:rowOff>85726</xdr:rowOff>
    </xdr:to>
    <xdr:graphicFrame macro="">
      <xdr:nvGraphicFramePr>
        <xdr:cNvPr id="35" name="Diagramm 34">
          <a:extLst>
            <a:ext uri="{FF2B5EF4-FFF2-40B4-BE49-F238E27FC236}">
              <a16:creationId xmlns:a16="http://schemas.microsoft.com/office/drawing/2014/main" id="{F2ECB8F0-1002-41CE-3F4D-F2CE56904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32</xdr:col>
      <xdr:colOff>71438</xdr:colOff>
      <xdr:row>305</xdr:row>
      <xdr:rowOff>176213</xdr:rowOff>
    </xdr:from>
    <xdr:to>
      <xdr:col>37</xdr:col>
      <xdr:colOff>476250</xdr:colOff>
      <xdr:row>320</xdr:row>
      <xdr:rowOff>61913</xdr:rowOff>
    </xdr:to>
    <xdr:graphicFrame macro="">
      <xdr:nvGraphicFramePr>
        <xdr:cNvPr id="36" name="Diagramm 35">
          <a:extLst>
            <a:ext uri="{FF2B5EF4-FFF2-40B4-BE49-F238E27FC236}">
              <a16:creationId xmlns:a16="http://schemas.microsoft.com/office/drawing/2014/main" id="{7B4BEE52-036B-3955-7A2D-E03EF4725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24</xdr:col>
      <xdr:colOff>476250</xdr:colOff>
      <xdr:row>319</xdr:row>
      <xdr:rowOff>33338</xdr:rowOff>
    </xdr:from>
    <xdr:to>
      <xdr:col>30</xdr:col>
      <xdr:colOff>23813</xdr:colOff>
      <xdr:row>333</xdr:row>
      <xdr:rowOff>109538</xdr:rowOff>
    </xdr:to>
    <xdr:graphicFrame macro="">
      <xdr:nvGraphicFramePr>
        <xdr:cNvPr id="37" name="Diagramm 36">
          <a:extLst>
            <a:ext uri="{FF2B5EF4-FFF2-40B4-BE49-F238E27FC236}">
              <a16:creationId xmlns:a16="http://schemas.microsoft.com/office/drawing/2014/main" id="{DB3040FB-98F2-BD1B-0A4D-B712C4713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59</xdr:col>
      <xdr:colOff>295758</xdr:colOff>
      <xdr:row>241</xdr:row>
      <xdr:rowOff>138545</xdr:rowOff>
    </xdr:from>
    <xdr:to>
      <xdr:col>76</xdr:col>
      <xdr:colOff>96981</xdr:colOff>
      <xdr:row>256</xdr:row>
      <xdr:rowOff>24245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A8077EE6-FCE7-58AC-AC3C-3C8DD47A4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59</xdr:col>
      <xdr:colOff>526040</xdr:colOff>
      <xdr:row>258</xdr:row>
      <xdr:rowOff>156731</xdr:rowOff>
    </xdr:from>
    <xdr:to>
      <xdr:col>76</xdr:col>
      <xdr:colOff>398318</xdr:colOff>
      <xdr:row>273</xdr:row>
      <xdr:rowOff>42431</xdr:rowOff>
    </xdr:to>
    <xdr:graphicFrame macro="">
      <xdr:nvGraphicFramePr>
        <xdr:cNvPr id="39" name="Diagramm 38">
          <a:extLst>
            <a:ext uri="{FF2B5EF4-FFF2-40B4-BE49-F238E27FC236}">
              <a16:creationId xmlns:a16="http://schemas.microsoft.com/office/drawing/2014/main" id="{111AD9D5-93EE-C4D3-0CFF-C5C2E3EED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59</xdr:col>
      <xdr:colOff>285750</xdr:colOff>
      <xdr:row>274</xdr:row>
      <xdr:rowOff>57150</xdr:rowOff>
    </xdr:from>
    <xdr:to>
      <xdr:col>65</xdr:col>
      <xdr:colOff>285750</xdr:colOff>
      <xdr:row>288</xdr:row>
      <xdr:rowOff>133350</xdr:rowOff>
    </xdr:to>
    <xdr:graphicFrame macro="">
      <xdr:nvGraphicFramePr>
        <xdr:cNvPr id="40" name="Diagramm 39">
          <a:extLst>
            <a:ext uri="{FF2B5EF4-FFF2-40B4-BE49-F238E27FC236}">
              <a16:creationId xmlns:a16="http://schemas.microsoft.com/office/drawing/2014/main" id="{2FB80ED8-9290-982C-5238-945BE03E7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59</xdr:col>
      <xdr:colOff>285750</xdr:colOff>
      <xdr:row>289</xdr:row>
      <xdr:rowOff>9526</xdr:rowOff>
    </xdr:from>
    <xdr:to>
      <xdr:col>65</xdr:col>
      <xdr:colOff>285750</xdr:colOff>
      <xdr:row>303</xdr:row>
      <xdr:rowOff>85726</xdr:rowOff>
    </xdr:to>
    <xdr:graphicFrame macro="">
      <xdr:nvGraphicFramePr>
        <xdr:cNvPr id="41" name="Diagramm 40">
          <a:extLst>
            <a:ext uri="{FF2B5EF4-FFF2-40B4-BE49-F238E27FC236}">
              <a16:creationId xmlns:a16="http://schemas.microsoft.com/office/drawing/2014/main" id="{E41A5691-9273-F3E3-0DBA-2DB2872B1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59</xdr:col>
      <xdr:colOff>309563</xdr:colOff>
      <xdr:row>304</xdr:row>
      <xdr:rowOff>152400</xdr:rowOff>
    </xdr:from>
    <xdr:to>
      <xdr:col>65</xdr:col>
      <xdr:colOff>309563</xdr:colOff>
      <xdr:row>319</xdr:row>
      <xdr:rowOff>38100</xdr:rowOff>
    </xdr:to>
    <xdr:graphicFrame macro="">
      <xdr:nvGraphicFramePr>
        <xdr:cNvPr id="42" name="Diagramm 41">
          <a:extLst>
            <a:ext uri="{FF2B5EF4-FFF2-40B4-BE49-F238E27FC236}">
              <a16:creationId xmlns:a16="http://schemas.microsoft.com/office/drawing/2014/main" id="{6A393D6E-40D0-6DB0-76C2-D1092535F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59</xdr:col>
      <xdr:colOff>571500</xdr:colOff>
      <xdr:row>321</xdr:row>
      <xdr:rowOff>57151</xdr:rowOff>
    </xdr:from>
    <xdr:to>
      <xdr:col>65</xdr:col>
      <xdr:colOff>571500</xdr:colOff>
      <xdr:row>335</xdr:row>
      <xdr:rowOff>133351</xdr:rowOff>
    </xdr:to>
    <xdr:graphicFrame macro="">
      <xdr:nvGraphicFramePr>
        <xdr:cNvPr id="43" name="Diagramm 42">
          <a:extLst>
            <a:ext uri="{FF2B5EF4-FFF2-40B4-BE49-F238E27FC236}">
              <a16:creationId xmlns:a16="http://schemas.microsoft.com/office/drawing/2014/main" id="{D2E70FFA-E1A7-6C3B-C960-CE74F5BCE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49</xdr:col>
      <xdr:colOff>398318</xdr:colOff>
      <xdr:row>61</xdr:row>
      <xdr:rowOff>126420</xdr:rowOff>
    </xdr:from>
    <xdr:to>
      <xdr:col>54</xdr:col>
      <xdr:colOff>363681</xdr:colOff>
      <xdr:row>76</xdr:row>
      <xdr:rowOff>86591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C180E860-63DF-56B9-77F3-C2753B556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41</xdr:col>
      <xdr:colOff>242455</xdr:colOff>
      <xdr:row>61</xdr:row>
      <xdr:rowOff>57151</xdr:rowOff>
    </xdr:from>
    <xdr:to>
      <xdr:col>45</xdr:col>
      <xdr:colOff>398318</xdr:colOff>
      <xdr:row>72</xdr:row>
      <xdr:rowOff>121229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76C8585-0447-AB96-1DF1-54A6719D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45</xdr:col>
      <xdr:colOff>450273</xdr:colOff>
      <xdr:row>61</xdr:row>
      <xdr:rowOff>39832</xdr:rowOff>
    </xdr:from>
    <xdr:to>
      <xdr:col>49</xdr:col>
      <xdr:colOff>381000</xdr:colOff>
      <xdr:row>73</xdr:row>
      <xdr:rowOff>17319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B5A15258-6C10-F2E1-AC28-0743AAA4F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54</xdr:col>
      <xdr:colOff>277090</xdr:colOff>
      <xdr:row>61</xdr:row>
      <xdr:rowOff>103910</xdr:rowOff>
    </xdr:from>
    <xdr:to>
      <xdr:col>59</xdr:col>
      <xdr:colOff>727362</xdr:colOff>
      <xdr:row>76</xdr:row>
      <xdr:rowOff>46758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2BFA5C5-5F8F-631D-04C1-B8ABA9044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36</xdr:col>
      <xdr:colOff>692726</xdr:colOff>
      <xdr:row>61</xdr:row>
      <xdr:rowOff>161060</xdr:rowOff>
    </xdr:from>
    <xdr:to>
      <xdr:col>41</xdr:col>
      <xdr:colOff>225136</xdr:colOff>
      <xdr:row>72</xdr:row>
      <xdr:rowOff>51956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B0B5CA28-2415-0213-B996-25D2D02ED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464804</xdr:colOff>
      <xdr:row>245</xdr:row>
      <xdr:rowOff>3341</xdr:rowOff>
    </xdr:from>
    <xdr:to>
      <xdr:col>2</xdr:col>
      <xdr:colOff>1115784</xdr:colOff>
      <xdr:row>256</xdr:row>
      <xdr:rowOff>153080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52F873BA-27A3-44D5-A66F-DDA24716B4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466354</xdr:colOff>
      <xdr:row>275</xdr:row>
      <xdr:rowOff>161058</xdr:rowOff>
    </xdr:from>
    <xdr:to>
      <xdr:col>2</xdr:col>
      <xdr:colOff>1333500</xdr:colOff>
      <xdr:row>287</xdr:row>
      <xdr:rowOff>95250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BDDF9307-AE36-4CCD-8B12-D71E5E921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748391</xdr:colOff>
      <xdr:row>289</xdr:row>
      <xdr:rowOff>188271</xdr:rowOff>
    </xdr:from>
    <xdr:to>
      <xdr:col>2</xdr:col>
      <xdr:colOff>1047749</xdr:colOff>
      <xdr:row>301</xdr:row>
      <xdr:rowOff>71436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C8B42AFC-E62C-47E0-A6BE-13F74868A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343888</xdr:colOff>
      <xdr:row>306</xdr:row>
      <xdr:rowOff>32409</xdr:rowOff>
    </xdr:from>
    <xdr:to>
      <xdr:col>2</xdr:col>
      <xdr:colOff>428624</xdr:colOff>
      <xdr:row>316</xdr:row>
      <xdr:rowOff>0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C9B3F06-3292-44DF-AC11-7F534257D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43</xdr:col>
      <xdr:colOff>744682</xdr:colOff>
      <xdr:row>225</xdr:row>
      <xdr:rowOff>135080</xdr:rowOff>
    </xdr:from>
    <xdr:to>
      <xdr:col>48</xdr:col>
      <xdr:colOff>794472</xdr:colOff>
      <xdr:row>240</xdr:row>
      <xdr:rowOff>20780</xdr:rowOff>
    </xdr:to>
    <xdr:graphicFrame macro="">
      <xdr:nvGraphicFramePr>
        <xdr:cNvPr id="44" name="Diagramm 43">
          <a:extLst>
            <a:ext uri="{FF2B5EF4-FFF2-40B4-BE49-F238E27FC236}">
              <a16:creationId xmlns:a16="http://schemas.microsoft.com/office/drawing/2014/main" id="{2EDBE456-3F6F-B432-D36F-9A3325206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49</xdr:col>
      <xdr:colOff>149370</xdr:colOff>
      <xdr:row>226</xdr:row>
      <xdr:rowOff>22512</xdr:rowOff>
    </xdr:from>
    <xdr:to>
      <xdr:col>54</xdr:col>
      <xdr:colOff>484910</xdr:colOff>
      <xdr:row>240</xdr:row>
      <xdr:rowOff>98712</xdr:rowOff>
    </xdr:to>
    <xdr:graphicFrame macro="">
      <xdr:nvGraphicFramePr>
        <xdr:cNvPr id="45" name="Diagramm 44">
          <a:extLst>
            <a:ext uri="{FF2B5EF4-FFF2-40B4-BE49-F238E27FC236}">
              <a16:creationId xmlns:a16="http://schemas.microsoft.com/office/drawing/2014/main" id="{831B5FBD-2FD0-1254-3870-601560E2D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37</xdr:col>
      <xdr:colOff>653761</xdr:colOff>
      <xdr:row>225</xdr:row>
      <xdr:rowOff>111269</xdr:rowOff>
    </xdr:from>
    <xdr:to>
      <xdr:col>43</xdr:col>
      <xdr:colOff>575830</xdr:colOff>
      <xdr:row>239</xdr:row>
      <xdr:rowOff>187469</xdr:rowOff>
    </xdr:to>
    <xdr:graphicFrame macro="">
      <xdr:nvGraphicFramePr>
        <xdr:cNvPr id="46" name="Diagramm 45">
          <a:extLst>
            <a:ext uri="{FF2B5EF4-FFF2-40B4-BE49-F238E27FC236}">
              <a16:creationId xmlns:a16="http://schemas.microsoft.com/office/drawing/2014/main" id="{240D3232-81A6-B316-C5A6-E1A505722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26</xdr:col>
      <xdr:colOff>481446</xdr:colOff>
      <xdr:row>199</xdr:row>
      <xdr:rowOff>180109</xdr:rowOff>
    </xdr:from>
    <xdr:to>
      <xdr:col>36</xdr:col>
      <xdr:colOff>238991</xdr:colOff>
      <xdr:row>223</xdr:row>
      <xdr:rowOff>71003</xdr:rowOff>
    </xdr:to>
    <xdr:graphicFrame macro="">
      <xdr:nvGraphicFramePr>
        <xdr:cNvPr id="47" name="Diagramm 46">
          <a:extLst>
            <a:ext uri="{FF2B5EF4-FFF2-40B4-BE49-F238E27FC236}">
              <a16:creationId xmlns:a16="http://schemas.microsoft.com/office/drawing/2014/main" id="{D3901332-2FD3-4960-6BD4-D04CDB678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32</xdr:col>
      <xdr:colOff>112570</xdr:colOff>
      <xdr:row>225</xdr:row>
      <xdr:rowOff>865</xdr:rowOff>
    </xdr:from>
    <xdr:to>
      <xdr:col>37</xdr:col>
      <xdr:colOff>552018</xdr:colOff>
      <xdr:row>240</xdr:row>
      <xdr:rowOff>77065</xdr:rowOff>
    </xdr:to>
    <xdr:graphicFrame macro="">
      <xdr:nvGraphicFramePr>
        <xdr:cNvPr id="48" name="Diagramm 47">
          <a:extLst>
            <a:ext uri="{FF2B5EF4-FFF2-40B4-BE49-F238E27FC236}">
              <a16:creationId xmlns:a16="http://schemas.microsoft.com/office/drawing/2014/main" id="{C574FFDC-5D90-B3B3-29F5-FF441485C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26</xdr:col>
      <xdr:colOff>517380</xdr:colOff>
      <xdr:row>225</xdr:row>
      <xdr:rowOff>26842</xdr:rowOff>
    </xdr:from>
    <xdr:to>
      <xdr:col>32</xdr:col>
      <xdr:colOff>101744</xdr:colOff>
      <xdr:row>240</xdr:row>
      <xdr:rowOff>103042</xdr:rowOff>
    </xdr:to>
    <xdr:graphicFrame macro="">
      <xdr:nvGraphicFramePr>
        <xdr:cNvPr id="49" name="Diagramm 48">
          <a:extLst>
            <a:ext uri="{FF2B5EF4-FFF2-40B4-BE49-F238E27FC236}">
              <a16:creationId xmlns:a16="http://schemas.microsoft.com/office/drawing/2014/main" id="{748A5B2A-BFAE-DB8B-ECBA-F69520D52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5</xdr:col>
      <xdr:colOff>710973</xdr:colOff>
      <xdr:row>31</xdr:row>
      <xdr:rowOff>51028</xdr:rowOff>
    </xdr:from>
    <xdr:to>
      <xdr:col>10</xdr:col>
      <xdr:colOff>466045</xdr:colOff>
      <xdr:row>43</xdr:row>
      <xdr:rowOff>64635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38D25CD-CEE8-6C33-DB91-28E520F3F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</xdr:col>
      <xdr:colOff>51955</xdr:colOff>
      <xdr:row>43</xdr:row>
      <xdr:rowOff>111578</xdr:rowOff>
    </xdr:from>
    <xdr:to>
      <xdr:col>10</xdr:col>
      <xdr:colOff>449036</xdr:colOff>
      <xdr:row>54</xdr:row>
      <xdr:rowOff>149679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8C0D7682-A9C2-E5A9-706A-23EE79150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335882</xdr:colOff>
      <xdr:row>0</xdr:row>
      <xdr:rowOff>60326</xdr:rowOff>
    </xdr:from>
    <xdr:to>
      <xdr:col>5</xdr:col>
      <xdr:colOff>733691</xdr:colOff>
      <xdr:row>14</xdr:row>
      <xdr:rowOff>136526</xdr:rowOff>
    </xdr:to>
    <xdr:graphicFrame macro="">
      <xdr:nvGraphicFramePr>
        <xdr:cNvPr id="70" name="Diagramm 69">
          <a:extLst>
            <a:ext uri="{FF2B5EF4-FFF2-40B4-BE49-F238E27FC236}">
              <a16:creationId xmlns:a16="http://schemas.microsoft.com/office/drawing/2014/main" id="{A0EAA26B-0393-5A56-3FE2-BF6222850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75151</xdr:colOff>
      <xdr:row>55</xdr:row>
      <xdr:rowOff>73602</xdr:rowOff>
    </xdr:from>
    <xdr:to>
      <xdr:col>10</xdr:col>
      <xdr:colOff>44223</xdr:colOff>
      <xdr:row>66</xdr:row>
      <xdr:rowOff>129268</xdr:rowOff>
    </xdr:to>
    <xdr:graphicFrame macro="">
      <xdr:nvGraphicFramePr>
        <xdr:cNvPr id="72" name="Diagramm 71">
          <a:extLst>
            <a:ext uri="{FF2B5EF4-FFF2-40B4-BE49-F238E27FC236}">
              <a16:creationId xmlns:a16="http://schemas.microsoft.com/office/drawing/2014/main" id="{FA7BA6A5-5A6C-498D-9B26-AD87060B7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69</xdr:col>
      <xdr:colOff>727363</xdr:colOff>
      <xdr:row>46</xdr:row>
      <xdr:rowOff>51954</xdr:rowOff>
    </xdr:from>
    <xdr:to>
      <xdr:col>77</xdr:col>
      <xdr:colOff>355021</xdr:colOff>
      <xdr:row>71</xdr:row>
      <xdr:rowOff>46759</xdr:rowOff>
    </xdr:to>
    <xdr:graphicFrame macro="">
      <xdr:nvGraphicFramePr>
        <xdr:cNvPr id="73" name="Diagramm 72">
          <a:extLst>
            <a:ext uri="{FF2B5EF4-FFF2-40B4-BE49-F238E27FC236}">
              <a16:creationId xmlns:a16="http://schemas.microsoft.com/office/drawing/2014/main" id="{BC7E0E24-19FE-1486-D0DC-D5FE380EE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295644</xdr:colOff>
      <xdr:row>66</xdr:row>
      <xdr:rowOff>166687</xdr:rowOff>
    </xdr:from>
    <xdr:to>
      <xdr:col>10</xdr:col>
      <xdr:colOff>119061</xdr:colOff>
      <xdr:row>78</xdr:row>
      <xdr:rowOff>119063</xdr:rowOff>
    </xdr:to>
    <xdr:graphicFrame macro="">
      <xdr:nvGraphicFramePr>
        <xdr:cNvPr id="76" name="Diagramm 75">
          <a:extLst>
            <a:ext uri="{FF2B5EF4-FFF2-40B4-BE49-F238E27FC236}">
              <a16:creationId xmlns:a16="http://schemas.microsoft.com/office/drawing/2014/main" id="{9F05C28E-08B9-C416-78FD-99F71E322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23813</xdr:colOff>
      <xdr:row>97</xdr:row>
      <xdr:rowOff>114980</xdr:rowOff>
    </xdr:from>
    <xdr:to>
      <xdr:col>4</xdr:col>
      <xdr:colOff>500063</xdr:colOff>
      <xdr:row>112</xdr:row>
      <xdr:rowOff>680</xdr:rowOff>
    </xdr:to>
    <xdr:graphicFrame macro="">
      <xdr:nvGraphicFramePr>
        <xdr:cNvPr id="79" name="Diagramm 78">
          <a:extLst>
            <a:ext uri="{FF2B5EF4-FFF2-40B4-BE49-F238E27FC236}">
              <a16:creationId xmlns:a16="http://schemas.microsoft.com/office/drawing/2014/main" id="{7FF8B10E-3116-61E2-B6B1-2F338D26E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</xdr:col>
      <xdr:colOff>500063</xdr:colOff>
      <xdr:row>97</xdr:row>
      <xdr:rowOff>114981</xdr:rowOff>
    </xdr:from>
    <xdr:to>
      <xdr:col>10</xdr:col>
      <xdr:colOff>418420</xdr:colOff>
      <xdr:row>112</xdr:row>
      <xdr:rowOff>681</xdr:rowOff>
    </xdr:to>
    <xdr:graphicFrame macro="">
      <xdr:nvGraphicFramePr>
        <xdr:cNvPr id="80" name="Diagramm 79">
          <a:extLst>
            <a:ext uri="{FF2B5EF4-FFF2-40B4-BE49-F238E27FC236}">
              <a16:creationId xmlns:a16="http://schemas.microsoft.com/office/drawing/2014/main" id="{C51D86C8-93B9-859A-4F6E-39678FBDC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23813</xdr:colOff>
      <xdr:row>112</xdr:row>
      <xdr:rowOff>6124</xdr:rowOff>
    </xdr:from>
    <xdr:to>
      <xdr:col>4</xdr:col>
      <xdr:colOff>500063</xdr:colOff>
      <xdr:row>126</xdr:row>
      <xdr:rowOff>82324</xdr:rowOff>
    </xdr:to>
    <xdr:graphicFrame macro="">
      <xdr:nvGraphicFramePr>
        <xdr:cNvPr id="81" name="Diagramm 80">
          <a:extLst>
            <a:ext uri="{FF2B5EF4-FFF2-40B4-BE49-F238E27FC236}">
              <a16:creationId xmlns:a16="http://schemas.microsoft.com/office/drawing/2014/main" id="{2CC05854-7599-67AD-9C1A-B9350E040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4</xdr:col>
      <xdr:colOff>500064</xdr:colOff>
      <xdr:row>112</xdr:row>
      <xdr:rowOff>6124</xdr:rowOff>
    </xdr:from>
    <xdr:to>
      <xdr:col>10</xdr:col>
      <xdr:colOff>418421</xdr:colOff>
      <xdr:row>126</xdr:row>
      <xdr:rowOff>82324</xdr:rowOff>
    </xdr:to>
    <xdr:graphicFrame macro="">
      <xdr:nvGraphicFramePr>
        <xdr:cNvPr id="82" name="Diagramm 81">
          <a:extLst>
            <a:ext uri="{FF2B5EF4-FFF2-40B4-BE49-F238E27FC236}">
              <a16:creationId xmlns:a16="http://schemas.microsoft.com/office/drawing/2014/main" id="{7FA7C9EA-5817-2FCF-E66A-5BDEBB890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381000</xdr:colOff>
      <xdr:row>0</xdr:row>
      <xdr:rowOff>126422</xdr:rowOff>
    </xdr:from>
    <xdr:to>
      <xdr:col>88</xdr:col>
      <xdr:colOff>51954</xdr:colOff>
      <xdr:row>15</xdr:row>
      <xdr:rowOff>12122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5379C0E9-FA70-AEFB-1B1E-4DFF4D135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259773</xdr:colOff>
      <xdr:row>14</xdr:row>
      <xdr:rowOff>51954</xdr:rowOff>
    </xdr:from>
    <xdr:to>
      <xdr:col>87</xdr:col>
      <xdr:colOff>692727</xdr:colOff>
      <xdr:row>28</xdr:row>
      <xdr:rowOff>128154</xdr:rowOff>
    </xdr:to>
    <xdr:graphicFrame macro="">
      <xdr:nvGraphicFramePr>
        <xdr:cNvPr id="34" name="Diagramm 33">
          <a:extLst>
            <a:ext uri="{FF2B5EF4-FFF2-40B4-BE49-F238E27FC236}">
              <a16:creationId xmlns:a16="http://schemas.microsoft.com/office/drawing/2014/main" id="{B07530D1-936E-45F3-9985-10066D60C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207818</xdr:colOff>
      <xdr:row>28</xdr:row>
      <xdr:rowOff>74467</xdr:rowOff>
    </xdr:from>
    <xdr:to>
      <xdr:col>87</xdr:col>
      <xdr:colOff>692727</xdr:colOff>
      <xdr:row>42</xdr:row>
      <xdr:rowOff>150667</xdr:rowOff>
    </xdr:to>
    <xdr:graphicFrame macro="">
      <xdr:nvGraphicFramePr>
        <xdr:cNvPr id="35" name="Diagramm 34">
          <a:extLst>
            <a:ext uri="{FF2B5EF4-FFF2-40B4-BE49-F238E27FC236}">
              <a16:creationId xmlns:a16="http://schemas.microsoft.com/office/drawing/2014/main" id="{1BF49EE2-056B-8927-D246-3D321050A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225135</xdr:colOff>
      <xdr:row>43</xdr:row>
      <xdr:rowOff>22513</xdr:rowOff>
    </xdr:from>
    <xdr:to>
      <xdr:col>87</xdr:col>
      <xdr:colOff>710044</xdr:colOff>
      <xdr:row>57</xdr:row>
      <xdr:rowOff>98713</xdr:rowOff>
    </xdr:to>
    <xdr:graphicFrame macro="">
      <xdr:nvGraphicFramePr>
        <xdr:cNvPr id="36" name="Diagramm 35">
          <a:extLst>
            <a:ext uri="{FF2B5EF4-FFF2-40B4-BE49-F238E27FC236}">
              <a16:creationId xmlns:a16="http://schemas.microsoft.com/office/drawing/2014/main" id="{6ECD31C5-8B01-D9A3-FF40-0DB01767E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242454</xdr:colOff>
      <xdr:row>58</xdr:row>
      <xdr:rowOff>22512</xdr:rowOff>
    </xdr:from>
    <xdr:to>
      <xdr:col>87</xdr:col>
      <xdr:colOff>727363</xdr:colOff>
      <xdr:row>72</xdr:row>
      <xdr:rowOff>98712</xdr:rowOff>
    </xdr:to>
    <xdr:graphicFrame macro="">
      <xdr:nvGraphicFramePr>
        <xdr:cNvPr id="37" name="Diagramm 36">
          <a:extLst>
            <a:ext uri="{FF2B5EF4-FFF2-40B4-BE49-F238E27FC236}">
              <a16:creationId xmlns:a16="http://schemas.microsoft.com/office/drawing/2014/main" id="{A3D06E80-6B4B-DF01-1864-8742F1D65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121227</xdr:colOff>
      <xdr:row>73</xdr:row>
      <xdr:rowOff>39831</xdr:rowOff>
    </xdr:from>
    <xdr:to>
      <xdr:col>87</xdr:col>
      <xdr:colOff>640772</xdr:colOff>
      <xdr:row>87</xdr:row>
      <xdr:rowOff>116031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DD83DAC5-C6B0-CC4F-6780-CB2F62B52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289213</xdr:colOff>
      <xdr:row>186</xdr:row>
      <xdr:rowOff>188768</xdr:rowOff>
    </xdr:from>
    <xdr:to>
      <xdr:col>44</xdr:col>
      <xdr:colOff>285749</xdr:colOff>
      <xdr:row>245</xdr:row>
      <xdr:rowOff>77932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BC2F30F-0B55-47FF-AC14-799B05D97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269876</xdr:colOff>
      <xdr:row>17</xdr:row>
      <xdr:rowOff>84817</xdr:rowOff>
    </xdr:from>
    <xdr:to>
      <xdr:col>30</xdr:col>
      <xdr:colOff>113847</xdr:colOff>
      <xdr:row>31</xdr:row>
      <xdr:rowOff>161017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F381D05E-E957-45E6-87F9-DEB611187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197860</xdr:colOff>
      <xdr:row>1</xdr:row>
      <xdr:rowOff>74035</xdr:rowOff>
    </xdr:from>
    <xdr:to>
      <xdr:col>42</xdr:col>
      <xdr:colOff>654628</xdr:colOff>
      <xdr:row>15</xdr:row>
      <xdr:rowOff>150235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10FBCC3C-8297-493B-B68B-377FD07BD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95251</xdr:colOff>
      <xdr:row>17</xdr:row>
      <xdr:rowOff>76200</xdr:rowOff>
    </xdr:from>
    <xdr:to>
      <xdr:col>36</xdr:col>
      <xdr:colOff>100013</xdr:colOff>
      <xdr:row>31</xdr:row>
      <xdr:rowOff>152400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9553384-4C52-477D-90F0-2F1F589F3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442913</xdr:colOff>
      <xdr:row>17</xdr:row>
      <xdr:rowOff>128587</xdr:rowOff>
    </xdr:from>
    <xdr:to>
      <xdr:col>42</xdr:col>
      <xdr:colOff>442913</xdr:colOff>
      <xdr:row>32</xdr:row>
      <xdr:rowOff>14287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F443A496-E3B0-4DA1-8321-2B2596DE6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400050</xdr:colOff>
      <xdr:row>79</xdr:row>
      <xdr:rowOff>138112</xdr:rowOff>
    </xdr:from>
    <xdr:to>
      <xdr:col>11</xdr:col>
      <xdr:colOff>400050</xdr:colOff>
      <xdr:row>94</xdr:row>
      <xdr:rowOff>23812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C1969878-6B35-0359-761D-A358F8C0C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666750</xdr:colOff>
      <xdr:row>79</xdr:row>
      <xdr:rowOff>4763</xdr:rowOff>
    </xdr:from>
    <xdr:to>
      <xdr:col>23</xdr:col>
      <xdr:colOff>666750</xdr:colOff>
      <xdr:row>93</xdr:row>
      <xdr:rowOff>80963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B040EFBA-546C-4FD4-9213-F8C8BBAA0C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559593</xdr:colOff>
      <xdr:row>2</xdr:row>
      <xdr:rowOff>9526</xdr:rowOff>
    </xdr:from>
    <xdr:to>
      <xdr:col>29</xdr:col>
      <xdr:colOff>559593</xdr:colOff>
      <xdr:row>16</xdr:row>
      <xdr:rowOff>85726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24B802B-87F4-7EDE-0F35-529ACED57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738188</xdr:colOff>
      <xdr:row>2</xdr:row>
      <xdr:rowOff>23812</xdr:rowOff>
    </xdr:from>
    <xdr:to>
      <xdr:col>35</xdr:col>
      <xdr:colOff>738188</xdr:colOff>
      <xdr:row>16</xdr:row>
      <xdr:rowOff>100012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CD73C252-3356-4E22-AFEF-FB1DD3D0B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577102</xdr:colOff>
      <xdr:row>15</xdr:row>
      <xdr:rowOff>124384</xdr:rowOff>
    </xdr:from>
    <xdr:to>
      <xdr:col>28</xdr:col>
      <xdr:colOff>756397</xdr:colOff>
      <xdr:row>30</xdr:row>
      <xdr:rowOff>10084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54B03649-8A5C-6F7A-BEC6-57C6A1C67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700368</xdr:colOff>
      <xdr:row>15</xdr:row>
      <xdr:rowOff>68355</xdr:rowOff>
    </xdr:from>
    <xdr:to>
      <xdr:col>36</xdr:col>
      <xdr:colOff>700368</xdr:colOff>
      <xdr:row>29</xdr:row>
      <xdr:rowOff>144555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A6ABEBA3-98C5-0AFF-B070-B9D74D5C3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554691</xdr:colOff>
      <xdr:row>30</xdr:row>
      <xdr:rowOff>101973</xdr:rowOff>
    </xdr:from>
    <xdr:to>
      <xdr:col>28</xdr:col>
      <xdr:colOff>733986</xdr:colOff>
      <xdr:row>44</xdr:row>
      <xdr:rowOff>178173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E6AC86D9-67CC-8EFA-82CA-F836E68EC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711574</xdr:colOff>
      <xdr:row>30</xdr:row>
      <xdr:rowOff>79560</xdr:rowOff>
    </xdr:from>
    <xdr:to>
      <xdr:col>36</xdr:col>
      <xdr:colOff>711574</xdr:colOff>
      <xdr:row>44</xdr:row>
      <xdr:rowOff>155760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9B9CBE41-CFF9-4A37-3C84-F35409839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509868</xdr:colOff>
      <xdr:row>15</xdr:row>
      <xdr:rowOff>57149</xdr:rowOff>
    </xdr:from>
    <xdr:to>
      <xdr:col>43</xdr:col>
      <xdr:colOff>509868</xdr:colOff>
      <xdr:row>29</xdr:row>
      <xdr:rowOff>133349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7CCCF9F3-09C8-2E92-BBBB-4B1742070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633132</xdr:colOff>
      <xdr:row>30</xdr:row>
      <xdr:rowOff>124384</xdr:rowOff>
    </xdr:from>
    <xdr:to>
      <xdr:col>43</xdr:col>
      <xdr:colOff>633132</xdr:colOff>
      <xdr:row>45</xdr:row>
      <xdr:rowOff>10084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889AEB8A-BAD4-8570-C8E6-7C9E27D58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60231</xdr:colOff>
      <xdr:row>120</xdr:row>
      <xdr:rowOff>1119</xdr:rowOff>
    </xdr:from>
    <xdr:to>
      <xdr:col>59</xdr:col>
      <xdr:colOff>738187</xdr:colOff>
      <xdr:row>134</xdr:row>
      <xdr:rowOff>77319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4C44D651-E311-8EAA-3B94-9C2B187DE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240927</xdr:colOff>
      <xdr:row>102</xdr:row>
      <xdr:rowOff>139794</xdr:rowOff>
    </xdr:from>
    <xdr:to>
      <xdr:col>43</xdr:col>
      <xdr:colOff>155482</xdr:colOff>
      <xdr:row>117</xdr:row>
      <xdr:rowOff>25494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CA0AD540-88FA-7C30-F556-D2EA091F7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353785</xdr:colOff>
      <xdr:row>51</xdr:row>
      <xdr:rowOff>57150</xdr:rowOff>
    </xdr:from>
    <xdr:to>
      <xdr:col>35</xdr:col>
      <xdr:colOff>353785</xdr:colOff>
      <xdr:row>65</xdr:row>
      <xdr:rowOff>133350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36035FE-2729-C204-24DA-3473263BD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</xdr:col>
      <xdr:colOff>367392</xdr:colOff>
      <xdr:row>51</xdr:row>
      <xdr:rowOff>57150</xdr:rowOff>
    </xdr:from>
    <xdr:to>
      <xdr:col>29</xdr:col>
      <xdr:colOff>367392</xdr:colOff>
      <xdr:row>65</xdr:row>
      <xdr:rowOff>133350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A6A178F-EEDF-AA5B-B215-B320848FA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367394</xdr:colOff>
      <xdr:row>65</xdr:row>
      <xdr:rowOff>138793</xdr:rowOff>
    </xdr:from>
    <xdr:to>
      <xdr:col>35</xdr:col>
      <xdr:colOff>367394</xdr:colOff>
      <xdr:row>80</xdr:row>
      <xdr:rowOff>24493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1331CB2-BB54-F29C-B34A-7010341AC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367393</xdr:colOff>
      <xdr:row>65</xdr:row>
      <xdr:rowOff>138793</xdr:rowOff>
    </xdr:from>
    <xdr:to>
      <xdr:col>29</xdr:col>
      <xdr:colOff>367393</xdr:colOff>
      <xdr:row>80</xdr:row>
      <xdr:rowOff>24493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755E3004-5C81-8BE1-F42A-6587FCE2A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353785</xdr:colOff>
      <xdr:row>80</xdr:row>
      <xdr:rowOff>29935</xdr:rowOff>
    </xdr:from>
    <xdr:to>
      <xdr:col>32</xdr:col>
      <xdr:colOff>353785</xdr:colOff>
      <xdr:row>94</xdr:row>
      <xdr:rowOff>106135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A8A6F89C-61FC-DE78-6A8B-88F4BE8A5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152463</xdr:colOff>
      <xdr:row>34</xdr:row>
      <xdr:rowOff>43852</xdr:rowOff>
    </xdr:from>
    <xdr:to>
      <xdr:col>26</xdr:col>
      <xdr:colOff>152462</xdr:colOff>
      <xdr:row>48</xdr:row>
      <xdr:rowOff>95559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C5306AA-789B-4662-B5BE-5CA95C5FB8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138855</xdr:colOff>
      <xdr:row>49</xdr:row>
      <xdr:rowOff>47255</xdr:rowOff>
    </xdr:from>
    <xdr:to>
      <xdr:col>26</xdr:col>
      <xdr:colOff>138855</xdr:colOff>
      <xdr:row>63</xdr:row>
      <xdr:rowOff>123455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C8E0ADF-1A00-4F7F-8C9E-18137EF54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108011</xdr:colOff>
      <xdr:row>94</xdr:row>
      <xdr:rowOff>115062</xdr:rowOff>
    </xdr:from>
    <xdr:to>
      <xdr:col>27</xdr:col>
      <xdr:colOff>108011</xdr:colOff>
      <xdr:row>109</xdr:row>
      <xdr:rowOff>762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AB8D078-5AAA-4F36-BD98-E6CC95728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450232</xdr:colOff>
      <xdr:row>78</xdr:row>
      <xdr:rowOff>105477</xdr:rowOff>
    </xdr:from>
    <xdr:to>
      <xdr:col>12</xdr:col>
      <xdr:colOff>450232</xdr:colOff>
      <xdr:row>92</xdr:row>
      <xdr:rowOff>168977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A78CB42F-12B5-4361-BFB2-05ACE487E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246062</xdr:colOff>
      <xdr:row>3</xdr:row>
      <xdr:rowOff>117331</xdr:rowOff>
    </xdr:from>
    <xdr:to>
      <xdr:col>42</xdr:col>
      <xdr:colOff>633412</xdr:colOff>
      <xdr:row>18</xdr:row>
      <xdr:rowOff>3031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D0D8E24C-CAAE-4254-B07C-4C8BB18CB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640135</xdr:colOff>
      <xdr:row>3</xdr:row>
      <xdr:rowOff>120506</xdr:rowOff>
    </xdr:from>
    <xdr:to>
      <xdr:col>48</xdr:col>
      <xdr:colOff>623887</xdr:colOff>
      <xdr:row>18</xdr:row>
      <xdr:rowOff>3031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3F0D93E5-95BB-41CD-903C-71FD6E69B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630237</xdr:colOff>
      <xdr:row>17</xdr:row>
      <xdr:rowOff>190356</xdr:rowOff>
    </xdr:from>
    <xdr:to>
      <xdr:col>48</xdr:col>
      <xdr:colOff>627062</xdr:colOff>
      <xdr:row>32</xdr:row>
      <xdr:rowOff>76056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13CD7D8-DDB6-43AC-A847-3B44B167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242887</xdr:colOff>
      <xdr:row>17</xdr:row>
      <xdr:rowOff>190356</xdr:rowOff>
    </xdr:from>
    <xdr:to>
      <xdr:col>42</xdr:col>
      <xdr:colOff>630237</xdr:colOff>
      <xdr:row>32</xdr:row>
      <xdr:rowOff>76056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DF6BDD70-C1D3-45FD-A6AF-9CA0BCE1E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</xdr:col>
      <xdr:colOff>242887</xdr:colOff>
      <xdr:row>32</xdr:row>
      <xdr:rowOff>79231</xdr:rowOff>
    </xdr:from>
    <xdr:to>
      <xdr:col>42</xdr:col>
      <xdr:colOff>630237</xdr:colOff>
      <xdr:row>46</xdr:row>
      <xdr:rowOff>155431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16173F62-A09E-4235-82E6-094C5FA5B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630237</xdr:colOff>
      <xdr:row>32</xdr:row>
      <xdr:rowOff>79231</xdr:rowOff>
    </xdr:from>
    <xdr:to>
      <xdr:col>48</xdr:col>
      <xdr:colOff>627062</xdr:colOff>
      <xdr:row>46</xdr:row>
      <xdr:rowOff>155431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C8B060E5-3657-4DA7-BA66-25D3AA94E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431345</xdr:colOff>
      <xdr:row>63</xdr:row>
      <xdr:rowOff>146957</xdr:rowOff>
    </xdr:from>
    <xdr:to>
      <xdr:col>12</xdr:col>
      <xdr:colOff>431345</xdr:colOff>
      <xdr:row>78</xdr:row>
      <xdr:rowOff>32657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189433AA-575C-454A-A01E-DC8577F14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43543</xdr:colOff>
      <xdr:row>63</xdr:row>
      <xdr:rowOff>144236</xdr:rowOff>
    </xdr:from>
    <xdr:to>
      <xdr:col>6</xdr:col>
      <xdr:colOff>430893</xdr:colOff>
      <xdr:row>78</xdr:row>
      <xdr:rowOff>29936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1D545789-633C-43C0-B309-5F7AB9993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527730</xdr:colOff>
      <xdr:row>34</xdr:row>
      <xdr:rowOff>18369</xdr:rowOff>
    </xdr:from>
    <xdr:to>
      <xdr:col>20</xdr:col>
      <xdr:colOff>153080</xdr:colOff>
      <xdr:row>48</xdr:row>
      <xdr:rowOff>94569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8AA68FDF-209E-416B-A844-E5EB123E6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146196</xdr:colOff>
      <xdr:row>49</xdr:row>
      <xdr:rowOff>38553</xdr:rowOff>
    </xdr:from>
    <xdr:to>
      <xdr:col>20</xdr:col>
      <xdr:colOff>129948</xdr:colOff>
      <xdr:row>63</xdr:row>
      <xdr:rowOff>111578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611F4C7B-15D2-40F2-9965-3BDDD6D0C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115886</xdr:colOff>
      <xdr:row>94</xdr:row>
      <xdr:rowOff>118607</xdr:rowOff>
    </xdr:from>
    <xdr:to>
      <xdr:col>21</xdr:col>
      <xdr:colOff>112711</xdr:colOff>
      <xdr:row>109</xdr:row>
      <xdr:rowOff>4307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9689C115-C846-4B85-9CFC-B11971594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53437</xdr:colOff>
      <xdr:row>78</xdr:row>
      <xdr:rowOff>90343</xdr:rowOff>
    </xdr:from>
    <xdr:to>
      <xdr:col>6</xdr:col>
      <xdr:colOff>440787</xdr:colOff>
      <xdr:row>92</xdr:row>
      <xdr:rowOff>166543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F38D74E2-AA6F-44B6-9362-54CEA8EF15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731385</xdr:colOff>
      <xdr:row>110</xdr:row>
      <xdr:rowOff>64634</xdr:rowOff>
    </xdr:from>
    <xdr:to>
      <xdr:col>19</xdr:col>
      <xdr:colOff>728210</xdr:colOff>
      <xdr:row>124</xdr:row>
      <xdr:rowOff>140834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DCFCE8DB-92A8-476B-B6FA-CC9F20176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717778</xdr:colOff>
      <xdr:row>110</xdr:row>
      <xdr:rowOff>64634</xdr:rowOff>
    </xdr:from>
    <xdr:to>
      <xdr:col>13</xdr:col>
      <xdr:colOff>714603</xdr:colOff>
      <xdr:row>124</xdr:row>
      <xdr:rowOff>140834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EF3110EF-E5FF-4511-80E6-F3905A9DF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169471</xdr:colOff>
      <xdr:row>34</xdr:row>
      <xdr:rowOff>138545</xdr:rowOff>
    </xdr:from>
    <xdr:to>
      <xdr:col>12</xdr:col>
      <xdr:colOff>169470</xdr:colOff>
      <xdr:row>48</xdr:row>
      <xdr:rowOff>190252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A9AB890C-FBCB-43CD-B4AA-34A626144D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173182</xdr:colOff>
      <xdr:row>48</xdr:row>
      <xdr:rowOff>165761</xdr:rowOff>
    </xdr:from>
    <xdr:to>
      <xdr:col>12</xdr:col>
      <xdr:colOff>190499</xdr:colOff>
      <xdr:row>63</xdr:row>
      <xdr:rowOff>86591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6FD23C56-502C-4E4C-9DD0-C793B8D414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234991</xdr:colOff>
      <xdr:row>94</xdr:row>
      <xdr:rowOff>12329</xdr:rowOff>
    </xdr:from>
    <xdr:to>
      <xdr:col>13</xdr:col>
      <xdr:colOff>234991</xdr:colOff>
      <xdr:row>108</xdr:row>
      <xdr:rowOff>88529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ED46E1F1-EC3A-4521-ABD1-DBD6B9FF39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21</xdr:col>
      <xdr:colOff>108774</xdr:colOff>
      <xdr:row>79</xdr:row>
      <xdr:rowOff>90571</xdr:rowOff>
    </xdr:from>
    <xdr:to>
      <xdr:col>27</xdr:col>
      <xdr:colOff>108774</xdr:colOff>
      <xdr:row>93</xdr:row>
      <xdr:rowOff>154071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12FC85BA-B23A-4D6E-BF3B-A7588CDAE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500597</xdr:colOff>
      <xdr:row>34</xdr:row>
      <xdr:rowOff>142875</xdr:rowOff>
    </xdr:from>
    <xdr:to>
      <xdr:col>6</xdr:col>
      <xdr:colOff>173572</xdr:colOff>
      <xdr:row>49</xdr:row>
      <xdr:rowOff>28575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261683EC-58AF-4F46-9343-E1228A26C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482745</xdr:colOff>
      <xdr:row>49</xdr:row>
      <xdr:rowOff>31009</xdr:rowOff>
    </xdr:from>
    <xdr:to>
      <xdr:col>6</xdr:col>
      <xdr:colOff>173182</xdr:colOff>
      <xdr:row>63</xdr:row>
      <xdr:rowOff>1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0E7C172D-98C0-4F5C-B9A6-D0E758842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246349</xdr:colOff>
      <xdr:row>94</xdr:row>
      <xdr:rowOff>11050</xdr:rowOff>
    </xdr:from>
    <xdr:to>
      <xdr:col>7</xdr:col>
      <xdr:colOff>243174</xdr:colOff>
      <xdr:row>108</xdr:row>
      <xdr:rowOff>87250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3B6515B7-B6E5-41F5-A2FA-CE2DD5C08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667989</xdr:colOff>
      <xdr:row>134</xdr:row>
      <xdr:rowOff>101744</xdr:rowOff>
    </xdr:from>
    <xdr:to>
      <xdr:col>6</xdr:col>
      <xdr:colOff>667988</xdr:colOff>
      <xdr:row>148</xdr:row>
      <xdr:rowOff>153451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66DD3E5E-409B-4079-B3A6-A0E37A262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671699</xdr:colOff>
      <xdr:row>134</xdr:row>
      <xdr:rowOff>94322</xdr:rowOff>
    </xdr:from>
    <xdr:to>
      <xdr:col>12</xdr:col>
      <xdr:colOff>671699</xdr:colOff>
      <xdr:row>148</xdr:row>
      <xdr:rowOff>170522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E6D77675-F0EA-4064-AA71-E8613E4C1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</xdr:col>
      <xdr:colOff>671164</xdr:colOff>
      <xdr:row>148</xdr:row>
      <xdr:rowOff>172954</xdr:rowOff>
    </xdr:from>
    <xdr:to>
      <xdr:col>9</xdr:col>
      <xdr:colOff>671164</xdr:colOff>
      <xdr:row>163</xdr:row>
      <xdr:rowOff>58654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FFDEF967-1E8C-4D32-A0F3-5AD579BBF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740353</xdr:colOff>
      <xdr:row>163</xdr:row>
      <xdr:rowOff>169779</xdr:rowOff>
    </xdr:from>
    <xdr:to>
      <xdr:col>6</xdr:col>
      <xdr:colOff>740353</xdr:colOff>
      <xdr:row>178</xdr:row>
      <xdr:rowOff>55479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54A86A4C-B021-4635-9699-C491E4594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739738</xdr:colOff>
      <xdr:row>163</xdr:row>
      <xdr:rowOff>174480</xdr:rowOff>
    </xdr:from>
    <xdr:to>
      <xdr:col>12</xdr:col>
      <xdr:colOff>736563</xdr:colOff>
      <xdr:row>178</xdr:row>
      <xdr:rowOff>60180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A2CAF1E8-0C93-4515-99E8-0C9750257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847725</xdr:colOff>
      <xdr:row>19</xdr:row>
      <xdr:rowOff>57149</xdr:rowOff>
    </xdr:from>
    <xdr:to>
      <xdr:col>34</xdr:col>
      <xdr:colOff>666750</xdr:colOff>
      <xdr:row>36</xdr:row>
      <xdr:rowOff>85724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5E07603-49AE-7B76-1250-0326DD171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557212</xdr:colOff>
      <xdr:row>19</xdr:row>
      <xdr:rowOff>147637</xdr:rowOff>
    </xdr:from>
    <xdr:to>
      <xdr:col>43</xdr:col>
      <xdr:colOff>557212</xdr:colOff>
      <xdr:row>34</xdr:row>
      <xdr:rowOff>33337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DC25A79-AF52-B765-4F39-4B97B55A8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1245672</xdr:colOff>
      <xdr:row>52</xdr:row>
      <xdr:rowOff>167240</xdr:rowOff>
    </xdr:from>
    <xdr:to>
      <xdr:col>55</xdr:col>
      <xdr:colOff>653143</xdr:colOff>
      <xdr:row>67</xdr:row>
      <xdr:rowOff>122463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1F57782-2933-4DA5-B490-EA82B8D95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95251</xdr:colOff>
      <xdr:row>19</xdr:row>
      <xdr:rowOff>166007</xdr:rowOff>
    </xdr:from>
    <xdr:to>
      <xdr:col>51</xdr:col>
      <xdr:colOff>95251</xdr:colOff>
      <xdr:row>34</xdr:row>
      <xdr:rowOff>51707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9ADA5344-4CD3-C1D1-A946-24D44C438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476251</xdr:colOff>
      <xdr:row>19</xdr:row>
      <xdr:rowOff>138793</xdr:rowOff>
    </xdr:from>
    <xdr:to>
      <xdr:col>57</xdr:col>
      <xdr:colOff>476251</xdr:colOff>
      <xdr:row>34</xdr:row>
      <xdr:rowOff>24493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3414803C-A53F-5944-7454-0CBBE3F2B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734787</xdr:colOff>
      <xdr:row>37</xdr:row>
      <xdr:rowOff>152400</xdr:rowOff>
    </xdr:from>
    <xdr:to>
      <xdr:col>35</xdr:col>
      <xdr:colOff>27216</xdr:colOff>
      <xdr:row>52</xdr:row>
      <xdr:rowOff>38100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2EB5F4EA-D318-E1D1-ACB0-1DF03A45F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95251</xdr:colOff>
      <xdr:row>38</xdr:row>
      <xdr:rowOff>2722</xdr:rowOff>
    </xdr:from>
    <xdr:to>
      <xdr:col>44</xdr:col>
      <xdr:colOff>95251</xdr:colOff>
      <xdr:row>52</xdr:row>
      <xdr:rowOff>78922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A7229FA4-877E-12B2-0BB5-CF6C59D45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kumente%20SD\Takt%20ing\Bachelorarbeit\Taktpl&#228;ne%20erstellen.xlsx" TargetMode="External"/><Relationship Id="rId1" Type="http://schemas.openxmlformats.org/officeDocument/2006/relationships/externalLinkPath" Target="/Dokumente%20SD/Takt%20ing/Bachelorarbeit/Taktpl&#228;ne%20erstell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le1"/>
    </sheetNames>
    <sheetDataSet>
      <sheetData sheetId="0">
        <row r="7">
          <cell r="G7">
            <v>6</v>
          </cell>
        </row>
        <row r="37">
          <cell r="A37" t="str">
            <v>PM10 Q2</v>
          </cell>
          <cell r="B37">
            <v>200</v>
          </cell>
        </row>
        <row r="38">
          <cell r="A38" t="str">
            <v>PM10 Q1</v>
          </cell>
          <cell r="B38">
            <v>300</v>
          </cell>
        </row>
        <row r="39">
          <cell r="A39" t="str">
            <v>PM10 Schleifen</v>
          </cell>
          <cell r="B39">
            <v>1000</v>
          </cell>
        </row>
        <row r="40">
          <cell r="A40" t="str">
            <v>PM10 Trockenbau</v>
          </cell>
          <cell r="B40">
            <v>400</v>
          </cell>
        </row>
        <row r="43">
          <cell r="A43" t="str">
            <v>PM2,5 Q2</v>
          </cell>
          <cell r="B43">
            <v>200</v>
          </cell>
        </row>
        <row r="44">
          <cell r="A44" t="str">
            <v>PM2,5 Q1</v>
          </cell>
          <cell r="B44">
            <v>250</v>
          </cell>
        </row>
        <row r="45">
          <cell r="A45" t="str">
            <v>PM2,5 Schleifen</v>
          </cell>
          <cell r="B45">
            <v>800</v>
          </cell>
        </row>
        <row r="46">
          <cell r="A46" t="str">
            <v>PM2,5 Trockenbau</v>
          </cell>
          <cell r="B46">
            <v>300</v>
          </cell>
        </row>
        <row r="48">
          <cell r="A48" t="str">
            <v>absolute Luftfeuchtigkeit Q2</v>
          </cell>
          <cell r="B48">
            <v>80</v>
          </cell>
        </row>
        <row r="49">
          <cell r="A49" t="str">
            <v>absolute Luftfeuchtigkeit  Q1</v>
          </cell>
          <cell r="B49">
            <v>70</v>
          </cell>
        </row>
        <row r="50">
          <cell r="A50" t="str">
            <v>absolute Luftfeuchtigkeit  Schleifen</v>
          </cell>
          <cell r="B50">
            <v>50</v>
          </cell>
        </row>
        <row r="51">
          <cell r="A51" t="str">
            <v>absolute Luftfeuchtigkeit  Trockenbau</v>
          </cell>
          <cell r="B51">
            <v>50</v>
          </cell>
        </row>
        <row r="53">
          <cell r="A53" t="str">
            <v>VOC Q2</v>
          </cell>
          <cell r="B53">
            <v>500</v>
          </cell>
        </row>
        <row r="54">
          <cell r="A54" t="str">
            <v>VOC Q1</v>
          </cell>
          <cell r="B54">
            <v>100</v>
          </cell>
        </row>
        <row r="55">
          <cell r="A55" t="str">
            <v>VOC Schleifen</v>
          </cell>
          <cell r="B55">
            <v>100</v>
          </cell>
        </row>
        <row r="56">
          <cell r="A56" t="str">
            <v>VOC Trockenbau</v>
          </cell>
          <cell r="B56">
            <v>100</v>
          </cell>
        </row>
        <row r="58">
          <cell r="A58" t="str">
            <v>CO2 1 Arbeitskraft</v>
          </cell>
          <cell r="B58">
            <v>100</v>
          </cell>
          <cell r="C58">
            <v>200</v>
          </cell>
          <cell r="D58">
            <v>300</v>
          </cell>
          <cell r="E58">
            <v>400</v>
          </cell>
          <cell r="F58">
            <v>500</v>
          </cell>
          <cell r="G58">
            <v>600</v>
          </cell>
        </row>
        <row r="59">
          <cell r="A59" t="str">
            <v>CO2 2 Arbeitskräfte</v>
          </cell>
          <cell r="B59">
            <v>100</v>
          </cell>
          <cell r="C59">
            <v>300</v>
          </cell>
          <cell r="D59">
            <v>500</v>
          </cell>
          <cell r="E59">
            <v>700</v>
          </cell>
          <cell r="F59">
            <v>900</v>
          </cell>
          <cell r="G59">
            <v>1100</v>
          </cell>
        </row>
        <row r="62">
          <cell r="A62" t="str">
            <v>Schall Q2</v>
          </cell>
          <cell r="B62">
            <v>40</v>
          </cell>
        </row>
        <row r="63">
          <cell r="A63" t="str">
            <v>Schall Q1</v>
          </cell>
          <cell r="B63">
            <v>40</v>
          </cell>
        </row>
        <row r="64">
          <cell r="A64" t="str">
            <v>Schall Schleifen (Langhalsschleifer)</v>
          </cell>
          <cell r="B64">
            <v>80</v>
          </cell>
        </row>
        <row r="65">
          <cell r="A65" t="str">
            <v>Schall Trockenbau (Akkubohrschrauber)</v>
          </cell>
          <cell r="B65">
            <v>65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FBD01-AC9C-4268-8828-D12FD8F1F9E7}">
  <sheetPr codeName="Tabelle2"/>
  <dimension ref="A1:J21"/>
  <sheetViews>
    <sheetView workbookViewId="0">
      <pane ySplit="1" topLeftCell="A2" activePane="bottomLeft" state="frozen"/>
      <selection pane="bottomLeft" activeCell="C1" sqref="C1:C21"/>
    </sheetView>
  </sheetViews>
  <sheetFormatPr baseColWidth="10" defaultRowHeight="15" x14ac:dyDescent="0.25"/>
  <cols>
    <col min="1" max="1" width="11.42578125" style="3"/>
    <col min="2" max="2" width="18.140625" style="3" bestFit="1" customWidth="1"/>
    <col min="3" max="10" width="11.42578125" style="3"/>
  </cols>
  <sheetData>
    <row r="1" spans="1:10" x14ac:dyDescent="0.25">
      <c r="A1" s="3" t="s">
        <v>856</v>
      </c>
      <c r="B1" s="2" t="s">
        <v>0</v>
      </c>
      <c r="D1" s="3" t="s">
        <v>1539</v>
      </c>
      <c r="E1" s="3" t="s">
        <v>1540</v>
      </c>
      <c r="F1" s="3" t="s">
        <v>1541</v>
      </c>
      <c r="G1" s="3" t="s">
        <v>1542</v>
      </c>
      <c r="H1" s="3" t="s">
        <v>1543</v>
      </c>
      <c r="I1" s="3" t="s">
        <v>1544</v>
      </c>
      <c r="J1" s="3" t="s">
        <v>1545</v>
      </c>
    </row>
    <row r="2" spans="1:10" x14ac:dyDescent="0.25">
      <c r="A2" s="3">
        <v>2</v>
      </c>
      <c r="B2" s="2">
        <v>45272</v>
      </c>
      <c r="C2" s="5">
        <v>0.58859953703703705</v>
      </c>
      <c r="D2" s="3">
        <v>668</v>
      </c>
      <c r="E2" s="3">
        <v>541</v>
      </c>
      <c r="F2" s="3">
        <v>68</v>
      </c>
      <c r="G2" s="3">
        <v>16</v>
      </c>
      <c r="H2" s="3">
        <v>517</v>
      </c>
      <c r="I2" s="3">
        <v>1.55</v>
      </c>
      <c r="J2" s="3">
        <v>0.02</v>
      </c>
    </row>
    <row r="3" spans="1:10" x14ac:dyDescent="0.25">
      <c r="A3" s="3">
        <v>2</v>
      </c>
      <c r="B3" s="2">
        <v>45272</v>
      </c>
      <c r="C3" s="5">
        <v>0.59554398148148147</v>
      </c>
      <c r="D3" s="3">
        <v>569</v>
      </c>
      <c r="E3" s="3">
        <v>460</v>
      </c>
      <c r="F3" s="3">
        <v>66</v>
      </c>
      <c r="G3" s="3">
        <v>16.600000000000001</v>
      </c>
      <c r="H3" s="3">
        <v>562</v>
      </c>
      <c r="I3" s="3">
        <v>1.9</v>
      </c>
      <c r="J3" s="3">
        <v>0.02</v>
      </c>
    </row>
    <row r="4" spans="1:10" x14ac:dyDescent="0.25">
      <c r="A4" s="3">
        <v>2</v>
      </c>
      <c r="B4" s="2">
        <v>45272</v>
      </c>
      <c r="C4" s="5">
        <v>0.60250000000000004</v>
      </c>
      <c r="D4" s="3">
        <v>470</v>
      </c>
      <c r="E4" s="3">
        <v>383</v>
      </c>
      <c r="F4" s="3">
        <v>65</v>
      </c>
      <c r="G4" s="3">
        <v>16.899999999999999</v>
      </c>
      <c r="H4" s="3">
        <v>610</v>
      </c>
      <c r="I4" s="3">
        <v>1</v>
      </c>
      <c r="J4" s="3">
        <v>0.02</v>
      </c>
    </row>
    <row r="5" spans="1:10" x14ac:dyDescent="0.25">
      <c r="A5" s="3">
        <v>2</v>
      </c>
      <c r="B5" s="2">
        <v>45272</v>
      </c>
      <c r="C5" s="5">
        <v>0.60944444444444446</v>
      </c>
      <c r="D5" s="3">
        <v>399</v>
      </c>
      <c r="E5" s="3">
        <v>323</v>
      </c>
      <c r="F5" s="3">
        <v>65</v>
      </c>
      <c r="G5" s="3">
        <v>17.100000000000001</v>
      </c>
      <c r="H5" s="3">
        <v>710</v>
      </c>
      <c r="I5" s="3">
        <v>1</v>
      </c>
      <c r="J5" s="3">
        <v>0.02</v>
      </c>
    </row>
    <row r="6" spans="1:10" x14ac:dyDescent="0.25">
      <c r="A6" s="3">
        <v>2</v>
      </c>
      <c r="B6" s="2">
        <v>45272</v>
      </c>
      <c r="C6" s="5">
        <v>0.62333333333333341</v>
      </c>
      <c r="D6" s="3">
        <v>371</v>
      </c>
      <c r="E6" s="3">
        <v>292</v>
      </c>
      <c r="F6" s="3">
        <v>64.5</v>
      </c>
      <c r="G6" s="3">
        <v>17.2</v>
      </c>
      <c r="H6" s="3">
        <v>737</v>
      </c>
      <c r="I6" s="3">
        <v>1</v>
      </c>
      <c r="J6" s="3">
        <v>0.02</v>
      </c>
    </row>
    <row r="7" spans="1:10" x14ac:dyDescent="0.25">
      <c r="A7" s="3">
        <v>2</v>
      </c>
      <c r="B7" s="2">
        <v>45272</v>
      </c>
      <c r="C7" s="5">
        <v>0.63027777777777783</v>
      </c>
      <c r="D7" s="3">
        <v>355</v>
      </c>
      <c r="E7" s="3">
        <v>274</v>
      </c>
      <c r="F7" s="3">
        <v>64.5</v>
      </c>
      <c r="G7" s="3">
        <v>17.100000000000001</v>
      </c>
      <c r="H7" s="3">
        <v>720</v>
      </c>
      <c r="I7" s="3">
        <v>1</v>
      </c>
      <c r="J7" s="3">
        <v>0.02</v>
      </c>
    </row>
    <row r="8" spans="1:10" x14ac:dyDescent="0.25">
      <c r="A8" s="3">
        <v>2</v>
      </c>
      <c r="B8" s="2">
        <v>45273</v>
      </c>
      <c r="C8" s="5">
        <v>0.36106481481481478</v>
      </c>
      <c r="D8" s="3">
        <v>70</v>
      </c>
      <c r="E8" s="3">
        <v>45</v>
      </c>
      <c r="F8" s="3">
        <v>68</v>
      </c>
      <c r="G8" s="3">
        <v>15.8</v>
      </c>
      <c r="H8" s="3">
        <v>410</v>
      </c>
      <c r="I8" s="3">
        <v>1</v>
      </c>
      <c r="J8" s="3">
        <v>0.02</v>
      </c>
    </row>
    <row r="9" spans="1:10" x14ac:dyDescent="0.25">
      <c r="A9" s="3">
        <v>2</v>
      </c>
      <c r="B9" s="2">
        <v>45273</v>
      </c>
      <c r="C9" s="5">
        <v>0.3680208333333333</v>
      </c>
      <c r="D9" s="3">
        <v>439</v>
      </c>
      <c r="E9" s="3">
        <v>389</v>
      </c>
      <c r="F9" s="3">
        <v>69.5</v>
      </c>
      <c r="G9" s="3">
        <v>15.6</v>
      </c>
      <c r="H9" s="3">
        <v>486</v>
      </c>
      <c r="I9" s="3">
        <v>1</v>
      </c>
      <c r="J9" s="3">
        <v>0.02</v>
      </c>
    </row>
    <row r="10" spans="1:10" x14ac:dyDescent="0.25">
      <c r="A10" s="3">
        <v>2</v>
      </c>
      <c r="B10" s="2">
        <v>45273</v>
      </c>
      <c r="C10" s="5">
        <v>0.37496527777777783</v>
      </c>
      <c r="D10" s="3">
        <v>339</v>
      </c>
      <c r="E10" s="3">
        <v>297</v>
      </c>
      <c r="F10" s="3">
        <v>70.5</v>
      </c>
      <c r="G10" s="3">
        <v>15.4</v>
      </c>
      <c r="H10" s="3">
        <v>543</v>
      </c>
      <c r="I10" s="3">
        <v>1</v>
      </c>
      <c r="J10" s="3">
        <v>0.02</v>
      </c>
    </row>
    <row r="11" spans="1:10" x14ac:dyDescent="0.25">
      <c r="A11" s="3">
        <v>2</v>
      </c>
      <c r="B11" s="2">
        <v>45273</v>
      </c>
      <c r="C11" s="5">
        <v>0.38422453703703702</v>
      </c>
      <c r="D11" s="3">
        <v>474</v>
      </c>
      <c r="E11" s="3">
        <v>425</v>
      </c>
      <c r="F11" s="3">
        <v>71</v>
      </c>
      <c r="G11" s="3">
        <v>15.4</v>
      </c>
      <c r="H11" s="3">
        <v>535</v>
      </c>
      <c r="I11" s="3">
        <v>1</v>
      </c>
      <c r="J11" s="3">
        <v>0.02</v>
      </c>
    </row>
    <row r="12" spans="1:10" x14ac:dyDescent="0.25">
      <c r="A12" s="3">
        <v>2</v>
      </c>
      <c r="B12" s="2">
        <v>45273</v>
      </c>
      <c r="C12" s="5">
        <v>0.39209490740740738</v>
      </c>
      <c r="D12" s="3">
        <v>251</v>
      </c>
      <c r="E12" s="3">
        <v>210</v>
      </c>
    </row>
    <row r="13" spans="1:10" x14ac:dyDescent="0.25">
      <c r="A13" s="3">
        <v>2</v>
      </c>
      <c r="B13" s="2">
        <v>45273</v>
      </c>
      <c r="C13" s="5">
        <v>0.39603009259259259</v>
      </c>
      <c r="D13" s="3">
        <v>196</v>
      </c>
      <c r="E13" s="3">
        <v>160</v>
      </c>
      <c r="F13" s="3">
        <v>69.5</v>
      </c>
      <c r="G13" s="3">
        <v>15.8</v>
      </c>
      <c r="H13" s="3">
        <v>546</v>
      </c>
      <c r="I13" s="3">
        <v>1</v>
      </c>
      <c r="J13" s="3">
        <v>0.02</v>
      </c>
    </row>
    <row r="14" spans="1:10" x14ac:dyDescent="0.25">
      <c r="A14" s="3">
        <v>2</v>
      </c>
      <c r="B14" s="2">
        <v>45273</v>
      </c>
      <c r="C14" s="5">
        <v>0.40297453703703701</v>
      </c>
      <c r="D14" s="3">
        <v>207</v>
      </c>
      <c r="E14" s="3">
        <v>179</v>
      </c>
      <c r="F14" s="3">
        <v>70</v>
      </c>
      <c r="G14" s="3">
        <v>15.7</v>
      </c>
      <c r="H14" s="3">
        <v>570</v>
      </c>
      <c r="I14" s="3">
        <v>1</v>
      </c>
      <c r="J14" s="3">
        <v>0.02</v>
      </c>
    </row>
    <row r="15" spans="1:10" x14ac:dyDescent="0.25">
      <c r="A15" s="3">
        <v>2</v>
      </c>
      <c r="B15" s="2">
        <v>45273</v>
      </c>
      <c r="C15" s="5">
        <v>0.44349537037037035</v>
      </c>
      <c r="D15" s="3">
        <v>199</v>
      </c>
      <c r="E15" s="3">
        <v>169</v>
      </c>
    </row>
    <row r="16" spans="1:10" x14ac:dyDescent="0.25">
      <c r="A16" s="3">
        <v>2</v>
      </c>
      <c r="B16" s="2">
        <v>45273</v>
      </c>
      <c r="C16" s="5">
        <v>0.44799768518518518</v>
      </c>
      <c r="D16" s="3">
        <v>245</v>
      </c>
      <c r="E16" s="3">
        <v>208</v>
      </c>
      <c r="F16" s="3">
        <v>74</v>
      </c>
      <c r="G16" s="3">
        <v>14.4</v>
      </c>
      <c r="H16" s="3">
        <v>556</v>
      </c>
      <c r="I16" s="3">
        <v>1</v>
      </c>
      <c r="J16" s="3">
        <v>0.02</v>
      </c>
    </row>
    <row r="17" spans="1:10" x14ac:dyDescent="0.25">
      <c r="A17" s="3">
        <v>2</v>
      </c>
      <c r="B17" s="2">
        <v>45273</v>
      </c>
      <c r="C17" s="5">
        <v>0.45495370370370369</v>
      </c>
      <c r="D17" s="3">
        <v>158</v>
      </c>
      <c r="E17" s="3">
        <v>134</v>
      </c>
      <c r="F17" s="3">
        <v>74</v>
      </c>
      <c r="G17" s="3">
        <v>14.2</v>
      </c>
      <c r="H17" s="3">
        <v>565</v>
      </c>
      <c r="I17" s="3">
        <v>1</v>
      </c>
      <c r="J17" s="3">
        <v>0.02</v>
      </c>
    </row>
    <row r="18" spans="1:10" x14ac:dyDescent="0.25">
      <c r="A18" s="3">
        <v>2</v>
      </c>
      <c r="B18" s="2">
        <v>45273</v>
      </c>
      <c r="C18" s="5">
        <v>0.46049768518518519</v>
      </c>
      <c r="D18" s="3">
        <v>181</v>
      </c>
      <c r="E18" s="3">
        <v>151</v>
      </c>
      <c r="F18" s="3">
        <v>74.5</v>
      </c>
      <c r="G18" s="3">
        <v>14.2</v>
      </c>
      <c r="H18" s="3">
        <v>563</v>
      </c>
      <c r="I18" s="3">
        <v>1</v>
      </c>
      <c r="J18" s="3">
        <v>0.02</v>
      </c>
    </row>
    <row r="19" spans="1:10" x14ac:dyDescent="0.25">
      <c r="A19" s="3">
        <v>2</v>
      </c>
      <c r="B19" s="2">
        <v>45273</v>
      </c>
      <c r="C19" s="5">
        <v>0.46884259259259259</v>
      </c>
      <c r="D19" s="3">
        <v>198</v>
      </c>
      <c r="E19" s="3">
        <v>165</v>
      </c>
      <c r="F19" s="3">
        <v>74.5</v>
      </c>
      <c r="G19" s="3">
        <v>14.3</v>
      </c>
      <c r="H19" s="3">
        <v>554</v>
      </c>
      <c r="I19" s="3">
        <v>1</v>
      </c>
      <c r="J19" s="3">
        <v>0.02</v>
      </c>
    </row>
    <row r="20" spans="1:10" x14ac:dyDescent="0.25">
      <c r="A20" s="3">
        <v>2</v>
      </c>
      <c r="B20" s="2">
        <v>45273</v>
      </c>
      <c r="C20" s="5">
        <v>0.48353009259259255</v>
      </c>
      <c r="D20" s="3">
        <v>208</v>
      </c>
      <c r="E20" s="3">
        <v>176</v>
      </c>
      <c r="F20" s="3">
        <v>75</v>
      </c>
      <c r="G20" s="3">
        <v>14.2</v>
      </c>
      <c r="H20" s="3">
        <v>565</v>
      </c>
      <c r="I20" s="3">
        <v>1</v>
      </c>
      <c r="J20" s="3">
        <v>0.02</v>
      </c>
    </row>
    <row r="21" spans="1:10" x14ac:dyDescent="0.25">
      <c r="A21" s="3">
        <v>2</v>
      </c>
      <c r="B21" s="2">
        <v>45273</v>
      </c>
      <c r="C21" s="5">
        <v>0.49024305555555553</v>
      </c>
      <c r="D21" s="3">
        <v>272</v>
      </c>
      <c r="E21" s="3">
        <v>230</v>
      </c>
      <c r="F21" s="3">
        <v>75</v>
      </c>
      <c r="G21" s="3">
        <v>14.2</v>
      </c>
      <c r="H21" s="3">
        <v>550</v>
      </c>
      <c r="I21" s="3">
        <v>1</v>
      </c>
      <c r="J21" s="3">
        <v>0.02</v>
      </c>
    </row>
  </sheetData>
  <autoFilter ref="A1:J24" xr:uid="{A7BFBD01-AC9C-4268-8828-D12FD8F1F9E7}">
    <sortState xmlns:xlrd2="http://schemas.microsoft.com/office/spreadsheetml/2017/richdata2" ref="A2:J24">
      <sortCondition ref="B1:B24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83863-B30B-4CD9-9880-BE8EF652CB03}">
  <sheetPr codeName="Tabelle3"/>
  <dimension ref="A1:AH60"/>
  <sheetViews>
    <sheetView topLeftCell="N1" zoomScale="55" zoomScaleNormal="55" workbookViewId="0">
      <pane ySplit="1" topLeftCell="A20" activePane="bottomLeft" state="frozen"/>
      <selection pane="bottomLeft" activeCell="R2" sqref="R2"/>
    </sheetView>
  </sheetViews>
  <sheetFormatPr baseColWidth="10" defaultRowHeight="15" x14ac:dyDescent="0.25"/>
  <cols>
    <col min="2" max="2" width="11.42578125" style="3"/>
    <col min="3" max="3" width="18.5703125" style="3" bestFit="1" customWidth="1"/>
    <col min="4" max="4" width="11.42578125" style="3"/>
    <col min="5" max="5" width="14.85546875" style="3" bestFit="1" customWidth="1"/>
    <col min="6" max="6" width="15.42578125" style="3" bestFit="1" customWidth="1"/>
    <col min="7" max="7" width="18.28515625" style="3" bestFit="1" customWidth="1"/>
    <col min="8" max="8" width="21.85546875" style="3" bestFit="1" customWidth="1"/>
    <col min="9" max="9" width="13.28515625" style="3" bestFit="1" customWidth="1"/>
    <col min="10" max="10" width="13.85546875" style="3" bestFit="1" customWidth="1"/>
    <col min="11" max="11" width="12.140625" style="3" bestFit="1" customWidth="1"/>
    <col min="13" max="14" width="18.140625" bestFit="1" customWidth="1"/>
    <col min="15" max="15" width="25.140625" customWidth="1"/>
    <col min="16" max="16" width="22.28515625" bestFit="1" customWidth="1"/>
    <col min="18" max="18" width="20.85546875" bestFit="1" customWidth="1"/>
  </cols>
  <sheetData>
    <row r="1" spans="1:34" x14ac:dyDescent="0.25">
      <c r="B1" s="3" t="s">
        <v>856</v>
      </c>
      <c r="C1" s="2" t="s">
        <v>0</v>
      </c>
      <c r="E1" s="3" t="s">
        <v>1553</v>
      </c>
      <c r="F1" s="3" t="s">
        <v>1561</v>
      </c>
      <c r="G1" s="3" t="s">
        <v>1562</v>
      </c>
      <c r="H1" s="3" t="s">
        <v>1563</v>
      </c>
      <c r="I1" s="3" t="s">
        <v>1564</v>
      </c>
      <c r="J1" s="3" t="s">
        <v>1565</v>
      </c>
      <c r="K1" s="3" t="s">
        <v>1566</v>
      </c>
      <c r="N1" s="2" t="s">
        <v>0</v>
      </c>
      <c r="O1" s="3" t="s">
        <v>1591</v>
      </c>
      <c r="P1" s="2" t="s">
        <v>0</v>
      </c>
      <c r="Q1" s="3" t="s">
        <v>1592</v>
      </c>
      <c r="R1" s="103" t="s">
        <v>1709</v>
      </c>
      <c r="S1" t="s">
        <v>1709</v>
      </c>
      <c r="T1" t="s">
        <v>1671</v>
      </c>
      <c r="U1" t="s">
        <v>1612</v>
      </c>
      <c r="V1" t="s">
        <v>1612</v>
      </c>
      <c r="W1" t="s">
        <v>1612</v>
      </c>
      <c r="X1" t="s">
        <v>1612</v>
      </c>
      <c r="Y1" t="s">
        <v>1670</v>
      </c>
    </row>
    <row r="2" spans="1:34" x14ac:dyDescent="0.25">
      <c r="A2">
        <v>1</v>
      </c>
      <c r="B2" s="3">
        <v>1</v>
      </c>
      <c r="C2" s="2">
        <v>45271</v>
      </c>
      <c r="D2" s="5">
        <v>0.36296296296296293</v>
      </c>
      <c r="E2" s="3">
        <v>115</v>
      </c>
      <c r="F2" s="3">
        <v>59</v>
      </c>
      <c r="G2" s="3">
        <v>68</v>
      </c>
      <c r="H2" s="3">
        <v>15.7</v>
      </c>
      <c r="I2" s="3">
        <v>1188</v>
      </c>
      <c r="J2" s="3">
        <v>1</v>
      </c>
      <c r="K2" s="3">
        <v>0.02</v>
      </c>
      <c r="N2" s="56">
        <v>45271.358865740738</v>
      </c>
      <c r="O2" s="42">
        <v>74</v>
      </c>
      <c r="P2" s="11">
        <v>45271.473356481481</v>
      </c>
      <c r="Q2" s="10">
        <v>81</v>
      </c>
      <c r="T2">
        <v>3</v>
      </c>
      <c r="U2">
        <v>4</v>
      </c>
      <c r="Y2">
        <v>78</v>
      </c>
      <c r="Z2">
        <v>67</v>
      </c>
    </row>
    <row r="3" spans="1:34" x14ac:dyDescent="0.25">
      <c r="A3">
        <v>1</v>
      </c>
      <c r="B3" s="3">
        <v>1</v>
      </c>
      <c r="C3" s="2">
        <v>45271</v>
      </c>
      <c r="D3" s="5">
        <v>0.36446759259259259</v>
      </c>
      <c r="E3" s="3">
        <v>114</v>
      </c>
      <c r="F3" s="3">
        <v>59</v>
      </c>
      <c r="G3" s="3">
        <v>62</v>
      </c>
      <c r="H3" s="3">
        <v>15.6</v>
      </c>
      <c r="I3" s="3">
        <v>422</v>
      </c>
      <c r="J3" s="3">
        <v>1</v>
      </c>
      <c r="K3" s="3">
        <v>0.02</v>
      </c>
      <c r="N3" s="56">
        <v>45271.36582175926</v>
      </c>
      <c r="O3" s="42">
        <v>67</v>
      </c>
      <c r="P3" s="11">
        <v>45271.480312500003</v>
      </c>
      <c r="Q3" s="10">
        <v>81</v>
      </c>
      <c r="T3" s="7">
        <f>MIN(Q6:Q14)</f>
        <v>67</v>
      </c>
      <c r="U3" s="7">
        <f>MIN(Q28:Q34)</f>
        <v>40</v>
      </c>
      <c r="V3" s="7">
        <f>MIN(Q46:Q51)</f>
        <v>48</v>
      </c>
      <c r="W3" s="7">
        <f>MIN(O17:O21)</f>
        <v>58</v>
      </c>
      <c r="X3" s="7">
        <f>MIN(O39:O44)</f>
        <v>68</v>
      </c>
      <c r="Y3">
        <v>3</v>
      </c>
      <c r="Z3">
        <v>3.75</v>
      </c>
    </row>
    <row r="4" spans="1:34" x14ac:dyDescent="0.25">
      <c r="A4">
        <v>1</v>
      </c>
      <c r="B4" s="3">
        <v>1</v>
      </c>
      <c r="C4" s="2">
        <v>45271</v>
      </c>
      <c r="D4" s="5">
        <v>0.37140046296296297</v>
      </c>
      <c r="E4" s="3">
        <v>314</v>
      </c>
      <c r="F4" s="3">
        <v>133</v>
      </c>
      <c r="G4" s="3">
        <v>62</v>
      </c>
      <c r="H4" s="3">
        <v>16.399999999999999</v>
      </c>
      <c r="I4" s="3">
        <v>536</v>
      </c>
      <c r="J4" s="3">
        <v>1</v>
      </c>
      <c r="K4" s="3">
        <v>0.02</v>
      </c>
      <c r="N4" s="56">
        <v>45271.372766203705</v>
      </c>
      <c r="O4" s="42">
        <v>50</v>
      </c>
      <c r="P4" s="11">
        <v>45271.487256944441</v>
      </c>
      <c r="Q4" s="10">
        <v>47</v>
      </c>
      <c r="T4" s="7">
        <f>_xlfn.QUARTILE.INC(Q6:Q14,1)</f>
        <v>81</v>
      </c>
      <c r="U4" s="7">
        <f>_xlfn.QUARTILE.INC(Q28:Q34,1)</f>
        <v>81</v>
      </c>
      <c r="V4" s="7">
        <f>_xlfn.QUARTILE.INC(Q46:Q51,1)</f>
        <v>68.25</v>
      </c>
      <c r="W4" s="7">
        <f>_xlfn.QUARTILE.INC(O17:O21,1)</f>
        <v>67</v>
      </c>
      <c r="X4" s="7">
        <f>_xlfn.QUARTILE.INC(O39:O44,1)</f>
        <v>72.75</v>
      </c>
      <c r="Y4">
        <v>1.5</v>
      </c>
      <c r="Z4">
        <v>2.25</v>
      </c>
      <c r="AA4" s="7">
        <f>_xlfn.QUARTILE.INC(AD6:AD40,1)</f>
        <v>69</v>
      </c>
    </row>
    <row r="5" spans="1:34" x14ac:dyDescent="0.25">
      <c r="A5">
        <v>1</v>
      </c>
      <c r="B5" s="3">
        <v>1</v>
      </c>
      <c r="C5" s="2">
        <v>45271</v>
      </c>
      <c r="D5" s="5">
        <v>0.37834490740740739</v>
      </c>
      <c r="E5" s="3">
        <v>262</v>
      </c>
      <c r="F5" s="3">
        <v>125</v>
      </c>
      <c r="G5" s="3">
        <v>61.5</v>
      </c>
      <c r="H5" s="3">
        <v>16.7</v>
      </c>
      <c r="I5" s="3">
        <v>526</v>
      </c>
      <c r="J5" s="3">
        <v>1</v>
      </c>
      <c r="K5" s="3">
        <v>0.02</v>
      </c>
      <c r="N5" s="56">
        <v>45271.379710648151</v>
      </c>
      <c r="O5" s="42">
        <v>78</v>
      </c>
      <c r="P5" s="44">
        <v>45271.494201388894</v>
      </c>
      <c r="Q5" s="24">
        <v>42</v>
      </c>
      <c r="T5" s="7">
        <f>_xlfn.QUARTILE.INC(Q6:Q14,2)</f>
        <v>82</v>
      </c>
      <c r="U5" s="7">
        <f>_xlfn.QUARTILE.INC(Q28:Q34,2)</f>
        <v>81</v>
      </c>
      <c r="V5" s="7">
        <f>_xlfn.QUARTILE.INC(Q46:Q51,2)</f>
        <v>76</v>
      </c>
      <c r="W5" s="7">
        <f>_xlfn.QUARTILE.INC(O17:O21,2)</f>
        <v>68</v>
      </c>
      <c r="X5" s="7">
        <f>_xlfn.QUARTILE.INC(O39:O44,2)</f>
        <v>78</v>
      </c>
      <c r="Y5">
        <v>0.75</v>
      </c>
      <c r="Z5">
        <v>2.25</v>
      </c>
    </row>
    <row r="6" spans="1:34" x14ac:dyDescent="0.25">
      <c r="A6">
        <v>1</v>
      </c>
      <c r="B6" s="3">
        <v>1</v>
      </c>
      <c r="C6" s="2">
        <v>45271</v>
      </c>
      <c r="D6" s="5">
        <v>0.38528935185185187</v>
      </c>
      <c r="E6" s="3">
        <v>289</v>
      </c>
      <c r="F6" s="3">
        <v>161</v>
      </c>
      <c r="G6" s="3">
        <v>62</v>
      </c>
      <c r="H6" s="3">
        <v>16.600000000000001</v>
      </c>
      <c r="I6" s="3">
        <v>504</v>
      </c>
      <c r="J6" s="3">
        <v>3.44</v>
      </c>
      <c r="K6" s="3">
        <v>0.02</v>
      </c>
      <c r="N6" s="56">
        <v>45271.386666666665</v>
      </c>
      <c r="O6" s="42">
        <v>56</v>
      </c>
      <c r="P6" s="44">
        <v>45271.549791666665</v>
      </c>
      <c r="Q6" s="24">
        <v>83</v>
      </c>
      <c r="T6" s="7">
        <f>_xlfn.QUARTILE.INC(Q6:Q14,3)</f>
        <v>83</v>
      </c>
      <c r="U6" s="7">
        <f>_xlfn.QUARTILE.INC(Q28:Q34,3)</f>
        <v>81</v>
      </c>
      <c r="V6" s="7">
        <f>_xlfn.QUARTILE.INC(Q46:Q51,3)</f>
        <v>80</v>
      </c>
      <c r="W6" s="7">
        <f>_xlfn.QUARTILE.INC(O17:O21,3)</f>
        <v>72</v>
      </c>
      <c r="X6" s="7">
        <f>_xlfn.QUARTILE.INC(O39:O44,3)</f>
        <v>78.75</v>
      </c>
      <c r="Y6">
        <v>0.75</v>
      </c>
      <c r="Z6">
        <v>3.75</v>
      </c>
      <c r="AD6" s="10">
        <v>81</v>
      </c>
      <c r="AF6" s="7">
        <f>MIN(Q5:Q18)</f>
        <v>40</v>
      </c>
      <c r="AG6" s="7">
        <f>MIN(Q28:Q34)</f>
        <v>40</v>
      </c>
      <c r="AH6" s="7">
        <f>MIN(Q46:Q51)</f>
        <v>48</v>
      </c>
    </row>
    <row r="7" spans="1:34" x14ac:dyDescent="0.25">
      <c r="A7">
        <v>1</v>
      </c>
      <c r="B7" s="3">
        <v>1</v>
      </c>
      <c r="C7" s="2">
        <v>45271</v>
      </c>
      <c r="D7" s="5">
        <v>0.39223379629629629</v>
      </c>
      <c r="E7" s="3">
        <v>454</v>
      </c>
      <c r="F7" s="3">
        <v>291</v>
      </c>
      <c r="G7" s="3">
        <v>62.5</v>
      </c>
      <c r="H7" s="3">
        <v>16.600000000000001</v>
      </c>
      <c r="I7" s="3">
        <v>600</v>
      </c>
      <c r="J7" s="3">
        <v>4.2300000000000004</v>
      </c>
      <c r="K7" s="3">
        <v>0.02</v>
      </c>
      <c r="N7" s="56">
        <v>45271.393611111111</v>
      </c>
      <c r="O7" s="42">
        <v>74</v>
      </c>
      <c r="P7" s="44">
        <v>45271.556747685187</v>
      </c>
      <c r="Q7" s="24">
        <v>82</v>
      </c>
      <c r="T7" s="7">
        <f>MAX(Q6:Q14)</f>
        <v>89</v>
      </c>
      <c r="U7" s="7">
        <f>MAX(Q28:Q34)</f>
        <v>82</v>
      </c>
      <c r="V7" s="7">
        <f>MAX(Q46:Q51)</f>
        <v>83</v>
      </c>
      <c r="W7" s="7">
        <f>MAX(O17:O21)</f>
        <v>82</v>
      </c>
      <c r="X7" s="7">
        <f>MAX(O39:O44)</f>
        <v>85</v>
      </c>
      <c r="AD7" s="10">
        <v>81</v>
      </c>
      <c r="AF7" s="7">
        <f>_xlfn.QUARTILE.INC(Q5:Q18,1)</f>
        <v>70</v>
      </c>
      <c r="AG7" s="7">
        <f>_xlfn.QUARTILE.INC(Q28:Q34,1)</f>
        <v>81</v>
      </c>
      <c r="AH7" s="7">
        <f>_xlfn.QUARTILE.INC(Q46:Q51,1)</f>
        <v>68.25</v>
      </c>
    </row>
    <row r="8" spans="1:34" x14ac:dyDescent="0.25">
      <c r="A8">
        <v>1</v>
      </c>
      <c r="B8" s="3">
        <v>1</v>
      </c>
      <c r="C8" s="2">
        <v>45271</v>
      </c>
      <c r="D8" s="5">
        <v>0.39917824074074071</v>
      </c>
      <c r="E8" s="3">
        <v>466</v>
      </c>
      <c r="F8" s="3">
        <v>284</v>
      </c>
      <c r="G8" s="3">
        <v>62.5</v>
      </c>
      <c r="H8" s="3">
        <v>16.600000000000001</v>
      </c>
      <c r="I8" s="3">
        <v>613</v>
      </c>
      <c r="J8" s="3">
        <v>4.04</v>
      </c>
      <c r="K8" s="3">
        <v>0.02</v>
      </c>
      <c r="N8" s="56">
        <v>45271.400567129633</v>
      </c>
      <c r="O8" s="42">
        <v>69</v>
      </c>
      <c r="P8" s="44">
        <v>45271.574120370366</v>
      </c>
      <c r="Q8" s="24">
        <v>81</v>
      </c>
      <c r="R8" s="63">
        <v>45271.563692129625</v>
      </c>
      <c r="S8" s="57">
        <v>42</v>
      </c>
      <c r="AD8" s="10">
        <v>47</v>
      </c>
      <c r="AF8" s="7">
        <f>_xlfn.QUARTILE.INC(Q5:Q18,2)</f>
        <v>81</v>
      </c>
      <c r="AG8" s="7">
        <f>_xlfn.QUARTILE.INC(Q28:Q34,2)</f>
        <v>81</v>
      </c>
      <c r="AH8" s="7">
        <f>_xlfn.QUARTILE.INC(Q46:Q51,2)</f>
        <v>76</v>
      </c>
    </row>
    <row r="9" spans="1:34" x14ac:dyDescent="0.25">
      <c r="A9">
        <v>1</v>
      </c>
      <c r="B9" s="10">
        <v>1</v>
      </c>
      <c r="C9" s="11">
        <v>45271</v>
      </c>
      <c r="D9" s="8">
        <v>0.40612268518518518</v>
      </c>
      <c r="E9" s="10">
        <v>414</v>
      </c>
      <c r="F9" s="10">
        <v>233</v>
      </c>
      <c r="G9" s="10">
        <v>62.5</v>
      </c>
      <c r="H9" s="10">
        <v>16.7</v>
      </c>
      <c r="I9" s="10">
        <v>560</v>
      </c>
      <c r="J9" s="10">
        <v>3.65</v>
      </c>
      <c r="K9" s="10">
        <v>0.02</v>
      </c>
      <c r="N9" s="56">
        <v>45271.404189814813</v>
      </c>
      <c r="O9" s="42">
        <v>49</v>
      </c>
      <c r="P9" s="44">
        <v>45271.577592592592</v>
      </c>
      <c r="Q9" s="24">
        <v>81</v>
      </c>
      <c r="R9" s="63">
        <v>45271.567164351851</v>
      </c>
      <c r="S9" s="57">
        <v>48</v>
      </c>
      <c r="AD9" s="24">
        <v>42</v>
      </c>
      <c r="AF9" s="7">
        <f>_xlfn.QUARTILE.INC(Q5:Q18,3)</f>
        <v>82</v>
      </c>
      <c r="AG9" s="7">
        <f>_xlfn.QUARTILE.INC(Q28:Q34,3)</f>
        <v>81</v>
      </c>
      <c r="AH9" s="7">
        <f>_xlfn.QUARTILE.INC(Q46:Q51,3)</f>
        <v>80</v>
      </c>
    </row>
    <row r="10" spans="1:34" x14ac:dyDescent="0.25">
      <c r="A10">
        <v>1</v>
      </c>
      <c r="B10" s="10">
        <v>1</v>
      </c>
      <c r="C10" s="11">
        <v>45271</v>
      </c>
      <c r="D10" s="8">
        <v>0.4130671296296296</v>
      </c>
      <c r="E10" s="10">
        <v>502</v>
      </c>
      <c r="F10" s="10">
        <v>259</v>
      </c>
      <c r="G10" s="10">
        <v>62.5</v>
      </c>
      <c r="H10" s="10">
        <v>17</v>
      </c>
      <c r="I10" s="10">
        <v>625</v>
      </c>
      <c r="J10" s="10">
        <v>3.29</v>
      </c>
      <c r="K10" s="10">
        <v>0.02</v>
      </c>
      <c r="N10" s="2">
        <v>45271.407511574071</v>
      </c>
      <c r="O10" s="3">
        <v>79</v>
      </c>
      <c r="P10" s="44">
        <v>45271.588009259256</v>
      </c>
      <c r="Q10" s="24">
        <v>67</v>
      </c>
      <c r="T10" s="7">
        <f>T3</f>
        <v>67</v>
      </c>
      <c r="U10" s="7">
        <f>U3</f>
        <v>40</v>
      </c>
      <c r="V10" s="7">
        <f>V3</f>
        <v>48</v>
      </c>
      <c r="W10" s="7">
        <f>W3</f>
        <v>58</v>
      </c>
      <c r="X10" s="7">
        <f>X3</f>
        <v>68</v>
      </c>
      <c r="AD10" s="24">
        <v>83</v>
      </c>
      <c r="AF10" s="7">
        <f>MAX(Q5:Q18)</f>
        <v>89</v>
      </c>
      <c r="AG10" s="7">
        <f>MAX(Q28:Q34)</f>
        <v>82</v>
      </c>
      <c r="AH10" s="7">
        <f>MAX(Q46:Q51)</f>
        <v>83</v>
      </c>
    </row>
    <row r="11" spans="1:34" x14ac:dyDescent="0.25">
      <c r="A11">
        <v>1</v>
      </c>
      <c r="B11" s="10">
        <v>1</v>
      </c>
      <c r="C11" s="11">
        <v>45271</v>
      </c>
      <c r="D11" s="8">
        <v>0.44778935185185187</v>
      </c>
      <c r="E11" s="10">
        <v>321</v>
      </c>
      <c r="F11" s="10">
        <v>132</v>
      </c>
      <c r="G11" s="10">
        <v>60.5</v>
      </c>
      <c r="H11" s="10">
        <v>16.399999999999999</v>
      </c>
      <c r="I11" s="10">
        <v>449</v>
      </c>
      <c r="J11" s="10">
        <v>1</v>
      </c>
      <c r="K11" s="10">
        <v>0.02</v>
      </c>
      <c r="N11" s="2">
        <v>45271.414467592593</v>
      </c>
      <c r="O11" s="3">
        <v>82</v>
      </c>
      <c r="P11" s="44">
        <v>45271.591481481482</v>
      </c>
      <c r="Q11" s="24">
        <v>82</v>
      </c>
      <c r="T11">
        <f t="shared" ref="T11:X14" si="0">T4-T3</f>
        <v>14</v>
      </c>
      <c r="U11">
        <f t="shared" si="0"/>
        <v>41</v>
      </c>
      <c r="V11">
        <f t="shared" si="0"/>
        <v>20.25</v>
      </c>
      <c r="W11">
        <f t="shared" si="0"/>
        <v>9</v>
      </c>
      <c r="X11">
        <f t="shared" si="0"/>
        <v>4.75</v>
      </c>
      <c r="AD11" s="24">
        <v>82</v>
      </c>
    </row>
    <row r="12" spans="1:34" x14ac:dyDescent="0.25">
      <c r="A12">
        <v>1</v>
      </c>
      <c r="B12" s="10">
        <v>1</v>
      </c>
      <c r="C12" s="11">
        <v>45271</v>
      </c>
      <c r="D12" s="8">
        <v>0.45473379629629629</v>
      </c>
      <c r="E12" s="10">
        <v>338</v>
      </c>
      <c r="F12" s="10">
        <v>194</v>
      </c>
      <c r="G12" s="10">
        <v>61</v>
      </c>
      <c r="H12" s="10">
        <v>16.5</v>
      </c>
      <c r="I12" s="10">
        <v>512</v>
      </c>
      <c r="J12" s="10">
        <v>2.34</v>
      </c>
      <c r="K12" s="10">
        <v>0.02</v>
      </c>
      <c r="N12" s="56">
        <v>45271.421412037038</v>
      </c>
      <c r="O12" s="42">
        <v>47</v>
      </c>
      <c r="P12" s="44">
        <v>45271.608854166669</v>
      </c>
      <c r="Q12" s="24">
        <v>89</v>
      </c>
      <c r="T12">
        <f t="shared" si="0"/>
        <v>1</v>
      </c>
      <c r="U12">
        <f t="shared" si="0"/>
        <v>0</v>
      </c>
      <c r="V12">
        <f t="shared" si="0"/>
        <v>7.75</v>
      </c>
      <c r="W12">
        <f t="shared" si="0"/>
        <v>1</v>
      </c>
      <c r="X12">
        <f t="shared" si="0"/>
        <v>5.25</v>
      </c>
      <c r="AD12" s="24">
        <v>81</v>
      </c>
    </row>
    <row r="13" spans="1:34" x14ac:dyDescent="0.25">
      <c r="A13">
        <v>1</v>
      </c>
      <c r="B13" s="10">
        <v>1</v>
      </c>
      <c r="C13" s="11">
        <v>45271</v>
      </c>
      <c r="D13" s="8">
        <v>0.46167824074074071</v>
      </c>
      <c r="E13" s="10">
        <v>281</v>
      </c>
      <c r="F13" s="10">
        <v>159</v>
      </c>
      <c r="G13" s="10">
        <v>61</v>
      </c>
      <c r="H13" s="10">
        <v>16.600000000000001</v>
      </c>
      <c r="I13" s="10">
        <v>500</v>
      </c>
      <c r="J13" s="10">
        <v>2.78</v>
      </c>
      <c r="K13" s="10">
        <v>0.02</v>
      </c>
      <c r="N13" s="56">
        <v>45271.428368055553</v>
      </c>
      <c r="O13" s="42">
        <v>40</v>
      </c>
      <c r="P13" s="44">
        <v>45271.615856481483</v>
      </c>
      <c r="Q13" s="24">
        <v>81</v>
      </c>
      <c r="T13">
        <f t="shared" si="0"/>
        <v>1</v>
      </c>
      <c r="U13">
        <f t="shared" si="0"/>
        <v>0</v>
      </c>
      <c r="V13">
        <f t="shared" si="0"/>
        <v>4</v>
      </c>
      <c r="W13">
        <f t="shared" si="0"/>
        <v>4</v>
      </c>
      <c r="X13">
        <f t="shared" si="0"/>
        <v>0.75</v>
      </c>
      <c r="AD13" s="24">
        <v>81</v>
      </c>
      <c r="AF13" s="7">
        <f>AF6</f>
        <v>40</v>
      </c>
      <c r="AG13" s="7">
        <f>AG6</f>
        <v>40</v>
      </c>
      <c r="AH13" s="7">
        <f>AH6</f>
        <v>48</v>
      </c>
    </row>
    <row r="14" spans="1:34" x14ac:dyDescent="0.25">
      <c r="A14">
        <v>1</v>
      </c>
      <c r="B14" s="10">
        <v>1</v>
      </c>
      <c r="C14" s="11">
        <v>45271</v>
      </c>
      <c r="D14" s="8">
        <v>0.46862268518518518</v>
      </c>
      <c r="E14" s="10">
        <v>298</v>
      </c>
      <c r="F14" s="10">
        <v>187</v>
      </c>
      <c r="G14" s="10">
        <v>61.5</v>
      </c>
      <c r="H14" s="10">
        <v>16.600000000000001</v>
      </c>
      <c r="I14" s="10">
        <v>514</v>
      </c>
      <c r="J14" s="10">
        <v>3.16</v>
      </c>
      <c r="K14" s="10">
        <v>0.02</v>
      </c>
      <c r="N14" s="56">
        <v>45271.435312500005</v>
      </c>
      <c r="O14" s="42">
        <v>74</v>
      </c>
      <c r="P14" s="44">
        <v>45271.622754629629</v>
      </c>
      <c r="Q14" s="24">
        <v>88</v>
      </c>
      <c r="T14">
        <f t="shared" si="0"/>
        <v>6</v>
      </c>
      <c r="U14">
        <f t="shared" si="0"/>
        <v>1</v>
      </c>
      <c r="V14">
        <f t="shared" si="0"/>
        <v>3</v>
      </c>
      <c r="W14">
        <f t="shared" si="0"/>
        <v>10</v>
      </c>
      <c r="X14">
        <f t="shared" si="0"/>
        <v>6.25</v>
      </c>
      <c r="AD14" s="24">
        <v>67</v>
      </c>
      <c r="AF14">
        <f t="shared" ref="AF14:AG14" si="1">AF7-AF6</f>
        <v>30</v>
      </c>
      <c r="AG14">
        <f t="shared" si="1"/>
        <v>41</v>
      </c>
      <c r="AH14">
        <f t="shared" ref="AH14" si="2">AH7-AH6</f>
        <v>20.25</v>
      </c>
    </row>
    <row r="15" spans="1:34" x14ac:dyDescent="0.25">
      <c r="A15">
        <v>1</v>
      </c>
      <c r="B15" s="10">
        <v>1</v>
      </c>
      <c r="C15" s="11">
        <v>45271</v>
      </c>
      <c r="D15" s="8">
        <v>0.4755671296296296</v>
      </c>
      <c r="E15" s="10">
        <v>202</v>
      </c>
      <c r="F15" s="10">
        <v>132</v>
      </c>
      <c r="G15" s="10">
        <v>61</v>
      </c>
      <c r="H15" s="10">
        <v>16.600000000000001</v>
      </c>
      <c r="I15" s="10">
        <v>502</v>
      </c>
      <c r="J15" s="10">
        <v>3.25</v>
      </c>
      <c r="K15" s="10">
        <v>0.02</v>
      </c>
      <c r="N15" s="56">
        <v>45271.44226851852</v>
      </c>
      <c r="O15" s="42">
        <v>62</v>
      </c>
      <c r="P15" s="44">
        <v>45271.643599537041</v>
      </c>
      <c r="Q15" s="24">
        <v>40</v>
      </c>
      <c r="R15" s="63">
        <v>45271.601909722223</v>
      </c>
      <c r="S15" s="57">
        <v>52</v>
      </c>
      <c r="AD15" s="24">
        <v>82</v>
      </c>
      <c r="AF15">
        <f t="shared" ref="AF15:AG15" si="3">AF8-AF7</f>
        <v>11</v>
      </c>
      <c r="AG15">
        <f t="shared" si="3"/>
        <v>0</v>
      </c>
      <c r="AH15">
        <f t="shared" ref="AH15" si="4">AH8-AH7</f>
        <v>7.75</v>
      </c>
    </row>
    <row r="16" spans="1:34" x14ac:dyDescent="0.25">
      <c r="A16">
        <v>1</v>
      </c>
      <c r="B16" s="10">
        <v>1</v>
      </c>
      <c r="C16" s="11">
        <v>45271</v>
      </c>
      <c r="D16" s="8">
        <v>0.48251157407407402</v>
      </c>
      <c r="E16" s="10">
        <v>219</v>
      </c>
      <c r="F16" s="10">
        <v>148</v>
      </c>
      <c r="G16" s="10">
        <v>61</v>
      </c>
      <c r="H16" s="10">
        <v>16.600000000000001</v>
      </c>
      <c r="I16" s="10">
        <v>498</v>
      </c>
      <c r="J16" s="10">
        <v>2.9</v>
      </c>
      <c r="K16" s="10">
        <v>0.02</v>
      </c>
      <c r="N16" s="2">
        <v>45271.445740740739</v>
      </c>
      <c r="O16" s="3">
        <v>70</v>
      </c>
      <c r="P16" s="44">
        <v>45271.650543981479</v>
      </c>
      <c r="Q16" s="24">
        <v>82</v>
      </c>
      <c r="AD16" s="24">
        <v>89</v>
      </c>
      <c r="AF16">
        <f t="shared" ref="AF16:AG16" si="5">AF9-AF8</f>
        <v>1</v>
      </c>
      <c r="AG16">
        <f t="shared" si="5"/>
        <v>0</v>
      </c>
      <c r="AH16">
        <f t="shared" ref="AH16" si="6">AH9-AH8</f>
        <v>4</v>
      </c>
    </row>
    <row r="17" spans="1:34" x14ac:dyDescent="0.25">
      <c r="A17">
        <v>1</v>
      </c>
      <c r="B17" s="10">
        <v>1</v>
      </c>
      <c r="C17" s="11">
        <v>45271</v>
      </c>
      <c r="D17" s="8">
        <v>0.48945601851851855</v>
      </c>
      <c r="E17" s="10">
        <v>240</v>
      </c>
      <c r="F17" s="10">
        <v>142</v>
      </c>
      <c r="G17" s="10">
        <v>64</v>
      </c>
      <c r="H17" s="10">
        <v>17</v>
      </c>
      <c r="I17" s="10">
        <v>530</v>
      </c>
      <c r="J17" s="10">
        <v>2.6</v>
      </c>
      <c r="K17" s="10">
        <v>0.02</v>
      </c>
      <c r="L17" s="63">
        <v>45271.449212962965</v>
      </c>
      <c r="M17" s="57">
        <v>41</v>
      </c>
      <c r="N17" s="2">
        <v>45271.456157407403</v>
      </c>
      <c r="O17" s="3">
        <v>72</v>
      </c>
      <c r="P17" s="44">
        <v>45271.657488425924</v>
      </c>
      <c r="Q17" s="24">
        <v>67</v>
      </c>
      <c r="AD17" s="24">
        <v>81</v>
      </c>
      <c r="AF17">
        <f t="shared" ref="AF17:AG17" si="7">AF10-AF9</f>
        <v>7</v>
      </c>
      <c r="AG17">
        <f t="shared" si="7"/>
        <v>1</v>
      </c>
      <c r="AH17">
        <f t="shared" ref="AH17" si="8">AH10-AH9</f>
        <v>3</v>
      </c>
    </row>
    <row r="18" spans="1:34" x14ac:dyDescent="0.25">
      <c r="A18">
        <v>3</v>
      </c>
      <c r="B18" s="12">
        <v>1</v>
      </c>
      <c r="C18" s="13">
        <v>45271</v>
      </c>
      <c r="D18" s="9">
        <v>0.55890046296296292</v>
      </c>
      <c r="E18" s="12">
        <v>268</v>
      </c>
      <c r="F18" s="12">
        <v>163</v>
      </c>
      <c r="G18" s="12">
        <v>69</v>
      </c>
      <c r="H18" s="12">
        <v>14.7</v>
      </c>
      <c r="I18" s="12">
        <v>481</v>
      </c>
      <c r="J18" s="12">
        <v>1</v>
      </c>
      <c r="K18" s="12">
        <v>0.02</v>
      </c>
      <c r="N18" s="2">
        <v>45271.470057870371</v>
      </c>
      <c r="O18" s="3">
        <v>58</v>
      </c>
      <c r="P18" s="44">
        <v>45271.664444444439</v>
      </c>
      <c r="Q18" s="24">
        <v>79</v>
      </c>
      <c r="AD18" s="24">
        <v>88</v>
      </c>
    </row>
    <row r="19" spans="1:34" x14ac:dyDescent="0.25">
      <c r="A19">
        <v>3</v>
      </c>
      <c r="B19" s="12">
        <v>1</v>
      </c>
      <c r="C19" s="13">
        <v>45271</v>
      </c>
      <c r="D19" s="9">
        <v>0.5991319444444444</v>
      </c>
      <c r="E19" s="12">
        <v>621</v>
      </c>
      <c r="F19" s="12">
        <v>443</v>
      </c>
      <c r="G19" s="12">
        <v>68</v>
      </c>
      <c r="H19" s="12">
        <v>16</v>
      </c>
      <c r="I19" s="12">
        <v>821</v>
      </c>
      <c r="J19" s="12">
        <v>1</v>
      </c>
      <c r="K19" s="12">
        <v>0.02</v>
      </c>
      <c r="L19" s="63">
        <v>45271.463101851856</v>
      </c>
      <c r="M19" s="57">
        <v>40</v>
      </c>
      <c r="N19" s="2">
        <v>45271.473530092597</v>
      </c>
      <c r="O19" s="3">
        <v>82</v>
      </c>
      <c r="P19" s="2" t="s">
        <v>0</v>
      </c>
      <c r="Q19" s="3" t="s">
        <v>1593</v>
      </c>
      <c r="AD19" s="24">
        <v>40</v>
      </c>
    </row>
    <row r="20" spans="1:34" x14ac:dyDescent="0.25">
      <c r="A20">
        <v>3</v>
      </c>
      <c r="B20" s="12">
        <v>1</v>
      </c>
      <c r="C20" s="13">
        <v>45271</v>
      </c>
      <c r="D20" s="9">
        <v>0.60335648148148147</v>
      </c>
      <c r="E20" s="12">
        <v>510</v>
      </c>
      <c r="F20" s="12">
        <v>344</v>
      </c>
      <c r="G20" s="12">
        <v>68</v>
      </c>
      <c r="H20" s="12">
        <v>15.6</v>
      </c>
      <c r="I20" s="12">
        <v>693</v>
      </c>
      <c r="J20" s="12">
        <v>1</v>
      </c>
      <c r="K20" s="12">
        <v>0.02</v>
      </c>
      <c r="N20" s="2">
        <v>45271.483946759261</v>
      </c>
      <c r="O20" s="3">
        <v>68</v>
      </c>
      <c r="P20" s="56">
        <v>45272.353541666671</v>
      </c>
      <c r="Q20" s="42">
        <v>47</v>
      </c>
      <c r="AD20" s="24">
        <v>82</v>
      </c>
    </row>
    <row r="21" spans="1:34" x14ac:dyDescent="0.25">
      <c r="A21">
        <v>3</v>
      </c>
      <c r="B21" s="12">
        <v>1</v>
      </c>
      <c r="C21" s="13">
        <v>45271</v>
      </c>
      <c r="D21" s="9">
        <v>0.61030092592592589</v>
      </c>
      <c r="E21" s="12">
        <v>493</v>
      </c>
      <c r="F21" s="12">
        <v>323</v>
      </c>
      <c r="G21" s="12">
        <v>69</v>
      </c>
      <c r="H21" s="12">
        <v>15.3</v>
      </c>
      <c r="I21" s="12">
        <v>665</v>
      </c>
      <c r="J21" s="12">
        <v>1</v>
      </c>
      <c r="K21" s="12">
        <v>0.02</v>
      </c>
      <c r="N21" s="2">
        <v>45271.490902777776</v>
      </c>
      <c r="O21" s="3">
        <v>67</v>
      </c>
      <c r="P21" s="2">
        <v>45272.360497685186</v>
      </c>
      <c r="Q21" s="3">
        <v>81</v>
      </c>
      <c r="AD21" s="24">
        <v>67</v>
      </c>
    </row>
    <row r="22" spans="1:34" x14ac:dyDescent="0.25">
      <c r="A22">
        <v>3</v>
      </c>
      <c r="B22" s="12">
        <v>1</v>
      </c>
      <c r="C22" s="13">
        <v>45271</v>
      </c>
      <c r="D22" s="9">
        <v>0.61725694444444446</v>
      </c>
      <c r="E22" s="12">
        <v>434</v>
      </c>
      <c r="F22" s="12">
        <v>276</v>
      </c>
      <c r="G22" s="12">
        <v>68.5</v>
      </c>
      <c r="H22" s="12">
        <v>15.1</v>
      </c>
      <c r="I22" s="12">
        <v>645</v>
      </c>
      <c r="J22" s="12">
        <v>1</v>
      </c>
      <c r="K22" s="12">
        <v>0.02</v>
      </c>
      <c r="N22" s="2">
        <v>45271.650717592594</v>
      </c>
      <c r="O22" s="3">
        <v>81</v>
      </c>
      <c r="P22" s="2">
        <v>45272.409120370372</v>
      </c>
      <c r="Q22" s="3">
        <v>73</v>
      </c>
      <c r="AD22" s="24">
        <v>79</v>
      </c>
    </row>
    <row r="23" spans="1:34" x14ac:dyDescent="0.25">
      <c r="A23">
        <v>3</v>
      </c>
      <c r="B23" s="12">
        <v>1</v>
      </c>
      <c r="C23" s="13">
        <v>45271</v>
      </c>
      <c r="D23" s="9">
        <v>0.62418981481481484</v>
      </c>
      <c r="E23" s="12">
        <v>445</v>
      </c>
      <c r="F23" s="12">
        <v>258</v>
      </c>
      <c r="G23" s="12">
        <v>68.5</v>
      </c>
      <c r="H23" s="12">
        <v>15.2</v>
      </c>
      <c r="I23" s="12">
        <v>680</v>
      </c>
      <c r="J23" s="12">
        <v>1</v>
      </c>
      <c r="K23" s="12">
        <v>0.02</v>
      </c>
      <c r="N23" s="2">
        <v>45271.657743055555</v>
      </c>
      <c r="O23" s="3">
        <v>82</v>
      </c>
      <c r="P23" s="56">
        <v>45272.416076388894</v>
      </c>
      <c r="Q23" s="42">
        <v>40</v>
      </c>
      <c r="AD23" s="3">
        <v>81</v>
      </c>
    </row>
    <row r="24" spans="1:34" x14ac:dyDescent="0.25">
      <c r="A24">
        <v>3</v>
      </c>
      <c r="B24" s="12">
        <v>1</v>
      </c>
      <c r="C24" s="13">
        <v>45271</v>
      </c>
      <c r="D24" s="9">
        <v>0.64682870370370371</v>
      </c>
      <c r="E24" s="12">
        <v>75</v>
      </c>
      <c r="F24" s="12">
        <v>47</v>
      </c>
      <c r="G24" s="12">
        <v>63.5</v>
      </c>
      <c r="H24" s="12">
        <v>15.2</v>
      </c>
      <c r="I24" s="12">
        <v>812</v>
      </c>
      <c r="J24" s="12">
        <v>1</v>
      </c>
      <c r="K24" s="12">
        <v>0.02</v>
      </c>
      <c r="L24" s="63">
        <v>45271.643842592588</v>
      </c>
      <c r="M24" s="57">
        <v>51</v>
      </c>
      <c r="N24" s="2" t="s">
        <v>0</v>
      </c>
      <c r="O24" s="3" t="s">
        <v>1594</v>
      </c>
      <c r="P24" s="56">
        <v>45272.419548611113</v>
      </c>
      <c r="Q24" s="42">
        <v>43</v>
      </c>
      <c r="AD24" s="3">
        <v>73</v>
      </c>
    </row>
    <row r="25" spans="1:34" x14ac:dyDescent="0.25">
      <c r="A25">
        <v>3</v>
      </c>
      <c r="B25" s="12">
        <v>1</v>
      </c>
      <c r="C25" s="13">
        <v>45271</v>
      </c>
      <c r="D25" s="9">
        <v>0.64995370370370364</v>
      </c>
      <c r="E25" s="12">
        <v>70</v>
      </c>
      <c r="F25" s="12">
        <v>39</v>
      </c>
      <c r="G25" s="12">
        <v>59</v>
      </c>
      <c r="H25" s="12">
        <v>15.5</v>
      </c>
      <c r="I25" s="12">
        <v>508</v>
      </c>
      <c r="J25" s="12">
        <v>1</v>
      </c>
      <c r="K25" s="12">
        <v>0.02</v>
      </c>
      <c r="N25" s="2">
        <v>45272.365949074076</v>
      </c>
      <c r="O25" s="3">
        <v>79</v>
      </c>
      <c r="P25" s="56">
        <v>45272.426493055551</v>
      </c>
      <c r="Q25" s="42">
        <v>43</v>
      </c>
      <c r="AD25" s="3">
        <v>82</v>
      </c>
    </row>
    <row r="26" spans="1:34" x14ac:dyDescent="0.25">
      <c r="A26">
        <v>3</v>
      </c>
      <c r="B26" s="12">
        <v>1</v>
      </c>
      <c r="C26" s="13">
        <v>45271</v>
      </c>
      <c r="D26" s="9">
        <v>0.65689814814814818</v>
      </c>
      <c r="E26" s="12">
        <v>111</v>
      </c>
      <c r="F26" s="12">
        <v>58</v>
      </c>
      <c r="G26" s="12">
        <v>58</v>
      </c>
      <c r="H26" s="12">
        <v>15.6</v>
      </c>
      <c r="I26" s="12">
        <v>497</v>
      </c>
      <c r="J26" s="12">
        <v>1</v>
      </c>
      <c r="K26" s="12">
        <v>0.02</v>
      </c>
      <c r="N26" s="2">
        <v>45272.37290509259</v>
      </c>
      <c r="O26" s="3">
        <v>50</v>
      </c>
      <c r="P26" s="56">
        <v>45272.429976851854</v>
      </c>
      <c r="Q26" s="42">
        <v>42</v>
      </c>
      <c r="AD26" s="3">
        <v>81</v>
      </c>
    </row>
    <row r="27" spans="1:34" x14ac:dyDescent="0.25">
      <c r="A27">
        <v>3</v>
      </c>
      <c r="B27" s="12">
        <v>1</v>
      </c>
      <c r="C27" s="13">
        <v>45271</v>
      </c>
      <c r="D27" s="9">
        <v>0.6638425925925926</v>
      </c>
      <c r="E27" s="12">
        <v>79</v>
      </c>
      <c r="F27" s="12">
        <v>49</v>
      </c>
      <c r="G27" s="12">
        <v>57.5</v>
      </c>
      <c r="H27" s="12">
        <v>15.6</v>
      </c>
      <c r="I27" s="12">
        <v>497</v>
      </c>
      <c r="J27" s="12">
        <v>1</v>
      </c>
      <c r="K27" s="12">
        <v>0.02</v>
      </c>
      <c r="N27" s="2">
        <v>45272.379849537036</v>
      </c>
      <c r="O27" s="3">
        <v>70</v>
      </c>
      <c r="P27" s="56">
        <v>45272.436932870369</v>
      </c>
      <c r="Q27" s="42">
        <v>43</v>
      </c>
      <c r="AD27" s="3">
        <v>40</v>
      </c>
    </row>
    <row r="28" spans="1:34" x14ac:dyDescent="0.25">
      <c r="A28">
        <v>3</v>
      </c>
      <c r="B28" s="12">
        <v>1</v>
      </c>
      <c r="C28" s="13">
        <v>45271</v>
      </c>
      <c r="D28" s="9">
        <v>0.67771990740740751</v>
      </c>
      <c r="E28" s="12">
        <v>124</v>
      </c>
      <c r="F28" s="12">
        <v>80</v>
      </c>
      <c r="G28" s="12">
        <v>59.5</v>
      </c>
      <c r="H28" s="12">
        <v>15.6</v>
      </c>
      <c r="I28" s="12">
        <v>550</v>
      </c>
      <c r="J28" s="12">
        <v>1.27</v>
      </c>
      <c r="K28" s="12">
        <v>0.02</v>
      </c>
      <c r="N28" s="2">
        <v>45272.407650462963</v>
      </c>
      <c r="O28" s="3">
        <v>83</v>
      </c>
      <c r="P28" s="2">
        <v>45272.443865740745</v>
      </c>
      <c r="Q28" s="3">
        <v>82</v>
      </c>
      <c r="AD28" s="3">
        <v>81</v>
      </c>
    </row>
    <row r="29" spans="1:34" x14ac:dyDescent="0.25">
      <c r="A29">
        <v>3</v>
      </c>
      <c r="B29" s="12">
        <v>1</v>
      </c>
      <c r="C29" s="13">
        <v>45271</v>
      </c>
      <c r="D29" s="9">
        <v>0.68467592592592597</v>
      </c>
      <c r="E29" s="12">
        <v>149</v>
      </c>
      <c r="F29" s="12">
        <v>83</v>
      </c>
      <c r="G29" s="12">
        <v>58.5</v>
      </c>
      <c r="H29" s="12">
        <v>15.5</v>
      </c>
      <c r="I29" s="12">
        <v>504</v>
      </c>
      <c r="J29" s="12">
        <v>1</v>
      </c>
      <c r="K29" s="12">
        <v>0.02</v>
      </c>
      <c r="N29" s="56">
        <v>45272.414594907408</v>
      </c>
      <c r="O29" s="42">
        <v>58</v>
      </c>
      <c r="P29" s="2">
        <v>45272.450821759259</v>
      </c>
      <c r="Q29" s="3">
        <v>81</v>
      </c>
      <c r="AD29" s="3">
        <v>81</v>
      </c>
    </row>
    <row r="30" spans="1:34" x14ac:dyDescent="0.25">
      <c r="A30">
        <v>2</v>
      </c>
      <c r="B30" s="10">
        <v>2</v>
      </c>
      <c r="C30" s="11">
        <v>45272</v>
      </c>
      <c r="D30" s="8">
        <v>0.35980324074074077</v>
      </c>
      <c r="E30" s="10">
        <v>235</v>
      </c>
      <c r="F30" s="10">
        <v>120</v>
      </c>
      <c r="G30" s="10">
        <v>63</v>
      </c>
      <c r="H30" s="10">
        <v>16.100000000000001</v>
      </c>
      <c r="I30" s="10">
        <v>458</v>
      </c>
      <c r="J30" s="10">
        <v>1</v>
      </c>
      <c r="K30" s="10">
        <v>0.02</v>
      </c>
      <c r="N30" s="56">
        <v>45272.421539351853</v>
      </c>
      <c r="O30" s="42">
        <v>43</v>
      </c>
      <c r="P30" s="2">
        <v>45272.457766203705</v>
      </c>
      <c r="Q30" s="3">
        <v>40</v>
      </c>
      <c r="AD30" s="3">
        <v>81</v>
      </c>
    </row>
    <row r="31" spans="1:34" x14ac:dyDescent="0.25">
      <c r="A31">
        <v>2</v>
      </c>
      <c r="B31" s="10">
        <v>2</v>
      </c>
      <c r="C31" s="11">
        <v>45272</v>
      </c>
      <c r="D31" s="8">
        <v>0.36674768518518519</v>
      </c>
      <c r="E31" s="10">
        <v>370</v>
      </c>
      <c r="F31" s="10">
        <v>213</v>
      </c>
      <c r="G31" s="10">
        <v>64</v>
      </c>
      <c r="H31" s="10">
        <v>15.9</v>
      </c>
      <c r="I31" s="10">
        <v>445</v>
      </c>
      <c r="J31" s="10">
        <v>1</v>
      </c>
      <c r="K31" s="10">
        <v>0.02</v>
      </c>
      <c r="N31" s="56">
        <v>45272.425011574072</v>
      </c>
      <c r="O31" s="42">
        <v>40</v>
      </c>
      <c r="P31" s="2">
        <v>45272.46471064815</v>
      </c>
      <c r="Q31" s="3">
        <v>81</v>
      </c>
      <c r="AD31" s="3">
        <v>81</v>
      </c>
    </row>
    <row r="32" spans="1:34" x14ac:dyDescent="0.25">
      <c r="A32">
        <v>4</v>
      </c>
      <c r="B32" s="3">
        <v>2</v>
      </c>
      <c r="C32" s="2">
        <v>45272</v>
      </c>
      <c r="D32" s="5">
        <v>0.40237268518518521</v>
      </c>
      <c r="E32" s="3">
        <v>647</v>
      </c>
      <c r="F32" s="3">
        <v>361</v>
      </c>
      <c r="G32" s="3">
        <v>66.5</v>
      </c>
      <c r="H32" s="3">
        <v>14.6</v>
      </c>
      <c r="I32" s="3">
        <v>610</v>
      </c>
      <c r="J32" s="3">
        <v>1</v>
      </c>
      <c r="K32" s="3">
        <v>0.02</v>
      </c>
      <c r="N32" s="56">
        <v>45272.431967592594</v>
      </c>
      <c r="O32" s="42">
        <v>43</v>
      </c>
      <c r="P32" s="2">
        <v>45272.471666666665</v>
      </c>
      <c r="Q32" s="3">
        <v>81</v>
      </c>
      <c r="AD32" s="3">
        <v>62</v>
      </c>
    </row>
    <row r="33" spans="1:30" x14ac:dyDescent="0.25">
      <c r="A33">
        <v>4</v>
      </c>
      <c r="B33" s="3">
        <v>2</v>
      </c>
      <c r="C33" s="2">
        <v>45272</v>
      </c>
      <c r="D33" s="5">
        <v>0.40368055555555554</v>
      </c>
      <c r="E33" s="3">
        <v>477</v>
      </c>
      <c r="F33" s="3">
        <v>262</v>
      </c>
      <c r="G33" s="3">
        <v>69</v>
      </c>
      <c r="H33" s="3">
        <v>15.4</v>
      </c>
      <c r="I33" s="3">
        <v>623</v>
      </c>
      <c r="J33" s="3">
        <v>1</v>
      </c>
      <c r="K33" s="3">
        <v>0.02</v>
      </c>
      <c r="N33" s="2">
        <v>45272.438912037032</v>
      </c>
      <c r="O33" s="3">
        <v>81</v>
      </c>
      <c r="P33" s="2">
        <v>45272.492511574077</v>
      </c>
      <c r="Q33" s="3">
        <v>81</v>
      </c>
      <c r="R33" s="63">
        <v>45272.47861111111</v>
      </c>
      <c r="S33" s="57">
        <v>43</v>
      </c>
      <c r="AD33" s="3">
        <v>71</v>
      </c>
    </row>
    <row r="34" spans="1:30" x14ac:dyDescent="0.25">
      <c r="A34">
        <v>4</v>
      </c>
      <c r="B34" s="3">
        <v>2</v>
      </c>
      <c r="C34" s="2">
        <v>45272</v>
      </c>
      <c r="D34" s="5">
        <v>0.40443287037037035</v>
      </c>
      <c r="E34" s="3">
        <v>477</v>
      </c>
      <c r="F34" s="3">
        <v>262</v>
      </c>
      <c r="G34" s="3">
        <v>65.5</v>
      </c>
      <c r="H34" s="3">
        <v>15.3</v>
      </c>
      <c r="I34" s="3">
        <v>595</v>
      </c>
      <c r="J34" s="3">
        <v>1</v>
      </c>
      <c r="K34" s="3">
        <v>0.02</v>
      </c>
      <c r="N34" s="56">
        <v>45272.550092592588</v>
      </c>
      <c r="O34" s="42">
        <v>41</v>
      </c>
      <c r="P34" s="2">
        <v>45272.499456018515</v>
      </c>
      <c r="Q34" s="3">
        <v>81</v>
      </c>
      <c r="R34" s="63">
        <v>45272.485567129625</v>
      </c>
      <c r="S34" s="57">
        <v>55</v>
      </c>
      <c r="AD34" s="3">
        <v>83</v>
      </c>
    </row>
    <row r="35" spans="1:30" x14ac:dyDescent="0.25">
      <c r="A35">
        <v>4</v>
      </c>
      <c r="B35" s="12">
        <v>2</v>
      </c>
      <c r="C35" s="13">
        <v>45272</v>
      </c>
      <c r="D35" s="9">
        <v>0.44224537037037037</v>
      </c>
      <c r="E35" s="12">
        <v>420</v>
      </c>
      <c r="F35" s="12">
        <v>225</v>
      </c>
      <c r="G35" s="12">
        <v>67.5</v>
      </c>
      <c r="H35" s="12">
        <v>14.6</v>
      </c>
      <c r="I35" s="12">
        <v>497</v>
      </c>
      <c r="J35" s="12">
        <v>1</v>
      </c>
      <c r="K35" s="12">
        <v>0.02</v>
      </c>
      <c r="N35" s="2">
        <v>45273.543726851851</v>
      </c>
      <c r="O35" s="3">
        <v>68</v>
      </c>
      <c r="P35" s="56">
        <v>45272.506412037037</v>
      </c>
      <c r="Q35" s="42">
        <v>44</v>
      </c>
      <c r="AD35" s="3">
        <v>75</v>
      </c>
    </row>
    <row r="36" spans="1:30" x14ac:dyDescent="0.25">
      <c r="A36">
        <v>4</v>
      </c>
      <c r="B36" s="12">
        <v>2</v>
      </c>
      <c r="C36" s="13">
        <v>45272</v>
      </c>
      <c r="D36" s="9">
        <v>0.44918981481481479</v>
      </c>
      <c r="E36" s="12">
        <v>426</v>
      </c>
      <c r="F36" s="12">
        <v>212</v>
      </c>
      <c r="G36" s="12">
        <v>67.5</v>
      </c>
      <c r="H36" s="12">
        <v>14.7</v>
      </c>
      <c r="I36" s="12">
        <v>536</v>
      </c>
      <c r="J36" s="12">
        <v>1</v>
      </c>
      <c r="K36" s="12">
        <v>0.02</v>
      </c>
      <c r="N36" s="2">
        <v>45273.550682870366</v>
      </c>
      <c r="O36" s="3">
        <v>79</v>
      </c>
      <c r="P36" s="56">
        <v>45272.513356481482</v>
      </c>
      <c r="Q36" s="42">
        <v>41</v>
      </c>
      <c r="AD36" s="3">
        <v>77</v>
      </c>
    </row>
    <row r="37" spans="1:30" x14ac:dyDescent="0.25">
      <c r="A37">
        <v>4</v>
      </c>
      <c r="B37" s="12">
        <v>2</v>
      </c>
      <c r="C37" s="13">
        <v>45272</v>
      </c>
      <c r="D37" s="9">
        <v>0.45613425925925927</v>
      </c>
      <c r="E37" s="12">
        <v>700</v>
      </c>
      <c r="F37" s="12">
        <v>349</v>
      </c>
      <c r="G37" s="12">
        <v>67.5</v>
      </c>
      <c r="H37" s="12">
        <v>14.8</v>
      </c>
      <c r="I37" s="12">
        <v>574</v>
      </c>
      <c r="J37" s="12">
        <v>1</v>
      </c>
      <c r="K37" s="12">
        <v>0.02</v>
      </c>
      <c r="N37" s="2">
        <v>45273.557627314818</v>
      </c>
      <c r="O37" s="3">
        <v>81</v>
      </c>
      <c r="P37" s="56">
        <v>45272.520300925928</v>
      </c>
      <c r="Q37" s="42">
        <v>42</v>
      </c>
      <c r="AD37" s="3">
        <v>81</v>
      </c>
    </row>
    <row r="38" spans="1:30" x14ac:dyDescent="0.25">
      <c r="A38">
        <v>4</v>
      </c>
      <c r="B38" s="12">
        <v>2</v>
      </c>
      <c r="C38" s="13">
        <v>45272</v>
      </c>
      <c r="D38" s="9">
        <v>0.46307870370370369</v>
      </c>
      <c r="E38" s="12">
        <v>713</v>
      </c>
      <c r="F38" s="12">
        <v>382</v>
      </c>
      <c r="G38" s="12">
        <v>68</v>
      </c>
      <c r="H38" s="12">
        <v>14.8</v>
      </c>
      <c r="I38" s="12">
        <v>625</v>
      </c>
      <c r="J38" s="12">
        <v>1</v>
      </c>
      <c r="K38" s="12">
        <v>0.02</v>
      </c>
      <c r="N38" s="63">
        <v>45273.564571759256</v>
      </c>
      <c r="O38" s="57">
        <v>47</v>
      </c>
      <c r="P38" s="56">
        <v>45272.52725694445</v>
      </c>
      <c r="Q38" s="42">
        <v>44</v>
      </c>
      <c r="AD38" s="3">
        <v>48</v>
      </c>
    </row>
    <row r="39" spans="1:30" x14ac:dyDescent="0.25">
      <c r="A39">
        <v>4</v>
      </c>
      <c r="B39" s="12">
        <v>2</v>
      </c>
      <c r="C39" s="13">
        <v>45272</v>
      </c>
      <c r="D39" s="9">
        <v>0.47002314814814811</v>
      </c>
      <c r="E39" s="12">
        <v>760</v>
      </c>
      <c r="F39" s="12">
        <v>420</v>
      </c>
      <c r="G39" s="12">
        <v>68</v>
      </c>
      <c r="H39" s="12">
        <v>14.8</v>
      </c>
      <c r="I39" s="12">
        <v>629</v>
      </c>
      <c r="J39" s="12">
        <v>1.4</v>
      </c>
      <c r="K39" s="12">
        <v>0.02</v>
      </c>
      <c r="N39" s="2">
        <v>45273.571516203709</v>
      </c>
      <c r="O39" s="3">
        <v>78</v>
      </c>
      <c r="P39" s="56">
        <v>45272.534201388888</v>
      </c>
      <c r="Q39" s="42">
        <v>41</v>
      </c>
      <c r="AD39" s="3">
        <v>66</v>
      </c>
    </row>
    <row r="40" spans="1:30" x14ac:dyDescent="0.25">
      <c r="A40">
        <v>4</v>
      </c>
      <c r="B40" s="12">
        <v>2</v>
      </c>
      <c r="C40" s="13">
        <v>45272</v>
      </c>
      <c r="D40" s="9">
        <v>0.47696759259259264</v>
      </c>
      <c r="E40" s="12">
        <v>735</v>
      </c>
      <c r="F40" s="12">
        <v>393</v>
      </c>
      <c r="G40" s="12">
        <v>68.5</v>
      </c>
      <c r="H40" s="12">
        <v>14.8</v>
      </c>
      <c r="I40" s="12">
        <v>908</v>
      </c>
      <c r="J40" s="12">
        <v>1.43</v>
      </c>
      <c r="K40" s="12">
        <v>0.02</v>
      </c>
      <c r="N40" s="2">
        <v>45273.578472222223</v>
      </c>
      <c r="O40" s="3">
        <v>85</v>
      </c>
      <c r="P40" s="56">
        <v>45272.541145833333</v>
      </c>
      <c r="Q40" s="42">
        <v>43</v>
      </c>
      <c r="AD40" s="3">
        <v>83</v>
      </c>
    </row>
    <row r="41" spans="1:30" x14ac:dyDescent="0.25">
      <c r="A41">
        <v>4</v>
      </c>
      <c r="B41" s="12">
        <v>2</v>
      </c>
      <c r="C41" s="13">
        <v>45272</v>
      </c>
      <c r="D41" s="9">
        <v>0.48391203703703706</v>
      </c>
      <c r="E41" s="12">
        <v>1363</v>
      </c>
      <c r="F41" s="12">
        <v>722</v>
      </c>
      <c r="G41" s="12">
        <v>68.5</v>
      </c>
      <c r="H41" s="12">
        <v>14.7</v>
      </c>
      <c r="I41" s="12">
        <v>714</v>
      </c>
      <c r="J41" s="12">
        <v>2.3199999999999998</v>
      </c>
      <c r="K41" s="12">
        <v>0.02</v>
      </c>
      <c r="N41" s="2">
        <v>45273.585428240738</v>
      </c>
      <c r="O41" s="3">
        <v>68</v>
      </c>
      <c r="P41" s="56">
        <v>45272.548101851848</v>
      </c>
      <c r="Q41" s="42">
        <v>42</v>
      </c>
    </row>
    <row r="42" spans="1:30" x14ac:dyDescent="0.25">
      <c r="A42">
        <v>4</v>
      </c>
      <c r="B42" s="12">
        <v>2</v>
      </c>
      <c r="C42" s="13">
        <v>45272</v>
      </c>
      <c r="D42" s="9">
        <v>0.49085648148148148</v>
      </c>
      <c r="E42" s="12">
        <v>1248</v>
      </c>
      <c r="F42" s="12">
        <v>706</v>
      </c>
      <c r="G42" s="12">
        <v>69</v>
      </c>
      <c r="H42" s="12">
        <v>14.7</v>
      </c>
      <c r="I42" s="12">
        <v>682</v>
      </c>
      <c r="J42" s="12">
        <v>3.31</v>
      </c>
      <c r="K42" s="12">
        <v>0.02</v>
      </c>
      <c r="N42" s="2">
        <v>45273.592523148152</v>
      </c>
      <c r="O42" s="3">
        <v>71</v>
      </c>
      <c r="P42" s="56">
        <v>45272.5550462963</v>
      </c>
      <c r="Q42" s="42">
        <v>40</v>
      </c>
    </row>
    <row r="43" spans="1:30" x14ac:dyDescent="0.25">
      <c r="A43">
        <v>4</v>
      </c>
      <c r="B43" s="12">
        <v>2</v>
      </c>
      <c r="C43" s="13">
        <v>45272</v>
      </c>
      <c r="D43" s="9">
        <v>0.49780092592592595</v>
      </c>
      <c r="E43" s="12">
        <v>1574</v>
      </c>
      <c r="F43" s="12">
        <v>640</v>
      </c>
      <c r="G43" s="12">
        <v>69</v>
      </c>
      <c r="H43" s="12">
        <v>14.7</v>
      </c>
      <c r="I43" s="12">
        <v>689</v>
      </c>
      <c r="J43" s="12">
        <v>2.98</v>
      </c>
      <c r="K43" s="12">
        <v>0.02</v>
      </c>
      <c r="N43" s="2">
        <v>45273.599456018521</v>
      </c>
      <c r="O43" s="3">
        <v>79</v>
      </c>
      <c r="P43" s="2">
        <v>45272.561990740738</v>
      </c>
      <c r="Q43" s="3">
        <v>62</v>
      </c>
    </row>
    <row r="44" spans="1:30" x14ac:dyDescent="0.25">
      <c r="A44">
        <v>4</v>
      </c>
      <c r="B44" s="12">
        <v>2</v>
      </c>
      <c r="C44" s="13">
        <v>45272</v>
      </c>
      <c r="D44" s="9">
        <v>0.50474537037037037</v>
      </c>
      <c r="E44" s="12">
        <v>1164</v>
      </c>
      <c r="F44" s="12">
        <v>554</v>
      </c>
      <c r="G44" s="12">
        <v>69.5</v>
      </c>
      <c r="H44" s="12">
        <v>14.7</v>
      </c>
      <c r="I44" s="12">
        <v>716</v>
      </c>
      <c r="J44" s="12">
        <v>2.5</v>
      </c>
      <c r="K44" s="12">
        <v>0.02</v>
      </c>
      <c r="N44" s="2">
        <v>45273.606423611112</v>
      </c>
      <c r="O44" s="3">
        <v>78</v>
      </c>
      <c r="P44" s="2">
        <v>45272.56894675926</v>
      </c>
      <c r="Q44" s="3">
        <v>71</v>
      </c>
    </row>
    <row r="45" spans="1:30" x14ac:dyDescent="0.25">
      <c r="A45">
        <v>4</v>
      </c>
      <c r="B45" s="12">
        <v>2</v>
      </c>
      <c r="C45" s="13">
        <v>45272</v>
      </c>
      <c r="D45" s="9">
        <v>0.51168981481481479</v>
      </c>
      <c r="E45" s="12">
        <v>920</v>
      </c>
      <c r="F45" s="12">
        <v>493</v>
      </c>
      <c r="G45" s="12">
        <v>69.5</v>
      </c>
      <c r="H45" s="12">
        <v>14.5</v>
      </c>
      <c r="I45" s="12">
        <v>684</v>
      </c>
      <c r="J45" s="12">
        <v>1.75</v>
      </c>
      <c r="K45" s="12">
        <v>0.02</v>
      </c>
      <c r="N45" s="56">
        <v>45273.613379629634</v>
      </c>
      <c r="O45" s="42">
        <v>68</v>
      </c>
      <c r="P45" s="56">
        <v>45273.552164351851</v>
      </c>
      <c r="Q45" s="42">
        <v>53</v>
      </c>
    </row>
    <row r="46" spans="1:30" x14ac:dyDescent="0.25">
      <c r="A46">
        <v>4</v>
      </c>
      <c r="B46" s="12">
        <v>2</v>
      </c>
      <c r="C46" s="13">
        <v>45272</v>
      </c>
      <c r="D46" s="9">
        <v>0.51863425925925932</v>
      </c>
      <c r="E46" s="12">
        <v>760</v>
      </c>
      <c r="F46" s="12">
        <v>427</v>
      </c>
      <c r="G46" s="12">
        <v>69.5</v>
      </c>
      <c r="H46" s="12">
        <v>14.5</v>
      </c>
      <c r="I46" s="12">
        <v>628</v>
      </c>
      <c r="J46" s="12">
        <v>1</v>
      </c>
      <c r="K46" s="12">
        <v>0.02</v>
      </c>
      <c r="N46" s="56">
        <v>45273.620312500003</v>
      </c>
      <c r="O46" s="42">
        <v>42</v>
      </c>
      <c r="P46" s="2">
        <v>45273.559108796297</v>
      </c>
      <c r="Q46" s="3">
        <v>83</v>
      </c>
    </row>
    <row r="47" spans="1:30" x14ac:dyDescent="0.25">
      <c r="A47">
        <v>4</v>
      </c>
      <c r="B47" s="12">
        <v>2</v>
      </c>
      <c r="C47" s="13">
        <v>45272</v>
      </c>
      <c r="D47" s="9">
        <v>0.52557870370370374</v>
      </c>
      <c r="E47" s="12">
        <v>647</v>
      </c>
      <c r="F47" s="12">
        <v>372</v>
      </c>
      <c r="G47" s="12">
        <v>69.5</v>
      </c>
      <c r="H47" s="12">
        <v>14.5</v>
      </c>
      <c r="I47" s="12">
        <v>577</v>
      </c>
      <c r="J47" s="12">
        <v>1</v>
      </c>
      <c r="K47" s="12">
        <v>0.02</v>
      </c>
      <c r="P47" s="2">
        <v>45273.566064814819</v>
      </c>
      <c r="Q47" s="3">
        <v>75</v>
      </c>
    </row>
    <row r="48" spans="1:30" x14ac:dyDescent="0.25">
      <c r="A48">
        <v>4</v>
      </c>
      <c r="B48" s="12">
        <v>2</v>
      </c>
      <c r="C48" s="13">
        <v>45272</v>
      </c>
      <c r="D48" s="9">
        <v>0.53252314814814816</v>
      </c>
      <c r="E48" s="12">
        <v>574</v>
      </c>
      <c r="F48" s="12">
        <v>326</v>
      </c>
      <c r="G48" s="12">
        <v>70</v>
      </c>
      <c r="H48" s="12">
        <v>14.5</v>
      </c>
      <c r="I48" s="12">
        <v>542</v>
      </c>
      <c r="J48" s="12">
        <v>1</v>
      </c>
      <c r="K48" s="12">
        <v>0.02</v>
      </c>
      <c r="P48" s="2">
        <v>45273.573009259257</v>
      </c>
      <c r="Q48" s="3">
        <v>77</v>
      </c>
    </row>
    <row r="49" spans="1:17" x14ac:dyDescent="0.25">
      <c r="A49">
        <v>4</v>
      </c>
      <c r="B49" s="12">
        <v>2</v>
      </c>
      <c r="C49" s="13">
        <v>45272</v>
      </c>
      <c r="D49" s="9">
        <v>0.53946759259259258</v>
      </c>
      <c r="E49" s="12">
        <v>520</v>
      </c>
      <c r="F49" s="12">
        <v>292</v>
      </c>
      <c r="G49" s="12">
        <v>70</v>
      </c>
      <c r="H49" s="12">
        <v>14.5</v>
      </c>
      <c r="I49" s="12">
        <v>505</v>
      </c>
      <c r="J49" s="12">
        <v>1</v>
      </c>
      <c r="K49" s="12">
        <v>0.02</v>
      </c>
      <c r="P49" s="2">
        <v>45273.579953703702</v>
      </c>
      <c r="Q49" s="3">
        <v>81</v>
      </c>
    </row>
    <row r="50" spans="1:17" x14ac:dyDescent="0.25">
      <c r="A50">
        <v>4</v>
      </c>
      <c r="B50" s="12">
        <v>2</v>
      </c>
      <c r="C50" s="13">
        <v>45272</v>
      </c>
      <c r="D50" s="9">
        <v>0.546412037037037</v>
      </c>
      <c r="E50" s="12">
        <v>440</v>
      </c>
      <c r="F50" s="12">
        <v>247</v>
      </c>
      <c r="G50" s="12">
        <v>70</v>
      </c>
      <c r="H50" s="12">
        <v>14.5</v>
      </c>
      <c r="I50" s="12">
        <v>486</v>
      </c>
      <c r="J50" s="12">
        <v>1</v>
      </c>
      <c r="K50" s="12">
        <v>0.02</v>
      </c>
      <c r="P50" s="2">
        <v>45273.586909722224</v>
      </c>
      <c r="Q50" s="3">
        <v>48</v>
      </c>
    </row>
    <row r="51" spans="1:17" x14ac:dyDescent="0.25">
      <c r="A51">
        <v>4</v>
      </c>
      <c r="B51" s="12">
        <v>2</v>
      </c>
      <c r="C51" s="13">
        <v>45272</v>
      </c>
      <c r="D51" s="9">
        <v>0.55335648148148142</v>
      </c>
      <c r="E51" s="12">
        <v>358</v>
      </c>
      <c r="F51" s="12">
        <v>212</v>
      </c>
      <c r="G51" s="12">
        <v>70</v>
      </c>
      <c r="H51" s="12">
        <v>14.4</v>
      </c>
      <c r="I51" s="12">
        <v>455</v>
      </c>
      <c r="J51" s="12">
        <v>1</v>
      </c>
      <c r="K51" s="12">
        <v>0.02</v>
      </c>
      <c r="P51" s="2">
        <v>45273.593854166669</v>
      </c>
      <c r="Q51" s="3">
        <v>66</v>
      </c>
    </row>
    <row r="52" spans="1:17" x14ac:dyDescent="0.25">
      <c r="A52">
        <v>4</v>
      </c>
      <c r="B52" s="12">
        <v>2</v>
      </c>
      <c r="C52" s="13">
        <v>45272</v>
      </c>
      <c r="D52" s="9">
        <v>0.56030092592592595</v>
      </c>
      <c r="E52" s="12">
        <v>314</v>
      </c>
      <c r="F52" s="12">
        <v>215</v>
      </c>
      <c r="G52" s="12">
        <v>70</v>
      </c>
      <c r="H52" s="12">
        <v>14.4</v>
      </c>
      <c r="I52" s="12">
        <v>446</v>
      </c>
      <c r="J52" s="12">
        <v>1</v>
      </c>
      <c r="K52" s="12">
        <v>0.02</v>
      </c>
      <c r="P52" s="56">
        <v>45273.597326388888</v>
      </c>
      <c r="Q52" s="42">
        <v>42</v>
      </c>
    </row>
    <row r="53" spans="1:17" x14ac:dyDescent="0.25">
      <c r="A53">
        <v>7</v>
      </c>
      <c r="B53" s="10">
        <v>2</v>
      </c>
      <c r="C53" s="11">
        <v>45273</v>
      </c>
      <c r="D53" s="8">
        <v>0.56016203703703704</v>
      </c>
      <c r="E53" s="10">
        <v>297</v>
      </c>
      <c r="F53" s="10">
        <v>225</v>
      </c>
      <c r="G53" s="10">
        <v>66</v>
      </c>
      <c r="H53" s="10">
        <v>18.399999999999999</v>
      </c>
      <c r="I53" s="10">
        <v>539</v>
      </c>
      <c r="J53" s="10">
        <v>1</v>
      </c>
      <c r="K53" s="10">
        <v>0.02</v>
      </c>
      <c r="P53" s="56">
        <v>45273.60428240741</v>
      </c>
      <c r="Q53" s="42">
        <v>67</v>
      </c>
    </row>
    <row r="54" spans="1:17" x14ac:dyDescent="0.25">
      <c r="A54">
        <v>7</v>
      </c>
      <c r="B54" s="10">
        <v>2</v>
      </c>
      <c r="C54" s="11">
        <v>45273</v>
      </c>
      <c r="D54" s="8">
        <v>0.56710648148148146</v>
      </c>
      <c r="E54" s="10">
        <v>312</v>
      </c>
      <c r="F54" s="10">
        <v>199</v>
      </c>
      <c r="G54" s="10">
        <v>64.5</v>
      </c>
      <c r="H54" s="10">
        <v>18.899999999999999</v>
      </c>
      <c r="I54" s="10">
        <v>564</v>
      </c>
      <c r="J54" s="10">
        <v>1</v>
      </c>
      <c r="K54" s="10">
        <v>0.02</v>
      </c>
      <c r="P54" s="2">
        <v>45273.607754629629</v>
      </c>
      <c r="Q54" s="3">
        <v>83</v>
      </c>
    </row>
    <row r="55" spans="1:17" x14ac:dyDescent="0.25">
      <c r="A55">
        <v>7</v>
      </c>
      <c r="B55" s="10">
        <v>2</v>
      </c>
      <c r="C55" s="11">
        <v>45273</v>
      </c>
      <c r="D55" s="8">
        <v>0.57403935185185184</v>
      </c>
      <c r="E55" s="10">
        <v>376</v>
      </c>
      <c r="F55" s="10">
        <v>255</v>
      </c>
      <c r="G55" s="10">
        <v>63.5</v>
      </c>
      <c r="H55" s="10">
        <v>19.100000000000001</v>
      </c>
      <c r="I55" s="10">
        <v>594</v>
      </c>
      <c r="J55" s="10">
        <v>1</v>
      </c>
      <c r="K55" s="10">
        <v>0.02</v>
      </c>
      <c r="P55" s="56">
        <v>45273.614699074074</v>
      </c>
      <c r="Q55" s="42">
        <v>43</v>
      </c>
    </row>
    <row r="56" spans="1:17" x14ac:dyDescent="0.25">
      <c r="A56">
        <v>7</v>
      </c>
      <c r="B56" s="10">
        <v>2</v>
      </c>
      <c r="C56" s="11">
        <v>45273</v>
      </c>
      <c r="D56" s="8">
        <v>0.57960648148148153</v>
      </c>
      <c r="E56" s="10">
        <v>306</v>
      </c>
      <c r="F56" s="10">
        <v>195</v>
      </c>
      <c r="G56" s="10">
        <v>62.5</v>
      </c>
      <c r="H56" s="10">
        <v>19.2</v>
      </c>
      <c r="I56" s="10">
        <v>584</v>
      </c>
      <c r="J56" s="10">
        <v>1</v>
      </c>
      <c r="K56" s="10">
        <v>0.02</v>
      </c>
    </row>
    <row r="57" spans="1:17" x14ac:dyDescent="0.25">
      <c r="A57">
        <v>7</v>
      </c>
      <c r="B57" s="10">
        <v>2</v>
      </c>
      <c r="C57" s="11">
        <v>45273</v>
      </c>
      <c r="D57" s="8">
        <v>0.58655092592592595</v>
      </c>
      <c r="E57" s="10">
        <v>267</v>
      </c>
      <c r="F57" s="10">
        <v>164</v>
      </c>
      <c r="G57" s="10">
        <v>62</v>
      </c>
      <c r="H57" s="10">
        <v>19.3</v>
      </c>
      <c r="I57" s="10">
        <v>573</v>
      </c>
      <c r="J57" s="10">
        <v>1</v>
      </c>
      <c r="K57" s="10">
        <v>0.02</v>
      </c>
    </row>
    <row r="58" spans="1:17" x14ac:dyDescent="0.25">
      <c r="A58">
        <v>7</v>
      </c>
      <c r="B58" s="10">
        <v>2</v>
      </c>
      <c r="C58" s="11">
        <v>45273</v>
      </c>
      <c r="D58" s="8">
        <v>0.59349537037037037</v>
      </c>
      <c r="E58" s="10">
        <v>417</v>
      </c>
      <c r="F58" s="10">
        <v>239</v>
      </c>
      <c r="G58" s="10">
        <v>61.5</v>
      </c>
      <c r="H58" s="10">
        <v>19.399999999999999</v>
      </c>
      <c r="I58" s="10">
        <v>655</v>
      </c>
      <c r="J58" s="10">
        <v>1</v>
      </c>
      <c r="K58" s="10">
        <v>0.02</v>
      </c>
    </row>
    <row r="59" spans="1:17" x14ac:dyDescent="0.25">
      <c r="A59">
        <v>7</v>
      </c>
      <c r="B59" s="10">
        <v>2</v>
      </c>
      <c r="C59" s="11">
        <v>45273</v>
      </c>
      <c r="D59" s="8">
        <v>0.5991319444444444</v>
      </c>
      <c r="E59" s="10">
        <v>421</v>
      </c>
      <c r="F59" s="10">
        <v>254</v>
      </c>
      <c r="G59" s="10">
        <v>61.5</v>
      </c>
      <c r="H59" s="10">
        <v>19.399999999999999</v>
      </c>
      <c r="I59" s="10">
        <v>611</v>
      </c>
      <c r="J59" s="10">
        <v>1</v>
      </c>
      <c r="K59" s="10">
        <v>0.02</v>
      </c>
    </row>
    <row r="60" spans="1:17" x14ac:dyDescent="0.25">
      <c r="A60">
        <v>7</v>
      </c>
      <c r="B60" s="10">
        <v>2</v>
      </c>
      <c r="C60" s="11">
        <v>45273</v>
      </c>
      <c r="D60" s="8">
        <v>0.60738425925925921</v>
      </c>
      <c r="E60" s="10">
        <v>358</v>
      </c>
      <c r="F60" s="10">
        <v>279</v>
      </c>
      <c r="G60" s="10">
        <v>61</v>
      </c>
      <c r="H60" s="10">
        <v>19.399999999999999</v>
      </c>
      <c r="I60" s="10">
        <v>594</v>
      </c>
      <c r="J60" s="10">
        <v>1</v>
      </c>
      <c r="K60" s="10">
        <v>0.02</v>
      </c>
    </row>
  </sheetData>
  <autoFilter ref="B1:K60" xr:uid="{65B83863-B30B-4CD9-9880-BE8EF652CB03}">
    <sortState xmlns:xlrd2="http://schemas.microsoft.com/office/spreadsheetml/2017/richdata2" ref="B2:K60">
      <sortCondition ref="C1:C60"/>
    </sortState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AF0AE-41EE-44D2-8BD6-5D15FEBF5601}">
  <dimension ref="A1:J300"/>
  <sheetViews>
    <sheetView zoomScale="40" zoomScaleNormal="40" workbookViewId="0">
      <selection activeCell="C151" sqref="C151"/>
    </sheetView>
  </sheetViews>
  <sheetFormatPr baseColWidth="10" defaultRowHeight="15" x14ac:dyDescent="0.25"/>
  <cols>
    <col min="2" max="2" width="18.140625" bestFit="1" customWidth="1"/>
  </cols>
  <sheetData>
    <row r="1" spans="1:10" x14ac:dyDescent="0.25">
      <c r="A1" s="3" t="s">
        <v>856</v>
      </c>
      <c r="B1" s="2" t="s">
        <v>0</v>
      </c>
      <c r="C1" s="3"/>
      <c r="D1" s="3" t="s">
        <v>1539</v>
      </c>
      <c r="E1" s="3" t="s">
        <v>1540</v>
      </c>
      <c r="F1" s="3" t="s">
        <v>1541</v>
      </c>
      <c r="G1" s="3" t="s">
        <v>1542</v>
      </c>
      <c r="H1" s="3" t="s">
        <v>1543</v>
      </c>
      <c r="I1" s="3" t="s">
        <v>1544</v>
      </c>
      <c r="J1" s="3" t="s">
        <v>1545</v>
      </c>
    </row>
    <row r="2" spans="1:10" x14ac:dyDescent="0.25">
      <c r="A2" s="3">
        <v>3</v>
      </c>
      <c r="B2" s="2">
        <v>45272</v>
      </c>
      <c r="C2" s="8">
        <v>0.36396990740740742</v>
      </c>
      <c r="D2" s="3">
        <v>99</v>
      </c>
      <c r="E2" s="3">
        <v>84</v>
      </c>
      <c r="F2" s="3">
        <v>62.5</v>
      </c>
      <c r="G2" s="3">
        <v>16.3</v>
      </c>
      <c r="H2" s="3">
        <v>985</v>
      </c>
      <c r="I2" s="3">
        <v>1</v>
      </c>
      <c r="J2" s="3">
        <v>0.02</v>
      </c>
    </row>
    <row r="3" spans="1:10" x14ac:dyDescent="0.25">
      <c r="A3" s="3">
        <v>3</v>
      </c>
      <c r="B3" s="2">
        <v>45272</v>
      </c>
      <c r="C3" s="8">
        <v>0.36871527777777779</v>
      </c>
      <c r="D3" s="3">
        <v>83</v>
      </c>
      <c r="E3" s="3">
        <v>60</v>
      </c>
      <c r="F3" s="3">
        <v>62.5</v>
      </c>
      <c r="G3" s="3">
        <v>14.4</v>
      </c>
      <c r="H3" s="3">
        <v>460</v>
      </c>
      <c r="I3" s="3">
        <v>1</v>
      </c>
      <c r="J3" s="3">
        <v>0.02</v>
      </c>
    </row>
    <row r="4" spans="1:10" x14ac:dyDescent="0.25">
      <c r="A4" s="3">
        <v>3</v>
      </c>
      <c r="B4" s="2">
        <v>45272</v>
      </c>
      <c r="C4" s="8">
        <v>0.37670138888888888</v>
      </c>
      <c r="D4" s="3">
        <v>86</v>
      </c>
      <c r="E4" s="3">
        <v>65</v>
      </c>
      <c r="F4" s="3">
        <v>65.5</v>
      </c>
      <c r="G4" s="3">
        <v>13.7</v>
      </c>
      <c r="H4" s="3">
        <v>456</v>
      </c>
      <c r="I4" s="3">
        <v>1</v>
      </c>
      <c r="J4" s="3">
        <v>0.03</v>
      </c>
    </row>
    <row r="5" spans="1:10" x14ac:dyDescent="0.25">
      <c r="A5" s="3">
        <v>3</v>
      </c>
      <c r="B5" s="2">
        <v>45272</v>
      </c>
      <c r="C5" s="8">
        <v>0.37978009259259254</v>
      </c>
      <c r="D5" s="3">
        <v>83</v>
      </c>
      <c r="E5" s="3">
        <v>65</v>
      </c>
      <c r="F5" s="3">
        <v>65.5</v>
      </c>
      <c r="G5" s="3">
        <v>13.7</v>
      </c>
      <c r="H5" s="3">
        <v>462</v>
      </c>
      <c r="I5" s="3">
        <v>1</v>
      </c>
      <c r="J5" s="3">
        <v>0.03</v>
      </c>
    </row>
    <row r="6" spans="1:10" x14ac:dyDescent="0.25">
      <c r="A6" s="3">
        <v>3</v>
      </c>
      <c r="B6" s="2">
        <v>45272</v>
      </c>
      <c r="C6" s="8">
        <v>0.38672453703703707</v>
      </c>
      <c r="D6" s="3">
        <v>88</v>
      </c>
      <c r="E6" s="3">
        <v>66</v>
      </c>
      <c r="F6" s="3">
        <v>66</v>
      </c>
      <c r="G6" s="3">
        <v>13.5</v>
      </c>
      <c r="H6" s="3">
        <v>481</v>
      </c>
      <c r="I6" s="3">
        <v>1</v>
      </c>
      <c r="J6" s="3">
        <v>0.03</v>
      </c>
    </row>
    <row r="7" spans="1:10" x14ac:dyDescent="0.25">
      <c r="A7" s="3">
        <v>3</v>
      </c>
      <c r="B7" s="2">
        <v>45272</v>
      </c>
      <c r="C7" s="9">
        <v>0.41134259259259259</v>
      </c>
      <c r="D7" s="3">
        <v>111</v>
      </c>
      <c r="E7" s="3">
        <v>95</v>
      </c>
      <c r="F7" s="3">
        <v>69.5</v>
      </c>
      <c r="G7" s="3">
        <v>13</v>
      </c>
      <c r="H7" s="3">
        <v>480</v>
      </c>
      <c r="I7" s="3">
        <v>1</v>
      </c>
      <c r="J7" s="3">
        <v>0.04</v>
      </c>
    </row>
    <row r="8" spans="1:10" x14ac:dyDescent="0.25">
      <c r="A8" s="3">
        <v>3</v>
      </c>
      <c r="B8" s="2">
        <v>45272</v>
      </c>
      <c r="C8" s="8">
        <v>0.4460648148148148</v>
      </c>
      <c r="D8" s="3">
        <v>98</v>
      </c>
      <c r="E8" s="3">
        <v>75</v>
      </c>
      <c r="F8" s="3">
        <v>74.5</v>
      </c>
      <c r="G8" s="3">
        <v>12.2</v>
      </c>
      <c r="H8" s="3">
        <v>442</v>
      </c>
      <c r="I8" s="3">
        <v>1</v>
      </c>
      <c r="J8" s="3">
        <v>0.03</v>
      </c>
    </row>
    <row r="9" spans="1:10" x14ac:dyDescent="0.25">
      <c r="A9" s="3">
        <v>3</v>
      </c>
      <c r="B9" s="2">
        <v>45272</v>
      </c>
      <c r="C9" s="8">
        <v>0.45300925925925922</v>
      </c>
      <c r="D9" s="3">
        <v>109</v>
      </c>
      <c r="E9" s="3">
        <v>88</v>
      </c>
      <c r="F9" s="3">
        <v>74.5</v>
      </c>
      <c r="G9" s="3">
        <v>12.2</v>
      </c>
      <c r="H9" s="3">
        <v>470</v>
      </c>
      <c r="I9" s="3">
        <v>1</v>
      </c>
      <c r="J9" s="3">
        <v>0.03</v>
      </c>
    </row>
    <row r="10" spans="1:10" x14ac:dyDescent="0.25">
      <c r="A10" s="3">
        <v>3</v>
      </c>
      <c r="B10" s="2">
        <v>45272</v>
      </c>
      <c r="C10" s="9">
        <v>0.46689814814814817</v>
      </c>
      <c r="D10" s="3">
        <v>113</v>
      </c>
      <c r="E10" s="3">
        <v>100</v>
      </c>
      <c r="F10" s="3">
        <v>75</v>
      </c>
      <c r="G10" s="3">
        <v>12.2</v>
      </c>
      <c r="H10" s="3">
        <v>478</v>
      </c>
      <c r="I10" s="3">
        <v>1</v>
      </c>
      <c r="J10" s="3">
        <v>0.02</v>
      </c>
    </row>
    <row r="11" spans="1:10" x14ac:dyDescent="0.25">
      <c r="A11" s="3">
        <v>3</v>
      </c>
      <c r="B11" s="2">
        <v>45272</v>
      </c>
      <c r="C11" s="9">
        <v>0.47384259259259259</v>
      </c>
      <c r="D11" s="3">
        <v>114</v>
      </c>
      <c r="E11" s="3">
        <v>99</v>
      </c>
      <c r="F11" s="3">
        <v>72.5</v>
      </c>
      <c r="G11" s="3">
        <v>12.8</v>
      </c>
      <c r="H11" s="3">
        <v>440</v>
      </c>
      <c r="I11" s="3">
        <v>1.85</v>
      </c>
      <c r="J11" s="3">
        <v>0.02</v>
      </c>
    </row>
    <row r="12" spans="1:10" x14ac:dyDescent="0.25">
      <c r="A12" s="3">
        <v>3</v>
      </c>
      <c r="B12" s="2">
        <v>45272</v>
      </c>
      <c r="C12" s="9">
        <v>0.48078703703703707</v>
      </c>
      <c r="D12" s="3">
        <v>122</v>
      </c>
      <c r="E12" s="3">
        <v>109</v>
      </c>
      <c r="F12" s="3">
        <v>71.5</v>
      </c>
      <c r="G12" s="3">
        <v>13.1</v>
      </c>
      <c r="H12" s="3">
        <v>436</v>
      </c>
      <c r="I12" s="3">
        <v>1.0900000000000001</v>
      </c>
      <c r="J12" s="3">
        <v>0.02</v>
      </c>
    </row>
    <row r="13" spans="1:10" x14ac:dyDescent="0.25">
      <c r="A13" s="3">
        <v>3</v>
      </c>
      <c r="B13" s="2">
        <v>45272</v>
      </c>
      <c r="C13" s="8">
        <v>0.60706018518518523</v>
      </c>
      <c r="D13" s="3">
        <v>209</v>
      </c>
      <c r="E13" s="3">
        <v>194</v>
      </c>
      <c r="F13" s="3">
        <v>66</v>
      </c>
      <c r="G13" s="3">
        <v>16.899999999999999</v>
      </c>
      <c r="H13" s="3">
        <v>521</v>
      </c>
      <c r="I13" s="3">
        <v>1</v>
      </c>
      <c r="J13" s="3">
        <v>0.02</v>
      </c>
    </row>
    <row r="14" spans="1:10" x14ac:dyDescent="0.25">
      <c r="A14" s="3">
        <v>3</v>
      </c>
      <c r="B14" s="2">
        <v>45272</v>
      </c>
      <c r="C14" s="8">
        <v>0.61365740740740737</v>
      </c>
      <c r="D14" s="3">
        <v>138</v>
      </c>
      <c r="E14" s="3">
        <v>128</v>
      </c>
      <c r="F14" s="3">
        <v>65.5</v>
      </c>
      <c r="G14" s="3">
        <v>17</v>
      </c>
      <c r="H14" s="3">
        <v>494</v>
      </c>
      <c r="I14" s="3">
        <v>1</v>
      </c>
      <c r="J14" s="3">
        <v>0.02</v>
      </c>
    </row>
    <row r="15" spans="1:10" x14ac:dyDescent="0.25">
      <c r="A15" s="3">
        <v>3</v>
      </c>
      <c r="B15" s="2">
        <v>45272</v>
      </c>
      <c r="C15" s="8">
        <v>0.62060185185185179</v>
      </c>
      <c r="D15" s="3">
        <v>174</v>
      </c>
      <c r="E15" s="3">
        <v>153</v>
      </c>
      <c r="F15" s="3">
        <v>64</v>
      </c>
      <c r="G15" s="3">
        <v>17.100000000000001</v>
      </c>
      <c r="H15" s="3">
        <v>517</v>
      </c>
      <c r="I15" s="3">
        <v>2.35</v>
      </c>
      <c r="J15" s="3">
        <v>0.02</v>
      </c>
    </row>
    <row r="16" spans="1:10" x14ac:dyDescent="0.25">
      <c r="A16" s="3">
        <v>3</v>
      </c>
      <c r="B16" s="2">
        <v>45272</v>
      </c>
      <c r="C16" s="8">
        <v>0.62754629629629632</v>
      </c>
      <c r="D16" s="3">
        <v>122</v>
      </c>
      <c r="E16" s="3">
        <v>105</v>
      </c>
      <c r="F16" s="3">
        <v>64</v>
      </c>
      <c r="G16" s="3">
        <v>17.100000000000001</v>
      </c>
      <c r="H16" s="3">
        <v>486</v>
      </c>
      <c r="I16" s="3">
        <v>1.1599999999999999</v>
      </c>
      <c r="J16" s="3">
        <v>0.02</v>
      </c>
    </row>
    <row r="17" spans="1:10" x14ac:dyDescent="0.25">
      <c r="A17" s="3">
        <v>3</v>
      </c>
      <c r="B17" s="2">
        <v>45273</v>
      </c>
      <c r="C17" s="5">
        <v>0.35799768518518515</v>
      </c>
      <c r="D17" s="3">
        <v>205</v>
      </c>
      <c r="E17" s="3">
        <v>191</v>
      </c>
      <c r="F17" s="3">
        <v>71.5</v>
      </c>
      <c r="G17" s="3">
        <v>15.2</v>
      </c>
      <c r="H17" s="3">
        <v>668</v>
      </c>
      <c r="I17" s="3">
        <v>1</v>
      </c>
      <c r="J17" s="3">
        <v>0.02</v>
      </c>
    </row>
    <row r="18" spans="1:10" x14ac:dyDescent="0.25">
      <c r="A18" s="3">
        <v>3</v>
      </c>
      <c r="B18" s="2">
        <v>45273</v>
      </c>
      <c r="C18" s="5">
        <v>0.36223379629629626</v>
      </c>
      <c r="D18" s="3">
        <v>146</v>
      </c>
      <c r="E18" s="3">
        <v>130</v>
      </c>
      <c r="F18" s="3">
        <v>66.5</v>
      </c>
      <c r="G18" s="3">
        <v>15.9</v>
      </c>
      <c r="H18" s="3">
        <v>493</v>
      </c>
      <c r="I18" s="3">
        <v>1</v>
      </c>
      <c r="J18" s="3">
        <v>0.02</v>
      </c>
    </row>
    <row r="19" spans="1:10" x14ac:dyDescent="0.25">
      <c r="A19" s="3">
        <v>3</v>
      </c>
      <c r="B19" s="2">
        <v>45273</v>
      </c>
      <c r="C19" s="9">
        <v>0.36917824074074074</v>
      </c>
      <c r="D19" s="3">
        <v>101</v>
      </c>
      <c r="E19" s="3">
        <v>96</v>
      </c>
      <c r="F19" s="3">
        <v>64.5</v>
      </c>
      <c r="G19" s="3">
        <v>16.3</v>
      </c>
      <c r="H19" s="3">
        <v>493</v>
      </c>
      <c r="I19" s="3">
        <v>1</v>
      </c>
      <c r="J19" s="3">
        <v>0.02</v>
      </c>
    </row>
    <row r="20" spans="1:10" x14ac:dyDescent="0.25">
      <c r="A20" s="3">
        <v>3</v>
      </c>
      <c r="B20" s="2">
        <v>45273</v>
      </c>
      <c r="C20" s="9">
        <v>0.37612268518518516</v>
      </c>
      <c r="D20" s="3">
        <v>83</v>
      </c>
      <c r="E20" s="3">
        <v>65</v>
      </c>
      <c r="F20" s="3">
        <v>63.5</v>
      </c>
      <c r="G20" s="3">
        <v>16.5</v>
      </c>
      <c r="H20" s="3">
        <v>493</v>
      </c>
      <c r="I20" s="3">
        <v>1</v>
      </c>
      <c r="J20" s="3">
        <v>0.02</v>
      </c>
    </row>
    <row r="21" spans="1:10" x14ac:dyDescent="0.25">
      <c r="A21" s="3">
        <v>3</v>
      </c>
      <c r="B21" s="2">
        <v>45273</v>
      </c>
      <c r="C21" s="8">
        <v>0.38306712962962958</v>
      </c>
      <c r="D21" s="3">
        <v>68</v>
      </c>
      <c r="E21" s="3">
        <v>53</v>
      </c>
      <c r="F21" s="3">
        <v>64.5</v>
      </c>
      <c r="G21" s="3">
        <v>16</v>
      </c>
      <c r="H21" s="3">
        <v>500</v>
      </c>
      <c r="I21" s="3">
        <v>1</v>
      </c>
      <c r="J21" s="3">
        <v>0.02</v>
      </c>
    </row>
    <row r="22" spans="1:10" x14ac:dyDescent="0.25">
      <c r="A22" s="3">
        <v>3</v>
      </c>
      <c r="B22" s="2">
        <v>45273</v>
      </c>
      <c r="C22" s="8">
        <v>0.39001157407407411</v>
      </c>
      <c r="D22" s="3">
        <v>75</v>
      </c>
      <c r="E22" s="3">
        <v>57</v>
      </c>
      <c r="F22" s="3">
        <v>65</v>
      </c>
      <c r="G22" s="3">
        <v>15.7</v>
      </c>
      <c r="H22" s="3">
        <v>464</v>
      </c>
      <c r="I22" s="3">
        <v>1</v>
      </c>
      <c r="J22" s="3">
        <v>0.02</v>
      </c>
    </row>
    <row r="23" spans="1:10" x14ac:dyDescent="0.25">
      <c r="A23" s="3">
        <v>3</v>
      </c>
      <c r="B23" s="2">
        <v>45273</v>
      </c>
      <c r="C23" s="8">
        <v>0.39915509259259258</v>
      </c>
      <c r="D23" s="3">
        <v>67</v>
      </c>
      <c r="E23" s="3">
        <v>55</v>
      </c>
      <c r="F23" s="3">
        <v>65.5</v>
      </c>
      <c r="G23" s="3">
        <v>15.7</v>
      </c>
      <c r="H23" s="3">
        <v>474</v>
      </c>
      <c r="I23" s="3">
        <v>1</v>
      </c>
      <c r="J23" s="3">
        <v>0.02</v>
      </c>
    </row>
    <row r="24" spans="1:10" x14ac:dyDescent="0.25">
      <c r="A24" s="3">
        <v>3</v>
      </c>
      <c r="B24" s="2">
        <v>45273</v>
      </c>
      <c r="C24" s="8">
        <v>0.40609953703703705</v>
      </c>
      <c r="D24" s="3">
        <v>103</v>
      </c>
      <c r="E24" s="3">
        <v>94</v>
      </c>
      <c r="F24" s="3">
        <v>65.5</v>
      </c>
      <c r="G24" s="3">
        <v>15.8</v>
      </c>
      <c r="H24" s="3">
        <v>472</v>
      </c>
      <c r="I24" s="3">
        <v>2.16</v>
      </c>
      <c r="J24" s="3">
        <v>0.02</v>
      </c>
    </row>
    <row r="25" spans="1:10" x14ac:dyDescent="0.25">
      <c r="A25" s="3">
        <v>3</v>
      </c>
      <c r="B25" s="2">
        <v>45273</v>
      </c>
      <c r="C25" s="8">
        <v>0.41304398148148147</v>
      </c>
      <c r="D25" s="3">
        <v>62</v>
      </c>
      <c r="E25" s="3">
        <v>49</v>
      </c>
      <c r="F25" s="3">
        <v>65.5</v>
      </c>
      <c r="G25" s="3">
        <v>15.7</v>
      </c>
      <c r="H25" s="3">
        <v>473</v>
      </c>
      <c r="I25" s="3">
        <v>1.07</v>
      </c>
      <c r="J25" s="3">
        <v>0.02</v>
      </c>
    </row>
    <row r="26" spans="1:10" x14ac:dyDescent="0.25">
      <c r="A26" s="3">
        <v>3</v>
      </c>
      <c r="B26" s="2">
        <v>45273</v>
      </c>
      <c r="C26" s="8">
        <v>0.43387731481481479</v>
      </c>
      <c r="D26" s="3">
        <v>93</v>
      </c>
      <c r="E26" s="3">
        <v>86</v>
      </c>
      <c r="F26" s="3">
        <v>66</v>
      </c>
      <c r="G26" s="3">
        <v>15.7</v>
      </c>
      <c r="H26" s="3">
        <v>462</v>
      </c>
      <c r="I26" s="3">
        <v>1</v>
      </c>
      <c r="J26" s="3">
        <v>0.02</v>
      </c>
    </row>
    <row r="27" spans="1:10" x14ac:dyDescent="0.25">
      <c r="A27" s="3">
        <v>3</v>
      </c>
      <c r="B27" s="2">
        <v>45273</v>
      </c>
      <c r="C27" s="8">
        <v>0.43943287037037032</v>
      </c>
      <c r="D27" s="3">
        <v>155</v>
      </c>
      <c r="E27" s="3">
        <v>138</v>
      </c>
      <c r="F27" s="3">
        <v>66</v>
      </c>
      <c r="G27" s="3">
        <v>15.8</v>
      </c>
      <c r="H27" s="3">
        <v>480</v>
      </c>
      <c r="I27" s="3">
        <v>1.77</v>
      </c>
      <c r="J27" s="3">
        <v>0.02</v>
      </c>
    </row>
    <row r="28" spans="1:10" x14ac:dyDescent="0.25">
      <c r="A28" s="3">
        <v>3</v>
      </c>
      <c r="B28" s="2">
        <v>45273</v>
      </c>
      <c r="C28" s="8">
        <v>0.44637731481481485</v>
      </c>
      <c r="D28" s="3">
        <v>125</v>
      </c>
      <c r="E28" s="3">
        <v>116</v>
      </c>
      <c r="F28" s="3">
        <v>65.5</v>
      </c>
      <c r="G28" s="3">
        <v>15.8</v>
      </c>
      <c r="H28" s="3">
        <v>449</v>
      </c>
      <c r="I28" s="3">
        <v>1.68</v>
      </c>
      <c r="J28" s="3">
        <v>0.02</v>
      </c>
    </row>
    <row r="29" spans="1:10" x14ac:dyDescent="0.25">
      <c r="A29" s="3">
        <v>3</v>
      </c>
      <c r="B29" s="2">
        <v>45273</v>
      </c>
      <c r="C29" s="8">
        <v>0.45332175925925927</v>
      </c>
      <c r="D29" s="3">
        <v>120</v>
      </c>
      <c r="E29" s="3">
        <v>106</v>
      </c>
      <c r="F29" s="3">
        <v>66.5</v>
      </c>
      <c r="G29" s="3">
        <v>15.8</v>
      </c>
      <c r="H29" s="3">
        <v>451</v>
      </c>
      <c r="I29" s="3">
        <v>1.96</v>
      </c>
      <c r="J29" s="3">
        <v>0.02</v>
      </c>
    </row>
    <row r="30" spans="1:10" x14ac:dyDescent="0.25">
      <c r="A30" s="3">
        <v>3</v>
      </c>
      <c r="B30" s="2">
        <v>45273</v>
      </c>
      <c r="C30" s="8">
        <v>0.46026620370370369</v>
      </c>
      <c r="D30" s="3">
        <v>102</v>
      </c>
      <c r="E30" s="3">
        <v>94</v>
      </c>
      <c r="F30" s="3">
        <v>65.5</v>
      </c>
      <c r="G30" s="3">
        <v>15.8</v>
      </c>
      <c r="H30" s="3">
        <v>430</v>
      </c>
      <c r="I30" s="3">
        <v>3.34</v>
      </c>
      <c r="J30" s="3">
        <v>0.02</v>
      </c>
    </row>
    <row r="31" spans="1:10" x14ac:dyDescent="0.25">
      <c r="A31" s="3">
        <v>3</v>
      </c>
      <c r="B31" s="2">
        <v>45273</v>
      </c>
      <c r="C31" s="9">
        <v>0.47415509259259259</v>
      </c>
      <c r="D31" s="3">
        <v>201</v>
      </c>
      <c r="E31" s="3">
        <v>152</v>
      </c>
      <c r="F31" s="3">
        <v>66</v>
      </c>
      <c r="G31" s="3">
        <v>15.9</v>
      </c>
      <c r="H31" s="3">
        <v>466</v>
      </c>
      <c r="I31" s="3">
        <v>2.4300000000000002</v>
      </c>
      <c r="J31" s="3">
        <v>0.02</v>
      </c>
    </row>
    <row r="32" spans="1:10" x14ac:dyDescent="0.25">
      <c r="A32" s="3">
        <v>3</v>
      </c>
      <c r="B32" s="2">
        <v>45273</v>
      </c>
      <c r="C32" s="9">
        <v>0.48109953703703701</v>
      </c>
      <c r="D32" s="3">
        <v>82</v>
      </c>
      <c r="E32" s="3">
        <v>63</v>
      </c>
      <c r="F32" s="3">
        <v>65.5</v>
      </c>
      <c r="G32" s="3">
        <v>15.9</v>
      </c>
      <c r="H32" s="3">
        <v>470</v>
      </c>
      <c r="I32" s="3">
        <v>2.04</v>
      </c>
      <c r="J32" s="3">
        <v>0.02</v>
      </c>
    </row>
    <row r="33" spans="1:10" x14ac:dyDescent="0.25">
      <c r="A33" s="3">
        <v>3</v>
      </c>
      <c r="B33" s="2">
        <v>45273</v>
      </c>
      <c r="C33" s="9">
        <v>0.48804398148148148</v>
      </c>
      <c r="D33" s="3">
        <v>72</v>
      </c>
      <c r="E33" s="3">
        <v>53</v>
      </c>
      <c r="F33" s="3">
        <v>67.5</v>
      </c>
      <c r="G33" s="3">
        <v>14.9</v>
      </c>
      <c r="H33" s="3">
        <v>513</v>
      </c>
      <c r="I33" s="3">
        <v>1</v>
      </c>
      <c r="J33" s="3">
        <v>0.05</v>
      </c>
    </row>
    <row r="34" spans="1:10" x14ac:dyDescent="0.25">
      <c r="A34" s="3">
        <v>3</v>
      </c>
      <c r="B34" s="2">
        <v>45273</v>
      </c>
      <c r="C34" s="9">
        <v>0.4949884259259259</v>
      </c>
      <c r="D34" s="3">
        <v>147</v>
      </c>
      <c r="E34" s="3">
        <v>136</v>
      </c>
      <c r="F34" s="3">
        <v>68.5</v>
      </c>
      <c r="G34" s="3">
        <v>14.6</v>
      </c>
      <c r="H34" s="3">
        <v>515</v>
      </c>
      <c r="I34" s="3">
        <v>1</v>
      </c>
      <c r="J34" s="3">
        <v>0.04</v>
      </c>
    </row>
    <row r="35" spans="1:10" x14ac:dyDescent="0.25">
      <c r="A35" s="3">
        <v>3</v>
      </c>
      <c r="B35" s="2">
        <v>45273</v>
      </c>
      <c r="C35" s="5">
        <v>0.54498842592592589</v>
      </c>
      <c r="D35" s="3">
        <v>236</v>
      </c>
      <c r="E35" s="3">
        <v>214</v>
      </c>
      <c r="F35" s="3">
        <v>71</v>
      </c>
      <c r="G35" s="3">
        <v>14.3</v>
      </c>
      <c r="H35" s="3">
        <v>530</v>
      </c>
      <c r="I35" s="3">
        <v>2.3199999999999998</v>
      </c>
      <c r="J35" s="3">
        <v>0.02</v>
      </c>
    </row>
    <row r="36" spans="1:10" x14ac:dyDescent="0.25">
      <c r="A36" s="3">
        <v>3</v>
      </c>
      <c r="B36" s="2">
        <v>45273</v>
      </c>
      <c r="C36" s="8">
        <v>0.55887731481481484</v>
      </c>
      <c r="D36" s="3">
        <v>157</v>
      </c>
      <c r="E36" s="3">
        <v>141</v>
      </c>
      <c r="F36" s="3">
        <v>71</v>
      </c>
      <c r="G36" s="3">
        <v>14.4</v>
      </c>
      <c r="H36" s="3">
        <v>510</v>
      </c>
      <c r="I36" s="3">
        <v>2.46</v>
      </c>
      <c r="J36" s="3">
        <v>0.02</v>
      </c>
    </row>
    <row r="37" spans="1:10" x14ac:dyDescent="0.25">
      <c r="A37" s="3">
        <v>3</v>
      </c>
      <c r="B37" s="2">
        <v>45273</v>
      </c>
      <c r="C37" s="8">
        <v>0.56443287037037038</v>
      </c>
      <c r="D37" s="3">
        <v>105</v>
      </c>
      <c r="E37" s="3">
        <v>96</v>
      </c>
      <c r="F37" s="3">
        <v>71</v>
      </c>
      <c r="G37" s="3">
        <v>14.3</v>
      </c>
      <c r="H37" s="3">
        <v>503</v>
      </c>
      <c r="I37" s="3">
        <v>2.17</v>
      </c>
      <c r="J37" s="3">
        <v>0.02</v>
      </c>
    </row>
    <row r="38" spans="1:10" x14ac:dyDescent="0.25">
      <c r="A38" s="3">
        <v>3</v>
      </c>
      <c r="B38" s="2">
        <v>45273</v>
      </c>
      <c r="C38" s="8">
        <v>0.5713773148148148</v>
      </c>
      <c r="D38" s="3">
        <v>89</v>
      </c>
      <c r="E38" s="3">
        <v>73</v>
      </c>
      <c r="F38" s="3">
        <v>71.5</v>
      </c>
      <c r="G38" s="3">
        <v>14.3</v>
      </c>
      <c r="H38" s="3">
        <v>501</v>
      </c>
      <c r="I38" s="3">
        <v>1.41</v>
      </c>
      <c r="J38" s="3">
        <v>0.02</v>
      </c>
    </row>
    <row r="39" spans="1:10" x14ac:dyDescent="0.25">
      <c r="A39" s="3">
        <v>3</v>
      </c>
      <c r="B39" s="2">
        <v>45273</v>
      </c>
      <c r="C39" s="8">
        <v>0.57832175925925922</v>
      </c>
      <c r="D39" s="3">
        <v>79</v>
      </c>
      <c r="E39" s="3">
        <v>60</v>
      </c>
      <c r="F39" s="3">
        <v>71.5</v>
      </c>
      <c r="G39" s="3">
        <v>14.2</v>
      </c>
      <c r="H39" s="3">
        <v>499</v>
      </c>
      <c r="I39" s="3">
        <v>1</v>
      </c>
      <c r="J39" s="3">
        <v>0.02</v>
      </c>
    </row>
    <row r="40" spans="1:10" x14ac:dyDescent="0.25">
      <c r="A40" s="3">
        <v>3</v>
      </c>
      <c r="B40" s="2">
        <v>45273</v>
      </c>
      <c r="C40" s="8">
        <v>0.58526620370370364</v>
      </c>
      <c r="D40" s="3">
        <v>66</v>
      </c>
      <c r="E40" s="3">
        <v>53</v>
      </c>
      <c r="F40" s="3">
        <v>70.5</v>
      </c>
      <c r="G40" s="3">
        <v>14.2</v>
      </c>
      <c r="H40" s="3">
        <v>480</v>
      </c>
      <c r="I40" s="3">
        <v>1</v>
      </c>
      <c r="J40" s="3">
        <v>0.02</v>
      </c>
    </row>
    <row r="41" spans="1:10" x14ac:dyDescent="0.25">
      <c r="A41" s="3">
        <v>3</v>
      </c>
      <c r="B41" s="2">
        <v>45273</v>
      </c>
      <c r="C41" s="8">
        <v>0.59221064814814817</v>
      </c>
      <c r="D41" s="3">
        <v>69</v>
      </c>
      <c r="E41" s="3">
        <v>51</v>
      </c>
      <c r="F41" s="3">
        <v>71.5</v>
      </c>
      <c r="G41" s="3">
        <v>14.3</v>
      </c>
      <c r="H41" s="3">
        <v>483</v>
      </c>
      <c r="I41" s="3">
        <v>1</v>
      </c>
      <c r="J41" s="3">
        <v>0.02</v>
      </c>
    </row>
    <row r="42" spans="1:10" x14ac:dyDescent="0.25">
      <c r="A42" s="3">
        <v>3</v>
      </c>
      <c r="B42" s="2">
        <v>45273</v>
      </c>
      <c r="C42" s="8">
        <v>0.59915509259259259</v>
      </c>
      <c r="D42" s="3">
        <v>212</v>
      </c>
      <c r="E42" s="3">
        <v>190</v>
      </c>
      <c r="F42" s="3">
        <v>71</v>
      </c>
      <c r="G42" s="3">
        <v>14.3</v>
      </c>
      <c r="H42" s="3">
        <v>472</v>
      </c>
      <c r="I42" s="3">
        <v>1.91</v>
      </c>
      <c r="J42" s="3">
        <v>0.02</v>
      </c>
    </row>
    <row r="43" spans="1:10" x14ac:dyDescent="0.25">
      <c r="A43" s="3">
        <v>3</v>
      </c>
      <c r="B43" s="2">
        <v>45273</v>
      </c>
      <c r="C43" s="8">
        <v>0.60609953703703701</v>
      </c>
      <c r="D43" s="3">
        <v>65</v>
      </c>
      <c r="E43" s="3">
        <v>53</v>
      </c>
      <c r="F43" s="3">
        <v>71</v>
      </c>
      <c r="G43" s="3">
        <v>14.3</v>
      </c>
      <c r="H43" s="3">
        <v>484</v>
      </c>
      <c r="I43" s="3">
        <v>1.65</v>
      </c>
      <c r="J43" s="3">
        <v>0.02</v>
      </c>
    </row>
    <row r="44" spans="1:10" x14ac:dyDescent="0.25">
      <c r="A44" s="3">
        <v>3</v>
      </c>
      <c r="B44" s="2">
        <v>45273</v>
      </c>
      <c r="C44" s="5">
        <v>0.62737268518518519</v>
      </c>
      <c r="D44" s="3">
        <v>115</v>
      </c>
      <c r="E44" s="3">
        <v>105</v>
      </c>
      <c r="F44" s="3">
        <v>73</v>
      </c>
      <c r="G44" s="3">
        <v>14.2</v>
      </c>
      <c r="H44" s="3">
        <v>443</v>
      </c>
      <c r="I44" s="3">
        <v>1</v>
      </c>
      <c r="J44" s="3">
        <v>0.04</v>
      </c>
    </row>
    <row r="45" spans="1:10" x14ac:dyDescent="0.25">
      <c r="A45" s="3">
        <v>3</v>
      </c>
      <c r="B45" s="2">
        <v>45273</v>
      </c>
      <c r="C45" s="5">
        <v>0.6337962962962963</v>
      </c>
      <c r="D45" s="3">
        <v>92</v>
      </c>
      <c r="E45" s="3">
        <v>73</v>
      </c>
      <c r="F45" s="3">
        <v>74.5</v>
      </c>
      <c r="G45" s="3">
        <v>13.9</v>
      </c>
      <c r="H45" s="3">
        <v>516</v>
      </c>
      <c r="I45" s="3">
        <v>1</v>
      </c>
      <c r="J45" s="3">
        <v>0.04</v>
      </c>
    </row>
    <row r="46" spans="1:10" x14ac:dyDescent="0.25">
      <c r="A46" s="3">
        <v>1</v>
      </c>
      <c r="B46" s="2">
        <v>45274</v>
      </c>
      <c r="C46" s="5">
        <v>0.36997685185185186</v>
      </c>
      <c r="D46" s="3">
        <v>368</v>
      </c>
      <c r="E46" s="3">
        <v>302</v>
      </c>
      <c r="F46" s="3">
        <v>73.5</v>
      </c>
      <c r="G46" s="3">
        <v>10.4</v>
      </c>
      <c r="H46" s="3">
        <v>826</v>
      </c>
      <c r="I46" s="3">
        <v>1</v>
      </c>
      <c r="J46" s="3">
        <v>0.02</v>
      </c>
    </row>
    <row r="47" spans="1:10" x14ac:dyDescent="0.25">
      <c r="A47" s="3">
        <v>2</v>
      </c>
      <c r="B47" s="2">
        <v>45274</v>
      </c>
      <c r="C47" s="5">
        <v>0.37101851851851847</v>
      </c>
      <c r="D47" s="3">
        <v>462</v>
      </c>
      <c r="E47" s="3">
        <v>331</v>
      </c>
      <c r="F47" s="3">
        <v>74</v>
      </c>
      <c r="G47" s="3">
        <v>9.9</v>
      </c>
      <c r="H47" s="3">
        <v>705</v>
      </c>
      <c r="I47" s="3">
        <v>1</v>
      </c>
      <c r="J47" s="3">
        <v>0.02</v>
      </c>
    </row>
    <row r="48" spans="1:10" x14ac:dyDescent="0.25">
      <c r="A48" s="3">
        <v>3</v>
      </c>
      <c r="B48" s="2">
        <v>45274</v>
      </c>
      <c r="C48" s="5">
        <v>0.37439814814814815</v>
      </c>
      <c r="D48" s="3">
        <v>358</v>
      </c>
      <c r="E48" s="3">
        <v>306</v>
      </c>
      <c r="F48" s="3">
        <v>75.5</v>
      </c>
      <c r="G48" s="3">
        <v>10.5</v>
      </c>
      <c r="H48" s="3">
        <v>918</v>
      </c>
      <c r="I48" s="3">
        <v>1</v>
      </c>
      <c r="J48" s="3">
        <v>0.06</v>
      </c>
    </row>
    <row r="49" spans="1:10" x14ac:dyDescent="0.25">
      <c r="A49" s="3">
        <v>1</v>
      </c>
      <c r="B49" s="2">
        <v>45274</v>
      </c>
      <c r="C49" s="5">
        <v>0.37692129629629628</v>
      </c>
      <c r="D49" s="3">
        <v>400</v>
      </c>
      <c r="E49" s="3">
        <v>312</v>
      </c>
      <c r="F49" s="3">
        <v>75.5</v>
      </c>
      <c r="G49" s="3">
        <v>9.8000000000000007</v>
      </c>
      <c r="H49" s="3">
        <v>1001</v>
      </c>
      <c r="I49" s="3">
        <v>1</v>
      </c>
      <c r="J49" s="3">
        <v>0.02</v>
      </c>
    </row>
    <row r="50" spans="1:10" x14ac:dyDescent="0.25">
      <c r="A50" s="3">
        <v>2</v>
      </c>
      <c r="B50" s="2">
        <v>45274</v>
      </c>
      <c r="C50" s="5">
        <v>0.37935185185185188</v>
      </c>
      <c r="D50" s="3">
        <v>473</v>
      </c>
      <c r="E50" s="3">
        <v>335</v>
      </c>
      <c r="F50" s="3">
        <v>76.5</v>
      </c>
      <c r="G50" s="3">
        <v>9.5</v>
      </c>
      <c r="H50" s="3">
        <v>810</v>
      </c>
      <c r="I50" s="3">
        <v>1</v>
      </c>
      <c r="J50" s="3">
        <v>0.02</v>
      </c>
    </row>
    <row r="51" spans="1:10" x14ac:dyDescent="0.25">
      <c r="A51" s="3">
        <v>1</v>
      </c>
      <c r="B51" s="2">
        <v>45274</v>
      </c>
      <c r="C51" s="5">
        <v>0.3838657407407407</v>
      </c>
      <c r="D51" s="3">
        <v>402</v>
      </c>
      <c r="E51" s="3">
        <v>311</v>
      </c>
      <c r="F51" s="3">
        <v>77</v>
      </c>
      <c r="G51" s="3">
        <v>9.4</v>
      </c>
      <c r="H51" s="3">
        <v>1066</v>
      </c>
      <c r="I51" s="3">
        <v>1</v>
      </c>
      <c r="J51" s="3">
        <v>0.02</v>
      </c>
    </row>
    <row r="52" spans="1:10" x14ac:dyDescent="0.25">
      <c r="A52" s="3">
        <v>2</v>
      </c>
      <c r="B52" s="2">
        <v>45274</v>
      </c>
      <c r="C52" s="5">
        <v>0.38768518518518519</v>
      </c>
      <c r="D52" s="3">
        <v>486</v>
      </c>
      <c r="E52" s="3">
        <v>330</v>
      </c>
      <c r="F52" s="3">
        <v>77.5</v>
      </c>
      <c r="G52" s="3">
        <v>9.3000000000000007</v>
      </c>
      <c r="H52" s="3">
        <v>810</v>
      </c>
      <c r="I52" s="3">
        <v>1</v>
      </c>
      <c r="J52" s="3">
        <v>0.02</v>
      </c>
    </row>
    <row r="53" spans="1:10" x14ac:dyDescent="0.25">
      <c r="A53" s="3">
        <v>2</v>
      </c>
      <c r="B53" s="2">
        <v>45274</v>
      </c>
      <c r="C53" s="5">
        <v>0.39324074074074072</v>
      </c>
      <c r="D53" s="3">
        <v>400</v>
      </c>
      <c r="E53" s="3">
        <v>285</v>
      </c>
      <c r="F53" s="3">
        <v>78</v>
      </c>
      <c r="G53" s="3">
        <v>9.3000000000000007</v>
      </c>
      <c r="H53" s="3">
        <v>906</v>
      </c>
      <c r="I53" s="3">
        <v>1</v>
      </c>
      <c r="J53" s="3">
        <v>0.02</v>
      </c>
    </row>
    <row r="54" spans="1:10" x14ac:dyDescent="0.25">
      <c r="A54" s="3">
        <v>3</v>
      </c>
      <c r="B54" s="2">
        <v>45274</v>
      </c>
      <c r="C54" s="5">
        <v>0.39425925925925925</v>
      </c>
      <c r="D54" s="3">
        <v>510</v>
      </c>
      <c r="E54" s="3">
        <v>425</v>
      </c>
      <c r="F54" s="3">
        <v>80.5</v>
      </c>
      <c r="G54" s="3">
        <v>9.4</v>
      </c>
      <c r="H54" s="3">
        <v>1212</v>
      </c>
      <c r="I54" s="3">
        <v>1</v>
      </c>
      <c r="J54" s="3">
        <v>0.05</v>
      </c>
    </row>
    <row r="55" spans="1:10" x14ac:dyDescent="0.25">
      <c r="A55" s="3">
        <v>2</v>
      </c>
      <c r="B55" s="2">
        <v>45274</v>
      </c>
      <c r="C55" s="5">
        <v>0.4001851851851852</v>
      </c>
      <c r="D55" s="3">
        <v>968</v>
      </c>
      <c r="E55" s="3">
        <v>712</v>
      </c>
      <c r="F55" s="3">
        <v>79</v>
      </c>
      <c r="G55" s="3">
        <v>9.4</v>
      </c>
      <c r="H55" s="3">
        <v>1181</v>
      </c>
      <c r="I55" s="3">
        <v>1.78</v>
      </c>
      <c r="J55" s="3">
        <v>0.02</v>
      </c>
    </row>
    <row r="56" spans="1:10" x14ac:dyDescent="0.25">
      <c r="A56" s="3">
        <v>1</v>
      </c>
      <c r="B56" s="2">
        <v>45274</v>
      </c>
      <c r="C56" s="5">
        <v>0.40226851851851847</v>
      </c>
      <c r="D56" s="3">
        <v>580</v>
      </c>
      <c r="E56" s="3">
        <v>469</v>
      </c>
      <c r="F56" s="3">
        <v>79</v>
      </c>
      <c r="G56" s="3">
        <v>9.1</v>
      </c>
      <c r="H56" s="3">
        <v>1270</v>
      </c>
      <c r="I56" s="3">
        <v>1</v>
      </c>
      <c r="J56" s="3">
        <v>0.02</v>
      </c>
    </row>
    <row r="57" spans="1:10" x14ac:dyDescent="0.25">
      <c r="A57" s="3">
        <v>1</v>
      </c>
      <c r="B57" s="2">
        <v>45274</v>
      </c>
      <c r="C57" s="5">
        <v>0.409212962962963</v>
      </c>
      <c r="D57" s="3">
        <v>670</v>
      </c>
      <c r="E57" s="3">
        <v>545</v>
      </c>
      <c r="F57" s="3">
        <v>79.5</v>
      </c>
      <c r="G57" s="3">
        <v>9.4</v>
      </c>
      <c r="H57" s="3">
        <v>1265</v>
      </c>
      <c r="I57" s="3">
        <v>1</v>
      </c>
      <c r="J57" s="3">
        <v>0.02</v>
      </c>
    </row>
    <row r="58" spans="1:10" x14ac:dyDescent="0.25">
      <c r="A58" s="3">
        <v>1</v>
      </c>
      <c r="B58" s="2">
        <v>45274</v>
      </c>
      <c r="C58" s="5">
        <v>0.4407638888888889</v>
      </c>
      <c r="D58" s="3">
        <v>530</v>
      </c>
      <c r="E58" s="3">
        <v>440</v>
      </c>
      <c r="F58" s="3">
        <v>81.5</v>
      </c>
      <c r="G58" s="3">
        <v>9</v>
      </c>
      <c r="H58" s="3">
        <v>1230</v>
      </c>
      <c r="I58" s="3">
        <v>1</v>
      </c>
      <c r="J58" s="3">
        <v>0.02</v>
      </c>
    </row>
    <row r="59" spans="1:10" x14ac:dyDescent="0.25">
      <c r="A59" s="3">
        <v>1</v>
      </c>
      <c r="B59" s="2">
        <v>45274</v>
      </c>
      <c r="C59" s="5">
        <v>0.44354166666666667</v>
      </c>
      <c r="D59" s="3">
        <v>433</v>
      </c>
      <c r="E59" s="3">
        <v>360</v>
      </c>
      <c r="F59" s="3">
        <v>81.5</v>
      </c>
      <c r="G59" s="3">
        <v>9.1999999999999993</v>
      </c>
      <c r="H59" s="3">
        <v>1206</v>
      </c>
      <c r="I59" s="3">
        <v>1</v>
      </c>
      <c r="J59" s="3">
        <v>0.02</v>
      </c>
    </row>
    <row r="60" spans="1:10" x14ac:dyDescent="0.25">
      <c r="A60" s="3">
        <v>3</v>
      </c>
      <c r="B60" s="2">
        <v>45274</v>
      </c>
      <c r="C60" s="5">
        <v>0.44532407407407404</v>
      </c>
      <c r="D60" s="3">
        <v>653</v>
      </c>
      <c r="E60" s="3">
        <v>543</v>
      </c>
      <c r="F60" s="3">
        <v>84.5</v>
      </c>
      <c r="G60" s="3">
        <v>9</v>
      </c>
      <c r="H60" s="3">
        <v>1323</v>
      </c>
      <c r="I60" s="3">
        <v>1</v>
      </c>
      <c r="J60" s="3">
        <v>0.03</v>
      </c>
    </row>
    <row r="61" spans="1:10" x14ac:dyDescent="0.25">
      <c r="A61" s="3">
        <v>2</v>
      </c>
      <c r="B61" s="2">
        <v>45274</v>
      </c>
      <c r="C61" s="5">
        <v>0.44641203703703702</v>
      </c>
      <c r="D61" s="3">
        <v>743</v>
      </c>
      <c r="E61" s="3">
        <v>579</v>
      </c>
      <c r="F61" s="3">
        <v>81</v>
      </c>
      <c r="G61" s="3">
        <v>9.1999999999999993</v>
      </c>
      <c r="H61" s="3">
        <v>1293</v>
      </c>
      <c r="I61" s="3">
        <v>1</v>
      </c>
      <c r="J61" s="3">
        <v>0.02</v>
      </c>
    </row>
    <row r="62" spans="1:10" x14ac:dyDescent="0.25">
      <c r="A62" s="3">
        <v>1</v>
      </c>
      <c r="B62" s="2">
        <v>45274</v>
      </c>
      <c r="C62" s="5">
        <v>0.4478125</v>
      </c>
      <c r="D62" s="3">
        <v>522</v>
      </c>
      <c r="E62" s="3">
        <v>432</v>
      </c>
      <c r="F62" s="3">
        <v>81.5</v>
      </c>
      <c r="G62" s="3">
        <v>9.3000000000000007</v>
      </c>
      <c r="H62" s="3">
        <v>1255</v>
      </c>
      <c r="I62" s="3">
        <v>1</v>
      </c>
      <c r="J62" s="3">
        <v>0.02</v>
      </c>
    </row>
    <row r="63" spans="1:10" x14ac:dyDescent="0.25">
      <c r="A63" s="3">
        <v>2</v>
      </c>
      <c r="B63" s="2">
        <v>45274</v>
      </c>
      <c r="C63" s="5">
        <v>0.44826388888888885</v>
      </c>
      <c r="D63" s="3">
        <v>729</v>
      </c>
      <c r="E63" s="3">
        <v>557</v>
      </c>
      <c r="F63" s="3">
        <v>81</v>
      </c>
      <c r="G63" s="3">
        <v>9.1999999999999993</v>
      </c>
      <c r="H63" s="3">
        <v>1272</v>
      </c>
      <c r="I63" s="3">
        <v>1</v>
      </c>
      <c r="J63" s="3">
        <v>0.02</v>
      </c>
    </row>
    <row r="64" spans="1:10" x14ac:dyDescent="0.25">
      <c r="A64" s="3">
        <v>1</v>
      </c>
      <c r="B64" s="2">
        <v>45274</v>
      </c>
      <c r="C64" s="5">
        <v>0.4616898148148148</v>
      </c>
      <c r="D64" s="3">
        <v>503</v>
      </c>
      <c r="E64" s="3">
        <v>411</v>
      </c>
      <c r="F64" s="3">
        <v>82</v>
      </c>
      <c r="G64" s="3">
        <v>9.1</v>
      </c>
      <c r="H64" s="3">
        <v>1299</v>
      </c>
      <c r="I64" s="3">
        <v>1</v>
      </c>
      <c r="J64" s="3">
        <v>0.02</v>
      </c>
    </row>
    <row r="65" spans="1:10" x14ac:dyDescent="0.25">
      <c r="A65" s="3">
        <v>2</v>
      </c>
      <c r="B65" s="2">
        <v>45274</v>
      </c>
      <c r="C65" s="5">
        <v>0.46317129629629633</v>
      </c>
      <c r="D65" s="3">
        <v>554</v>
      </c>
      <c r="E65" s="3">
        <v>442</v>
      </c>
      <c r="F65" s="3">
        <v>81.5</v>
      </c>
      <c r="G65" s="3">
        <v>9.1999999999999993</v>
      </c>
      <c r="H65" s="3">
        <v>1569</v>
      </c>
      <c r="I65" s="3">
        <v>1</v>
      </c>
      <c r="J65" s="3">
        <v>0.02</v>
      </c>
    </row>
    <row r="66" spans="1:10" x14ac:dyDescent="0.25">
      <c r="A66" s="3">
        <v>3</v>
      </c>
      <c r="B66" s="2">
        <v>45274</v>
      </c>
      <c r="C66" s="5">
        <v>0.46848379629629627</v>
      </c>
      <c r="D66" s="3">
        <v>559</v>
      </c>
      <c r="E66" s="3">
        <v>468</v>
      </c>
      <c r="F66" s="3">
        <v>86</v>
      </c>
      <c r="G66" s="3">
        <v>9.5</v>
      </c>
      <c r="H66" s="3">
        <v>1682</v>
      </c>
      <c r="I66" s="3">
        <v>1</v>
      </c>
      <c r="J66" s="3">
        <v>0.03</v>
      </c>
    </row>
    <row r="67" spans="1:10" x14ac:dyDescent="0.25">
      <c r="A67" s="3">
        <v>1</v>
      </c>
      <c r="B67" s="2">
        <v>45274</v>
      </c>
      <c r="C67" s="5">
        <v>0.46854166666666663</v>
      </c>
      <c r="D67" s="3">
        <v>525</v>
      </c>
      <c r="E67" s="3">
        <v>419</v>
      </c>
      <c r="F67" s="3">
        <v>82.5</v>
      </c>
      <c r="G67" s="3">
        <v>9.1</v>
      </c>
      <c r="H67" s="3">
        <v>1213</v>
      </c>
      <c r="I67" s="3">
        <v>1</v>
      </c>
      <c r="J67" s="3">
        <v>0.02</v>
      </c>
    </row>
    <row r="68" spans="1:10" x14ac:dyDescent="0.25">
      <c r="A68" s="3">
        <v>3</v>
      </c>
      <c r="B68" s="2">
        <v>45274</v>
      </c>
      <c r="C68" s="5">
        <v>0.46987268518518516</v>
      </c>
      <c r="D68" s="3">
        <v>581</v>
      </c>
      <c r="E68" s="3">
        <v>493</v>
      </c>
      <c r="F68" s="3">
        <v>85.5</v>
      </c>
      <c r="G68" s="3">
        <v>9.4</v>
      </c>
      <c r="H68" s="3">
        <v>1680</v>
      </c>
      <c r="I68" s="3">
        <v>1</v>
      </c>
      <c r="J68" s="3">
        <v>0.02</v>
      </c>
    </row>
    <row r="69" spans="1:10" x14ac:dyDescent="0.25">
      <c r="A69" s="3">
        <v>1</v>
      </c>
      <c r="B69" s="2">
        <v>45274</v>
      </c>
      <c r="C69" s="5">
        <v>0.47687499999999999</v>
      </c>
      <c r="D69" s="3">
        <v>530</v>
      </c>
      <c r="E69" s="3">
        <v>436</v>
      </c>
      <c r="F69" s="3">
        <v>82</v>
      </c>
      <c r="G69" s="3">
        <v>9.1</v>
      </c>
      <c r="H69" s="3">
        <v>1231</v>
      </c>
      <c r="I69" s="3">
        <v>1.5</v>
      </c>
      <c r="J69" s="3">
        <v>0.02</v>
      </c>
    </row>
    <row r="70" spans="1:10" x14ac:dyDescent="0.25">
      <c r="A70" s="14">
        <v>3</v>
      </c>
      <c r="B70" s="15">
        <v>45274</v>
      </c>
      <c r="C70" s="16">
        <v>0.47820601851851857</v>
      </c>
      <c r="D70" s="14">
        <v>753</v>
      </c>
      <c r="E70" s="14">
        <v>625</v>
      </c>
      <c r="F70" s="14">
        <v>86</v>
      </c>
      <c r="G70" s="14">
        <v>9.1</v>
      </c>
      <c r="H70" s="14">
        <v>1697</v>
      </c>
      <c r="I70" s="14">
        <v>1</v>
      </c>
      <c r="J70" s="14">
        <v>0.03</v>
      </c>
    </row>
    <row r="71" spans="1:10" x14ac:dyDescent="0.25">
      <c r="A71" s="3">
        <v>2</v>
      </c>
      <c r="B71" s="2">
        <v>45274</v>
      </c>
      <c r="C71" s="5">
        <v>0.48170138888888886</v>
      </c>
      <c r="D71" s="3">
        <v>572</v>
      </c>
      <c r="E71" s="3">
        <v>457</v>
      </c>
      <c r="F71" s="3">
        <v>82.5</v>
      </c>
      <c r="G71" s="3">
        <v>9.1999999999999993</v>
      </c>
      <c r="H71" s="3">
        <v>1579</v>
      </c>
      <c r="I71" s="3">
        <v>1</v>
      </c>
      <c r="J71" s="3">
        <v>0.02</v>
      </c>
    </row>
    <row r="72" spans="1:10" x14ac:dyDescent="0.25">
      <c r="A72" s="3">
        <v>1</v>
      </c>
      <c r="B72" s="2">
        <v>45274</v>
      </c>
      <c r="C72" s="5">
        <v>0.48381944444444441</v>
      </c>
      <c r="D72" s="3">
        <v>549</v>
      </c>
      <c r="E72" s="3">
        <v>461</v>
      </c>
      <c r="F72" s="3">
        <v>82.5</v>
      </c>
      <c r="G72" s="3">
        <v>9.1</v>
      </c>
      <c r="H72" s="3">
        <v>1272</v>
      </c>
      <c r="I72" s="3">
        <v>1.58</v>
      </c>
      <c r="J72" s="3">
        <v>0.02</v>
      </c>
    </row>
    <row r="73" spans="1:10" x14ac:dyDescent="0.25">
      <c r="A73" s="3">
        <v>3</v>
      </c>
      <c r="B73" s="2">
        <v>45274</v>
      </c>
      <c r="C73" s="5">
        <v>0.48515046296296299</v>
      </c>
      <c r="D73" s="3">
        <v>658</v>
      </c>
      <c r="E73" s="3">
        <v>557</v>
      </c>
      <c r="F73" s="3">
        <v>85.5</v>
      </c>
      <c r="G73" s="3">
        <v>9.1999999999999993</v>
      </c>
      <c r="H73" s="3">
        <v>1665</v>
      </c>
      <c r="I73" s="3">
        <v>1</v>
      </c>
      <c r="J73" s="3">
        <v>0.03</v>
      </c>
    </row>
    <row r="74" spans="1:10" x14ac:dyDescent="0.25">
      <c r="A74" s="3">
        <v>1</v>
      </c>
      <c r="B74" s="2">
        <v>45274</v>
      </c>
      <c r="C74" s="5">
        <v>0.48937499999999995</v>
      </c>
      <c r="D74" s="3">
        <v>576</v>
      </c>
      <c r="E74" s="3">
        <v>476</v>
      </c>
      <c r="F74" s="3">
        <v>82.5</v>
      </c>
      <c r="G74" s="3">
        <v>9.1</v>
      </c>
      <c r="H74" s="3">
        <v>1336</v>
      </c>
      <c r="I74" s="3">
        <v>2.15</v>
      </c>
      <c r="J74" s="3">
        <v>0.02</v>
      </c>
    </row>
    <row r="75" spans="1:10" x14ac:dyDescent="0.25">
      <c r="A75" s="3">
        <v>3</v>
      </c>
      <c r="B75" s="2">
        <v>45274</v>
      </c>
      <c r="C75" s="5">
        <v>0.49070601851851853</v>
      </c>
      <c r="D75" s="3">
        <v>667</v>
      </c>
      <c r="E75" s="3">
        <v>566</v>
      </c>
      <c r="F75" s="3">
        <v>86</v>
      </c>
      <c r="G75" s="3">
        <v>9.1</v>
      </c>
      <c r="H75" s="3">
        <v>1650</v>
      </c>
      <c r="I75" s="3">
        <v>1</v>
      </c>
      <c r="J75" s="3">
        <v>0.02</v>
      </c>
    </row>
    <row r="76" spans="1:10" x14ac:dyDescent="0.25">
      <c r="A76" s="3">
        <v>1</v>
      </c>
      <c r="B76" s="2">
        <v>45274</v>
      </c>
      <c r="C76" s="5">
        <v>0.49631944444444448</v>
      </c>
      <c r="D76" s="3">
        <v>568</v>
      </c>
      <c r="E76" s="3">
        <v>475</v>
      </c>
      <c r="F76" s="3">
        <v>82.5</v>
      </c>
      <c r="G76" s="3">
        <v>9.1</v>
      </c>
      <c r="H76" s="3">
        <v>1238</v>
      </c>
      <c r="I76" s="3">
        <v>2.42</v>
      </c>
      <c r="J76" s="3">
        <v>0.02</v>
      </c>
    </row>
    <row r="77" spans="1:10" x14ac:dyDescent="0.25">
      <c r="A77" s="3">
        <v>3</v>
      </c>
      <c r="B77" s="2">
        <v>45274</v>
      </c>
      <c r="C77" s="5">
        <v>0.49763888888888891</v>
      </c>
      <c r="D77" s="3">
        <v>886</v>
      </c>
      <c r="E77" s="3">
        <v>746</v>
      </c>
      <c r="F77" s="3">
        <v>86</v>
      </c>
      <c r="G77" s="3">
        <v>9.1</v>
      </c>
      <c r="H77" s="3">
        <v>1682</v>
      </c>
      <c r="I77" s="3">
        <v>1.41</v>
      </c>
      <c r="J77" s="3">
        <v>0.03</v>
      </c>
    </row>
    <row r="78" spans="1:10" x14ac:dyDescent="0.25">
      <c r="A78" s="3">
        <v>2</v>
      </c>
      <c r="B78" s="2">
        <v>45274</v>
      </c>
      <c r="C78" s="5">
        <v>0.57502314814814814</v>
      </c>
      <c r="D78" s="3">
        <v>661</v>
      </c>
      <c r="E78" s="3">
        <v>529</v>
      </c>
      <c r="F78" s="3">
        <v>82.5</v>
      </c>
      <c r="G78" s="3">
        <v>9.3000000000000007</v>
      </c>
      <c r="H78" s="3">
        <v>1180</v>
      </c>
      <c r="I78" s="3">
        <v>1</v>
      </c>
      <c r="J78" s="3">
        <v>0.02</v>
      </c>
    </row>
    <row r="79" spans="1:10" x14ac:dyDescent="0.25">
      <c r="A79" s="3">
        <v>2</v>
      </c>
      <c r="B79" s="2">
        <v>45274</v>
      </c>
      <c r="C79" s="5">
        <v>0.59763888888888894</v>
      </c>
      <c r="D79" s="3">
        <v>544</v>
      </c>
      <c r="E79" s="3">
        <v>409</v>
      </c>
      <c r="F79" s="3">
        <v>82</v>
      </c>
      <c r="G79" s="3">
        <v>9.6999999999999993</v>
      </c>
      <c r="H79" s="3">
        <v>1275</v>
      </c>
      <c r="I79" s="3">
        <v>1</v>
      </c>
      <c r="J79" s="3">
        <v>0.02</v>
      </c>
    </row>
    <row r="80" spans="1:10" x14ac:dyDescent="0.25">
      <c r="A80" s="3">
        <v>2</v>
      </c>
      <c r="B80" s="2">
        <v>45274</v>
      </c>
      <c r="C80" s="5">
        <v>0.60041666666666671</v>
      </c>
      <c r="D80" s="3">
        <v>541</v>
      </c>
      <c r="E80" s="3">
        <v>430</v>
      </c>
      <c r="F80" s="3">
        <v>82</v>
      </c>
      <c r="G80" s="3">
        <v>9.6999999999999993</v>
      </c>
      <c r="H80" s="3">
        <v>1263</v>
      </c>
      <c r="I80" s="3">
        <v>1</v>
      </c>
      <c r="J80" s="3">
        <v>0.02</v>
      </c>
    </row>
    <row r="81" spans="1:10" x14ac:dyDescent="0.25">
      <c r="A81" s="3">
        <v>2</v>
      </c>
      <c r="B81" s="2">
        <v>45274</v>
      </c>
      <c r="C81" s="5">
        <v>0.60180555555555559</v>
      </c>
      <c r="D81" s="3">
        <v>541</v>
      </c>
      <c r="E81" s="3">
        <v>430</v>
      </c>
      <c r="F81" s="3">
        <v>82</v>
      </c>
      <c r="G81" s="3">
        <v>9.6999999999999993</v>
      </c>
      <c r="H81" s="3">
        <v>1264</v>
      </c>
      <c r="I81" s="3">
        <v>1</v>
      </c>
      <c r="J81" s="3">
        <v>0.02</v>
      </c>
    </row>
    <row r="82" spans="1:10" x14ac:dyDescent="0.25">
      <c r="A82" s="3">
        <v>2</v>
      </c>
      <c r="B82" s="2">
        <v>45274</v>
      </c>
      <c r="C82" s="5">
        <v>0.61023148148148143</v>
      </c>
      <c r="D82" s="3">
        <v>512</v>
      </c>
      <c r="E82" s="3">
        <v>395</v>
      </c>
      <c r="F82" s="3"/>
      <c r="G82" s="3"/>
      <c r="H82" s="3"/>
      <c r="I82" s="3"/>
      <c r="J82" s="3"/>
    </row>
    <row r="83" spans="1:10" x14ac:dyDescent="0.25">
      <c r="A83" s="3">
        <v>2</v>
      </c>
      <c r="B83" s="2">
        <v>45274</v>
      </c>
      <c r="C83" s="5">
        <v>0.61851851851851858</v>
      </c>
      <c r="D83" s="3">
        <v>483</v>
      </c>
      <c r="E83" s="3">
        <v>375</v>
      </c>
      <c r="F83" s="3">
        <v>82</v>
      </c>
      <c r="G83" s="3">
        <v>9.9</v>
      </c>
      <c r="H83" s="3">
        <v>1287</v>
      </c>
      <c r="I83" s="3">
        <v>1</v>
      </c>
      <c r="J83" s="3">
        <v>0.02</v>
      </c>
    </row>
    <row r="84" spans="1:10" x14ac:dyDescent="0.25">
      <c r="A84" s="3">
        <v>2</v>
      </c>
      <c r="B84" s="2">
        <v>45274</v>
      </c>
      <c r="C84" s="5">
        <v>0.62961805555555561</v>
      </c>
      <c r="D84" s="3">
        <v>477</v>
      </c>
      <c r="E84" s="3">
        <v>370</v>
      </c>
      <c r="F84" s="3">
        <v>82</v>
      </c>
      <c r="G84" s="3">
        <v>9.9</v>
      </c>
      <c r="H84" s="3">
        <v>1266</v>
      </c>
      <c r="I84" s="3">
        <v>1</v>
      </c>
      <c r="J84" s="3">
        <v>0.02</v>
      </c>
    </row>
    <row r="85" spans="1:10" x14ac:dyDescent="0.25">
      <c r="A85" s="3">
        <v>2</v>
      </c>
      <c r="B85" s="2">
        <v>45274</v>
      </c>
      <c r="C85" s="5">
        <v>0.63240740740740742</v>
      </c>
      <c r="D85" s="3">
        <v>489</v>
      </c>
      <c r="E85" s="3">
        <v>376</v>
      </c>
      <c r="F85" s="3">
        <v>82</v>
      </c>
      <c r="G85" s="3">
        <v>9.9</v>
      </c>
      <c r="H85" s="3">
        <v>1265</v>
      </c>
      <c r="I85" s="3">
        <v>1</v>
      </c>
      <c r="J85" s="3">
        <v>0.02</v>
      </c>
    </row>
    <row r="86" spans="1:10" x14ac:dyDescent="0.25">
      <c r="A86" s="3">
        <v>2</v>
      </c>
      <c r="B86" s="2">
        <v>45274</v>
      </c>
      <c r="C86" s="5">
        <v>0.63378472222222226</v>
      </c>
      <c r="D86" s="3">
        <v>383</v>
      </c>
      <c r="E86" s="3">
        <v>290</v>
      </c>
      <c r="F86" s="3">
        <v>82.5</v>
      </c>
      <c r="G86" s="3">
        <v>10</v>
      </c>
      <c r="H86" s="3">
        <v>1259</v>
      </c>
      <c r="I86" s="3">
        <v>1</v>
      </c>
      <c r="J86" s="3">
        <v>0.02</v>
      </c>
    </row>
    <row r="87" spans="1:10" x14ac:dyDescent="0.25">
      <c r="A87" s="3">
        <v>3</v>
      </c>
      <c r="B87" s="2">
        <v>45274</v>
      </c>
      <c r="C87" s="5">
        <v>0.64070601851851849</v>
      </c>
      <c r="D87" s="3">
        <v>542</v>
      </c>
      <c r="E87" s="3">
        <v>456</v>
      </c>
      <c r="F87" s="3">
        <v>86.5</v>
      </c>
      <c r="G87" s="3">
        <v>9.8000000000000007</v>
      </c>
      <c r="H87" s="3">
        <v>1339</v>
      </c>
      <c r="I87" s="3">
        <v>1</v>
      </c>
      <c r="J87" s="3">
        <v>0.02</v>
      </c>
    </row>
    <row r="88" spans="1:10" x14ac:dyDescent="0.25">
      <c r="A88" s="3">
        <v>2</v>
      </c>
      <c r="B88" s="2">
        <v>45274</v>
      </c>
      <c r="C88" s="5">
        <v>0.64399305555555553</v>
      </c>
      <c r="D88" s="3">
        <v>567</v>
      </c>
      <c r="E88" s="3">
        <v>466</v>
      </c>
      <c r="F88" s="3">
        <v>82</v>
      </c>
      <c r="G88" s="3">
        <v>10.199999999999999</v>
      </c>
      <c r="H88" s="3">
        <v>1424</v>
      </c>
      <c r="I88" s="3">
        <v>1</v>
      </c>
      <c r="J88" s="3">
        <v>0.02</v>
      </c>
    </row>
    <row r="89" spans="1:10" x14ac:dyDescent="0.25">
      <c r="A89" s="3">
        <v>2</v>
      </c>
      <c r="B89" s="2">
        <v>45274</v>
      </c>
      <c r="C89" s="5">
        <v>0.64677083333333341</v>
      </c>
      <c r="D89" s="3">
        <v>756</v>
      </c>
      <c r="E89" s="3">
        <v>594</v>
      </c>
      <c r="F89" s="3">
        <v>82</v>
      </c>
      <c r="G89" s="3">
        <v>10.199999999999999</v>
      </c>
      <c r="H89" s="3">
        <v>1421</v>
      </c>
      <c r="I89" s="3">
        <v>1</v>
      </c>
      <c r="J89" s="3">
        <v>0.02</v>
      </c>
    </row>
    <row r="90" spans="1:10" x14ac:dyDescent="0.25">
      <c r="A90" s="3">
        <v>3</v>
      </c>
      <c r="B90" s="2">
        <v>45274</v>
      </c>
      <c r="C90" s="5">
        <v>0.64765046296296302</v>
      </c>
      <c r="D90" s="3">
        <v>646</v>
      </c>
      <c r="E90" s="3">
        <v>541</v>
      </c>
      <c r="F90" s="3">
        <v>86.5</v>
      </c>
      <c r="G90" s="3">
        <v>9.9</v>
      </c>
      <c r="H90" s="3">
        <v>1397</v>
      </c>
      <c r="I90" s="3">
        <v>1.69</v>
      </c>
      <c r="J90" s="3">
        <v>0.02</v>
      </c>
    </row>
    <row r="91" spans="1:10" x14ac:dyDescent="0.25">
      <c r="A91" s="3">
        <v>1</v>
      </c>
      <c r="B91" s="2">
        <v>45274</v>
      </c>
      <c r="C91" s="5">
        <v>0.64914351851851848</v>
      </c>
      <c r="D91" s="3">
        <v>717</v>
      </c>
      <c r="E91" s="3">
        <v>612</v>
      </c>
      <c r="F91" s="3">
        <v>82.5</v>
      </c>
      <c r="G91" s="3">
        <v>10.1</v>
      </c>
      <c r="H91" s="3">
        <v>1431</v>
      </c>
      <c r="I91" s="3">
        <v>2.75</v>
      </c>
      <c r="J91" s="3">
        <v>0.02</v>
      </c>
    </row>
    <row r="92" spans="1:10" x14ac:dyDescent="0.25">
      <c r="A92" s="3">
        <v>3</v>
      </c>
      <c r="B92" s="2">
        <v>45274</v>
      </c>
      <c r="C92" s="5">
        <v>0.65459490740740744</v>
      </c>
      <c r="D92" s="3">
        <v>640</v>
      </c>
      <c r="E92" s="3">
        <v>538</v>
      </c>
      <c r="F92" s="3">
        <v>87</v>
      </c>
      <c r="G92" s="3">
        <v>10</v>
      </c>
      <c r="H92" s="3">
        <v>1466</v>
      </c>
      <c r="I92" s="3">
        <v>1.8</v>
      </c>
      <c r="J92" s="3">
        <v>0.02</v>
      </c>
    </row>
    <row r="93" spans="1:10" x14ac:dyDescent="0.25">
      <c r="A93" s="3">
        <v>1</v>
      </c>
      <c r="B93" s="2">
        <v>45274</v>
      </c>
      <c r="C93" s="5">
        <v>0.65604166666666663</v>
      </c>
      <c r="D93" s="3">
        <v>662</v>
      </c>
      <c r="E93" s="3">
        <v>532</v>
      </c>
      <c r="F93" s="3">
        <v>83</v>
      </c>
      <c r="G93" s="3">
        <v>10.199999999999999</v>
      </c>
      <c r="H93" s="3">
        <v>1582</v>
      </c>
      <c r="I93" s="3">
        <v>2.4900000000000002</v>
      </c>
      <c r="J93" s="3">
        <v>0.02</v>
      </c>
    </row>
    <row r="94" spans="1:10" x14ac:dyDescent="0.25">
      <c r="A94" s="3">
        <v>2</v>
      </c>
      <c r="B94" s="2">
        <v>45274</v>
      </c>
      <c r="C94" s="5">
        <v>0.65656250000000005</v>
      </c>
      <c r="D94" s="3">
        <v>646</v>
      </c>
      <c r="E94" s="3">
        <v>534</v>
      </c>
      <c r="F94" s="3">
        <v>82.5</v>
      </c>
      <c r="G94" s="3">
        <v>10.3</v>
      </c>
      <c r="H94" s="3">
        <v>1570</v>
      </c>
      <c r="I94" s="3">
        <v>1</v>
      </c>
      <c r="J94" s="3">
        <v>0.02</v>
      </c>
    </row>
    <row r="95" spans="1:10" x14ac:dyDescent="0.25">
      <c r="A95" s="3">
        <v>3</v>
      </c>
      <c r="B95" s="2">
        <v>45274</v>
      </c>
      <c r="C95" s="5">
        <v>0.66153935185185186</v>
      </c>
      <c r="D95" s="3">
        <v>670</v>
      </c>
      <c r="E95" s="3">
        <v>565</v>
      </c>
      <c r="F95" s="3">
        <v>86.5</v>
      </c>
      <c r="G95" s="3">
        <v>10.1</v>
      </c>
      <c r="H95" s="3">
        <v>1472</v>
      </c>
      <c r="I95" s="3">
        <v>1.81</v>
      </c>
      <c r="J95" s="3">
        <v>0.02</v>
      </c>
    </row>
    <row r="96" spans="1:10" x14ac:dyDescent="0.25">
      <c r="A96" s="3">
        <v>1</v>
      </c>
      <c r="B96" s="2">
        <v>45274</v>
      </c>
      <c r="C96" s="5">
        <v>0.66159722222222228</v>
      </c>
      <c r="D96" s="3">
        <v>583</v>
      </c>
      <c r="E96" s="3">
        <v>476</v>
      </c>
      <c r="F96" s="3">
        <v>83.5</v>
      </c>
      <c r="G96" s="3">
        <v>10.199999999999999</v>
      </c>
      <c r="H96" s="3">
        <v>1660</v>
      </c>
      <c r="I96" s="3">
        <v>2.2799999999999998</v>
      </c>
      <c r="J96" s="3">
        <v>0.02</v>
      </c>
    </row>
    <row r="97" spans="1:10" x14ac:dyDescent="0.25">
      <c r="A97" s="3">
        <v>2</v>
      </c>
      <c r="B97" s="2">
        <v>45274</v>
      </c>
      <c r="C97" s="5">
        <v>0.6620138888888889</v>
      </c>
      <c r="D97" s="3">
        <v>749</v>
      </c>
      <c r="E97" s="3">
        <v>567</v>
      </c>
      <c r="F97" s="3">
        <v>82</v>
      </c>
      <c r="G97" s="3">
        <v>10.4</v>
      </c>
      <c r="H97" s="3">
        <v>1574</v>
      </c>
      <c r="I97" s="3">
        <v>1</v>
      </c>
      <c r="J97" s="3">
        <v>0.02</v>
      </c>
    </row>
    <row r="98" spans="1:10" x14ac:dyDescent="0.25">
      <c r="A98" s="17">
        <v>1</v>
      </c>
      <c r="B98" s="18">
        <v>45275</v>
      </c>
      <c r="C98" s="19">
        <v>0.35631944444444441</v>
      </c>
      <c r="D98" s="17">
        <v>232</v>
      </c>
      <c r="E98" s="17">
        <v>178</v>
      </c>
      <c r="F98" s="17">
        <v>70</v>
      </c>
      <c r="G98" s="17">
        <v>13.9</v>
      </c>
      <c r="H98" s="17">
        <v>929</v>
      </c>
      <c r="I98" s="17">
        <v>1</v>
      </c>
      <c r="J98" s="17">
        <v>0.02</v>
      </c>
    </row>
    <row r="99" spans="1:10" x14ac:dyDescent="0.25">
      <c r="A99" s="17">
        <v>3</v>
      </c>
      <c r="B99" s="18">
        <v>45275</v>
      </c>
      <c r="C99" s="19">
        <v>0.35778935185185184</v>
      </c>
      <c r="D99" s="17">
        <v>275</v>
      </c>
      <c r="E99" s="17">
        <v>215</v>
      </c>
      <c r="F99" s="17">
        <v>73.5</v>
      </c>
      <c r="G99" s="17">
        <v>12.9</v>
      </c>
      <c r="H99" s="17">
        <v>922</v>
      </c>
      <c r="I99" s="17">
        <v>1</v>
      </c>
      <c r="J99" s="17">
        <v>0.03</v>
      </c>
    </row>
    <row r="100" spans="1:10" x14ac:dyDescent="0.25">
      <c r="A100" s="17">
        <v>2</v>
      </c>
      <c r="B100" s="18">
        <v>45275</v>
      </c>
      <c r="C100" s="19">
        <v>0.35782407407407407</v>
      </c>
      <c r="D100" s="17">
        <v>350</v>
      </c>
      <c r="E100" s="17">
        <v>241</v>
      </c>
      <c r="F100" s="17">
        <v>72.5</v>
      </c>
      <c r="G100" s="17">
        <v>13.3</v>
      </c>
      <c r="H100" s="17">
        <v>860</v>
      </c>
      <c r="I100" s="17">
        <v>1</v>
      </c>
      <c r="J100" s="17">
        <v>0.02</v>
      </c>
    </row>
    <row r="101" spans="1:10" x14ac:dyDescent="0.25">
      <c r="A101" s="3">
        <v>2</v>
      </c>
      <c r="B101" s="2">
        <v>45275</v>
      </c>
      <c r="C101" s="5">
        <v>0.35921296296296296</v>
      </c>
      <c r="D101" s="3">
        <v>368</v>
      </c>
      <c r="E101" s="3">
        <v>266</v>
      </c>
      <c r="F101" s="3">
        <v>72.5</v>
      </c>
      <c r="G101" s="3">
        <v>13.2</v>
      </c>
      <c r="H101" s="3">
        <v>856</v>
      </c>
      <c r="I101" s="3">
        <v>1</v>
      </c>
      <c r="J101" s="3">
        <v>0.02</v>
      </c>
    </row>
    <row r="102" spans="1:10" x14ac:dyDescent="0.25">
      <c r="A102" s="3">
        <v>2</v>
      </c>
      <c r="B102" s="2">
        <v>45275</v>
      </c>
      <c r="C102" s="5">
        <v>0.36060185185185184</v>
      </c>
      <c r="D102" s="3">
        <v>391</v>
      </c>
      <c r="E102" s="3">
        <v>273</v>
      </c>
      <c r="F102" s="3">
        <v>73</v>
      </c>
      <c r="G102" s="3">
        <v>13.1</v>
      </c>
      <c r="H102" s="3">
        <v>847</v>
      </c>
      <c r="I102" s="3">
        <v>1</v>
      </c>
      <c r="J102" s="3">
        <v>0.02</v>
      </c>
    </row>
    <row r="103" spans="1:10" x14ac:dyDescent="0.25">
      <c r="A103" s="3">
        <v>2</v>
      </c>
      <c r="B103" s="2">
        <v>45275</v>
      </c>
      <c r="C103" s="5">
        <v>0.36199074074074072</v>
      </c>
      <c r="D103" s="3">
        <v>391</v>
      </c>
      <c r="E103" s="3">
        <v>273</v>
      </c>
      <c r="F103" s="3">
        <v>73.5</v>
      </c>
      <c r="G103" s="3">
        <v>13</v>
      </c>
      <c r="H103" s="3">
        <v>846</v>
      </c>
      <c r="I103" s="3">
        <v>1</v>
      </c>
      <c r="J103" s="3">
        <v>0.02</v>
      </c>
    </row>
    <row r="104" spans="1:10" x14ac:dyDescent="0.25">
      <c r="A104" s="3">
        <v>1</v>
      </c>
      <c r="B104" s="2">
        <v>45275</v>
      </c>
      <c r="C104" s="5">
        <v>0.36326388888888889</v>
      </c>
      <c r="D104" s="3">
        <v>281</v>
      </c>
      <c r="E104" s="3">
        <v>216</v>
      </c>
      <c r="F104" s="3">
        <v>74</v>
      </c>
      <c r="G104" s="3">
        <v>13</v>
      </c>
      <c r="H104" s="3">
        <v>1066</v>
      </c>
      <c r="I104" s="3">
        <v>1</v>
      </c>
      <c r="J104" s="3">
        <v>0.02</v>
      </c>
    </row>
    <row r="105" spans="1:10" x14ac:dyDescent="0.25">
      <c r="A105" s="3">
        <v>2</v>
      </c>
      <c r="B105" s="2">
        <v>45275</v>
      </c>
      <c r="C105" s="5">
        <v>0.36337962962962966</v>
      </c>
      <c r="D105" s="3">
        <v>423</v>
      </c>
      <c r="E105" s="3">
        <v>298</v>
      </c>
      <c r="F105" s="3">
        <v>74</v>
      </c>
      <c r="G105" s="3">
        <v>13</v>
      </c>
      <c r="H105" s="3">
        <v>851</v>
      </c>
      <c r="I105" s="3">
        <v>1</v>
      </c>
      <c r="J105" s="3">
        <v>0.02</v>
      </c>
    </row>
    <row r="106" spans="1:10" x14ac:dyDescent="0.25">
      <c r="A106" s="3">
        <v>2</v>
      </c>
      <c r="B106" s="2">
        <v>45275</v>
      </c>
      <c r="C106" s="5">
        <v>0.36476851851851855</v>
      </c>
      <c r="D106" s="3">
        <v>586</v>
      </c>
      <c r="E106" s="3">
        <v>385</v>
      </c>
      <c r="F106" s="3">
        <v>74</v>
      </c>
      <c r="G106" s="3">
        <v>13</v>
      </c>
      <c r="H106" s="3">
        <v>875</v>
      </c>
      <c r="I106" s="3">
        <v>1</v>
      </c>
      <c r="J106" s="3">
        <v>0.02</v>
      </c>
    </row>
    <row r="107" spans="1:10" x14ac:dyDescent="0.25">
      <c r="A107" s="3">
        <v>3</v>
      </c>
      <c r="B107" s="2">
        <v>45275</v>
      </c>
      <c r="C107" s="5">
        <v>0.3661342592592593</v>
      </c>
      <c r="D107" s="3">
        <v>443</v>
      </c>
      <c r="E107" s="3">
        <v>370</v>
      </c>
      <c r="F107" s="3">
        <v>79</v>
      </c>
      <c r="G107" s="3">
        <v>11.6</v>
      </c>
      <c r="H107" s="3">
        <v>999</v>
      </c>
      <c r="I107" s="3">
        <v>1</v>
      </c>
      <c r="J107" s="3">
        <v>0.05</v>
      </c>
    </row>
    <row r="108" spans="1:10" x14ac:dyDescent="0.25">
      <c r="A108" s="3">
        <v>1</v>
      </c>
      <c r="B108" s="2">
        <v>45275</v>
      </c>
      <c r="C108" s="5">
        <v>0.37020833333333331</v>
      </c>
      <c r="D108" s="3">
        <v>418</v>
      </c>
      <c r="E108" s="3">
        <v>328</v>
      </c>
      <c r="F108" s="3">
        <v>75.5</v>
      </c>
      <c r="G108" s="3">
        <v>12.7</v>
      </c>
      <c r="H108" s="3">
        <v>1147</v>
      </c>
      <c r="I108" s="3">
        <v>1</v>
      </c>
      <c r="J108" s="3">
        <v>0.02</v>
      </c>
    </row>
    <row r="109" spans="1:10" x14ac:dyDescent="0.25">
      <c r="A109" s="3">
        <v>2</v>
      </c>
      <c r="B109" s="2">
        <v>45275</v>
      </c>
      <c r="C109" s="5">
        <v>0.37171296296296297</v>
      </c>
      <c r="D109" s="3">
        <v>527</v>
      </c>
      <c r="E109" s="3">
        <v>388</v>
      </c>
      <c r="F109" s="3">
        <v>74.5</v>
      </c>
      <c r="G109" s="3">
        <v>12.8</v>
      </c>
      <c r="H109" s="3">
        <v>932</v>
      </c>
      <c r="I109" s="3">
        <v>1</v>
      </c>
      <c r="J109" s="3">
        <v>0.02</v>
      </c>
    </row>
    <row r="110" spans="1:10" x14ac:dyDescent="0.25">
      <c r="A110" s="3">
        <v>3</v>
      </c>
      <c r="B110" s="2">
        <v>45275</v>
      </c>
      <c r="C110" s="5">
        <v>0.37306712962962968</v>
      </c>
      <c r="D110" s="3">
        <v>445</v>
      </c>
      <c r="E110" s="3">
        <v>350</v>
      </c>
      <c r="F110" s="3">
        <v>81.5</v>
      </c>
      <c r="G110" s="3">
        <v>11.2</v>
      </c>
      <c r="H110" s="3">
        <v>1058</v>
      </c>
      <c r="I110" s="3">
        <v>1</v>
      </c>
      <c r="J110" s="3">
        <v>0.05</v>
      </c>
    </row>
    <row r="111" spans="1:10" x14ac:dyDescent="0.25">
      <c r="A111" s="3">
        <v>1</v>
      </c>
      <c r="B111" s="2">
        <v>45275</v>
      </c>
      <c r="C111" s="5">
        <v>0.37715277777777773</v>
      </c>
      <c r="D111" s="3">
        <v>413</v>
      </c>
      <c r="E111" s="3">
        <v>322</v>
      </c>
      <c r="F111" s="3">
        <v>76.5</v>
      </c>
      <c r="G111" s="3">
        <v>12.3</v>
      </c>
      <c r="H111" s="3">
        <v>1159</v>
      </c>
      <c r="I111" s="3">
        <v>1</v>
      </c>
      <c r="J111" s="3">
        <v>0.02</v>
      </c>
    </row>
    <row r="112" spans="1:10" x14ac:dyDescent="0.25">
      <c r="A112" s="3">
        <v>3</v>
      </c>
      <c r="B112" s="2">
        <v>45275</v>
      </c>
      <c r="C112" s="5">
        <v>0.38002314814814814</v>
      </c>
      <c r="D112" s="3">
        <v>445</v>
      </c>
      <c r="E112" s="3">
        <v>367</v>
      </c>
      <c r="F112" s="3">
        <v>82.5</v>
      </c>
      <c r="G112" s="3">
        <v>11.2</v>
      </c>
      <c r="H112" s="3">
        <v>1082</v>
      </c>
      <c r="I112" s="3">
        <v>1</v>
      </c>
      <c r="J112" s="3">
        <v>0.05</v>
      </c>
    </row>
    <row r="113" spans="1:10" x14ac:dyDescent="0.25">
      <c r="A113" s="3">
        <v>1</v>
      </c>
      <c r="B113" s="2">
        <v>45275</v>
      </c>
      <c r="C113" s="5">
        <v>0.38409722222222226</v>
      </c>
      <c r="D113" s="3">
        <v>441</v>
      </c>
      <c r="E113" s="3">
        <v>366</v>
      </c>
      <c r="F113" s="3">
        <v>77</v>
      </c>
      <c r="G113" s="3">
        <v>12.3</v>
      </c>
      <c r="H113" s="3">
        <v>1167</v>
      </c>
      <c r="I113" s="3">
        <v>1</v>
      </c>
      <c r="J113" s="3">
        <v>0.02</v>
      </c>
    </row>
    <row r="114" spans="1:10" x14ac:dyDescent="0.25">
      <c r="A114" s="3">
        <v>3</v>
      </c>
      <c r="B114" s="2">
        <v>45275</v>
      </c>
      <c r="C114" s="5">
        <v>0.38696759259259261</v>
      </c>
      <c r="D114" s="3">
        <v>671</v>
      </c>
      <c r="E114" s="3">
        <v>564</v>
      </c>
      <c r="F114" s="3">
        <v>82.5</v>
      </c>
      <c r="G114" s="3">
        <v>11.1</v>
      </c>
      <c r="H114" s="3">
        <v>1132</v>
      </c>
      <c r="I114" s="3">
        <v>1</v>
      </c>
      <c r="J114" s="3">
        <v>0.04</v>
      </c>
    </row>
    <row r="115" spans="1:10" x14ac:dyDescent="0.25">
      <c r="A115" s="3">
        <v>1</v>
      </c>
      <c r="B115" s="2">
        <v>45275</v>
      </c>
      <c r="C115" s="5">
        <v>0.39104166666666668</v>
      </c>
      <c r="D115" s="3">
        <v>474</v>
      </c>
      <c r="E115" s="3">
        <v>399</v>
      </c>
      <c r="F115" s="3">
        <v>78</v>
      </c>
      <c r="G115" s="3">
        <v>12.2</v>
      </c>
      <c r="H115" s="3">
        <v>1235</v>
      </c>
      <c r="I115" s="3">
        <v>1</v>
      </c>
      <c r="J115" s="3">
        <v>0.02</v>
      </c>
    </row>
    <row r="116" spans="1:10" x14ac:dyDescent="0.25">
      <c r="A116" s="3">
        <v>3</v>
      </c>
      <c r="B116" s="2">
        <v>45275</v>
      </c>
      <c r="C116" s="5">
        <v>0.39391203703703703</v>
      </c>
      <c r="D116" s="3">
        <v>574</v>
      </c>
      <c r="E116" s="3">
        <v>445</v>
      </c>
      <c r="F116" s="3">
        <v>83</v>
      </c>
      <c r="G116" s="3">
        <v>11</v>
      </c>
      <c r="H116" s="3">
        <v>1198</v>
      </c>
      <c r="I116" s="3">
        <v>1</v>
      </c>
      <c r="J116" s="3">
        <v>0.04</v>
      </c>
    </row>
    <row r="117" spans="1:10" x14ac:dyDescent="0.25">
      <c r="A117" s="3">
        <v>1</v>
      </c>
      <c r="B117" s="2">
        <v>45275</v>
      </c>
      <c r="C117" s="5">
        <v>0.3979861111111111</v>
      </c>
      <c r="D117" s="3">
        <v>573</v>
      </c>
      <c r="E117" s="3">
        <v>460</v>
      </c>
      <c r="F117" s="3">
        <v>78.5</v>
      </c>
      <c r="G117" s="3">
        <v>12.2</v>
      </c>
      <c r="H117" s="3">
        <v>1262</v>
      </c>
      <c r="I117" s="3">
        <v>1</v>
      </c>
      <c r="J117" s="3">
        <v>0.02</v>
      </c>
    </row>
    <row r="118" spans="1:10" x14ac:dyDescent="0.25">
      <c r="A118" s="3">
        <v>3</v>
      </c>
      <c r="B118" s="2">
        <v>45275</v>
      </c>
      <c r="C118" s="5">
        <v>0.40085648148148145</v>
      </c>
      <c r="D118" s="3">
        <v>587</v>
      </c>
      <c r="E118" s="3">
        <v>457</v>
      </c>
      <c r="F118" s="3">
        <v>83.5</v>
      </c>
      <c r="G118" s="3">
        <v>11</v>
      </c>
      <c r="H118" s="3">
        <v>1222</v>
      </c>
      <c r="I118" s="3">
        <v>1</v>
      </c>
      <c r="J118" s="3">
        <v>0.04</v>
      </c>
    </row>
    <row r="119" spans="1:10" x14ac:dyDescent="0.25">
      <c r="A119" s="3">
        <v>1</v>
      </c>
      <c r="B119" s="2">
        <v>45275</v>
      </c>
      <c r="C119" s="5">
        <v>0.40493055555555557</v>
      </c>
      <c r="D119" s="3">
        <v>513</v>
      </c>
      <c r="E119" s="3">
        <v>416</v>
      </c>
      <c r="F119" s="3">
        <v>78.5</v>
      </c>
      <c r="G119" s="3">
        <v>12.2</v>
      </c>
      <c r="H119" s="3">
        <v>1299</v>
      </c>
      <c r="I119" s="3">
        <v>1</v>
      </c>
      <c r="J119" s="3">
        <v>0.02</v>
      </c>
    </row>
    <row r="120" spans="1:10" x14ac:dyDescent="0.25">
      <c r="A120" s="3">
        <v>2</v>
      </c>
      <c r="B120" s="2">
        <v>45275</v>
      </c>
      <c r="C120" s="5">
        <v>0.40643518518518523</v>
      </c>
      <c r="D120" s="3">
        <v>671</v>
      </c>
      <c r="E120" s="3">
        <v>493</v>
      </c>
      <c r="F120" s="3">
        <v>79</v>
      </c>
      <c r="G120" s="3">
        <v>11.6</v>
      </c>
      <c r="H120" s="3">
        <v>1192</v>
      </c>
      <c r="I120" s="3">
        <v>1</v>
      </c>
      <c r="J120" s="3">
        <v>0.02</v>
      </c>
    </row>
    <row r="121" spans="1:10" x14ac:dyDescent="0.25">
      <c r="A121" s="3">
        <v>3</v>
      </c>
      <c r="B121" s="2">
        <v>45275</v>
      </c>
      <c r="C121" s="5">
        <v>0.40780092592592593</v>
      </c>
      <c r="D121" s="3">
        <v>577</v>
      </c>
      <c r="E121" s="3">
        <v>470</v>
      </c>
      <c r="F121" s="3">
        <v>84</v>
      </c>
      <c r="G121" s="3">
        <v>11.1</v>
      </c>
      <c r="H121" s="3">
        <v>1242</v>
      </c>
      <c r="I121" s="3">
        <v>1</v>
      </c>
      <c r="J121" s="3">
        <v>0.04</v>
      </c>
    </row>
    <row r="122" spans="1:10" x14ac:dyDescent="0.25">
      <c r="A122" s="3">
        <v>1</v>
      </c>
      <c r="B122" s="2">
        <v>45275</v>
      </c>
      <c r="C122" s="5">
        <v>0.41187499999999999</v>
      </c>
      <c r="D122" s="3">
        <v>671</v>
      </c>
      <c r="E122" s="3">
        <v>541</v>
      </c>
      <c r="F122" s="3">
        <v>78.5</v>
      </c>
      <c r="G122" s="3">
        <v>12.2</v>
      </c>
      <c r="H122" s="3">
        <v>1323</v>
      </c>
      <c r="I122" s="3">
        <v>2.5099999999999998</v>
      </c>
      <c r="J122" s="3">
        <v>0.02</v>
      </c>
    </row>
    <row r="123" spans="1:10" x14ac:dyDescent="0.25">
      <c r="A123" s="3">
        <v>2</v>
      </c>
      <c r="B123" s="2">
        <v>45275</v>
      </c>
      <c r="C123" s="5">
        <v>0.41337962962962965</v>
      </c>
      <c r="D123" s="3">
        <v>488</v>
      </c>
      <c r="E123" s="3">
        <v>368</v>
      </c>
      <c r="F123" s="3">
        <v>80.5</v>
      </c>
      <c r="G123" s="3">
        <v>11.5</v>
      </c>
      <c r="H123" s="3">
        <v>1340</v>
      </c>
      <c r="I123" s="3">
        <v>1</v>
      </c>
      <c r="J123" s="3">
        <v>0.02</v>
      </c>
    </row>
    <row r="124" spans="1:10" x14ac:dyDescent="0.25">
      <c r="A124" s="3">
        <v>3</v>
      </c>
      <c r="B124" s="2">
        <v>45275</v>
      </c>
      <c r="C124" s="5">
        <v>0.41474537037037035</v>
      </c>
      <c r="D124" s="3">
        <v>625</v>
      </c>
      <c r="E124" s="3">
        <v>518</v>
      </c>
      <c r="F124" s="3">
        <v>83.5</v>
      </c>
      <c r="G124" s="3">
        <v>11</v>
      </c>
      <c r="H124" s="3">
        <v>1241</v>
      </c>
      <c r="I124" s="3">
        <v>1</v>
      </c>
      <c r="J124" s="3">
        <v>0.03</v>
      </c>
    </row>
    <row r="125" spans="1:10" x14ac:dyDescent="0.25">
      <c r="A125" s="3">
        <v>2</v>
      </c>
      <c r="B125" s="2">
        <v>45275</v>
      </c>
      <c r="C125" s="5">
        <v>0.42032407407407407</v>
      </c>
      <c r="D125" s="3">
        <v>614</v>
      </c>
      <c r="E125" s="3">
        <v>495</v>
      </c>
      <c r="F125" s="3">
        <v>81</v>
      </c>
      <c r="G125" s="3">
        <v>11.5</v>
      </c>
      <c r="H125" s="3">
        <v>1362</v>
      </c>
      <c r="I125" s="3">
        <v>1</v>
      </c>
      <c r="J125" s="3">
        <v>0.02</v>
      </c>
    </row>
    <row r="126" spans="1:10" x14ac:dyDescent="0.25">
      <c r="A126" s="3">
        <v>3</v>
      </c>
      <c r="B126" s="2">
        <v>45275</v>
      </c>
      <c r="C126" s="5">
        <v>0.42168981481481477</v>
      </c>
      <c r="D126" s="3">
        <v>643</v>
      </c>
      <c r="E126" s="3">
        <v>526</v>
      </c>
      <c r="F126" s="3">
        <v>84</v>
      </c>
      <c r="G126" s="3">
        <v>10.9</v>
      </c>
      <c r="H126" s="3">
        <v>1283</v>
      </c>
      <c r="I126" s="3">
        <v>1</v>
      </c>
      <c r="J126" s="3">
        <v>0.03</v>
      </c>
    </row>
    <row r="127" spans="1:10" x14ac:dyDescent="0.25">
      <c r="A127" s="3">
        <v>1</v>
      </c>
      <c r="B127" s="2">
        <v>45275</v>
      </c>
      <c r="C127" s="5">
        <v>0.42576388888888889</v>
      </c>
      <c r="D127" s="3">
        <v>582</v>
      </c>
      <c r="E127" s="3">
        <v>481</v>
      </c>
      <c r="F127" s="3">
        <v>79</v>
      </c>
      <c r="G127" s="3">
        <v>12</v>
      </c>
      <c r="H127" s="3">
        <v>1214</v>
      </c>
      <c r="I127" s="3">
        <v>1</v>
      </c>
      <c r="J127" s="3">
        <v>0.02</v>
      </c>
    </row>
    <row r="128" spans="1:10" x14ac:dyDescent="0.25">
      <c r="A128" s="3">
        <v>2</v>
      </c>
      <c r="B128" s="2">
        <v>45275</v>
      </c>
      <c r="C128" s="5">
        <v>0.42726851851851855</v>
      </c>
      <c r="D128" s="3">
        <v>683</v>
      </c>
      <c r="E128" s="3">
        <v>532</v>
      </c>
      <c r="F128" s="3">
        <v>81</v>
      </c>
      <c r="G128" s="3">
        <v>11.3</v>
      </c>
      <c r="H128" s="3">
        <v>1380</v>
      </c>
      <c r="I128" s="3">
        <v>1</v>
      </c>
      <c r="J128" s="3">
        <v>0.02</v>
      </c>
    </row>
    <row r="129" spans="1:10" x14ac:dyDescent="0.25">
      <c r="A129" s="3">
        <v>3</v>
      </c>
      <c r="B129" s="2">
        <v>45275</v>
      </c>
      <c r="C129" s="5">
        <v>0.4286342592592593</v>
      </c>
      <c r="D129" s="3">
        <v>690</v>
      </c>
      <c r="E129" s="3">
        <v>582</v>
      </c>
      <c r="F129" s="3">
        <v>84.5</v>
      </c>
      <c r="G129" s="3">
        <v>10.9</v>
      </c>
      <c r="H129" s="3">
        <v>1320</v>
      </c>
      <c r="I129" s="3">
        <v>1</v>
      </c>
      <c r="J129" s="3">
        <v>0.03</v>
      </c>
    </row>
    <row r="130" spans="1:10" x14ac:dyDescent="0.25">
      <c r="A130" s="3">
        <v>2</v>
      </c>
      <c r="B130" s="2">
        <v>45275</v>
      </c>
      <c r="C130" s="5">
        <v>0.4619907407407407</v>
      </c>
      <c r="D130" s="3">
        <v>582</v>
      </c>
      <c r="E130" s="3">
        <v>470</v>
      </c>
      <c r="F130" s="3">
        <v>82.5</v>
      </c>
      <c r="G130" s="3">
        <v>11.6</v>
      </c>
      <c r="H130" s="3">
        <v>1297</v>
      </c>
      <c r="I130" s="3">
        <v>1</v>
      </c>
      <c r="J130" s="3">
        <v>0.02</v>
      </c>
    </row>
    <row r="131" spans="1:10" x14ac:dyDescent="0.25">
      <c r="A131" s="3">
        <v>3</v>
      </c>
      <c r="B131" s="2">
        <v>45275</v>
      </c>
      <c r="C131" s="5">
        <v>0.46335648148148145</v>
      </c>
      <c r="D131" s="3">
        <v>616</v>
      </c>
      <c r="E131" s="3">
        <v>525</v>
      </c>
      <c r="F131" s="3">
        <v>85.5</v>
      </c>
      <c r="G131" s="3">
        <v>10.9</v>
      </c>
      <c r="H131" s="3">
        <v>1288</v>
      </c>
      <c r="I131" s="3">
        <v>1</v>
      </c>
      <c r="J131" s="3">
        <v>0.03</v>
      </c>
    </row>
    <row r="132" spans="1:10" x14ac:dyDescent="0.25">
      <c r="A132" s="3">
        <v>2</v>
      </c>
      <c r="B132" s="2">
        <v>45275</v>
      </c>
      <c r="C132" s="5">
        <v>0.46893518518518523</v>
      </c>
      <c r="D132" s="3">
        <v>625</v>
      </c>
      <c r="E132" s="3">
        <v>478</v>
      </c>
      <c r="F132" s="3">
        <v>82</v>
      </c>
      <c r="G132" s="3">
        <v>11.5</v>
      </c>
      <c r="H132" s="3">
        <v>1439</v>
      </c>
      <c r="I132" s="3">
        <v>1</v>
      </c>
      <c r="J132" s="3">
        <v>0.02</v>
      </c>
    </row>
    <row r="133" spans="1:10" x14ac:dyDescent="0.25">
      <c r="A133" s="3">
        <v>3</v>
      </c>
      <c r="B133" s="2">
        <v>45275</v>
      </c>
      <c r="C133" s="5">
        <v>0.47039351851851857</v>
      </c>
      <c r="D133" s="3">
        <v>624</v>
      </c>
      <c r="E133" s="3">
        <v>526</v>
      </c>
      <c r="F133" s="3">
        <v>85.5</v>
      </c>
      <c r="G133" s="3">
        <v>10.9</v>
      </c>
      <c r="H133" s="3">
        <v>1300</v>
      </c>
      <c r="I133" s="3">
        <v>1</v>
      </c>
      <c r="J133" s="3">
        <v>0.02</v>
      </c>
    </row>
    <row r="134" spans="1:10" x14ac:dyDescent="0.25">
      <c r="A134" s="3">
        <v>1</v>
      </c>
      <c r="B134" s="2">
        <v>45275</v>
      </c>
      <c r="C134" s="5">
        <v>0.47437499999999999</v>
      </c>
      <c r="D134" s="3">
        <v>533</v>
      </c>
      <c r="E134" s="3">
        <v>432</v>
      </c>
      <c r="F134" s="3">
        <v>80.5</v>
      </c>
      <c r="G134" s="3">
        <v>11.8</v>
      </c>
      <c r="H134" s="3">
        <v>1360</v>
      </c>
      <c r="I134" s="3">
        <v>1</v>
      </c>
      <c r="J134" s="3">
        <v>0.02</v>
      </c>
    </row>
    <row r="135" spans="1:10" x14ac:dyDescent="0.25">
      <c r="A135" s="3">
        <v>2</v>
      </c>
      <c r="B135" s="2">
        <v>45275</v>
      </c>
      <c r="C135" s="5">
        <v>0.47587962962962965</v>
      </c>
      <c r="D135" s="3">
        <v>615</v>
      </c>
      <c r="E135" s="3">
        <v>470</v>
      </c>
      <c r="F135" s="3">
        <v>82.5</v>
      </c>
      <c r="G135" s="3">
        <v>11.5</v>
      </c>
      <c r="H135" s="3">
        <v>1458</v>
      </c>
      <c r="I135" s="3">
        <v>1</v>
      </c>
      <c r="J135" s="3">
        <v>0.02</v>
      </c>
    </row>
    <row r="136" spans="1:10" x14ac:dyDescent="0.25">
      <c r="A136" s="3">
        <v>3</v>
      </c>
      <c r="B136" s="2">
        <v>45275</v>
      </c>
      <c r="C136" s="5">
        <v>0.47724537037037035</v>
      </c>
      <c r="D136" s="3">
        <v>608</v>
      </c>
      <c r="E136" s="3">
        <v>522</v>
      </c>
      <c r="F136" s="3">
        <v>86</v>
      </c>
      <c r="G136" s="3">
        <v>11</v>
      </c>
      <c r="H136" s="3">
        <v>1314</v>
      </c>
      <c r="I136" s="3">
        <v>1</v>
      </c>
      <c r="J136" s="3">
        <v>0.03</v>
      </c>
    </row>
    <row r="137" spans="1:10" x14ac:dyDescent="0.25">
      <c r="A137" s="3">
        <v>1</v>
      </c>
      <c r="B137" s="2">
        <v>45275</v>
      </c>
      <c r="C137" s="5">
        <v>0.48131944444444441</v>
      </c>
      <c r="D137" s="3">
        <v>366</v>
      </c>
      <c r="E137" s="3">
        <v>300</v>
      </c>
      <c r="F137" s="3">
        <v>80.5</v>
      </c>
      <c r="G137" s="3">
        <v>11.8</v>
      </c>
      <c r="H137" s="3">
        <v>1301</v>
      </c>
      <c r="I137" s="3">
        <v>1</v>
      </c>
      <c r="J137" s="3">
        <v>0.02</v>
      </c>
    </row>
    <row r="138" spans="1:10" x14ac:dyDescent="0.25">
      <c r="A138" s="3">
        <v>2</v>
      </c>
      <c r="B138" s="2">
        <v>45275</v>
      </c>
      <c r="C138" s="5">
        <v>0.48282407407407407</v>
      </c>
      <c r="D138" s="3">
        <v>1006</v>
      </c>
      <c r="E138" s="3">
        <v>799</v>
      </c>
      <c r="F138" s="3">
        <v>83.5</v>
      </c>
      <c r="G138" s="3">
        <v>11.7</v>
      </c>
      <c r="H138" s="3">
        <v>1499</v>
      </c>
      <c r="I138" s="3">
        <v>1</v>
      </c>
      <c r="J138" s="3">
        <v>0.02</v>
      </c>
    </row>
    <row r="139" spans="1:10" x14ac:dyDescent="0.25">
      <c r="A139" s="3">
        <v>3</v>
      </c>
      <c r="B139" s="2">
        <v>45275</v>
      </c>
      <c r="C139" s="5">
        <v>0.48418981481481477</v>
      </c>
      <c r="D139" s="3">
        <v>669</v>
      </c>
      <c r="E139" s="3">
        <v>547</v>
      </c>
      <c r="F139" s="3">
        <v>86</v>
      </c>
      <c r="G139" s="3">
        <v>11</v>
      </c>
      <c r="H139" s="3">
        <v>1337</v>
      </c>
      <c r="I139" s="3">
        <v>1</v>
      </c>
      <c r="J139" s="3">
        <v>0.02</v>
      </c>
    </row>
    <row r="140" spans="1:10" x14ac:dyDescent="0.25">
      <c r="A140" s="3">
        <v>2</v>
      </c>
      <c r="B140" s="2">
        <v>45275</v>
      </c>
      <c r="C140" s="5">
        <v>0.48976851851851855</v>
      </c>
      <c r="D140" s="3">
        <v>801</v>
      </c>
      <c r="E140" s="3">
        <v>621</v>
      </c>
      <c r="F140" s="3">
        <v>82.5</v>
      </c>
      <c r="G140" s="3">
        <v>11.4</v>
      </c>
      <c r="H140" s="3">
        <v>1398</v>
      </c>
      <c r="I140" s="3">
        <v>1</v>
      </c>
      <c r="J140" s="3">
        <v>0.02</v>
      </c>
    </row>
    <row r="141" spans="1:10" x14ac:dyDescent="0.25">
      <c r="A141" s="3">
        <v>3</v>
      </c>
      <c r="B141" s="2">
        <v>45275</v>
      </c>
      <c r="C141" s="5">
        <v>0.4911342592592593</v>
      </c>
      <c r="D141" s="3">
        <v>698</v>
      </c>
      <c r="E141" s="3">
        <v>608</v>
      </c>
      <c r="F141" s="3">
        <v>86</v>
      </c>
      <c r="G141" s="3">
        <v>11</v>
      </c>
      <c r="H141" s="3">
        <v>1381</v>
      </c>
      <c r="I141" s="3">
        <v>1.2</v>
      </c>
      <c r="J141" s="3">
        <v>0.02</v>
      </c>
    </row>
    <row r="142" spans="1:10" x14ac:dyDescent="0.25">
      <c r="A142" s="3">
        <v>2</v>
      </c>
      <c r="B142" s="2">
        <v>45275</v>
      </c>
      <c r="C142" s="5">
        <v>0.49671296296296297</v>
      </c>
      <c r="D142" s="3">
        <v>713</v>
      </c>
      <c r="E142" s="3">
        <v>551</v>
      </c>
      <c r="F142" s="3">
        <v>83</v>
      </c>
      <c r="G142" s="3">
        <v>11.5</v>
      </c>
      <c r="H142" s="3">
        <v>1379</v>
      </c>
      <c r="I142" s="3">
        <v>1</v>
      </c>
      <c r="J142" s="3">
        <v>0.02</v>
      </c>
    </row>
    <row r="143" spans="1:10" x14ac:dyDescent="0.25">
      <c r="A143" s="3">
        <v>1</v>
      </c>
      <c r="B143" s="2">
        <v>45275</v>
      </c>
      <c r="C143" s="5">
        <v>0.5577199074074074</v>
      </c>
      <c r="D143" s="3">
        <v>572</v>
      </c>
      <c r="E143" s="3">
        <v>481</v>
      </c>
      <c r="F143" s="3">
        <v>81.5</v>
      </c>
      <c r="G143" s="3">
        <v>11.7</v>
      </c>
      <c r="H143" s="3">
        <v>1074</v>
      </c>
      <c r="I143" s="3">
        <v>1</v>
      </c>
      <c r="J143" s="3">
        <v>0.02</v>
      </c>
    </row>
    <row r="144" spans="1:10" x14ac:dyDescent="0.25">
      <c r="A144" s="3">
        <v>2</v>
      </c>
      <c r="B144" s="2">
        <v>45275</v>
      </c>
      <c r="C144" s="5">
        <v>0.55921296296296297</v>
      </c>
      <c r="D144" s="3">
        <v>568</v>
      </c>
      <c r="E144" s="3">
        <v>462</v>
      </c>
      <c r="F144" s="3">
        <v>83.5</v>
      </c>
      <c r="G144" s="3">
        <v>11.3</v>
      </c>
      <c r="H144" s="3">
        <v>1080</v>
      </c>
      <c r="I144" s="3">
        <v>1</v>
      </c>
      <c r="J144" s="3">
        <v>0.02</v>
      </c>
    </row>
    <row r="145" spans="1:10" x14ac:dyDescent="0.25">
      <c r="A145" s="3">
        <v>1</v>
      </c>
      <c r="B145" s="2">
        <v>45275</v>
      </c>
      <c r="C145" s="5">
        <v>0.56465277777777778</v>
      </c>
      <c r="D145" s="3">
        <v>373</v>
      </c>
      <c r="E145" s="3">
        <v>313</v>
      </c>
      <c r="F145" s="3">
        <v>81.5</v>
      </c>
      <c r="G145" s="3">
        <v>11.8</v>
      </c>
      <c r="H145" s="3">
        <v>989</v>
      </c>
      <c r="I145" s="3">
        <v>1</v>
      </c>
      <c r="J145" s="3">
        <v>0.02</v>
      </c>
    </row>
    <row r="146" spans="1:10" x14ac:dyDescent="0.25">
      <c r="A146" s="3">
        <v>2</v>
      </c>
      <c r="B146" s="2">
        <v>45275</v>
      </c>
      <c r="C146" s="5">
        <v>0.56615740740740739</v>
      </c>
      <c r="D146" s="3">
        <v>640</v>
      </c>
      <c r="E146" s="3">
        <v>519</v>
      </c>
      <c r="F146" s="3">
        <v>84</v>
      </c>
      <c r="G146" s="3">
        <v>11.4</v>
      </c>
      <c r="H146" s="3">
        <v>1121</v>
      </c>
      <c r="I146" s="3">
        <v>1</v>
      </c>
      <c r="J146" s="3">
        <v>0.02</v>
      </c>
    </row>
    <row r="147" spans="1:10" x14ac:dyDescent="0.25">
      <c r="A147" s="3">
        <v>1</v>
      </c>
      <c r="B147" s="2">
        <v>45275</v>
      </c>
      <c r="C147" s="5">
        <v>0.5715972222222222</v>
      </c>
      <c r="D147" s="3">
        <v>582</v>
      </c>
      <c r="E147" s="3">
        <v>502</v>
      </c>
      <c r="F147" s="3">
        <v>81.5</v>
      </c>
      <c r="G147" s="3">
        <v>11.8</v>
      </c>
      <c r="H147" s="3">
        <v>1102</v>
      </c>
      <c r="I147" s="3">
        <v>1</v>
      </c>
      <c r="J147" s="3">
        <v>0.02</v>
      </c>
    </row>
    <row r="148" spans="1:10" x14ac:dyDescent="0.25">
      <c r="A148" s="3">
        <v>2</v>
      </c>
      <c r="B148" s="2">
        <v>45275</v>
      </c>
      <c r="C148" s="5">
        <v>0.57310185185185192</v>
      </c>
      <c r="D148" s="3">
        <v>510</v>
      </c>
      <c r="E148" s="3">
        <v>404</v>
      </c>
      <c r="F148" s="3">
        <v>84.5</v>
      </c>
      <c r="G148" s="3">
        <v>11.4</v>
      </c>
      <c r="H148" s="3">
        <v>1137</v>
      </c>
      <c r="I148" s="3">
        <v>1</v>
      </c>
      <c r="J148" s="3">
        <v>0.02</v>
      </c>
    </row>
    <row r="149" spans="1:10" x14ac:dyDescent="0.25">
      <c r="A149" s="3">
        <v>1</v>
      </c>
      <c r="B149" s="2">
        <v>45275</v>
      </c>
      <c r="C149" s="5">
        <v>0.5799305555555555</v>
      </c>
      <c r="D149" s="3">
        <v>538</v>
      </c>
      <c r="E149" s="3">
        <v>452</v>
      </c>
      <c r="F149" s="3">
        <v>82</v>
      </c>
      <c r="G149" s="3">
        <v>11.9</v>
      </c>
      <c r="H149" s="3">
        <v>1205</v>
      </c>
      <c r="I149" s="3">
        <v>1.91</v>
      </c>
      <c r="J149" s="3">
        <v>0.02</v>
      </c>
    </row>
    <row r="150" spans="1:10" x14ac:dyDescent="0.25">
      <c r="A150" s="3">
        <v>1</v>
      </c>
      <c r="B150" s="2">
        <v>45275</v>
      </c>
      <c r="C150" s="5">
        <v>0.58548611111111104</v>
      </c>
      <c r="D150" s="3">
        <v>487</v>
      </c>
      <c r="E150" s="3">
        <v>416</v>
      </c>
      <c r="F150" s="3">
        <v>81.5</v>
      </c>
      <c r="G150" s="3">
        <v>11.9</v>
      </c>
      <c r="H150" s="3">
        <v>1066</v>
      </c>
      <c r="I150" s="3">
        <v>2.29</v>
      </c>
      <c r="J150" s="3">
        <v>0.02</v>
      </c>
    </row>
    <row r="151" spans="1:10" x14ac:dyDescent="0.25">
      <c r="A151" s="3">
        <v>3</v>
      </c>
      <c r="B151" s="2">
        <v>45275</v>
      </c>
      <c r="C151" s="5">
        <v>0.58835648148148145</v>
      </c>
      <c r="D151" s="3">
        <v>654</v>
      </c>
      <c r="E151" s="3">
        <v>576</v>
      </c>
      <c r="F151" s="3">
        <v>87.5</v>
      </c>
      <c r="G151" s="3">
        <v>11.2</v>
      </c>
      <c r="H151" s="3">
        <v>1177</v>
      </c>
      <c r="I151" s="3">
        <v>1.45</v>
      </c>
      <c r="J151" s="3">
        <v>0.02</v>
      </c>
    </row>
    <row r="152" spans="1:10" x14ac:dyDescent="0.25">
      <c r="A152" s="17">
        <v>1</v>
      </c>
      <c r="B152" s="18">
        <v>45278</v>
      </c>
      <c r="C152" s="19">
        <v>0.37229166666666669</v>
      </c>
      <c r="D152" s="17">
        <v>106</v>
      </c>
      <c r="E152" s="17">
        <v>85</v>
      </c>
      <c r="F152" s="17">
        <v>62.5</v>
      </c>
      <c r="G152" s="17">
        <v>11.5</v>
      </c>
      <c r="H152" s="17">
        <v>655</v>
      </c>
      <c r="I152" s="17">
        <v>1</v>
      </c>
      <c r="J152" s="17">
        <v>0.02</v>
      </c>
    </row>
    <row r="153" spans="1:10" x14ac:dyDescent="0.25">
      <c r="A153" s="17">
        <v>2</v>
      </c>
      <c r="B153" s="18">
        <v>45278</v>
      </c>
      <c r="C153" s="19">
        <v>0.37403935185185189</v>
      </c>
      <c r="D153" s="17">
        <v>306</v>
      </c>
      <c r="E153" s="17">
        <v>219</v>
      </c>
      <c r="F153" s="17">
        <v>58.5</v>
      </c>
      <c r="G153" s="17">
        <v>16</v>
      </c>
      <c r="H153" s="17">
        <v>692</v>
      </c>
      <c r="I153" s="17">
        <v>1</v>
      </c>
      <c r="J153" s="17">
        <v>0.02</v>
      </c>
    </row>
    <row r="154" spans="1:10" x14ac:dyDescent="0.25">
      <c r="A154" s="17">
        <v>3</v>
      </c>
      <c r="B154" s="18">
        <v>45278</v>
      </c>
      <c r="C154" s="19">
        <v>0.37568287037037035</v>
      </c>
      <c r="D154" s="17">
        <v>106</v>
      </c>
      <c r="E154" s="17">
        <v>84</v>
      </c>
      <c r="F154" s="17">
        <v>70</v>
      </c>
      <c r="G154" s="17">
        <v>12.4</v>
      </c>
      <c r="H154" s="17">
        <v>615</v>
      </c>
      <c r="I154" s="17">
        <v>1</v>
      </c>
      <c r="J154" s="17">
        <v>0.02</v>
      </c>
    </row>
    <row r="155" spans="1:10" x14ac:dyDescent="0.25">
      <c r="A155" s="3">
        <v>1</v>
      </c>
      <c r="B155" s="2">
        <v>45278</v>
      </c>
      <c r="C155" s="5">
        <v>0.37923611111111111</v>
      </c>
      <c r="D155" s="3">
        <v>124</v>
      </c>
      <c r="E155" s="3">
        <v>96</v>
      </c>
      <c r="F155" s="3">
        <v>64.5</v>
      </c>
      <c r="G155" s="3">
        <v>10.9</v>
      </c>
      <c r="H155" s="3">
        <v>653</v>
      </c>
      <c r="I155" s="3">
        <v>1</v>
      </c>
      <c r="J155" s="3">
        <v>0.02</v>
      </c>
    </row>
    <row r="156" spans="1:10" x14ac:dyDescent="0.25">
      <c r="A156" s="3">
        <v>2</v>
      </c>
      <c r="B156" s="2">
        <v>45278</v>
      </c>
      <c r="C156" s="5">
        <v>0.38099537037037035</v>
      </c>
      <c r="D156" s="3">
        <v>213</v>
      </c>
      <c r="E156" s="3">
        <v>139</v>
      </c>
      <c r="F156" s="3">
        <v>55.5</v>
      </c>
      <c r="G156" s="3">
        <v>16.8</v>
      </c>
      <c r="H156" s="3">
        <v>716</v>
      </c>
      <c r="I156" s="3">
        <v>1</v>
      </c>
      <c r="J156" s="3">
        <v>0.02</v>
      </c>
    </row>
    <row r="157" spans="1:10" x14ac:dyDescent="0.25">
      <c r="A157" s="3">
        <v>3</v>
      </c>
      <c r="B157" s="2">
        <v>45278</v>
      </c>
      <c r="C157" s="5">
        <v>0.38288194444444446</v>
      </c>
      <c r="D157" s="3">
        <v>98</v>
      </c>
      <c r="E157" s="3">
        <v>72</v>
      </c>
      <c r="F157" s="3">
        <v>69</v>
      </c>
      <c r="G157" s="3">
        <v>11.9</v>
      </c>
      <c r="H157" s="3">
        <v>616</v>
      </c>
      <c r="I157" s="3">
        <v>1</v>
      </c>
      <c r="J157" s="3">
        <v>0.02</v>
      </c>
    </row>
    <row r="158" spans="1:10" x14ac:dyDescent="0.25">
      <c r="A158" s="3">
        <v>1</v>
      </c>
      <c r="B158" s="2">
        <v>45278</v>
      </c>
      <c r="C158" s="5">
        <v>0.38618055555555553</v>
      </c>
      <c r="D158" s="3">
        <v>87</v>
      </c>
      <c r="E158" s="3">
        <v>63</v>
      </c>
      <c r="F158" s="3">
        <v>66.5</v>
      </c>
      <c r="G158" s="3">
        <v>10.5</v>
      </c>
      <c r="H158" s="3">
        <v>664</v>
      </c>
      <c r="I158" s="3">
        <v>1</v>
      </c>
      <c r="J158" s="3">
        <v>0.02</v>
      </c>
    </row>
    <row r="159" spans="1:10" x14ac:dyDescent="0.25">
      <c r="A159" s="3">
        <v>2</v>
      </c>
      <c r="B159" s="2">
        <v>45278</v>
      </c>
      <c r="C159" s="5">
        <v>0.38795138888888886</v>
      </c>
      <c r="D159" s="3">
        <v>154</v>
      </c>
      <c r="E159" s="3">
        <v>92</v>
      </c>
      <c r="F159" s="3">
        <v>55.5</v>
      </c>
      <c r="G159" s="3">
        <v>17.100000000000001</v>
      </c>
      <c r="H159" s="3">
        <v>705</v>
      </c>
      <c r="I159" s="3">
        <v>1</v>
      </c>
      <c r="J159" s="3">
        <v>0.02</v>
      </c>
    </row>
    <row r="160" spans="1:10" x14ac:dyDescent="0.25">
      <c r="A160" s="3">
        <v>1</v>
      </c>
      <c r="B160" s="2">
        <v>45278</v>
      </c>
      <c r="C160" s="5">
        <v>0.393125</v>
      </c>
      <c r="D160" s="3">
        <v>96</v>
      </c>
      <c r="E160" s="3">
        <v>71</v>
      </c>
      <c r="F160" s="3">
        <v>69</v>
      </c>
      <c r="G160" s="3">
        <v>10.5</v>
      </c>
      <c r="H160" s="3">
        <v>708</v>
      </c>
      <c r="I160" s="3">
        <v>1</v>
      </c>
      <c r="J160" s="3">
        <v>0.02</v>
      </c>
    </row>
    <row r="161" spans="1:10" x14ac:dyDescent="0.25">
      <c r="A161" s="3">
        <v>2</v>
      </c>
      <c r="B161" s="2">
        <v>45278</v>
      </c>
      <c r="C161" s="5">
        <v>0.39488425925925924</v>
      </c>
      <c r="D161" s="3">
        <v>151</v>
      </c>
      <c r="E161" s="3">
        <v>87</v>
      </c>
      <c r="F161" s="3">
        <v>60.5</v>
      </c>
      <c r="G161" s="3">
        <v>14.3</v>
      </c>
      <c r="H161" s="3">
        <v>655</v>
      </c>
      <c r="I161" s="3">
        <v>1</v>
      </c>
      <c r="J161" s="3">
        <v>0.02</v>
      </c>
    </row>
    <row r="162" spans="1:10" x14ac:dyDescent="0.25">
      <c r="A162" s="3">
        <v>3</v>
      </c>
      <c r="B162" s="2">
        <v>45278</v>
      </c>
      <c r="C162" s="5">
        <v>0.39815972222222223</v>
      </c>
      <c r="D162" s="3">
        <v>117</v>
      </c>
      <c r="E162" s="3">
        <v>87</v>
      </c>
      <c r="F162" s="3">
        <v>66</v>
      </c>
      <c r="G162" s="3">
        <v>14.5</v>
      </c>
      <c r="H162" s="3">
        <v>691</v>
      </c>
      <c r="I162" s="3">
        <v>1</v>
      </c>
      <c r="J162" s="3">
        <v>0.02</v>
      </c>
    </row>
    <row r="163" spans="1:10" x14ac:dyDescent="0.25">
      <c r="A163" s="3">
        <v>1</v>
      </c>
      <c r="B163" s="2">
        <v>45278</v>
      </c>
      <c r="C163" s="5">
        <v>0.40006944444444442</v>
      </c>
      <c r="D163" s="3">
        <v>105</v>
      </c>
      <c r="E163" s="3">
        <v>81</v>
      </c>
      <c r="F163" s="3">
        <v>72</v>
      </c>
      <c r="G163" s="3">
        <v>10.4</v>
      </c>
      <c r="H163" s="3">
        <v>818</v>
      </c>
      <c r="I163" s="3">
        <v>1</v>
      </c>
      <c r="J163" s="3">
        <v>0.02</v>
      </c>
    </row>
    <row r="164" spans="1:10" x14ac:dyDescent="0.25">
      <c r="A164" s="3">
        <v>2</v>
      </c>
      <c r="B164" s="2">
        <v>45278</v>
      </c>
      <c r="C164" s="5">
        <v>0.40182870370370366</v>
      </c>
      <c r="D164" s="3">
        <v>163</v>
      </c>
      <c r="E164" s="3">
        <v>108</v>
      </c>
      <c r="F164" s="3">
        <v>66</v>
      </c>
      <c r="G164" s="3">
        <v>13.7</v>
      </c>
      <c r="H164" s="3">
        <v>696</v>
      </c>
      <c r="I164" s="3">
        <v>1</v>
      </c>
      <c r="J164" s="3">
        <v>0.02</v>
      </c>
    </row>
    <row r="165" spans="1:10" x14ac:dyDescent="0.25">
      <c r="A165" s="3">
        <v>3</v>
      </c>
      <c r="B165" s="2">
        <v>45278</v>
      </c>
      <c r="C165" s="5">
        <v>0.40371527777777777</v>
      </c>
      <c r="D165" s="3">
        <v>137</v>
      </c>
      <c r="E165" s="3">
        <v>94</v>
      </c>
      <c r="F165" s="3">
        <v>71</v>
      </c>
      <c r="G165" s="3">
        <v>13.9</v>
      </c>
      <c r="H165" s="3">
        <v>747</v>
      </c>
      <c r="I165" s="3">
        <v>1</v>
      </c>
      <c r="J165" s="3">
        <v>0.02</v>
      </c>
    </row>
    <row r="166" spans="1:10" x14ac:dyDescent="0.25">
      <c r="A166" s="3">
        <v>2</v>
      </c>
      <c r="B166" s="2">
        <v>45278</v>
      </c>
      <c r="C166" s="5">
        <v>0.40878472222222223</v>
      </c>
      <c r="D166" s="3">
        <v>388</v>
      </c>
      <c r="E166" s="3">
        <v>309</v>
      </c>
      <c r="F166" s="3">
        <v>69.5</v>
      </c>
      <c r="G166" s="3">
        <v>13.3</v>
      </c>
      <c r="H166" s="3">
        <v>784</v>
      </c>
      <c r="I166" s="3">
        <v>1</v>
      </c>
      <c r="J166" s="3">
        <v>0.02</v>
      </c>
    </row>
    <row r="167" spans="1:10" x14ac:dyDescent="0.25">
      <c r="A167" s="3">
        <v>3</v>
      </c>
      <c r="B167" s="2">
        <v>45278</v>
      </c>
      <c r="C167" s="5">
        <v>0.41065972222222219</v>
      </c>
      <c r="D167" s="3">
        <v>390</v>
      </c>
      <c r="E167" s="3">
        <v>321</v>
      </c>
      <c r="F167" s="3">
        <v>72.5</v>
      </c>
      <c r="G167" s="3">
        <v>13.6</v>
      </c>
      <c r="H167" s="3">
        <v>860</v>
      </c>
      <c r="I167" s="3">
        <v>1</v>
      </c>
      <c r="J167" s="3">
        <v>0.02</v>
      </c>
    </row>
    <row r="168" spans="1:10" x14ac:dyDescent="0.25">
      <c r="A168" s="3">
        <v>1</v>
      </c>
      <c r="B168" s="2">
        <v>45278</v>
      </c>
      <c r="C168" s="5">
        <v>0.45762731481481483</v>
      </c>
      <c r="D168" s="3">
        <v>348</v>
      </c>
      <c r="E168" s="3">
        <v>266</v>
      </c>
      <c r="F168" s="3">
        <v>77</v>
      </c>
      <c r="G168" s="3">
        <v>12.6</v>
      </c>
      <c r="H168" s="3">
        <v>1360</v>
      </c>
      <c r="I168" s="3">
        <v>1</v>
      </c>
      <c r="J168" s="3">
        <v>0.02</v>
      </c>
    </row>
    <row r="169" spans="1:10" x14ac:dyDescent="0.25">
      <c r="A169" s="3">
        <v>1</v>
      </c>
      <c r="B169" s="2">
        <v>45278</v>
      </c>
      <c r="C169" s="5">
        <v>0.46454861111111106</v>
      </c>
      <c r="D169" s="3">
        <v>324</v>
      </c>
      <c r="E169" s="3">
        <v>241</v>
      </c>
      <c r="F169" s="3">
        <v>74.5</v>
      </c>
      <c r="G169" s="3">
        <v>13.6</v>
      </c>
      <c r="H169" s="3">
        <v>1299</v>
      </c>
      <c r="I169" s="3">
        <v>1</v>
      </c>
      <c r="J169" s="3">
        <v>0.02</v>
      </c>
    </row>
    <row r="170" spans="1:10" x14ac:dyDescent="0.25">
      <c r="A170" s="3">
        <v>1</v>
      </c>
      <c r="B170" s="2">
        <v>45278</v>
      </c>
      <c r="C170" s="5">
        <v>0.4714930555555556</v>
      </c>
      <c r="D170" s="3">
        <v>381</v>
      </c>
      <c r="E170" s="3">
        <v>296</v>
      </c>
      <c r="F170" s="3">
        <v>73</v>
      </c>
      <c r="G170" s="3">
        <v>13.8</v>
      </c>
      <c r="H170" s="3">
        <v>1333</v>
      </c>
      <c r="I170" s="3">
        <v>1.97</v>
      </c>
      <c r="J170" s="3">
        <v>0.02</v>
      </c>
    </row>
    <row r="171" spans="1:10" x14ac:dyDescent="0.25">
      <c r="A171" s="3">
        <v>1</v>
      </c>
      <c r="B171" s="2">
        <v>45278</v>
      </c>
      <c r="C171" s="5">
        <v>0.47843750000000002</v>
      </c>
      <c r="D171" s="3">
        <v>437</v>
      </c>
      <c r="E171" s="3">
        <v>299</v>
      </c>
      <c r="F171" s="3">
        <v>69</v>
      </c>
      <c r="G171" s="3">
        <v>13.4</v>
      </c>
      <c r="H171" s="3">
        <v>972</v>
      </c>
      <c r="I171" s="3">
        <v>1.46</v>
      </c>
      <c r="J171" s="3">
        <v>0.02</v>
      </c>
    </row>
    <row r="172" spans="1:10" x14ac:dyDescent="0.25">
      <c r="A172" s="3">
        <v>1</v>
      </c>
      <c r="B172" s="2">
        <v>45278</v>
      </c>
      <c r="C172" s="5">
        <v>0.48538194444444444</v>
      </c>
      <c r="D172" s="3">
        <v>434</v>
      </c>
      <c r="E172" s="3">
        <v>338</v>
      </c>
      <c r="F172" s="3">
        <v>72</v>
      </c>
      <c r="G172" s="3">
        <v>13.7</v>
      </c>
      <c r="H172" s="3">
        <v>1191</v>
      </c>
      <c r="I172" s="3">
        <v>2.69</v>
      </c>
      <c r="J172" s="3">
        <v>0.02</v>
      </c>
    </row>
    <row r="173" spans="1:10" x14ac:dyDescent="0.25">
      <c r="A173" s="3">
        <v>3</v>
      </c>
      <c r="B173" s="2">
        <v>45278</v>
      </c>
      <c r="C173" s="5">
        <v>0.57907407407407407</v>
      </c>
      <c r="D173" s="3">
        <v>487</v>
      </c>
      <c r="E173" s="3">
        <v>410</v>
      </c>
      <c r="F173" s="3">
        <v>83</v>
      </c>
      <c r="G173" s="3">
        <v>12.9</v>
      </c>
      <c r="H173" s="3">
        <v>1325</v>
      </c>
      <c r="I173" s="3">
        <v>1.3</v>
      </c>
      <c r="J173" s="3">
        <v>0.02</v>
      </c>
    </row>
    <row r="174" spans="1:10" x14ac:dyDescent="0.25">
      <c r="A174" s="3">
        <v>3</v>
      </c>
      <c r="B174" s="2">
        <v>45278</v>
      </c>
      <c r="C174" s="5">
        <v>0.58341435185185186</v>
      </c>
      <c r="D174" s="3">
        <v>333</v>
      </c>
      <c r="E174" s="3">
        <v>277</v>
      </c>
      <c r="F174" s="3">
        <v>84.5</v>
      </c>
      <c r="G174" s="3">
        <v>13</v>
      </c>
      <c r="H174" s="3">
        <v>1394</v>
      </c>
      <c r="I174" s="3">
        <v>2.2000000000000002</v>
      </c>
      <c r="J174" s="3">
        <v>0.02</v>
      </c>
    </row>
    <row r="175" spans="1:10" x14ac:dyDescent="0.25">
      <c r="A175" s="3">
        <v>3</v>
      </c>
      <c r="B175" s="2">
        <v>45278</v>
      </c>
      <c r="C175" s="5">
        <v>0.58601851851851849</v>
      </c>
      <c r="D175" s="3">
        <v>353</v>
      </c>
      <c r="E175" s="3">
        <v>294</v>
      </c>
      <c r="F175" s="3">
        <v>85</v>
      </c>
      <c r="G175" s="3">
        <v>13</v>
      </c>
      <c r="H175" s="3">
        <v>1414</v>
      </c>
      <c r="I175" s="3">
        <v>1.98</v>
      </c>
      <c r="J175" s="3">
        <v>0.02</v>
      </c>
    </row>
    <row r="176" spans="1:10" x14ac:dyDescent="0.25">
      <c r="A176" s="3">
        <v>3</v>
      </c>
      <c r="B176" s="2">
        <v>45278</v>
      </c>
      <c r="C176" s="5">
        <v>0.59018518518518526</v>
      </c>
      <c r="D176" s="3">
        <v>431</v>
      </c>
      <c r="E176" s="3">
        <v>333</v>
      </c>
      <c r="F176" s="3">
        <v>85</v>
      </c>
      <c r="G176" s="3">
        <v>13</v>
      </c>
      <c r="H176" s="3">
        <v>1456</v>
      </c>
      <c r="I176" s="3">
        <v>1.65</v>
      </c>
      <c r="J176" s="3">
        <v>0.02</v>
      </c>
    </row>
    <row r="177" spans="1:10" x14ac:dyDescent="0.25">
      <c r="A177" s="3">
        <v>3</v>
      </c>
      <c r="B177" s="2">
        <v>45278</v>
      </c>
      <c r="C177" s="5">
        <v>0.60545138888888894</v>
      </c>
      <c r="D177" s="3">
        <v>510</v>
      </c>
      <c r="E177" s="3">
        <v>423</v>
      </c>
      <c r="F177" s="3">
        <v>85</v>
      </c>
      <c r="G177" s="3">
        <v>13.2</v>
      </c>
      <c r="H177" s="3">
        <v>1551</v>
      </c>
      <c r="I177" s="3">
        <v>2</v>
      </c>
      <c r="J177" s="3">
        <v>0.02</v>
      </c>
    </row>
    <row r="178" spans="1:10" x14ac:dyDescent="0.25">
      <c r="A178" s="3">
        <v>3</v>
      </c>
      <c r="B178" s="2">
        <v>45278</v>
      </c>
      <c r="C178" s="5">
        <v>0.61247685185185186</v>
      </c>
      <c r="D178" s="3">
        <v>373</v>
      </c>
      <c r="E178" s="3">
        <v>312</v>
      </c>
      <c r="F178" s="3">
        <v>85</v>
      </c>
      <c r="G178" s="3">
        <v>13.3</v>
      </c>
      <c r="H178" s="3">
        <v>1738</v>
      </c>
      <c r="I178" s="3">
        <v>2.21</v>
      </c>
      <c r="J178" s="3">
        <v>0.02</v>
      </c>
    </row>
    <row r="179" spans="1:10" x14ac:dyDescent="0.25">
      <c r="A179" s="3">
        <v>3</v>
      </c>
      <c r="B179" s="2">
        <v>45278</v>
      </c>
      <c r="C179" s="5">
        <v>0.62072916666666667</v>
      </c>
      <c r="D179" s="3">
        <v>569</v>
      </c>
      <c r="E179" s="3">
        <v>480</v>
      </c>
      <c r="F179" s="3">
        <v>85</v>
      </c>
      <c r="G179" s="3">
        <v>13.3</v>
      </c>
      <c r="H179" s="3">
        <v>1785</v>
      </c>
      <c r="I179" s="3">
        <v>2.4</v>
      </c>
      <c r="J179" s="3">
        <v>0.02</v>
      </c>
    </row>
    <row r="180" spans="1:10" x14ac:dyDescent="0.25">
      <c r="A180" s="3">
        <v>3</v>
      </c>
      <c r="B180" s="2">
        <v>45278</v>
      </c>
      <c r="C180" s="5">
        <v>0.64776620370370364</v>
      </c>
      <c r="D180" s="3">
        <v>582</v>
      </c>
      <c r="E180" s="3">
        <v>504</v>
      </c>
      <c r="F180" s="3">
        <v>85</v>
      </c>
      <c r="G180" s="3">
        <v>13.2</v>
      </c>
      <c r="H180" s="3">
        <v>1717</v>
      </c>
      <c r="I180" s="3">
        <v>1</v>
      </c>
      <c r="J180" s="3">
        <v>0.02</v>
      </c>
    </row>
    <row r="181" spans="1:10" x14ac:dyDescent="0.25">
      <c r="A181" s="3">
        <v>2</v>
      </c>
      <c r="B181" s="2">
        <v>45278</v>
      </c>
      <c r="C181" s="5">
        <v>0.65293981481481478</v>
      </c>
      <c r="D181" s="3">
        <v>669</v>
      </c>
      <c r="E181" s="3">
        <v>535</v>
      </c>
      <c r="F181" s="3">
        <v>78</v>
      </c>
      <c r="G181" s="3">
        <v>12.2</v>
      </c>
      <c r="H181" s="3">
        <v>1709</v>
      </c>
      <c r="I181" s="3">
        <v>1.44</v>
      </c>
      <c r="J181" s="3">
        <v>0.02</v>
      </c>
    </row>
    <row r="182" spans="1:10" x14ac:dyDescent="0.25">
      <c r="A182" s="3">
        <v>2</v>
      </c>
      <c r="B182" s="2">
        <v>45278</v>
      </c>
      <c r="C182" s="5">
        <v>0.65987268518518516</v>
      </c>
      <c r="D182" s="3">
        <v>682</v>
      </c>
      <c r="E182" s="3">
        <v>548</v>
      </c>
      <c r="F182" s="3">
        <v>78.5</v>
      </c>
      <c r="G182" s="3">
        <v>12.1</v>
      </c>
      <c r="H182" s="3">
        <v>1704</v>
      </c>
      <c r="I182" s="3">
        <v>1.02</v>
      </c>
      <c r="J182" s="3">
        <v>0.02</v>
      </c>
    </row>
    <row r="183" spans="1:10" x14ac:dyDescent="0.25">
      <c r="A183" s="3">
        <v>3</v>
      </c>
      <c r="B183" s="2">
        <v>45278</v>
      </c>
      <c r="C183" s="5">
        <v>0.66075231481481478</v>
      </c>
      <c r="D183" s="3">
        <v>526</v>
      </c>
      <c r="E183" s="3">
        <v>456</v>
      </c>
      <c r="F183" s="3">
        <v>84.5</v>
      </c>
      <c r="G183" s="3">
        <v>13.3</v>
      </c>
      <c r="H183" s="3">
        <v>1903</v>
      </c>
      <c r="I183" s="3">
        <v>1</v>
      </c>
      <c r="J183" s="3">
        <v>0.02</v>
      </c>
    </row>
    <row r="184" spans="1:10" x14ac:dyDescent="0.25">
      <c r="A184" s="17">
        <v>3</v>
      </c>
      <c r="B184" s="18">
        <v>45279</v>
      </c>
      <c r="C184" s="19">
        <v>0.39277777777777773</v>
      </c>
      <c r="D184" s="17">
        <v>311</v>
      </c>
      <c r="E184" s="17">
        <v>249</v>
      </c>
      <c r="F184" s="17">
        <v>68</v>
      </c>
      <c r="G184" s="17">
        <v>13.9</v>
      </c>
      <c r="H184" s="17">
        <v>773</v>
      </c>
      <c r="I184" s="17">
        <v>1</v>
      </c>
      <c r="J184" s="17">
        <v>0.04</v>
      </c>
    </row>
    <row r="185" spans="1:10" x14ac:dyDescent="0.25">
      <c r="A185" s="3">
        <v>3</v>
      </c>
      <c r="B185" s="2">
        <v>45279</v>
      </c>
      <c r="C185" s="5">
        <v>0.39972222222222226</v>
      </c>
      <c r="D185" s="3">
        <v>306</v>
      </c>
      <c r="E185" s="3">
        <v>254</v>
      </c>
      <c r="F185" s="3">
        <v>69.5</v>
      </c>
      <c r="G185" s="3">
        <v>13.8</v>
      </c>
      <c r="H185" s="3">
        <v>765</v>
      </c>
      <c r="I185" s="3">
        <v>1</v>
      </c>
      <c r="J185" s="3">
        <v>0.02</v>
      </c>
    </row>
    <row r="186" spans="1:10" x14ac:dyDescent="0.25">
      <c r="A186" s="3">
        <v>3</v>
      </c>
      <c r="B186" s="2">
        <v>45279</v>
      </c>
      <c r="C186" s="5">
        <v>0.40666666666666668</v>
      </c>
      <c r="D186" s="3">
        <v>284</v>
      </c>
      <c r="E186" s="3">
        <v>236</v>
      </c>
      <c r="F186" s="3">
        <v>69</v>
      </c>
      <c r="G186" s="3">
        <v>13.7</v>
      </c>
      <c r="H186" s="3">
        <v>817</v>
      </c>
      <c r="I186" s="3">
        <v>1</v>
      </c>
      <c r="J186" s="3">
        <v>0.02</v>
      </c>
    </row>
    <row r="187" spans="1:10" x14ac:dyDescent="0.25">
      <c r="A187" s="3">
        <v>3</v>
      </c>
      <c r="B187" s="2">
        <v>45279</v>
      </c>
      <c r="C187" s="5">
        <v>0.43444444444444441</v>
      </c>
      <c r="D187" s="3">
        <v>380</v>
      </c>
      <c r="E187" s="3">
        <v>325</v>
      </c>
      <c r="F187" s="3">
        <v>72.5</v>
      </c>
      <c r="G187" s="3">
        <v>12.7</v>
      </c>
      <c r="H187" s="3">
        <v>909</v>
      </c>
      <c r="I187" s="3">
        <v>1</v>
      </c>
      <c r="J187" s="3">
        <v>0.03</v>
      </c>
    </row>
    <row r="188" spans="1:10" x14ac:dyDescent="0.25">
      <c r="A188" s="3">
        <v>3</v>
      </c>
      <c r="B188" s="2">
        <v>45279</v>
      </c>
      <c r="C188" s="5">
        <v>0.44138888888888889</v>
      </c>
      <c r="D188" s="3">
        <v>339</v>
      </c>
      <c r="E188" s="3">
        <v>283</v>
      </c>
      <c r="F188" s="3">
        <v>73.5</v>
      </c>
      <c r="G188" s="3">
        <v>12.5</v>
      </c>
      <c r="H188" s="3">
        <v>891</v>
      </c>
      <c r="I188" s="3">
        <v>1</v>
      </c>
      <c r="J188" s="3">
        <v>0.03</v>
      </c>
    </row>
    <row r="189" spans="1:10" x14ac:dyDescent="0.25">
      <c r="A189" s="17">
        <v>2</v>
      </c>
      <c r="B189" s="18">
        <v>45279</v>
      </c>
      <c r="C189" s="19">
        <v>0.46754629629629635</v>
      </c>
      <c r="D189" s="17">
        <v>560</v>
      </c>
      <c r="E189" s="17">
        <v>454</v>
      </c>
      <c r="F189" s="17">
        <v>67</v>
      </c>
      <c r="G189" s="17">
        <v>10.6</v>
      </c>
      <c r="H189" s="17">
        <v>1036</v>
      </c>
      <c r="I189" s="17">
        <v>1.03</v>
      </c>
      <c r="J189" s="17">
        <v>0.02</v>
      </c>
    </row>
    <row r="190" spans="1:10" x14ac:dyDescent="0.25">
      <c r="A190" s="3">
        <v>2</v>
      </c>
      <c r="B190" s="2">
        <v>45279</v>
      </c>
      <c r="C190" s="5">
        <v>0.47449074074074077</v>
      </c>
      <c r="D190" s="3">
        <v>677</v>
      </c>
      <c r="E190" s="3">
        <v>546</v>
      </c>
      <c r="F190" s="3">
        <v>71</v>
      </c>
      <c r="G190" s="3">
        <v>9.1</v>
      </c>
      <c r="H190" s="3">
        <v>1027</v>
      </c>
      <c r="I190" s="3">
        <v>1</v>
      </c>
      <c r="J190" s="3">
        <v>0.02</v>
      </c>
    </row>
    <row r="191" spans="1:10" x14ac:dyDescent="0.25">
      <c r="A191" s="3">
        <v>2</v>
      </c>
      <c r="B191" s="2">
        <v>45279</v>
      </c>
      <c r="C191" s="5">
        <v>0.48143518518518519</v>
      </c>
      <c r="D191" s="3">
        <v>971</v>
      </c>
      <c r="E191" s="3">
        <v>727</v>
      </c>
      <c r="F191" s="3">
        <v>73.5</v>
      </c>
      <c r="G191" s="3">
        <v>8.4</v>
      </c>
      <c r="H191" s="3">
        <v>1037</v>
      </c>
      <c r="I191" s="3">
        <v>1</v>
      </c>
      <c r="J191" s="3">
        <v>0.02</v>
      </c>
    </row>
    <row r="192" spans="1:10" x14ac:dyDescent="0.25">
      <c r="A192" s="3">
        <v>2</v>
      </c>
      <c r="B192" s="2">
        <v>45279</v>
      </c>
      <c r="C192" s="5">
        <v>0.48837962962962966</v>
      </c>
      <c r="D192" s="3">
        <v>941</v>
      </c>
      <c r="E192" s="3">
        <v>731</v>
      </c>
      <c r="F192" s="3">
        <v>74</v>
      </c>
      <c r="G192" s="3">
        <v>8.1999999999999993</v>
      </c>
      <c r="H192" s="3">
        <v>1107</v>
      </c>
      <c r="I192" s="3">
        <v>1</v>
      </c>
      <c r="J192" s="3">
        <v>0.02</v>
      </c>
    </row>
    <row r="193" spans="1:10" x14ac:dyDescent="0.25">
      <c r="A193" s="3">
        <v>2</v>
      </c>
      <c r="B193" s="2">
        <v>45279</v>
      </c>
      <c r="C193" s="5">
        <v>0.49532407407407408</v>
      </c>
      <c r="D193" s="3">
        <v>920</v>
      </c>
      <c r="E193" s="3">
        <v>674</v>
      </c>
      <c r="F193" s="3">
        <v>75</v>
      </c>
      <c r="G193" s="3">
        <v>8.1</v>
      </c>
      <c r="H193" s="3">
        <v>1129</v>
      </c>
      <c r="I193" s="3">
        <v>1</v>
      </c>
      <c r="J193" s="3">
        <v>0.02</v>
      </c>
    </row>
    <row r="194" spans="1:10" x14ac:dyDescent="0.25">
      <c r="A194" s="3">
        <v>2</v>
      </c>
      <c r="B194" s="2">
        <v>45279</v>
      </c>
      <c r="C194" s="5">
        <v>0.5022685185185185</v>
      </c>
      <c r="D194" s="3">
        <v>960</v>
      </c>
      <c r="E194" s="3">
        <v>685</v>
      </c>
      <c r="F194" s="3">
        <v>75</v>
      </c>
      <c r="G194" s="3">
        <v>8</v>
      </c>
      <c r="H194" s="3">
        <v>1066</v>
      </c>
      <c r="I194" s="3">
        <v>1</v>
      </c>
      <c r="J194" s="3">
        <v>0.02</v>
      </c>
    </row>
    <row r="195" spans="1:10" x14ac:dyDescent="0.25">
      <c r="A195" s="17">
        <v>1</v>
      </c>
      <c r="B195" s="18">
        <v>45279</v>
      </c>
      <c r="C195" s="19">
        <v>0.56046296296296294</v>
      </c>
      <c r="D195" s="17">
        <v>391</v>
      </c>
      <c r="E195" s="17">
        <v>315</v>
      </c>
      <c r="F195" s="17">
        <v>75</v>
      </c>
      <c r="G195" s="17">
        <v>8</v>
      </c>
      <c r="H195" s="17">
        <v>883</v>
      </c>
      <c r="I195" s="17">
        <v>1</v>
      </c>
      <c r="J195" s="17">
        <v>0.02</v>
      </c>
    </row>
    <row r="196" spans="1:10" x14ac:dyDescent="0.25">
      <c r="A196" s="3">
        <v>2</v>
      </c>
      <c r="B196" s="2">
        <v>45279</v>
      </c>
      <c r="C196" s="5">
        <v>0.56199074074074074</v>
      </c>
      <c r="D196" s="3">
        <v>625</v>
      </c>
      <c r="E196" s="3">
        <v>429</v>
      </c>
      <c r="F196" s="3">
        <v>78.5</v>
      </c>
      <c r="G196" s="3">
        <v>7.6</v>
      </c>
      <c r="H196" s="3">
        <v>848</v>
      </c>
      <c r="I196" s="3">
        <v>1</v>
      </c>
      <c r="J196" s="3">
        <v>0.02</v>
      </c>
    </row>
    <row r="197" spans="1:10" x14ac:dyDescent="0.25">
      <c r="A197" s="3">
        <v>1</v>
      </c>
      <c r="B197" s="2">
        <v>45279</v>
      </c>
      <c r="C197" s="5">
        <v>0.56739583333333332</v>
      </c>
      <c r="D197" s="3">
        <v>445</v>
      </c>
      <c r="E197" s="3">
        <v>360</v>
      </c>
      <c r="F197" s="3">
        <v>76.5</v>
      </c>
      <c r="G197" s="3">
        <v>7.7</v>
      </c>
      <c r="H197" s="3">
        <v>935</v>
      </c>
      <c r="I197" s="3">
        <v>1</v>
      </c>
      <c r="J197" s="3">
        <v>0.02</v>
      </c>
    </row>
    <row r="198" spans="1:10" x14ac:dyDescent="0.25">
      <c r="A198" s="3">
        <v>2</v>
      </c>
      <c r="B198" s="2">
        <v>45279</v>
      </c>
      <c r="C198" s="5">
        <v>0.56893518518518515</v>
      </c>
      <c r="D198" s="3">
        <v>535</v>
      </c>
      <c r="E198" s="3">
        <v>411</v>
      </c>
      <c r="F198" s="3">
        <v>79</v>
      </c>
      <c r="G198" s="3">
        <v>7.7</v>
      </c>
      <c r="H198" s="3">
        <v>894</v>
      </c>
      <c r="I198" s="3">
        <v>1</v>
      </c>
      <c r="J198" s="3">
        <v>0.02</v>
      </c>
    </row>
    <row r="199" spans="1:10" x14ac:dyDescent="0.25">
      <c r="A199" s="3">
        <v>3</v>
      </c>
      <c r="B199" s="2">
        <v>45279</v>
      </c>
      <c r="C199" s="5">
        <v>0.57120370370370377</v>
      </c>
      <c r="D199" s="3">
        <v>510</v>
      </c>
      <c r="E199" s="3">
        <v>420</v>
      </c>
      <c r="F199" s="3">
        <v>78.5</v>
      </c>
      <c r="G199" s="3">
        <v>8.4</v>
      </c>
      <c r="H199" s="3">
        <v>966</v>
      </c>
      <c r="I199" s="3">
        <v>1</v>
      </c>
      <c r="J199" s="3">
        <v>0.04</v>
      </c>
    </row>
    <row r="200" spans="1:10" x14ac:dyDescent="0.25">
      <c r="A200" s="3">
        <v>1</v>
      </c>
      <c r="B200" s="2">
        <v>45279</v>
      </c>
      <c r="C200" s="5">
        <v>0.57435185185185189</v>
      </c>
      <c r="D200" s="3">
        <v>297</v>
      </c>
      <c r="E200" s="3">
        <v>235</v>
      </c>
      <c r="F200" s="3">
        <v>77</v>
      </c>
      <c r="G200" s="3">
        <v>7.6</v>
      </c>
      <c r="H200" s="3">
        <v>1011</v>
      </c>
      <c r="I200" s="3">
        <v>1</v>
      </c>
      <c r="J200" s="3">
        <v>0.02</v>
      </c>
    </row>
    <row r="201" spans="1:10" x14ac:dyDescent="0.25">
      <c r="A201" s="3">
        <v>1</v>
      </c>
      <c r="B201" s="2">
        <v>45279</v>
      </c>
      <c r="C201" s="5">
        <v>0.58129629629629631</v>
      </c>
      <c r="D201" s="3">
        <v>423</v>
      </c>
      <c r="E201" s="3">
        <v>354</v>
      </c>
      <c r="F201" s="3">
        <v>77.5</v>
      </c>
      <c r="G201" s="3">
        <v>7.6</v>
      </c>
      <c r="H201" s="3">
        <v>995</v>
      </c>
      <c r="I201" s="3">
        <v>1</v>
      </c>
      <c r="J201" s="3">
        <v>0.02</v>
      </c>
    </row>
    <row r="202" spans="1:10" x14ac:dyDescent="0.25">
      <c r="A202" s="3">
        <v>2</v>
      </c>
      <c r="B202" s="2">
        <v>45279</v>
      </c>
      <c r="C202" s="5">
        <v>0.58282407407407411</v>
      </c>
      <c r="D202" s="3">
        <v>532</v>
      </c>
      <c r="E202" s="3">
        <v>378</v>
      </c>
      <c r="F202" s="3">
        <v>79</v>
      </c>
      <c r="G202" s="3">
        <v>8</v>
      </c>
      <c r="H202" s="3">
        <v>1006</v>
      </c>
      <c r="I202" s="3">
        <v>1</v>
      </c>
      <c r="J202" s="3">
        <v>0.02</v>
      </c>
    </row>
    <row r="203" spans="1:10" x14ac:dyDescent="0.25">
      <c r="A203" s="3">
        <v>3</v>
      </c>
      <c r="B203" s="2">
        <v>45279</v>
      </c>
      <c r="C203" s="5">
        <v>0.58509259259259261</v>
      </c>
      <c r="D203" s="3">
        <v>474</v>
      </c>
      <c r="E203" s="3">
        <v>371</v>
      </c>
      <c r="F203" s="3">
        <v>79.5</v>
      </c>
      <c r="G203" s="3">
        <v>8.5</v>
      </c>
      <c r="H203" s="3">
        <v>943</v>
      </c>
      <c r="I203" s="3">
        <v>1</v>
      </c>
      <c r="J203" s="3">
        <v>0.03</v>
      </c>
    </row>
    <row r="204" spans="1:10" x14ac:dyDescent="0.25">
      <c r="A204" s="3">
        <v>1</v>
      </c>
      <c r="B204" s="2">
        <v>45279</v>
      </c>
      <c r="C204" s="5">
        <v>0.58824074074074073</v>
      </c>
      <c r="D204" s="3">
        <v>309</v>
      </c>
      <c r="E204" s="3">
        <v>238</v>
      </c>
      <c r="F204" s="3">
        <v>78</v>
      </c>
      <c r="G204" s="3">
        <v>7.7</v>
      </c>
      <c r="H204" s="3">
        <v>1049</v>
      </c>
      <c r="I204" s="3">
        <v>1.08</v>
      </c>
      <c r="J204" s="3">
        <v>0.02</v>
      </c>
    </row>
    <row r="205" spans="1:10" x14ac:dyDescent="0.25">
      <c r="A205" s="3">
        <v>2</v>
      </c>
      <c r="B205" s="2">
        <v>45279</v>
      </c>
      <c r="C205" s="5">
        <v>0.58976851851851853</v>
      </c>
      <c r="D205" s="3">
        <v>431</v>
      </c>
      <c r="E205" s="3">
        <v>319</v>
      </c>
      <c r="F205" s="3">
        <v>79</v>
      </c>
      <c r="G205" s="3">
        <v>8.1</v>
      </c>
      <c r="H205" s="3">
        <v>931</v>
      </c>
      <c r="I205" s="3">
        <v>1</v>
      </c>
      <c r="J205" s="3">
        <v>0.02</v>
      </c>
    </row>
    <row r="206" spans="1:10" x14ac:dyDescent="0.25">
      <c r="A206" s="3">
        <v>3</v>
      </c>
      <c r="B206" s="2">
        <v>45279</v>
      </c>
      <c r="C206" s="5">
        <v>0.59203703703703703</v>
      </c>
      <c r="D206" s="3">
        <v>244</v>
      </c>
      <c r="E206" s="3">
        <v>192</v>
      </c>
      <c r="F206" s="3">
        <v>78</v>
      </c>
      <c r="G206" s="3">
        <v>8.6</v>
      </c>
      <c r="H206" s="3">
        <v>887</v>
      </c>
      <c r="I206" s="3">
        <v>1</v>
      </c>
      <c r="J206" s="3">
        <v>0.03</v>
      </c>
    </row>
    <row r="207" spans="1:10" x14ac:dyDescent="0.25">
      <c r="A207" s="3">
        <v>1</v>
      </c>
      <c r="B207" s="2">
        <v>45279</v>
      </c>
      <c r="C207" s="5">
        <v>0.59518518518518515</v>
      </c>
      <c r="D207" s="3">
        <v>235</v>
      </c>
      <c r="E207" s="3">
        <v>186</v>
      </c>
      <c r="F207" s="3">
        <v>77.5</v>
      </c>
      <c r="G207" s="3">
        <v>7.6</v>
      </c>
      <c r="H207" s="3">
        <v>984</v>
      </c>
      <c r="I207" s="3">
        <v>1</v>
      </c>
      <c r="J207" s="3">
        <v>0.02</v>
      </c>
    </row>
    <row r="208" spans="1:10" x14ac:dyDescent="0.25">
      <c r="A208" s="3">
        <v>3</v>
      </c>
      <c r="B208" s="2">
        <v>45279</v>
      </c>
      <c r="C208" s="5">
        <v>0.59898148148148145</v>
      </c>
      <c r="D208" s="3">
        <v>195</v>
      </c>
      <c r="E208" s="3">
        <v>147</v>
      </c>
      <c r="F208" s="3">
        <v>76.5</v>
      </c>
      <c r="G208" s="3">
        <v>8.5</v>
      </c>
      <c r="H208" s="3">
        <v>730</v>
      </c>
      <c r="I208" s="3">
        <v>1</v>
      </c>
      <c r="J208" s="3">
        <v>0.03</v>
      </c>
    </row>
    <row r="209" spans="1:10" x14ac:dyDescent="0.25">
      <c r="A209" s="3">
        <v>2</v>
      </c>
      <c r="B209" s="2">
        <v>45279</v>
      </c>
      <c r="C209" s="5">
        <v>0.60365740740740736</v>
      </c>
      <c r="D209" s="3">
        <v>110</v>
      </c>
      <c r="E209" s="3">
        <v>75</v>
      </c>
      <c r="F209" s="3">
        <v>76.5</v>
      </c>
      <c r="G209" s="3">
        <v>8.1</v>
      </c>
      <c r="H209" s="3">
        <v>634</v>
      </c>
      <c r="I209" s="3">
        <v>1</v>
      </c>
      <c r="J209" s="3">
        <v>0.02</v>
      </c>
    </row>
    <row r="210" spans="1:10" x14ac:dyDescent="0.25">
      <c r="A210" s="3">
        <v>3</v>
      </c>
      <c r="B210" s="2">
        <v>45279</v>
      </c>
      <c r="C210" s="5">
        <v>0.60592592592592587</v>
      </c>
      <c r="D210" s="3">
        <v>297</v>
      </c>
      <c r="E210" s="3">
        <v>253</v>
      </c>
      <c r="F210" s="3">
        <v>73</v>
      </c>
      <c r="G210" s="3">
        <v>8</v>
      </c>
      <c r="H210" s="3">
        <v>553</v>
      </c>
      <c r="I210" s="3">
        <v>1</v>
      </c>
      <c r="J210" s="3">
        <v>0.04</v>
      </c>
    </row>
    <row r="211" spans="1:10" x14ac:dyDescent="0.25">
      <c r="A211" s="3">
        <v>2</v>
      </c>
      <c r="B211" s="2">
        <v>45279</v>
      </c>
      <c r="C211" s="5">
        <v>0.61061342592592593</v>
      </c>
      <c r="D211" s="3">
        <v>152</v>
      </c>
      <c r="E211" s="3">
        <v>106</v>
      </c>
      <c r="F211" s="3">
        <v>76</v>
      </c>
      <c r="G211" s="3">
        <v>8</v>
      </c>
      <c r="H211" s="3">
        <v>572</v>
      </c>
      <c r="I211" s="3">
        <v>1</v>
      </c>
      <c r="J211" s="3">
        <v>0.02</v>
      </c>
    </row>
    <row r="212" spans="1:10" x14ac:dyDescent="0.25">
      <c r="A212" s="3">
        <v>3</v>
      </c>
      <c r="B212" s="2">
        <v>45279</v>
      </c>
      <c r="C212" s="5">
        <v>0.6128703703703704</v>
      </c>
      <c r="D212" s="3">
        <v>85</v>
      </c>
      <c r="E212" s="3">
        <v>68</v>
      </c>
      <c r="F212" s="3">
        <v>72.5</v>
      </c>
      <c r="G212" s="3">
        <v>7.7</v>
      </c>
      <c r="H212" s="3">
        <v>539</v>
      </c>
      <c r="I212" s="3">
        <v>1</v>
      </c>
      <c r="J212" s="3">
        <v>0.03</v>
      </c>
    </row>
    <row r="213" spans="1:10" x14ac:dyDescent="0.25">
      <c r="A213" s="3">
        <v>3</v>
      </c>
      <c r="B213" s="2">
        <v>45279</v>
      </c>
      <c r="C213" s="5">
        <v>0.62547453703703704</v>
      </c>
      <c r="D213" s="3">
        <v>65</v>
      </c>
      <c r="E213" s="3">
        <v>55</v>
      </c>
      <c r="F213" s="3">
        <v>74</v>
      </c>
      <c r="G213" s="3">
        <v>8</v>
      </c>
      <c r="H213" s="3">
        <v>540</v>
      </c>
      <c r="I213" s="3">
        <v>1</v>
      </c>
      <c r="J213" s="3">
        <v>0.04</v>
      </c>
    </row>
    <row r="214" spans="1:10" x14ac:dyDescent="0.25">
      <c r="A214" s="3">
        <v>3</v>
      </c>
      <c r="B214" s="2">
        <v>45279</v>
      </c>
      <c r="C214" s="5">
        <v>0.63241898148148146</v>
      </c>
      <c r="D214" s="3">
        <v>118</v>
      </c>
      <c r="E214" s="3">
        <v>93</v>
      </c>
      <c r="F214" s="3">
        <v>73</v>
      </c>
      <c r="G214" s="3">
        <v>8.6</v>
      </c>
      <c r="H214" s="3">
        <v>591</v>
      </c>
      <c r="I214" s="3">
        <v>1</v>
      </c>
      <c r="J214" s="3">
        <v>0.03</v>
      </c>
    </row>
    <row r="215" spans="1:10" x14ac:dyDescent="0.25">
      <c r="A215" s="3">
        <v>3</v>
      </c>
      <c r="B215" s="2">
        <v>45279</v>
      </c>
      <c r="C215" s="5">
        <v>0.63937500000000003</v>
      </c>
      <c r="D215" s="3">
        <v>114</v>
      </c>
      <c r="E215" s="3">
        <v>81</v>
      </c>
      <c r="F215" s="3">
        <v>73.5</v>
      </c>
      <c r="G215" s="3">
        <v>8.1999999999999993</v>
      </c>
      <c r="H215" s="3">
        <v>579</v>
      </c>
      <c r="I215" s="3">
        <v>1</v>
      </c>
      <c r="J215" s="3">
        <v>0.03</v>
      </c>
    </row>
    <row r="216" spans="1:10" x14ac:dyDescent="0.25">
      <c r="A216" s="3">
        <v>3</v>
      </c>
      <c r="B216" s="2">
        <v>45279</v>
      </c>
      <c r="C216" s="5">
        <v>0.64759259259259261</v>
      </c>
      <c r="D216" s="3">
        <v>83</v>
      </c>
      <c r="E216" s="3">
        <v>65</v>
      </c>
      <c r="F216" s="3">
        <v>73.5</v>
      </c>
      <c r="G216" s="3">
        <v>8</v>
      </c>
      <c r="H216" s="3">
        <v>550</v>
      </c>
      <c r="I216" s="3">
        <v>1</v>
      </c>
      <c r="J216" s="3">
        <v>0.03</v>
      </c>
    </row>
    <row r="217" spans="1:10" x14ac:dyDescent="0.25">
      <c r="A217" s="3">
        <v>3</v>
      </c>
      <c r="B217" s="2">
        <v>45279</v>
      </c>
      <c r="C217" s="5">
        <v>0.65453703703703703</v>
      </c>
      <c r="D217" s="3">
        <v>121</v>
      </c>
      <c r="E217" s="3">
        <v>74</v>
      </c>
      <c r="F217" s="3">
        <v>75</v>
      </c>
      <c r="G217" s="3">
        <v>8.3000000000000007</v>
      </c>
      <c r="H217" s="3">
        <v>556</v>
      </c>
      <c r="I217" s="3">
        <v>1</v>
      </c>
      <c r="J217" s="3">
        <v>0.02</v>
      </c>
    </row>
    <row r="218" spans="1:10" x14ac:dyDescent="0.25">
      <c r="A218" s="3">
        <v>1</v>
      </c>
      <c r="B218" s="2">
        <v>45279</v>
      </c>
      <c r="C218" s="5">
        <v>0.65768518518518515</v>
      </c>
      <c r="D218" s="3">
        <v>67</v>
      </c>
      <c r="E218" s="3">
        <v>46</v>
      </c>
      <c r="F218" s="3">
        <v>70</v>
      </c>
      <c r="G218" s="3">
        <v>7.5</v>
      </c>
      <c r="H218" s="3">
        <v>602</v>
      </c>
      <c r="I218" s="3">
        <v>1</v>
      </c>
      <c r="J218" s="3">
        <v>0.02</v>
      </c>
    </row>
    <row r="219" spans="1:10" x14ac:dyDescent="0.25">
      <c r="A219" s="3">
        <v>2</v>
      </c>
      <c r="B219" s="2">
        <v>45279</v>
      </c>
      <c r="C219" s="5">
        <v>0.65922453703703698</v>
      </c>
      <c r="D219" s="3">
        <v>115</v>
      </c>
      <c r="E219" s="3">
        <v>63</v>
      </c>
      <c r="F219" s="3">
        <v>73.5</v>
      </c>
      <c r="G219" s="3">
        <v>8.1</v>
      </c>
      <c r="H219" s="3">
        <v>504</v>
      </c>
      <c r="I219" s="3">
        <v>1</v>
      </c>
      <c r="J219" s="3">
        <v>0.02</v>
      </c>
    </row>
    <row r="220" spans="1:10" x14ac:dyDescent="0.25">
      <c r="A220" s="3">
        <v>3</v>
      </c>
      <c r="B220" s="2">
        <v>45279</v>
      </c>
      <c r="C220" s="5">
        <v>0.66148148148148145</v>
      </c>
      <c r="D220" s="3">
        <v>84</v>
      </c>
      <c r="E220" s="3">
        <v>60</v>
      </c>
      <c r="F220" s="3">
        <v>71.5</v>
      </c>
      <c r="G220" s="3">
        <v>10</v>
      </c>
      <c r="H220" s="3">
        <v>583</v>
      </c>
      <c r="I220" s="3">
        <v>1</v>
      </c>
      <c r="J220" s="3">
        <v>0.02</v>
      </c>
    </row>
    <row r="221" spans="1:10" x14ac:dyDescent="0.25">
      <c r="A221" s="3">
        <v>1</v>
      </c>
      <c r="B221" s="2">
        <v>45279</v>
      </c>
      <c r="C221" s="5">
        <v>0.66461805555555553</v>
      </c>
      <c r="D221" s="3">
        <v>68</v>
      </c>
      <c r="E221" s="3">
        <v>42</v>
      </c>
      <c r="F221" s="3">
        <v>70.5</v>
      </c>
      <c r="G221" s="3">
        <v>7.7</v>
      </c>
      <c r="H221" s="3">
        <v>594</v>
      </c>
      <c r="I221" s="3">
        <v>1</v>
      </c>
      <c r="J221" s="3">
        <v>0.02</v>
      </c>
    </row>
    <row r="222" spans="1:10" x14ac:dyDescent="0.25">
      <c r="A222" s="3">
        <v>2</v>
      </c>
      <c r="B222" s="2">
        <v>45279</v>
      </c>
      <c r="C222" s="5">
        <v>0.66615740740740736</v>
      </c>
      <c r="D222" s="3">
        <v>79</v>
      </c>
      <c r="E222" s="3">
        <v>50</v>
      </c>
      <c r="F222" s="3">
        <v>74</v>
      </c>
      <c r="G222" s="3">
        <v>8.1999999999999993</v>
      </c>
      <c r="H222" s="3">
        <v>527</v>
      </c>
      <c r="I222" s="3">
        <v>1</v>
      </c>
      <c r="J222" s="3">
        <v>0.02</v>
      </c>
    </row>
    <row r="223" spans="1:10" x14ac:dyDescent="0.25">
      <c r="A223" s="3">
        <v>3</v>
      </c>
      <c r="B223" s="2">
        <v>45279</v>
      </c>
      <c r="C223" s="5">
        <v>0.66842592592592587</v>
      </c>
      <c r="D223" s="3">
        <v>271</v>
      </c>
      <c r="E223" s="3">
        <v>133</v>
      </c>
      <c r="F223" s="3">
        <v>66</v>
      </c>
      <c r="G223" s="3">
        <v>11.5</v>
      </c>
      <c r="H223" s="3">
        <v>565</v>
      </c>
      <c r="I223" s="3">
        <v>1</v>
      </c>
      <c r="J223" s="3">
        <v>0.02</v>
      </c>
    </row>
    <row r="224" spans="1:10" x14ac:dyDescent="0.25">
      <c r="A224" s="17">
        <v>1</v>
      </c>
      <c r="B224" s="18">
        <v>45280</v>
      </c>
      <c r="C224" s="19">
        <v>0.36697916666666663</v>
      </c>
      <c r="D224" s="17">
        <v>226</v>
      </c>
      <c r="E224" s="17">
        <v>161</v>
      </c>
      <c r="F224" s="17">
        <v>59</v>
      </c>
      <c r="G224" s="17">
        <v>14.2</v>
      </c>
      <c r="H224" s="17">
        <v>708</v>
      </c>
      <c r="I224" s="17">
        <v>1</v>
      </c>
      <c r="J224" s="17">
        <v>0.02</v>
      </c>
    </row>
    <row r="225" spans="1:10" x14ac:dyDescent="0.25">
      <c r="A225" s="3">
        <v>2</v>
      </c>
      <c r="B225" s="2">
        <v>45280</v>
      </c>
      <c r="C225" s="5">
        <v>0.36834490740740744</v>
      </c>
      <c r="D225" s="3">
        <v>110</v>
      </c>
      <c r="E225" s="3">
        <v>62</v>
      </c>
      <c r="F225" s="3">
        <v>58</v>
      </c>
      <c r="G225" s="3">
        <v>12.7</v>
      </c>
      <c r="H225" s="3">
        <v>569</v>
      </c>
      <c r="I225" s="3">
        <v>1</v>
      </c>
      <c r="J225" s="3">
        <v>0.02</v>
      </c>
    </row>
    <row r="226" spans="1:10" x14ac:dyDescent="0.25">
      <c r="A226" s="3">
        <v>1</v>
      </c>
      <c r="B226" s="2">
        <v>45280</v>
      </c>
      <c r="C226" s="5">
        <v>0.37391203703703701</v>
      </c>
      <c r="D226" s="3">
        <v>167</v>
      </c>
      <c r="E226" s="3">
        <v>119</v>
      </c>
      <c r="F226" s="3">
        <v>62.5</v>
      </c>
      <c r="G226" s="3">
        <v>12.8</v>
      </c>
      <c r="H226" s="3">
        <v>704</v>
      </c>
      <c r="I226" s="3">
        <v>1</v>
      </c>
      <c r="J226" s="3">
        <v>0.02</v>
      </c>
    </row>
    <row r="227" spans="1:10" x14ac:dyDescent="0.25">
      <c r="A227" s="3">
        <v>2</v>
      </c>
      <c r="B227" s="2">
        <v>45280</v>
      </c>
      <c r="C227" s="5">
        <v>0.37528935185185186</v>
      </c>
      <c r="D227" s="3">
        <v>90</v>
      </c>
      <c r="E227" s="3">
        <v>48</v>
      </c>
      <c r="F227" s="3">
        <v>61</v>
      </c>
      <c r="G227" s="3">
        <v>11.6</v>
      </c>
      <c r="H227" s="3">
        <v>541</v>
      </c>
      <c r="I227" s="3">
        <v>1</v>
      </c>
      <c r="J227" s="3">
        <v>0.02</v>
      </c>
    </row>
    <row r="228" spans="1:10" x14ac:dyDescent="0.25">
      <c r="A228" s="3">
        <v>1</v>
      </c>
      <c r="B228" s="2">
        <v>45280</v>
      </c>
      <c r="C228" s="5">
        <v>0.38085648148148149</v>
      </c>
      <c r="D228" s="3">
        <v>153</v>
      </c>
      <c r="E228" s="3">
        <v>110</v>
      </c>
      <c r="F228" s="3">
        <v>65</v>
      </c>
      <c r="G228" s="3">
        <v>12.2</v>
      </c>
      <c r="H228" s="3">
        <v>722</v>
      </c>
      <c r="I228" s="3">
        <v>1</v>
      </c>
      <c r="J228" s="3">
        <v>0.02</v>
      </c>
    </row>
    <row r="229" spans="1:10" x14ac:dyDescent="0.25">
      <c r="A229" s="3">
        <v>2</v>
      </c>
      <c r="B229" s="2">
        <v>45280</v>
      </c>
      <c r="C229" s="5">
        <v>0.38917824074074076</v>
      </c>
      <c r="D229" s="3">
        <v>95</v>
      </c>
      <c r="E229" s="3">
        <v>58</v>
      </c>
      <c r="F229" s="3">
        <v>64</v>
      </c>
      <c r="G229" s="3">
        <v>11.1</v>
      </c>
      <c r="H229" s="3">
        <v>554</v>
      </c>
      <c r="I229" s="3">
        <v>1.56</v>
      </c>
      <c r="J229" s="3">
        <v>0.02</v>
      </c>
    </row>
    <row r="230" spans="1:10" x14ac:dyDescent="0.25">
      <c r="A230" s="3">
        <v>1</v>
      </c>
      <c r="B230" s="2">
        <v>45280</v>
      </c>
      <c r="C230" s="5">
        <v>0.38918981481481479</v>
      </c>
      <c r="D230" s="3">
        <v>191</v>
      </c>
      <c r="E230" s="3">
        <v>149</v>
      </c>
      <c r="F230" s="3">
        <v>66.5</v>
      </c>
      <c r="G230" s="3">
        <v>11.9</v>
      </c>
      <c r="H230" s="3">
        <v>738</v>
      </c>
      <c r="I230" s="3">
        <v>1</v>
      </c>
      <c r="J230" s="3">
        <v>0.02</v>
      </c>
    </row>
    <row r="231" spans="1:10" x14ac:dyDescent="0.25">
      <c r="A231" s="3">
        <v>2</v>
      </c>
      <c r="B231" s="2">
        <v>45280</v>
      </c>
      <c r="C231" s="5">
        <v>0.39612268518518517</v>
      </c>
      <c r="D231" s="3">
        <v>179</v>
      </c>
      <c r="E231" s="3">
        <v>108</v>
      </c>
      <c r="F231" s="3">
        <v>67.5</v>
      </c>
      <c r="G231" s="3">
        <v>10.3</v>
      </c>
      <c r="H231" s="3">
        <v>555</v>
      </c>
      <c r="I231" s="3">
        <v>1</v>
      </c>
      <c r="J231" s="3">
        <v>0.02</v>
      </c>
    </row>
    <row r="232" spans="1:10" x14ac:dyDescent="0.25">
      <c r="A232" s="3">
        <v>2</v>
      </c>
      <c r="B232" s="2">
        <v>45280</v>
      </c>
      <c r="C232" s="5">
        <v>0.40306712962962959</v>
      </c>
      <c r="D232" s="3">
        <v>156</v>
      </c>
      <c r="E232" s="3">
        <v>108</v>
      </c>
      <c r="F232" s="3">
        <v>70</v>
      </c>
      <c r="G232" s="3">
        <v>9.8000000000000007</v>
      </c>
      <c r="H232" s="3">
        <v>541</v>
      </c>
      <c r="I232" s="3">
        <v>1</v>
      </c>
      <c r="J232" s="3">
        <v>0.02</v>
      </c>
    </row>
    <row r="233" spans="1:10" x14ac:dyDescent="0.25">
      <c r="A233" s="3">
        <v>3</v>
      </c>
      <c r="B233" s="2">
        <v>45280</v>
      </c>
      <c r="C233" s="5">
        <v>0.40476851851851853</v>
      </c>
      <c r="D233" s="3">
        <v>164</v>
      </c>
      <c r="E233" s="3">
        <v>134</v>
      </c>
      <c r="F233" s="3">
        <v>75</v>
      </c>
      <c r="G233" s="3">
        <v>9.5</v>
      </c>
      <c r="H233" s="3">
        <v>599</v>
      </c>
      <c r="I233" s="3">
        <v>1</v>
      </c>
      <c r="J233" s="3">
        <v>0.05</v>
      </c>
    </row>
    <row r="234" spans="1:10" x14ac:dyDescent="0.25">
      <c r="A234" s="3">
        <v>3</v>
      </c>
      <c r="B234" s="2">
        <v>45280</v>
      </c>
      <c r="C234" s="5">
        <v>0.41171296296296295</v>
      </c>
      <c r="D234" s="3">
        <v>156</v>
      </c>
      <c r="E234" s="3">
        <v>117</v>
      </c>
      <c r="F234" s="3">
        <v>75.5</v>
      </c>
      <c r="G234" s="3">
        <v>9.5</v>
      </c>
      <c r="H234" s="3">
        <v>574</v>
      </c>
      <c r="I234" s="3">
        <v>1</v>
      </c>
      <c r="J234" s="3">
        <v>0.04</v>
      </c>
    </row>
    <row r="235" spans="1:10" x14ac:dyDescent="0.25">
      <c r="A235" s="3">
        <v>2</v>
      </c>
      <c r="B235" s="2">
        <v>45280</v>
      </c>
      <c r="C235" s="5">
        <v>0.43778935185185186</v>
      </c>
      <c r="D235" s="3">
        <v>114</v>
      </c>
      <c r="E235" s="3">
        <v>74</v>
      </c>
      <c r="F235" s="3">
        <v>72.5</v>
      </c>
      <c r="G235" s="3">
        <v>9.6999999999999993</v>
      </c>
      <c r="H235" s="3">
        <v>529</v>
      </c>
      <c r="I235" s="3">
        <v>1</v>
      </c>
      <c r="J235" s="3">
        <v>0.02</v>
      </c>
    </row>
    <row r="236" spans="1:10" x14ac:dyDescent="0.25">
      <c r="A236" s="3">
        <v>3</v>
      </c>
      <c r="B236" s="2">
        <v>45280</v>
      </c>
      <c r="C236" s="5">
        <v>0.43949074074074074</v>
      </c>
      <c r="D236" s="3">
        <v>122</v>
      </c>
      <c r="E236" s="3">
        <v>95</v>
      </c>
      <c r="F236" s="3">
        <v>77.5</v>
      </c>
      <c r="G236" s="3">
        <v>9.4</v>
      </c>
      <c r="H236" s="3">
        <v>527</v>
      </c>
      <c r="I236" s="3">
        <v>1</v>
      </c>
      <c r="J236" s="3">
        <v>0.03</v>
      </c>
    </row>
    <row r="237" spans="1:10" x14ac:dyDescent="0.25">
      <c r="A237" s="3">
        <v>2</v>
      </c>
      <c r="B237" s="2">
        <v>45280</v>
      </c>
      <c r="C237" s="5">
        <v>0.44473379629629628</v>
      </c>
      <c r="D237" s="3">
        <v>83</v>
      </c>
      <c r="E237" s="3">
        <v>55</v>
      </c>
      <c r="F237" s="3">
        <v>72</v>
      </c>
      <c r="G237" s="3">
        <v>9.6</v>
      </c>
      <c r="H237" s="3">
        <v>511</v>
      </c>
      <c r="I237" s="3">
        <v>1</v>
      </c>
      <c r="J237" s="3">
        <v>0.02</v>
      </c>
    </row>
    <row r="238" spans="1:10" x14ac:dyDescent="0.25">
      <c r="A238" s="3">
        <v>3</v>
      </c>
      <c r="B238" s="2">
        <v>45280</v>
      </c>
      <c r="C238" s="5">
        <v>0.44643518518518516</v>
      </c>
      <c r="D238" s="3">
        <v>149</v>
      </c>
      <c r="E238" s="3">
        <v>123</v>
      </c>
      <c r="F238" s="3">
        <v>77.5</v>
      </c>
      <c r="G238" s="3">
        <v>9.4</v>
      </c>
      <c r="H238" s="3">
        <v>539</v>
      </c>
      <c r="I238" s="3">
        <v>1</v>
      </c>
      <c r="J238" s="3">
        <v>0.03</v>
      </c>
    </row>
    <row r="239" spans="1:10" x14ac:dyDescent="0.25">
      <c r="A239" s="3">
        <v>2</v>
      </c>
      <c r="B239" s="2">
        <v>45280</v>
      </c>
      <c r="C239" s="5">
        <v>0.45167824074074076</v>
      </c>
      <c r="D239" s="3">
        <v>96</v>
      </c>
      <c r="E239" s="3">
        <v>56</v>
      </c>
      <c r="F239" s="3">
        <v>72</v>
      </c>
      <c r="G239" s="3">
        <v>9.6</v>
      </c>
      <c r="H239" s="3">
        <v>529</v>
      </c>
      <c r="I239" s="3">
        <v>1</v>
      </c>
      <c r="J239" s="3">
        <v>0.02</v>
      </c>
    </row>
    <row r="240" spans="1:10" x14ac:dyDescent="0.25">
      <c r="A240" s="3">
        <v>3</v>
      </c>
      <c r="B240" s="2">
        <v>45280</v>
      </c>
      <c r="C240" s="5">
        <v>0.45337962962962958</v>
      </c>
      <c r="D240" s="3">
        <v>114</v>
      </c>
      <c r="E240" s="3">
        <v>77</v>
      </c>
      <c r="F240" s="3">
        <v>78</v>
      </c>
      <c r="G240" s="3">
        <v>9.4</v>
      </c>
      <c r="H240" s="3">
        <v>566</v>
      </c>
      <c r="I240" s="3">
        <v>1</v>
      </c>
      <c r="J240" s="3">
        <v>0.03</v>
      </c>
    </row>
    <row r="241" spans="1:10" x14ac:dyDescent="0.25">
      <c r="A241" s="3">
        <v>3</v>
      </c>
      <c r="B241" s="2">
        <v>45280</v>
      </c>
      <c r="C241" s="5">
        <v>0.46032407407407411</v>
      </c>
      <c r="D241" s="3">
        <v>98</v>
      </c>
      <c r="E241" s="3">
        <v>67</v>
      </c>
      <c r="F241" s="3">
        <v>78</v>
      </c>
      <c r="G241" s="3">
        <v>9.4</v>
      </c>
      <c r="H241" s="3">
        <v>593</v>
      </c>
      <c r="I241" s="3">
        <v>1</v>
      </c>
      <c r="J241" s="3">
        <v>0.03</v>
      </c>
    </row>
    <row r="242" spans="1:10" x14ac:dyDescent="0.25">
      <c r="A242" s="3">
        <v>2</v>
      </c>
      <c r="B242" s="2">
        <v>45280</v>
      </c>
      <c r="C242" s="5">
        <v>0.46556712962962959</v>
      </c>
      <c r="D242" s="3">
        <v>679</v>
      </c>
      <c r="E242" s="3">
        <v>533</v>
      </c>
      <c r="F242" s="3">
        <v>73.5</v>
      </c>
      <c r="G242" s="3">
        <v>8.8000000000000007</v>
      </c>
      <c r="H242" s="3">
        <v>912</v>
      </c>
      <c r="I242" s="3">
        <v>3.92</v>
      </c>
      <c r="J242" s="3">
        <v>0.02</v>
      </c>
    </row>
    <row r="243" spans="1:10" x14ac:dyDescent="0.25">
      <c r="A243" s="3">
        <v>2</v>
      </c>
      <c r="B243" s="2">
        <v>45280</v>
      </c>
      <c r="C243" s="5">
        <v>0.47251157407407413</v>
      </c>
      <c r="D243" s="3">
        <v>788</v>
      </c>
      <c r="E243" s="3">
        <v>579</v>
      </c>
      <c r="F243" s="3">
        <v>75</v>
      </c>
      <c r="G243" s="3">
        <v>8.4</v>
      </c>
      <c r="H243" s="3">
        <v>961</v>
      </c>
      <c r="I243" s="3">
        <v>3.46</v>
      </c>
      <c r="J243" s="3">
        <v>0.02</v>
      </c>
    </row>
    <row r="244" spans="1:10" x14ac:dyDescent="0.25">
      <c r="A244" s="3">
        <v>2</v>
      </c>
      <c r="B244" s="2">
        <v>45280</v>
      </c>
      <c r="C244" s="5">
        <v>0.47945601851851855</v>
      </c>
      <c r="D244" s="3">
        <v>627</v>
      </c>
      <c r="E244" s="3">
        <v>490</v>
      </c>
      <c r="F244" s="3">
        <v>76.5</v>
      </c>
      <c r="G244" s="3">
        <v>8.9</v>
      </c>
      <c r="H244" s="3">
        <v>994</v>
      </c>
      <c r="I244" s="3">
        <v>2.94</v>
      </c>
      <c r="J244" s="3">
        <v>0.02</v>
      </c>
    </row>
    <row r="245" spans="1:10" x14ac:dyDescent="0.25">
      <c r="A245" s="3">
        <v>2</v>
      </c>
      <c r="B245" s="2">
        <v>45280</v>
      </c>
      <c r="C245" s="5">
        <v>0.48640046296296297</v>
      </c>
      <c r="D245" s="3">
        <v>279</v>
      </c>
      <c r="E245" s="3">
        <v>193</v>
      </c>
      <c r="F245" s="3">
        <v>72</v>
      </c>
      <c r="G245" s="3">
        <v>8.9</v>
      </c>
      <c r="H245" s="3">
        <v>702</v>
      </c>
      <c r="I245" s="3">
        <v>3.11</v>
      </c>
      <c r="J245" s="3">
        <v>0.02</v>
      </c>
    </row>
    <row r="246" spans="1:10" x14ac:dyDescent="0.25">
      <c r="A246" s="3">
        <v>2</v>
      </c>
      <c r="B246" s="2">
        <v>45280</v>
      </c>
      <c r="C246" s="5">
        <v>0.49334490740740744</v>
      </c>
      <c r="D246" s="3">
        <v>213</v>
      </c>
      <c r="E246" s="3">
        <v>157</v>
      </c>
      <c r="F246" s="3">
        <v>71.5</v>
      </c>
      <c r="G246" s="3">
        <v>8.9</v>
      </c>
      <c r="H246" s="3">
        <v>651</v>
      </c>
      <c r="I246" s="3">
        <v>2.13</v>
      </c>
      <c r="J246" s="3">
        <v>0.02</v>
      </c>
    </row>
    <row r="247" spans="1:10" x14ac:dyDescent="0.25">
      <c r="A247" s="3">
        <v>2</v>
      </c>
      <c r="B247" s="2">
        <v>45280</v>
      </c>
      <c r="C247" s="5">
        <v>0.54891203703703706</v>
      </c>
      <c r="D247" s="3">
        <v>89</v>
      </c>
      <c r="E247" s="3">
        <v>49</v>
      </c>
      <c r="F247" s="3">
        <v>71</v>
      </c>
      <c r="G247" s="3">
        <v>8.8000000000000007</v>
      </c>
      <c r="H247" s="3">
        <v>527</v>
      </c>
      <c r="I247" s="3">
        <v>1.95</v>
      </c>
      <c r="J247" s="3">
        <v>0.02</v>
      </c>
    </row>
    <row r="248" spans="1:10" x14ac:dyDescent="0.25">
      <c r="A248" s="3">
        <v>2</v>
      </c>
      <c r="B248" s="2">
        <v>45280</v>
      </c>
      <c r="C248" s="5">
        <v>0.55584490740740744</v>
      </c>
      <c r="D248" s="3">
        <v>60</v>
      </c>
      <c r="E248" s="3">
        <v>16</v>
      </c>
      <c r="F248" s="3">
        <v>70.5</v>
      </c>
      <c r="G248" s="3">
        <v>8.8000000000000007</v>
      </c>
      <c r="H248" s="3">
        <v>541</v>
      </c>
      <c r="I248" s="3">
        <v>1.23</v>
      </c>
      <c r="J248" s="3">
        <v>0.02</v>
      </c>
    </row>
    <row r="249" spans="1:10" x14ac:dyDescent="0.25">
      <c r="A249" s="3">
        <v>2</v>
      </c>
      <c r="B249" s="2">
        <v>45280</v>
      </c>
      <c r="C249" s="5">
        <v>0.56418981481481478</v>
      </c>
      <c r="D249" s="3">
        <v>64</v>
      </c>
      <c r="E249" s="3">
        <v>30</v>
      </c>
      <c r="F249" s="3">
        <v>71</v>
      </c>
      <c r="G249" s="3">
        <v>8.8000000000000007</v>
      </c>
      <c r="H249" s="3">
        <v>537</v>
      </c>
      <c r="I249" s="3">
        <v>1</v>
      </c>
      <c r="J249" s="3">
        <v>0.02</v>
      </c>
    </row>
    <row r="250" spans="1:10" x14ac:dyDescent="0.25">
      <c r="A250" s="3">
        <v>2</v>
      </c>
      <c r="B250" s="2">
        <v>45280</v>
      </c>
      <c r="C250" s="5">
        <v>0.56769675925925933</v>
      </c>
      <c r="D250" s="3">
        <v>89</v>
      </c>
      <c r="E250" s="3">
        <v>53</v>
      </c>
      <c r="F250" s="3">
        <v>71</v>
      </c>
      <c r="G250" s="3">
        <v>8.9</v>
      </c>
      <c r="H250" s="3">
        <v>569</v>
      </c>
      <c r="I250" s="3">
        <v>1</v>
      </c>
      <c r="J250" s="3">
        <v>0.02</v>
      </c>
    </row>
    <row r="251" spans="1:10" x14ac:dyDescent="0.25">
      <c r="A251" s="3">
        <v>2</v>
      </c>
      <c r="B251" s="2">
        <v>45280</v>
      </c>
      <c r="C251" s="5">
        <v>0.58326388888888892</v>
      </c>
      <c r="D251" s="3">
        <v>98</v>
      </c>
      <c r="E251" s="3">
        <v>56</v>
      </c>
      <c r="F251" s="3">
        <v>71</v>
      </c>
      <c r="G251" s="3">
        <v>9</v>
      </c>
      <c r="H251" s="3">
        <v>616</v>
      </c>
      <c r="I251" s="3">
        <v>1</v>
      </c>
      <c r="J251" s="3">
        <v>0.02</v>
      </c>
    </row>
    <row r="252" spans="1:10" x14ac:dyDescent="0.25">
      <c r="A252" s="3">
        <v>2</v>
      </c>
      <c r="B252" s="2">
        <v>45280</v>
      </c>
      <c r="C252" s="5">
        <v>0.59020833333333333</v>
      </c>
      <c r="D252" s="3">
        <v>574</v>
      </c>
      <c r="E252" s="3">
        <v>425</v>
      </c>
      <c r="F252" s="3">
        <v>71</v>
      </c>
      <c r="G252" s="3">
        <v>9</v>
      </c>
      <c r="H252" s="3">
        <v>646</v>
      </c>
      <c r="I252" s="3">
        <v>1.7</v>
      </c>
      <c r="J252" s="3">
        <v>0.02</v>
      </c>
    </row>
    <row r="253" spans="1:10" x14ac:dyDescent="0.25">
      <c r="A253" s="3">
        <v>2</v>
      </c>
      <c r="B253" s="2">
        <v>45280</v>
      </c>
      <c r="C253" s="5">
        <v>0.60548611111111106</v>
      </c>
      <c r="D253" s="3">
        <v>484</v>
      </c>
      <c r="E253" s="3">
        <v>349</v>
      </c>
      <c r="F253" s="3">
        <v>73</v>
      </c>
      <c r="G253" s="3">
        <v>9.3000000000000007</v>
      </c>
      <c r="H253" s="3">
        <v>1048</v>
      </c>
      <c r="I253" s="3">
        <v>2.83</v>
      </c>
      <c r="J253" s="3">
        <v>0.02</v>
      </c>
    </row>
    <row r="254" spans="1:10" x14ac:dyDescent="0.25">
      <c r="A254" s="3">
        <v>2</v>
      </c>
      <c r="B254" s="2">
        <v>45280</v>
      </c>
      <c r="C254" s="5">
        <v>0.61104166666666659</v>
      </c>
      <c r="D254" s="3">
        <v>455</v>
      </c>
      <c r="E254" s="3">
        <v>300</v>
      </c>
      <c r="F254" s="3">
        <v>73</v>
      </c>
      <c r="G254" s="3">
        <v>9.4</v>
      </c>
      <c r="H254" s="3">
        <v>1056</v>
      </c>
      <c r="I254" s="3">
        <v>2.46</v>
      </c>
      <c r="J254" s="3">
        <v>0.02</v>
      </c>
    </row>
    <row r="255" spans="1:10" x14ac:dyDescent="0.25">
      <c r="A255" s="3">
        <v>2</v>
      </c>
      <c r="B255" s="2">
        <v>45281</v>
      </c>
      <c r="C255" s="5">
        <v>0.3583796296296296</v>
      </c>
      <c r="D255" s="3">
        <v>150</v>
      </c>
      <c r="E255" s="3">
        <v>100</v>
      </c>
      <c r="F255" s="3">
        <v>59</v>
      </c>
      <c r="G255" s="3">
        <v>13.8</v>
      </c>
      <c r="H255" s="3">
        <v>537</v>
      </c>
      <c r="I255" s="3">
        <v>1</v>
      </c>
      <c r="J255" s="3">
        <v>0.02</v>
      </c>
    </row>
    <row r="256" spans="1:10" x14ac:dyDescent="0.25">
      <c r="A256" s="3">
        <v>3</v>
      </c>
      <c r="B256" s="2">
        <v>45281</v>
      </c>
      <c r="C256" s="5">
        <v>0.3596759259259259</v>
      </c>
      <c r="D256" s="3">
        <v>82</v>
      </c>
      <c r="E256" s="3">
        <v>60</v>
      </c>
      <c r="F256" s="3">
        <v>61</v>
      </c>
      <c r="G256" s="3">
        <v>12.4</v>
      </c>
      <c r="H256" s="3">
        <v>524</v>
      </c>
      <c r="I256" s="3">
        <v>1</v>
      </c>
      <c r="J256" s="3">
        <v>7.0000000000000007E-2</v>
      </c>
    </row>
    <row r="257" spans="1:10" x14ac:dyDescent="0.25">
      <c r="A257" s="3">
        <v>2</v>
      </c>
      <c r="B257" s="2">
        <v>45281</v>
      </c>
      <c r="C257" s="5">
        <v>0.36532407407407402</v>
      </c>
      <c r="D257" s="3">
        <v>258</v>
      </c>
      <c r="E257" s="3">
        <v>190</v>
      </c>
      <c r="F257" s="3">
        <v>62</v>
      </c>
      <c r="G257" s="3">
        <v>13</v>
      </c>
      <c r="H257" s="3">
        <v>538</v>
      </c>
      <c r="I257" s="3">
        <v>1</v>
      </c>
      <c r="J257" s="3">
        <v>0.02</v>
      </c>
    </row>
    <row r="258" spans="1:10" x14ac:dyDescent="0.25">
      <c r="A258" s="3">
        <v>3</v>
      </c>
      <c r="B258" s="2">
        <v>45281</v>
      </c>
      <c r="C258" s="5">
        <v>0.36662037037037037</v>
      </c>
      <c r="D258" s="3">
        <v>90</v>
      </c>
      <c r="E258" s="3">
        <v>62</v>
      </c>
      <c r="F258" s="3">
        <v>64.5</v>
      </c>
      <c r="G258" s="3">
        <v>11</v>
      </c>
      <c r="H258" s="3">
        <v>516</v>
      </c>
      <c r="I258" s="3">
        <v>1</v>
      </c>
      <c r="J258" s="3">
        <v>7.0000000000000007E-2</v>
      </c>
    </row>
    <row r="259" spans="1:10" x14ac:dyDescent="0.25">
      <c r="A259" s="3">
        <v>3</v>
      </c>
      <c r="B259" s="2">
        <v>45281</v>
      </c>
      <c r="C259" s="5">
        <v>0.37356481481481479</v>
      </c>
      <c r="D259" s="3">
        <v>22</v>
      </c>
      <c r="E259" s="3">
        <v>17</v>
      </c>
      <c r="F259" s="3">
        <v>66.5</v>
      </c>
      <c r="G259" s="3">
        <v>10.199999999999999</v>
      </c>
      <c r="H259" s="3">
        <v>471</v>
      </c>
      <c r="I259" s="3">
        <v>1</v>
      </c>
      <c r="J259" s="3">
        <v>7.0000000000000007E-2</v>
      </c>
    </row>
    <row r="260" spans="1:10" x14ac:dyDescent="0.25">
      <c r="A260" s="3">
        <v>3</v>
      </c>
      <c r="B260" s="2">
        <v>45281</v>
      </c>
      <c r="C260" s="5">
        <v>0.38050925925925921</v>
      </c>
      <c r="D260" s="3">
        <v>299</v>
      </c>
      <c r="E260" s="3">
        <v>217</v>
      </c>
      <c r="F260" s="3">
        <v>69</v>
      </c>
      <c r="G260" s="3">
        <v>9.9</v>
      </c>
      <c r="H260" s="3">
        <v>496</v>
      </c>
      <c r="I260" s="3">
        <v>1</v>
      </c>
      <c r="J260" s="3">
        <v>0.06</v>
      </c>
    </row>
    <row r="261" spans="1:10" x14ac:dyDescent="0.25">
      <c r="A261" s="3">
        <v>2</v>
      </c>
      <c r="B261" s="2">
        <v>45281</v>
      </c>
      <c r="C261" s="5">
        <v>0.38615740740740739</v>
      </c>
      <c r="D261" s="3">
        <v>339</v>
      </c>
      <c r="E261" s="3">
        <v>261</v>
      </c>
      <c r="F261" s="3">
        <v>63.5</v>
      </c>
      <c r="G261" s="3">
        <v>12.9</v>
      </c>
      <c r="H261" s="3">
        <v>537</v>
      </c>
      <c r="I261" s="3">
        <v>1</v>
      </c>
      <c r="J261" s="3">
        <v>0.02</v>
      </c>
    </row>
    <row r="262" spans="1:10" x14ac:dyDescent="0.25">
      <c r="A262" s="3">
        <v>3</v>
      </c>
      <c r="B262" s="2">
        <v>45281</v>
      </c>
      <c r="C262" s="5">
        <v>0.38745370370370374</v>
      </c>
      <c r="D262" s="3">
        <v>76</v>
      </c>
      <c r="E262" s="3">
        <v>56</v>
      </c>
      <c r="F262" s="3">
        <v>69</v>
      </c>
      <c r="G262" s="3">
        <v>9.9</v>
      </c>
      <c r="H262" s="3">
        <v>497</v>
      </c>
      <c r="I262" s="3">
        <v>1</v>
      </c>
      <c r="J262" s="3">
        <v>0.05</v>
      </c>
    </row>
    <row r="263" spans="1:10" x14ac:dyDescent="0.25">
      <c r="A263" s="3">
        <v>2</v>
      </c>
      <c r="B263" s="2">
        <v>45281</v>
      </c>
      <c r="C263" s="5">
        <v>0.39310185185185187</v>
      </c>
      <c r="D263" s="3">
        <v>198</v>
      </c>
      <c r="E263" s="3">
        <v>153</v>
      </c>
      <c r="F263" s="3">
        <v>63.5</v>
      </c>
      <c r="G263" s="3">
        <v>13</v>
      </c>
      <c r="H263" s="3">
        <v>552</v>
      </c>
      <c r="I263" s="3">
        <v>1</v>
      </c>
      <c r="J263" s="3">
        <v>0.02</v>
      </c>
    </row>
    <row r="264" spans="1:10" x14ac:dyDescent="0.25">
      <c r="A264" s="3">
        <v>3</v>
      </c>
      <c r="B264" s="2">
        <v>45281</v>
      </c>
      <c r="C264" s="5">
        <v>0.39439814814814816</v>
      </c>
      <c r="D264" s="3">
        <v>61</v>
      </c>
      <c r="E264" s="3">
        <v>50</v>
      </c>
      <c r="F264" s="3">
        <v>70</v>
      </c>
      <c r="G264" s="3">
        <v>9.6</v>
      </c>
      <c r="H264" s="3">
        <v>486</v>
      </c>
      <c r="I264" s="3">
        <v>1</v>
      </c>
      <c r="J264" s="3">
        <v>0.05</v>
      </c>
    </row>
    <row r="265" spans="1:10" x14ac:dyDescent="0.25">
      <c r="A265" s="3">
        <v>2</v>
      </c>
      <c r="B265" s="2">
        <v>45281</v>
      </c>
      <c r="C265" s="5">
        <v>0.40004629629629629</v>
      </c>
      <c r="D265" s="3">
        <v>223</v>
      </c>
      <c r="E265" s="3">
        <v>167</v>
      </c>
      <c r="F265" s="3">
        <v>63.5</v>
      </c>
      <c r="G265" s="3">
        <v>13.1</v>
      </c>
      <c r="H265" s="3">
        <v>515</v>
      </c>
      <c r="I265" s="3">
        <v>1</v>
      </c>
      <c r="J265" s="3">
        <v>0.02</v>
      </c>
    </row>
    <row r="266" spans="1:10" x14ac:dyDescent="0.25">
      <c r="A266" s="3">
        <v>3</v>
      </c>
      <c r="B266" s="2">
        <v>45281</v>
      </c>
      <c r="C266" s="5">
        <v>0.40134259259259258</v>
      </c>
      <c r="D266" s="3">
        <v>147</v>
      </c>
      <c r="E266" s="3">
        <v>108</v>
      </c>
      <c r="F266" s="3">
        <v>71.5</v>
      </c>
      <c r="G266" s="3">
        <v>9.8000000000000007</v>
      </c>
      <c r="H266" s="3">
        <v>495</v>
      </c>
      <c r="I266" s="3">
        <v>1</v>
      </c>
      <c r="J266" s="3">
        <v>0.04</v>
      </c>
    </row>
    <row r="267" spans="1:10" x14ac:dyDescent="0.25">
      <c r="A267" s="3">
        <v>2</v>
      </c>
      <c r="B267" s="2">
        <v>45281</v>
      </c>
      <c r="C267" s="5">
        <v>0.40699074074074071</v>
      </c>
      <c r="D267" s="3">
        <v>195</v>
      </c>
      <c r="E267" s="3">
        <v>131</v>
      </c>
      <c r="F267" s="3">
        <v>64</v>
      </c>
      <c r="G267" s="3">
        <v>13</v>
      </c>
      <c r="H267" s="3">
        <v>460</v>
      </c>
      <c r="I267" s="3">
        <v>1</v>
      </c>
      <c r="J267" s="3">
        <v>0.02</v>
      </c>
    </row>
    <row r="268" spans="1:10" x14ac:dyDescent="0.25">
      <c r="A268" s="3">
        <v>3</v>
      </c>
      <c r="B268" s="2">
        <v>45281</v>
      </c>
      <c r="C268" s="5">
        <v>0.40828703703703706</v>
      </c>
      <c r="D268" s="3">
        <v>109</v>
      </c>
      <c r="E268" s="3">
        <v>76</v>
      </c>
      <c r="F268" s="3">
        <v>72</v>
      </c>
      <c r="G268" s="3">
        <v>9.8000000000000007</v>
      </c>
      <c r="H268" s="3">
        <v>493</v>
      </c>
      <c r="I268" s="3">
        <v>1</v>
      </c>
      <c r="J268" s="3">
        <v>0.03</v>
      </c>
    </row>
    <row r="269" spans="1:10" x14ac:dyDescent="0.25">
      <c r="A269" s="3">
        <v>2</v>
      </c>
      <c r="B269" s="2">
        <v>45281</v>
      </c>
      <c r="C269" s="5">
        <v>0.41393518518518518</v>
      </c>
      <c r="D269" s="3">
        <v>168</v>
      </c>
      <c r="E269" s="3">
        <v>120</v>
      </c>
      <c r="F269" s="3">
        <v>65</v>
      </c>
      <c r="G269" s="3">
        <v>12.8</v>
      </c>
      <c r="H269" s="3">
        <v>452</v>
      </c>
      <c r="I269" s="3">
        <v>1</v>
      </c>
      <c r="J269" s="3">
        <v>0.02</v>
      </c>
    </row>
    <row r="270" spans="1:10" x14ac:dyDescent="0.25">
      <c r="A270" s="3">
        <v>3</v>
      </c>
      <c r="B270" s="2">
        <v>45281</v>
      </c>
      <c r="C270" s="5">
        <v>0.41523148148148148</v>
      </c>
      <c r="D270" s="3">
        <v>67</v>
      </c>
      <c r="E270" s="3">
        <v>49</v>
      </c>
      <c r="F270" s="3">
        <v>72</v>
      </c>
      <c r="G270" s="3">
        <v>9.9</v>
      </c>
      <c r="H270" s="3">
        <v>492</v>
      </c>
      <c r="I270" s="3">
        <v>1</v>
      </c>
      <c r="J270" s="3">
        <v>0.03</v>
      </c>
    </row>
    <row r="271" spans="1:10" x14ac:dyDescent="0.25">
      <c r="A271" s="3">
        <v>1</v>
      </c>
      <c r="B271" s="2">
        <v>45281</v>
      </c>
      <c r="C271" s="5">
        <v>0.43758101851851849</v>
      </c>
      <c r="D271" s="3">
        <v>149</v>
      </c>
      <c r="E271" s="3">
        <v>112</v>
      </c>
      <c r="F271" s="3">
        <v>75.5</v>
      </c>
      <c r="G271" s="3">
        <v>9.6</v>
      </c>
      <c r="H271" s="3">
        <v>538</v>
      </c>
      <c r="I271" s="3">
        <v>1</v>
      </c>
      <c r="J271" s="3">
        <v>0.02</v>
      </c>
    </row>
    <row r="272" spans="1:10" x14ac:dyDescent="0.25">
      <c r="A272" s="3">
        <v>2</v>
      </c>
      <c r="B272" s="2">
        <v>45281</v>
      </c>
      <c r="C272" s="5">
        <v>0.44171296296296297</v>
      </c>
      <c r="D272" s="3">
        <v>92</v>
      </c>
      <c r="E272" s="3">
        <v>43</v>
      </c>
      <c r="F272" s="3">
        <v>63.5</v>
      </c>
      <c r="G272" s="3">
        <v>12.9</v>
      </c>
      <c r="H272" s="3">
        <v>453</v>
      </c>
      <c r="I272" s="3">
        <v>1</v>
      </c>
      <c r="J272" s="3">
        <v>0.02</v>
      </c>
    </row>
    <row r="273" spans="1:10" x14ac:dyDescent="0.25">
      <c r="A273" s="3">
        <v>1</v>
      </c>
      <c r="B273" s="2">
        <v>45281</v>
      </c>
      <c r="C273" s="5">
        <v>0.44452546296296297</v>
      </c>
      <c r="D273" s="3">
        <v>71</v>
      </c>
      <c r="E273" s="3">
        <v>43</v>
      </c>
      <c r="F273" s="3">
        <v>76</v>
      </c>
      <c r="G273" s="3">
        <v>9.6</v>
      </c>
      <c r="H273" s="3">
        <v>501</v>
      </c>
      <c r="I273" s="3">
        <v>1</v>
      </c>
      <c r="J273" s="3">
        <v>0.02</v>
      </c>
    </row>
    <row r="274" spans="1:10" x14ac:dyDescent="0.25">
      <c r="A274" s="3">
        <v>2</v>
      </c>
      <c r="B274" s="2">
        <v>45281</v>
      </c>
      <c r="C274" s="5">
        <v>0.44726851851851851</v>
      </c>
      <c r="D274" s="3">
        <v>98</v>
      </c>
      <c r="E274" s="3">
        <v>61</v>
      </c>
      <c r="F274" s="3">
        <v>64.5</v>
      </c>
      <c r="G274" s="3">
        <v>12.6</v>
      </c>
      <c r="H274" s="3">
        <v>470</v>
      </c>
      <c r="I274" s="3">
        <v>1</v>
      </c>
      <c r="J274" s="3">
        <v>0.02</v>
      </c>
    </row>
    <row r="275" spans="1:10" x14ac:dyDescent="0.25">
      <c r="A275" s="3">
        <v>1</v>
      </c>
      <c r="B275" s="2">
        <v>45281</v>
      </c>
      <c r="C275" s="5">
        <v>0.45146990740740739</v>
      </c>
      <c r="D275" s="3">
        <v>91</v>
      </c>
      <c r="E275" s="3">
        <v>50</v>
      </c>
      <c r="F275" s="3">
        <v>76</v>
      </c>
      <c r="G275" s="3">
        <v>9.6999999999999993</v>
      </c>
      <c r="H275" s="3">
        <v>614</v>
      </c>
      <c r="I275" s="3">
        <v>1</v>
      </c>
      <c r="J275" s="3">
        <v>0.02</v>
      </c>
    </row>
    <row r="276" spans="1:10" x14ac:dyDescent="0.25">
      <c r="A276" s="3">
        <v>2</v>
      </c>
      <c r="B276" s="2">
        <v>45281</v>
      </c>
      <c r="C276" s="5">
        <v>0.45560185185185187</v>
      </c>
      <c r="D276" s="3">
        <v>110</v>
      </c>
      <c r="E276" s="3">
        <v>65</v>
      </c>
      <c r="F276" s="3">
        <v>66.5</v>
      </c>
      <c r="G276" s="3">
        <v>12.7</v>
      </c>
      <c r="H276" s="3">
        <v>540</v>
      </c>
      <c r="I276" s="3">
        <v>1</v>
      </c>
      <c r="J276" s="3">
        <v>0.02</v>
      </c>
    </row>
    <row r="277" spans="1:10" x14ac:dyDescent="0.25">
      <c r="A277" s="3">
        <v>1</v>
      </c>
      <c r="B277" s="2">
        <v>45281</v>
      </c>
      <c r="C277" s="5">
        <v>0.45841435185185181</v>
      </c>
      <c r="D277" s="3">
        <v>118</v>
      </c>
      <c r="E277" s="3">
        <v>74</v>
      </c>
      <c r="F277" s="3">
        <v>76.5</v>
      </c>
      <c r="G277" s="3">
        <v>9.8000000000000007</v>
      </c>
      <c r="H277" s="3">
        <v>695</v>
      </c>
      <c r="I277" s="3">
        <v>1</v>
      </c>
      <c r="J277" s="3">
        <v>0.02</v>
      </c>
    </row>
    <row r="278" spans="1:10" x14ac:dyDescent="0.25">
      <c r="A278" s="3">
        <v>2</v>
      </c>
      <c r="B278" s="2">
        <v>45281</v>
      </c>
      <c r="C278" s="5">
        <v>0.46254629629629629</v>
      </c>
      <c r="D278" s="3">
        <v>164</v>
      </c>
      <c r="E278" s="3">
        <v>107</v>
      </c>
      <c r="F278" s="3">
        <v>66</v>
      </c>
      <c r="G278" s="3">
        <v>12.5</v>
      </c>
      <c r="H278" s="3">
        <v>565</v>
      </c>
      <c r="I278" s="3">
        <v>1</v>
      </c>
      <c r="J278" s="3">
        <v>0.02</v>
      </c>
    </row>
    <row r="279" spans="1:10" x14ac:dyDescent="0.25">
      <c r="A279" s="3">
        <v>1</v>
      </c>
      <c r="B279" s="2">
        <v>45281</v>
      </c>
      <c r="C279" s="5">
        <v>0.46535879629629634</v>
      </c>
      <c r="D279" s="3">
        <v>226</v>
      </c>
      <c r="E279" s="3">
        <v>171</v>
      </c>
      <c r="F279" s="3">
        <v>76</v>
      </c>
      <c r="G279" s="3">
        <v>9.9</v>
      </c>
      <c r="H279" s="3">
        <v>724</v>
      </c>
      <c r="I279" s="3">
        <v>1</v>
      </c>
      <c r="J279" s="3">
        <v>0.02</v>
      </c>
    </row>
    <row r="280" spans="1:10" x14ac:dyDescent="0.25">
      <c r="A280" s="3">
        <v>2</v>
      </c>
      <c r="B280" s="2">
        <v>45281</v>
      </c>
      <c r="C280" s="5">
        <v>0.46951388888888884</v>
      </c>
      <c r="D280" s="3">
        <v>246</v>
      </c>
      <c r="E280" s="3">
        <v>149</v>
      </c>
      <c r="F280" s="3">
        <v>67</v>
      </c>
      <c r="G280" s="3">
        <v>12.7</v>
      </c>
      <c r="H280" s="3">
        <v>585</v>
      </c>
      <c r="I280" s="3">
        <v>1</v>
      </c>
      <c r="J280" s="3">
        <v>0.02</v>
      </c>
    </row>
    <row r="281" spans="1:10" x14ac:dyDescent="0.25">
      <c r="A281" s="3">
        <v>1</v>
      </c>
      <c r="B281" s="2">
        <v>45281</v>
      </c>
      <c r="C281" s="5">
        <v>0.47229166666666672</v>
      </c>
      <c r="D281" s="3">
        <v>226</v>
      </c>
      <c r="E281" s="3">
        <v>151</v>
      </c>
      <c r="F281" s="3">
        <v>76</v>
      </c>
      <c r="G281" s="3">
        <v>9.9</v>
      </c>
      <c r="H281" s="3">
        <v>741</v>
      </c>
      <c r="I281" s="3">
        <v>1</v>
      </c>
      <c r="J281" s="3">
        <v>0.02</v>
      </c>
    </row>
    <row r="282" spans="1:10" x14ac:dyDescent="0.25">
      <c r="A282" s="3">
        <v>2</v>
      </c>
      <c r="B282" s="2">
        <v>45281</v>
      </c>
      <c r="C282" s="5">
        <v>0.47643518518518518</v>
      </c>
      <c r="D282" s="3">
        <v>293</v>
      </c>
      <c r="E282" s="3">
        <v>222</v>
      </c>
      <c r="F282" s="3">
        <v>67</v>
      </c>
      <c r="G282" s="3">
        <v>12.5</v>
      </c>
      <c r="H282" s="3">
        <v>593</v>
      </c>
      <c r="I282" s="3">
        <v>1.78</v>
      </c>
      <c r="J282" s="3">
        <v>0.02</v>
      </c>
    </row>
    <row r="283" spans="1:10" x14ac:dyDescent="0.25">
      <c r="A283" s="3">
        <v>1</v>
      </c>
      <c r="B283" s="2">
        <v>45281</v>
      </c>
      <c r="C283" s="5">
        <v>0.47924768518518518</v>
      </c>
      <c r="D283" s="3">
        <v>602</v>
      </c>
      <c r="E283" s="3">
        <v>504</v>
      </c>
      <c r="F283" s="3">
        <v>76.5</v>
      </c>
      <c r="G283" s="3">
        <v>9.9</v>
      </c>
      <c r="H283" s="3">
        <v>739</v>
      </c>
      <c r="I283" s="3">
        <v>2.0499999999999998</v>
      </c>
      <c r="J283" s="3">
        <v>0.02</v>
      </c>
    </row>
    <row r="284" spans="1:10" x14ac:dyDescent="0.25">
      <c r="A284" s="3">
        <v>2</v>
      </c>
      <c r="B284" s="2">
        <v>45281</v>
      </c>
      <c r="C284" s="5">
        <v>0.4833796296296296</v>
      </c>
      <c r="D284" s="3">
        <v>198</v>
      </c>
      <c r="E284" s="3">
        <v>155</v>
      </c>
      <c r="F284" s="3">
        <v>68</v>
      </c>
      <c r="G284" s="3">
        <v>12.3</v>
      </c>
      <c r="H284" s="3">
        <v>585</v>
      </c>
      <c r="I284" s="3">
        <v>1</v>
      </c>
      <c r="J284" s="3">
        <v>0.02</v>
      </c>
    </row>
    <row r="285" spans="1:10" x14ac:dyDescent="0.25">
      <c r="A285" s="3">
        <v>3</v>
      </c>
      <c r="B285" s="2">
        <v>45281</v>
      </c>
      <c r="C285" s="5">
        <v>0.48832175925925925</v>
      </c>
      <c r="D285" s="3">
        <v>243</v>
      </c>
      <c r="E285" s="3">
        <v>203</v>
      </c>
      <c r="F285" s="3">
        <v>78.5</v>
      </c>
      <c r="G285" s="3">
        <v>10.1</v>
      </c>
      <c r="H285" s="3">
        <v>611</v>
      </c>
      <c r="I285" s="3">
        <v>1</v>
      </c>
      <c r="J285" s="3">
        <v>0.02</v>
      </c>
    </row>
    <row r="286" spans="1:10" x14ac:dyDescent="0.25">
      <c r="A286" s="3">
        <v>2</v>
      </c>
      <c r="B286" s="2">
        <v>45281</v>
      </c>
      <c r="C286" s="5">
        <v>0.49032407407407402</v>
      </c>
      <c r="D286" s="3">
        <v>279</v>
      </c>
      <c r="E286" s="3">
        <v>203</v>
      </c>
      <c r="F286" s="3">
        <v>68</v>
      </c>
      <c r="G286" s="3">
        <v>12.6</v>
      </c>
      <c r="H286" s="3">
        <v>621</v>
      </c>
      <c r="I286" s="3">
        <v>1</v>
      </c>
      <c r="J286" s="3">
        <v>0.02</v>
      </c>
    </row>
    <row r="287" spans="1:10" x14ac:dyDescent="0.25">
      <c r="A287" s="3">
        <v>3</v>
      </c>
      <c r="B287" s="2">
        <v>45281</v>
      </c>
      <c r="C287" s="5">
        <v>0.49368055555555551</v>
      </c>
      <c r="D287" s="3">
        <v>218</v>
      </c>
      <c r="E287" s="3">
        <v>183</v>
      </c>
      <c r="F287" s="3">
        <v>77.5</v>
      </c>
      <c r="G287" s="3">
        <v>10.3</v>
      </c>
      <c r="H287" s="3">
        <v>631</v>
      </c>
      <c r="I287" s="3">
        <v>1</v>
      </c>
      <c r="J287" s="3">
        <v>0.02</v>
      </c>
    </row>
    <row r="288" spans="1:10" x14ac:dyDescent="0.25">
      <c r="A288" s="3">
        <v>2</v>
      </c>
      <c r="B288" s="2">
        <v>45281</v>
      </c>
      <c r="C288" s="5">
        <v>0.49726851851851855</v>
      </c>
      <c r="D288" s="3">
        <v>340</v>
      </c>
      <c r="E288" s="3">
        <v>263</v>
      </c>
      <c r="F288" s="3">
        <v>68.5</v>
      </c>
      <c r="G288" s="3">
        <v>12.8</v>
      </c>
      <c r="H288" s="3">
        <v>623</v>
      </c>
      <c r="I288" s="3">
        <v>1.84</v>
      </c>
      <c r="J288" s="3">
        <v>0.02</v>
      </c>
    </row>
    <row r="289" spans="1:10" x14ac:dyDescent="0.25">
      <c r="A289" s="3">
        <v>3</v>
      </c>
      <c r="B289" s="2">
        <v>45281</v>
      </c>
      <c r="C289" s="5">
        <v>0.49950231481481483</v>
      </c>
      <c r="D289" s="3">
        <v>245</v>
      </c>
      <c r="E289" s="3">
        <v>202</v>
      </c>
      <c r="F289" s="3">
        <v>78.5</v>
      </c>
      <c r="G289" s="3">
        <v>10.1</v>
      </c>
      <c r="H289" s="3">
        <v>615</v>
      </c>
      <c r="I289" s="3">
        <v>1</v>
      </c>
      <c r="J289" s="3">
        <v>0.02</v>
      </c>
    </row>
    <row r="290" spans="1:10" x14ac:dyDescent="0.25">
      <c r="A290" s="3">
        <v>2</v>
      </c>
      <c r="B290" s="2">
        <v>45281</v>
      </c>
      <c r="C290" s="5">
        <v>0.58060185185185187</v>
      </c>
      <c r="D290" s="3">
        <v>190</v>
      </c>
      <c r="E290" s="3">
        <v>152</v>
      </c>
      <c r="F290" s="3">
        <v>69</v>
      </c>
      <c r="G290" s="3">
        <v>12.1</v>
      </c>
      <c r="H290" s="3">
        <v>450</v>
      </c>
      <c r="I290" s="3">
        <v>1</v>
      </c>
      <c r="J290" s="3">
        <v>0.02</v>
      </c>
    </row>
    <row r="291" spans="1:10" x14ac:dyDescent="0.25">
      <c r="A291" s="3">
        <v>2</v>
      </c>
      <c r="B291" s="2">
        <v>45281</v>
      </c>
      <c r="C291" s="5">
        <v>0.58754629629629629</v>
      </c>
      <c r="D291" s="3">
        <v>170</v>
      </c>
      <c r="E291" s="3">
        <v>121</v>
      </c>
      <c r="F291" s="3">
        <v>69</v>
      </c>
      <c r="G291" s="3">
        <v>12</v>
      </c>
      <c r="H291" s="3">
        <v>459</v>
      </c>
      <c r="I291" s="3">
        <v>1</v>
      </c>
      <c r="J291" s="3">
        <v>0.02</v>
      </c>
    </row>
    <row r="292" spans="1:10" x14ac:dyDescent="0.25">
      <c r="A292" s="3">
        <v>2</v>
      </c>
      <c r="B292" s="2">
        <v>45281</v>
      </c>
      <c r="C292" s="5">
        <v>0.59449074074074071</v>
      </c>
      <c r="D292" s="3">
        <v>156</v>
      </c>
      <c r="E292" s="3">
        <v>132</v>
      </c>
      <c r="F292" s="3">
        <v>67.5</v>
      </c>
      <c r="G292" s="3">
        <v>12.8</v>
      </c>
      <c r="H292" s="3">
        <v>473</v>
      </c>
      <c r="I292" s="3">
        <v>1</v>
      </c>
      <c r="J292" s="3">
        <v>0.02</v>
      </c>
    </row>
    <row r="293" spans="1:10" x14ac:dyDescent="0.25">
      <c r="A293" s="3">
        <v>3</v>
      </c>
      <c r="B293" s="2">
        <v>45281</v>
      </c>
      <c r="C293" s="5">
        <v>0.60030092592592588</v>
      </c>
      <c r="D293" s="3">
        <v>183</v>
      </c>
      <c r="E293" s="3">
        <v>144</v>
      </c>
      <c r="F293" s="3">
        <v>80</v>
      </c>
      <c r="G293" s="3">
        <v>9.9</v>
      </c>
      <c r="H293" s="3">
        <v>502</v>
      </c>
      <c r="I293" s="3">
        <v>1</v>
      </c>
      <c r="J293" s="3">
        <v>0.02</v>
      </c>
    </row>
    <row r="294" spans="1:10" x14ac:dyDescent="0.25">
      <c r="A294" s="3">
        <v>2</v>
      </c>
      <c r="B294" s="2">
        <v>45281</v>
      </c>
      <c r="C294" s="5">
        <v>0.60143518518518524</v>
      </c>
      <c r="D294" s="3">
        <v>149</v>
      </c>
      <c r="E294" s="3">
        <v>114</v>
      </c>
      <c r="F294" s="3">
        <v>68.5</v>
      </c>
      <c r="G294" s="3">
        <v>12.4</v>
      </c>
      <c r="H294" s="3">
        <v>477</v>
      </c>
      <c r="I294" s="3">
        <v>1</v>
      </c>
      <c r="J294" s="3">
        <v>0.02</v>
      </c>
    </row>
    <row r="295" spans="1:10" x14ac:dyDescent="0.25">
      <c r="A295" s="3">
        <v>2</v>
      </c>
      <c r="B295" s="2">
        <v>45281</v>
      </c>
      <c r="C295" s="5">
        <v>0.60837962962962966</v>
      </c>
      <c r="D295" s="3">
        <v>132</v>
      </c>
      <c r="E295" s="3">
        <v>100</v>
      </c>
      <c r="F295" s="3">
        <v>69</v>
      </c>
      <c r="G295" s="3">
        <v>12.3</v>
      </c>
      <c r="H295" s="3">
        <v>491</v>
      </c>
      <c r="I295" s="3">
        <v>1</v>
      </c>
      <c r="J295" s="3">
        <v>0.02</v>
      </c>
    </row>
    <row r="296" spans="1:10" x14ac:dyDescent="0.25">
      <c r="A296" s="3">
        <v>3</v>
      </c>
      <c r="B296" s="2">
        <v>45281</v>
      </c>
      <c r="C296" s="5">
        <v>0.61280092592592594</v>
      </c>
      <c r="D296" s="3">
        <v>137</v>
      </c>
      <c r="E296" s="3">
        <v>110</v>
      </c>
      <c r="F296" s="3">
        <v>79.5</v>
      </c>
      <c r="G296" s="3">
        <v>10.1</v>
      </c>
      <c r="H296" s="3">
        <v>512</v>
      </c>
      <c r="I296" s="3">
        <v>1</v>
      </c>
      <c r="J296" s="3">
        <v>0.02</v>
      </c>
    </row>
    <row r="297" spans="1:10" x14ac:dyDescent="0.25">
      <c r="A297" s="3">
        <v>2</v>
      </c>
      <c r="B297" s="2">
        <v>45281</v>
      </c>
      <c r="C297" s="5">
        <v>0.61532407407407408</v>
      </c>
      <c r="D297" s="3">
        <v>103</v>
      </c>
      <c r="E297" s="3">
        <v>81</v>
      </c>
      <c r="F297" s="3">
        <v>69</v>
      </c>
      <c r="G297" s="3">
        <v>12.2</v>
      </c>
      <c r="H297" s="3">
        <v>494</v>
      </c>
      <c r="I297" s="3">
        <v>1</v>
      </c>
      <c r="J297" s="3">
        <v>0.02</v>
      </c>
    </row>
    <row r="298" spans="1:10" x14ac:dyDescent="0.25">
      <c r="A298" s="3">
        <v>2</v>
      </c>
      <c r="B298" s="2">
        <v>45281</v>
      </c>
      <c r="C298" s="5">
        <v>0.6222685185185185</v>
      </c>
      <c r="D298" s="3">
        <v>107</v>
      </c>
      <c r="E298" s="3">
        <v>65</v>
      </c>
      <c r="F298" s="3">
        <v>69.5</v>
      </c>
      <c r="G298" s="3">
        <v>12.2</v>
      </c>
      <c r="H298" s="3">
        <v>497</v>
      </c>
      <c r="I298" s="3">
        <v>1</v>
      </c>
      <c r="J298" s="3">
        <v>0.02</v>
      </c>
    </row>
    <row r="299" spans="1:10" x14ac:dyDescent="0.25">
      <c r="A299" s="3">
        <v>2</v>
      </c>
      <c r="B299" s="2">
        <v>45281</v>
      </c>
      <c r="C299" s="5">
        <v>0.62365740740740738</v>
      </c>
      <c r="D299" s="3">
        <v>150</v>
      </c>
      <c r="E299" s="3">
        <v>93</v>
      </c>
      <c r="F299" s="3">
        <v>70</v>
      </c>
      <c r="G299" s="3">
        <v>12.1</v>
      </c>
      <c r="H299" s="3">
        <v>495</v>
      </c>
      <c r="I299" s="3">
        <v>1</v>
      </c>
      <c r="J299" s="3">
        <v>0.02</v>
      </c>
    </row>
    <row r="300" spans="1:10" x14ac:dyDescent="0.25">
      <c r="A300" s="3">
        <v>2</v>
      </c>
      <c r="B300" s="2">
        <v>45281</v>
      </c>
      <c r="C300" s="5">
        <v>0.62504629629629627</v>
      </c>
      <c r="D300" s="3">
        <v>150</v>
      </c>
      <c r="E300" s="3">
        <v>93</v>
      </c>
      <c r="F300" s="3">
        <v>70</v>
      </c>
      <c r="G300" s="3">
        <v>12</v>
      </c>
      <c r="H300" s="3">
        <v>493</v>
      </c>
      <c r="I300" s="3">
        <v>1</v>
      </c>
      <c r="J300" s="3">
        <v>0.02</v>
      </c>
    </row>
  </sheetData>
  <autoFilter ref="A1:A300" xr:uid="{E74AF0AE-41EE-44D2-8BD6-5D15FEBF5601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FA0D4-519C-4BAE-ABEC-841DCDC95E63}">
  <sheetPr codeName="Tabelle5"/>
  <dimension ref="A1:J393"/>
  <sheetViews>
    <sheetView zoomScale="40" zoomScaleNormal="40" workbookViewId="0">
      <pane ySplit="1" topLeftCell="A2" activePane="bottomLeft" state="frozen"/>
      <selection pane="bottomLeft" activeCell="A59" sqref="A59:J158"/>
    </sheetView>
  </sheetViews>
  <sheetFormatPr baseColWidth="10" defaultRowHeight="15" x14ac:dyDescent="0.25"/>
  <cols>
    <col min="1" max="1" width="11.42578125" style="3"/>
    <col min="2" max="2" width="18.140625" style="3" bestFit="1" customWidth="1"/>
    <col min="3" max="3" width="11.42578125" style="3"/>
    <col min="4" max="4" width="14.85546875" style="3" bestFit="1" customWidth="1"/>
    <col min="5" max="5" width="18.140625" style="3" bestFit="1" customWidth="1"/>
    <col min="6" max="6" width="18.28515625" style="3" bestFit="1" customWidth="1"/>
    <col min="7" max="7" width="21.85546875" style="3" bestFit="1" customWidth="1"/>
    <col min="8" max="8" width="18.140625" style="3" bestFit="1" customWidth="1"/>
    <col min="9" max="9" width="13.85546875" style="3" bestFit="1" customWidth="1"/>
    <col min="10" max="10" width="12.140625" style="3" bestFit="1" customWidth="1"/>
    <col min="13" max="13" width="18.140625" bestFit="1" customWidth="1"/>
  </cols>
  <sheetData>
    <row r="1" spans="1:10" x14ac:dyDescent="0.25">
      <c r="A1" s="3" t="s">
        <v>856</v>
      </c>
      <c r="B1" s="2" t="s">
        <v>0</v>
      </c>
      <c r="D1" s="3" t="s">
        <v>1539</v>
      </c>
      <c r="E1" s="3" t="s">
        <v>1540</v>
      </c>
      <c r="F1" s="3" t="s">
        <v>1541</v>
      </c>
      <c r="G1" s="3" t="s">
        <v>1542</v>
      </c>
      <c r="H1" s="3" t="s">
        <v>1543</v>
      </c>
      <c r="I1" s="3" t="s">
        <v>1544</v>
      </c>
      <c r="J1" s="3" t="s">
        <v>1545</v>
      </c>
    </row>
    <row r="2" spans="1:10" x14ac:dyDescent="0.25">
      <c r="A2" s="3">
        <v>3</v>
      </c>
      <c r="B2" s="2">
        <v>45271</v>
      </c>
      <c r="C2" s="5">
        <v>0.40865740740740741</v>
      </c>
      <c r="D2" s="3">
        <v>191</v>
      </c>
      <c r="E2" s="3">
        <v>181</v>
      </c>
      <c r="F2" s="3">
        <v>74</v>
      </c>
      <c r="G2" s="3">
        <v>14.6</v>
      </c>
      <c r="H2" s="3">
        <v>857</v>
      </c>
      <c r="I2" s="3">
        <v>1</v>
      </c>
      <c r="J2" s="3">
        <v>0.04</v>
      </c>
    </row>
    <row r="3" spans="1:10" x14ac:dyDescent="0.25">
      <c r="A3" s="3">
        <v>3</v>
      </c>
      <c r="B3" s="2">
        <v>45271</v>
      </c>
      <c r="C3" s="5">
        <v>0.41560185185185183</v>
      </c>
      <c r="D3" s="3">
        <v>195</v>
      </c>
      <c r="E3" s="3">
        <v>174</v>
      </c>
      <c r="F3" s="3">
        <v>76</v>
      </c>
      <c r="G3" s="3">
        <v>13.9</v>
      </c>
      <c r="H3" s="3">
        <v>784</v>
      </c>
      <c r="I3" s="3">
        <v>1</v>
      </c>
      <c r="J3" s="3">
        <v>0.03</v>
      </c>
    </row>
    <row r="4" spans="1:10" x14ac:dyDescent="0.25">
      <c r="A4" s="3">
        <v>2</v>
      </c>
      <c r="B4" s="2">
        <v>45271</v>
      </c>
      <c r="C4" s="5">
        <v>0.44493055555555555</v>
      </c>
      <c r="D4" s="3">
        <v>104</v>
      </c>
      <c r="E4" s="3">
        <v>74</v>
      </c>
      <c r="F4" s="3">
        <v>72.5</v>
      </c>
      <c r="G4" s="3">
        <v>13.4</v>
      </c>
      <c r="H4" s="3">
        <v>478</v>
      </c>
      <c r="I4" s="3">
        <v>1</v>
      </c>
      <c r="J4" s="3">
        <v>0.02</v>
      </c>
    </row>
    <row r="5" spans="1:10" x14ac:dyDescent="0.25">
      <c r="A5" s="3">
        <v>2</v>
      </c>
      <c r="B5" s="2">
        <v>45271</v>
      </c>
      <c r="C5" s="5">
        <v>0.45101851851851849</v>
      </c>
      <c r="D5" s="3">
        <v>133</v>
      </c>
      <c r="E5" s="3">
        <v>73</v>
      </c>
      <c r="F5" s="3">
        <v>74.5</v>
      </c>
      <c r="G5" s="3">
        <v>12.9</v>
      </c>
      <c r="H5" s="3">
        <v>446</v>
      </c>
      <c r="I5" s="3">
        <v>1</v>
      </c>
      <c r="J5" s="3">
        <v>0.02</v>
      </c>
    </row>
    <row r="6" spans="1:10" x14ac:dyDescent="0.25">
      <c r="A6" s="3">
        <v>2</v>
      </c>
      <c r="B6" s="2">
        <v>45271</v>
      </c>
      <c r="C6" s="5">
        <v>0.48572916666666671</v>
      </c>
      <c r="D6" s="3">
        <v>247</v>
      </c>
      <c r="E6" s="3">
        <v>181</v>
      </c>
      <c r="F6" s="3">
        <v>77</v>
      </c>
      <c r="G6" s="3">
        <v>12.8</v>
      </c>
      <c r="H6" s="3">
        <v>607</v>
      </c>
      <c r="I6" s="3">
        <v>1.1399999999999999</v>
      </c>
      <c r="J6" s="3">
        <v>0.02</v>
      </c>
    </row>
    <row r="7" spans="1:10" x14ac:dyDescent="0.25">
      <c r="A7" s="3">
        <v>2</v>
      </c>
      <c r="B7" s="2">
        <v>45271</v>
      </c>
      <c r="C7" s="5">
        <v>0.60108796296296296</v>
      </c>
      <c r="D7" s="3">
        <v>171</v>
      </c>
      <c r="E7" s="3">
        <v>125</v>
      </c>
      <c r="F7" s="3">
        <v>82.5</v>
      </c>
      <c r="G7" s="3">
        <v>12.8</v>
      </c>
      <c r="H7" s="3">
        <v>617</v>
      </c>
      <c r="I7" s="3">
        <v>1</v>
      </c>
      <c r="J7" s="3">
        <v>0.02</v>
      </c>
    </row>
    <row r="8" spans="1:10" x14ac:dyDescent="0.25">
      <c r="A8" s="3">
        <v>2</v>
      </c>
      <c r="B8" s="2">
        <v>45271</v>
      </c>
      <c r="C8" s="5">
        <v>0.60962962962962963</v>
      </c>
      <c r="D8" s="3">
        <v>99</v>
      </c>
      <c r="E8" s="3">
        <v>62</v>
      </c>
      <c r="F8" s="3">
        <v>64</v>
      </c>
      <c r="G8" s="3">
        <v>22</v>
      </c>
      <c r="H8" s="3">
        <v>575</v>
      </c>
      <c r="I8" s="3">
        <v>1</v>
      </c>
      <c r="J8" s="3">
        <v>0.02</v>
      </c>
    </row>
    <row r="9" spans="1:10" x14ac:dyDescent="0.25">
      <c r="A9" s="3">
        <v>2</v>
      </c>
      <c r="B9" s="2">
        <v>45271</v>
      </c>
      <c r="C9" s="5">
        <v>0.61148148148148151</v>
      </c>
      <c r="D9" s="3">
        <v>81</v>
      </c>
      <c r="E9" s="3">
        <v>54</v>
      </c>
      <c r="F9" s="3">
        <v>60</v>
      </c>
      <c r="G9" s="3">
        <v>20.7</v>
      </c>
      <c r="H9" s="3">
        <v>495</v>
      </c>
      <c r="I9" s="3">
        <v>1</v>
      </c>
      <c r="J9" s="3">
        <v>0.02</v>
      </c>
    </row>
    <row r="10" spans="1:10" x14ac:dyDescent="0.25">
      <c r="A10" s="3">
        <v>2</v>
      </c>
      <c r="B10" s="2">
        <v>45271</v>
      </c>
      <c r="C10" s="5">
        <v>0.61842592592592593</v>
      </c>
      <c r="D10" s="3">
        <v>167</v>
      </c>
      <c r="E10" s="3">
        <v>129</v>
      </c>
      <c r="F10" s="3">
        <v>62</v>
      </c>
      <c r="G10" s="3">
        <v>19.3</v>
      </c>
      <c r="H10" s="3">
        <v>458</v>
      </c>
      <c r="I10" s="3">
        <v>1</v>
      </c>
      <c r="J10" s="3">
        <v>0.02</v>
      </c>
    </row>
    <row r="11" spans="1:10" x14ac:dyDescent="0.25">
      <c r="A11" s="3">
        <v>2</v>
      </c>
      <c r="B11" s="2">
        <v>45271</v>
      </c>
      <c r="C11" s="5">
        <v>0.62537037037037035</v>
      </c>
      <c r="D11" s="3">
        <v>143</v>
      </c>
      <c r="E11" s="3">
        <v>116</v>
      </c>
      <c r="F11" s="3">
        <v>61</v>
      </c>
      <c r="G11" s="3">
        <v>19.5</v>
      </c>
      <c r="H11" s="3">
        <v>466</v>
      </c>
      <c r="I11" s="3">
        <v>1</v>
      </c>
      <c r="J11" s="3">
        <v>0.02</v>
      </c>
    </row>
    <row r="12" spans="1:10" x14ac:dyDescent="0.25">
      <c r="A12" s="3">
        <v>2</v>
      </c>
      <c r="B12" s="2">
        <v>45271</v>
      </c>
      <c r="C12" s="5">
        <v>0.65447916666666661</v>
      </c>
      <c r="D12" s="3">
        <v>79</v>
      </c>
      <c r="E12" s="3">
        <v>50</v>
      </c>
      <c r="F12" s="3">
        <v>63</v>
      </c>
      <c r="G12" s="3">
        <v>15.5</v>
      </c>
      <c r="H12" s="3">
        <v>530</v>
      </c>
      <c r="I12" s="3">
        <v>1</v>
      </c>
      <c r="J12" s="3">
        <v>0.02</v>
      </c>
    </row>
    <row r="13" spans="1:10" x14ac:dyDescent="0.25">
      <c r="A13" s="3">
        <v>2</v>
      </c>
      <c r="B13" s="2">
        <v>45271</v>
      </c>
      <c r="C13" s="5">
        <v>0.65817129629629634</v>
      </c>
      <c r="D13" s="3">
        <v>101</v>
      </c>
      <c r="E13" s="3">
        <v>62</v>
      </c>
      <c r="F13" s="3">
        <v>61</v>
      </c>
      <c r="G13" s="3">
        <v>16.2</v>
      </c>
      <c r="H13" s="3">
        <v>528</v>
      </c>
      <c r="I13" s="3">
        <v>1</v>
      </c>
      <c r="J13" s="3">
        <v>0.02</v>
      </c>
    </row>
    <row r="14" spans="1:10" x14ac:dyDescent="0.25">
      <c r="A14" s="3">
        <v>2</v>
      </c>
      <c r="B14" s="2">
        <v>45271</v>
      </c>
      <c r="C14" s="5">
        <v>0.66511574074074076</v>
      </c>
      <c r="D14" s="3">
        <v>75</v>
      </c>
      <c r="E14" s="3">
        <v>44</v>
      </c>
      <c r="F14" s="3">
        <v>59.5</v>
      </c>
      <c r="G14" s="3">
        <v>17</v>
      </c>
      <c r="H14" s="3">
        <v>516</v>
      </c>
      <c r="I14" s="3">
        <v>1</v>
      </c>
      <c r="J14" s="3">
        <v>0.02</v>
      </c>
    </row>
    <row r="15" spans="1:10" x14ac:dyDescent="0.25">
      <c r="A15" s="3">
        <v>2</v>
      </c>
      <c r="B15" s="2">
        <v>45271</v>
      </c>
      <c r="C15" s="5">
        <v>0.6790046296296296</v>
      </c>
      <c r="D15" s="3">
        <v>228</v>
      </c>
      <c r="E15" s="3">
        <v>182</v>
      </c>
      <c r="F15" s="3">
        <v>61.5</v>
      </c>
      <c r="G15" s="3">
        <v>17.5</v>
      </c>
      <c r="H15" s="3">
        <v>561</v>
      </c>
      <c r="I15" s="3">
        <v>2.76</v>
      </c>
      <c r="J15" s="3">
        <v>0.02</v>
      </c>
    </row>
    <row r="16" spans="1:10" x14ac:dyDescent="0.25">
      <c r="A16" s="3">
        <v>2</v>
      </c>
      <c r="B16" s="2">
        <v>45271</v>
      </c>
      <c r="C16" s="5">
        <v>0.68594907407407402</v>
      </c>
      <c r="D16" s="3">
        <v>110</v>
      </c>
      <c r="E16" s="3">
        <v>77</v>
      </c>
      <c r="F16" s="3">
        <v>60</v>
      </c>
      <c r="G16" s="3">
        <v>17.600000000000001</v>
      </c>
      <c r="H16" s="3">
        <v>534</v>
      </c>
      <c r="I16" s="3">
        <v>1.59</v>
      </c>
      <c r="J16" s="3">
        <v>0.02</v>
      </c>
    </row>
    <row r="17" spans="1:10" x14ac:dyDescent="0.25">
      <c r="A17" s="3">
        <v>2</v>
      </c>
      <c r="B17" s="2">
        <v>45271</v>
      </c>
      <c r="C17" s="5">
        <v>0.6929050925925927</v>
      </c>
      <c r="D17" s="3">
        <v>94</v>
      </c>
      <c r="E17" s="3">
        <v>58</v>
      </c>
      <c r="F17" s="3">
        <v>60.5</v>
      </c>
      <c r="G17" s="3">
        <v>17.600000000000001</v>
      </c>
      <c r="H17" s="3">
        <v>509</v>
      </c>
      <c r="I17" s="3">
        <v>1</v>
      </c>
      <c r="J17" s="3">
        <v>0.02</v>
      </c>
    </row>
    <row r="18" spans="1:10" x14ac:dyDescent="0.25">
      <c r="A18" s="3">
        <v>1</v>
      </c>
      <c r="B18" s="2">
        <v>45272</v>
      </c>
      <c r="C18" s="5">
        <v>0.37539351851851849</v>
      </c>
      <c r="D18" s="3">
        <v>83</v>
      </c>
      <c r="E18" s="3">
        <v>61</v>
      </c>
      <c r="F18" s="3">
        <v>56.5</v>
      </c>
      <c r="G18" s="3">
        <v>16.7</v>
      </c>
      <c r="H18" s="3">
        <v>530</v>
      </c>
      <c r="I18" s="3">
        <v>1</v>
      </c>
      <c r="J18" s="3">
        <v>0.02</v>
      </c>
    </row>
    <row r="19" spans="1:10" x14ac:dyDescent="0.25">
      <c r="A19" s="3">
        <v>1</v>
      </c>
      <c r="B19" s="2">
        <v>45272</v>
      </c>
      <c r="C19" s="5">
        <v>0.38233796296296302</v>
      </c>
      <c r="D19" s="3">
        <v>73</v>
      </c>
      <c r="E19" s="3">
        <v>49</v>
      </c>
      <c r="F19" s="3">
        <v>56</v>
      </c>
      <c r="G19" s="3">
        <v>16</v>
      </c>
      <c r="H19" s="3">
        <v>538</v>
      </c>
      <c r="I19" s="3">
        <v>2.63</v>
      </c>
      <c r="J19" s="3">
        <v>0.02</v>
      </c>
    </row>
    <row r="20" spans="1:10" x14ac:dyDescent="0.25">
      <c r="A20" s="3">
        <v>1</v>
      </c>
      <c r="B20" s="2">
        <v>45272</v>
      </c>
      <c r="C20" s="5">
        <v>0.38928240740740744</v>
      </c>
      <c r="D20" s="3">
        <v>87</v>
      </c>
      <c r="E20" s="3">
        <v>55</v>
      </c>
      <c r="F20" s="3">
        <v>58.5</v>
      </c>
      <c r="G20" s="3">
        <v>15.4</v>
      </c>
      <c r="H20" s="3">
        <v>518</v>
      </c>
      <c r="I20" s="3">
        <v>1</v>
      </c>
      <c r="J20" s="3">
        <v>0.02</v>
      </c>
    </row>
    <row r="21" spans="1:10" x14ac:dyDescent="0.25">
      <c r="A21" s="3">
        <v>1</v>
      </c>
      <c r="B21" s="2">
        <v>45272</v>
      </c>
      <c r="C21" s="5">
        <v>0.39622685185185186</v>
      </c>
      <c r="D21" s="3">
        <v>69</v>
      </c>
      <c r="E21" s="3">
        <v>49</v>
      </c>
      <c r="F21" s="3">
        <v>59</v>
      </c>
      <c r="G21" s="3">
        <v>15.1</v>
      </c>
      <c r="H21" s="3">
        <v>517</v>
      </c>
      <c r="I21" s="3">
        <v>1</v>
      </c>
      <c r="J21" s="3">
        <v>0.02</v>
      </c>
    </row>
    <row r="22" spans="1:10" x14ac:dyDescent="0.25">
      <c r="A22" s="3">
        <v>1</v>
      </c>
      <c r="B22" s="2">
        <v>45272</v>
      </c>
      <c r="C22" s="5">
        <v>0.40317129629629633</v>
      </c>
      <c r="D22" s="3">
        <v>119</v>
      </c>
      <c r="E22" s="3">
        <v>94</v>
      </c>
      <c r="F22" s="3">
        <v>59</v>
      </c>
      <c r="G22" s="3">
        <v>15.3</v>
      </c>
      <c r="H22" s="3">
        <v>526</v>
      </c>
      <c r="I22" s="3">
        <v>1</v>
      </c>
      <c r="J22" s="3">
        <v>0.02</v>
      </c>
    </row>
    <row r="23" spans="1:10" x14ac:dyDescent="0.25">
      <c r="A23" s="3">
        <v>1</v>
      </c>
      <c r="B23" s="2">
        <v>45272</v>
      </c>
      <c r="C23" s="5">
        <v>0.41013888888888889</v>
      </c>
      <c r="D23" s="3">
        <v>60</v>
      </c>
      <c r="E23" s="3">
        <v>42</v>
      </c>
      <c r="F23" s="3">
        <v>58.5</v>
      </c>
      <c r="G23" s="3">
        <v>15.2</v>
      </c>
      <c r="H23" s="3">
        <v>518</v>
      </c>
      <c r="I23" s="3">
        <v>2.2200000000000002</v>
      </c>
      <c r="J23" s="3">
        <v>0.02</v>
      </c>
    </row>
    <row r="24" spans="1:10" x14ac:dyDescent="0.25">
      <c r="A24" s="3">
        <v>1</v>
      </c>
      <c r="B24" s="2">
        <v>45272</v>
      </c>
      <c r="C24" s="5">
        <v>0.44482638888888887</v>
      </c>
      <c r="D24" s="3">
        <v>165</v>
      </c>
      <c r="E24" s="3">
        <v>140</v>
      </c>
      <c r="F24" s="3">
        <v>59.5</v>
      </c>
      <c r="G24" s="3">
        <v>15.2</v>
      </c>
      <c r="H24" s="3">
        <v>566</v>
      </c>
      <c r="I24" s="3">
        <v>2.97</v>
      </c>
      <c r="J24" s="3">
        <v>0.02</v>
      </c>
    </row>
    <row r="25" spans="1:10" x14ac:dyDescent="0.25">
      <c r="A25" s="3">
        <v>1</v>
      </c>
      <c r="B25" s="2">
        <v>45272</v>
      </c>
      <c r="C25" s="5">
        <v>0.45177083333333329</v>
      </c>
      <c r="D25" s="3">
        <v>121</v>
      </c>
      <c r="E25" s="3">
        <v>103</v>
      </c>
      <c r="F25" s="3">
        <v>61.5</v>
      </c>
      <c r="G25" s="3">
        <v>15.2</v>
      </c>
      <c r="H25" s="3">
        <v>543</v>
      </c>
      <c r="I25" s="3">
        <v>2.4300000000000002</v>
      </c>
      <c r="J25" s="3">
        <v>0.02</v>
      </c>
    </row>
    <row r="26" spans="1:10" x14ac:dyDescent="0.25">
      <c r="A26" s="3">
        <v>1</v>
      </c>
      <c r="B26" s="2">
        <v>45272</v>
      </c>
      <c r="C26" s="5">
        <v>0.45871527777777782</v>
      </c>
      <c r="D26" s="3">
        <v>69</v>
      </c>
      <c r="E26" s="3">
        <v>50</v>
      </c>
      <c r="F26" s="3">
        <v>59</v>
      </c>
      <c r="G26" s="3">
        <v>15.1</v>
      </c>
      <c r="H26" s="3">
        <v>529</v>
      </c>
      <c r="I26" s="3">
        <v>1.0900000000000001</v>
      </c>
      <c r="J26" s="3">
        <v>0.02</v>
      </c>
    </row>
    <row r="27" spans="1:10" x14ac:dyDescent="0.25">
      <c r="A27" s="3">
        <v>1</v>
      </c>
      <c r="B27" s="2">
        <v>45272</v>
      </c>
      <c r="C27" s="5">
        <v>0.46567129629629633</v>
      </c>
      <c r="D27" s="3">
        <v>129</v>
      </c>
      <c r="E27" s="3">
        <v>89</v>
      </c>
      <c r="F27" s="3">
        <v>61.5</v>
      </c>
      <c r="G27" s="3">
        <v>15.2</v>
      </c>
      <c r="H27" s="3">
        <v>537</v>
      </c>
      <c r="I27" s="3">
        <v>1</v>
      </c>
      <c r="J27" s="3">
        <v>0.02</v>
      </c>
    </row>
    <row r="28" spans="1:10" x14ac:dyDescent="0.25">
      <c r="A28" s="3">
        <v>1</v>
      </c>
      <c r="B28" s="2">
        <v>45272</v>
      </c>
      <c r="C28" s="5">
        <v>0.47954861111111113</v>
      </c>
      <c r="D28" s="3">
        <v>89</v>
      </c>
      <c r="E28" s="3">
        <v>67</v>
      </c>
      <c r="F28" s="3">
        <v>60.5</v>
      </c>
      <c r="G28" s="3">
        <v>14.8</v>
      </c>
      <c r="H28" s="3">
        <v>498</v>
      </c>
      <c r="I28" s="3">
        <v>1</v>
      </c>
      <c r="J28" s="3">
        <v>0.02</v>
      </c>
    </row>
    <row r="29" spans="1:10" x14ac:dyDescent="0.25">
      <c r="A29" s="3">
        <v>1</v>
      </c>
      <c r="B29" s="2">
        <v>45272</v>
      </c>
      <c r="C29" s="5">
        <v>0.49343749999999997</v>
      </c>
      <c r="D29" s="3">
        <v>85</v>
      </c>
      <c r="E29" s="3">
        <v>68</v>
      </c>
      <c r="F29" s="3">
        <v>61.5</v>
      </c>
      <c r="G29" s="3">
        <v>14.6</v>
      </c>
      <c r="H29" s="3">
        <v>501</v>
      </c>
      <c r="I29" s="3">
        <v>1.88</v>
      </c>
      <c r="J29" s="3">
        <v>0.02</v>
      </c>
    </row>
    <row r="30" spans="1:10" x14ac:dyDescent="0.25">
      <c r="A30" s="3">
        <v>1</v>
      </c>
      <c r="B30" s="2">
        <v>45272</v>
      </c>
      <c r="C30" s="5">
        <v>0.56982638888888892</v>
      </c>
      <c r="D30" s="3">
        <v>206</v>
      </c>
      <c r="E30" s="3">
        <v>181</v>
      </c>
      <c r="F30" s="3">
        <v>63</v>
      </c>
      <c r="G30" s="3">
        <v>15.1</v>
      </c>
      <c r="H30" s="3">
        <v>557</v>
      </c>
      <c r="I30" s="3">
        <v>3.42</v>
      </c>
      <c r="J30" s="3">
        <v>0.02</v>
      </c>
    </row>
    <row r="31" spans="1:10" x14ac:dyDescent="0.25">
      <c r="A31" s="3">
        <v>1</v>
      </c>
      <c r="B31" s="2">
        <v>45272</v>
      </c>
      <c r="C31" s="5">
        <v>0.57677083333333334</v>
      </c>
      <c r="D31" s="3">
        <v>164</v>
      </c>
      <c r="E31" s="3">
        <v>139</v>
      </c>
      <c r="F31" s="3">
        <v>63</v>
      </c>
      <c r="G31" s="3">
        <v>15.1</v>
      </c>
      <c r="H31" s="3">
        <v>526</v>
      </c>
      <c r="I31" s="3">
        <v>3.16</v>
      </c>
      <c r="J31" s="3">
        <v>0.02</v>
      </c>
    </row>
    <row r="32" spans="1:10" x14ac:dyDescent="0.25">
      <c r="A32" s="3">
        <v>1</v>
      </c>
      <c r="B32" s="2">
        <v>45272</v>
      </c>
      <c r="C32" s="5">
        <v>0.58371527777777776</v>
      </c>
      <c r="D32" s="3">
        <v>129</v>
      </c>
      <c r="E32" s="3">
        <v>107</v>
      </c>
      <c r="F32" s="3">
        <v>62.5</v>
      </c>
      <c r="G32" s="3">
        <v>15.4</v>
      </c>
      <c r="H32" s="3">
        <v>534</v>
      </c>
      <c r="I32" s="3">
        <v>2.59</v>
      </c>
      <c r="J32" s="3">
        <v>0.02</v>
      </c>
    </row>
    <row r="33" spans="1:10" x14ac:dyDescent="0.25">
      <c r="A33" s="3">
        <v>1</v>
      </c>
      <c r="B33" s="2">
        <v>45272</v>
      </c>
      <c r="C33" s="5">
        <v>0.59065972222222218</v>
      </c>
      <c r="D33" s="3">
        <v>188</v>
      </c>
      <c r="E33" s="3">
        <v>158</v>
      </c>
      <c r="F33" s="3">
        <v>64</v>
      </c>
      <c r="G33" s="3">
        <v>15</v>
      </c>
      <c r="H33" s="3">
        <v>520</v>
      </c>
      <c r="I33" s="3">
        <v>2.65</v>
      </c>
      <c r="J33" s="3">
        <v>0.02</v>
      </c>
    </row>
    <row r="34" spans="1:10" x14ac:dyDescent="0.25">
      <c r="A34" s="3">
        <v>1</v>
      </c>
      <c r="B34" s="2">
        <v>45273</v>
      </c>
      <c r="C34" s="8">
        <v>0.35701388888888891</v>
      </c>
      <c r="D34" s="3">
        <v>174</v>
      </c>
      <c r="E34" s="3">
        <v>151</v>
      </c>
      <c r="F34" s="3">
        <v>64</v>
      </c>
      <c r="G34" s="3">
        <v>15.1</v>
      </c>
      <c r="H34" s="3">
        <v>493</v>
      </c>
      <c r="I34" s="3">
        <v>1</v>
      </c>
      <c r="J34" s="3">
        <v>0.02</v>
      </c>
    </row>
    <row r="35" spans="1:10" x14ac:dyDescent="0.25">
      <c r="A35" s="3">
        <v>1</v>
      </c>
      <c r="B35" s="2">
        <v>45273</v>
      </c>
      <c r="C35" s="8">
        <v>0.36395833333333333</v>
      </c>
      <c r="D35" s="3">
        <v>108</v>
      </c>
      <c r="E35" s="3">
        <v>89</v>
      </c>
      <c r="F35" s="3">
        <v>64.5</v>
      </c>
      <c r="G35" s="3">
        <v>15.1</v>
      </c>
      <c r="H35" s="3">
        <v>508</v>
      </c>
      <c r="I35" s="3">
        <v>1</v>
      </c>
      <c r="J35" s="3">
        <v>0.02</v>
      </c>
    </row>
    <row r="36" spans="1:10" x14ac:dyDescent="0.25">
      <c r="A36" s="3">
        <v>1</v>
      </c>
      <c r="B36" s="2">
        <v>45273</v>
      </c>
      <c r="C36" s="8">
        <v>0.3709027777777778</v>
      </c>
      <c r="D36" s="3">
        <v>84</v>
      </c>
      <c r="E36" s="3">
        <v>65</v>
      </c>
      <c r="F36" s="3">
        <v>64.5</v>
      </c>
      <c r="G36" s="3">
        <v>15.1</v>
      </c>
      <c r="H36" s="3">
        <v>492</v>
      </c>
      <c r="I36" s="3">
        <v>1</v>
      </c>
      <c r="J36" s="3">
        <v>0.02</v>
      </c>
    </row>
    <row r="37" spans="1:10" x14ac:dyDescent="0.25">
      <c r="A37" s="3">
        <v>1</v>
      </c>
      <c r="B37" s="2">
        <v>45273</v>
      </c>
      <c r="C37" s="8">
        <v>0.37783564814814818</v>
      </c>
      <c r="D37" s="3">
        <v>74</v>
      </c>
      <c r="E37" s="3">
        <v>54</v>
      </c>
      <c r="F37" s="3">
        <v>64</v>
      </c>
      <c r="G37" s="3">
        <v>15.1</v>
      </c>
      <c r="H37" s="3">
        <v>491</v>
      </c>
      <c r="I37" s="3">
        <v>1</v>
      </c>
      <c r="J37" s="3">
        <v>0.02</v>
      </c>
    </row>
    <row r="38" spans="1:10" x14ac:dyDescent="0.25">
      <c r="A38" s="3">
        <v>1</v>
      </c>
      <c r="B38" s="2">
        <v>45273</v>
      </c>
      <c r="C38" s="5">
        <v>0.39173611111111112</v>
      </c>
      <c r="D38" s="3">
        <v>83</v>
      </c>
      <c r="E38" s="3">
        <v>64</v>
      </c>
      <c r="F38" s="3">
        <v>67</v>
      </c>
      <c r="G38" s="3">
        <v>14.1</v>
      </c>
      <c r="H38" s="3">
        <v>447</v>
      </c>
      <c r="I38" s="3">
        <v>1</v>
      </c>
      <c r="J38" s="3">
        <v>0.02</v>
      </c>
    </row>
    <row r="39" spans="1:10" x14ac:dyDescent="0.25">
      <c r="A39" s="3">
        <v>1</v>
      </c>
      <c r="B39" s="2">
        <v>45273</v>
      </c>
      <c r="C39" s="5">
        <v>0.40251157407407406</v>
      </c>
      <c r="D39" s="3">
        <v>160</v>
      </c>
      <c r="E39" s="3">
        <v>141</v>
      </c>
      <c r="F39" s="3">
        <v>68</v>
      </c>
      <c r="G39" s="3">
        <v>13.9</v>
      </c>
      <c r="H39" s="3">
        <v>474</v>
      </c>
      <c r="I39" s="3">
        <v>1</v>
      </c>
      <c r="J39" s="3">
        <v>0.02</v>
      </c>
    </row>
    <row r="40" spans="1:10" x14ac:dyDescent="0.25">
      <c r="A40" s="3">
        <v>1</v>
      </c>
      <c r="B40" s="2">
        <v>45273</v>
      </c>
      <c r="C40" s="5">
        <v>0.40355324074074073</v>
      </c>
      <c r="D40" s="3">
        <v>160</v>
      </c>
      <c r="E40" s="3">
        <v>141</v>
      </c>
      <c r="F40" s="3">
        <v>68</v>
      </c>
      <c r="G40" s="3">
        <v>13.9</v>
      </c>
      <c r="H40" s="3">
        <v>502</v>
      </c>
      <c r="I40" s="3">
        <v>1</v>
      </c>
      <c r="J40" s="3">
        <v>0.02</v>
      </c>
    </row>
    <row r="41" spans="1:10" x14ac:dyDescent="0.25">
      <c r="A41" s="3">
        <v>1</v>
      </c>
      <c r="B41" s="2">
        <v>45273</v>
      </c>
      <c r="C41" s="5">
        <v>0.4104976851851852</v>
      </c>
      <c r="D41" s="3">
        <v>89</v>
      </c>
      <c r="E41" s="3">
        <v>69</v>
      </c>
      <c r="F41" s="3">
        <v>68.5</v>
      </c>
      <c r="G41" s="3">
        <v>13.8</v>
      </c>
      <c r="H41" s="3">
        <v>496</v>
      </c>
      <c r="I41" s="3">
        <v>1</v>
      </c>
      <c r="J41" s="3">
        <v>0.02</v>
      </c>
    </row>
    <row r="42" spans="1:10" x14ac:dyDescent="0.25">
      <c r="A42" s="3">
        <v>1</v>
      </c>
      <c r="B42" s="2">
        <v>45273</v>
      </c>
      <c r="C42" s="5">
        <v>0.43827546296296299</v>
      </c>
      <c r="D42" s="3">
        <v>128</v>
      </c>
      <c r="E42" s="3">
        <v>105</v>
      </c>
      <c r="F42" s="3">
        <v>72.5</v>
      </c>
      <c r="G42" s="3">
        <v>13.6</v>
      </c>
      <c r="H42" s="3">
        <v>501</v>
      </c>
      <c r="I42" s="3">
        <v>1</v>
      </c>
      <c r="J42" s="3">
        <v>0.02</v>
      </c>
    </row>
    <row r="43" spans="1:10" x14ac:dyDescent="0.25">
      <c r="A43" s="3">
        <v>1</v>
      </c>
      <c r="B43" s="2">
        <v>45273</v>
      </c>
      <c r="C43" s="5">
        <v>0.44521990740740741</v>
      </c>
      <c r="D43" s="3">
        <v>97</v>
      </c>
      <c r="E43" s="3">
        <v>81</v>
      </c>
      <c r="F43" s="3">
        <v>71.5</v>
      </c>
      <c r="G43" s="3">
        <v>13.7</v>
      </c>
      <c r="H43" s="3">
        <v>506</v>
      </c>
      <c r="I43" s="3">
        <v>1</v>
      </c>
      <c r="J43" s="3">
        <v>0.02</v>
      </c>
    </row>
    <row r="44" spans="1:10" x14ac:dyDescent="0.25">
      <c r="A44" s="3">
        <v>1</v>
      </c>
      <c r="B44" s="2">
        <v>45273</v>
      </c>
      <c r="C44" s="5">
        <v>0.45216435185185189</v>
      </c>
      <c r="D44" s="3">
        <v>109</v>
      </c>
      <c r="E44" s="3">
        <v>85</v>
      </c>
      <c r="F44" s="3">
        <v>71.5</v>
      </c>
      <c r="G44" s="3">
        <v>13.7</v>
      </c>
      <c r="H44" s="3">
        <v>495</v>
      </c>
      <c r="I44" s="3">
        <v>1</v>
      </c>
      <c r="J44" s="3">
        <v>0.02</v>
      </c>
    </row>
    <row r="45" spans="1:10" x14ac:dyDescent="0.25">
      <c r="A45" s="3">
        <v>1</v>
      </c>
      <c r="B45" s="2">
        <v>45273</v>
      </c>
      <c r="C45" s="5">
        <v>0.45912037037037035</v>
      </c>
      <c r="D45" s="3">
        <v>104</v>
      </c>
      <c r="E45" s="3">
        <v>88</v>
      </c>
      <c r="F45" s="3">
        <v>71</v>
      </c>
      <c r="G45" s="3">
        <v>13.7</v>
      </c>
      <c r="H45" s="3">
        <v>496</v>
      </c>
      <c r="I45" s="3">
        <v>1.23</v>
      </c>
      <c r="J45" s="3">
        <v>0.02</v>
      </c>
    </row>
    <row r="46" spans="1:10" x14ac:dyDescent="0.25">
      <c r="A46" s="3">
        <v>1</v>
      </c>
      <c r="B46" s="2">
        <v>45273</v>
      </c>
      <c r="C46" s="5">
        <v>0.46605324074074073</v>
      </c>
      <c r="D46" s="3">
        <v>103</v>
      </c>
      <c r="E46" s="3">
        <v>89</v>
      </c>
      <c r="F46" s="3">
        <v>71.5</v>
      </c>
      <c r="G46" s="3">
        <v>13.6</v>
      </c>
      <c r="H46" s="3">
        <v>514</v>
      </c>
      <c r="I46" s="3">
        <v>1</v>
      </c>
      <c r="J46" s="3">
        <v>0.02</v>
      </c>
    </row>
    <row r="47" spans="1:10" x14ac:dyDescent="0.25">
      <c r="A47" s="3">
        <v>1</v>
      </c>
      <c r="B47" s="2">
        <v>45273</v>
      </c>
      <c r="C47" s="5">
        <v>0.4729976851851852</v>
      </c>
      <c r="D47" s="3">
        <v>113</v>
      </c>
      <c r="E47" s="3">
        <v>94</v>
      </c>
      <c r="F47" s="3">
        <v>71</v>
      </c>
      <c r="G47" s="3">
        <v>13.6</v>
      </c>
      <c r="H47" s="3">
        <v>531</v>
      </c>
      <c r="I47" s="3">
        <v>1</v>
      </c>
      <c r="J47" s="3">
        <v>0.02</v>
      </c>
    </row>
    <row r="48" spans="1:10" x14ac:dyDescent="0.25">
      <c r="A48" s="3">
        <v>1</v>
      </c>
      <c r="B48" s="2">
        <v>45273</v>
      </c>
      <c r="C48" s="5">
        <v>0.47994212962962962</v>
      </c>
      <c r="D48" s="3">
        <v>105</v>
      </c>
      <c r="E48" s="3">
        <v>85</v>
      </c>
      <c r="F48" s="3">
        <v>72</v>
      </c>
      <c r="G48" s="3">
        <v>13.7</v>
      </c>
      <c r="H48" s="3">
        <v>569</v>
      </c>
      <c r="I48" s="3">
        <v>1</v>
      </c>
      <c r="J48" s="3">
        <v>0.02</v>
      </c>
    </row>
    <row r="49" spans="1:10" x14ac:dyDescent="0.25">
      <c r="A49" s="3">
        <v>1</v>
      </c>
      <c r="B49" s="2">
        <v>45273</v>
      </c>
      <c r="C49" s="5">
        <v>0.48688657407407404</v>
      </c>
      <c r="D49" s="3">
        <v>121</v>
      </c>
      <c r="E49" s="3">
        <v>100</v>
      </c>
      <c r="F49" s="3">
        <v>71.5</v>
      </c>
      <c r="G49" s="3">
        <v>13.8</v>
      </c>
      <c r="H49" s="3">
        <v>521</v>
      </c>
      <c r="I49" s="3">
        <v>1</v>
      </c>
      <c r="J49" s="3">
        <v>0.02</v>
      </c>
    </row>
    <row r="50" spans="1:10" x14ac:dyDescent="0.25">
      <c r="A50" s="3">
        <v>1</v>
      </c>
      <c r="B50" s="2">
        <v>45273</v>
      </c>
      <c r="C50" s="5">
        <v>0.49383101851851857</v>
      </c>
      <c r="D50" s="3">
        <v>160</v>
      </c>
      <c r="E50" s="3">
        <v>136</v>
      </c>
      <c r="F50" s="3">
        <v>72</v>
      </c>
      <c r="G50" s="3">
        <v>13.8</v>
      </c>
      <c r="H50" s="3">
        <v>631</v>
      </c>
      <c r="I50" s="3">
        <v>1</v>
      </c>
      <c r="J50" s="3">
        <v>0.02</v>
      </c>
    </row>
    <row r="51" spans="1:10" x14ac:dyDescent="0.25">
      <c r="A51" s="3">
        <v>1</v>
      </c>
      <c r="B51" s="2">
        <v>45273</v>
      </c>
      <c r="C51" s="5">
        <v>0.53549768518518526</v>
      </c>
      <c r="D51" s="3">
        <v>93</v>
      </c>
      <c r="E51" s="3">
        <v>73</v>
      </c>
      <c r="F51" s="3">
        <v>72</v>
      </c>
      <c r="G51" s="3">
        <v>13.7</v>
      </c>
      <c r="H51" s="3">
        <v>496</v>
      </c>
      <c r="I51" s="3">
        <v>1</v>
      </c>
      <c r="J51" s="3">
        <v>0.02</v>
      </c>
    </row>
    <row r="52" spans="1:10" x14ac:dyDescent="0.25">
      <c r="A52" s="3">
        <v>1</v>
      </c>
      <c r="B52" s="2">
        <v>45273</v>
      </c>
      <c r="C52" s="5">
        <v>0.54244212962962968</v>
      </c>
      <c r="D52" s="3">
        <v>146</v>
      </c>
      <c r="E52" s="3">
        <v>125</v>
      </c>
      <c r="F52" s="3">
        <v>72</v>
      </c>
      <c r="G52" s="3">
        <v>13.8</v>
      </c>
      <c r="H52" s="3">
        <v>491</v>
      </c>
      <c r="I52" s="3">
        <v>1</v>
      </c>
      <c r="J52" s="3">
        <v>0.02</v>
      </c>
    </row>
    <row r="53" spans="1:10" x14ac:dyDescent="0.25">
      <c r="A53" s="3">
        <v>1</v>
      </c>
      <c r="B53" s="2">
        <v>45273</v>
      </c>
      <c r="C53" s="5">
        <v>0.5493865740740741</v>
      </c>
      <c r="D53" s="3">
        <v>159</v>
      </c>
      <c r="E53" s="3">
        <v>127</v>
      </c>
      <c r="F53" s="3">
        <v>72</v>
      </c>
      <c r="G53" s="3">
        <v>13.8</v>
      </c>
      <c r="H53" s="3">
        <v>496</v>
      </c>
      <c r="I53" s="3">
        <v>1.85</v>
      </c>
      <c r="J53" s="3">
        <v>0.02</v>
      </c>
    </row>
    <row r="54" spans="1:10" x14ac:dyDescent="0.25">
      <c r="A54" s="3">
        <v>1</v>
      </c>
      <c r="B54" s="2">
        <v>45273</v>
      </c>
      <c r="C54" s="5">
        <v>0.57021990740740736</v>
      </c>
      <c r="D54" s="3">
        <v>186</v>
      </c>
      <c r="E54" s="3">
        <v>151</v>
      </c>
      <c r="F54" s="3">
        <v>74.5</v>
      </c>
      <c r="G54" s="3">
        <v>13.1</v>
      </c>
      <c r="H54" s="3">
        <v>550</v>
      </c>
      <c r="I54" s="3">
        <v>1.22</v>
      </c>
      <c r="J54" s="3">
        <v>0.02</v>
      </c>
    </row>
    <row r="55" spans="1:10" x14ac:dyDescent="0.25">
      <c r="A55" s="3">
        <v>1</v>
      </c>
      <c r="B55" s="2">
        <v>45273</v>
      </c>
      <c r="C55" s="5">
        <v>0.57716435185185189</v>
      </c>
      <c r="D55" s="3">
        <v>87</v>
      </c>
      <c r="E55" s="3">
        <v>64</v>
      </c>
      <c r="F55" s="3">
        <v>75</v>
      </c>
      <c r="G55" s="3">
        <v>12.7</v>
      </c>
      <c r="H55" s="3">
        <v>503</v>
      </c>
      <c r="I55" s="3">
        <v>1</v>
      </c>
      <c r="J55" s="3">
        <v>0.02</v>
      </c>
    </row>
    <row r="56" spans="1:10" x14ac:dyDescent="0.25">
      <c r="A56" s="3">
        <v>1</v>
      </c>
      <c r="B56" s="2">
        <v>45273</v>
      </c>
      <c r="C56" s="5">
        <v>0.58410879629629631</v>
      </c>
      <c r="D56" s="3">
        <v>99</v>
      </c>
      <c r="E56" s="3">
        <v>76</v>
      </c>
      <c r="F56" s="3">
        <v>75.5</v>
      </c>
      <c r="G56" s="3">
        <v>12.6</v>
      </c>
      <c r="H56" s="3">
        <v>498</v>
      </c>
      <c r="I56" s="3">
        <v>1</v>
      </c>
      <c r="J56" s="3">
        <v>0.02</v>
      </c>
    </row>
    <row r="57" spans="1:10" x14ac:dyDescent="0.25">
      <c r="A57" s="3">
        <v>1</v>
      </c>
      <c r="B57" s="2">
        <v>45273</v>
      </c>
      <c r="C57" s="5">
        <v>0.59105324074074073</v>
      </c>
      <c r="D57" s="3">
        <v>86</v>
      </c>
      <c r="E57" s="3">
        <v>60</v>
      </c>
      <c r="F57" s="3">
        <v>75.5</v>
      </c>
      <c r="G57" s="3">
        <v>12.7</v>
      </c>
      <c r="H57" s="3">
        <v>533</v>
      </c>
      <c r="I57" s="3">
        <v>1</v>
      </c>
      <c r="J57" s="3">
        <v>0.02</v>
      </c>
    </row>
    <row r="58" spans="1:10" x14ac:dyDescent="0.25">
      <c r="A58" s="3">
        <v>1</v>
      </c>
      <c r="B58" s="2">
        <v>45273</v>
      </c>
      <c r="C58" s="5">
        <v>0.5980092592592593</v>
      </c>
      <c r="D58" s="3">
        <v>94</v>
      </c>
      <c r="E58" s="3">
        <v>70</v>
      </c>
      <c r="F58" s="3">
        <v>73.5</v>
      </c>
      <c r="G58" s="3">
        <v>13.2</v>
      </c>
      <c r="H58" s="3">
        <v>518</v>
      </c>
      <c r="I58" s="3">
        <v>1</v>
      </c>
      <c r="J58" s="3">
        <v>0.02</v>
      </c>
    </row>
    <row r="59" spans="1:10" x14ac:dyDescent="0.25">
      <c r="A59" s="3">
        <v>3</v>
      </c>
      <c r="B59" s="2">
        <v>45278</v>
      </c>
      <c r="C59" s="5">
        <v>0.45990740740740743</v>
      </c>
      <c r="D59" s="3">
        <v>337</v>
      </c>
      <c r="E59" s="3">
        <v>270</v>
      </c>
      <c r="F59" s="3">
        <v>76</v>
      </c>
      <c r="G59" s="3">
        <v>12.9</v>
      </c>
      <c r="H59" s="3">
        <v>1110</v>
      </c>
      <c r="I59" s="3">
        <v>1</v>
      </c>
      <c r="J59" s="3">
        <v>0.02</v>
      </c>
    </row>
    <row r="60" spans="1:10" x14ac:dyDescent="0.25">
      <c r="A60" s="3">
        <v>3</v>
      </c>
      <c r="B60" s="2">
        <v>45278</v>
      </c>
      <c r="C60" s="5">
        <v>0.46684027777777781</v>
      </c>
      <c r="D60" s="3">
        <v>313</v>
      </c>
      <c r="E60" s="3">
        <v>264</v>
      </c>
      <c r="F60" s="3">
        <v>82.5</v>
      </c>
      <c r="G60" s="3">
        <v>12.8</v>
      </c>
      <c r="H60" s="3">
        <v>1142</v>
      </c>
      <c r="I60" s="3">
        <v>1</v>
      </c>
      <c r="J60" s="3">
        <v>0.02</v>
      </c>
    </row>
    <row r="61" spans="1:10" x14ac:dyDescent="0.25">
      <c r="A61" s="3">
        <v>3</v>
      </c>
      <c r="B61" s="2">
        <v>45278</v>
      </c>
      <c r="C61" s="5">
        <v>0.48074074074074075</v>
      </c>
      <c r="D61" s="3">
        <v>362</v>
      </c>
      <c r="E61" s="3">
        <v>296</v>
      </c>
      <c r="F61" s="3">
        <v>80.5</v>
      </c>
      <c r="G61" s="3">
        <v>11.8</v>
      </c>
      <c r="H61" s="3">
        <v>937</v>
      </c>
      <c r="I61" s="3">
        <v>1</v>
      </c>
      <c r="J61" s="3">
        <v>0.04</v>
      </c>
    </row>
    <row r="62" spans="1:10" x14ac:dyDescent="0.25">
      <c r="A62" s="3">
        <v>3</v>
      </c>
      <c r="B62" s="2">
        <v>45278</v>
      </c>
      <c r="C62" s="5">
        <v>0.48766203703703703</v>
      </c>
      <c r="D62" s="3">
        <v>429</v>
      </c>
      <c r="E62" s="3">
        <v>350</v>
      </c>
      <c r="F62" s="3">
        <v>82.5</v>
      </c>
      <c r="G62" s="3">
        <v>12.2</v>
      </c>
      <c r="H62" s="3">
        <v>1146</v>
      </c>
      <c r="I62" s="3">
        <v>1</v>
      </c>
      <c r="J62" s="3">
        <v>0.02</v>
      </c>
    </row>
    <row r="63" spans="1:10" x14ac:dyDescent="0.25">
      <c r="A63" s="3">
        <v>3</v>
      </c>
      <c r="B63" s="2">
        <v>45278</v>
      </c>
      <c r="C63" s="5">
        <v>0.49460648148148145</v>
      </c>
      <c r="D63" s="3">
        <v>424</v>
      </c>
      <c r="E63" s="3">
        <v>355</v>
      </c>
      <c r="F63" s="3">
        <v>83.5</v>
      </c>
      <c r="G63" s="3">
        <v>12.4</v>
      </c>
      <c r="H63" s="3">
        <v>1202</v>
      </c>
      <c r="I63" s="3">
        <v>1</v>
      </c>
      <c r="J63" s="3">
        <v>0.02</v>
      </c>
    </row>
    <row r="64" spans="1:10" x14ac:dyDescent="0.25">
      <c r="A64" s="3">
        <v>3</v>
      </c>
      <c r="B64" s="2">
        <v>45278</v>
      </c>
      <c r="C64" s="5">
        <v>0.56178240740740737</v>
      </c>
      <c r="D64" s="3">
        <v>417</v>
      </c>
      <c r="E64" s="3">
        <v>314</v>
      </c>
      <c r="F64" s="3">
        <v>75.5</v>
      </c>
      <c r="G64" s="3">
        <v>14.1</v>
      </c>
      <c r="H64" s="3">
        <v>1246</v>
      </c>
      <c r="I64" s="3">
        <v>1</v>
      </c>
      <c r="J64" s="3">
        <v>0.02</v>
      </c>
    </row>
    <row r="65" spans="1:10" x14ac:dyDescent="0.25">
      <c r="A65" s="3">
        <v>3</v>
      </c>
      <c r="B65" s="2">
        <v>45278</v>
      </c>
      <c r="C65" s="5">
        <v>0.56185185185185182</v>
      </c>
      <c r="D65" s="3">
        <v>417</v>
      </c>
      <c r="E65" s="3">
        <v>314</v>
      </c>
      <c r="F65" s="3">
        <v>75.5</v>
      </c>
      <c r="G65" s="3">
        <v>14.1</v>
      </c>
      <c r="H65" s="3">
        <v>1246</v>
      </c>
      <c r="I65" s="3">
        <v>1</v>
      </c>
      <c r="J65" s="3">
        <v>0.02</v>
      </c>
    </row>
    <row r="66" spans="1:10" x14ac:dyDescent="0.25">
      <c r="A66" s="3">
        <v>1</v>
      </c>
      <c r="B66" s="2">
        <v>45278</v>
      </c>
      <c r="C66" s="5">
        <v>0.56317129629629636</v>
      </c>
      <c r="D66" s="3">
        <v>417</v>
      </c>
      <c r="E66" s="3">
        <v>314</v>
      </c>
      <c r="F66" s="3">
        <v>75.5</v>
      </c>
      <c r="G66" s="3">
        <v>14.1</v>
      </c>
      <c r="H66" s="3">
        <v>1296</v>
      </c>
      <c r="I66" s="3">
        <v>1</v>
      </c>
      <c r="J66" s="3">
        <v>0.02</v>
      </c>
    </row>
    <row r="67" spans="1:10" x14ac:dyDescent="0.25">
      <c r="A67" s="3">
        <v>1</v>
      </c>
      <c r="B67" s="2">
        <v>45278</v>
      </c>
      <c r="C67" s="5">
        <v>0.56873842592592594</v>
      </c>
      <c r="D67" s="3">
        <v>395</v>
      </c>
      <c r="E67" s="3">
        <v>298</v>
      </c>
      <c r="F67" s="3">
        <v>75.5</v>
      </c>
      <c r="G67" s="3">
        <v>14</v>
      </c>
      <c r="H67" s="3">
        <v>1352</v>
      </c>
      <c r="I67" s="3">
        <v>1</v>
      </c>
      <c r="J67" s="3">
        <v>0.02</v>
      </c>
    </row>
    <row r="68" spans="1:10" x14ac:dyDescent="0.25">
      <c r="A68" s="3">
        <v>1</v>
      </c>
      <c r="B68" s="2">
        <v>45278</v>
      </c>
      <c r="C68" s="5">
        <v>0.57565972222222228</v>
      </c>
      <c r="D68" s="3">
        <v>428</v>
      </c>
      <c r="E68" s="3">
        <v>301</v>
      </c>
      <c r="F68" s="3">
        <v>76</v>
      </c>
      <c r="G68" s="3">
        <v>13.9</v>
      </c>
      <c r="H68" s="3">
        <v>1368</v>
      </c>
      <c r="I68" s="3">
        <v>1</v>
      </c>
      <c r="J68" s="3">
        <v>0.02</v>
      </c>
    </row>
    <row r="69" spans="1:10" x14ac:dyDescent="0.25">
      <c r="A69" s="3">
        <v>1</v>
      </c>
      <c r="B69" s="2">
        <v>45278</v>
      </c>
      <c r="C69" s="5">
        <v>0.5826041666666667</v>
      </c>
      <c r="D69" s="3">
        <v>329</v>
      </c>
      <c r="E69" s="3">
        <v>264</v>
      </c>
      <c r="F69" s="3">
        <v>75.5</v>
      </c>
      <c r="G69" s="3">
        <v>13.7</v>
      </c>
      <c r="H69" s="3">
        <v>1409</v>
      </c>
      <c r="I69" s="3">
        <v>1</v>
      </c>
      <c r="J69" s="3">
        <v>0.02</v>
      </c>
    </row>
    <row r="70" spans="1:10" x14ac:dyDescent="0.25">
      <c r="A70" s="3">
        <v>1</v>
      </c>
      <c r="B70" s="2">
        <v>45278</v>
      </c>
      <c r="C70" s="5">
        <v>0.58956018518518516</v>
      </c>
      <c r="D70" s="3">
        <v>388</v>
      </c>
      <c r="E70" s="3">
        <v>309</v>
      </c>
      <c r="F70" s="3">
        <v>76</v>
      </c>
      <c r="G70" s="3">
        <v>13.6</v>
      </c>
      <c r="H70" s="3">
        <v>1388</v>
      </c>
      <c r="I70" s="3">
        <v>1</v>
      </c>
      <c r="J70" s="3">
        <v>0.02</v>
      </c>
    </row>
    <row r="71" spans="1:10" x14ac:dyDescent="0.25">
      <c r="A71" s="3">
        <v>1</v>
      </c>
      <c r="B71" s="2">
        <v>45278</v>
      </c>
      <c r="C71" s="5">
        <v>0.5923842592592593</v>
      </c>
      <c r="D71" s="3">
        <v>415</v>
      </c>
      <c r="E71" s="3">
        <v>321</v>
      </c>
      <c r="F71" s="3">
        <v>76.5</v>
      </c>
      <c r="G71" s="3">
        <v>13.5</v>
      </c>
      <c r="H71" s="3">
        <v>1399</v>
      </c>
      <c r="I71" s="3">
        <v>1</v>
      </c>
      <c r="J71" s="3">
        <v>0.02</v>
      </c>
    </row>
    <row r="72" spans="1:10" x14ac:dyDescent="0.25">
      <c r="A72" s="3">
        <v>1</v>
      </c>
      <c r="B72" s="2">
        <v>45278</v>
      </c>
      <c r="C72" s="5">
        <v>0.6028472222222222</v>
      </c>
      <c r="D72" s="3">
        <v>462</v>
      </c>
      <c r="E72" s="3">
        <v>378</v>
      </c>
      <c r="F72" s="3">
        <v>75.5</v>
      </c>
      <c r="G72" s="3">
        <v>13.9</v>
      </c>
      <c r="H72" s="3">
        <v>1600</v>
      </c>
      <c r="I72" s="3">
        <v>1</v>
      </c>
      <c r="J72" s="3">
        <v>0.02</v>
      </c>
    </row>
    <row r="73" spans="1:10" x14ac:dyDescent="0.25">
      <c r="A73" s="3">
        <v>1</v>
      </c>
      <c r="B73" s="2">
        <v>45278</v>
      </c>
      <c r="C73" s="5">
        <v>0.61399305555555561</v>
      </c>
      <c r="D73" s="3">
        <v>536</v>
      </c>
      <c r="E73" s="3">
        <v>437</v>
      </c>
      <c r="F73" s="3">
        <v>76.5</v>
      </c>
      <c r="G73" s="3">
        <v>13.9</v>
      </c>
      <c r="H73" s="3">
        <v>1723</v>
      </c>
      <c r="I73" s="3">
        <v>1</v>
      </c>
      <c r="J73" s="3">
        <v>0.02</v>
      </c>
    </row>
    <row r="74" spans="1:10" x14ac:dyDescent="0.25">
      <c r="A74" s="3">
        <v>1</v>
      </c>
      <c r="B74" s="2">
        <v>45278</v>
      </c>
      <c r="C74" s="5">
        <v>0.62368055555555557</v>
      </c>
      <c r="D74" s="3">
        <v>772</v>
      </c>
      <c r="E74" s="3">
        <v>645</v>
      </c>
      <c r="F74" s="3">
        <v>77.5</v>
      </c>
      <c r="G74" s="3">
        <v>13.9</v>
      </c>
      <c r="H74" s="3">
        <v>1794</v>
      </c>
      <c r="I74" s="3">
        <v>2.4500000000000002</v>
      </c>
      <c r="J74" s="3">
        <v>0.02</v>
      </c>
    </row>
    <row r="75" spans="1:10" x14ac:dyDescent="0.25">
      <c r="A75" s="3">
        <v>1</v>
      </c>
      <c r="B75" s="2">
        <v>45278</v>
      </c>
      <c r="C75" s="5">
        <v>0.63062499999999999</v>
      </c>
      <c r="D75" s="3">
        <v>688</v>
      </c>
      <c r="E75" s="3">
        <v>563</v>
      </c>
      <c r="F75" s="3">
        <v>77</v>
      </c>
      <c r="G75" s="3">
        <v>13.8</v>
      </c>
      <c r="H75" s="3">
        <v>1778</v>
      </c>
      <c r="I75" s="3">
        <v>2.74</v>
      </c>
      <c r="J75" s="3">
        <v>0.02</v>
      </c>
    </row>
    <row r="76" spans="1:10" x14ac:dyDescent="0.25">
      <c r="A76" s="3">
        <v>1</v>
      </c>
      <c r="B76" s="2">
        <v>45278</v>
      </c>
      <c r="C76" s="5">
        <v>0.64743055555555562</v>
      </c>
      <c r="D76" s="3">
        <v>599</v>
      </c>
      <c r="E76" s="3">
        <v>489</v>
      </c>
      <c r="F76" s="3">
        <v>77.5</v>
      </c>
      <c r="G76" s="3">
        <v>13.7</v>
      </c>
      <c r="H76" s="3">
        <v>1737</v>
      </c>
      <c r="I76" s="3">
        <v>1</v>
      </c>
      <c r="J76" s="3">
        <v>0.02</v>
      </c>
    </row>
    <row r="77" spans="1:10" x14ac:dyDescent="0.25">
      <c r="A77" s="3">
        <v>1</v>
      </c>
      <c r="B77" s="2">
        <v>45278</v>
      </c>
      <c r="C77" s="5">
        <v>0.66060185185185183</v>
      </c>
      <c r="D77" s="3">
        <v>532</v>
      </c>
      <c r="E77" s="3">
        <v>447</v>
      </c>
      <c r="F77" s="3">
        <v>77.5</v>
      </c>
      <c r="G77" s="3">
        <v>13.8</v>
      </c>
      <c r="H77" s="3">
        <v>1928</v>
      </c>
      <c r="I77" s="3">
        <v>1</v>
      </c>
      <c r="J77" s="3">
        <v>0.02</v>
      </c>
    </row>
    <row r="78" spans="1:10" x14ac:dyDescent="0.25">
      <c r="A78" s="3">
        <v>1</v>
      </c>
      <c r="B78" s="2">
        <v>45278</v>
      </c>
      <c r="C78" s="5">
        <v>0.66615740740740736</v>
      </c>
      <c r="D78" s="3">
        <v>585</v>
      </c>
      <c r="E78" s="3">
        <v>474</v>
      </c>
      <c r="F78" s="3">
        <v>78</v>
      </c>
      <c r="G78" s="3">
        <v>13.8</v>
      </c>
      <c r="H78" s="3">
        <v>1939</v>
      </c>
      <c r="I78" s="3">
        <v>1</v>
      </c>
      <c r="J78" s="3">
        <v>0.02</v>
      </c>
    </row>
    <row r="79" spans="1:10" x14ac:dyDescent="0.25">
      <c r="A79" s="3">
        <v>1</v>
      </c>
      <c r="B79" s="2">
        <v>45279</v>
      </c>
      <c r="C79" s="5">
        <v>0.38891203703703708</v>
      </c>
      <c r="D79" s="3">
        <v>307</v>
      </c>
      <c r="E79" s="3">
        <v>250</v>
      </c>
      <c r="F79" s="3">
        <v>67</v>
      </c>
      <c r="G79" s="3">
        <v>14.4</v>
      </c>
      <c r="H79" s="3">
        <v>822</v>
      </c>
      <c r="I79" s="3">
        <v>1</v>
      </c>
      <c r="J79" s="3">
        <v>0.02</v>
      </c>
    </row>
    <row r="80" spans="1:10" x14ac:dyDescent="0.25">
      <c r="A80" s="3">
        <v>2</v>
      </c>
      <c r="B80" s="2">
        <v>45279</v>
      </c>
      <c r="C80" s="5">
        <v>0.39030092592592597</v>
      </c>
      <c r="D80" s="3">
        <v>274</v>
      </c>
      <c r="E80" s="3">
        <v>221</v>
      </c>
      <c r="F80" s="3">
        <v>67.5</v>
      </c>
      <c r="G80" s="3">
        <v>14.3</v>
      </c>
      <c r="H80" s="3">
        <v>829</v>
      </c>
      <c r="I80" s="3">
        <v>1</v>
      </c>
      <c r="J80" s="3">
        <v>0.02</v>
      </c>
    </row>
    <row r="81" spans="1:10" x14ac:dyDescent="0.25">
      <c r="A81" s="3">
        <v>1</v>
      </c>
      <c r="B81" s="2">
        <v>45279</v>
      </c>
      <c r="C81" s="5">
        <v>0.3958564814814815</v>
      </c>
      <c r="D81" s="3">
        <v>276</v>
      </c>
      <c r="E81" s="3">
        <v>227</v>
      </c>
      <c r="F81" s="3">
        <v>69.5</v>
      </c>
      <c r="G81" s="3">
        <v>14</v>
      </c>
      <c r="H81" s="3">
        <v>808</v>
      </c>
      <c r="I81" s="3">
        <v>1</v>
      </c>
      <c r="J81" s="3">
        <v>0.02</v>
      </c>
    </row>
    <row r="82" spans="1:10" x14ac:dyDescent="0.25">
      <c r="A82" s="3">
        <v>2</v>
      </c>
      <c r="B82" s="2">
        <v>45279</v>
      </c>
      <c r="C82" s="5">
        <v>0.39810185185185182</v>
      </c>
      <c r="D82" s="3">
        <v>327</v>
      </c>
      <c r="E82" s="3">
        <v>242</v>
      </c>
      <c r="F82" s="3">
        <v>68.5</v>
      </c>
      <c r="G82" s="3">
        <v>13.8</v>
      </c>
      <c r="H82" s="3">
        <v>787</v>
      </c>
      <c r="I82" s="3">
        <v>1</v>
      </c>
      <c r="J82" s="3">
        <v>0.02</v>
      </c>
    </row>
    <row r="83" spans="1:10" x14ac:dyDescent="0.25">
      <c r="A83" s="3">
        <v>1</v>
      </c>
      <c r="B83" s="2">
        <v>45279</v>
      </c>
      <c r="C83" s="5">
        <v>0.40280092592592592</v>
      </c>
      <c r="D83" s="3">
        <v>269</v>
      </c>
      <c r="E83" s="3">
        <v>224</v>
      </c>
      <c r="F83" s="3">
        <v>70.5</v>
      </c>
      <c r="G83" s="3">
        <v>13.7</v>
      </c>
      <c r="H83" s="3">
        <v>849</v>
      </c>
      <c r="I83" s="3">
        <v>1</v>
      </c>
      <c r="J83" s="3">
        <v>0.02</v>
      </c>
    </row>
    <row r="84" spans="1:10" x14ac:dyDescent="0.25">
      <c r="A84" s="3">
        <v>2</v>
      </c>
      <c r="B84" s="2">
        <v>45279</v>
      </c>
      <c r="C84" s="5">
        <v>0.40365740740740735</v>
      </c>
      <c r="D84" s="3">
        <v>336</v>
      </c>
      <c r="E84" s="3">
        <v>242</v>
      </c>
      <c r="F84" s="3">
        <v>70</v>
      </c>
      <c r="G84" s="3">
        <v>13.5</v>
      </c>
      <c r="H84" s="3">
        <v>802</v>
      </c>
      <c r="I84" s="3">
        <v>1</v>
      </c>
      <c r="J84" s="3">
        <v>0.02</v>
      </c>
    </row>
    <row r="85" spans="1:10" x14ac:dyDescent="0.25">
      <c r="A85" s="3">
        <v>1</v>
      </c>
      <c r="B85" s="2">
        <v>45279</v>
      </c>
      <c r="C85" s="5">
        <v>0.4097453703703704</v>
      </c>
      <c r="D85" s="3">
        <v>291</v>
      </c>
      <c r="E85" s="3">
        <v>227</v>
      </c>
      <c r="F85" s="3">
        <v>72.5</v>
      </c>
      <c r="G85" s="3">
        <v>13.6</v>
      </c>
      <c r="H85" s="3">
        <v>904</v>
      </c>
      <c r="I85" s="3">
        <v>1</v>
      </c>
      <c r="J85" s="3">
        <v>0.02</v>
      </c>
    </row>
    <row r="86" spans="1:10" x14ac:dyDescent="0.25">
      <c r="A86" s="3">
        <v>2</v>
      </c>
      <c r="B86" s="2">
        <v>45279</v>
      </c>
      <c r="C86" s="5">
        <v>0.41060185185185188</v>
      </c>
      <c r="D86" s="3">
        <v>339</v>
      </c>
      <c r="E86" s="3">
        <v>229</v>
      </c>
      <c r="F86" s="3">
        <v>71.5</v>
      </c>
      <c r="G86" s="3">
        <v>13.4</v>
      </c>
      <c r="H86" s="3">
        <v>867</v>
      </c>
      <c r="I86" s="3">
        <v>1</v>
      </c>
      <c r="J86" s="3">
        <v>0.02</v>
      </c>
    </row>
    <row r="87" spans="1:10" x14ac:dyDescent="0.25">
      <c r="A87" s="3">
        <v>1</v>
      </c>
      <c r="B87" s="2">
        <v>45279</v>
      </c>
      <c r="C87" s="5">
        <v>0.43059027777777775</v>
      </c>
      <c r="D87" s="3">
        <v>314</v>
      </c>
      <c r="E87" s="3">
        <v>259</v>
      </c>
      <c r="F87" s="3">
        <v>74</v>
      </c>
      <c r="G87" s="3">
        <v>13.1</v>
      </c>
      <c r="H87" s="3">
        <v>855</v>
      </c>
      <c r="I87" s="3">
        <v>1</v>
      </c>
      <c r="J87" s="3">
        <v>0.02</v>
      </c>
    </row>
    <row r="88" spans="1:10" x14ac:dyDescent="0.25">
      <c r="A88" s="3">
        <v>2</v>
      </c>
      <c r="B88" s="2">
        <v>45279</v>
      </c>
      <c r="C88" s="5">
        <v>0.4314351851851852</v>
      </c>
      <c r="D88" s="3">
        <v>370</v>
      </c>
      <c r="E88" s="3">
        <v>300</v>
      </c>
      <c r="F88" s="3">
        <v>74</v>
      </c>
      <c r="G88" s="3">
        <v>12.9</v>
      </c>
      <c r="H88" s="3">
        <v>829</v>
      </c>
      <c r="I88" s="3">
        <v>1</v>
      </c>
      <c r="J88" s="3">
        <v>0.02</v>
      </c>
    </row>
    <row r="89" spans="1:10" x14ac:dyDescent="0.25">
      <c r="A89" s="3">
        <v>1</v>
      </c>
      <c r="B89" s="2">
        <v>45279</v>
      </c>
      <c r="C89" s="5">
        <v>0.43752314814814813</v>
      </c>
      <c r="D89" s="3">
        <v>366</v>
      </c>
      <c r="E89" s="3">
        <v>278</v>
      </c>
      <c r="F89" s="3">
        <v>72</v>
      </c>
      <c r="G89" s="3">
        <v>13.1</v>
      </c>
      <c r="H89" s="3">
        <v>881</v>
      </c>
      <c r="I89" s="3">
        <v>1</v>
      </c>
      <c r="J89" s="3">
        <v>0.02</v>
      </c>
    </row>
    <row r="90" spans="1:10" x14ac:dyDescent="0.25">
      <c r="A90" s="3">
        <v>2</v>
      </c>
      <c r="B90" s="2">
        <v>45279</v>
      </c>
      <c r="C90" s="5">
        <v>0.43837962962962962</v>
      </c>
      <c r="D90" s="3">
        <v>382</v>
      </c>
      <c r="E90" s="3">
        <v>297</v>
      </c>
      <c r="F90" s="3">
        <v>72</v>
      </c>
      <c r="G90" s="3">
        <v>13</v>
      </c>
      <c r="H90" s="3">
        <v>852</v>
      </c>
      <c r="I90" s="3">
        <v>1</v>
      </c>
      <c r="J90" s="3">
        <v>0.02</v>
      </c>
    </row>
    <row r="91" spans="1:10" x14ac:dyDescent="0.25">
      <c r="A91" s="3">
        <v>1</v>
      </c>
      <c r="B91" s="2">
        <v>45279</v>
      </c>
      <c r="C91" s="5">
        <v>0.44446759259259255</v>
      </c>
      <c r="D91" s="3">
        <v>348</v>
      </c>
      <c r="E91" s="3">
        <v>279</v>
      </c>
      <c r="F91" s="3">
        <v>72</v>
      </c>
      <c r="G91" s="3">
        <v>12.9</v>
      </c>
      <c r="H91" s="3">
        <v>879</v>
      </c>
      <c r="I91" s="3">
        <v>1</v>
      </c>
      <c r="J91" s="3">
        <v>0.02</v>
      </c>
    </row>
    <row r="92" spans="1:10" x14ac:dyDescent="0.25">
      <c r="A92" s="3">
        <v>2</v>
      </c>
      <c r="B92" s="2">
        <v>45279</v>
      </c>
      <c r="C92" s="5">
        <v>0.44532407407407404</v>
      </c>
      <c r="D92" s="3">
        <v>383</v>
      </c>
      <c r="E92" s="3">
        <v>292</v>
      </c>
      <c r="F92" s="3">
        <v>72.5</v>
      </c>
      <c r="G92" s="3">
        <v>13.1</v>
      </c>
      <c r="H92" s="3">
        <v>850</v>
      </c>
      <c r="I92" s="3">
        <v>1</v>
      </c>
      <c r="J92" s="3">
        <v>0.02</v>
      </c>
    </row>
    <row r="93" spans="1:10" x14ac:dyDescent="0.25">
      <c r="A93" s="3">
        <v>1</v>
      </c>
      <c r="B93" s="2">
        <v>45279</v>
      </c>
      <c r="C93" s="5">
        <v>0.45226851851851851</v>
      </c>
      <c r="D93" s="3">
        <v>345</v>
      </c>
      <c r="E93" s="3">
        <v>268</v>
      </c>
      <c r="F93" s="3">
        <v>74</v>
      </c>
      <c r="G93" s="3">
        <v>13.2</v>
      </c>
      <c r="H93" s="3">
        <v>971</v>
      </c>
      <c r="I93" s="3">
        <v>1</v>
      </c>
      <c r="J93" s="3">
        <v>0.02</v>
      </c>
    </row>
    <row r="94" spans="1:10" x14ac:dyDescent="0.25">
      <c r="A94" s="3">
        <v>2</v>
      </c>
      <c r="B94" s="2">
        <v>45279</v>
      </c>
      <c r="C94" s="5">
        <v>0.45280092592592597</v>
      </c>
      <c r="D94" s="3">
        <v>371</v>
      </c>
      <c r="E94" s="3">
        <v>286</v>
      </c>
      <c r="F94" s="3">
        <v>74.5</v>
      </c>
      <c r="G94" s="3">
        <v>13.2</v>
      </c>
      <c r="H94" s="3">
        <v>997</v>
      </c>
      <c r="I94" s="3">
        <v>1</v>
      </c>
      <c r="J94" s="3">
        <v>0.02</v>
      </c>
    </row>
    <row r="95" spans="1:10" x14ac:dyDescent="0.25">
      <c r="A95" s="3">
        <v>1</v>
      </c>
      <c r="B95" s="2">
        <v>45279</v>
      </c>
      <c r="C95" s="5">
        <v>0.4583564814814815</v>
      </c>
      <c r="D95" s="3">
        <v>363</v>
      </c>
      <c r="E95" s="3">
        <v>284</v>
      </c>
      <c r="F95" s="3">
        <v>75</v>
      </c>
      <c r="G95" s="3">
        <v>13.2</v>
      </c>
      <c r="H95" s="3">
        <v>1011</v>
      </c>
      <c r="I95" s="3">
        <v>1</v>
      </c>
      <c r="J95" s="3">
        <v>0.02</v>
      </c>
    </row>
    <row r="96" spans="1:10" x14ac:dyDescent="0.25">
      <c r="A96" s="3">
        <v>1</v>
      </c>
      <c r="B96" s="2">
        <v>45279</v>
      </c>
      <c r="C96" s="5">
        <v>0.4619907407407407</v>
      </c>
      <c r="D96" s="3">
        <v>378</v>
      </c>
      <c r="E96" s="3">
        <v>302</v>
      </c>
      <c r="F96" s="3">
        <v>79</v>
      </c>
      <c r="G96" s="3">
        <v>14.7</v>
      </c>
      <c r="H96" s="3">
        <v>965</v>
      </c>
      <c r="I96" s="3">
        <v>1</v>
      </c>
      <c r="J96" s="3">
        <v>0.02</v>
      </c>
    </row>
    <row r="97" spans="1:10" x14ac:dyDescent="0.25">
      <c r="A97" s="3">
        <v>1</v>
      </c>
      <c r="B97" s="2">
        <v>45279</v>
      </c>
      <c r="C97" s="5">
        <v>0.47295138888888894</v>
      </c>
      <c r="D97" s="3">
        <v>400</v>
      </c>
      <c r="E97" s="3">
        <v>309</v>
      </c>
      <c r="F97" s="3">
        <v>74.5</v>
      </c>
      <c r="G97" s="3">
        <v>12.3</v>
      </c>
      <c r="H97" s="3">
        <v>1028</v>
      </c>
      <c r="I97" s="3">
        <v>1</v>
      </c>
      <c r="J97" s="3">
        <v>0.02</v>
      </c>
    </row>
    <row r="98" spans="1:10" x14ac:dyDescent="0.25">
      <c r="A98" s="3">
        <v>3</v>
      </c>
      <c r="B98" s="2">
        <v>45279</v>
      </c>
      <c r="C98" s="5">
        <v>0.47888888888888892</v>
      </c>
      <c r="D98" s="3">
        <v>384</v>
      </c>
      <c r="E98" s="3">
        <v>324</v>
      </c>
      <c r="F98" s="3">
        <v>77.5</v>
      </c>
      <c r="G98" s="3">
        <v>11.3</v>
      </c>
      <c r="H98" s="3">
        <v>1013</v>
      </c>
      <c r="I98" s="3">
        <v>1</v>
      </c>
      <c r="J98" s="3">
        <v>0.05</v>
      </c>
    </row>
    <row r="99" spans="1:10" x14ac:dyDescent="0.25">
      <c r="A99" s="3">
        <v>1</v>
      </c>
      <c r="B99" s="2">
        <v>45279</v>
      </c>
      <c r="C99" s="5">
        <v>0.47990740740740739</v>
      </c>
      <c r="D99" s="3">
        <v>376</v>
      </c>
      <c r="E99" s="3">
        <v>302</v>
      </c>
      <c r="F99" s="3">
        <v>75.5</v>
      </c>
      <c r="G99" s="3">
        <v>11.9</v>
      </c>
      <c r="H99" s="3">
        <v>1096</v>
      </c>
      <c r="I99" s="3">
        <v>1</v>
      </c>
      <c r="J99" s="3">
        <v>0.02</v>
      </c>
    </row>
    <row r="100" spans="1:10" x14ac:dyDescent="0.25">
      <c r="A100" s="3">
        <v>3</v>
      </c>
      <c r="B100" s="2">
        <v>45279</v>
      </c>
      <c r="C100" s="5">
        <v>0.48444444444444446</v>
      </c>
      <c r="D100" s="3">
        <v>375</v>
      </c>
      <c r="E100" s="3">
        <v>306</v>
      </c>
      <c r="F100" s="3">
        <v>79.5</v>
      </c>
      <c r="G100" s="3">
        <v>11</v>
      </c>
      <c r="H100" s="3">
        <v>986</v>
      </c>
      <c r="I100" s="3">
        <v>1</v>
      </c>
      <c r="J100" s="3">
        <v>0.05</v>
      </c>
    </row>
    <row r="101" spans="1:10" x14ac:dyDescent="0.25">
      <c r="A101" s="3">
        <v>1</v>
      </c>
      <c r="B101" s="2">
        <v>45279</v>
      </c>
      <c r="C101" s="5">
        <v>0.48684027777777777</v>
      </c>
      <c r="D101" s="3">
        <v>373</v>
      </c>
      <c r="E101" s="3">
        <v>300</v>
      </c>
      <c r="F101" s="3">
        <v>76.5</v>
      </c>
      <c r="G101" s="3">
        <v>11.7</v>
      </c>
      <c r="H101" s="3">
        <v>1175</v>
      </c>
      <c r="I101" s="3">
        <v>1</v>
      </c>
      <c r="J101" s="3">
        <v>0.02</v>
      </c>
    </row>
    <row r="102" spans="1:10" x14ac:dyDescent="0.25">
      <c r="A102" s="3">
        <v>3</v>
      </c>
      <c r="B102" s="2">
        <v>45279</v>
      </c>
      <c r="C102" s="5">
        <v>0.49138888888888888</v>
      </c>
      <c r="D102" s="3">
        <v>455</v>
      </c>
      <c r="E102" s="3">
        <v>392</v>
      </c>
      <c r="F102" s="3">
        <v>81</v>
      </c>
      <c r="G102" s="3">
        <v>10.8</v>
      </c>
      <c r="H102" s="3">
        <v>1054</v>
      </c>
      <c r="I102" s="3">
        <v>1</v>
      </c>
      <c r="J102" s="3">
        <v>0.04</v>
      </c>
    </row>
    <row r="103" spans="1:10" x14ac:dyDescent="0.25">
      <c r="A103" s="3">
        <v>1</v>
      </c>
      <c r="B103" s="2">
        <v>45279</v>
      </c>
      <c r="C103" s="5">
        <v>0.49379629629629629</v>
      </c>
      <c r="D103" s="3">
        <v>352</v>
      </c>
      <c r="E103" s="3">
        <v>283</v>
      </c>
      <c r="F103" s="3">
        <v>77</v>
      </c>
      <c r="G103" s="3">
        <v>11.6</v>
      </c>
      <c r="H103" s="3">
        <v>1161</v>
      </c>
      <c r="I103" s="3">
        <v>1</v>
      </c>
      <c r="J103" s="3">
        <v>0.02</v>
      </c>
    </row>
    <row r="104" spans="1:10" x14ac:dyDescent="0.25">
      <c r="A104" s="3">
        <v>3</v>
      </c>
      <c r="B104" s="2">
        <v>45279</v>
      </c>
      <c r="C104" s="5">
        <v>0.49833333333333335</v>
      </c>
      <c r="D104" s="3">
        <v>484</v>
      </c>
      <c r="E104" s="3">
        <v>411</v>
      </c>
      <c r="F104" s="3">
        <v>82</v>
      </c>
      <c r="G104" s="3">
        <v>10.6</v>
      </c>
      <c r="H104" s="3">
        <v>1090</v>
      </c>
      <c r="I104" s="3">
        <v>1</v>
      </c>
      <c r="J104" s="3">
        <v>0.04</v>
      </c>
    </row>
    <row r="105" spans="1:10" x14ac:dyDescent="0.25">
      <c r="A105" s="3">
        <v>1</v>
      </c>
      <c r="B105" s="2">
        <v>45279</v>
      </c>
      <c r="C105" s="5">
        <v>0.50074074074074071</v>
      </c>
      <c r="D105" s="3">
        <v>434</v>
      </c>
      <c r="E105" s="3">
        <v>354</v>
      </c>
      <c r="F105" s="3">
        <v>77</v>
      </c>
      <c r="G105" s="3">
        <v>11.5</v>
      </c>
      <c r="H105" s="3">
        <v>1165</v>
      </c>
      <c r="I105" s="3">
        <v>1.47</v>
      </c>
      <c r="J105" s="3">
        <v>0.02</v>
      </c>
    </row>
    <row r="106" spans="1:10" x14ac:dyDescent="0.25">
      <c r="A106" s="3">
        <v>1</v>
      </c>
      <c r="B106" s="2">
        <v>45279</v>
      </c>
      <c r="C106" s="5">
        <v>0.61600694444444437</v>
      </c>
      <c r="D106" s="3">
        <v>192</v>
      </c>
      <c r="E106" s="3">
        <v>158</v>
      </c>
      <c r="F106" s="3">
        <v>78</v>
      </c>
      <c r="G106" s="3">
        <v>8.6</v>
      </c>
      <c r="H106" s="3">
        <v>723</v>
      </c>
      <c r="I106" s="3">
        <v>1</v>
      </c>
      <c r="J106" s="3">
        <v>0.02</v>
      </c>
    </row>
    <row r="107" spans="1:10" x14ac:dyDescent="0.25">
      <c r="A107" s="3">
        <v>1</v>
      </c>
      <c r="B107" s="2">
        <v>45279</v>
      </c>
      <c r="C107" s="5">
        <v>0.62296296296296294</v>
      </c>
      <c r="D107" s="3">
        <v>226</v>
      </c>
      <c r="E107" s="3">
        <v>155</v>
      </c>
      <c r="F107" s="3">
        <v>75</v>
      </c>
      <c r="G107" s="3">
        <v>8.8000000000000007</v>
      </c>
      <c r="H107" s="3">
        <v>761</v>
      </c>
      <c r="I107" s="3">
        <v>1</v>
      </c>
      <c r="J107" s="3">
        <v>0.02</v>
      </c>
    </row>
    <row r="108" spans="1:10" x14ac:dyDescent="0.25">
      <c r="A108" s="3">
        <v>1</v>
      </c>
      <c r="B108" s="2">
        <v>45279</v>
      </c>
      <c r="C108" s="5">
        <v>0.62990740740740747</v>
      </c>
      <c r="D108" s="3">
        <v>77</v>
      </c>
      <c r="E108" s="3">
        <v>55</v>
      </c>
      <c r="F108" s="3">
        <v>71</v>
      </c>
      <c r="G108" s="3">
        <v>8.4</v>
      </c>
      <c r="H108" s="3">
        <v>628</v>
      </c>
      <c r="I108" s="3">
        <v>1</v>
      </c>
      <c r="J108" s="3">
        <v>0.02</v>
      </c>
    </row>
    <row r="109" spans="1:10" x14ac:dyDescent="0.25">
      <c r="A109" s="3">
        <v>3</v>
      </c>
      <c r="B109" s="2">
        <v>45280</v>
      </c>
      <c r="C109" s="5">
        <v>0.37699074074074074</v>
      </c>
      <c r="D109" s="3">
        <v>176</v>
      </c>
      <c r="E109" s="3">
        <v>134</v>
      </c>
      <c r="F109" s="3">
        <v>68.5</v>
      </c>
      <c r="G109" s="3">
        <v>10.6</v>
      </c>
      <c r="H109" s="3">
        <v>622</v>
      </c>
      <c r="I109" s="3">
        <v>1</v>
      </c>
      <c r="J109" s="3">
        <v>7.0000000000000007E-2</v>
      </c>
    </row>
    <row r="110" spans="1:10" x14ac:dyDescent="0.25">
      <c r="A110" s="3">
        <v>3</v>
      </c>
      <c r="B110" s="2">
        <v>45280</v>
      </c>
      <c r="C110" s="5">
        <v>0.38393518518518516</v>
      </c>
      <c r="D110" s="3">
        <v>176</v>
      </c>
      <c r="E110" s="3">
        <v>132</v>
      </c>
      <c r="F110" s="3">
        <v>71.5</v>
      </c>
      <c r="G110" s="3">
        <v>10.1</v>
      </c>
      <c r="H110" s="3">
        <v>710</v>
      </c>
      <c r="I110" s="3">
        <v>1</v>
      </c>
      <c r="J110" s="3">
        <v>7.0000000000000007E-2</v>
      </c>
    </row>
    <row r="111" spans="1:10" x14ac:dyDescent="0.25">
      <c r="A111" s="3">
        <v>3</v>
      </c>
      <c r="B111" s="2">
        <v>45280</v>
      </c>
      <c r="C111" s="5">
        <v>0.39087962962962958</v>
      </c>
      <c r="D111" s="3">
        <v>160</v>
      </c>
      <c r="E111" s="3">
        <v>126</v>
      </c>
      <c r="F111" s="3">
        <v>72.5</v>
      </c>
      <c r="G111" s="3">
        <v>9.9</v>
      </c>
      <c r="H111" s="3">
        <v>626</v>
      </c>
      <c r="I111" s="3">
        <v>1</v>
      </c>
      <c r="J111" s="3">
        <v>0.06</v>
      </c>
    </row>
    <row r="112" spans="1:10" x14ac:dyDescent="0.25">
      <c r="A112" s="3">
        <v>1</v>
      </c>
      <c r="B112" s="2">
        <v>45280</v>
      </c>
      <c r="C112" s="5">
        <v>0.40168981481481486</v>
      </c>
      <c r="D112" s="3">
        <v>148</v>
      </c>
      <c r="E112" s="3">
        <v>109</v>
      </c>
      <c r="F112" s="3">
        <v>70.5</v>
      </c>
      <c r="G112" s="3">
        <v>10.6</v>
      </c>
      <c r="H112" s="3">
        <v>718</v>
      </c>
      <c r="I112" s="3">
        <v>1</v>
      </c>
      <c r="J112" s="3">
        <v>0.02</v>
      </c>
    </row>
    <row r="113" spans="1:10" x14ac:dyDescent="0.25">
      <c r="A113" s="3">
        <v>1</v>
      </c>
      <c r="B113" s="2">
        <v>45280</v>
      </c>
      <c r="C113" s="5">
        <v>0.40863425925925928</v>
      </c>
      <c r="D113" s="3">
        <v>106</v>
      </c>
      <c r="E113" s="3">
        <v>78</v>
      </c>
      <c r="F113" s="3">
        <v>72</v>
      </c>
      <c r="G113" s="3">
        <v>10.3</v>
      </c>
      <c r="H113" s="3">
        <v>711</v>
      </c>
      <c r="I113" s="3">
        <v>1</v>
      </c>
      <c r="J113" s="3">
        <v>0.02</v>
      </c>
    </row>
    <row r="114" spans="1:10" x14ac:dyDescent="0.25">
      <c r="A114" s="3">
        <v>1</v>
      </c>
      <c r="B114" s="2">
        <v>45280</v>
      </c>
      <c r="C114" s="5">
        <v>0.4155787037037037</v>
      </c>
      <c r="D114" s="3">
        <v>103</v>
      </c>
      <c r="E114" s="3">
        <v>74</v>
      </c>
      <c r="F114" s="3">
        <v>72.5</v>
      </c>
      <c r="G114" s="3">
        <v>10.4</v>
      </c>
      <c r="H114" s="3">
        <v>718</v>
      </c>
      <c r="I114" s="3">
        <v>1</v>
      </c>
      <c r="J114" s="3">
        <v>0.02</v>
      </c>
    </row>
    <row r="115" spans="1:10" x14ac:dyDescent="0.25">
      <c r="A115" s="3">
        <v>1</v>
      </c>
      <c r="B115" s="2">
        <v>45280</v>
      </c>
      <c r="C115" s="5">
        <v>0.42252314814814818</v>
      </c>
      <c r="D115" s="3">
        <v>181</v>
      </c>
      <c r="E115" s="3">
        <v>132</v>
      </c>
      <c r="F115" s="3">
        <v>73</v>
      </c>
      <c r="G115" s="3">
        <v>10.4</v>
      </c>
      <c r="H115" s="3">
        <v>724</v>
      </c>
      <c r="I115" s="3">
        <v>1</v>
      </c>
      <c r="J115" s="3">
        <v>0.02</v>
      </c>
    </row>
    <row r="116" spans="1:10" x14ac:dyDescent="0.25">
      <c r="A116" s="3">
        <v>1</v>
      </c>
      <c r="B116" s="2">
        <v>45280</v>
      </c>
      <c r="C116" s="5">
        <v>0.42947916666666663</v>
      </c>
      <c r="D116" s="3">
        <v>128</v>
      </c>
      <c r="E116" s="3">
        <v>93</v>
      </c>
      <c r="F116" s="3">
        <v>73</v>
      </c>
      <c r="G116" s="3">
        <v>10.5</v>
      </c>
      <c r="H116" s="3">
        <v>696</v>
      </c>
      <c r="I116" s="3">
        <v>1</v>
      </c>
      <c r="J116" s="3">
        <v>0.02</v>
      </c>
    </row>
    <row r="117" spans="1:10" x14ac:dyDescent="0.25">
      <c r="A117" s="3">
        <v>1</v>
      </c>
      <c r="B117" s="2">
        <v>45280</v>
      </c>
      <c r="C117" s="5">
        <v>0.43641203703703701</v>
      </c>
      <c r="D117" s="3">
        <v>109</v>
      </c>
      <c r="E117" s="3">
        <v>79</v>
      </c>
      <c r="F117" s="3">
        <v>73.5</v>
      </c>
      <c r="G117" s="3">
        <v>10.5</v>
      </c>
      <c r="H117" s="3">
        <v>659</v>
      </c>
      <c r="I117" s="3">
        <v>1</v>
      </c>
      <c r="J117" s="3">
        <v>0.02</v>
      </c>
    </row>
    <row r="118" spans="1:10" x14ac:dyDescent="0.25">
      <c r="A118" s="3">
        <v>1</v>
      </c>
      <c r="B118" s="2">
        <v>45280</v>
      </c>
      <c r="C118" s="5">
        <v>0.44335648148148149</v>
      </c>
      <c r="D118" s="3">
        <v>146</v>
      </c>
      <c r="E118" s="3">
        <v>109</v>
      </c>
      <c r="F118" s="3">
        <v>73.5</v>
      </c>
      <c r="G118" s="3">
        <v>10.5</v>
      </c>
      <c r="H118" s="3">
        <v>659</v>
      </c>
      <c r="I118" s="3">
        <v>1</v>
      </c>
      <c r="J118" s="3">
        <v>0.02</v>
      </c>
    </row>
    <row r="119" spans="1:10" x14ac:dyDescent="0.25">
      <c r="A119" s="3">
        <v>1</v>
      </c>
      <c r="B119" s="2">
        <v>45280</v>
      </c>
      <c r="C119" s="5">
        <v>0.45031249999999995</v>
      </c>
      <c r="D119" s="3">
        <v>86</v>
      </c>
      <c r="E119" s="3">
        <v>60</v>
      </c>
      <c r="F119" s="3">
        <v>74</v>
      </c>
      <c r="G119" s="3">
        <v>10.4</v>
      </c>
      <c r="H119" s="3">
        <v>675</v>
      </c>
      <c r="I119" s="3">
        <v>1</v>
      </c>
      <c r="J119" s="3">
        <v>0.02</v>
      </c>
    </row>
    <row r="120" spans="1:10" x14ac:dyDescent="0.25">
      <c r="A120" s="3">
        <v>1</v>
      </c>
      <c r="B120" s="2">
        <v>45280</v>
      </c>
      <c r="C120" s="5">
        <v>0.45724537037037033</v>
      </c>
      <c r="D120" s="3">
        <v>82</v>
      </c>
      <c r="E120" s="3">
        <v>51</v>
      </c>
      <c r="F120" s="3">
        <v>74</v>
      </c>
      <c r="G120" s="3">
        <v>10.5</v>
      </c>
      <c r="H120" s="3">
        <v>688</v>
      </c>
      <c r="I120" s="3">
        <v>1</v>
      </c>
      <c r="J120" s="3">
        <v>0.02</v>
      </c>
    </row>
    <row r="121" spans="1:10" x14ac:dyDescent="0.25">
      <c r="A121" s="3">
        <v>1</v>
      </c>
      <c r="B121" s="2">
        <v>45280</v>
      </c>
      <c r="C121" s="5">
        <v>0.47113425925925928</v>
      </c>
      <c r="D121" s="3">
        <v>91</v>
      </c>
      <c r="E121" s="3">
        <v>63</v>
      </c>
      <c r="F121" s="3">
        <v>72.5</v>
      </c>
      <c r="G121" s="3">
        <v>10.199999999999999</v>
      </c>
      <c r="H121" s="3">
        <v>633</v>
      </c>
      <c r="I121" s="3">
        <v>1</v>
      </c>
      <c r="J121" s="3">
        <v>0.02</v>
      </c>
    </row>
    <row r="122" spans="1:10" x14ac:dyDescent="0.25">
      <c r="A122" s="3">
        <v>1</v>
      </c>
      <c r="B122" s="2">
        <v>45280</v>
      </c>
      <c r="C122" s="5">
        <v>0.4780787037037037</v>
      </c>
      <c r="D122" s="3">
        <v>194</v>
      </c>
      <c r="E122" s="3">
        <v>149</v>
      </c>
      <c r="F122" s="3">
        <v>73</v>
      </c>
      <c r="G122" s="3">
        <v>10.1</v>
      </c>
      <c r="H122" s="3">
        <v>627</v>
      </c>
      <c r="I122" s="3">
        <v>1</v>
      </c>
      <c r="J122" s="3">
        <v>0.02</v>
      </c>
    </row>
    <row r="123" spans="1:10" x14ac:dyDescent="0.25">
      <c r="A123" s="3">
        <v>1</v>
      </c>
      <c r="B123" s="2">
        <v>45280</v>
      </c>
      <c r="C123" s="5">
        <v>0.48503472222222221</v>
      </c>
      <c r="D123" s="3">
        <v>78</v>
      </c>
      <c r="E123" s="3">
        <v>55</v>
      </c>
      <c r="F123" s="3">
        <v>72</v>
      </c>
      <c r="G123" s="3">
        <v>9.6999999999999993</v>
      </c>
      <c r="H123" s="3">
        <v>632</v>
      </c>
      <c r="I123" s="3">
        <v>1</v>
      </c>
      <c r="J123" s="3">
        <v>0.02</v>
      </c>
    </row>
    <row r="124" spans="1:10" x14ac:dyDescent="0.25">
      <c r="A124" s="3">
        <v>3</v>
      </c>
      <c r="B124" s="2">
        <v>45280</v>
      </c>
      <c r="C124" s="5">
        <v>0.48810185185185184</v>
      </c>
      <c r="D124" s="3">
        <v>79</v>
      </c>
      <c r="E124" s="3">
        <v>60</v>
      </c>
      <c r="F124" s="3">
        <v>75.5</v>
      </c>
      <c r="G124" s="3">
        <v>11</v>
      </c>
      <c r="H124" s="3">
        <v>600</v>
      </c>
      <c r="I124" s="3">
        <v>1.76</v>
      </c>
      <c r="J124" s="3">
        <v>0.02</v>
      </c>
    </row>
    <row r="125" spans="1:10" x14ac:dyDescent="0.25">
      <c r="A125" s="3">
        <v>3</v>
      </c>
      <c r="B125" s="2">
        <v>45280</v>
      </c>
      <c r="C125" s="5">
        <v>0.49504629629629626</v>
      </c>
      <c r="D125" s="3">
        <v>72</v>
      </c>
      <c r="E125" s="3">
        <v>50</v>
      </c>
      <c r="F125" s="3">
        <v>73</v>
      </c>
      <c r="G125" s="3">
        <v>11.5</v>
      </c>
      <c r="H125" s="3">
        <v>591</v>
      </c>
      <c r="I125" s="3">
        <v>1</v>
      </c>
      <c r="J125" s="3">
        <v>0.02</v>
      </c>
    </row>
    <row r="126" spans="1:10" x14ac:dyDescent="0.25">
      <c r="A126" s="3">
        <v>3</v>
      </c>
      <c r="B126" s="2">
        <v>45280</v>
      </c>
      <c r="C126" s="5">
        <v>0.55060185185185184</v>
      </c>
      <c r="D126" s="3">
        <v>46</v>
      </c>
      <c r="E126" s="3">
        <v>34</v>
      </c>
      <c r="F126" s="3">
        <v>72</v>
      </c>
      <c r="G126" s="3">
        <v>11.6</v>
      </c>
      <c r="H126" s="3">
        <v>536</v>
      </c>
      <c r="I126" s="3">
        <v>1</v>
      </c>
      <c r="J126" s="3">
        <v>0.02</v>
      </c>
    </row>
    <row r="127" spans="1:10" x14ac:dyDescent="0.25">
      <c r="A127" s="3">
        <v>1</v>
      </c>
      <c r="B127" s="2">
        <v>45280</v>
      </c>
      <c r="C127" s="5">
        <v>0.56142361111111116</v>
      </c>
      <c r="D127" s="3">
        <v>36</v>
      </c>
      <c r="E127" s="3">
        <v>19</v>
      </c>
      <c r="F127" s="3">
        <v>72</v>
      </c>
      <c r="G127" s="3">
        <v>8.9</v>
      </c>
      <c r="H127" s="3">
        <v>552</v>
      </c>
      <c r="I127" s="3">
        <v>1</v>
      </c>
      <c r="J127" s="3">
        <v>0.02</v>
      </c>
    </row>
    <row r="128" spans="1:10" x14ac:dyDescent="0.25">
      <c r="A128" s="3">
        <v>3</v>
      </c>
      <c r="B128" s="2">
        <v>45280</v>
      </c>
      <c r="C128" s="5">
        <v>0.56449074074074079</v>
      </c>
      <c r="D128" s="3">
        <v>46</v>
      </c>
      <c r="E128" s="3">
        <v>36</v>
      </c>
      <c r="F128" s="3">
        <v>70.5</v>
      </c>
      <c r="G128" s="3">
        <v>10.4</v>
      </c>
      <c r="H128" s="3">
        <v>504</v>
      </c>
      <c r="I128" s="3">
        <v>1</v>
      </c>
      <c r="J128" s="3">
        <v>0.04</v>
      </c>
    </row>
    <row r="129" spans="1:10" x14ac:dyDescent="0.25">
      <c r="A129" s="3">
        <v>1</v>
      </c>
      <c r="B129" s="2">
        <v>45280</v>
      </c>
      <c r="C129" s="5">
        <v>0.56836805555555558</v>
      </c>
      <c r="D129" s="3">
        <v>92</v>
      </c>
      <c r="E129" s="3">
        <v>56</v>
      </c>
      <c r="F129" s="3">
        <v>74.5</v>
      </c>
      <c r="G129" s="3">
        <v>8.8000000000000007</v>
      </c>
      <c r="H129" s="3">
        <v>573</v>
      </c>
      <c r="I129" s="3">
        <v>1</v>
      </c>
      <c r="J129" s="3">
        <v>0.02</v>
      </c>
    </row>
    <row r="130" spans="1:10" x14ac:dyDescent="0.25">
      <c r="A130" s="3">
        <v>3</v>
      </c>
      <c r="B130" s="2">
        <v>45280</v>
      </c>
      <c r="C130" s="5">
        <v>0.57143518518518521</v>
      </c>
      <c r="D130" s="3">
        <v>37</v>
      </c>
      <c r="E130" s="3">
        <v>32</v>
      </c>
      <c r="F130" s="3">
        <v>71</v>
      </c>
      <c r="G130" s="3">
        <v>10.1</v>
      </c>
      <c r="H130" s="3">
        <v>527</v>
      </c>
      <c r="I130" s="3">
        <v>1</v>
      </c>
      <c r="J130" s="3">
        <v>0.03</v>
      </c>
    </row>
    <row r="131" spans="1:10" x14ac:dyDescent="0.25">
      <c r="A131" s="3">
        <v>1</v>
      </c>
      <c r="B131" s="2">
        <v>45280</v>
      </c>
      <c r="C131" s="5">
        <v>0.5753125</v>
      </c>
      <c r="D131" s="3">
        <v>71</v>
      </c>
      <c r="E131" s="3">
        <v>45</v>
      </c>
      <c r="F131" s="3">
        <v>72.5</v>
      </c>
      <c r="G131" s="3">
        <v>9.4</v>
      </c>
      <c r="H131" s="3">
        <v>586</v>
      </c>
      <c r="I131" s="3">
        <v>1.84</v>
      </c>
      <c r="J131" s="3">
        <v>0.02</v>
      </c>
    </row>
    <row r="132" spans="1:10" x14ac:dyDescent="0.25">
      <c r="A132" s="3">
        <v>3</v>
      </c>
      <c r="B132" s="2">
        <v>45280</v>
      </c>
      <c r="C132" s="5">
        <v>0.57837962962962963</v>
      </c>
      <c r="D132" s="3">
        <v>53</v>
      </c>
      <c r="E132" s="3">
        <v>35</v>
      </c>
      <c r="F132" s="3">
        <v>71</v>
      </c>
      <c r="G132" s="3">
        <v>9.9</v>
      </c>
      <c r="H132" s="3">
        <v>500</v>
      </c>
      <c r="I132" s="3">
        <v>1</v>
      </c>
      <c r="J132" s="3">
        <v>0.03</v>
      </c>
    </row>
    <row r="133" spans="1:10" x14ac:dyDescent="0.25">
      <c r="A133" s="3">
        <v>1</v>
      </c>
      <c r="B133" s="2">
        <v>45280</v>
      </c>
      <c r="C133" s="5">
        <v>0.58225694444444442</v>
      </c>
      <c r="D133" s="3">
        <v>51</v>
      </c>
      <c r="E133" s="3">
        <v>32</v>
      </c>
      <c r="F133" s="3">
        <v>72.5</v>
      </c>
      <c r="G133" s="3">
        <v>9.3000000000000007</v>
      </c>
      <c r="H133" s="3">
        <v>571</v>
      </c>
      <c r="I133" s="3">
        <v>1.73</v>
      </c>
      <c r="J133" s="3">
        <v>0.02</v>
      </c>
    </row>
    <row r="134" spans="1:10" x14ac:dyDescent="0.25">
      <c r="A134" s="3">
        <v>3</v>
      </c>
      <c r="B134" s="2">
        <v>45280</v>
      </c>
      <c r="C134" s="5">
        <v>0.58532407407407405</v>
      </c>
      <c r="D134" s="3">
        <v>54</v>
      </c>
      <c r="E134" s="3">
        <v>39</v>
      </c>
      <c r="F134" s="3">
        <v>71.5</v>
      </c>
      <c r="G134" s="3">
        <v>9.8000000000000007</v>
      </c>
      <c r="H134" s="3">
        <v>554</v>
      </c>
      <c r="I134" s="3">
        <v>1</v>
      </c>
      <c r="J134" s="3">
        <v>0.03</v>
      </c>
    </row>
    <row r="135" spans="1:10" x14ac:dyDescent="0.25">
      <c r="A135" s="3">
        <v>1</v>
      </c>
      <c r="B135" s="2">
        <v>45280</v>
      </c>
      <c r="C135" s="5">
        <v>0.58920138888888884</v>
      </c>
      <c r="D135" s="3">
        <v>84</v>
      </c>
      <c r="E135" s="3">
        <v>56</v>
      </c>
      <c r="F135" s="3">
        <v>73.5</v>
      </c>
      <c r="G135" s="3">
        <v>9.3000000000000007</v>
      </c>
      <c r="H135" s="3">
        <v>580</v>
      </c>
      <c r="I135" s="3">
        <v>1.78</v>
      </c>
      <c r="J135" s="3">
        <v>0.02</v>
      </c>
    </row>
    <row r="136" spans="1:10" x14ac:dyDescent="0.25">
      <c r="A136" s="3">
        <v>3</v>
      </c>
      <c r="B136" s="2">
        <v>45280</v>
      </c>
      <c r="C136" s="5">
        <v>0.59226851851851847</v>
      </c>
      <c r="D136" s="3">
        <v>230</v>
      </c>
      <c r="E136" s="3">
        <v>174</v>
      </c>
      <c r="F136" s="3">
        <v>73</v>
      </c>
      <c r="G136" s="3">
        <v>9.9</v>
      </c>
      <c r="H136" s="3">
        <v>564</v>
      </c>
      <c r="I136" s="3">
        <v>1.48</v>
      </c>
      <c r="J136" s="3">
        <v>0.03</v>
      </c>
    </row>
    <row r="137" spans="1:10" x14ac:dyDescent="0.25">
      <c r="A137" s="3">
        <v>1</v>
      </c>
      <c r="B137" s="2">
        <v>45280</v>
      </c>
      <c r="C137" s="5">
        <v>0.59614583333333326</v>
      </c>
      <c r="D137" s="3">
        <v>139</v>
      </c>
      <c r="E137" s="3">
        <v>91</v>
      </c>
      <c r="F137" s="3">
        <v>73.5</v>
      </c>
      <c r="G137" s="3">
        <v>9.6</v>
      </c>
      <c r="H137" s="3">
        <v>624</v>
      </c>
      <c r="I137" s="3">
        <v>2.84</v>
      </c>
      <c r="J137" s="3">
        <v>0.02</v>
      </c>
    </row>
    <row r="138" spans="1:10" x14ac:dyDescent="0.25">
      <c r="A138" s="3">
        <v>3</v>
      </c>
      <c r="B138" s="2">
        <v>45280</v>
      </c>
      <c r="C138" s="5">
        <v>0.59921296296296289</v>
      </c>
      <c r="D138" s="3">
        <v>134</v>
      </c>
      <c r="E138" s="3">
        <v>108</v>
      </c>
      <c r="F138" s="3">
        <v>74.5</v>
      </c>
      <c r="G138" s="3">
        <v>9.9</v>
      </c>
      <c r="H138" s="3">
        <v>568</v>
      </c>
      <c r="I138" s="3">
        <v>1</v>
      </c>
      <c r="J138" s="3">
        <v>0.03</v>
      </c>
    </row>
    <row r="139" spans="1:10" x14ac:dyDescent="0.25">
      <c r="A139" s="3">
        <v>1</v>
      </c>
      <c r="B139" s="2">
        <v>45280</v>
      </c>
      <c r="C139" s="5">
        <v>0.60309027777777779</v>
      </c>
      <c r="D139" s="3">
        <v>89</v>
      </c>
      <c r="E139" s="3">
        <v>51</v>
      </c>
      <c r="F139" s="3">
        <v>73</v>
      </c>
      <c r="G139" s="3">
        <v>9.5</v>
      </c>
      <c r="H139" s="3">
        <v>589</v>
      </c>
      <c r="I139" s="3">
        <v>2.62</v>
      </c>
      <c r="J139" s="3">
        <v>0.02</v>
      </c>
    </row>
    <row r="140" spans="1:10" x14ac:dyDescent="0.25">
      <c r="A140" s="3">
        <v>1</v>
      </c>
      <c r="B140" s="2">
        <v>45280</v>
      </c>
      <c r="C140" s="5">
        <v>0.61003472222222221</v>
      </c>
      <c r="D140" s="3">
        <v>80</v>
      </c>
      <c r="E140" s="3">
        <v>52</v>
      </c>
      <c r="F140" s="3">
        <v>73.5</v>
      </c>
      <c r="G140" s="3">
        <v>9.4</v>
      </c>
      <c r="H140" s="3">
        <v>576</v>
      </c>
      <c r="I140" s="3">
        <v>2.57</v>
      </c>
      <c r="J140" s="3">
        <v>0.02</v>
      </c>
    </row>
    <row r="141" spans="1:10" x14ac:dyDescent="0.25">
      <c r="A141" s="3">
        <v>3</v>
      </c>
      <c r="B141" s="2">
        <v>45280</v>
      </c>
      <c r="C141" s="5">
        <v>0.61310185185185184</v>
      </c>
      <c r="D141" s="3">
        <v>116</v>
      </c>
      <c r="E141" s="3">
        <v>91</v>
      </c>
      <c r="F141" s="3">
        <v>77</v>
      </c>
      <c r="G141" s="3">
        <v>10.1</v>
      </c>
      <c r="H141" s="3">
        <v>571</v>
      </c>
      <c r="I141" s="3">
        <v>1</v>
      </c>
      <c r="J141" s="3">
        <v>0.02</v>
      </c>
    </row>
    <row r="142" spans="1:10" x14ac:dyDescent="0.25">
      <c r="A142" s="3">
        <v>1</v>
      </c>
      <c r="B142" s="2">
        <v>45281</v>
      </c>
      <c r="C142" s="5">
        <v>0.36118055555555556</v>
      </c>
      <c r="D142" s="3">
        <v>37</v>
      </c>
      <c r="E142" s="3">
        <v>17</v>
      </c>
      <c r="F142" s="3">
        <v>66</v>
      </c>
      <c r="G142" s="3">
        <v>11</v>
      </c>
      <c r="H142" s="3">
        <v>506</v>
      </c>
      <c r="I142" s="3">
        <v>1</v>
      </c>
      <c r="J142" s="3">
        <v>0.02</v>
      </c>
    </row>
    <row r="143" spans="1:10" x14ac:dyDescent="0.25">
      <c r="A143" s="3">
        <v>1</v>
      </c>
      <c r="B143" s="2">
        <v>45281</v>
      </c>
      <c r="C143" s="5">
        <v>0.36812500000000004</v>
      </c>
      <c r="D143" s="3">
        <v>58</v>
      </c>
      <c r="E143" s="3">
        <v>36</v>
      </c>
      <c r="F143" s="3">
        <v>69.5</v>
      </c>
      <c r="G143" s="3">
        <v>9.9</v>
      </c>
      <c r="H143" s="3">
        <v>522</v>
      </c>
      <c r="I143" s="3">
        <v>1</v>
      </c>
      <c r="J143" s="3">
        <v>0.02</v>
      </c>
    </row>
    <row r="144" spans="1:10" x14ac:dyDescent="0.25">
      <c r="A144" s="3">
        <v>1</v>
      </c>
      <c r="B144" s="2">
        <v>45281</v>
      </c>
      <c r="C144" s="5">
        <v>0.37506944444444446</v>
      </c>
      <c r="D144" s="3">
        <v>58</v>
      </c>
      <c r="E144" s="3">
        <v>39</v>
      </c>
      <c r="F144" s="3">
        <v>71.5</v>
      </c>
      <c r="G144" s="3">
        <v>9.4</v>
      </c>
      <c r="H144" s="3">
        <v>553</v>
      </c>
      <c r="I144" s="3">
        <v>1</v>
      </c>
      <c r="J144" s="3">
        <v>0.02</v>
      </c>
    </row>
    <row r="145" spans="1:10" x14ac:dyDescent="0.25">
      <c r="A145" s="3">
        <v>1</v>
      </c>
      <c r="B145" s="2">
        <v>45281</v>
      </c>
      <c r="C145" s="5">
        <v>0.38202546296296297</v>
      </c>
      <c r="D145" s="3">
        <v>58</v>
      </c>
      <c r="E145" s="3">
        <v>35</v>
      </c>
      <c r="F145" s="3">
        <v>72.5</v>
      </c>
      <c r="G145" s="3">
        <v>9.1999999999999993</v>
      </c>
      <c r="H145" s="3">
        <v>566</v>
      </c>
      <c r="I145" s="3">
        <v>1</v>
      </c>
      <c r="J145" s="3">
        <v>0.02</v>
      </c>
    </row>
    <row r="146" spans="1:10" x14ac:dyDescent="0.25">
      <c r="A146" s="3">
        <v>1</v>
      </c>
      <c r="B146" s="2">
        <v>45281</v>
      </c>
      <c r="C146" s="5">
        <v>0.38896990740740739</v>
      </c>
      <c r="D146" s="3">
        <v>69</v>
      </c>
      <c r="E146" s="3">
        <v>43</v>
      </c>
      <c r="F146" s="3">
        <v>73</v>
      </c>
      <c r="G146" s="3">
        <v>9</v>
      </c>
      <c r="H146" s="3">
        <v>574</v>
      </c>
      <c r="I146" s="3">
        <v>1</v>
      </c>
      <c r="J146" s="3">
        <v>0.02</v>
      </c>
    </row>
    <row r="147" spans="1:10" x14ac:dyDescent="0.25">
      <c r="A147" s="3">
        <v>1</v>
      </c>
      <c r="B147" s="2">
        <v>45281</v>
      </c>
      <c r="C147" s="5">
        <v>0.39591435185185181</v>
      </c>
      <c r="D147" s="3">
        <v>68</v>
      </c>
      <c r="E147" s="3">
        <v>46</v>
      </c>
      <c r="F147" s="3">
        <v>73.5</v>
      </c>
      <c r="G147" s="3">
        <v>8.8000000000000007</v>
      </c>
      <c r="H147" s="3">
        <v>562</v>
      </c>
      <c r="I147" s="3">
        <v>1</v>
      </c>
      <c r="J147" s="3">
        <v>0.02</v>
      </c>
    </row>
    <row r="148" spans="1:10" x14ac:dyDescent="0.25">
      <c r="A148" s="3">
        <v>1</v>
      </c>
      <c r="B148" s="2">
        <v>45281</v>
      </c>
      <c r="C148" s="5">
        <v>0.40285879629629634</v>
      </c>
      <c r="D148" s="3">
        <v>66</v>
      </c>
      <c r="E148" s="3">
        <v>36</v>
      </c>
      <c r="F148" s="3">
        <v>74</v>
      </c>
      <c r="G148" s="3">
        <v>8.8000000000000007</v>
      </c>
      <c r="H148" s="3">
        <v>568</v>
      </c>
      <c r="I148" s="3">
        <v>1</v>
      </c>
      <c r="J148" s="3">
        <v>0.02</v>
      </c>
    </row>
    <row r="149" spans="1:10" x14ac:dyDescent="0.25">
      <c r="A149" s="3">
        <v>3</v>
      </c>
      <c r="B149" s="2">
        <v>45281</v>
      </c>
      <c r="C149" s="5">
        <v>0.46398148148148149</v>
      </c>
      <c r="D149" s="3">
        <v>167</v>
      </c>
      <c r="E149" s="3">
        <v>104</v>
      </c>
      <c r="F149" s="3">
        <v>75</v>
      </c>
      <c r="G149" s="3">
        <v>10.1</v>
      </c>
      <c r="H149" s="3">
        <v>567</v>
      </c>
      <c r="I149" s="3">
        <v>1</v>
      </c>
      <c r="J149" s="3">
        <v>0.02</v>
      </c>
    </row>
    <row r="150" spans="1:10" x14ac:dyDescent="0.25">
      <c r="A150" s="3">
        <v>3</v>
      </c>
      <c r="B150" s="2">
        <v>45281</v>
      </c>
      <c r="C150" s="5">
        <v>0.46537037037037038</v>
      </c>
      <c r="D150" s="3">
        <v>102</v>
      </c>
      <c r="E150" s="3">
        <v>69</v>
      </c>
      <c r="F150" s="3">
        <v>75.5</v>
      </c>
      <c r="G150" s="3">
        <v>10</v>
      </c>
      <c r="H150" s="3">
        <v>571</v>
      </c>
      <c r="I150" s="3">
        <v>1</v>
      </c>
      <c r="J150" s="3">
        <v>0.02</v>
      </c>
    </row>
    <row r="151" spans="1:10" x14ac:dyDescent="0.25">
      <c r="A151" s="3">
        <v>3</v>
      </c>
      <c r="B151" s="2">
        <v>45281</v>
      </c>
      <c r="C151" s="5">
        <v>0.47568287037037038</v>
      </c>
      <c r="D151" s="3">
        <v>145</v>
      </c>
      <c r="E151" s="3">
        <v>121</v>
      </c>
      <c r="F151" s="3">
        <v>77</v>
      </c>
      <c r="G151" s="3">
        <v>9.9</v>
      </c>
      <c r="H151" s="3">
        <v>517</v>
      </c>
      <c r="I151" s="3">
        <v>1</v>
      </c>
      <c r="J151" s="3">
        <v>0.03</v>
      </c>
    </row>
    <row r="152" spans="1:10" x14ac:dyDescent="0.25">
      <c r="A152" s="3">
        <v>3</v>
      </c>
      <c r="B152" s="2">
        <v>45281</v>
      </c>
      <c r="C152" s="5">
        <v>0.47718750000000004</v>
      </c>
      <c r="D152" s="3">
        <v>149</v>
      </c>
      <c r="E152" s="3">
        <v>125</v>
      </c>
      <c r="F152" s="3">
        <v>76.5</v>
      </c>
      <c r="G152" s="3">
        <v>9.8000000000000007</v>
      </c>
      <c r="H152" s="3">
        <v>533</v>
      </c>
      <c r="I152" s="3">
        <v>1</v>
      </c>
      <c r="J152" s="3">
        <v>0.02</v>
      </c>
    </row>
    <row r="153" spans="1:10" x14ac:dyDescent="0.25">
      <c r="A153" s="3">
        <v>3</v>
      </c>
      <c r="B153" s="2">
        <v>45281</v>
      </c>
      <c r="C153" s="5">
        <v>0.48274305555555558</v>
      </c>
      <c r="D153" s="3">
        <v>194</v>
      </c>
      <c r="E153" s="3">
        <v>146</v>
      </c>
      <c r="F153" s="3">
        <v>77.5</v>
      </c>
      <c r="G153" s="3">
        <v>9.8000000000000007</v>
      </c>
      <c r="H153" s="3">
        <v>564</v>
      </c>
      <c r="I153" s="3">
        <v>1</v>
      </c>
      <c r="J153" s="3">
        <v>0.02</v>
      </c>
    </row>
    <row r="154" spans="1:10" x14ac:dyDescent="0.25">
      <c r="A154" s="3">
        <v>1</v>
      </c>
      <c r="B154" s="2">
        <v>45281</v>
      </c>
      <c r="C154" s="5">
        <v>0.5973032407407407</v>
      </c>
      <c r="D154" s="3">
        <v>380</v>
      </c>
      <c r="E154" s="3">
        <v>344</v>
      </c>
      <c r="F154" s="3">
        <v>79</v>
      </c>
      <c r="G154" s="3">
        <v>9.9</v>
      </c>
      <c r="H154" s="3">
        <v>638</v>
      </c>
      <c r="I154" s="3">
        <v>1.53</v>
      </c>
      <c r="J154" s="3">
        <v>0.02</v>
      </c>
    </row>
    <row r="155" spans="1:10" x14ac:dyDescent="0.25">
      <c r="A155" s="3">
        <v>1</v>
      </c>
      <c r="B155" s="2">
        <v>45281</v>
      </c>
      <c r="C155" s="5">
        <v>0.60563657407407401</v>
      </c>
      <c r="D155" s="3">
        <v>190</v>
      </c>
      <c r="E155" s="3">
        <v>156</v>
      </c>
      <c r="F155" s="3">
        <v>79</v>
      </c>
      <c r="G155" s="3">
        <v>10</v>
      </c>
      <c r="H155" s="3">
        <v>678</v>
      </c>
      <c r="I155" s="3">
        <v>1</v>
      </c>
      <c r="J155" s="3">
        <v>0.02</v>
      </c>
    </row>
    <row r="156" spans="1:10" x14ac:dyDescent="0.25">
      <c r="A156" s="3">
        <v>1</v>
      </c>
      <c r="B156" s="2">
        <v>45281</v>
      </c>
      <c r="C156" s="5">
        <v>0.61119212962962965</v>
      </c>
      <c r="D156" s="3">
        <v>349</v>
      </c>
      <c r="E156" s="3">
        <v>244</v>
      </c>
      <c r="F156" s="3">
        <v>80</v>
      </c>
      <c r="G156" s="3">
        <v>10</v>
      </c>
      <c r="H156" s="3">
        <v>746</v>
      </c>
      <c r="I156" s="3">
        <v>1</v>
      </c>
      <c r="J156" s="3">
        <v>0.02</v>
      </c>
    </row>
    <row r="157" spans="1:10" x14ac:dyDescent="0.25">
      <c r="A157" s="3">
        <v>1</v>
      </c>
      <c r="B157" s="2">
        <v>45281</v>
      </c>
      <c r="C157" s="5">
        <v>0.61813657407407407</v>
      </c>
      <c r="D157" s="3">
        <v>260</v>
      </c>
      <c r="E157" s="3">
        <v>218</v>
      </c>
      <c r="F157" s="3">
        <v>79</v>
      </c>
      <c r="G157" s="3">
        <v>10</v>
      </c>
      <c r="H157" s="3">
        <v>797</v>
      </c>
      <c r="I157" s="3">
        <v>1.69</v>
      </c>
      <c r="J157" s="3">
        <v>0.02</v>
      </c>
    </row>
    <row r="158" spans="1:10" x14ac:dyDescent="0.25">
      <c r="A158" s="3">
        <v>1</v>
      </c>
      <c r="B158" s="2">
        <v>45281</v>
      </c>
      <c r="C158" s="5">
        <v>0.62512731481481476</v>
      </c>
      <c r="D158" s="3">
        <v>321</v>
      </c>
      <c r="E158" s="3">
        <v>274</v>
      </c>
      <c r="F158" s="3">
        <v>79.5</v>
      </c>
      <c r="G158" s="3">
        <v>10</v>
      </c>
      <c r="H158" s="3">
        <v>680</v>
      </c>
      <c r="I158" s="3">
        <v>1.44</v>
      </c>
      <c r="J158" s="3">
        <v>0.02</v>
      </c>
    </row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</sheetData>
  <autoFilter ref="A1:J158" xr:uid="{4A2FA0D4-519C-4BAE-ABEC-841DCDC95E63}">
    <sortState xmlns:xlrd2="http://schemas.microsoft.com/office/spreadsheetml/2017/richdata2" ref="A2:J158">
      <sortCondition ref="B2:B158"/>
      <sortCondition ref="C2:C158"/>
    </sortState>
  </autoFilter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1A60-3681-4050-98F3-D05045608063}">
  <sheetPr codeName="Tabelle6"/>
  <dimension ref="A1:T678"/>
  <sheetViews>
    <sheetView topLeftCell="F1" zoomScale="70" zoomScaleNormal="70" workbookViewId="0">
      <pane ySplit="1" topLeftCell="A2" activePane="bottomLeft" state="frozen"/>
      <selection pane="bottomLeft" activeCell="W12" sqref="W12"/>
    </sheetView>
  </sheetViews>
  <sheetFormatPr baseColWidth="10" defaultRowHeight="15" x14ac:dyDescent="0.25"/>
  <cols>
    <col min="2" max="2" width="18.140625" bestFit="1" customWidth="1"/>
    <col min="17" max="17" width="25" bestFit="1" customWidth="1"/>
    <col min="18" max="18" width="15.42578125" bestFit="1" customWidth="1"/>
    <col min="19" max="19" width="18.7109375" bestFit="1" customWidth="1"/>
    <col min="20" max="20" width="17.7109375" bestFit="1" customWidth="1"/>
  </cols>
  <sheetData>
    <row r="1" spans="1:20" x14ac:dyDescent="0.25">
      <c r="A1" t="s">
        <v>856</v>
      </c>
      <c r="B1" s="2" t="s">
        <v>0</v>
      </c>
      <c r="E1" s="3" t="s">
        <v>1539</v>
      </c>
      <c r="F1" s="3" t="s">
        <v>1540</v>
      </c>
      <c r="G1" s="3" t="s">
        <v>1541</v>
      </c>
      <c r="H1" s="3" t="s">
        <v>1542</v>
      </c>
      <c r="I1" s="3" t="s">
        <v>1543</v>
      </c>
      <c r="J1" s="3" t="s">
        <v>1544</v>
      </c>
      <c r="K1" s="3" t="s">
        <v>1545</v>
      </c>
      <c r="M1" t="s">
        <v>1702</v>
      </c>
      <c r="N1" t="s">
        <v>1703</v>
      </c>
      <c r="O1" t="s">
        <v>1704</v>
      </c>
      <c r="Q1" t="s">
        <v>1705</v>
      </c>
      <c r="R1" t="s">
        <v>1706</v>
      </c>
      <c r="S1" t="s">
        <v>1707</v>
      </c>
      <c r="T1" t="s">
        <v>1708</v>
      </c>
    </row>
    <row r="2" spans="1:20" x14ac:dyDescent="0.25">
      <c r="A2">
        <v>1</v>
      </c>
      <c r="B2" s="2">
        <v>45278</v>
      </c>
      <c r="D2" s="4">
        <v>0.48677083333333332</v>
      </c>
      <c r="E2" s="3">
        <v>397</v>
      </c>
      <c r="F2" s="3">
        <v>313</v>
      </c>
      <c r="G2" s="3">
        <v>72</v>
      </c>
      <c r="H2" s="3">
        <v>13.8</v>
      </c>
      <c r="I2" s="3">
        <v>1211</v>
      </c>
      <c r="J2" s="3">
        <v>2.72</v>
      </c>
      <c r="K2" s="3">
        <v>0.02</v>
      </c>
      <c r="M2">
        <f>EXP(17.62*H2/(243.12+H2))*611.2</f>
        <v>1574.7489491168899</v>
      </c>
      <c r="N2">
        <f>M2*(G2/100)</f>
        <v>1133.8192433641607</v>
      </c>
      <c r="O2">
        <f>N2/(461.51*(H2+273.15))</f>
        <v>8.561630461103904E-3</v>
      </c>
      <c r="Q2" s="3">
        <f>O96-O2</f>
        <v>4.6686181960714154E-4</v>
      </c>
      <c r="R2" s="74">
        <v>10</v>
      </c>
      <c r="S2" s="3">
        <f>Q2/R2</f>
        <v>4.6686181960714156E-5</v>
      </c>
      <c r="T2" s="73">
        <f>S2*1000</f>
        <v>4.6686181960714154E-2</v>
      </c>
    </row>
    <row r="3" spans="1:20" x14ac:dyDescent="0.25">
      <c r="A3">
        <v>1</v>
      </c>
      <c r="B3" s="2">
        <v>45278</v>
      </c>
      <c r="D3" s="4">
        <v>0.48815972222222226</v>
      </c>
      <c r="E3" s="3">
        <v>397</v>
      </c>
      <c r="F3" s="3">
        <v>313</v>
      </c>
      <c r="G3" s="3">
        <v>72</v>
      </c>
      <c r="H3" s="3">
        <v>13.8</v>
      </c>
      <c r="I3" s="3">
        <v>1221</v>
      </c>
      <c r="J3" s="3">
        <v>2.65</v>
      </c>
      <c r="K3" s="3">
        <v>0.02</v>
      </c>
      <c r="M3">
        <f t="shared" ref="M3:M66" si="0">EXP(17.62*H3/(243.12+H3))*611.2</f>
        <v>1574.7489491168899</v>
      </c>
      <c r="N3">
        <f t="shared" ref="N3:N66" si="1">M3*(G3/100)</f>
        <v>1133.8192433641607</v>
      </c>
      <c r="O3">
        <f t="shared" ref="O3:O66" si="2">N3/(461.51*(H3+273.15))</f>
        <v>8.561630461103904E-3</v>
      </c>
    </row>
    <row r="4" spans="1:20" x14ac:dyDescent="0.25">
      <c r="A4">
        <v>1</v>
      </c>
      <c r="B4" s="2">
        <v>45278</v>
      </c>
      <c r="D4" s="4">
        <v>0.48954861111111114</v>
      </c>
      <c r="E4" s="3">
        <v>382</v>
      </c>
      <c r="F4" s="3">
        <v>307</v>
      </c>
      <c r="G4" s="3">
        <v>71.5</v>
      </c>
      <c r="H4" s="3">
        <v>13.8</v>
      </c>
      <c r="I4" s="3">
        <v>1227</v>
      </c>
      <c r="J4" s="3">
        <v>2.4700000000000002</v>
      </c>
      <c r="K4" s="3">
        <v>0.02</v>
      </c>
      <c r="M4">
        <f t="shared" si="0"/>
        <v>1574.7489491168899</v>
      </c>
      <c r="N4">
        <f t="shared" si="1"/>
        <v>1125.9454986185763</v>
      </c>
      <c r="O4">
        <f t="shared" si="2"/>
        <v>8.5021746940129039E-3</v>
      </c>
    </row>
    <row r="5" spans="1:20" x14ac:dyDescent="0.25">
      <c r="A5">
        <v>1</v>
      </c>
      <c r="B5" s="2">
        <v>45278</v>
      </c>
      <c r="C5">
        <v>8.4500994611645831E-3</v>
      </c>
      <c r="D5" s="4">
        <v>0.49234953703703704</v>
      </c>
      <c r="E5" s="3">
        <v>404</v>
      </c>
      <c r="F5" s="3">
        <v>315</v>
      </c>
      <c r="G5" s="3">
        <v>71.5</v>
      </c>
      <c r="H5" s="3">
        <v>13.7</v>
      </c>
      <c r="I5" s="3">
        <v>1225</v>
      </c>
      <c r="J5" s="3">
        <v>2.33</v>
      </c>
      <c r="K5" s="3">
        <v>0.02</v>
      </c>
      <c r="M5">
        <f t="shared" si="0"/>
        <v>1564.5582932252935</v>
      </c>
      <c r="N5">
        <f t="shared" si="1"/>
        <v>1118.6591796560847</v>
      </c>
      <c r="O5">
        <f t="shared" si="2"/>
        <v>8.4500994611645831E-3</v>
      </c>
    </row>
    <row r="6" spans="1:20" x14ac:dyDescent="0.25">
      <c r="A6">
        <v>1</v>
      </c>
      <c r="B6" s="2">
        <v>45278</v>
      </c>
      <c r="D6" s="4">
        <v>0.49371527777777779</v>
      </c>
      <c r="E6" s="3">
        <v>396</v>
      </c>
      <c r="F6" s="3">
        <v>307</v>
      </c>
      <c r="G6" s="3">
        <v>72</v>
      </c>
      <c r="H6" s="3">
        <v>13.8</v>
      </c>
      <c r="I6" s="3">
        <v>1227</v>
      </c>
      <c r="J6" s="3">
        <v>2.35</v>
      </c>
      <c r="K6" s="3">
        <v>0.02</v>
      </c>
      <c r="M6">
        <f t="shared" si="0"/>
        <v>1574.7489491168899</v>
      </c>
      <c r="N6">
        <f t="shared" si="1"/>
        <v>1133.8192433641607</v>
      </c>
      <c r="O6">
        <f t="shared" si="2"/>
        <v>8.561630461103904E-3</v>
      </c>
    </row>
    <row r="7" spans="1:20" x14ac:dyDescent="0.25">
      <c r="A7">
        <v>1</v>
      </c>
      <c r="B7" s="2">
        <v>45278</v>
      </c>
      <c r="D7" s="4">
        <v>0.49510416666666668</v>
      </c>
      <c r="E7" s="3">
        <v>438</v>
      </c>
      <c r="F7" s="3">
        <v>338</v>
      </c>
      <c r="G7" s="3">
        <v>72</v>
      </c>
      <c r="H7" s="3">
        <v>13.8</v>
      </c>
      <c r="I7" s="3">
        <v>1245</v>
      </c>
      <c r="J7" s="3">
        <v>2.36</v>
      </c>
      <c r="K7" s="3">
        <v>0.02</v>
      </c>
      <c r="M7">
        <f t="shared" si="0"/>
        <v>1574.7489491168899</v>
      </c>
      <c r="N7">
        <f t="shared" si="1"/>
        <v>1133.8192433641607</v>
      </c>
      <c r="O7">
        <f t="shared" si="2"/>
        <v>8.561630461103904E-3</v>
      </c>
    </row>
    <row r="8" spans="1:20" x14ac:dyDescent="0.25">
      <c r="A8">
        <v>1</v>
      </c>
      <c r="B8" s="2">
        <v>45278</v>
      </c>
      <c r="D8" s="4">
        <v>0.49513888888888885</v>
      </c>
      <c r="E8" s="3">
        <v>438</v>
      </c>
      <c r="F8" s="3">
        <v>338</v>
      </c>
      <c r="G8" s="3">
        <v>72</v>
      </c>
      <c r="H8" s="3">
        <v>13.8</v>
      </c>
      <c r="I8" s="3">
        <v>1245</v>
      </c>
      <c r="J8" s="3">
        <v>2.36</v>
      </c>
      <c r="K8" s="3">
        <v>0.02</v>
      </c>
      <c r="M8">
        <f t="shared" si="0"/>
        <v>1574.7489491168899</v>
      </c>
      <c r="N8">
        <f t="shared" si="1"/>
        <v>1133.8192433641607</v>
      </c>
      <c r="O8">
        <f t="shared" si="2"/>
        <v>8.561630461103904E-3</v>
      </c>
    </row>
    <row r="9" spans="1:20" x14ac:dyDescent="0.25">
      <c r="A9">
        <v>1</v>
      </c>
      <c r="B9" s="2">
        <v>45278</v>
      </c>
      <c r="D9" s="4">
        <v>0.4965162037037037</v>
      </c>
      <c r="E9" s="3">
        <v>438</v>
      </c>
      <c r="F9" s="3">
        <v>338</v>
      </c>
      <c r="G9" s="3">
        <v>72</v>
      </c>
      <c r="H9" s="3">
        <v>13.8</v>
      </c>
      <c r="I9" s="3">
        <v>1240</v>
      </c>
      <c r="J9" s="3">
        <v>2.4</v>
      </c>
      <c r="K9" s="3">
        <v>0.02</v>
      </c>
      <c r="M9">
        <f t="shared" si="0"/>
        <v>1574.7489491168899</v>
      </c>
      <c r="N9">
        <f t="shared" si="1"/>
        <v>1133.8192433641607</v>
      </c>
      <c r="O9">
        <f t="shared" si="2"/>
        <v>8.561630461103904E-3</v>
      </c>
    </row>
    <row r="10" spans="1:20" x14ac:dyDescent="0.25">
      <c r="A10">
        <v>1</v>
      </c>
      <c r="B10" s="2">
        <v>45278</v>
      </c>
      <c r="D10" s="4">
        <v>0.49653935185185188</v>
      </c>
      <c r="E10" s="3">
        <v>438</v>
      </c>
      <c r="F10" s="3">
        <v>338</v>
      </c>
      <c r="G10" s="3">
        <v>72</v>
      </c>
      <c r="H10" s="3">
        <v>13.8</v>
      </c>
      <c r="I10" s="3">
        <v>1240</v>
      </c>
      <c r="J10" s="3">
        <v>2.4</v>
      </c>
      <c r="K10" s="3">
        <v>0.02</v>
      </c>
      <c r="M10">
        <f t="shared" si="0"/>
        <v>1574.7489491168899</v>
      </c>
      <c r="N10">
        <f t="shared" si="1"/>
        <v>1133.8192433641607</v>
      </c>
      <c r="O10">
        <f t="shared" si="2"/>
        <v>8.561630461103904E-3</v>
      </c>
    </row>
    <row r="11" spans="1:20" x14ac:dyDescent="0.25">
      <c r="A11">
        <v>1</v>
      </c>
      <c r="B11" s="2">
        <v>45278</v>
      </c>
      <c r="D11" s="4">
        <v>0.49789351851851849</v>
      </c>
      <c r="E11" s="3">
        <v>446</v>
      </c>
      <c r="F11" s="3">
        <v>360</v>
      </c>
      <c r="G11" s="3">
        <v>72</v>
      </c>
      <c r="H11" s="3">
        <v>13.8</v>
      </c>
      <c r="I11" s="3">
        <v>1236</v>
      </c>
      <c r="J11" s="3">
        <v>2.5099999999999998</v>
      </c>
      <c r="K11" s="3">
        <v>0.02</v>
      </c>
      <c r="M11">
        <f t="shared" si="0"/>
        <v>1574.7489491168899</v>
      </c>
      <c r="N11">
        <f t="shared" si="1"/>
        <v>1133.8192433641607</v>
      </c>
      <c r="O11">
        <f t="shared" si="2"/>
        <v>8.561630461103904E-3</v>
      </c>
    </row>
    <row r="12" spans="1:20" x14ac:dyDescent="0.25">
      <c r="A12">
        <v>1</v>
      </c>
      <c r="B12" s="2">
        <v>45278</v>
      </c>
      <c r="D12" s="4">
        <v>0.49793981481481481</v>
      </c>
      <c r="E12" s="3">
        <v>446</v>
      </c>
      <c r="F12" s="3">
        <v>360</v>
      </c>
      <c r="G12" s="3">
        <v>72</v>
      </c>
      <c r="H12" s="3">
        <v>13.8</v>
      </c>
      <c r="I12" s="3">
        <v>1236</v>
      </c>
      <c r="J12" s="3">
        <v>2.5099999999999998</v>
      </c>
      <c r="K12" s="3">
        <v>0.02</v>
      </c>
      <c r="M12">
        <f t="shared" si="0"/>
        <v>1574.7489491168899</v>
      </c>
      <c r="N12">
        <f t="shared" si="1"/>
        <v>1133.8192433641607</v>
      </c>
      <c r="O12">
        <f t="shared" si="2"/>
        <v>8.561630461103904E-3</v>
      </c>
    </row>
    <row r="13" spans="1:20" x14ac:dyDescent="0.25">
      <c r="A13">
        <v>1</v>
      </c>
      <c r="B13" s="2">
        <v>45278</v>
      </c>
      <c r="C13">
        <v>8.561630461103904E-3</v>
      </c>
      <c r="D13" s="4">
        <v>0.49927083333333333</v>
      </c>
      <c r="E13" s="3">
        <v>453</v>
      </c>
      <c r="F13" s="3">
        <v>348</v>
      </c>
      <c r="G13" s="3">
        <v>72</v>
      </c>
      <c r="H13" s="3">
        <v>13.8</v>
      </c>
      <c r="I13" s="3">
        <v>1235</v>
      </c>
      <c r="J13" s="3">
        <v>2.6</v>
      </c>
      <c r="K13" s="3">
        <v>0.02</v>
      </c>
      <c r="M13">
        <f t="shared" si="0"/>
        <v>1574.7489491168899</v>
      </c>
      <c r="N13">
        <f t="shared" si="1"/>
        <v>1133.8192433641607</v>
      </c>
      <c r="O13">
        <f t="shared" si="2"/>
        <v>8.561630461103904E-3</v>
      </c>
    </row>
    <row r="14" spans="1:20" x14ac:dyDescent="0.25">
      <c r="A14">
        <v>1</v>
      </c>
      <c r="B14" s="2">
        <v>45278</v>
      </c>
      <c r="D14" s="4">
        <v>0.49940972222222224</v>
      </c>
      <c r="E14" s="3">
        <v>453</v>
      </c>
      <c r="F14" s="3">
        <v>348</v>
      </c>
      <c r="G14" s="3">
        <v>72</v>
      </c>
      <c r="H14" s="3">
        <v>13.8</v>
      </c>
      <c r="I14" s="3">
        <v>1235</v>
      </c>
      <c r="J14" s="3">
        <v>2.6</v>
      </c>
      <c r="K14" s="3">
        <v>0.02</v>
      </c>
      <c r="M14">
        <f t="shared" si="0"/>
        <v>1574.7489491168899</v>
      </c>
      <c r="N14">
        <f t="shared" si="1"/>
        <v>1133.8192433641607</v>
      </c>
      <c r="O14">
        <f t="shared" si="2"/>
        <v>8.561630461103904E-3</v>
      </c>
    </row>
    <row r="15" spans="1:20" x14ac:dyDescent="0.25">
      <c r="A15">
        <v>1</v>
      </c>
      <c r="B15" s="2">
        <v>45278</v>
      </c>
      <c r="D15" s="4">
        <v>0.50067129629629636</v>
      </c>
      <c r="E15" s="3">
        <v>453</v>
      </c>
      <c r="F15" s="3">
        <v>348</v>
      </c>
      <c r="G15" s="3">
        <v>72</v>
      </c>
      <c r="H15" s="3">
        <v>13.7</v>
      </c>
      <c r="I15" s="3">
        <v>1235</v>
      </c>
      <c r="J15" s="3">
        <v>2.66</v>
      </c>
      <c r="K15" s="3">
        <v>0.02</v>
      </c>
      <c r="M15">
        <f t="shared" si="0"/>
        <v>1564.5582932252935</v>
      </c>
      <c r="N15">
        <f t="shared" si="1"/>
        <v>1126.4819711222112</v>
      </c>
      <c r="O15">
        <f t="shared" si="2"/>
        <v>8.5091910657881121E-3</v>
      </c>
    </row>
    <row r="16" spans="1:20" x14ac:dyDescent="0.25">
      <c r="A16">
        <v>1</v>
      </c>
      <c r="B16" s="2">
        <v>45278</v>
      </c>
      <c r="D16" s="4">
        <v>0.50071759259259252</v>
      </c>
      <c r="E16" s="3">
        <v>453</v>
      </c>
      <c r="F16" s="3">
        <v>348</v>
      </c>
      <c r="G16" s="3">
        <v>72</v>
      </c>
      <c r="H16" s="3">
        <v>13.7</v>
      </c>
      <c r="I16" s="3">
        <v>1235</v>
      </c>
      <c r="J16" s="3">
        <v>2.66</v>
      </c>
      <c r="K16" s="3">
        <v>0.02</v>
      </c>
      <c r="M16">
        <f t="shared" si="0"/>
        <v>1564.5582932252935</v>
      </c>
      <c r="N16">
        <f t="shared" si="1"/>
        <v>1126.4819711222112</v>
      </c>
      <c r="O16">
        <f t="shared" si="2"/>
        <v>8.5091910657881121E-3</v>
      </c>
    </row>
    <row r="17" spans="1:15" x14ac:dyDescent="0.25">
      <c r="A17">
        <v>1</v>
      </c>
      <c r="B17" s="2">
        <v>45278</v>
      </c>
      <c r="D17" s="4">
        <v>0.5020486111111111</v>
      </c>
      <c r="E17" s="3">
        <v>417</v>
      </c>
      <c r="F17" s="3">
        <v>333</v>
      </c>
      <c r="G17" s="3">
        <v>72</v>
      </c>
      <c r="H17" s="3">
        <v>13.6</v>
      </c>
      <c r="I17" s="3">
        <v>1234</v>
      </c>
      <c r="J17" s="3">
        <v>2.62</v>
      </c>
      <c r="K17" s="3">
        <v>0.02</v>
      </c>
      <c r="M17">
        <f t="shared" si="0"/>
        <v>1554.4257218675332</v>
      </c>
      <c r="N17">
        <f t="shared" si="1"/>
        <v>1119.1865197446239</v>
      </c>
      <c r="O17">
        <f t="shared" si="2"/>
        <v>8.4570311110365674E-3</v>
      </c>
    </row>
    <row r="18" spans="1:15" x14ac:dyDescent="0.25">
      <c r="A18">
        <v>1</v>
      </c>
      <c r="B18" s="2">
        <v>45278</v>
      </c>
      <c r="D18" s="4">
        <v>0.50209490740740736</v>
      </c>
      <c r="E18" s="3">
        <v>417</v>
      </c>
      <c r="F18" s="3">
        <v>333</v>
      </c>
      <c r="G18" s="3">
        <v>72</v>
      </c>
      <c r="H18" s="3">
        <v>13.6</v>
      </c>
      <c r="I18" s="3">
        <v>1234</v>
      </c>
      <c r="J18" s="3">
        <v>2.62</v>
      </c>
      <c r="K18" s="3">
        <v>0.02</v>
      </c>
      <c r="M18">
        <f t="shared" si="0"/>
        <v>1554.4257218675332</v>
      </c>
      <c r="N18">
        <f t="shared" si="1"/>
        <v>1119.1865197446239</v>
      </c>
      <c r="O18">
        <f t="shared" si="2"/>
        <v>8.4570311110365674E-3</v>
      </c>
    </row>
    <row r="19" spans="1:15" x14ac:dyDescent="0.25">
      <c r="A19">
        <v>1</v>
      </c>
      <c r="B19" s="2">
        <v>45278</v>
      </c>
      <c r="D19" s="4">
        <v>0.50356481481481474</v>
      </c>
      <c r="E19" s="3">
        <v>425</v>
      </c>
      <c r="F19" s="3">
        <v>350</v>
      </c>
      <c r="G19" s="3">
        <v>71.5</v>
      </c>
      <c r="H19" s="3">
        <v>13.6</v>
      </c>
      <c r="I19" s="3">
        <v>1237</v>
      </c>
      <c r="J19" s="3">
        <v>2.57</v>
      </c>
      <c r="K19" s="3">
        <v>0.02</v>
      </c>
      <c r="M19">
        <f t="shared" si="0"/>
        <v>1554.4257218675332</v>
      </c>
      <c r="N19">
        <f t="shared" si="1"/>
        <v>1111.4143911352862</v>
      </c>
      <c r="O19">
        <f t="shared" si="2"/>
        <v>8.3983017283210358E-3</v>
      </c>
    </row>
    <row r="20" spans="1:15" x14ac:dyDescent="0.25">
      <c r="A20">
        <v>1</v>
      </c>
      <c r="B20" s="2">
        <v>45278</v>
      </c>
      <c r="D20" s="4">
        <v>0.50356481481481474</v>
      </c>
      <c r="E20" s="3">
        <v>425</v>
      </c>
      <c r="F20" s="3">
        <v>350</v>
      </c>
      <c r="G20" s="3">
        <v>71.5</v>
      </c>
      <c r="H20" s="3">
        <v>13.6</v>
      </c>
      <c r="I20" s="3">
        <v>1237</v>
      </c>
      <c r="J20" s="3">
        <v>2.57</v>
      </c>
      <c r="K20" s="3">
        <v>0.02</v>
      </c>
      <c r="M20">
        <f t="shared" si="0"/>
        <v>1554.4257218675332</v>
      </c>
      <c r="N20">
        <f t="shared" si="1"/>
        <v>1111.4143911352862</v>
      </c>
      <c r="O20">
        <f t="shared" si="2"/>
        <v>8.3983017283210358E-3</v>
      </c>
    </row>
    <row r="21" spans="1:15" x14ac:dyDescent="0.25">
      <c r="A21">
        <v>1</v>
      </c>
      <c r="B21" s="2">
        <v>45278</v>
      </c>
      <c r="D21" s="4">
        <v>0.50483796296296302</v>
      </c>
      <c r="E21" s="3">
        <v>425</v>
      </c>
      <c r="F21" s="3">
        <v>350</v>
      </c>
      <c r="G21" s="3">
        <v>72</v>
      </c>
      <c r="H21" s="3">
        <v>13.5</v>
      </c>
      <c r="I21" s="3">
        <v>1235</v>
      </c>
      <c r="J21" s="3">
        <v>2.4900000000000002</v>
      </c>
      <c r="K21" s="3">
        <v>0.02</v>
      </c>
      <c r="M21">
        <f t="shared" si="0"/>
        <v>1544.3509519051811</v>
      </c>
      <c r="N21">
        <f t="shared" si="1"/>
        <v>1111.9326853717303</v>
      </c>
      <c r="O21">
        <f t="shared" si="2"/>
        <v>8.4051493483196429E-3</v>
      </c>
    </row>
    <row r="22" spans="1:15" x14ac:dyDescent="0.25">
      <c r="A22">
        <v>1</v>
      </c>
      <c r="B22" s="2">
        <v>45278</v>
      </c>
      <c r="D22" s="4">
        <v>0.50487268518518513</v>
      </c>
      <c r="E22" s="3">
        <v>425</v>
      </c>
      <c r="F22" s="3">
        <v>350</v>
      </c>
      <c r="G22" s="3">
        <v>72</v>
      </c>
      <c r="H22" s="3">
        <v>13.5</v>
      </c>
      <c r="I22" s="3">
        <v>1235</v>
      </c>
      <c r="J22" s="3">
        <v>2.4900000000000002</v>
      </c>
      <c r="K22" s="3">
        <v>0.02</v>
      </c>
      <c r="M22">
        <f t="shared" si="0"/>
        <v>1544.3509519051811</v>
      </c>
      <c r="N22">
        <f t="shared" si="1"/>
        <v>1111.9326853717303</v>
      </c>
      <c r="O22">
        <f t="shared" si="2"/>
        <v>8.4051493483196429E-3</v>
      </c>
    </row>
    <row r="23" spans="1:15" x14ac:dyDescent="0.25">
      <c r="A23">
        <v>1</v>
      </c>
      <c r="B23" s="2">
        <v>45278</v>
      </c>
      <c r="C23">
        <v>8.3535445334825629E-3</v>
      </c>
      <c r="D23" s="4">
        <v>0.5062268518518519</v>
      </c>
      <c r="E23" s="3">
        <v>433</v>
      </c>
      <c r="F23" s="3">
        <v>344</v>
      </c>
      <c r="G23" s="3">
        <v>72</v>
      </c>
      <c r="H23" s="3">
        <v>13.4</v>
      </c>
      <c r="I23" s="3">
        <v>1232</v>
      </c>
      <c r="J23" s="3">
        <v>2.38</v>
      </c>
      <c r="K23" s="3">
        <v>0.02</v>
      </c>
      <c r="M23">
        <f t="shared" si="0"/>
        <v>1534.3337013234745</v>
      </c>
      <c r="N23">
        <f t="shared" si="1"/>
        <v>1104.7202649529017</v>
      </c>
      <c r="O23">
        <f t="shared" si="2"/>
        <v>8.3535445334825629E-3</v>
      </c>
    </row>
    <row r="24" spans="1:15" x14ac:dyDescent="0.25">
      <c r="A24">
        <v>1</v>
      </c>
      <c r="B24" s="2">
        <v>45278</v>
      </c>
      <c r="D24" s="4">
        <v>0.50630787037037039</v>
      </c>
      <c r="E24" s="3">
        <v>433</v>
      </c>
      <c r="F24" s="3">
        <v>344</v>
      </c>
      <c r="G24" s="3">
        <v>72</v>
      </c>
      <c r="H24" s="3">
        <v>13.4</v>
      </c>
      <c r="I24" s="3">
        <v>1232</v>
      </c>
      <c r="J24" s="3">
        <v>2.38</v>
      </c>
      <c r="K24" s="3">
        <v>0.02</v>
      </c>
      <c r="M24">
        <f t="shared" si="0"/>
        <v>1534.3337013234745</v>
      </c>
      <c r="N24">
        <f t="shared" si="1"/>
        <v>1104.7202649529017</v>
      </c>
      <c r="O24">
        <f t="shared" si="2"/>
        <v>8.3535445334825629E-3</v>
      </c>
    </row>
    <row r="25" spans="1:15" x14ac:dyDescent="0.25">
      <c r="A25">
        <v>1</v>
      </c>
      <c r="B25" s="2">
        <v>45278</v>
      </c>
      <c r="D25" s="4">
        <v>0.50769675925925928</v>
      </c>
      <c r="E25" s="3">
        <v>427</v>
      </c>
      <c r="F25" s="3">
        <v>334</v>
      </c>
      <c r="G25" s="3">
        <v>72</v>
      </c>
      <c r="H25" s="3">
        <v>13.4</v>
      </c>
      <c r="I25" s="3">
        <v>1230</v>
      </c>
      <c r="J25" s="3">
        <v>2.33</v>
      </c>
      <c r="K25" s="3">
        <v>0.02</v>
      </c>
      <c r="M25">
        <f t="shared" si="0"/>
        <v>1534.3337013234745</v>
      </c>
      <c r="N25">
        <f t="shared" si="1"/>
        <v>1104.7202649529017</v>
      </c>
      <c r="O25">
        <f t="shared" si="2"/>
        <v>8.3535445334825629E-3</v>
      </c>
    </row>
    <row r="26" spans="1:15" x14ac:dyDescent="0.25">
      <c r="A26">
        <v>1</v>
      </c>
      <c r="B26" s="2">
        <v>45278</v>
      </c>
      <c r="D26" s="4">
        <v>0.50769675925925928</v>
      </c>
      <c r="E26" s="3">
        <v>427</v>
      </c>
      <c r="F26" s="3">
        <v>334</v>
      </c>
      <c r="G26" s="3">
        <v>72</v>
      </c>
      <c r="H26" s="3">
        <v>13.4</v>
      </c>
      <c r="I26" s="3">
        <v>1230</v>
      </c>
      <c r="J26" s="3">
        <v>2.33</v>
      </c>
      <c r="K26" s="3">
        <v>0.02</v>
      </c>
      <c r="M26">
        <f t="shared" si="0"/>
        <v>1534.3337013234745</v>
      </c>
      <c r="N26">
        <f t="shared" si="1"/>
        <v>1104.7202649529017</v>
      </c>
      <c r="O26">
        <f t="shared" si="2"/>
        <v>8.3535445334825629E-3</v>
      </c>
    </row>
    <row r="27" spans="1:15" x14ac:dyDescent="0.25">
      <c r="A27">
        <v>1</v>
      </c>
      <c r="B27" s="2">
        <v>45278</v>
      </c>
      <c r="D27" s="4">
        <v>0.50900462962962967</v>
      </c>
      <c r="E27" s="3">
        <v>427</v>
      </c>
      <c r="F27" s="3">
        <v>334</v>
      </c>
      <c r="G27" s="3">
        <v>72</v>
      </c>
      <c r="H27" s="3">
        <v>13.4</v>
      </c>
      <c r="I27" s="3">
        <v>1229</v>
      </c>
      <c r="J27" s="3">
        <v>2.2799999999999998</v>
      </c>
      <c r="K27" s="3">
        <v>0.02</v>
      </c>
      <c r="M27">
        <f t="shared" si="0"/>
        <v>1534.3337013234745</v>
      </c>
      <c r="N27">
        <f t="shared" si="1"/>
        <v>1104.7202649529017</v>
      </c>
      <c r="O27">
        <f t="shared" si="2"/>
        <v>8.3535445334825629E-3</v>
      </c>
    </row>
    <row r="28" spans="1:15" x14ac:dyDescent="0.25">
      <c r="A28">
        <v>1</v>
      </c>
      <c r="B28" s="2">
        <v>45278</v>
      </c>
      <c r="D28" s="4">
        <v>0.50906249999999997</v>
      </c>
      <c r="E28" s="3">
        <v>427</v>
      </c>
      <c r="F28" s="3">
        <v>334</v>
      </c>
      <c r="G28" s="3">
        <v>72</v>
      </c>
      <c r="H28" s="3">
        <v>13.4</v>
      </c>
      <c r="I28" s="3">
        <v>1229</v>
      </c>
      <c r="J28" s="3">
        <v>2.2799999999999998</v>
      </c>
      <c r="K28" s="3">
        <v>0.02</v>
      </c>
      <c r="M28">
        <f t="shared" si="0"/>
        <v>1534.3337013234745</v>
      </c>
      <c r="N28">
        <f t="shared" si="1"/>
        <v>1104.7202649529017</v>
      </c>
      <c r="O28">
        <f t="shared" si="2"/>
        <v>8.3535445334825629E-3</v>
      </c>
    </row>
    <row r="29" spans="1:15" x14ac:dyDescent="0.25">
      <c r="A29">
        <v>1</v>
      </c>
      <c r="B29" s="2">
        <v>45278</v>
      </c>
      <c r="D29" s="4">
        <v>0.51038194444444451</v>
      </c>
      <c r="E29" s="3">
        <v>426</v>
      </c>
      <c r="F29" s="3">
        <v>342</v>
      </c>
      <c r="G29" s="3">
        <v>72</v>
      </c>
      <c r="H29" s="3">
        <v>13.3</v>
      </c>
      <c r="I29" s="3">
        <v>1224</v>
      </c>
      <c r="J29" s="3">
        <v>2.27</v>
      </c>
      <c r="K29" s="3">
        <v>0.02</v>
      </c>
      <c r="M29">
        <f t="shared" si="0"/>
        <v>1524.3736892280294</v>
      </c>
      <c r="N29">
        <f t="shared" si="1"/>
        <v>1097.5490562441812</v>
      </c>
      <c r="O29">
        <f t="shared" si="2"/>
        <v>8.3022154267351385E-3</v>
      </c>
    </row>
    <row r="30" spans="1:15" x14ac:dyDescent="0.25">
      <c r="A30">
        <v>1</v>
      </c>
      <c r="B30" s="2">
        <v>45278</v>
      </c>
      <c r="D30" s="4">
        <v>0.51043981481481482</v>
      </c>
      <c r="E30" s="3">
        <v>426</v>
      </c>
      <c r="F30" s="3">
        <v>342</v>
      </c>
      <c r="G30" s="3">
        <v>72</v>
      </c>
      <c r="H30" s="3">
        <v>13.3</v>
      </c>
      <c r="I30" s="3">
        <v>1224</v>
      </c>
      <c r="J30" s="3">
        <v>2.27</v>
      </c>
      <c r="K30" s="3">
        <v>0.02</v>
      </c>
      <c r="M30">
        <f t="shared" si="0"/>
        <v>1524.3736892280294</v>
      </c>
      <c r="N30">
        <f t="shared" si="1"/>
        <v>1097.5490562441812</v>
      </c>
      <c r="O30">
        <f t="shared" si="2"/>
        <v>8.3022154267351385E-3</v>
      </c>
    </row>
    <row r="31" spans="1:15" x14ac:dyDescent="0.25">
      <c r="A31">
        <v>1</v>
      </c>
      <c r="B31" s="2">
        <v>45278</v>
      </c>
      <c r="D31" s="4">
        <v>0.5117708333333334</v>
      </c>
      <c r="E31" s="3">
        <v>441</v>
      </c>
      <c r="F31" s="3">
        <v>339</v>
      </c>
      <c r="G31" s="3">
        <v>72</v>
      </c>
      <c r="H31" s="3">
        <v>13.3</v>
      </c>
      <c r="I31" s="3">
        <v>1222</v>
      </c>
      <c r="J31" s="3">
        <v>2.23</v>
      </c>
      <c r="K31" s="3">
        <v>0.02</v>
      </c>
      <c r="M31">
        <f t="shared" si="0"/>
        <v>1524.3736892280294</v>
      </c>
      <c r="N31">
        <f t="shared" si="1"/>
        <v>1097.5490562441812</v>
      </c>
      <c r="O31">
        <f t="shared" si="2"/>
        <v>8.3022154267351385E-3</v>
      </c>
    </row>
    <row r="32" spans="1:15" x14ac:dyDescent="0.25">
      <c r="A32">
        <v>1</v>
      </c>
      <c r="B32" s="2">
        <v>45278</v>
      </c>
      <c r="D32" s="4">
        <v>0.51181712962962966</v>
      </c>
      <c r="E32" s="3">
        <v>441</v>
      </c>
      <c r="F32" s="3">
        <v>339</v>
      </c>
      <c r="G32" s="3">
        <v>72</v>
      </c>
      <c r="H32" s="3">
        <v>13.3</v>
      </c>
      <c r="I32" s="3">
        <v>1222</v>
      </c>
      <c r="J32" s="3">
        <v>2.23</v>
      </c>
      <c r="K32" s="3">
        <v>0.02</v>
      </c>
      <c r="M32">
        <f t="shared" si="0"/>
        <v>1524.3736892280294</v>
      </c>
      <c r="N32">
        <f t="shared" si="1"/>
        <v>1097.5490562441812</v>
      </c>
      <c r="O32">
        <f t="shared" si="2"/>
        <v>8.3022154267351385E-3</v>
      </c>
    </row>
    <row r="33" spans="1:15" x14ac:dyDescent="0.25">
      <c r="A33">
        <v>1</v>
      </c>
      <c r="B33" s="2">
        <v>45278</v>
      </c>
      <c r="C33">
        <v>8.3598697005319092E-3</v>
      </c>
      <c r="D33" s="4">
        <v>0.51317129629629632</v>
      </c>
      <c r="E33" s="3">
        <v>441</v>
      </c>
      <c r="F33" s="3">
        <v>339</v>
      </c>
      <c r="G33" s="3">
        <v>72.5</v>
      </c>
      <c r="H33" s="3">
        <v>13.3</v>
      </c>
      <c r="I33" s="3">
        <v>1212</v>
      </c>
      <c r="J33" s="3">
        <v>2.1800000000000002</v>
      </c>
      <c r="K33" s="3">
        <v>0.02</v>
      </c>
      <c r="M33">
        <f t="shared" si="0"/>
        <v>1524.3736892280294</v>
      </c>
      <c r="N33">
        <f t="shared" si="1"/>
        <v>1105.1709246903213</v>
      </c>
      <c r="O33">
        <f t="shared" si="2"/>
        <v>8.3598697005319092E-3</v>
      </c>
    </row>
    <row r="34" spans="1:15" x14ac:dyDescent="0.25">
      <c r="A34">
        <v>1</v>
      </c>
      <c r="B34" s="2">
        <v>45278</v>
      </c>
      <c r="D34" s="4">
        <v>0.51321759259259259</v>
      </c>
      <c r="E34" s="3">
        <v>441</v>
      </c>
      <c r="F34" s="3">
        <v>339</v>
      </c>
      <c r="G34" s="3">
        <v>72.5</v>
      </c>
      <c r="H34" s="3">
        <v>13.3</v>
      </c>
      <c r="I34" s="3">
        <v>1212</v>
      </c>
      <c r="J34" s="3">
        <v>2.1800000000000002</v>
      </c>
      <c r="K34" s="3">
        <v>0.02</v>
      </c>
      <c r="M34">
        <f t="shared" si="0"/>
        <v>1524.3736892280294</v>
      </c>
      <c r="N34">
        <f t="shared" si="1"/>
        <v>1105.1709246903213</v>
      </c>
      <c r="O34">
        <f t="shared" si="2"/>
        <v>8.3598697005319092E-3</v>
      </c>
    </row>
    <row r="35" spans="1:15" x14ac:dyDescent="0.25">
      <c r="A35">
        <v>1</v>
      </c>
      <c r="B35" s="2">
        <v>45278</v>
      </c>
      <c r="D35" s="4">
        <v>0.51454861111111116</v>
      </c>
      <c r="E35" s="3">
        <v>424</v>
      </c>
      <c r="F35" s="3">
        <v>342</v>
      </c>
      <c r="G35" s="3">
        <v>72.5</v>
      </c>
      <c r="H35" s="3">
        <v>13.3</v>
      </c>
      <c r="I35" s="3">
        <v>1205</v>
      </c>
      <c r="J35" s="3">
        <v>2.11</v>
      </c>
      <c r="K35" s="3">
        <v>0.02</v>
      </c>
      <c r="M35">
        <f t="shared" si="0"/>
        <v>1524.3736892280294</v>
      </c>
      <c r="N35">
        <f t="shared" si="1"/>
        <v>1105.1709246903213</v>
      </c>
      <c r="O35">
        <f t="shared" si="2"/>
        <v>8.3598697005319092E-3</v>
      </c>
    </row>
    <row r="36" spans="1:15" x14ac:dyDescent="0.25">
      <c r="A36">
        <v>1</v>
      </c>
      <c r="B36" s="2">
        <v>45278</v>
      </c>
      <c r="D36" s="4">
        <v>0.51458333333333328</v>
      </c>
      <c r="E36" s="3">
        <v>424</v>
      </c>
      <c r="F36" s="3">
        <v>342</v>
      </c>
      <c r="G36" s="3">
        <v>72.5</v>
      </c>
      <c r="H36" s="3">
        <v>13.3</v>
      </c>
      <c r="I36" s="3">
        <v>1205</v>
      </c>
      <c r="J36" s="3">
        <v>2.11</v>
      </c>
      <c r="K36" s="3">
        <v>0.02</v>
      </c>
      <c r="M36">
        <f t="shared" si="0"/>
        <v>1524.3736892280294</v>
      </c>
      <c r="N36">
        <f t="shared" si="1"/>
        <v>1105.1709246903213</v>
      </c>
      <c r="O36">
        <f t="shared" si="2"/>
        <v>8.3598697005319092E-3</v>
      </c>
    </row>
    <row r="37" spans="1:15" x14ac:dyDescent="0.25">
      <c r="A37">
        <v>1</v>
      </c>
      <c r="B37" s="2">
        <v>45278</v>
      </c>
      <c r="D37" s="4">
        <v>0.51594907407407409</v>
      </c>
      <c r="E37" s="3">
        <v>428</v>
      </c>
      <c r="F37" s="3">
        <v>337</v>
      </c>
      <c r="G37" s="3">
        <v>72.5</v>
      </c>
      <c r="H37" s="3">
        <v>13.3</v>
      </c>
      <c r="I37" s="3">
        <v>1203</v>
      </c>
      <c r="J37" s="3">
        <v>2.06</v>
      </c>
      <c r="K37" s="3">
        <v>0.02</v>
      </c>
      <c r="M37">
        <f t="shared" si="0"/>
        <v>1524.3736892280294</v>
      </c>
      <c r="N37">
        <f t="shared" si="1"/>
        <v>1105.1709246903213</v>
      </c>
      <c r="O37">
        <f t="shared" si="2"/>
        <v>8.3598697005319092E-3</v>
      </c>
    </row>
    <row r="38" spans="1:15" x14ac:dyDescent="0.25">
      <c r="A38">
        <v>1</v>
      </c>
      <c r="B38" s="2">
        <v>45278</v>
      </c>
      <c r="D38" s="4">
        <v>0.51598379629629632</v>
      </c>
      <c r="E38" s="3">
        <v>428</v>
      </c>
      <c r="F38" s="3">
        <v>337</v>
      </c>
      <c r="G38" s="3">
        <v>72.5</v>
      </c>
      <c r="H38" s="3">
        <v>13.3</v>
      </c>
      <c r="I38" s="3">
        <v>1203</v>
      </c>
      <c r="J38" s="3">
        <v>2.06</v>
      </c>
      <c r="K38" s="3">
        <v>0.02</v>
      </c>
      <c r="M38">
        <f t="shared" si="0"/>
        <v>1524.3736892280294</v>
      </c>
      <c r="N38">
        <f t="shared" si="1"/>
        <v>1105.1709246903213</v>
      </c>
      <c r="O38">
        <f t="shared" si="2"/>
        <v>8.3598697005319092E-3</v>
      </c>
    </row>
    <row r="39" spans="1:15" x14ac:dyDescent="0.25">
      <c r="A39">
        <v>1</v>
      </c>
      <c r="B39" s="2">
        <v>45278</v>
      </c>
      <c r="D39" s="4">
        <v>0.51733796296296297</v>
      </c>
      <c r="E39" s="3">
        <v>428</v>
      </c>
      <c r="F39" s="3">
        <v>337</v>
      </c>
      <c r="G39" s="3">
        <v>72.5</v>
      </c>
      <c r="H39" s="3">
        <v>13.2</v>
      </c>
      <c r="I39" s="3">
        <v>1197</v>
      </c>
      <c r="J39" s="3">
        <v>1.99</v>
      </c>
      <c r="K39" s="3">
        <v>0.02</v>
      </c>
      <c r="M39">
        <f t="shared" si="0"/>
        <v>1514.4706358415654</v>
      </c>
      <c r="N39">
        <f t="shared" si="1"/>
        <v>1097.9912109851348</v>
      </c>
      <c r="O39">
        <f t="shared" si="2"/>
        <v>8.3084605203682313E-3</v>
      </c>
    </row>
    <row r="40" spans="1:15" x14ac:dyDescent="0.25">
      <c r="A40">
        <v>1</v>
      </c>
      <c r="B40" s="2">
        <v>45278</v>
      </c>
      <c r="D40" s="4">
        <v>0.51738425925925924</v>
      </c>
      <c r="E40" s="3">
        <v>428</v>
      </c>
      <c r="F40" s="3">
        <v>337</v>
      </c>
      <c r="G40" s="3">
        <v>72.5</v>
      </c>
      <c r="H40" s="3">
        <v>13.2</v>
      </c>
      <c r="I40" s="3">
        <v>1197</v>
      </c>
      <c r="J40" s="3">
        <v>1.99</v>
      </c>
      <c r="K40" s="3">
        <v>0.02</v>
      </c>
      <c r="M40">
        <f t="shared" si="0"/>
        <v>1514.4706358415654</v>
      </c>
      <c r="N40">
        <f t="shared" si="1"/>
        <v>1097.9912109851348</v>
      </c>
      <c r="O40">
        <f t="shared" si="2"/>
        <v>8.3084605203682313E-3</v>
      </c>
    </row>
    <row r="41" spans="1:15" x14ac:dyDescent="0.25">
      <c r="A41">
        <v>1</v>
      </c>
      <c r="B41" s="2">
        <v>45278</v>
      </c>
      <c r="D41" s="4">
        <v>0.51874999999999993</v>
      </c>
      <c r="E41" s="3">
        <v>417</v>
      </c>
      <c r="F41" s="3">
        <v>329</v>
      </c>
      <c r="G41" s="3">
        <v>72.5</v>
      </c>
      <c r="H41" s="3">
        <v>13.2</v>
      </c>
      <c r="I41" s="3">
        <v>1196</v>
      </c>
      <c r="J41" s="3">
        <v>1.9</v>
      </c>
      <c r="K41" s="3">
        <v>0.02</v>
      </c>
      <c r="M41">
        <f t="shared" si="0"/>
        <v>1514.4706358415654</v>
      </c>
      <c r="N41">
        <f t="shared" si="1"/>
        <v>1097.9912109851348</v>
      </c>
      <c r="O41">
        <f t="shared" si="2"/>
        <v>8.3084605203682313E-3</v>
      </c>
    </row>
    <row r="42" spans="1:15" x14ac:dyDescent="0.25">
      <c r="A42">
        <v>1</v>
      </c>
      <c r="B42" s="2">
        <v>45278</v>
      </c>
      <c r="D42" s="4">
        <v>0.51874999999999993</v>
      </c>
      <c r="E42" s="3">
        <v>417</v>
      </c>
      <c r="F42" s="3">
        <v>329</v>
      </c>
      <c r="G42" s="3">
        <v>72.5</v>
      </c>
      <c r="H42" s="3">
        <v>13.2</v>
      </c>
      <c r="I42" s="3">
        <v>1196</v>
      </c>
      <c r="J42" s="3">
        <v>1.9</v>
      </c>
      <c r="K42" s="3">
        <v>0.02</v>
      </c>
      <c r="M42">
        <f t="shared" si="0"/>
        <v>1514.4706358415654</v>
      </c>
      <c r="N42">
        <f t="shared" si="1"/>
        <v>1097.9912109851348</v>
      </c>
      <c r="O42">
        <f t="shared" si="2"/>
        <v>8.3084605203682313E-3</v>
      </c>
    </row>
    <row r="43" spans="1:15" x14ac:dyDescent="0.25">
      <c r="A43">
        <v>1</v>
      </c>
      <c r="B43" s="2">
        <v>45278</v>
      </c>
      <c r="C43">
        <v>8.3598697005319092E-3</v>
      </c>
      <c r="D43" s="4">
        <v>0.5201041666666667</v>
      </c>
      <c r="E43" s="3">
        <v>410</v>
      </c>
      <c r="F43" s="3">
        <v>332</v>
      </c>
      <c r="G43" s="3">
        <v>72.5</v>
      </c>
      <c r="H43" s="3">
        <v>13.3</v>
      </c>
      <c r="I43" s="3">
        <v>1194</v>
      </c>
      <c r="J43" s="3">
        <v>1.76</v>
      </c>
      <c r="K43" s="3">
        <v>0.02</v>
      </c>
      <c r="M43">
        <f t="shared" si="0"/>
        <v>1524.3736892280294</v>
      </c>
      <c r="N43">
        <f t="shared" si="1"/>
        <v>1105.1709246903213</v>
      </c>
      <c r="O43">
        <f t="shared" si="2"/>
        <v>8.3598697005319092E-3</v>
      </c>
    </row>
    <row r="44" spans="1:15" x14ac:dyDescent="0.25">
      <c r="A44">
        <v>1</v>
      </c>
      <c r="B44" s="2">
        <v>45278</v>
      </c>
      <c r="D44" s="4">
        <v>0.52015046296296297</v>
      </c>
      <c r="E44" s="3">
        <v>410</v>
      </c>
      <c r="F44" s="3">
        <v>332</v>
      </c>
      <c r="G44" s="3">
        <v>72.5</v>
      </c>
      <c r="H44" s="3">
        <v>13.3</v>
      </c>
      <c r="I44" s="3">
        <v>1194</v>
      </c>
      <c r="J44" s="3">
        <v>1.76</v>
      </c>
      <c r="K44" s="3">
        <v>0.02</v>
      </c>
      <c r="M44">
        <f t="shared" si="0"/>
        <v>1524.3736892280294</v>
      </c>
      <c r="N44">
        <f t="shared" si="1"/>
        <v>1105.1709246903213</v>
      </c>
      <c r="O44">
        <f t="shared" si="2"/>
        <v>8.3598697005319092E-3</v>
      </c>
    </row>
    <row r="45" spans="1:15" x14ac:dyDescent="0.25">
      <c r="A45">
        <v>1</v>
      </c>
      <c r="B45" s="2">
        <v>45278</v>
      </c>
      <c r="D45" s="4">
        <v>0.52150462962962962</v>
      </c>
      <c r="E45" s="3">
        <v>410</v>
      </c>
      <c r="F45" s="3">
        <v>332</v>
      </c>
      <c r="G45" s="3">
        <v>72.5</v>
      </c>
      <c r="H45" s="3">
        <v>13.2</v>
      </c>
      <c r="I45" s="3">
        <v>1189</v>
      </c>
      <c r="J45" s="3">
        <v>1.75</v>
      </c>
      <c r="K45" s="3">
        <v>0.02</v>
      </c>
      <c r="M45">
        <f t="shared" si="0"/>
        <v>1514.4706358415654</v>
      </c>
      <c r="N45">
        <f t="shared" si="1"/>
        <v>1097.9912109851348</v>
      </c>
      <c r="O45">
        <f t="shared" si="2"/>
        <v>8.3084605203682313E-3</v>
      </c>
    </row>
    <row r="46" spans="1:15" x14ac:dyDescent="0.25">
      <c r="A46">
        <v>1</v>
      </c>
      <c r="B46" s="2">
        <v>45278</v>
      </c>
      <c r="D46" s="4">
        <v>0.52153935185185185</v>
      </c>
      <c r="E46" s="3">
        <v>410</v>
      </c>
      <c r="F46" s="3">
        <v>332</v>
      </c>
      <c r="G46" s="3">
        <v>72.5</v>
      </c>
      <c r="H46" s="3">
        <v>13.2</v>
      </c>
      <c r="I46" s="3">
        <v>1189</v>
      </c>
      <c r="J46" s="3">
        <v>1.75</v>
      </c>
      <c r="K46" s="3">
        <v>0.02</v>
      </c>
      <c r="M46">
        <f t="shared" si="0"/>
        <v>1514.4706358415654</v>
      </c>
      <c r="N46">
        <f t="shared" si="1"/>
        <v>1097.9912109851348</v>
      </c>
      <c r="O46">
        <f t="shared" si="2"/>
        <v>8.3084605203682313E-3</v>
      </c>
    </row>
    <row r="47" spans="1:15" x14ac:dyDescent="0.25">
      <c r="A47">
        <v>1</v>
      </c>
      <c r="B47" s="2">
        <v>45278</v>
      </c>
      <c r="D47" s="4">
        <v>0.52289351851851851</v>
      </c>
      <c r="E47" s="3">
        <v>415</v>
      </c>
      <c r="F47" s="3">
        <v>332</v>
      </c>
      <c r="G47" s="3">
        <v>72.5</v>
      </c>
      <c r="H47" s="3">
        <v>13.2</v>
      </c>
      <c r="I47" s="3">
        <v>1185</v>
      </c>
      <c r="J47" s="3">
        <v>1.55</v>
      </c>
      <c r="K47" s="3">
        <v>0.02</v>
      </c>
      <c r="M47">
        <f t="shared" si="0"/>
        <v>1514.4706358415654</v>
      </c>
      <c r="N47">
        <f t="shared" si="1"/>
        <v>1097.9912109851348</v>
      </c>
      <c r="O47">
        <f t="shared" si="2"/>
        <v>8.3084605203682313E-3</v>
      </c>
    </row>
    <row r="48" spans="1:15" x14ac:dyDescent="0.25">
      <c r="A48">
        <v>1</v>
      </c>
      <c r="B48" s="2">
        <v>45278</v>
      </c>
      <c r="D48" s="4">
        <v>0.52292824074074074</v>
      </c>
      <c r="E48" s="3">
        <v>415</v>
      </c>
      <c r="F48" s="3">
        <v>332</v>
      </c>
      <c r="G48" s="3">
        <v>72.5</v>
      </c>
      <c r="H48" s="3">
        <v>13.2</v>
      </c>
      <c r="I48" s="3">
        <v>1185</v>
      </c>
      <c r="J48" s="3">
        <v>1.55</v>
      </c>
      <c r="K48" s="3">
        <v>0.02</v>
      </c>
      <c r="M48">
        <f t="shared" si="0"/>
        <v>1514.4706358415654</v>
      </c>
      <c r="N48">
        <f t="shared" si="1"/>
        <v>1097.9912109851348</v>
      </c>
      <c r="O48">
        <f t="shared" si="2"/>
        <v>8.3084605203682313E-3</v>
      </c>
    </row>
    <row r="49" spans="1:15" x14ac:dyDescent="0.25">
      <c r="A49">
        <v>1</v>
      </c>
      <c r="B49" s="2">
        <v>45278</v>
      </c>
      <c r="D49" s="4">
        <v>0.52427083333333335</v>
      </c>
      <c r="E49" s="3">
        <v>413</v>
      </c>
      <c r="F49" s="3">
        <v>330</v>
      </c>
      <c r="G49" s="3">
        <v>73</v>
      </c>
      <c r="H49" s="3">
        <v>13.3</v>
      </c>
      <c r="I49" s="3">
        <v>1182</v>
      </c>
      <c r="J49" s="3">
        <v>1.57</v>
      </c>
      <c r="K49" s="3">
        <v>0.02</v>
      </c>
      <c r="M49">
        <f t="shared" si="0"/>
        <v>1524.3736892280294</v>
      </c>
      <c r="N49">
        <f t="shared" si="1"/>
        <v>1112.7927931364616</v>
      </c>
      <c r="O49">
        <f t="shared" si="2"/>
        <v>8.4175239743286834E-3</v>
      </c>
    </row>
    <row r="50" spans="1:15" x14ac:dyDescent="0.25">
      <c r="A50">
        <v>1</v>
      </c>
      <c r="B50" s="2">
        <v>45278</v>
      </c>
      <c r="D50" s="4">
        <v>0.52431712962962962</v>
      </c>
      <c r="E50" s="3">
        <v>413</v>
      </c>
      <c r="F50" s="3">
        <v>330</v>
      </c>
      <c r="G50" s="3">
        <v>73</v>
      </c>
      <c r="H50" s="3">
        <v>13.3</v>
      </c>
      <c r="I50" s="3">
        <v>1182</v>
      </c>
      <c r="J50" s="3">
        <v>1.57</v>
      </c>
      <c r="K50" s="3">
        <v>0.02</v>
      </c>
      <c r="M50">
        <f t="shared" si="0"/>
        <v>1524.3736892280294</v>
      </c>
      <c r="N50">
        <f t="shared" si="1"/>
        <v>1112.7927931364616</v>
      </c>
      <c r="O50">
        <f t="shared" si="2"/>
        <v>8.4175239743286834E-3</v>
      </c>
    </row>
    <row r="51" spans="1:15" x14ac:dyDescent="0.25">
      <c r="A51">
        <v>1</v>
      </c>
      <c r="B51" s="2">
        <v>45278</v>
      </c>
      <c r="D51" s="4">
        <v>0.52565972222222224</v>
      </c>
      <c r="E51" s="3">
        <v>413</v>
      </c>
      <c r="F51" s="3">
        <v>330</v>
      </c>
      <c r="G51" s="3">
        <v>73</v>
      </c>
      <c r="H51" s="3">
        <v>13.2</v>
      </c>
      <c r="I51" s="3">
        <v>1178</v>
      </c>
      <c r="J51" s="3">
        <v>1.47</v>
      </c>
      <c r="K51" s="3">
        <v>0.02</v>
      </c>
      <c r="M51">
        <f t="shared" si="0"/>
        <v>1514.4706358415654</v>
      </c>
      <c r="N51">
        <f t="shared" si="1"/>
        <v>1105.5635641643428</v>
      </c>
      <c r="O51">
        <f t="shared" si="2"/>
        <v>8.3657602480949091E-3</v>
      </c>
    </row>
    <row r="52" spans="1:15" x14ac:dyDescent="0.25">
      <c r="A52">
        <v>1</v>
      </c>
      <c r="B52" s="2">
        <v>45278</v>
      </c>
      <c r="D52" s="4">
        <v>0.5257060185185185</v>
      </c>
      <c r="E52" s="3">
        <v>413</v>
      </c>
      <c r="F52" s="3">
        <v>330</v>
      </c>
      <c r="G52" s="3">
        <v>73</v>
      </c>
      <c r="H52" s="3">
        <v>13.2</v>
      </c>
      <c r="I52" s="3">
        <v>1178</v>
      </c>
      <c r="J52" s="3">
        <v>1.47</v>
      </c>
      <c r="K52" s="3">
        <v>0.02</v>
      </c>
      <c r="M52">
        <f t="shared" si="0"/>
        <v>1514.4706358415654</v>
      </c>
      <c r="N52">
        <f t="shared" si="1"/>
        <v>1105.5635641643428</v>
      </c>
      <c r="O52">
        <f t="shared" si="2"/>
        <v>8.3657602480949091E-3</v>
      </c>
    </row>
    <row r="53" spans="1:15" x14ac:dyDescent="0.25">
      <c r="A53">
        <v>1</v>
      </c>
      <c r="B53" s="2">
        <v>45278</v>
      </c>
      <c r="C53">
        <v>8.3657602480949091E-3</v>
      </c>
      <c r="D53" s="4">
        <v>0.52704861111111112</v>
      </c>
      <c r="E53" s="3">
        <v>375</v>
      </c>
      <c r="F53" s="3">
        <v>313</v>
      </c>
      <c r="G53" s="3">
        <v>73</v>
      </c>
      <c r="H53" s="3">
        <v>13.2</v>
      </c>
      <c r="I53" s="3">
        <v>1175</v>
      </c>
      <c r="J53" s="3">
        <v>1.28</v>
      </c>
      <c r="K53" s="3">
        <v>0.02</v>
      </c>
      <c r="M53">
        <f t="shared" si="0"/>
        <v>1514.4706358415654</v>
      </c>
      <c r="N53">
        <f t="shared" si="1"/>
        <v>1105.5635641643428</v>
      </c>
      <c r="O53">
        <f t="shared" si="2"/>
        <v>8.3657602480949091E-3</v>
      </c>
    </row>
    <row r="54" spans="1:15" x14ac:dyDescent="0.25">
      <c r="A54">
        <v>1</v>
      </c>
      <c r="B54" s="2">
        <v>45278</v>
      </c>
      <c r="D54" s="4">
        <v>0.52709490740740739</v>
      </c>
      <c r="E54" s="3">
        <v>375</v>
      </c>
      <c r="F54" s="3">
        <v>313</v>
      </c>
      <c r="G54" s="3">
        <v>73</v>
      </c>
      <c r="H54" s="3">
        <v>13.2</v>
      </c>
      <c r="I54" s="3">
        <v>1175</v>
      </c>
      <c r="J54" s="3">
        <v>1.28</v>
      </c>
      <c r="K54" s="3">
        <v>0.02</v>
      </c>
      <c r="M54">
        <f t="shared" si="0"/>
        <v>1514.4706358415654</v>
      </c>
      <c r="N54">
        <f t="shared" si="1"/>
        <v>1105.5635641643428</v>
      </c>
      <c r="O54">
        <f t="shared" si="2"/>
        <v>8.3657602480949091E-3</v>
      </c>
    </row>
    <row r="55" spans="1:15" x14ac:dyDescent="0.25">
      <c r="A55">
        <v>1</v>
      </c>
      <c r="B55" s="2">
        <v>45278</v>
      </c>
      <c r="D55" s="4">
        <v>0.5284375</v>
      </c>
      <c r="E55" s="3">
        <v>407</v>
      </c>
      <c r="F55" s="3">
        <v>315</v>
      </c>
      <c r="G55" s="3">
        <v>73</v>
      </c>
      <c r="H55" s="3">
        <v>13.2</v>
      </c>
      <c r="I55" s="3">
        <v>1172</v>
      </c>
      <c r="J55" s="3">
        <v>1.24</v>
      </c>
      <c r="K55" s="3">
        <v>0.02</v>
      </c>
      <c r="M55">
        <f t="shared" si="0"/>
        <v>1514.4706358415654</v>
      </c>
      <c r="N55">
        <f t="shared" si="1"/>
        <v>1105.5635641643428</v>
      </c>
      <c r="O55">
        <f t="shared" si="2"/>
        <v>8.3657602480949091E-3</v>
      </c>
    </row>
    <row r="56" spans="1:15" x14ac:dyDescent="0.25">
      <c r="A56">
        <v>1</v>
      </c>
      <c r="B56" s="2">
        <v>45278</v>
      </c>
      <c r="D56" s="4">
        <v>0.52848379629629627</v>
      </c>
      <c r="E56" s="3">
        <v>407</v>
      </c>
      <c r="F56" s="3">
        <v>315</v>
      </c>
      <c r="G56" s="3">
        <v>73</v>
      </c>
      <c r="H56" s="3">
        <v>13.2</v>
      </c>
      <c r="I56" s="3">
        <v>1172</v>
      </c>
      <c r="J56" s="3">
        <v>1.24</v>
      </c>
      <c r="K56" s="3">
        <v>0.02</v>
      </c>
      <c r="M56">
        <f t="shared" si="0"/>
        <v>1514.4706358415654</v>
      </c>
      <c r="N56">
        <f t="shared" si="1"/>
        <v>1105.5635641643428</v>
      </c>
      <c r="O56">
        <f t="shared" si="2"/>
        <v>8.3657602480949091E-3</v>
      </c>
    </row>
    <row r="57" spans="1:15" x14ac:dyDescent="0.25">
      <c r="A57">
        <v>1</v>
      </c>
      <c r="B57" s="2">
        <v>45278</v>
      </c>
      <c r="D57" s="4">
        <v>0.52982638888888889</v>
      </c>
      <c r="E57" s="3">
        <v>407</v>
      </c>
      <c r="F57" s="3">
        <v>315</v>
      </c>
      <c r="G57" s="3">
        <v>73</v>
      </c>
      <c r="H57" s="3">
        <v>13.2</v>
      </c>
      <c r="I57" s="3">
        <v>1168</v>
      </c>
      <c r="J57" s="3">
        <v>1.25</v>
      </c>
      <c r="K57" s="3">
        <v>0.02</v>
      </c>
      <c r="M57">
        <f t="shared" si="0"/>
        <v>1514.4706358415654</v>
      </c>
      <c r="N57">
        <f t="shared" si="1"/>
        <v>1105.5635641643428</v>
      </c>
      <c r="O57">
        <f t="shared" si="2"/>
        <v>8.3657602480949091E-3</v>
      </c>
    </row>
    <row r="58" spans="1:15" x14ac:dyDescent="0.25">
      <c r="A58">
        <v>1</v>
      </c>
      <c r="B58" s="2">
        <v>45278</v>
      </c>
      <c r="D58" s="4">
        <v>0.5298842592592593</v>
      </c>
      <c r="E58" s="3">
        <v>407</v>
      </c>
      <c r="F58" s="3">
        <v>315</v>
      </c>
      <c r="G58" s="3">
        <v>73</v>
      </c>
      <c r="H58" s="3">
        <v>13.2</v>
      </c>
      <c r="I58" s="3">
        <v>1168</v>
      </c>
      <c r="J58" s="3">
        <v>1.25</v>
      </c>
      <c r="K58" s="3">
        <v>0.02</v>
      </c>
      <c r="M58">
        <f t="shared" si="0"/>
        <v>1514.4706358415654</v>
      </c>
      <c r="N58">
        <f t="shared" si="1"/>
        <v>1105.5635641643428</v>
      </c>
      <c r="O58">
        <f t="shared" si="2"/>
        <v>8.3657602480949091E-3</v>
      </c>
    </row>
    <row r="59" spans="1:15" x14ac:dyDescent="0.25">
      <c r="A59">
        <v>1</v>
      </c>
      <c r="B59" s="2">
        <v>45278</v>
      </c>
      <c r="D59" s="4">
        <v>0.53121527777777777</v>
      </c>
      <c r="E59" s="3">
        <v>400</v>
      </c>
      <c r="F59" s="3">
        <v>318</v>
      </c>
      <c r="G59" s="3">
        <v>73</v>
      </c>
      <c r="H59" s="3">
        <v>13.2</v>
      </c>
      <c r="I59" s="3">
        <v>1162</v>
      </c>
      <c r="J59" s="3">
        <v>1</v>
      </c>
      <c r="K59" s="3">
        <v>0.02</v>
      </c>
      <c r="M59">
        <f t="shared" si="0"/>
        <v>1514.4706358415654</v>
      </c>
      <c r="N59">
        <f t="shared" si="1"/>
        <v>1105.5635641643428</v>
      </c>
      <c r="O59">
        <f t="shared" si="2"/>
        <v>8.3657602480949091E-3</v>
      </c>
    </row>
    <row r="60" spans="1:15" x14ac:dyDescent="0.25">
      <c r="A60">
        <v>1</v>
      </c>
      <c r="B60" s="2">
        <v>45278</v>
      </c>
      <c r="D60" s="4">
        <v>0.53127314814814819</v>
      </c>
      <c r="E60" s="3">
        <v>400</v>
      </c>
      <c r="F60" s="3">
        <v>318</v>
      </c>
      <c r="G60" s="3">
        <v>73</v>
      </c>
      <c r="H60" s="3">
        <v>13.2</v>
      </c>
      <c r="I60" s="3">
        <v>1162</v>
      </c>
      <c r="J60" s="3">
        <v>1</v>
      </c>
      <c r="K60" s="3">
        <v>0.02</v>
      </c>
      <c r="M60">
        <f t="shared" si="0"/>
        <v>1514.4706358415654</v>
      </c>
      <c r="N60">
        <f t="shared" si="1"/>
        <v>1105.5635641643428</v>
      </c>
      <c r="O60">
        <f t="shared" si="2"/>
        <v>8.3657602480949091E-3</v>
      </c>
    </row>
    <row r="61" spans="1:15" x14ac:dyDescent="0.25">
      <c r="A61">
        <v>1</v>
      </c>
      <c r="B61" s="2">
        <v>45278</v>
      </c>
      <c r="D61" s="4">
        <v>0.53260416666666666</v>
      </c>
      <c r="E61" s="3">
        <v>392</v>
      </c>
      <c r="F61" s="3">
        <v>317</v>
      </c>
      <c r="G61" s="3">
        <v>73</v>
      </c>
      <c r="H61" s="3">
        <v>13.2</v>
      </c>
      <c r="I61" s="3">
        <v>1153</v>
      </c>
      <c r="J61" s="3">
        <v>1</v>
      </c>
      <c r="K61" s="3">
        <v>0.02</v>
      </c>
      <c r="M61">
        <f t="shared" si="0"/>
        <v>1514.4706358415654</v>
      </c>
      <c r="N61">
        <f t="shared" si="1"/>
        <v>1105.5635641643428</v>
      </c>
      <c r="O61">
        <f t="shared" si="2"/>
        <v>8.3657602480949091E-3</v>
      </c>
    </row>
    <row r="62" spans="1:15" x14ac:dyDescent="0.25">
      <c r="A62">
        <v>1</v>
      </c>
      <c r="B62" s="2">
        <v>45278</v>
      </c>
      <c r="D62" s="4">
        <v>0.53265046296296303</v>
      </c>
      <c r="E62" s="3">
        <v>392</v>
      </c>
      <c r="F62" s="3">
        <v>317</v>
      </c>
      <c r="G62" s="3">
        <v>73</v>
      </c>
      <c r="H62" s="3">
        <v>13.2</v>
      </c>
      <c r="I62" s="3">
        <v>1153</v>
      </c>
      <c r="J62" s="3">
        <v>1</v>
      </c>
      <c r="K62" s="3">
        <v>0.02</v>
      </c>
      <c r="M62">
        <f t="shared" si="0"/>
        <v>1514.4706358415654</v>
      </c>
      <c r="N62">
        <f t="shared" si="1"/>
        <v>1105.5635641643428</v>
      </c>
      <c r="O62">
        <f t="shared" si="2"/>
        <v>8.3657602480949091E-3</v>
      </c>
    </row>
    <row r="63" spans="1:15" x14ac:dyDescent="0.25">
      <c r="A63">
        <v>1</v>
      </c>
      <c r="B63" s="2">
        <v>45278</v>
      </c>
      <c r="C63">
        <v>8.3657602480949091E-3</v>
      </c>
      <c r="D63" s="4">
        <v>0.53400462962962958</v>
      </c>
      <c r="E63" s="3">
        <v>392</v>
      </c>
      <c r="F63" s="3">
        <v>317</v>
      </c>
      <c r="G63" s="3">
        <v>73</v>
      </c>
      <c r="H63" s="3">
        <v>13.2</v>
      </c>
      <c r="I63" s="3">
        <v>1146</v>
      </c>
      <c r="J63" s="3">
        <v>1</v>
      </c>
      <c r="K63" s="3">
        <v>0.02</v>
      </c>
      <c r="M63">
        <f t="shared" si="0"/>
        <v>1514.4706358415654</v>
      </c>
      <c r="N63">
        <f t="shared" si="1"/>
        <v>1105.5635641643428</v>
      </c>
      <c r="O63">
        <f t="shared" si="2"/>
        <v>8.3657602480949091E-3</v>
      </c>
    </row>
    <row r="64" spans="1:15" x14ac:dyDescent="0.25">
      <c r="A64">
        <v>1</v>
      </c>
      <c r="B64" s="2">
        <v>45278</v>
      </c>
      <c r="D64" s="4">
        <v>0.53405092592592596</v>
      </c>
      <c r="E64" s="3">
        <v>392</v>
      </c>
      <c r="F64" s="3">
        <v>317</v>
      </c>
      <c r="G64" s="3">
        <v>73</v>
      </c>
      <c r="H64" s="3">
        <v>13.2</v>
      </c>
      <c r="I64" s="3">
        <v>1146</v>
      </c>
      <c r="J64" s="3">
        <v>1</v>
      </c>
      <c r="K64" s="3">
        <v>0.02</v>
      </c>
      <c r="M64">
        <f t="shared" si="0"/>
        <v>1514.4706358415654</v>
      </c>
      <c r="N64">
        <f t="shared" si="1"/>
        <v>1105.5635641643428</v>
      </c>
      <c r="O64">
        <f t="shared" si="2"/>
        <v>8.3657602480949091E-3</v>
      </c>
    </row>
    <row r="65" spans="1:15" x14ac:dyDescent="0.25">
      <c r="A65">
        <v>1</v>
      </c>
      <c r="B65" s="2">
        <v>45278</v>
      </c>
      <c r="D65" s="4">
        <v>0.53538194444444442</v>
      </c>
      <c r="E65" s="3">
        <v>401</v>
      </c>
      <c r="F65" s="3">
        <v>313</v>
      </c>
      <c r="G65" s="3">
        <v>73</v>
      </c>
      <c r="H65" s="3">
        <v>13.2</v>
      </c>
      <c r="I65" s="3">
        <v>1139</v>
      </c>
      <c r="J65" s="3">
        <v>1</v>
      </c>
      <c r="K65" s="3">
        <v>0.02</v>
      </c>
      <c r="M65">
        <f t="shared" si="0"/>
        <v>1514.4706358415654</v>
      </c>
      <c r="N65">
        <f t="shared" si="1"/>
        <v>1105.5635641643428</v>
      </c>
      <c r="O65">
        <f t="shared" si="2"/>
        <v>8.3657602480949091E-3</v>
      </c>
    </row>
    <row r="66" spans="1:15" x14ac:dyDescent="0.25">
      <c r="A66">
        <v>1</v>
      </c>
      <c r="B66" s="2">
        <v>45278</v>
      </c>
      <c r="D66" s="4">
        <v>0.5354282407407408</v>
      </c>
      <c r="E66" s="3">
        <v>401</v>
      </c>
      <c r="F66" s="3">
        <v>313</v>
      </c>
      <c r="G66" s="3">
        <v>73</v>
      </c>
      <c r="H66" s="3">
        <v>13.2</v>
      </c>
      <c r="I66" s="3">
        <v>1139</v>
      </c>
      <c r="J66" s="3">
        <v>1</v>
      </c>
      <c r="K66" s="3">
        <v>0.02</v>
      </c>
      <c r="M66">
        <f t="shared" si="0"/>
        <v>1514.4706358415654</v>
      </c>
      <c r="N66">
        <f t="shared" si="1"/>
        <v>1105.5635641643428</v>
      </c>
      <c r="O66">
        <f t="shared" si="2"/>
        <v>8.3657602480949091E-3</v>
      </c>
    </row>
    <row r="67" spans="1:15" x14ac:dyDescent="0.25">
      <c r="A67">
        <v>1</v>
      </c>
      <c r="B67" s="2">
        <v>45278</v>
      </c>
      <c r="D67" s="4">
        <v>0.5367939814814815</v>
      </c>
      <c r="E67" s="3">
        <v>398</v>
      </c>
      <c r="F67" s="3">
        <v>316</v>
      </c>
      <c r="G67" s="3">
        <v>73</v>
      </c>
      <c r="H67" s="3">
        <v>13.2</v>
      </c>
      <c r="I67" s="3">
        <v>1136</v>
      </c>
      <c r="J67" s="3">
        <v>1</v>
      </c>
      <c r="K67" s="3">
        <v>0.02</v>
      </c>
      <c r="M67">
        <f t="shared" ref="M67:M96" si="3">EXP(17.62*H67/(243.12+H67))*611.2</f>
        <v>1514.4706358415654</v>
      </c>
      <c r="N67">
        <f t="shared" ref="N67:N96" si="4">M67*(G67/100)</f>
        <v>1105.5635641643428</v>
      </c>
      <c r="O67">
        <f t="shared" ref="O67:O96" si="5">N67/(461.51*(H67+273.15))</f>
        <v>8.3657602480949091E-3</v>
      </c>
    </row>
    <row r="68" spans="1:15" x14ac:dyDescent="0.25">
      <c r="A68">
        <v>1</v>
      </c>
      <c r="B68" s="2">
        <v>45278</v>
      </c>
      <c r="D68" s="4">
        <v>0.53820601851851857</v>
      </c>
      <c r="E68" s="3">
        <v>398</v>
      </c>
      <c r="F68" s="3">
        <v>316</v>
      </c>
      <c r="G68" s="3">
        <v>73</v>
      </c>
      <c r="H68" s="3">
        <v>13.2</v>
      </c>
      <c r="I68" s="3">
        <v>1129</v>
      </c>
      <c r="J68" s="3">
        <v>1</v>
      </c>
      <c r="K68" s="3">
        <v>0.02</v>
      </c>
      <c r="M68">
        <f t="shared" si="3"/>
        <v>1514.4706358415654</v>
      </c>
      <c r="N68">
        <f t="shared" si="4"/>
        <v>1105.5635641643428</v>
      </c>
      <c r="O68">
        <f t="shared" si="5"/>
        <v>8.3657602480949091E-3</v>
      </c>
    </row>
    <row r="69" spans="1:15" x14ac:dyDescent="0.25">
      <c r="A69">
        <v>1</v>
      </c>
      <c r="B69" s="2">
        <v>45278</v>
      </c>
      <c r="D69" s="4">
        <v>0.53822916666666665</v>
      </c>
      <c r="E69" s="3">
        <v>398</v>
      </c>
      <c r="F69" s="3">
        <v>316</v>
      </c>
      <c r="G69" s="3">
        <v>73</v>
      </c>
      <c r="H69" s="3">
        <v>13.2</v>
      </c>
      <c r="I69" s="3">
        <v>1129</v>
      </c>
      <c r="J69" s="3">
        <v>1</v>
      </c>
      <c r="K69" s="3">
        <v>0.02</v>
      </c>
      <c r="M69">
        <f t="shared" si="3"/>
        <v>1514.4706358415654</v>
      </c>
      <c r="N69">
        <f t="shared" si="4"/>
        <v>1105.5635641643428</v>
      </c>
      <c r="O69">
        <f t="shared" si="5"/>
        <v>8.3657602480949091E-3</v>
      </c>
    </row>
    <row r="70" spans="1:15" x14ac:dyDescent="0.25">
      <c r="A70">
        <v>1</v>
      </c>
      <c r="B70" s="2">
        <v>45278</v>
      </c>
      <c r="D70" s="4">
        <v>0.53957175925925926</v>
      </c>
      <c r="E70" s="3">
        <v>371</v>
      </c>
      <c r="F70" s="3">
        <v>300</v>
      </c>
      <c r="G70" s="3">
        <v>73</v>
      </c>
      <c r="H70" s="3">
        <v>13.2</v>
      </c>
      <c r="I70" s="3">
        <v>1121</v>
      </c>
      <c r="J70" s="3">
        <v>1</v>
      </c>
      <c r="K70" s="3">
        <v>0.02</v>
      </c>
      <c r="M70">
        <f t="shared" si="3"/>
        <v>1514.4706358415654</v>
      </c>
      <c r="N70">
        <f t="shared" si="4"/>
        <v>1105.5635641643428</v>
      </c>
      <c r="O70">
        <f t="shared" si="5"/>
        <v>8.3657602480949091E-3</v>
      </c>
    </row>
    <row r="71" spans="1:15" x14ac:dyDescent="0.25">
      <c r="A71">
        <v>1</v>
      </c>
      <c r="B71" s="2">
        <v>45278</v>
      </c>
      <c r="D71" s="4">
        <v>0.53959490740740745</v>
      </c>
      <c r="E71" s="3">
        <v>371</v>
      </c>
      <c r="F71" s="3">
        <v>300</v>
      </c>
      <c r="G71" s="3">
        <v>73</v>
      </c>
      <c r="H71" s="3">
        <v>13.2</v>
      </c>
      <c r="I71" s="3">
        <v>1121</v>
      </c>
      <c r="J71" s="3">
        <v>1</v>
      </c>
      <c r="K71" s="3">
        <v>0.02</v>
      </c>
      <c r="M71">
        <f t="shared" si="3"/>
        <v>1514.4706358415654</v>
      </c>
      <c r="N71">
        <f t="shared" si="4"/>
        <v>1105.5635641643428</v>
      </c>
      <c r="O71">
        <f t="shared" si="5"/>
        <v>8.3657602480949091E-3</v>
      </c>
    </row>
    <row r="72" spans="1:15" x14ac:dyDescent="0.25">
      <c r="A72">
        <v>1</v>
      </c>
      <c r="B72" s="2">
        <v>45278</v>
      </c>
      <c r="C72">
        <v>8.4175239743286834E-3</v>
      </c>
      <c r="D72" s="4">
        <v>0.54094907407407411</v>
      </c>
      <c r="E72" s="3">
        <v>387</v>
      </c>
      <c r="F72" s="3">
        <v>304</v>
      </c>
      <c r="G72" s="3">
        <v>73</v>
      </c>
      <c r="H72" s="3">
        <v>13.3</v>
      </c>
      <c r="I72" s="3">
        <v>1117</v>
      </c>
      <c r="J72" s="3">
        <v>1</v>
      </c>
      <c r="K72" s="3">
        <v>0.02</v>
      </c>
      <c r="M72">
        <f t="shared" si="3"/>
        <v>1524.3736892280294</v>
      </c>
      <c r="N72">
        <f t="shared" si="4"/>
        <v>1112.7927931364616</v>
      </c>
      <c r="O72">
        <f t="shared" si="5"/>
        <v>8.4175239743286834E-3</v>
      </c>
    </row>
    <row r="73" spans="1:15" x14ac:dyDescent="0.25">
      <c r="A73">
        <v>1</v>
      </c>
      <c r="B73" s="2">
        <v>45278</v>
      </c>
      <c r="D73" s="4">
        <v>0.54100694444444442</v>
      </c>
      <c r="E73" s="3">
        <v>387</v>
      </c>
      <c r="F73" s="3">
        <v>304</v>
      </c>
      <c r="G73" s="3">
        <v>73</v>
      </c>
      <c r="H73" s="3">
        <v>13.3</v>
      </c>
      <c r="I73" s="3">
        <v>1117</v>
      </c>
      <c r="J73" s="3">
        <v>1</v>
      </c>
      <c r="K73" s="3">
        <v>0.02</v>
      </c>
      <c r="M73">
        <f t="shared" si="3"/>
        <v>1524.3736892280294</v>
      </c>
      <c r="N73">
        <f t="shared" si="4"/>
        <v>1112.7927931364616</v>
      </c>
      <c r="O73">
        <f t="shared" si="5"/>
        <v>8.4175239743286834E-3</v>
      </c>
    </row>
    <row r="74" spans="1:15" x14ac:dyDescent="0.25">
      <c r="A74">
        <v>1</v>
      </c>
      <c r="B74" s="2">
        <v>45278</v>
      </c>
      <c r="D74" s="4">
        <v>0.54232638888888884</v>
      </c>
      <c r="E74" s="3">
        <v>387</v>
      </c>
      <c r="F74" s="3">
        <v>304</v>
      </c>
      <c r="G74" s="3">
        <v>73</v>
      </c>
      <c r="H74" s="3">
        <v>13.3</v>
      </c>
      <c r="I74" s="3">
        <v>1109</v>
      </c>
      <c r="J74" s="3">
        <v>1</v>
      </c>
      <c r="K74" s="3">
        <v>0.02</v>
      </c>
      <c r="M74">
        <f t="shared" si="3"/>
        <v>1524.3736892280294</v>
      </c>
      <c r="N74">
        <f t="shared" si="4"/>
        <v>1112.7927931364616</v>
      </c>
      <c r="O74">
        <f t="shared" si="5"/>
        <v>8.4175239743286834E-3</v>
      </c>
    </row>
    <row r="75" spans="1:15" x14ac:dyDescent="0.25">
      <c r="A75">
        <v>1</v>
      </c>
      <c r="B75" s="2">
        <v>45278</v>
      </c>
      <c r="D75" s="4">
        <v>0.54236111111111118</v>
      </c>
      <c r="E75" s="3">
        <v>387</v>
      </c>
      <c r="F75" s="3">
        <v>304</v>
      </c>
      <c r="G75" s="3">
        <v>73</v>
      </c>
      <c r="H75" s="3">
        <v>13.3</v>
      </c>
      <c r="I75" s="3">
        <v>1109</v>
      </c>
      <c r="J75" s="3">
        <v>1</v>
      </c>
      <c r="K75" s="3">
        <v>0.02</v>
      </c>
      <c r="M75">
        <f t="shared" si="3"/>
        <v>1524.3736892280294</v>
      </c>
      <c r="N75">
        <f t="shared" si="4"/>
        <v>1112.7927931364616</v>
      </c>
      <c r="O75">
        <f t="shared" si="5"/>
        <v>8.4175239743286834E-3</v>
      </c>
    </row>
    <row r="76" spans="1:15" x14ac:dyDescent="0.25">
      <c r="A76">
        <v>1</v>
      </c>
      <c r="B76" s="2">
        <v>45278</v>
      </c>
      <c r="D76" s="4">
        <v>0.54373842592592592</v>
      </c>
      <c r="E76" s="3">
        <v>387</v>
      </c>
      <c r="F76" s="3">
        <v>302</v>
      </c>
      <c r="G76" s="3">
        <v>73</v>
      </c>
      <c r="H76" s="3">
        <v>13.3</v>
      </c>
      <c r="I76" s="3">
        <v>1101</v>
      </c>
      <c r="J76" s="3">
        <v>1</v>
      </c>
      <c r="K76" s="3">
        <v>0.02</v>
      </c>
      <c r="M76">
        <f t="shared" si="3"/>
        <v>1524.3736892280294</v>
      </c>
      <c r="N76">
        <f t="shared" si="4"/>
        <v>1112.7927931364616</v>
      </c>
      <c r="O76">
        <f t="shared" si="5"/>
        <v>8.4175239743286834E-3</v>
      </c>
    </row>
    <row r="77" spans="1:15" x14ac:dyDescent="0.25">
      <c r="A77">
        <v>1</v>
      </c>
      <c r="B77" s="2">
        <v>45278</v>
      </c>
      <c r="D77" s="4">
        <v>0.54377314814814814</v>
      </c>
      <c r="E77" s="3">
        <v>387</v>
      </c>
      <c r="F77" s="3">
        <v>302</v>
      </c>
      <c r="G77" s="3">
        <v>73</v>
      </c>
      <c r="H77" s="3">
        <v>13.3</v>
      </c>
      <c r="I77" s="3">
        <v>1101</v>
      </c>
      <c r="J77" s="3">
        <v>1</v>
      </c>
      <c r="K77" s="3">
        <v>0.02</v>
      </c>
      <c r="M77">
        <f t="shared" si="3"/>
        <v>1524.3736892280294</v>
      </c>
      <c r="N77">
        <f t="shared" si="4"/>
        <v>1112.7927931364616</v>
      </c>
      <c r="O77">
        <f t="shared" si="5"/>
        <v>8.4175239743286834E-3</v>
      </c>
    </row>
    <row r="78" spans="1:15" x14ac:dyDescent="0.25">
      <c r="A78">
        <v>1</v>
      </c>
      <c r="B78" s="2">
        <v>45278</v>
      </c>
      <c r="D78" s="4">
        <v>0.54511574074074076</v>
      </c>
      <c r="E78" s="3">
        <v>358</v>
      </c>
      <c r="F78" s="3">
        <v>282</v>
      </c>
      <c r="G78" s="3">
        <v>73.5</v>
      </c>
      <c r="H78" s="3">
        <v>13.3</v>
      </c>
      <c r="I78" s="3">
        <v>1096</v>
      </c>
      <c r="J78" s="3">
        <v>1</v>
      </c>
      <c r="K78" s="3">
        <v>0.02</v>
      </c>
      <c r="M78">
        <f t="shared" si="3"/>
        <v>1524.3736892280294</v>
      </c>
      <c r="N78">
        <f t="shared" si="4"/>
        <v>1120.4146615826016</v>
      </c>
      <c r="O78">
        <f t="shared" si="5"/>
        <v>8.4751782481254541E-3</v>
      </c>
    </row>
    <row r="79" spans="1:15" x14ac:dyDescent="0.25">
      <c r="A79">
        <v>1</v>
      </c>
      <c r="B79" s="2">
        <v>45278</v>
      </c>
      <c r="D79" s="4">
        <v>0.54515046296296299</v>
      </c>
      <c r="E79" s="3">
        <v>358</v>
      </c>
      <c r="F79" s="3">
        <v>282</v>
      </c>
      <c r="G79" s="3">
        <v>73.5</v>
      </c>
      <c r="H79" s="3">
        <v>13.3</v>
      </c>
      <c r="I79" s="3">
        <v>1096</v>
      </c>
      <c r="J79" s="3">
        <v>1</v>
      </c>
      <c r="K79" s="3">
        <v>0.02</v>
      </c>
      <c r="M79">
        <f t="shared" si="3"/>
        <v>1524.3736892280294</v>
      </c>
      <c r="N79">
        <f t="shared" si="4"/>
        <v>1120.4146615826016</v>
      </c>
      <c r="O79">
        <f t="shared" si="5"/>
        <v>8.4751782481254541E-3</v>
      </c>
    </row>
    <row r="80" spans="1:15" x14ac:dyDescent="0.25">
      <c r="A80">
        <v>1</v>
      </c>
      <c r="B80" s="2">
        <v>45278</v>
      </c>
      <c r="D80" s="4">
        <v>0.54656249999999995</v>
      </c>
      <c r="E80" s="3">
        <v>358</v>
      </c>
      <c r="F80" s="3">
        <v>282</v>
      </c>
      <c r="G80" s="3">
        <v>73.5</v>
      </c>
      <c r="H80" s="3">
        <v>13.4</v>
      </c>
      <c r="I80" s="3">
        <v>1095</v>
      </c>
      <c r="J80" s="3">
        <v>1</v>
      </c>
      <c r="K80" s="3">
        <v>0.02</v>
      </c>
      <c r="M80">
        <f t="shared" si="3"/>
        <v>1534.3337013234745</v>
      </c>
      <c r="N80">
        <f t="shared" si="4"/>
        <v>1127.7352704727537</v>
      </c>
      <c r="O80">
        <f t="shared" si="5"/>
        <v>8.5275767112634494E-3</v>
      </c>
    </row>
    <row r="81" spans="1:15" x14ac:dyDescent="0.25">
      <c r="A81">
        <v>1</v>
      </c>
      <c r="B81" s="2">
        <v>45278</v>
      </c>
      <c r="C81">
        <v>8.5218875337129719E-3</v>
      </c>
      <c r="D81" s="4">
        <v>0.54791666666666672</v>
      </c>
      <c r="E81" s="3">
        <v>373</v>
      </c>
      <c r="F81" s="3">
        <v>297</v>
      </c>
      <c r="G81" s="3">
        <v>73</v>
      </c>
      <c r="H81" s="3">
        <v>13.5</v>
      </c>
      <c r="I81" s="3">
        <v>1093</v>
      </c>
      <c r="J81" s="3">
        <v>1</v>
      </c>
      <c r="K81" s="3">
        <v>0.02</v>
      </c>
      <c r="M81">
        <f t="shared" si="3"/>
        <v>1544.3509519051811</v>
      </c>
      <c r="N81">
        <f t="shared" si="4"/>
        <v>1127.3761948907822</v>
      </c>
      <c r="O81">
        <f t="shared" si="5"/>
        <v>8.5218875337129719E-3</v>
      </c>
    </row>
    <row r="82" spans="1:15" x14ac:dyDescent="0.25">
      <c r="A82">
        <v>1</v>
      </c>
      <c r="B82" s="2">
        <v>45278</v>
      </c>
      <c r="D82" s="4">
        <v>0.54792824074074076</v>
      </c>
      <c r="E82" s="3">
        <v>373</v>
      </c>
      <c r="F82" s="3">
        <v>297</v>
      </c>
      <c r="G82" s="3">
        <v>73</v>
      </c>
      <c r="H82" s="3">
        <v>13.5</v>
      </c>
      <c r="I82" s="3">
        <v>1093</v>
      </c>
      <c r="J82" s="3">
        <v>1</v>
      </c>
      <c r="K82" s="3">
        <v>0.02</v>
      </c>
      <c r="M82">
        <f t="shared" si="3"/>
        <v>1544.3509519051811</v>
      </c>
      <c r="N82">
        <f t="shared" si="4"/>
        <v>1127.3761948907822</v>
      </c>
      <c r="O82">
        <f t="shared" si="5"/>
        <v>8.5218875337129719E-3</v>
      </c>
    </row>
    <row r="83" spans="1:15" x14ac:dyDescent="0.25">
      <c r="A83">
        <v>1</v>
      </c>
      <c r="B83" s="2">
        <v>45278</v>
      </c>
      <c r="D83" s="4">
        <v>0.5493055555555556</v>
      </c>
      <c r="E83" s="3">
        <v>364</v>
      </c>
      <c r="F83" s="3">
        <v>289</v>
      </c>
      <c r="G83" s="3">
        <v>73</v>
      </c>
      <c r="H83" s="3">
        <v>13.6</v>
      </c>
      <c r="I83" s="3">
        <v>1098</v>
      </c>
      <c r="J83" s="3">
        <v>1</v>
      </c>
      <c r="K83" s="3">
        <v>0.02</v>
      </c>
      <c r="M83">
        <f t="shared" si="3"/>
        <v>1554.4257218675332</v>
      </c>
      <c r="N83">
        <f t="shared" si="4"/>
        <v>1134.7307769632991</v>
      </c>
      <c r="O83">
        <f t="shared" si="5"/>
        <v>8.5744898764676305E-3</v>
      </c>
    </row>
    <row r="84" spans="1:15" x14ac:dyDescent="0.25">
      <c r="A84">
        <v>1</v>
      </c>
      <c r="B84" s="2">
        <v>45278</v>
      </c>
      <c r="D84" s="4">
        <v>0.5506712962962963</v>
      </c>
      <c r="E84" s="3">
        <v>364</v>
      </c>
      <c r="F84" s="3">
        <v>289</v>
      </c>
      <c r="G84" s="3">
        <v>73</v>
      </c>
      <c r="H84" s="3">
        <v>13.6</v>
      </c>
      <c r="I84" s="3">
        <v>1095</v>
      </c>
      <c r="J84" s="3">
        <v>1</v>
      </c>
      <c r="K84" s="3">
        <v>0.02</v>
      </c>
      <c r="M84">
        <f t="shared" si="3"/>
        <v>1554.4257218675332</v>
      </c>
      <c r="N84">
        <f t="shared" si="4"/>
        <v>1134.7307769632991</v>
      </c>
      <c r="O84">
        <f t="shared" si="5"/>
        <v>8.5744898764676305E-3</v>
      </c>
    </row>
    <row r="85" spans="1:15" x14ac:dyDescent="0.25">
      <c r="A85">
        <v>1</v>
      </c>
      <c r="B85" s="2">
        <v>45278</v>
      </c>
      <c r="D85" s="4">
        <v>0.55071759259259256</v>
      </c>
      <c r="E85" s="3">
        <v>364</v>
      </c>
      <c r="F85" s="3">
        <v>289</v>
      </c>
      <c r="G85" s="3">
        <v>73</v>
      </c>
      <c r="H85" s="3">
        <v>13.6</v>
      </c>
      <c r="I85" s="3">
        <v>1095</v>
      </c>
      <c r="J85" s="3">
        <v>1</v>
      </c>
      <c r="K85" s="3">
        <v>0.02</v>
      </c>
      <c r="M85">
        <f t="shared" si="3"/>
        <v>1554.4257218675332</v>
      </c>
      <c r="N85">
        <f t="shared" si="4"/>
        <v>1134.7307769632991</v>
      </c>
      <c r="O85">
        <f t="shared" si="5"/>
        <v>8.5744898764676305E-3</v>
      </c>
    </row>
    <row r="86" spans="1:15" x14ac:dyDescent="0.25">
      <c r="A86">
        <v>1</v>
      </c>
      <c r="B86" s="2">
        <v>45278</v>
      </c>
      <c r="D86" s="4">
        <v>0.55207175925925933</v>
      </c>
      <c r="E86" s="3">
        <v>379</v>
      </c>
      <c r="F86" s="3">
        <v>297</v>
      </c>
      <c r="G86" s="3">
        <v>72.5</v>
      </c>
      <c r="H86" s="3">
        <v>13.6</v>
      </c>
      <c r="I86" s="3">
        <v>1093</v>
      </c>
      <c r="J86" s="3">
        <v>1</v>
      </c>
      <c r="K86" s="3">
        <v>0.02</v>
      </c>
      <c r="M86">
        <f t="shared" si="3"/>
        <v>1554.4257218675332</v>
      </c>
      <c r="N86">
        <f t="shared" si="4"/>
        <v>1126.9586483539615</v>
      </c>
      <c r="O86">
        <f t="shared" si="5"/>
        <v>8.5157604937520989E-3</v>
      </c>
    </row>
    <row r="87" spans="1:15" x14ac:dyDescent="0.25">
      <c r="A87">
        <v>1</v>
      </c>
      <c r="B87" s="2">
        <v>45278</v>
      </c>
      <c r="D87" s="4">
        <v>0.55210648148148145</v>
      </c>
      <c r="E87" s="3">
        <v>379</v>
      </c>
      <c r="F87" s="3">
        <v>297</v>
      </c>
      <c r="G87" s="3">
        <v>72.5</v>
      </c>
      <c r="H87" s="3">
        <v>13.6</v>
      </c>
      <c r="I87" s="3">
        <v>1093</v>
      </c>
      <c r="J87" s="3">
        <v>1</v>
      </c>
      <c r="K87" s="3">
        <v>0.02</v>
      </c>
      <c r="M87">
        <f t="shared" si="3"/>
        <v>1554.4257218675332</v>
      </c>
      <c r="N87">
        <f t="shared" si="4"/>
        <v>1126.9586483539615</v>
      </c>
      <c r="O87">
        <f t="shared" si="5"/>
        <v>8.5157604937520989E-3</v>
      </c>
    </row>
    <row r="88" spans="1:15" x14ac:dyDescent="0.25">
      <c r="A88">
        <v>1</v>
      </c>
      <c r="B88" s="2">
        <v>45278</v>
      </c>
      <c r="D88" s="4">
        <v>0.55343750000000003</v>
      </c>
      <c r="E88" s="3">
        <v>343</v>
      </c>
      <c r="F88" s="3">
        <v>274</v>
      </c>
      <c r="G88" s="3">
        <v>73</v>
      </c>
      <c r="H88" s="3">
        <v>13.7</v>
      </c>
      <c r="I88" s="3">
        <v>1114</v>
      </c>
      <c r="J88" s="3">
        <v>1</v>
      </c>
      <c r="K88" s="3">
        <v>0.02</v>
      </c>
      <c r="M88">
        <f t="shared" si="3"/>
        <v>1564.5582932252935</v>
      </c>
      <c r="N88">
        <f t="shared" si="4"/>
        <v>1142.1275540544643</v>
      </c>
      <c r="O88">
        <f t="shared" si="5"/>
        <v>8.6273742750351701E-3</v>
      </c>
    </row>
    <row r="89" spans="1:15" x14ac:dyDescent="0.25">
      <c r="A89">
        <v>1</v>
      </c>
      <c r="B89" s="2">
        <v>45278</v>
      </c>
      <c r="C89">
        <v>8.6805419952859023E-3</v>
      </c>
      <c r="D89" s="4">
        <v>0.55483796296296295</v>
      </c>
      <c r="E89" s="3">
        <v>343</v>
      </c>
      <c r="F89" s="3">
        <v>274</v>
      </c>
      <c r="G89" s="3">
        <v>73</v>
      </c>
      <c r="H89" s="3">
        <v>13.8</v>
      </c>
      <c r="I89" s="3">
        <v>1156</v>
      </c>
      <c r="J89" s="3">
        <v>1</v>
      </c>
      <c r="K89" s="3">
        <v>0.02</v>
      </c>
      <c r="M89">
        <f t="shared" si="3"/>
        <v>1574.7489491168899</v>
      </c>
      <c r="N89">
        <f t="shared" si="4"/>
        <v>1149.5667328553295</v>
      </c>
      <c r="O89">
        <f t="shared" si="5"/>
        <v>8.6805419952859023E-3</v>
      </c>
    </row>
    <row r="90" spans="1:15" x14ac:dyDescent="0.25">
      <c r="A90">
        <v>1</v>
      </c>
      <c r="B90" s="2">
        <v>45278</v>
      </c>
      <c r="D90" s="4">
        <v>0.55487268518518518</v>
      </c>
      <c r="E90" s="3">
        <v>343</v>
      </c>
      <c r="F90" s="3">
        <v>274</v>
      </c>
      <c r="G90" s="3">
        <v>73</v>
      </c>
      <c r="H90" s="3">
        <v>13.8</v>
      </c>
      <c r="I90" s="3">
        <v>1156</v>
      </c>
      <c r="J90" s="3">
        <v>1</v>
      </c>
      <c r="K90" s="3">
        <v>0.02</v>
      </c>
      <c r="M90">
        <f t="shared" si="3"/>
        <v>1574.7489491168899</v>
      </c>
      <c r="N90">
        <f t="shared" si="4"/>
        <v>1149.5667328553295</v>
      </c>
      <c r="O90">
        <f t="shared" si="5"/>
        <v>8.6805419952859023E-3</v>
      </c>
    </row>
    <row r="91" spans="1:15" x14ac:dyDescent="0.25">
      <c r="A91">
        <v>1</v>
      </c>
      <c r="B91" s="2">
        <v>45278</v>
      </c>
      <c r="D91" s="4">
        <v>0.55621527777777779</v>
      </c>
      <c r="E91" s="3">
        <v>387</v>
      </c>
      <c r="F91" s="3">
        <v>294</v>
      </c>
      <c r="G91" s="3">
        <v>73.5</v>
      </c>
      <c r="H91" s="3">
        <v>13.9</v>
      </c>
      <c r="I91" s="3">
        <v>1175</v>
      </c>
      <c r="J91" s="3">
        <v>1</v>
      </c>
      <c r="K91" s="3">
        <v>0.02</v>
      </c>
      <c r="M91">
        <f t="shared" si="3"/>
        <v>1584.997973807707</v>
      </c>
      <c r="N91">
        <f t="shared" si="4"/>
        <v>1164.9735107486647</v>
      </c>
      <c r="O91">
        <f t="shared" si="5"/>
        <v>8.793816186354917E-3</v>
      </c>
    </row>
    <row r="92" spans="1:15" x14ac:dyDescent="0.25">
      <c r="A92">
        <v>1</v>
      </c>
      <c r="B92" s="2">
        <v>45278</v>
      </c>
      <c r="D92" s="4">
        <v>0.55766203703703698</v>
      </c>
      <c r="E92" s="3">
        <v>432</v>
      </c>
      <c r="F92" s="3">
        <v>310</v>
      </c>
      <c r="G92" s="3">
        <v>74.5</v>
      </c>
      <c r="H92" s="3">
        <v>13.9</v>
      </c>
      <c r="I92" s="3">
        <v>1182</v>
      </c>
      <c r="J92" s="3">
        <v>1</v>
      </c>
      <c r="K92" s="3">
        <v>0.02</v>
      </c>
      <c r="M92">
        <f t="shared" si="3"/>
        <v>1584.997973807707</v>
      </c>
      <c r="N92">
        <f t="shared" si="4"/>
        <v>1180.8234904867418</v>
      </c>
      <c r="O92">
        <f t="shared" si="5"/>
        <v>8.9134599439923985E-3</v>
      </c>
    </row>
    <row r="93" spans="1:15" x14ac:dyDescent="0.25">
      <c r="A93">
        <v>1</v>
      </c>
      <c r="B93" s="2">
        <v>45278</v>
      </c>
      <c r="D93" s="4">
        <v>0.55908564814814821</v>
      </c>
      <c r="E93" s="3">
        <v>432</v>
      </c>
      <c r="F93" s="3">
        <v>310</v>
      </c>
      <c r="G93" s="3">
        <v>74.5</v>
      </c>
      <c r="H93" s="3">
        <v>14</v>
      </c>
      <c r="I93" s="3">
        <v>1186</v>
      </c>
      <c r="J93" s="3">
        <v>1</v>
      </c>
      <c r="K93" s="3">
        <v>0.02</v>
      </c>
      <c r="M93">
        <f t="shared" si="3"/>
        <v>1595.3056526933794</v>
      </c>
      <c r="N93">
        <f t="shared" si="4"/>
        <v>1188.5027112565676</v>
      </c>
      <c r="O93">
        <f t="shared" si="5"/>
        <v>8.9683023321729723E-3</v>
      </c>
    </row>
    <row r="94" spans="1:15" x14ac:dyDescent="0.25">
      <c r="A94">
        <v>1</v>
      </c>
      <c r="B94" s="2">
        <v>45278</v>
      </c>
      <c r="D94" s="4">
        <v>0.55908564814814821</v>
      </c>
      <c r="E94" s="3">
        <v>432</v>
      </c>
      <c r="F94" s="3">
        <v>310</v>
      </c>
      <c r="G94" s="3">
        <v>74.5</v>
      </c>
      <c r="H94" s="3">
        <v>14</v>
      </c>
      <c r="I94" s="3">
        <v>1186</v>
      </c>
      <c r="J94" s="3">
        <v>1</v>
      </c>
      <c r="K94" s="3">
        <v>0.02</v>
      </c>
      <c r="M94">
        <f t="shared" si="3"/>
        <v>1595.3056526933794</v>
      </c>
      <c r="N94">
        <f t="shared" si="4"/>
        <v>1188.5027112565676</v>
      </c>
      <c r="O94">
        <f t="shared" si="5"/>
        <v>8.9683023321729723E-3</v>
      </c>
    </row>
    <row r="95" spans="1:15" x14ac:dyDescent="0.25">
      <c r="A95">
        <v>1</v>
      </c>
      <c r="B95" s="2">
        <v>45278</v>
      </c>
      <c r="D95" s="4">
        <v>0.56040509259259264</v>
      </c>
      <c r="E95" s="3">
        <v>428</v>
      </c>
      <c r="F95" s="3">
        <v>314</v>
      </c>
      <c r="G95" s="3">
        <v>75</v>
      </c>
      <c r="H95" s="3">
        <v>14</v>
      </c>
      <c r="I95" s="3">
        <v>1199</v>
      </c>
      <c r="J95" s="3">
        <v>1</v>
      </c>
      <c r="K95" s="3">
        <v>0.02</v>
      </c>
      <c r="M95">
        <f t="shared" si="3"/>
        <v>1595.3056526933794</v>
      </c>
      <c r="N95">
        <f t="shared" si="4"/>
        <v>1196.4792395200345</v>
      </c>
      <c r="O95">
        <f t="shared" si="5"/>
        <v>9.0284922807110455E-3</v>
      </c>
    </row>
    <row r="96" spans="1:15" x14ac:dyDescent="0.25">
      <c r="A96">
        <v>1</v>
      </c>
      <c r="B96" s="2">
        <v>45278</v>
      </c>
      <c r="C96">
        <v>9.0284922807110455E-3</v>
      </c>
      <c r="D96" s="4">
        <v>0.56043981481481475</v>
      </c>
      <c r="E96" s="3">
        <v>428</v>
      </c>
      <c r="F96" s="3">
        <v>314</v>
      </c>
      <c r="G96" s="3">
        <v>75</v>
      </c>
      <c r="H96" s="3">
        <v>14</v>
      </c>
      <c r="I96" s="3">
        <v>1199</v>
      </c>
      <c r="J96" s="3">
        <v>1</v>
      </c>
      <c r="K96" s="3">
        <v>0.02</v>
      </c>
      <c r="M96">
        <f t="shared" si="3"/>
        <v>1595.3056526933794</v>
      </c>
      <c r="N96">
        <f t="shared" si="4"/>
        <v>1196.4792395200345</v>
      </c>
      <c r="O96">
        <f t="shared" si="5"/>
        <v>9.0284922807110455E-3</v>
      </c>
    </row>
    <row r="97" spans="1:20" x14ac:dyDescent="0.25">
      <c r="A97">
        <v>1</v>
      </c>
      <c r="G97" s="3">
        <v>75.5</v>
      </c>
      <c r="H97" s="3">
        <v>14.1</v>
      </c>
      <c r="I97" s="3">
        <v>1246</v>
      </c>
      <c r="J97" s="3">
        <v>1</v>
      </c>
      <c r="K97" s="3">
        <v>0.02</v>
      </c>
    </row>
    <row r="102" spans="1:20" x14ac:dyDescent="0.25">
      <c r="A102">
        <v>1</v>
      </c>
      <c r="B102" s="2">
        <v>45279</v>
      </c>
      <c r="D102" s="4">
        <v>0.50211805555555555</v>
      </c>
      <c r="E102" s="3">
        <v>434</v>
      </c>
      <c r="F102" s="3">
        <v>354</v>
      </c>
      <c r="G102" s="3">
        <v>77</v>
      </c>
      <c r="H102" s="3">
        <v>11.5</v>
      </c>
      <c r="I102" s="3">
        <v>1157</v>
      </c>
      <c r="J102" s="3">
        <v>1.54</v>
      </c>
      <c r="K102" s="3">
        <v>0.02</v>
      </c>
      <c r="M102">
        <f>EXP(17.62*H102/(243.12+H102))*611.2</f>
        <v>1354.5676525564631</v>
      </c>
      <c r="N102">
        <f>M102*(G102/100)</f>
        <v>1043.0170924684767</v>
      </c>
      <c r="O102">
        <f>N102/(461.51*(H102+273.15))</f>
        <v>7.9396091139363432E-3</v>
      </c>
      <c r="Q102" s="3">
        <f>O137-O102</f>
        <v>-1.3359516187749863E-3</v>
      </c>
      <c r="R102" s="74">
        <v>7</v>
      </c>
      <c r="S102" s="3">
        <f>Q102/R102</f>
        <v>-1.9085023125356947E-4</v>
      </c>
      <c r="T102" s="73">
        <f>S102*1000</f>
        <v>-0.19085023125356948</v>
      </c>
    </row>
    <row r="103" spans="1:20" x14ac:dyDescent="0.25">
      <c r="A103">
        <v>1</v>
      </c>
      <c r="B103" s="2">
        <v>45279</v>
      </c>
      <c r="D103" s="4">
        <v>0.50350694444444444</v>
      </c>
      <c r="E103" s="3">
        <v>426</v>
      </c>
      <c r="F103" s="3">
        <v>358</v>
      </c>
      <c r="G103" s="3">
        <v>77</v>
      </c>
      <c r="H103" s="3">
        <v>11.4</v>
      </c>
      <c r="I103" s="3">
        <v>1156</v>
      </c>
      <c r="J103" s="3">
        <v>1.47</v>
      </c>
      <c r="K103" s="3">
        <v>0.02</v>
      </c>
      <c r="M103">
        <f t="shared" ref="M103:M137" si="6">EXP(17.62*H103/(243.12+H103))*611.2</f>
        <v>1345.6432680175865</v>
      </c>
      <c r="N103">
        <f t="shared" ref="N103:N137" si="7">M103*(G103/100)</f>
        <v>1036.1453163735416</v>
      </c>
      <c r="O103">
        <f t="shared" ref="O103:O137" si="8">N103/(461.51*(H103+273.15))</f>
        <v>7.8900719306765985E-3</v>
      </c>
    </row>
    <row r="104" spans="1:20" x14ac:dyDescent="0.25">
      <c r="A104">
        <v>1</v>
      </c>
      <c r="B104" s="2">
        <v>45279</v>
      </c>
      <c r="D104" s="4">
        <v>0.50490740740740747</v>
      </c>
      <c r="E104" s="3">
        <v>435</v>
      </c>
      <c r="F104" s="3">
        <v>355</v>
      </c>
      <c r="G104" s="3">
        <v>77</v>
      </c>
      <c r="H104" s="3">
        <v>11.4</v>
      </c>
      <c r="I104" s="3">
        <v>1158</v>
      </c>
      <c r="J104" s="3">
        <v>1</v>
      </c>
      <c r="K104" s="3">
        <v>0.02</v>
      </c>
      <c r="M104">
        <f t="shared" si="6"/>
        <v>1345.6432680175865</v>
      </c>
      <c r="N104">
        <f t="shared" si="7"/>
        <v>1036.1453163735416</v>
      </c>
      <c r="O104">
        <f t="shared" si="8"/>
        <v>7.8900719306765985E-3</v>
      </c>
    </row>
    <row r="105" spans="1:20" x14ac:dyDescent="0.25">
      <c r="A105">
        <v>1</v>
      </c>
      <c r="B105" s="2">
        <v>45279</v>
      </c>
      <c r="D105" s="4">
        <v>0.50629629629629636</v>
      </c>
      <c r="E105" s="3">
        <v>435</v>
      </c>
      <c r="F105" s="3">
        <v>355</v>
      </c>
      <c r="G105" s="3">
        <v>77.5</v>
      </c>
      <c r="H105" s="3">
        <v>11.4</v>
      </c>
      <c r="I105" s="3">
        <v>1152</v>
      </c>
      <c r="J105" s="3">
        <v>1</v>
      </c>
      <c r="K105" s="3">
        <v>0.02</v>
      </c>
      <c r="M105">
        <f t="shared" si="6"/>
        <v>1345.6432680175865</v>
      </c>
      <c r="N105">
        <f t="shared" si="7"/>
        <v>1042.8735327136296</v>
      </c>
      <c r="O105">
        <f t="shared" si="8"/>
        <v>7.941306163992681E-3</v>
      </c>
    </row>
    <row r="106" spans="1:20" x14ac:dyDescent="0.25">
      <c r="A106">
        <v>1</v>
      </c>
      <c r="B106" s="2">
        <v>45279</v>
      </c>
      <c r="D106" s="4">
        <v>0.50768518518518524</v>
      </c>
      <c r="E106" s="3">
        <v>415</v>
      </c>
      <c r="F106" s="3">
        <v>342</v>
      </c>
      <c r="G106" s="3">
        <v>77.5</v>
      </c>
      <c r="H106" s="3">
        <v>11.4</v>
      </c>
      <c r="I106" s="3">
        <v>1149</v>
      </c>
      <c r="J106" s="3">
        <v>1</v>
      </c>
      <c r="K106" s="3">
        <v>0.02</v>
      </c>
      <c r="M106">
        <f t="shared" si="6"/>
        <v>1345.6432680175865</v>
      </c>
      <c r="N106">
        <f t="shared" si="7"/>
        <v>1042.8735327136296</v>
      </c>
      <c r="O106">
        <f t="shared" si="8"/>
        <v>7.941306163992681E-3</v>
      </c>
    </row>
    <row r="107" spans="1:20" x14ac:dyDescent="0.25">
      <c r="A107">
        <v>1</v>
      </c>
      <c r="B107" s="2">
        <v>45279</v>
      </c>
      <c r="D107" s="4">
        <v>0.50907407407407412</v>
      </c>
      <c r="E107" s="3">
        <v>430</v>
      </c>
      <c r="F107" s="3">
        <v>351</v>
      </c>
      <c r="G107" s="3">
        <v>77.5</v>
      </c>
      <c r="H107" s="3">
        <v>11.4</v>
      </c>
      <c r="I107" s="3">
        <v>1141</v>
      </c>
      <c r="J107" s="3">
        <v>1</v>
      </c>
      <c r="K107" s="3">
        <v>0.02</v>
      </c>
      <c r="M107">
        <f t="shared" si="6"/>
        <v>1345.6432680175865</v>
      </c>
      <c r="N107">
        <f t="shared" si="7"/>
        <v>1042.8735327136296</v>
      </c>
      <c r="O107">
        <f t="shared" si="8"/>
        <v>7.941306163992681E-3</v>
      </c>
    </row>
    <row r="108" spans="1:20" x14ac:dyDescent="0.25">
      <c r="A108">
        <v>1</v>
      </c>
      <c r="B108" s="2">
        <v>45279</v>
      </c>
      <c r="D108" s="4">
        <v>0.51046296296296301</v>
      </c>
      <c r="E108" s="3">
        <v>430</v>
      </c>
      <c r="F108" s="3">
        <v>351</v>
      </c>
      <c r="G108" s="3">
        <v>77.5</v>
      </c>
      <c r="H108" s="3">
        <v>11.3</v>
      </c>
      <c r="I108" s="3">
        <v>1125</v>
      </c>
      <c r="J108" s="3">
        <v>1</v>
      </c>
      <c r="K108" s="3">
        <v>0.02</v>
      </c>
      <c r="M108">
        <f t="shared" si="6"/>
        <v>1336.7707343441534</v>
      </c>
      <c r="N108">
        <f t="shared" si="7"/>
        <v>1035.9973191167189</v>
      </c>
      <c r="O108">
        <f t="shared" si="8"/>
        <v>7.8917183595556776E-3</v>
      </c>
    </row>
    <row r="109" spans="1:20" x14ac:dyDescent="0.25">
      <c r="A109">
        <v>1</v>
      </c>
      <c r="B109" s="2">
        <v>45279</v>
      </c>
      <c r="D109" s="4">
        <v>0.51185185185185189</v>
      </c>
      <c r="E109" s="3">
        <v>418</v>
      </c>
      <c r="F109" s="3">
        <v>338</v>
      </c>
      <c r="G109" s="3">
        <v>77.5</v>
      </c>
      <c r="H109" s="3">
        <v>11.3</v>
      </c>
      <c r="I109" s="3">
        <v>1117</v>
      </c>
      <c r="J109" s="3">
        <v>1</v>
      </c>
      <c r="K109" s="3">
        <v>0.02</v>
      </c>
      <c r="M109">
        <f t="shared" si="6"/>
        <v>1336.7707343441534</v>
      </c>
      <c r="N109">
        <f t="shared" si="7"/>
        <v>1035.9973191167189</v>
      </c>
      <c r="O109">
        <f t="shared" si="8"/>
        <v>7.8917183595556776E-3</v>
      </c>
    </row>
    <row r="110" spans="1:20" x14ac:dyDescent="0.25">
      <c r="A110">
        <v>1</v>
      </c>
      <c r="B110" s="2">
        <v>45279</v>
      </c>
      <c r="D110" s="4">
        <v>0.51324074074074078</v>
      </c>
      <c r="E110" s="3">
        <v>431</v>
      </c>
      <c r="F110" s="3">
        <v>335</v>
      </c>
      <c r="G110" s="3">
        <v>77.5</v>
      </c>
      <c r="H110" s="3">
        <v>11.3</v>
      </c>
      <c r="I110" s="3">
        <v>1114</v>
      </c>
      <c r="J110" s="3">
        <v>1</v>
      </c>
      <c r="K110" s="3">
        <v>0.02</v>
      </c>
      <c r="M110">
        <f t="shared" si="6"/>
        <v>1336.7707343441534</v>
      </c>
      <c r="N110">
        <f t="shared" si="7"/>
        <v>1035.9973191167189</v>
      </c>
      <c r="O110">
        <f t="shared" si="8"/>
        <v>7.8917183595556776E-3</v>
      </c>
    </row>
    <row r="111" spans="1:20" x14ac:dyDescent="0.25">
      <c r="A111">
        <v>1</v>
      </c>
      <c r="B111" s="2">
        <v>45279</v>
      </c>
      <c r="D111" s="4">
        <v>0.51462962962962966</v>
      </c>
      <c r="E111" s="3">
        <v>431</v>
      </c>
      <c r="F111" s="3">
        <v>335</v>
      </c>
      <c r="G111" s="3">
        <v>77.5</v>
      </c>
      <c r="H111" s="3">
        <v>11.3</v>
      </c>
      <c r="I111" s="3">
        <v>1096</v>
      </c>
      <c r="J111" s="3">
        <v>1</v>
      </c>
      <c r="K111" s="3">
        <v>0.02</v>
      </c>
      <c r="M111">
        <f t="shared" si="6"/>
        <v>1336.7707343441534</v>
      </c>
      <c r="N111">
        <f t="shared" si="7"/>
        <v>1035.9973191167189</v>
      </c>
      <c r="O111">
        <f t="shared" si="8"/>
        <v>7.8917183595556776E-3</v>
      </c>
    </row>
    <row r="112" spans="1:20" x14ac:dyDescent="0.25">
      <c r="A112">
        <v>1</v>
      </c>
      <c r="B112" s="2">
        <v>45279</v>
      </c>
      <c r="D112" s="4">
        <v>0.51601851851851854</v>
      </c>
      <c r="E112" s="3">
        <v>410</v>
      </c>
      <c r="F112" s="3">
        <v>334</v>
      </c>
      <c r="G112" s="3">
        <v>77.5</v>
      </c>
      <c r="H112" s="3">
        <v>11.3</v>
      </c>
      <c r="I112" s="3">
        <v>1075</v>
      </c>
      <c r="J112" s="3">
        <v>1</v>
      </c>
      <c r="K112" s="3">
        <v>0.02</v>
      </c>
      <c r="M112">
        <f t="shared" si="6"/>
        <v>1336.7707343441534</v>
      </c>
      <c r="N112">
        <f t="shared" si="7"/>
        <v>1035.9973191167189</v>
      </c>
      <c r="O112">
        <f t="shared" si="8"/>
        <v>7.8917183595556776E-3</v>
      </c>
    </row>
    <row r="113" spans="1:15" x14ac:dyDescent="0.25">
      <c r="A113">
        <v>1</v>
      </c>
      <c r="B113" s="2">
        <v>45279</v>
      </c>
      <c r="D113" s="4">
        <v>0.51739583333333339</v>
      </c>
      <c r="E113" s="3">
        <v>415</v>
      </c>
      <c r="F113" s="3">
        <v>337</v>
      </c>
      <c r="G113" s="3">
        <v>77.5</v>
      </c>
      <c r="H113" s="3">
        <v>11.3</v>
      </c>
      <c r="I113" s="3">
        <v>1074</v>
      </c>
      <c r="J113" s="3">
        <v>1</v>
      </c>
      <c r="K113" s="3">
        <v>0.02</v>
      </c>
      <c r="M113">
        <f t="shared" si="6"/>
        <v>1336.7707343441534</v>
      </c>
      <c r="N113">
        <f t="shared" si="7"/>
        <v>1035.9973191167189</v>
      </c>
      <c r="O113">
        <f t="shared" si="8"/>
        <v>7.8917183595556776E-3</v>
      </c>
    </row>
    <row r="114" spans="1:15" x14ac:dyDescent="0.25">
      <c r="A114">
        <v>1</v>
      </c>
      <c r="B114" s="2">
        <v>45279</v>
      </c>
      <c r="D114" s="4">
        <v>0.51878472222222227</v>
      </c>
      <c r="E114" s="3">
        <v>415</v>
      </c>
      <c r="F114" s="3">
        <v>337</v>
      </c>
      <c r="G114" s="3">
        <v>77.5</v>
      </c>
      <c r="H114" s="3">
        <v>11.3</v>
      </c>
      <c r="I114" s="3">
        <v>1073</v>
      </c>
      <c r="J114" s="3">
        <v>1</v>
      </c>
      <c r="K114" s="3">
        <v>0.02</v>
      </c>
      <c r="M114">
        <f t="shared" si="6"/>
        <v>1336.7707343441534</v>
      </c>
      <c r="N114">
        <f t="shared" si="7"/>
        <v>1035.9973191167189</v>
      </c>
      <c r="O114">
        <f t="shared" si="8"/>
        <v>7.8917183595556776E-3</v>
      </c>
    </row>
    <row r="115" spans="1:15" x14ac:dyDescent="0.25">
      <c r="A115">
        <v>1</v>
      </c>
      <c r="B115" s="2">
        <v>45279</v>
      </c>
      <c r="D115" s="4">
        <v>0.52018518518518519</v>
      </c>
      <c r="E115" s="3">
        <v>425</v>
      </c>
      <c r="F115" s="3">
        <v>342</v>
      </c>
      <c r="G115" s="3">
        <v>77.5</v>
      </c>
      <c r="H115" s="3">
        <v>11.2</v>
      </c>
      <c r="I115" s="3">
        <v>1052</v>
      </c>
      <c r="J115" s="3">
        <v>1</v>
      </c>
      <c r="K115" s="3">
        <v>0.02</v>
      </c>
      <c r="M115">
        <f t="shared" si="6"/>
        <v>1327.9497934201154</v>
      </c>
      <c r="N115">
        <f t="shared" si="7"/>
        <v>1029.1610899005896</v>
      </c>
      <c r="O115">
        <f t="shared" si="8"/>
        <v>7.8424003655875561E-3</v>
      </c>
    </row>
    <row r="116" spans="1:15" x14ac:dyDescent="0.25">
      <c r="A116">
        <v>1</v>
      </c>
      <c r="B116" s="2">
        <v>45279</v>
      </c>
      <c r="D116" s="4">
        <v>0.52157407407407408</v>
      </c>
      <c r="E116" s="3">
        <v>400</v>
      </c>
      <c r="F116" s="3">
        <v>331</v>
      </c>
      <c r="G116" s="3">
        <v>77.5</v>
      </c>
      <c r="H116" s="3">
        <v>11.3</v>
      </c>
      <c r="I116" s="3">
        <v>1052</v>
      </c>
      <c r="J116" s="3">
        <v>1</v>
      </c>
      <c r="K116" s="3">
        <v>0.02</v>
      </c>
      <c r="M116">
        <f t="shared" si="6"/>
        <v>1336.7707343441534</v>
      </c>
      <c r="N116">
        <f t="shared" si="7"/>
        <v>1035.9973191167189</v>
      </c>
      <c r="O116">
        <f t="shared" si="8"/>
        <v>7.8917183595556776E-3</v>
      </c>
    </row>
    <row r="117" spans="1:15" x14ac:dyDescent="0.25">
      <c r="A117">
        <v>1</v>
      </c>
      <c r="B117" s="2">
        <v>45279</v>
      </c>
      <c r="D117" s="4">
        <v>0.52296296296296296</v>
      </c>
      <c r="E117" s="3">
        <v>400</v>
      </c>
      <c r="F117" s="3">
        <v>331</v>
      </c>
      <c r="G117" s="3">
        <v>77.5</v>
      </c>
      <c r="H117" s="3">
        <v>11.3</v>
      </c>
      <c r="I117" s="3">
        <v>1045</v>
      </c>
      <c r="J117" s="3">
        <v>1</v>
      </c>
      <c r="K117" s="3">
        <v>0.02</v>
      </c>
      <c r="M117">
        <f t="shared" si="6"/>
        <v>1336.7707343441534</v>
      </c>
      <c r="N117">
        <f t="shared" si="7"/>
        <v>1035.9973191167189</v>
      </c>
      <c r="O117">
        <f t="shared" si="8"/>
        <v>7.8917183595556776E-3</v>
      </c>
    </row>
    <row r="118" spans="1:15" x14ac:dyDescent="0.25">
      <c r="A118">
        <v>1</v>
      </c>
      <c r="B118" s="2">
        <v>45279</v>
      </c>
      <c r="D118" s="4">
        <v>0.52435185185185185</v>
      </c>
      <c r="E118" s="3">
        <v>397</v>
      </c>
      <c r="F118" s="3">
        <v>332</v>
      </c>
      <c r="G118" s="3">
        <v>78</v>
      </c>
      <c r="H118" s="3">
        <v>11.2</v>
      </c>
      <c r="I118" s="3">
        <v>1046</v>
      </c>
      <c r="J118" s="3">
        <v>1</v>
      </c>
      <c r="K118" s="3">
        <v>0.02</v>
      </c>
      <c r="M118">
        <f t="shared" si="6"/>
        <v>1327.9497934201154</v>
      </c>
      <c r="N118">
        <f t="shared" si="7"/>
        <v>1035.8008388676901</v>
      </c>
      <c r="O118">
        <f t="shared" si="8"/>
        <v>7.8929964969784439E-3</v>
      </c>
    </row>
    <row r="119" spans="1:15" x14ac:dyDescent="0.25">
      <c r="A119">
        <v>1</v>
      </c>
      <c r="B119" s="2">
        <v>45279</v>
      </c>
      <c r="D119" s="4">
        <v>0.52574074074074073</v>
      </c>
      <c r="E119" s="3">
        <v>414</v>
      </c>
      <c r="F119" s="3">
        <v>333</v>
      </c>
      <c r="G119" s="3">
        <v>78</v>
      </c>
      <c r="H119" s="3">
        <v>11.3</v>
      </c>
      <c r="I119" s="3">
        <v>1044</v>
      </c>
      <c r="J119" s="3">
        <v>1</v>
      </c>
      <c r="K119" s="3">
        <v>0.02</v>
      </c>
      <c r="M119">
        <f t="shared" si="6"/>
        <v>1336.7707343441534</v>
      </c>
      <c r="N119">
        <f t="shared" si="7"/>
        <v>1042.6811727884397</v>
      </c>
      <c r="O119">
        <f t="shared" si="8"/>
        <v>7.9426326715528114E-3</v>
      </c>
    </row>
    <row r="120" spans="1:15" x14ac:dyDescent="0.25">
      <c r="A120">
        <v>1</v>
      </c>
      <c r="B120" s="2">
        <v>45279</v>
      </c>
      <c r="D120" s="4">
        <v>0.52712962962962961</v>
      </c>
      <c r="E120" s="3">
        <v>414</v>
      </c>
      <c r="F120" s="3">
        <v>333</v>
      </c>
      <c r="G120" s="3">
        <v>78</v>
      </c>
      <c r="H120" s="3">
        <v>11.2</v>
      </c>
      <c r="I120" s="3">
        <v>1031</v>
      </c>
      <c r="J120" s="3">
        <v>1</v>
      </c>
      <c r="K120" s="3">
        <v>0.02</v>
      </c>
      <c r="M120">
        <f t="shared" si="6"/>
        <v>1327.9497934201154</v>
      </c>
      <c r="N120">
        <f t="shared" si="7"/>
        <v>1035.8008388676901</v>
      </c>
      <c r="O120">
        <f t="shared" si="8"/>
        <v>7.8929964969784439E-3</v>
      </c>
    </row>
    <row r="121" spans="1:15" x14ac:dyDescent="0.25">
      <c r="A121">
        <v>1</v>
      </c>
      <c r="B121" s="2">
        <v>45279</v>
      </c>
      <c r="D121" s="4">
        <v>0.52850694444444446</v>
      </c>
      <c r="E121" s="3">
        <v>394</v>
      </c>
      <c r="F121" s="3">
        <v>320</v>
      </c>
      <c r="G121" s="3">
        <v>78</v>
      </c>
      <c r="H121" s="3">
        <v>11.2</v>
      </c>
      <c r="I121" s="3">
        <v>1026</v>
      </c>
      <c r="J121" s="3">
        <v>1</v>
      </c>
      <c r="K121" s="3">
        <v>0.02</v>
      </c>
      <c r="M121">
        <f t="shared" si="6"/>
        <v>1327.9497934201154</v>
      </c>
      <c r="N121">
        <f t="shared" si="7"/>
        <v>1035.8008388676901</v>
      </c>
      <c r="O121">
        <f t="shared" si="8"/>
        <v>7.8929964969784439E-3</v>
      </c>
    </row>
    <row r="122" spans="1:15" x14ac:dyDescent="0.25">
      <c r="A122">
        <v>1</v>
      </c>
      <c r="B122" s="2">
        <v>45279</v>
      </c>
      <c r="D122" s="4">
        <v>0.52990740740740738</v>
      </c>
      <c r="E122" s="3">
        <v>384</v>
      </c>
      <c r="F122" s="3">
        <v>322</v>
      </c>
      <c r="G122" s="3">
        <v>78</v>
      </c>
      <c r="H122" s="3">
        <v>11.2</v>
      </c>
      <c r="I122" s="3">
        <v>1026</v>
      </c>
      <c r="J122" s="3">
        <v>1</v>
      </c>
      <c r="K122" s="3">
        <v>0.02</v>
      </c>
      <c r="M122">
        <f t="shared" si="6"/>
        <v>1327.9497934201154</v>
      </c>
      <c r="N122">
        <f t="shared" si="7"/>
        <v>1035.8008388676901</v>
      </c>
      <c r="O122">
        <f t="shared" si="8"/>
        <v>7.8929964969784439E-3</v>
      </c>
    </row>
    <row r="123" spans="1:15" x14ac:dyDescent="0.25">
      <c r="A123">
        <v>1</v>
      </c>
      <c r="B123" s="2">
        <v>45279</v>
      </c>
      <c r="D123" s="4">
        <v>0.53129629629629627</v>
      </c>
      <c r="E123" s="3">
        <v>384</v>
      </c>
      <c r="F123" s="3">
        <v>322</v>
      </c>
      <c r="G123" s="3">
        <v>78</v>
      </c>
      <c r="H123" s="3">
        <v>11.2</v>
      </c>
      <c r="I123" s="3">
        <v>1016</v>
      </c>
      <c r="J123" s="3">
        <v>1</v>
      </c>
      <c r="K123" s="3">
        <v>0.02</v>
      </c>
      <c r="M123">
        <f t="shared" si="6"/>
        <v>1327.9497934201154</v>
      </c>
      <c r="N123">
        <f t="shared" si="7"/>
        <v>1035.8008388676901</v>
      </c>
      <c r="O123">
        <f t="shared" si="8"/>
        <v>7.8929964969784439E-3</v>
      </c>
    </row>
    <row r="124" spans="1:15" x14ac:dyDescent="0.25">
      <c r="A124">
        <v>1</v>
      </c>
      <c r="B124" s="2">
        <v>45279</v>
      </c>
      <c r="D124" s="4">
        <v>0.53268518518518515</v>
      </c>
      <c r="E124" s="3">
        <v>391</v>
      </c>
      <c r="F124" s="3">
        <v>318</v>
      </c>
      <c r="G124" s="3">
        <v>78</v>
      </c>
      <c r="H124" s="3">
        <v>11.2</v>
      </c>
      <c r="I124" s="3">
        <v>1013</v>
      </c>
      <c r="J124" s="3">
        <v>1</v>
      </c>
      <c r="K124" s="3">
        <v>0.02</v>
      </c>
      <c r="M124">
        <f t="shared" si="6"/>
        <v>1327.9497934201154</v>
      </c>
      <c r="N124">
        <f t="shared" si="7"/>
        <v>1035.8008388676901</v>
      </c>
      <c r="O124">
        <f t="shared" si="8"/>
        <v>7.8929964969784439E-3</v>
      </c>
    </row>
    <row r="125" spans="1:15" x14ac:dyDescent="0.25">
      <c r="A125">
        <v>1</v>
      </c>
      <c r="B125" s="2">
        <v>45279</v>
      </c>
      <c r="D125" s="4">
        <v>0.5340625</v>
      </c>
      <c r="E125" s="3">
        <v>380</v>
      </c>
      <c r="F125" s="3">
        <v>323</v>
      </c>
      <c r="G125" s="3">
        <v>78</v>
      </c>
      <c r="H125" s="3">
        <v>11.2</v>
      </c>
      <c r="I125" s="3">
        <v>1014</v>
      </c>
      <c r="J125" s="3">
        <v>1</v>
      </c>
      <c r="K125" s="3">
        <v>0.02</v>
      </c>
      <c r="M125">
        <f t="shared" si="6"/>
        <v>1327.9497934201154</v>
      </c>
      <c r="N125">
        <f t="shared" si="7"/>
        <v>1035.8008388676901</v>
      </c>
      <c r="O125">
        <f t="shared" si="8"/>
        <v>7.8929964969784439E-3</v>
      </c>
    </row>
    <row r="126" spans="1:15" x14ac:dyDescent="0.25">
      <c r="A126">
        <v>1</v>
      </c>
      <c r="B126" s="2">
        <v>45279</v>
      </c>
      <c r="D126" s="4">
        <v>0.53545138888888888</v>
      </c>
      <c r="E126" s="3">
        <v>380</v>
      </c>
      <c r="F126" s="3">
        <v>323</v>
      </c>
      <c r="G126" s="3">
        <v>78</v>
      </c>
      <c r="H126" s="3">
        <v>11.2</v>
      </c>
      <c r="I126" s="3">
        <v>1009</v>
      </c>
      <c r="J126" s="3">
        <v>1</v>
      </c>
      <c r="K126" s="3">
        <v>0.02</v>
      </c>
      <c r="M126">
        <f t="shared" si="6"/>
        <v>1327.9497934201154</v>
      </c>
      <c r="N126">
        <f t="shared" si="7"/>
        <v>1035.8008388676901</v>
      </c>
      <c r="O126">
        <f t="shared" si="8"/>
        <v>7.8929964969784439E-3</v>
      </c>
    </row>
    <row r="127" spans="1:15" x14ac:dyDescent="0.25">
      <c r="A127">
        <v>1</v>
      </c>
      <c r="B127" s="2">
        <v>45279</v>
      </c>
      <c r="D127" s="4">
        <v>0.5368518518518518</v>
      </c>
      <c r="E127" s="3">
        <v>407</v>
      </c>
      <c r="F127" s="3">
        <v>328</v>
      </c>
      <c r="G127" s="3">
        <v>78</v>
      </c>
      <c r="H127" s="3">
        <v>11.2</v>
      </c>
      <c r="I127" s="3">
        <v>1004</v>
      </c>
      <c r="J127" s="3">
        <v>1</v>
      </c>
      <c r="K127" s="3">
        <v>0.02</v>
      </c>
      <c r="M127">
        <f t="shared" si="6"/>
        <v>1327.9497934201154</v>
      </c>
      <c r="N127">
        <f t="shared" si="7"/>
        <v>1035.8008388676901</v>
      </c>
      <c r="O127">
        <f t="shared" si="8"/>
        <v>7.8929964969784439E-3</v>
      </c>
    </row>
    <row r="128" spans="1:15" x14ac:dyDescent="0.25">
      <c r="A128">
        <v>1</v>
      </c>
      <c r="B128" s="2">
        <v>45279</v>
      </c>
      <c r="D128" s="4">
        <v>0.53824074074074069</v>
      </c>
      <c r="E128" s="3">
        <v>381</v>
      </c>
      <c r="F128" s="3">
        <v>301</v>
      </c>
      <c r="G128" s="3">
        <v>78</v>
      </c>
      <c r="H128" s="3">
        <v>11.2</v>
      </c>
      <c r="I128" s="3">
        <v>999</v>
      </c>
      <c r="J128" s="3">
        <v>1</v>
      </c>
      <c r="K128" s="3">
        <v>0.02</v>
      </c>
      <c r="M128">
        <f t="shared" si="6"/>
        <v>1327.9497934201154</v>
      </c>
      <c r="N128">
        <f t="shared" si="7"/>
        <v>1035.8008388676901</v>
      </c>
      <c r="O128">
        <f t="shared" si="8"/>
        <v>7.8929964969784439E-3</v>
      </c>
    </row>
    <row r="129" spans="1:15" x14ac:dyDescent="0.25">
      <c r="A129">
        <v>1</v>
      </c>
      <c r="B129" s="2">
        <v>45279</v>
      </c>
      <c r="D129" s="4">
        <v>0.53962962962962957</v>
      </c>
      <c r="E129" s="3">
        <v>381</v>
      </c>
      <c r="F129" s="3">
        <v>301</v>
      </c>
      <c r="G129" s="3">
        <v>78</v>
      </c>
      <c r="H129" s="3">
        <v>11.2</v>
      </c>
      <c r="I129" s="3">
        <v>1001</v>
      </c>
      <c r="J129" s="3">
        <v>1</v>
      </c>
      <c r="K129" s="3">
        <v>0.02</v>
      </c>
      <c r="M129">
        <f t="shared" si="6"/>
        <v>1327.9497934201154</v>
      </c>
      <c r="N129">
        <f t="shared" si="7"/>
        <v>1035.8008388676901</v>
      </c>
      <c r="O129">
        <f t="shared" si="8"/>
        <v>7.8929964969784439E-3</v>
      </c>
    </row>
    <row r="130" spans="1:15" x14ac:dyDescent="0.25">
      <c r="A130">
        <v>1</v>
      </c>
      <c r="B130" s="2">
        <v>45279</v>
      </c>
      <c r="D130" s="4">
        <v>0.54101851851851845</v>
      </c>
      <c r="E130" s="3">
        <v>379</v>
      </c>
      <c r="F130" s="3">
        <v>313</v>
      </c>
      <c r="G130" s="3">
        <v>78</v>
      </c>
      <c r="H130" s="3">
        <v>11.2</v>
      </c>
      <c r="I130" s="3">
        <v>997</v>
      </c>
      <c r="J130" s="3">
        <v>1</v>
      </c>
      <c r="K130" s="3">
        <v>0.02</v>
      </c>
      <c r="M130">
        <f t="shared" si="6"/>
        <v>1327.9497934201154</v>
      </c>
      <c r="N130">
        <f t="shared" si="7"/>
        <v>1035.8008388676901</v>
      </c>
      <c r="O130">
        <f t="shared" si="8"/>
        <v>7.8929964969784439E-3</v>
      </c>
    </row>
    <row r="131" spans="1:15" x14ac:dyDescent="0.25">
      <c r="A131">
        <v>1</v>
      </c>
      <c r="B131" s="2">
        <v>45279</v>
      </c>
      <c r="D131" s="4">
        <v>0.54240740740740734</v>
      </c>
      <c r="E131" s="3">
        <v>387</v>
      </c>
      <c r="F131" s="3">
        <v>318</v>
      </c>
      <c r="G131" s="3">
        <v>78</v>
      </c>
      <c r="H131" s="3">
        <v>11.2</v>
      </c>
      <c r="I131" s="3">
        <v>994</v>
      </c>
      <c r="J131" s="3">
        <v>1</v>
      </c>
      <c r="K131" s="3">
        <v>0.02</v>
      </c>
      <c r="M131">
        <f t="shared" si="6"/>
        <v>1327.9497934201154</v>
      </c>
      <c r="N131">
        <f t="shared" si="7"/>
        <v>1035.8008388676901</v>
      </c>
      <c r="O131">
        <f t="shared" si="8"/>
        <v>7.8929964969784439E-3</v>
      </c>
    </row>
    <row r="132" spans="1:15" x14ac:dyDescent="0.25">
      <c r="A132">
        <v>1</v>
      </c>
      <c r="B132" s="2">
        <v>45279</v>
      </c>
      <c r="D132" s="4">
        <v>0.54378472222222218</v>
      </c>
      <c r="E132" s="3">
        <v>387</v>
      </c>
      <c r="F132" s="3">
        <v>318</v>
      </c>
      <c r="G132" s="3">
        <v>78</v>
      </c>
      <c r="H132" s="3">
        <v>11.2</v>
      </c>
      <c r="I132" s="3">
        <v>990</v>
      </c>
      <c r="J132" s="3">
        <v>1</v>
      </c>
      <c r="K132" s="3">
        <v>0.02</v>
      </c>
      <c r="M132">
        <f t="shared" si="6"/>
        <v>1327.9497934201154</v>
      </c>
      <c r="N132">
        <f t="shared" si="7"/>
        <v>1035.8008388676901</v>
      </c>
      <c r="O132">
        <f t="shared" si="8"/>
        <v>7.8929964969784439E-3</v>
      </c>
    </row>
    <row r="133" spans="1:15" x14ac:dyDescent="0.25">
      <c r="A133">
        <v>1</v>
      </c>
      <c r="B133" s="2">
        <v>45279</v>
      </c>
      <c r="D133" s="4">
        <v>0.54518518518518522</v>
      </c>
      <c r="E133" s="3">
        <v>377</v>
      </c>
      <c r="F133" s="3">
        <v>317</v>
      </c>
      <c r="G133" s="3">
        <v>79.5</v>
      </c>
      <c r="H133" s="3">
        <v>11.8</v>
      </c>
      <c r="I133" s="3"/>
      <c r="J133" s="3"/>
      <c r="K133" s="3">
        <v>0.16</v>
      </c>
      <c r="M133">
        <f t="shared" si="6"/>
        <v>1381.6545083342262</v>
      </c>
      <c r="N133">
        <f t="shared" si="7"/>
        <v>1098.4153341257099</v>
      </c>
      <c r="O133">
        <f t="shared" si="8"/>
        <v>8.3525062647824087E-3</v>
      </c>
    </row>
    <row r="134" spans="1:15" x14ac:dyDescent="0.25">
      <c r="A134">
        <v>1</v>
      </c>
      <c r="B134" s="2">
        <v>45279</v>
      </c>
      <c r="D134" s="4">
        <v>0.5465740740740741</v>
      </c>
      <c r="E134" s="3">
        <v>251</v>
      </c>
      <c r="F134" s="3">
        <v>206</v>
      </c>
      <c r="G134" s="3">
        <v>70</v>
      </c>
      <c r="H134" s="3">
        <v>11.9</v>
      </c>
      <c r="I134" s="3">
        <v>1155</v>
      </c>
      <c r="J134" s="3">
        <v>1</v>
      </c>
      <c r="K134" s="3">
        <v>0.02</v>
      </c>
      <c r="M134">
        <f t="shared" si="6"/>
        <v>1390.7888985949296</v>
      </c>
      <c r="N134">
        <f t="shared" si="7"/>
        <v>973.55222901645061</v>
      </c>
      <c r="O134">
        <f t="shared" si="8"/>
        <v>7.4004323742710197E-3</v>
      </c>
    </row>
    <row r="135" spans="1:15" x14ac:dyDescent="0.25">
      <c r="A135">
        <v>1</v>
      </c>
      <c r="B135" s="2">
        <v>45279</v>
      </c>
      <c r="D135" s="4">
        <v>0.54796296296296299</v>
      </c>
      <c r="E135" s="3">
        <v>251</v>
      </c>
      <c r="F135" s="3">
        <v>206</v>
      </c>
      <c r="G135" s="3">
        <v>70</v>
      </c>
      <c r="H135" s="3">
        <v>11.7</v>
      </c>
      <c r="I135" s="3">
        <v>915</v>
      </c>
      <c r="J135" s="3">
        <v>1</v>
      </c>
      <c r="K135" s="3">
        <v>0.02</v>
      </c>
      <c r="M135">
        <f t="shared" si="6"/>
        <v>1372.5730119608932</v>
      </c>
      <c r="N135">
        <f t="shared" si="7"/>
        <v>960.80110837262509</v>
      </c>
      <c r="O135">
        <f t="shared" si="8"/>
        <v>7.3086330223902669E-3</v>
      </c>
    </row>
    <row r="136" spans="1:15" x14ac:dyDescent="0.25">
      <c r="A136">
        <v>1</v>
      </c>
      <c r="B136" s="2">
        <v>45279</v>
      </c>
      <c r="D136" s="4">
        <v>0.54935185185185187</v>
      </c>
      <c r="E136" s="3">
        <v>425</v>
      </c>
      <c r="F136" s="3">
        <v>353</v>
      </c>
      <c r="G136" s="3">
        <v>69</v>
      </c>
      <c r="H136" s="3">
        <v>10.9</v>
      </c>
      <c r="I136" s="3">
        <v>1077</v>
      </c>
      <c r="J136" s="3">
        <v>1</v>
      </c>
      <c r="K136" s="3">
        <v>0.02</v>
      </c>
      <c r="M136">
        <f t="shared" si="6"/>
        <v>1301.7939617062655</v>
      </c>
      <c r="N136">
        <f t="shared" si="7"/>
        <v>898.23783357732304</v>
      </c>
      <c r="O136">
        <f t="shared" si="8"/>
        <v>6.8519697050068908E-3</v>
      </c>
    </row>
    <row r="137" spans="1:15" x14ac:dyDescent="0.25">
      <c r="A137">
        <v>1</v>
      </c>
      <c r="B137" s="2">
        <v>45279</v>
      </c>
      <c r="D137" s="4">
        <v>0.5507291666666666</v>
      </c>
      <c r="E137" s="3">
        <v>439</v>
      </c>
      <c r="F137" s="3">
        <v>354</v>
      </c>
      <c r="G137" s="3">
        <v>69.5</v>
      </c>
      <c r="H137" s="3">
        <v>10.199999999999999</v>
      </c>
      <c r="I137" s="3">
        <v>1055</v>
      </c>
      <c r="J137" s="3">
        <v>1</v>
      </c>
      <c r="K137" s="3">
        <v>0.02</v>
      </c>
      <c r="M137">
        <f t="shared" si="6"/>
        <v>1242.5219461398847</v>
      </c>
      <c r="N137">
        <f t="shared" si="7"/>
        <v>863.55275256721984</v>
      </c>
      <c r="O137">
        <f t="shared" si="8"/>
        <v>6.603657495161357E-3</v>
      </c>
    </row>
    <row r="138" spans="1:15" x14ac:dyDescent="0.25">
      <c r="A138">
        <v>1</v>
      </c>
      <c r="G138" s="3">
        <v>71</v>
      </c>
      <c r="H138" s="3">
        <v>9.6</v>
      </c>
      <c r="I138" s="3">
        <v>959</v>
      </c>
      <c r="J138" s="3">
        <v>1</v>
      </c>
      <c r="K138" s="3">
        <v>0.02</v>
      </c>
    </row>
    <row r="145" spans="1:20" x14ac:dyDescent="0.25">
      <c r="A145">
        <v>1</v>
      </c>
      <c r="B145" s="2">
        <v>45279</v>
      </c>
      <c r="D145" s="4">
        <v>0.63546296296296301</v>
      </c>
      <c r="E145" s="3">
        <v>107</v>
      </c>
      <c r="F145" s="3">
        <v>72</v>
      </c>
      <c r="G145" s="3">
        <v>71.5</v>
      </c>
      <c r="H145" s="3">
        <v>8.1</v>
      </c>
      <c r="I145" s="3">
        <v>595</v>
      </c>
      <c r="J145" s="3">
        <v>1</v>
      </c>
      <c r="K145" s="3">
        <v>0.02</v>
      </c>
      <c r="M145">
        <f>EXP(17.62*H145/(243.12+H145))*611.2</f>
        <v>1078.7301418480556</v>
      </c>
      <c r="N145">
        <f>M145*(G145/100)</f>
        <v>771.2920514213597</v>
      </c>
      <c r="O145">
        <f>N145/(461.51*(H145+273.15))</f>
        <v>5.9421718671037608E-3</v>
      </c>
      <c r="Q145" s="3">
        <f>O160-O145</f>
        <v>-2.6891424804906944E-4</v>
      </c>
      <c r="R145" s="74">
        <v>3</v>
      </c>
      <c r="S145" s="3">
        <f>Q145/R145</f>
        <v>-8.9638082683023146E-5</v>
      </c>
      <c r="T145" s="73">
        <f>S145*1000</f>
        <v>-8.9638082683023146E-2</v>
      </c>
    </row>
    <row r="146" spans="1:20" x14ac:dyDescent="0.25">
      <c r="A146">
        <v>1</v>
      </c>
      <c r="B146" s="2">
        <v>45279</v>
      </c>
      <c r="D146" s="4">
        <v>0.63685185185185189</v>
      </c>
      <c r="E146" s="3">
        <v>90</v>
      </c>
      <c r="F146" s="3">
        <v>61</v>
      </c>
      <c r="G146" s="3">
        <v>71</v>
      </c>
      <c r="H146" s="3">
        <v>8.1</v>
      </c>
      <c r="I146" s="3">
        <v>597</v>
      </c>
      <c r="J146" s="3">
        <v>1</v>
      </c>
      <c r="K146" s="3">
        <v>0.02</v>
      </c>
      <c r="M146">
        <f t="shared" ref="M146:M160" si="9">EXP(17.62*H146/(243.12+H146))*611.2</f>
        <v>1078.7301418480556</v>
      </c>
      <c r="N146">
        <f t="shared" ref="N146:N160" si="10">M146*(G146/100)</f>
        <v>765.8984007121195</v>
      </c>
      <c r="O146">
        <f t="shared" ref="O146:O160" si="11">N146/(461.51*(H146+273.15))</f>
        <v>5.9006182176834553E-3</v>
      </c>
    </row>
    <row r="147" spans="1:20" x14ac:dyDescent="0.25">
      <c r="A147">
        <v>1</v>
      </c>
      <c r="B147" s="2">
        <v>45279</v>
      </c>
      <c r="D147" s="4">
        <v>0.63824074074074078</v>
      </c>
      <c r="E147" s="3">
        <v>64</v>
      </c>
      <c r="F147" s="3">
        <v>46</v>
      </c>
      <c r="G147" s="3">
        <v>70</v>
      </c>
      <c r="H147" s="3">
        <v>8</v>
      </c>
      <c r="I147" s="3">
        <v>603</v>
      </c>
      <c r="J147" s="3">
        <v>1</v>
      </c>
      <c r="K147" s="3">
        <v>0.02</v>
      </c>
      <c r="M147">
        <f t="shared" si="9"/>
        <v>1071.4300180785951</v>
      </c>
      <c r="N147">
        <f t="shared" si="10"/>
        <v>750.00101265501655</v>
      </c>
      <c r="O147">
        <f t="shared" si="11"/>
        <v>5.7801970789059503E-3</v>
      </c>
    </row>
    <row r="148" spans="1:20" x14ac:dyDescent="0.25">
      <c r="A148">
        <v>1</v>
      </c>
      <c r="B148" s="2">
        <v>45279</v>
      </c>
      <c r="D148" s="4">
        <v>0.63962962962962966</v>
      </c>
      <c r="E148" s="3">
        <v>64</v>
      </c>
      <c r="F148" s="3">
        <v>46</v>
      </c>
      <c r="G148" s="3">
        <v>70</v>
      </c>
      <c r="H148" s="3">
        <v>7.9</v>
      </c>
      <c r="I148" s="3">
        <v>596</v>
      </c>
      <c r="J148" s="3">
        <v>1</v>
      </c>
      <c r="K148" s="3">
        <v>0.02</v>
      </c>
      <c r="M148">
        <f t="shared" si="9"/>
        <v>1064.1735392622725</v>
      </c>
      <c r="N148">
        <f t="shared" si="10"/>
        <v>744.92147748359071</v>
      </c>
      <c r="O148">
        <f t="shared" si="11"/>
        <v>5.7430922272625013E-3</v>
      </c>
    </row>
    <row r="149" spans="1:20" x14ac:dyDescent="0.25">
      <c r="A149">
        <v>1</v>
      </c>
      <c r="B149" s="2">
        <v>45279</v>
      </c>
      <c r="D149" s="4">
        <v>0.64101851851851854</v>
      </c>
      <c r="E149" s="3">
        <v>69</v>
      </c>
      <c r="F149" s="3">
        <v>44</v>
      </c>
      <c r="G149" s="3">
        <v>70</v>
      </c>
      <c r="H149" s="3">
        <v>7.8</v>
      </c>
      <c r="I149" s="3">
        <v>582</v>
      </c>
      <c r="J149" s="3">
        <v>1</v>
      </c>
      <c r="K149" s="3">
        <v>0.02</v>
      </c>
      <c r="M149">
        <f t="shared" si="9"/>
        <v>1056.9604812196478</v>
      </c>
      <c r="N149">
        <f t="shared" si="10"/>
        <v>739.87233685375338</v>
      </c>
      <c r="O149">
        <f t="shared" si="11"/>
        <v>5.7061953767974759E-3</v>
      </c>
    </row>
    <row r="150" spans="1:20" x14ac:dyDescent="0.25">
      <c r="A150">
        <v>1</v>
      </c>
      <c r="B150" s="2">
        <v>45279</v>
      </c>
      <c r="D150" s="4">
        <v>0.64240740740740743</v>
      </c>
      <c r="E150" s="3">
        <v>72</v>
      </c>
      <c r="F150" s="3">
        <v>45</v>
      </c>
      <c r="G150" s="3">
        <v>70</v>
      </c>
      <c r="H150" s="3">
        <v>7.7</v>
      </c>
      <c r="I150" s="3">
        <v>582</v>
      </c>
      <c r="J150" s="3">
        <v>1</v>
      </c>
      <c r="K150" s="3">
        <v>0.02</v>
      </c>
      <c r="M150">
        <f t="shared" si="9"/>
        <v>1049.7906207160779</v>
      </c>
      <c r="N150">
        <f t="shared" si="10"/>
        <v>734.85343450125447</v>
      </c>
      <c r="O150">
        <f t="shared" si="11"/>
        <v>5.6695055440924404E-3</v>
      </c>
    </row>
    <row r="151" spans="1:20" x14ac:dyDescent="0.25">
      <c r="A151">
        <v>1</v>
      </c>
      <c r="B151" s="2">
        <v>45279</v>
      </c>
      <c r="D151" s="4">
        <v>0.64379629629629631</v>
      </c>
      <c r="E151" s="3">
        <v>72</v>
      </c>
      <c r="F151" s="3">
        <v>45</v>
      </c>
      <c r="G151" s="3">
        <v>70</v>
      </c>
      <c r="H151" s="3">
        <v>7.7</v>
      </c>
      <c r="I151" s="3">
        <v>580</v>
      </c>
      <c r="J151" s="3">
        <v>1</v>
      </c>
      <c r="K151" s="3">
        <v>0.02</v>
      </c>
      <c r="M151">
        <f t="shared" si="9"/>
        <v>1049.7906207160779</v>
      </c>
      <c r="N151">
        <f t="shared" si="10"/>
        <v>734.85343450125447</v>
      </c>
      <c r="O151">
        <f t="shared" si="11"/>
        <v>5.6695055440924404E-3</v>
      </c>
    </row>
    <row r="152" spans="1:20" x14ac:dyDescent="0.25">
      <c r="A152">
        <v>1</v>
      </c>
      <c r="B152" s="2">
        <v>45279</v>
      </c>
      <c r="D152" s="4">
        <v>0.64518518518518519</v>
      </c>
      <c r="E152" s="3">
        <v>65</v>
      </c>
      <c r="F152" s="3">
        <v>47</v>
      </c>
      <c r="G152" s="3">
        <v>70</v>
      </c>
      <c r="H152" s="3">
        <v>7.7</v>
      </c>
      <c r="I152" s="3">
        <v>583</v>
      </c>
      <c r="J152" s="3">
        <v>1</v>
      </c>
      <c r="K152" s="3">
        <v>0.02</v>
      </c>
      <c r="M152">
        <f t="shared" si="9"/>
        <v>1049.7906207160779</v>
      </c>
      <c r="N152">
        <f t="shared" si="10"/>
        <v>734.85343450125447</v>
      </c>
      <c r="O152">
        <f t="shared" si="11"/>
        <v>5.6695055440924404E-3</v>
      </c>
    </row>
    <row r="153" spans="1:20" x14ac:dyDescent="0.25">
      <c r="A153">
        <v>1</v>
      </c>
      <c r="B153" s="2">
        <v>45279</v>
      </c>
      <c r="D153" s="4">
        <v>0.64657407407407408</v>
      </c>
      <c r="E153" s="3">
        <v>63</v>
      </c>
      <c r="F153" s="3">
        <v>43</v>
      </c>
      <c r="G153" s="3">
        <v>70</v>
      </c>
      <c r="H153" s="3">
        <v>7.6</v>
      </c>
      <c r="I153" s="3">
        <v>583</v>
      </c>
      <c r="J153" s="3">
        <v>1</v>
      </c>
      <c r="K153" s="3">
        <v>0.02</v>
      </c>
      <c r="M153">
        <f t="shared" si="9"/>
        <v>1042.6637354587349</v>
      </c>
      <c r="N153">
        <f t="shared" si="10"/>
        <v>729.8646148211144</v>
      </c>
      <c r="O153">
        <f t="shared" si="11"/>
        <v>5.633021749416006E-3</v>
      </c>
    </row>
    <row r="154" spans="1:20" x14ac:dyDescent="0.25">
      <c r="A154">
        <v>1</v>
      </c>
      <c r="B154" s="2">
        <v>45279</v>
      </c>
      <c r="D154" s="4">
        <v>0.64795138888888892</v>
      </c>
      <c r="E154" s="3">
        <v>63</v>
      </c>
      <c r="F154" s="3">
        <v>43</v>
      </c>
      <c r="G154" s="3">
        <v>70</v>
      </c>
      <c r="H154" s="3">
        <v>7.6</v>
      </c>
      <c r="I154" s="3">
        <v>583</v>
      </c>
      <c r="J154" s="3">
        <v>1</v>
      </c>
      <c r="K154" s="3">
        <v>0.02</v>
      </c>
      <c r="M154">
        <f t="shared" si="9"/>
        <v>1042.6637354587349</v>
      </c>
      <c r="N154">
        <f t="shared" si="10"/>
        <v>729.8646148211144</v>
      </c>
      <c r="O154">
        <f t="shared" si="11"/>
        <v>5.633021749416006E-3</v>
      </c>
    </row>
    <row r="155" spans="1:20" x14ac:dyDescent="0.25">
      <c r="A155">
        <v>1</v>
      </c>
      <c r="B155" s="2">
        <v>45279</v>
      </c>
      <c r="D155" s="4">
        <v>0.64934027777777781</v>
      </c>
      <c r="E155" s="3">
        <v>69</v>
      </c>
      <c r="F155" s="3">
        <v>47</v>
      </c>
      <c r="G155" s="3">
        <v>70</v>
      </c>
      <c r="H155" s="3">
        <v>7.6</v>
      </c>
      <c r="I155" s="3">
        <v>584</v>
      </c>
      <c r="J155" s="3">
        <v>1</v>
      </c>
      <c r="K155" s="3">
        <v>0.02</v>
      </c>
      <c r="M155">
        <f t="shared" si="9"/>
        <v>1042.6637354587349</v>
      </c>
      <c r="N155">
        <f t="shared" si="10"/>
        <v>729.8646148211144</v>
      </c>
      <c r="O155">
        <f t="shared" si="11"/>
        <v>5.633021749416006E-3</v>
      </c>
    </row>
    <row r="156" spans="1:20" x14ac:dyDescent="0.25">
      <c r="A156">
        <v>1</v>
      </c>
      <c r="B156" s="2">
        <v>45279</v>
      </c>
      <c r="D156" s="4">
        <v>0.65072916666666669</v>
      </c>
      <c r="E156" s="3">
        <v>55</v>
      </c>
      <c r="F156" s="3">
        <v>34</v>
      </c>
      <c r="G156" s="3">
        <v>70</v>
      </c>
      <c r="H156" s="3">
        <v>7.6</v>
      </c>
      <c r="I156" s="3">
        <v>590</v>
      </c>
      <c r="J156" s="3">
        <v>1</v>
      </c>
      <c r="K156" s="3">
        <v>0.02</v>
      </c>
      <c r="M156">
        <f t="shared" si="9"/>
        <v>1042.6637354587349</v>
      </c>
      <c r="N156">
        <f t="shared" si="10"/>
        <v>729.8646148211144</v>
      </c>
      <c r="O156">
        <f t="shared" si="11"/>
        <v>5.633021749416006E-3</v>
      </c>
    </row>
    <row r="157" spans="1:20" x14ac:dyDescent="0.25">
      <c r="A157">
        <v>1</v>
      </c>
      <c r="B157" s="2">
        <v>45279</v>
      </c>
      <c r="D157" s="4">
        <v>0.65212962962962961</v>
      </c>
      <c r="E157" s="3">
        <v>55</v>
      </c>
      <c r="F157" s="3">
        <v>34</v>
      </c>
      <c r="G157" s="3">
        <v>70</v>
      </c>
      <c r="H157" s="3">
        <v>7.5</v>
      </c>
      <c r="I157" s="3">
        <v>573</v>
      </c>
      <c r="J157" s="3">
        <v>1</v>
      </c>
      <c r="K157" s="3">
        <v>0.02</v>
      </c>
      <c r="M157">
        <f t="shared" si="9"/>
        <v>1035.5796040936275</v>
      </c>
      <c r="N157">
        <f t="shared" si="10"/>
        <v>724.90572286553925</v>
      </c>
      <c r="O157">
        <f t="shared" si="11"/>
        <v>5.5967430167143169E-3</v>
      </c>
    </row>
    <row r="158" spans="1:20" x14ac:dyDescent="0.25">
      <c r="A158">
        <v>1</v>
      </c>
      <c r="B158" s="2">
        <v>45279</v>
      </c>
      <c r="D158" s="4">
        <v>0.6535185185185185</v>
      </c>
      <c r="E158" s="3">
        <v>72</v>
      </c>
      <c r="F158" s="3">
        <v>43</v>
      </c>
      <c r="G158" s="3">
        <v>70.5</v>
      </c>
      <c r="H158" s="3">
        <v>7.5</v>
      </c>
      <c r="I158" s="3">
        <v>575</v>
      </c>
      <c r="J158" s="3">
        <v>1</v>
      </c>
      <c r="K158" s="3">
        <v>0.02</v>
      </c>
      <c r="M158">
        <f t="shared" si="9"/>
        <v>1035.5796040936275</v>
      </c>
      <c r="N158">
        <f t="shared" si="10"/>
        <v>730.08362088600734</v>
      </c>
      <c r="O158">
        <f t="shared" si="11"/>
        <v>5.6367197525479902E-3</v>
      </c>
    </row>
    <row r="159" spans="1:20" x14ac:dyDescent="0.25">
      <c r="A159">
        <v>1</v>
      </c>
      <c r="B159" s="2">
        <v>45279</v>
      </c>
      <c r="D159" s="4">
        <v>0.65490740740740738</v>
      </c>
      <c r="E159" s="3">
        <v>67</v>
      </c>
      <c r="F159" s="3">
        <v>43</v>
      </c>
      <c r="G159" s="3">
        <v>71</v>
      </c>
      <c r="H159" s="3">
        <v>7.5</v>
      </c>
      <c r="I159" s="3">
        <v>586</v>
      </c>
      <c r="J159" s="3">
        <v>1</v>
      </c>
      <c r="K159" s="3">
        <v>0.02</v>
      </c>
      <c r="M159">
        <f t="shared" si="9"/>
        <v>1035.5796040936275</v>
      </c>
      <c r="N159">
        <f t="shared" si="10"/>
        <v>735.26151890647543</v>
      </c>
      <c r="O159">
        <f t="shared" si="11"/>
        <v>5.6766964883816634E-3</v>
      </c>
    </row>
    <row r="160" spans="1:20" x14ac:dyDescent="0.25">
      <c r="A160">
        <v>1</v>
      </c>
      <c r="B160" s="2">
        <v>45279</v>
      </c>
      <c r="D160" s="4">
        <v>0.65629629629629627</v>
      </c>
      <c r="E160" s="3">
        <v>67</v>
      </c>
      <c r="F160" s="3">
        <v>43</v>
      </c>
      <c r="G160" s="3">
        <v>70.5</v>
      </c>
      <c r="H160" s="3">
        <v>7.6</v>
      </c>
      <c r="I160" s="3">
        <v>598</v>
      </c>
      <c r="J160" s="3">
        <v>1</v>
      </c>
      <c r="K160" s="3">
        <v>0.02</v>
      </c>
      <c r="M160">
        <f t="shared" si="9"/>
        <v>1042.6637354587349</v>
      </c>
      <c r="N160">
        <f t="shared" si="10"/>
        <v>735.07793349840802</v>
      </c>
      <c r="O160">
        <f t="shared" si="11"/>
        <v>5.6732576190546913E-3</v>
      </c>
    </row>
    <row r="165" spans="1:20" x14ac:dyDescent="0.25">
      <c r="A165">
        <v>1</v>
      </c>
      <c r="B165" s="2">
        <v>45281</v>
      </c>
      <c r="D165" s="4">
        <v>0.40424768518518522</v>
      </c>
      <c r="E165" s="3">
        <v>66</v>
      </c>
      <c r="F165" s="3">
        <v>36</v>
      </c>
      <c r="G165" s="3">
        <v>74</v>
      </c>
      <c r="H165" s="3">
        <v>8.8000000000000007</v>
      </c>
      <c r="I165" s="3">
        <v>564</v>
      </c>
      <c r="J165" s="3">
        <v>1</v>
      </c>
      <c r="K165" s="3">
        <v>0.02</v>
      </c>
      <c r="M165">
        <f>EXP(17.62*H165/(243.12+H165))*611.2</f>
        <v>1131.0720977859733</v>
      </c>
      <c r="N165">
        <f>M165*(G165/100)</f>
        <v>836.99335236162017</v>
      </c>
      <c r="O165">
        <f>N165/(461.51*(H165+273.15))</f>
        <v>6.432337064344814E-3</v>
      </c>
      <c r="Q165" s="3">
        <f>O185-O165</f>
        <v>4.7373397769166856E-4</v>
      </c>
      <c r="R165" s="74">
        <v>4</v>
      </c>
      <c r="S165" s="3">
        <f>Q165/R165</f>
        <v>1.1843349442291714E-4</v>
      </c>
      <c r="T165" s="73">
        <f>S165*1000</f>
        <v>0.11843349442291715</v>
      </c>
    </row>
    <row r="166" spans="1:20" x14ac:dyDescent="0.25">
      <c r="A166">
        <v>1</v>
      </c>
      <c r="B166" s="2">
        <v>45281</v>
      </c>
      <c r="D166" s="4">
        <v>0.40563657407407411</v>
      </c>
      <c r="E166" s="3">
        <v>81</v>
      </c>
      <c r="F166" s="3">
        <v>57</v>
      </c>
      <c r="G166" s="3">
        <v>74.5</v>
      </c>
      <c r="H166" s="3">
        <v>8.9</v>
      </c>
      <c r="I166" s="3">
        <v>569</v>
      </c>
      <c r="J166" s="3">
        <v>1</v>
      </c>
      <c r="K166" s="3">
        <v>0.02</v>
      </c>
      <c r="L166" t="s">
        <v>1538</v>
      </c>
      <c r="M166">
        <f t="shared" ref="M166:M188" si="12">EXP(17.62*H166/(243.12+H166))*611.2</f>
        <v>1138.7295660049122</v>
      </c>
      <c r="N166">
        <f t="shared" ref="N166:N188" si="13">M166*(G166/100)</f>
        <v>848.35352667365953</v>
      </c>
      <c r="O166">
        <f t="shared" ref="O166:O188" si="14">N166/(461.51*(H166+273.15))</f>
        <v>6.5173290701668416E-3</v>
      </c>
    </row>
    <row r="167" spans="1:20" x14ac:dyDescent="0.25">
      <c r="A167">
        <v>1</v>
      </c>
      <c r="B167" s="2">
        <v>45281</v>
      </c>
      <c r="D167" s="4">
        <v>0.40701388888888884</v>
      </c>
      <c r="E167" s="3">
        <v>93</v>
      </c>
      <c r="F167" s="3">
        <v>63</v>
      </c>
      <c r="G167" s="3">
        <v>74.5</v>
      </c>
      <c r="H167" s="3">
        <v>8.8000000000000007</v>
      </c>
      <c r="I167" s="3">
        <v>588</v>
      </c>
      <c r="J167" s="3">
        <v>1</v>
      </c>
      <c r="K167" s="3">
        <v>0.02</v>
      </c>
      <c r="L167" t="s">
        <v>1538</v>
      </c>
      <c r="M167">
        <f t="shared" si="12"/>
        <v>1131.0720977859733</v>
      </c>
      <c r="N167">
        <f t="shared" si="13"/>
        <v>842.64871285055006</v>
      </c>
      <c r="O167">
        <f t="shared" si="14"/>
        <v>6.4757988012660627E-3</v>
      </c>
    </row>
    <row r="168" spans="1:20" x14ac:dyDescent="0.25">
      <c r="A168">
        <v>1</v>
      </c>
      <c r="B168" s="2">
        <v>45281</v>
      </c>
      <c r="D168" s="4">
        <v>0.40840277777777773</v>
      </c>
      <c r="E168" s="3">
        <v>93</v>
      </c>
      <c r="F168" s="3">
        <v>63</v>
      </c>
      <c r="G168" s="3">
        <v>74</v>
      </c>
      <c r="H168" s="3">
        <v>8.8000000000000007</v>
      </c>
      <c r="I168" s="3">
        <v>590</v>
      </c>
      <c r="J168" s="3">
        <v>1</v>
      </c>
      <c r="K168" s="3">
        <v>0.02</v>
      </c>
      <c r="L168" t="s">
        <v>1538</v>
      </c>
      <c r="M168">
        <f t="shared" si="12"/>
        <v>1131.0720977859733</v>
      </c>
      <c r="N168">
        <f t="shared" si="13"/>
        <v>836.99335236162017</v>
      </c>
      <c r="O168">
        <f t="shared" si="14"/>
        <v>6.432337064344814E-3</v>
      </c>
    </row>
    <row r="169" spans="1:20" x14ac:dyDescent="0.25">
      <c r="A169">
        <v>1</v>
      </c>
      <c r="B169" s="2">
        <v>45281</v>
      </c>
      <c r="D169" s="4">
        <v>0.40980324074074076</v>
      </c>
      <c r="E169" s="3">
        <v>32</v>
      </c>
      <c r="F169" s="3">
        <v>17</v>
      </c>
      <c r="G169" s="3">
        <v>74</v>
      </c>
      <c r="H169" s="3">
        <v>8.6999999999999993</v>
      </c>
      <c r="I169" s="3">
        <v>571</v>
      </c>
      <c r="J169" s="3">
        <v>1</v>
      </c>
      <c r="K169" s="3">
        <v>0.02</v>
      </c>
      <c r="L169" t="s">
        <v>1538</v>
      </c>
      <c r="M169">
        <f t="shared" si="12"/>
        <v>1123.4601023282009</v>
      </c>
      <c r="N169">
        <f t="shared" si="13"/>
        <v>831.36047572286873</v>
      </c>
      <c r="O169">
        <f t="shared" si="14"/>
        <v>6.3913149426293118E-3</v>
      </c>
    </row>
    <row r="170" spans="1:20" x14ac:dyDescent="0.25">
      <c r="A170">
        <v>1</v>
      </c>
      <c r="B170" s="2">
        <v>45281</v>
      </c>
      <c r="D170" s="4">
        <v>0.41119212962962964</v>
      </c>
      <c r="E170" s="3">
        <v>42</v>
      </c>
      <c r="F170" s="3">
        <v>16</v>
      </c>
      <c r="G170" s="3">
        <v>74</v>
      </c>
      <c r="H170" s="3">
        <v>8.6999999999999993</v>
      </c>
      <c r="I170" s="3">
        <v>550</v>
      </c>
      <c r="J170" s="3">
        <v>1</v>
      </c>
      <c r="K170" s="3">
        <v>0.02</v>
      </c>
      <c r="L170" t="s">
        <v>1538</v>
      </c>
      <c r="M170">
        <f t="shared" si="12"/>
        <v>1123.4601023282009</v>
      </c>
      <c r="N170">
        <f t="shared" si="13"/>
        <v>831.36047572286873</v>
      </c>
      <c r="O170">
        <f t="shared" si="14"/>
        <v>6.3913149426293118E-3</v>
      </c>
    </row>
    <row r="171" spans="1:20" x14ac:dyDescent="0.25">
      <c r="A171">
        <v>1</v>
      </c>
      <c r="B171" s="2">
        <v>45281</v>
      </c>
      <c r="D171" s="4">
        <v>0.41258101851851853</v>
      </c>
      <c r="E171" s="3">
        <v>42</v>
      </c>
      <c r="F171" s="3">
        <v>16</v>
      </c>
      <c r="G171" s="3">
        <v>74</v>
      </c>
      <c r="H171" s="3">
        <v>8.6</v>
      </c>
      <c r="I171" s="3">
        <v>539</v>
      </c>
      <c r="J171" s="3">
        <v>1</v>
      </c>
      <c r="K171" s="3">
        <v>0.02</v>
      </c>
      <c r="L171" t="s">
        <v>1538</v>
      </c>
      <c r="M171">
        <f t="shared" si="12"/>
        <v>1115.893347785724</v>
      </c>
      <c r="N171">
        <f t="shared" si="13"/>
        <v>825.76107736143581</v>
      </c>
      <c r="O171">
        <f t="shared" si="14"/>
        <v>6.3505211663140793E-3</v>
      </c>
    </row>
    <row r="172" spans="1:20" x14ac:dyDescent="0.25">
      <c r="A172">
        <v>1</v>
      </c>
      <c r="B172" s="2">
        <v>45281</v>
      </c>
      <c r="D172" s="4">
        <v>0.41396990740740741</v>
      </c>
      <c r="E172" s="3">
        <v>24</v>
      </c>
      <c r="F172" s="3">
        <v>9</v>
      </c>
      <c r="G172" s="3">
        <v>74</v>
      </c>
      <c r="H172" s="3">
        <v>8.6</v>
      </c>
      <c r="I172" s="3">
        <v>537</v>
      </c>
      <c r="J172" s="3">
        <v>1</v>
      </c>
      <c r="K172" s="3">
        <v>0.02</v>
      </c>
      <c r="L172" t="s">
        <v>1538</v>
      </c>
      <c r="M172">
        <f t="shared" si="12"/>
        <v>1115.893347785724</v>
      </c>
      <c r="N172">
        <f t="shared" si="13"/>
        <v>825.76107736143581</v>
      </c>
      <c r="O172">
        <f t="shared" si="14"/>
        <v>6.3505211663140793E-3</v>
      </c>
    </row>
    <row r="173" spans="1:20" x14ac:dyDescent="0.25">
      <c r="A173">
        <v>1</v>
      </c>
      <c r="B173" s="2">
        <v>45281</v>
      </c>
      <c r="D173" s="4">
        <v>0.4153587962962963</v>
      </c>
      <c r="E173" s="3">
        <v>23</v>
      </c>
      <c r="F173" s="3">
        <v>9</v>
      </c>
      <c r="G173" s="3">
        <v>74.5</v>
      </c>
      <c r="H173" s="3">
        <v>8.6</v>
      </c>
      <c r="I173" s="3">
        <v>532</v>
      </c>
      <c r="J173" s="3">
        <v>1</v>
      </c>
      <c r="K173" s="3">
        <v>0.02</v>
      </c>
      <c r="L173" t="s">
        <v>1538</v>
      </c>
      <c r="M173">
        <f t="shared" si="12"/>
        <v>1115.893347785724</v>
      </c>
      <c r="N173">
        <f t="shared" si="13"/>
        <v>831.34054410036435</v>
      </c>
      <c r="O173">
        <f t="shared" si="14"/>
        <v>6.3934300931134981E-3</v>
      </c>
    </row>
    <row r="174" spans="1:20" x14ac:dyDescent="0.25">
      <c r="A174">
        <v>1</v>
      </c>
      <c r="B174" s="2">
        <v>45281</v>
      </c>
      <c r="D174" s="4">
        <v>0.41674768518518518</v>
      </c>
      <c r="E174" s="3">
        <v>23</v>
      </c>
      <c r="F174" s="3">
        <v>9</v>
      </c>
      <c r="G174" s="3">
        <v>74.5</v>
      </c>
      <c r="H174" s="3">
        <v>8.5</v>
      </c>
      <c r="I174" s="3">
        <v>533</v>
      </c>
      <c r="J174" s="3">
        <v>1</v>
      </c>
      <c r="K174" s="3">
        <v>0.02</v>
      </c>
      <c r="L174" t="s">
        <v>1538</v>
      </c>
      <c r="M174">
        <f t="shared" si="12"/>
        <v>1108.3716032815294</v>
      </c>
      <c r="N174">
        <f t="shared" si="13"/>
        <v>825.7368444447394</v>
      </c>
      <c r="O174">
        <f t="shared" si="14"/>
        <v>6.3525894930522393E-3</v>
      </c>
    </row>
    <row r="175" spans="1:20" x14ac:dyDescent="0.25">
      <c r="A175">
        <v>1</v>
      </c>
      <c r="B175" s="2">
        <v>45281</v>
      </c>
      <c r="D175" s="4">
        <v>0.41812500000000002</v>
      </c>
      <c r="E175" s="3">
        <v>28</v>
      </c>
      <c r="F175" s="3">
        <v>12</v>
      </c>
      <c r="G175" s="3">
        <v>75</v>
      </c>
      <c r="H175" s="3">
        <v>8.5</v>
      </c>
      <c r="I175" s="3">
        <v>533</v>
      </c>
      <c r="J175" s="3">
        <v>1</v>
      </c>
      <c r="K175" s="3">
        <v>0.02</v>
      </c>
      <c r="L175" t="s">
        <v>1538</v>
      </c>
      <c r="M175">
        <f t="shared" si="12"/>
        <v>1108.3716032815294</v>
      </c>
      <c r="N175">
        <f t="shared" si="13"/>
        <v>831.27870246114708</v>
      </c>
      <c r="O175">
        <f t="shared" si="14"/>
        <v>6.39522432186467E-3</v>
      </c>
    </row>
    <row r="176" spans="1:20" x14ac:dyDescent="0.25">
      <c r="A176">
        <v>1</v>
      </c>
      <c r="B176" s="2">
        <v>45281</v>
      </c>
      <c r="D176" s="4">
        <v>0.41952546296296295</v>
      </c>
      <c r="E176" s="3">
        <v>71</v>
      </c>
      <c r="F176" s="3">
        <v>49</v>
      </c>
      <c r="G176" s="3">
        <v>74.5</v>
      </c>
      <c r="H176" s="3">
        <v>8.5</v>
      </c>
      <c r="I176" s="3">
        <v>529</v>
      </c>
      <c r="J176" s="3">
        <v>1</v>
      </c>
      <c r="K176" s="3">
        <v>0.02</v>
      </c>
      <c r="L176" t="s">
        <v>1538</v>
      </c>
      <c r="M176">
        <f t="shared" si="12"/>
        <v>1108.3716032815294</v>
      </c>
      <c r="N176">
        <f t="shared" si="13"/>
        <v>825.7368444447394</v>
      </c>
      <c r="O176">
        <f t="shared" si="14"/>
        <v>6.3525894930522393E-3</v>
      </c>
    </row>
    <row r="177" spans="1:15" x14ac:dyDescent="0.25">
      <c r="A177">
        <v>1</v>
      </c>
      <c r="B177" s="2">
        <v>45281</v>
      </c>
      <c r="D177" s="4">
        <v>0.42091435185185189</v>
      </c>
      <c r="E177" s="3">
        <v>71</v>
      </c>
      <c r="F177" s="3">
        <v>49</v>
      </c>
      <c r="G177" s="3">
        <v>75.5</v>
      </c>
      <c r="H177" s="3">
        <v>8.6</v>
      </c>
      <c r="I177" s="3">
        <v>552</v>
      </c>
      <c r="J177" s="3">
        <v>1</v>
      </c>
      <c r="K177" s="3">
        <v>0.02</v>
      </c>
      <c r="L177" t="s">
        <v>1538</v>
      </c>
      <c r="M177">
        <f t="shared" si="12"/>
        <v>1115.893347785724</v>
      </c>
      <c r="N177">
        <f t="shared" si="13"/>
        <v>842.49947757822167</v>
      </c>
      <c r="O177">
        <f t="shared" si="14"/>
        <v>6.4792479467123375E-3</v>
      </c>
    </row>
    <row r="178" spans="1:15" x14ac:dyDescent="0.25">
      <c r="A178">
        <v>1</v>
      </c>
      <c r="B178" s="2">
        <v>45281</v>
      </c>
      <c r="D178" s="4">
        <v>0.42230324074074077</v>
      </c>
      <c r="E178" s="3">
        <v>214</v>
      </c>
      <c r="F178" s="3">
        <v>148</v>
      </c>
      <c r="G178" s="3">
        <v>76.5</v>
      </c>
      <c r="H178" s="3">
        <v>9.5</v>
      </c>
      <c r="I178" s="3">
        <v>594</v>
      </c>
      <c r="J178" s="3">
        <v>1</v>
      </c>
      <c r="K178" s="3">
        <v>0.02</v>
      </c>
      <c r="L178" t="s">
        <v>1538</v>
      </c>
      <c r="M178">
        <f t="shared" si="12"/>
        <v>1185.6424095132434</v>
      </c>
      <c r="N178">
        <f t="shared" si="13"/>
        <v>907.0164432776312</v>
      </c>
      <c r="O178">
        <f t="shared" si="14"/>
        <v>6.953205337755783E-3</v>
      </c>
    </row>
    <row r="179" spans="1:15" x14ac:dyDescent="0.25">
      <c r="A179">
        <v>1</v>
      </c>
      <c r="B179" s="2">
        <v>45281</v>
      </c>
      <c r="D179" s="4">
        <v>0.42368055555555556</v>
      </c>
      <c r="E179" s="3">
        <v>204</v>
      </c>
      <c r="F179" s="3">
        <v>160</v>
      </c>
      <c r="G179" s="3">
        <v>75.5</v>
      </c>
      <c r="H179" s="3">
        <v>9.6999999999999993</v>
      </c>
      <c r="I179" s="3">
        <v>610</v>
      </c>
      <c r="J179" s="3">
        <v>1</v>
      </c>
      <c r="K179" s="3">
        <v>0.02</v>
      </c>
      <c r="L179" t="s">
        <v>1538</v>
      </c>
      <c r="M179">
        <f t="shared" si="12"/>
        <v>1201.6544747926796</v>
      </c>
      <c r="N179">
        <f t="shared" si="13"/>
        <v>907.24912846847315</v>
      </c>
      <c r="O179">
        <f t="shared" si="14"/>
        <v>6.9500713136105372E-3</v>
      </c>
    </row>
    <row r="180" spans="1:15" x14ac:dyDescent="0.25">
      <c r="A180">
        <v>1</v>
      </c>
      <c r="B180" s="2">
        <v>45281</v>
      </c>
      <c r="D180" s="4">
        <v>0.42508101851851854</v>
      </c>
      <c r="E180" s="3">
        <v>204</v>
      </c>
      <c r="F180" s="3">
        <v>160</v>
      </c>
      <c r="G180" s="3">
        <v>75</v>
      </c>
      <c r="H180" s="3">
        <v>9.6</v>
      </c>
      <c r="I180" s="3">
        <v>616</v>
      </c>
      <c r="J180" s="3">
        <v>1.08</v>
      </c>
      <c r="K180" s="3">
        <v>0.02</v>
      </c>
      <c r="L180" t="s">
        <v>1538</v>
      </c>
      <c r="M180">
        <f t="shared" si="12"/>
        <v>1193.6247607669538</v>
      </c>
      <c r="N180">
        <f t="shared" si="13"/>
        <v>895.21857057521538</v>
      </c>
      <c r="O180">
        <f t="shared" si="14"/>
        <v>6.860335472221671E-3</v>
      </c>
    </row>
    <row r="181" spans="1:15" x14ac:dyDescent="0.25">
      <c r="A181">
        <v>1</v>
      </c>
      <c r="B181" s="2">
        <v>45281</v>
      </c>
      <c r="D181" s="4">
        <v>0.42646990740740742</v>
      </c>
      <c r="E181" s="3">
        <v>221</v>
      </c>
      <c r="F181" s="3">
        <v>170</v>
      </c>
      <c r="G181" s="3">
        <v>75</v>
      </c>
      <c r="H181" s="3">
        <v>9.6</v>
      </c>
      <c r="I181" s="3">
        <v>612</v>
      </c>
      <c r="J181" s="3">
        <v>1.61</v>
      </c>
      <c r="K181" s="3">
        <v>0.02</v>
      </c>
      <c r="L181" t="s">
        <v>1538</v>
      </c>
      <c r="M181">
        <f t="shared" si="12"/>
        <v>1193.6247607669538</v>
      </c>
      <c r="N181">
        <f t="shared" si="13"/>
        <v>895.21857057521538</v>
      </c>
      <c r="O181">
        <f t="shared" si="14"/>
        <v>6.860335472221671E-3</v>
      </c>
    </row>
    <row r="182" spans="1:15" x14ac:dyDescent="0.25">
      <c r="A182">
        <v>1</v>
      </c>
      <c r="B182" s="2">
        <v>45281</v>
      </c>
      <c r="D182" s="4">
        <v>0.42785879629629631</v>
      </c>
      <c r="E182" s="3">
        <v>196</v>
      </c>
      <c r="F182" s="3">
        <v>152</v>
      </c>
      <c r="G182" s="3">
        <v>75.5</v>
      </c>
      <c r="H182" s="3">
        <v>9.6</v>
      </c>
      <c r="I182" s="3">
        <v>605</v>
      </c>
      <c r="J182" s="3">
        <v>1.53</v>
      </c>
      <c r="K182" s="3">
        <v>0.02</v>
      </c>
      <c r="L182" t="s">
        <v>1538</v>
      </c>
      <c r="M182">
        <f t="shared" si="12"/>
        <v>1193.6247607669538</v>
      </c>
      <c r="N182">
        <f t="shared" si="13"/>
        <v>901.18669437905021</v>
      </c>
      <c r="O182">
        <f t="shared" si="14"/>
        <v>6.9060710420364825E-3</v>
      </c>
    </row>
    <row r="183" spans="1:15" x14ac:dyDescent="0.25">
      <c r="A183">
        <v>1</v>
      </c>
      <c r="B183" s="2">
        <v>45281</v>
      </c>
      <c r="D183" s="4">
        <v>0.42924768518518519</v>
      </c>
      <c r="E183" s="3">
        <v>196</v>
      </c>
      <c r="F183" s="3">
        <v>152</v>
      </c>
      <c r="G183" s="3">
        <v>75</v>
      </c>
      <c r="H183" s="3">
        <v>9.6</v>
      </c>
      <c r="I183" s="3">
        <v>594</v>
      </c>
      <c r="J183" s="3">
        <v>1.58</v>
      </c>
      <c r="K183" s="3">
        <v>0.02</v>
      </c>
      <c r="L183" t="s">
        <v>1538</v>
      </c>
      <c r="M183">
        <f t="shared" si="12"/>
        <v>1193.6247607669538</v>
      </c>
      <c r="N183">
        <f t="shared" si="13"/>
        <v>895.21857057521538</v>
      </c>
      <c r="O183">
        <f t="shared" si="14"/>
        <v>6.860335472221671E-3</v>
      </c>
    </row>
    <row r="184" spans="1:15" x14ac:dyDescent="0.25">
      <c r="A184">
        <v>1</v>
      </c>
      <c r="B184" s="2">
        <v>45281</v>
      </c>
      <c r="D184" s="4">
        <v>0.43063657407407407</v>
      </c>
      <c r="E184" s="3">
        <v>191</v>
      </c>
      <c r="F184" s="3">
        <v>155</v>
      </c>
      <c r="G184" s="3">
        <v>75</v>
      </c>
      <c r="H184" s="3">
        <v>9.6</v>
      </c>
      <c r="I184" s="3">
        <v>590</v>
      </c>
      <c r="J184" s="3">
        <v>1.37</v>
      </c>
      <c r="K184" s="3">
        <v>0.02</v>
      </c>
      <c r="L184" t="s">
        <v>1538</v>
      </c>
      <c r="M184">
        <f t="shared" si="12"/>
        <v>1193.6247607669538</v>
      </c>
      <c r="N184">
        <f t="shared" si="13"/>
        <v>895.21857057521538</v>
      </c>
      <c r="O184">
        <f t="shared" si="14"/>
        <v>6.860335472221671E-3</v>
      </c>
    </row>
    <row r="185" spans="1:15" x14ac:dyDescent="0.25">
      <c r="A185">
        <v>1</v>
      </c>
      <c r="B185" s="2">
        <v>45281</v>
      </c>
      <c r="D185" s="4">
        <v>0.43202546296296296</v>
      </c>
      <c r="E185" s="3">
        <v>183</v>
      </c>
      <c r="F185" s="3">
        <v>138</v>
      </c>
      <c r="G185" s="3">
        <v>75.5</v>
      </c>
      <c r="H185" s="3">
        <v>9.6</v>
      </c>
      <c r="I185" s="3">
        <v>583</v>
      </c>
      <c r="J185" s="3">
        <v>1.26</v>
      </c>
      <c r="K185" s="3">
        <v>0.02</v>
      </c>
      <c r="L185" t="s">
        <v>1538</v>
      </c>
      <c r="M185">
        <f t="shared" si="12"/>
        <v>1193.6247607669538</v>
      </c>
      <c r="N185">
        <f t="shared" si="13"/>
        <v>901.18669437905021</v>
      </c>
      <c r="O185">
        <f t="shared" si="14"/>
        <v>6.9060710420364825E-3</v>
      </c>
    </row>
    <row r="186" spans="1:15" x14ac:dyDescent="0.25">
      <c r="A186">
        <v>1</v>
      </c>
      <c r="B186" s="2">
        <v>45281</v>
      </c>
      <c r="D186" s="4">
        <v>0.43341435185185184</v>
      </c>
      <c r="E186" s="3">
        <v>183</v>
      </c>
      <c r="F186" s="3">
        <v>138</v>
      </c>
      <c r="G186" s="3">
        <v>75.5</v>
      </c>
      <c r="H186" s="3">
        <v>9.6</v>
      </c>
      <c r="I186" s="3">
        <v>576</v>
      </c>
      <c r="J186" s="3">
        <v>1.07</v>
      </c>
      <c r="K186" s="3">
        <v>0.02</v>
      </c>
      <c r="L186" t="s">
        <v>1538</v>
      </c>
      <c r="M186">
        <f t="shared" si="12"/>
        <v>1193.6247607669538</v>
      </c>
      <c r="N186">
        <f t="shared" si="13"/>
        <v>901.18669437905021</v>
      </c>
      <c r="O186">
        <f t="shared" si="14"/>
        <v>6.9060710420364825E-3</v>
      </c>
    </row>
    <row r="187" spans="1:15" x14ac:dyDescent="0.25">
      <c r="A187">
        <v>1</v>
      </c>
      <c r="B187" s="2">
        <v>45281</v>
      </c>
      <c r="D187" s="4">
        <v>0.43480324074074073</v>
      </c>
      <c r="E187" s="3">
        <v>163</v>
      </c>
      <c r="F187" s="3">
        <v>122</v>
      </c>
      <c r="G187" s="3">
        <v>75.5</v>
      </c>
      <c r="H187" s="3">
        <v>9.6</v>
      </c>
      <c r="I187" s="3">
        <v>569</v>
      </c>
      <c r="J187" s="3">
        <v>1</v>
      </c>
      <c r="K187" s="3">
        <v>0.02</v>
      </c>
      <c r="L187" t="s">
        <v>1538</v>
      </c>
      <c r="M187">
        <f t="shared" si="12"/>
        <v>1193.6247607669538</v>
      </c>
      <c r="N187">
        <f t="shared" si="13"/>
        <v>901.18669437905021</v>
      </c>
      <c r="O187">
        <f t="shared" si="14"/>
        <v>6.9060710420364825E-3</v>
      </c>
    </row>
    <row r="188" spans="1:15" x14ac:dyDescent="0.25">
      <c r="A188">
        <v>1</v>
      </c>
      <c r="B188" s="2">
        <v>45281</v>
      </c>
      <c r="D188" s="4">
        <v>0.43619212962962961</v>
      </c>
      <c r="E188" s="3">
        <v>149</v>
      </c>
      <c r="F188" s="3">
        <v>112</v>
      </c>
      <c r="G188" s="3">
        <v>75.5</v>
      </c>
      <c r="H188" s="3">
        <v>9.6</v>
      </c>
      <c r="I188" s="3">
        <v>554</v>
      </c>
      <c r="J188" s="3">
        <v>1</v>
      </c>
      <c r="K188" s="3">
        <v>0.02</v>
      </c>
      <c r="L188" t="s">
        <v>1538</v>
      </c>
      <c r="M188">
        <f t="shared" si="12"/>
        <v>1193.6247607669538</v>
      </c>
      <c r="N188">
        <f t="shared" si="13"/>
        <v>901.18669437905021</v>
      </c>
      <c r="O188">
        <f t="shared" si="14"/>
        <v>6.9060710420364825E-3</v>
      </c>
    </row>
    <row r="189" spans="1:15" x14ac:dyDescent="0.25">
      <c r="A189">
        <v>1</v>
      </c>
    </row>
    <row r="196" spans="1:20" x14ac:dyDescent="0.25">
      <c r="A196">
        <v>1</v>
      </c>
      <c r="B196" s="2">
        <v>45281</v>
      </c>
      <c r="D196" s="4">
        <v>0.50285879629629626</v>
      </c>
      <c r="E196" s="3">
        <v>456</v>
      </c>
      <c r="F196" s="3">
        <v>381</v>
      </c>
      <c r="G196" s="3">
        <v>77.5</v>
      </c>
      <c r="H196" s="3">
        <v>9.9</v>
      </c>
      <c r="I196" s="3">
        <v>784</v>
      </c>
      <c r="J196" s="3">
        <v>2.56</v>
      </c>
      <c r="K196" s="3">
        <v>0.02</v>
      </c>
      <c r="L196" t="s">
        <v>1537</v>
      </c>
      <c r="M196">
        <f>EXP(17.62*H196/(243.12+H196))*611.2</f>
        <v>1217.8569549703211</v>
      </c>
      <c r="N196">
        <f>M196*(G196/100)</f>
        <v>943.83914010199885</v>
      </c>
      <c r="O196">
        <f>N196/(461.51*(H196+273.15))</f>
        <v>7.2252638004863196E-3</v>
      </c>
      <c r="Q196" s="3">
        <f>O286-O196</f>
        <v>9.3291714271783767E-5</v>
      </c>
      <c r="R196" s="74">
        <v>13</v>
      </c>
      <c r="S196" s="3">
        <f>Q196/R196</f>
        <v>7.1762857132141362E-6</v>
      </c>
      <c r="T196" s="73">
        <f>S196*1000</f>
        <v>7.1762857132141363E-3</v>
      </c>
    </row>
    <row r="197" spans="1:20" x14ac:dyDescent="0.25">
      <c r="A197">
        <v>1</v>
      </c>
      <c r="B197" s="2">
        <v>45281</v>
      </c>
      <c r="D197" s="4">
        <v>0.50980324074074079</v>
      </c>
      <c r="E197" s="3">
        <v>370</v>
      </c>
      <c r="F197" s="3">
        <v>289</v>
      </c>
      <c r="G197" s="3">
        <v>77.5</v>
      </c>
      <c r="H197" s="3">
        <v>9.8000000000000007</v>
      </c>
      <c r="I197" s="3">
        <v>750</v>
      </c>
      <c r="J197" s="3">
        <v>2.62</v>
      </c>
      <c r="K197" s="3">
        <v>0.02</v>
      </c>
      <c r="L197" t="s">
        <v>1537</v>
      </c>
      <c r="M197">
        <f t="shared" ref="M197:M260" si="15">EXP(17.62*H197/(243.12+H197))*611.2</f>
        <v>1209.731792293102</v>
      </c>
      <c r="N197">
        <f t="shared" ref="N197:N260" si="16">M197*(G197/100)</f>
        <v>937.54213902715412</v>
      </c>
      <c r="O197">
        <f t="shared" ref="O197:O260" si="17">N197/(461.51*(H197+273.15))</f>
        <v>7.1795955999209241E-3</v>
      </c>
    </row>
    <row r="198" spans="1:20" x14ac:dyDescent="0.25">
      <c r="A198">
        <v>1</v>
      </c>
      <c r="B198" s="2">
        <v>45281</v>
      </c>
      <c r="D198" s="4">
        <v>0.51119212962962968</v>
      </c>
      <c r="E198" s="3">
        <v>368</v>
      </c>
      <c r="F198" s="3">
        <v>310</v>
      </c>
      <c r="G198" s="3">
        <v>77.5</v>
      </c>
      <c r="H198" s="3">
        <v>9.8000000000000007</v>
      </c>
      <c r="I198" s="3">
        <v>747</v>
      </c>
      <c r="J198" s="3">
        <v>2.62</v>
      </c>
      <c r="K198" s="3">
        <v>0.02</v>
      </c>
      <c r="L198" t="s">
        <v>1537</v>
      </c>
      <c r="M198">
        <f t="shared" si="15"/>
        <v>1209.731792293102</v>
      </c>
      <c r="N198">
        <f t="shared" si="16"/>
        <v>937.54213902715412</v>
      </c>
      <c r="O198">
        <f t="shared" si="17"/>
        <v>7.1795955999209241E-3</v>
      </c>
    </row>
    <row r="199" spans="1:20" x14ac:dyDescent="0.25">
      <c r="A199">
        <v>1</v>
      </c>
      <c r="B199" s="2">
        <v>45281</v>
      </c>
      <c r="D199" s="4">
        <v>0.51258101851851856</v>
      </c>
      <c r="E199" s="3">
        <v>368</v>
      </c>
      <c r="F199" s="3">
        <v>310</v>
      </c>
      <c r="G199" s="3">
        <v>77.5</v>
      </c>
      <c r="H199" s="3">
        <v>9.8000000000000007</v>
      </c>
      <c r="I199" s="3">
        <v>724</v>
      </c>
      <c r="J199" s="3">
        <v>2.6</v>
      </c>
      <c r="K199" s="3">
        <v>0.02</v>
      </c>
      <c r="L199" t="s">
        <v>1537</v>
      </c>
      <c r="M199">
        <f t="shared" si="15"/>
        <v>1209.731792293102</v>
      </c>
      <c r="N199">
        <f t="shared" si="16"/>
        <v>937.54213902715412</v>
      </c>
      <c r="O199">
        <f t="shared" si="17"/>
        <v>7.1795955999209241E-3</v>
      </c>
    </row>
    <row r="200" spans="1:20" x14ac:dyDescent="0.25">
      <c r="A200">
        <v>1</v>
      </c>
      <c r="B200" s="2">
        <v>45281</v>
      </c>
      <c r="D200" s="4">
        <v>0.51261574074074068</v>
      </c>
      <c r="E200" s="3">
        <v>368</v>
      </c>
      <c r="F200" s="3">
        <v>310</v>
      </c>
      <c r="G200" s="3">
        <v>77.5</v>
      </c>
      <c r="H200" s="3">
        <v>9.8000000000000007</v>
      </c>
      <c r="I200" s="3">
        <v>724</v>
      </c>
      <c r="J200" s="3">
        <v>2.6</v>
      </c>
      <c r="K200" s="3">
        <v>0.02</v>
      </c>
      <c r="L200" t="s">
        <v>1537</v>
      </c>
      <c r="M200">
        <f t="shared" si="15"/>
        <v>1209.731792293102</v>
      </c>
      <c r="N200">
        <f t="shared" si="16"/>
        <v>937.54213902715412</v>
      </c>
      <c r="O200">
        <f t="shared" si="17"/>
        <v>7.1795955999209241E-3</v>
      </c>
    </row>
    <row r="201" spans="1:20" x14ac:dyDescent="0.25">
      <c r="A201">
        <v>1</v>
      </c>
      <c r="B201" s="2">
        <v>45281</v>
      </c>
      <c r="D201" s="4">
        <v>0.51396990740740744</v>
      </c>
      <c r="E201" s="3">
        <v>295</v>
      </c>
      <c r="F201" s="3">
        <v>243</v>
      </c>
      <c r="G201" s="3">
        <v>77.5</v>
      </c>
      <c r="H201" s="3">
        <v>9.8000000000000007</v>
      </c>
      <c r="I201" s="3">
        <v>715</v>
      </c>
      <c r="J201" s="3">
        <v>2.52</v>
      </c>
      <c r="K201" s="3">
        <v>0.02</v>
      </c>
      <c r="L201" t="s">
        <v>1537</v>
      </c>
      <c r="M201">
        <f t="shared" si="15"/>
        <v>1209.731792293102</v>
      </c>
      <c r="N201">
        <f t="shared" si="16"/>
        <v>937.54213902715412</v>
      </c>
      <c r="O201">
        <f t="shared" si="17"/>
        <v>7.1795955999209241E-3</v>
      </c>
    </row>
    <row r="202" spans="1:20" x14ac:dyDescent="0.25">
      <c r="A202">
        <v>1</v>
      </c>
      <c r="B202" s="2">
        <v>45281</v>
      </c>
      <c r="D202" s="4">
        <v>0.51535879629629633</v>
      </c>
      <c r="E202" s="3">
        <v>275</v>
      </c>
      <c r="F202" s="3">
        <v>228</v>
      </c>
      <c r="G202" s="3">
        <v>78</v>
      </c>
      <c r="H202" s="3">
        <v>9.8000000000000007</v>
      </c>
      <c r="I202" s="3">
        <v>698</v>
      </c>
      <c r="J202" s="3">
        <v>2.57</v>
      </c>
      <c r="K202" s="3">
        <v>0.02</v>
      </c>
      <c r="L202" t="s">
        <v>1537</v>
      </c>
      <c r="M202">
        <f t="shared" si="15"/>
        <v>1209.731792293102</v>
      </c>
      <c r="N202">
        <f t="shared" si="16"/>
        <v>943.59079798861956</v>
      </c>
      <c r="O202">
        <f t="shared" si="17"/>
        <v>7.2259155715333166E-3</v>
      </c>
    </row>
    <row r="203" spans="1:20" x14ac:dyDescent="0.25">
      <c r="A203">
        <v>1</v>
      </c>
      <c r="B203" s="2">
        <v>45281</v>
      </c>
      <c r="D203" s="4">
        <v>0.51674768518518521</v>
      </c>
      <c r="E203" s="3">
        <v>275</v>
      </c>
      <c r="F203" s="3">
        <v>228</v>
      </c>
      <c r="G203" s="3">
        <v>78</v>
      </c>
      <c r="H203" s="3">
        <v>9.8000000000000007</v>
      </c>
      <c r="I203" s="3">
        <v>680</v>
      </c>
      <c r="J203" s="3">
        <v>2.54</v>
      </c>
      <c r="K203" s="3">
        <v>0.02</v>
      </c>
      <c r="L203" t="s">
        <v>1537</v>
      </c>
      <c r="M203">
        <f t="shared" si="15"/>
        <v>1209.731792293102</v>
      </c>
      <c r="N203">
        <f t="shared" si="16"/>
        <v>943.59079798861956</v>
      </c>
      <c r="O203">
        <f t="shared" si="17"/>
        <v>7.2259155715333166E-3</v>
      </c>
    </row>
    <row r="204" spans="1:20" x14ac:dyDescent="0.25">
      <c r="A204">
        <v>1</v>
      </c>
      <c r="B204" s="2">
        <v>45281</v>
      </c>
      <c r="D204" s="4">
        <v>0.51679398148148148</v>
      </c>
      <c r="E204" s="3">
        <v>275</v>
      </c>
      <c r="F204" s="3">
        <v>228</v>
      </c>
      <c r="G204" s="3">
        <v>78</v>
      </c>
      <c r="H204" s="3">
        <v>9.8000000000000007</v>
      </c>
      <c r="I204" s="3">
        <v>680</v>
      </c>
      <c r="J204" s="3">
        <v>2.54</v>
      </c>
      <c r="K204" s="3">
        <v>0.02</v>
      </c>
      <c r="L204" t="s">
        <v>1537</v>
      </c>
      <c r="M204">
        <f t="shared" si="15"/>
        <v>1209.731792293102</v>
      </c>
      <c r="N204">
        <f t="shared" si="16"/>
        <v>943.59079798861956</v>
      </c>
      <c r="O204">
        <f t="shared" si="17"/>
        <v>7.2259155715333166E-3</v>
      </c>
    </row>
    <row r="205" spans="1:20" x14ac:dyDescent="0.25">
      <c r="A205">
        <v>1</v>
      </c>
      <c r="B205" s="2">
        <v>45281</v>
      </c>
      <c r="D205" s="4">
        <v>0.5181365740740741</v>
      </c>
      <c r="E205" s="3">
        <v>288</v>
      </c>
      <c r="F205" s="3">
        <v>239</v>
      </c>
      <c r="G205" s="3">
        <v>77.5</v>
      </c>
      <c r="H205" s="3">
        <v>9.8000000000000007</v>
      </c>
      <c r="I205" s="3">
        <v>660</v>
      </c>
      <c r="J205" s="3">
        <v>2.4900000000000002</v>
      </c>
      <c r="K205" s="3">
        <v>0.02</v>
      </c>
      <c r="L205" t="s">
        <v>1537</v>
      </c>
      <c r="M205">
        <f t="shared" si="15"/>
        <v>1209.731792293102</v>
      </c>
      <c r="N205">
        <f t="shared" si="16"/>
        <v>937.54213902715412</v>
      </c>
      <c r="O205">
        <f t="shared" si="17"/>
        <v>7.1795955999209241E-3</v>
      </c>
    </row>
    <row r="206" spans="1:20" x14ac:dyDescent="0.25">
      <c r="A206">
        <v>1</v>
      </c>
      <c r="B206" s="2">
        <v>45281</v>
      </c>
      <c r="D206" s="4">
        <v>0.51824074074074067</v>
      </c>
      <c r="E206" s="3">
        <v>288</v>
      </c>
      <c r="F206" s="3">
        <v>239</v>
      </c>
      <c r="G206" s="3">
        <v>77.5</v>
      </c>
      <c r="H206" s="3">
        <v>9.8000000000000007</v>
      </c>
      <c r="I206" s="3">
        <v>660</v>
      </c>
      <c r="J206" s="3">
        <v>2.4900000000000002</v>
      </c>
      <c r="K206" s="3">
        <v>0.02</v>
      </c>
      <c r="L206" t="s">
        <v>1537</v>
      </c>
      <c r="M206">
        <f t="shared" si="15"/>
        <v>1209.731792293102</v>
      </c>
      <c r="N206">
        <f t="shared" si="16"/>
        <v>937.54213902715412</v>
      </c>
      <c r="O206">
        <f t="shared" si="17"/>
        <v>7.1795955999209241E-3</v>
      </c>
    </row>
    <row r="207" spans="1:20" x14ac:dyDescent="0.25">
      <c r="A207">
        <v>1</v>
      </c>
      <c r="B207" s="2">
        <v>45281</v>
      </c>
      <c r="D207" s="4">
        <v>0.52091435185185186</v>
      </c>
      <c r="E207" s="3">
        <v>231</v>
      </c>
      <c r="F207" s="3">
        <v>200</v>
      </c>
      <c r="G207" s="3">
        <v>78</v>
      </c>
      <c r="H207" s="3">
        <v>9.8000000000000007</v>
      </c>
      <c r="I207" s="3">
        <v>633</v>
      </c>
      <c r="J207" s="3">
        <v>2.4900000000000002</v>
      </c>
      <c r="K207" s="3">
        <v>0.02</v>
      </c>
      <c r="L207" t="s">
        <v>1537</v>
      </c>
      <c r="M207">
        <f t="shared" si="15"/>
        <v>1209.731792293102</v>
      </c>
      <c r="N207">
        <f t="shared" si="16"/>
        <v>943.59079798861956</v>
      </c>
      <c r="O207">
        <f t="shared" si="17"/>
        <v>7.2259155715333166E-3</v>
      </c>
    </row>
    <row r="208" spans="1:20" x14ac:dyDescent="0.25">
      <c r="A208">
        <v>1</v>
      </c>
      <c r="B208" s="2">
        <v>45281</v>
      </c>
      <c r="D208" s="4">
        <v>0.52230324074074075</v>
      </c>
      <c r="E208" s="3">
        <v>201</v>
      </c>
      <c r="F208" s="3">
        <v>163</v>
      </c>
      <c r="G208" s="3">
        <v>78</v>
      </c>
      <c r="H208" s="3">
        <v>9.8000000000000007</v>
      </c>
      <c r="I208" s="3">
        <v>613</v>
      </c>
      <c r="J208" s="3">
        <v>2.5299999999999998</v>
      </c>
      <c r="K208" s="3">
        <v>0.02</v>
      </c>
      <c r="L208" t="s">
        <v>1537</v>
      </c>
      <c r="M208">
        <f t="shared" si="15"/>
        <v>1209.731792293102</v>
      </c>
      <c r="N208">
        <f t="shared" si="16"/>
        <v>943.59079798861956</v>
      </c>
      <c r="O208">
        <f t="shared" si="17"/>
        <v>7.2259155715333166E-3</v>
      </c>
    </row>
    <row r="209" spans="1:15" x14ac:dyDescent="0.25">
      <c r="A209">
        <v>1</v>
      </c>
      <c r="B209" s="2">
        <v>45281</v>
      </c>
      <c r="D209" s="4">
        <v>0.52233796296296298</v>
      </c>
      <c r="E209" s="3">
        <v>201</v>
      </c>
      <c r="F209" s="3">
        <v>163</v>
      </c>
      <c r="G209" s="3">
        <v>78</v>
      </c>
      <c r="H209" s="3">
        <v>9.8000000000000007</v>
      </c>
      <c r="I209" s="3">
        <v>613</v>
      </c>
      <c r="J209" s="3">
        <v>2.5299999999999998</v>
      </c>
      <c r="K209" s="3">
        <v>0.02</v>
      </c>
      <c r="L209" t="s">
        <v>1537</v>
      </c>
      <c r="M209">
        <f t="shared" si="15"/>
        <v>1209.731792293102</v>
      </c>
      <c r="N209">
        <f t="shared" si="16"/>
        <v>943.59079798861956</v>
      </c>
      <c r="O209">
        <f t="shared" si="17"/>
        <v>7.2259155715333166E-3</v>
      </c>
    </row>
    <row r="210" spans="1:15" x14ac:dyDescent="0.25">
      <c r="A210">
        <v>1</v>
      </c>
      <c r="B210" s="2">
        <v>45281</v>
      </c>
      <c r="D210" s="4">
        <v>0.52379629629629632</v>
      </c>
      <c r="E210" s="3">
        <v>209</v>
      </c>
      <c r="F210" s="3">
        <v>164</v>
      </c>
      <c r="G210" s="3">
        <v>78</v>
      </c>
      <c r="H210" s="3">
        <v>9.6999999999999993</v>
      </c>
      <c r="I210" s="3">
        <v>601</v>
      </c>
      <c r="J210" s="3">
        <v>2.46</v>
      </c>
      <c r="K210" s="3">
        <v>0.02</v>
      </c>
      <c r="L210" t="s">
        <v>1537</v>
      </c>
      <c r="M210">
        <f t="shared" si="15"/>
        <v>1201.6544747926796</v>
      </c>
      <c r="N210">
        <f t="shared" si="16"/>
        <v>937.29049033829017</v>
      </c>
      <c r="O210">
        <f t="shared" si="17"/>
        <v>7.1802061253194958E-3</v>
      </c>
    </row>
    <row r="211" spans="1:15" x14ac:dyDescent="0.25">
      <c r="A211">
        <v>1</v>
      </c>
      <c r="B211" s="2">
        <v>45281</v>
      </c>
      <c r="D211" s="4">
        <v>0.52512731481481478</v>
      </c>
      <c r="E211" s="3">
        <v>209</v>
      </c>
      <c r="F211" s="3">
        <v>164</v>
      </c>
      <c r="G211" s="3">
        <v>78</v>
      </c>
      <c r="H211" s="3">
        <v>9.8000000000000007</v>
      </c>
      <c r="I211" s="3">
        <v>591</v>
      </c>
      <c r="J211" s="3">
        <v>2.41</v>
      </c>
      <c r="K211" s="3">
        <v>0.02</v>
      </c>
      <c r="L211" t="s">
        <v>1537</v>
      </c>
      <c r="M211">
        <f t="shared" si="15"/>
        <v>1209.731792293102</v>
      </c>
      <c r="N211">
        <f t="shared" si="16"/>
        <v>943.59079798861956</v>
      </c>
      <c r="O211">
        <f t="shared" si="17"/>
        <v>7.2259155715333166E-3</v>
      </c>
    </row>
    <row r="212" spans="1:15" x14ac:dyDescent="0.25">
      <c r="A212">
        <v>1</v>
      </c>
      <c r="B212" s="2">
        <v>45281</v>
      </c>
      <c r="D212" s="4">
        <v>0.52517361111111105</v>
      </c>
      <c r="E212" s="3">
        <v>209</v>
      </c>
      <c r="F212" s="3">
        <v>164</v>
      </c>
      <c r="G212" s="3">
        <v>78</v>
      </c>
      <c r="H212" s="3">
        <v>9.8000000000000007</v>
      </c>
      <c r="I212" s="3">
        <v>591</v>
      </c>
      <c r="J212" s="3">
        <v>2.41</v>
      </c>
      <c r="K212" s="3">
        <v>0.02</v>
      </c>
      <c r="L212" t="s">
        <v>1537</v>
      </c>
      <c r="M212">
        <f t="shared" si="15"/>
        <v>1209.731792293102</v>
      </c>
      <c r="N212">
        <f t="shared" si="16"/>
        <v>943.59079798861956</v>
      </c>
      <c r="O212">
        <f t="shared" si="17"/>
        <v>7.2259155715333166E-3</v>
      </c>
    </row>
    <row r="213" spans="1:15" x14ac:dyDescent="0.25">
      <c r="A213">
        <v>1</v>
      </c>
      <c r="B213" s="2">
        <v>45281</v>
      </c>
      <c r="D213" s="4">
        <v>0.5264699074074074</v>
      </c>
      <c r="E213" s="3">
        <v>183</v>
      </c>
      <c r="F213" s="3">
        <v>144</v>
      </c>
      <c r="G213" s="3">
        <v>78</v>
      </c>
      <c r="H213" s="3">
        <v>9.6999999999999993</v>
      </c>
      <c r="I213" s="3">
        <v>580</v>
      </c>
      <c r="J213" s="3">
        <v>2.3199999999999998</v>
      </c>
      <c r="K213" s="3">
        <v>0.02</v>
      </c>
      <c r="L213" t="s">
        <v>1537</v>
      </c>
      <c r="M213">
        <f t="shared" si="15"/>
        <v>1201.6544747926796</v>
      </c>
      <c r="N213">
        <f t="shared" si="16"/>
        <v>937.29049033829017</v>
      </c>
      <c r="O213">
        <f t="shared" si="17"/>
        <v>7.1802061253194958E-3</v>
      </c>
    </row>
    <row r="214" spans="1:15" x14ac:dyDescent="0.25">
      <c r="A214">
        <v>1</v>
      </c>
      <c r="B214" s="2">
        <v>45281</v>
      </c>
      <c r="D214" s="4">
        <v>0.52785879629629628</v>
      </c>
      <c r="E214" s="3">
        <v>198</v>
      </c>
      <c r="F214" s="3">
        <v>159</v>
      </c>
      <c r="G214" s="3">
        <v>78</v>
      </c>
      <c r="H214" s="3">
        <v>9.8000000000000007</v>
      </c>
      <c r="I214" s="3">
        <v>574</v>
      </c>
      <c r="J214" s="3">
        <v>2.35</v>
      </c>
      <c r="K214" s="3">
        <v>0.02</v>
      </c>
      <c r="L214" t="s">
        <v>1537</v>
      </c>
      <c r="M214">
        <f t="shared" si="15"/>
        <v>1209.731792293102</v>
      </c>
      <c r="N214">
        <f t="shared" si="16"/>
        <v>943.59079798861956</v>
      </c>
      <c r="O214">
        <f t="shared" si="17"/>
        <v>7.2259155715333166E-3</v>
      </c>
    </row>
    <row r="215" spans="1:15" x14ac:dyDescent="0.25">
      <c r="A215">
        <v>1</v>
      </c>
      <c r="B215" s="2">
        <v>45281</v>
      </c>
      <c r="D215" s="4">
        <v>0.5279166666666667</v>
      </c>
      <c r="E215" s="3">
        <v>198</v>
      </c>
      <c r="F215" s="3">
        <v>159</v>
      </c>
      <c r="G215" s="3">
        <v>78</v>
      </c>
      <c r="H215" s="3">
        <v>9.8000000000000007</v>
      </c>
      <c r="I215" s="3">
        <v>574</v>
      </c>
      <c r="J215" s="3">
        <v>2.35</v>
      </c>
      <c r="K215" s="3">
        <v>0.02</v>
      </c>
      <c r="L215" t="s">
        <v>1537</v>
      </c>
      <c r="M215">
        <f t="shared" si="15"/>
        <v>1209.731792293102</v>
      </c>
      <c r="N215">
        <f t="shared" si="16"/>
        <v>943.59079798861956</v>
      </c>
      <c r="O215">
        <f t="shared" si="17"/>
        <v>7.2259155715333166E-3</v>
      </c>
    </row>
    <row r="216" spans="1:15" x14ac:dyDescent="0.25">
      <c r="A216">
        <v>1</v>
      </c>
      <c r="B216" s="2">
        <v>45281</v>
      </c>
      <c r="D216" s="4">
        <v>0.52924768518518517</v>
      </c>
      <c r="E216" s="3">
        <v>198</v>
      </c>
      <c r="F216" s="3">
        <v>159</v>
      </c>
      <c r="G216" s="3">
        <v>78</v>
      </c>
      <c r="H216" s="3">
        <v>9.6999999999999993</v>
      </c>
      <c r="I216" s="3">
        <v>571</v>
      </c>
      <c r="J216" s="3">
        <v>2.35</v>
      </c>
      <c r="K216" s="3">
        <v>0.02</v>
      </c>
      <c r="L216" t="s">
        <v>1537</v>
      </c>
      <c r="M216">
        <f t="shared" si="15"/>
        <v>1201.6544747926796</v>
      </c>
      <c r="N216">
        <f t="shared" si="16"/>
        <v>937.29049033829017</v>
      </c>
      <c r="O216">
        <f t="shared" si="17"/>
        <v>7.1802061253194958E-3</v>
      </c>
    </row>
    <row r="217" spans="1:15" x14ac:dyDescent="0.25">
      <c r="A217">
        <v>1</v>
      </c>
      <c r="B217" s="2">
        <v>45281</v>
      </c>
      <c r="D217" s="4">
        <v>0.52930555555555558</v>
      </c>
      <c r="E217" s="3">
        <v>198</v>
      </c>
      <c r="F217" s="3">
        <v>159</v>
      </c>
      <c r="G217" s="3">
        <v>78</v>
      </c>
      <c r="H217" s="3">
        <v>9.6999999999999993</v>
      </c>
      <c r="I217" s="3">
        <v>571</v>
      </c>
      <c r="J217" s="3">
        <v>2.35</v>
      </c>
      <c r="K217" s="3">
        <v>0.02</v>
      </c>
      <c r="L217" t="s">
        <v>1537</v>
      </c>
      <c r="M217">
        <f t="shared" si="15"/>
        <v>1201.6544747926796</v>
      </c>
      <c r="N217">
        <f t="shared" si="16"/>
        <v>937.29049033829017</v>
      </c>
      <c r="O217">
        <f t="shared" si="17"/>
        <v>7.1802061253194958E-3</v>
      </c>
    </row>
    <row r="218" spans="1:15" x14ac:dyDescent="0.25">
      <c r="A218">
        <v>1</v>
      </c>
      <c r="B218" s="2">
        <v>45281</v>
      </c>
      <c r="D218" s="4">
        <v>0.52934027777777781</v>
      </c>
      <c r="E218" s="3">
        <v>198</v>
      </c>
      <c r="F218" s="3">
        <v>159</v>
      </c>
      <c r="G218" s="3">
        <v>78</v>
      </c>
      <c r="H218" s="3">
        <v>9.6999999999999993</v>
      </c>
      <c r="I218" s="3">
        <v>571</v>
      </c>
      <c r="J218" s="3">
        <v>2.35</v>
      </c>
      <c r="K218" s="3">
        <v>0.02</v>
      </c>
      <c r="L218" t="s">
        <v>1537</v>
      </c>
      <c r="M218">
        <f t="shared" si="15"/>
        <v>1201.6544747926796</v>
      </c>
      <c r="N218">
        <f t="shared" si="16"/>
        <v>937.29049033829017</v>
      </c>
      <c r="O218">
        <f t="shared" si="17"/>
        <v>7.1802061253194958E-3</v>
      </c>
    </row>
    <row r="219" spans="1:15" x14ac:dyDescent="0.25">
      <c r="A219">
        <v>1</v>
      </c>
      <c r="B219" s="2">
        <v>45281</v>
      </c>
      <c r="D219" s="4">
        <v>0.53071759259259255</v>
      </c>
      <c r="E219" s="3">
        <v>158</v>
      </c>
      <c r="F219" s="3">
        <v>129</v>
      </c>
      <c r="G219" s="3">
        <v>78</v>
      </c>
      <c r="H219" s="3">
        <v>9.6999999999999993</v>
      </c>
      <c r="I219" s="3">
        <v>568</v>
      </c>
      <c r="J219" s="3">
        <v>2.29</v>
      </c>
      <c r="K219" s="3">
        <v>0.02</v>
      </c>
      <c r="L219" t="s">
        <v>1537</v>
      </c>
      <c r="M219">
        <f t="shared" si="15"/>
        <v>1201.6544747926796</v>
      </c>
      <c r="N219">
        <f t="shared" si="16"/>
        <v>937.29049033829017</v>
      </c>
      <c r="O219">
        <f t="shared" si="17"/>
        <v>7.1802061253194958E-3</v>
      </c>
    </row>
    <row r="220" spans="1:15" x14ac:dyDescent="0.25">
      <c r="A220">
        <v>1</v>
      </c>
      <c r="B220" s="2">
        <v>45281</v>
      </c>
      <c r="D220" s="4">
        <v>0.53341435185185182</v>
      </c>
      <c r="E220" s="3">
        <v>150</v>
      </c>
      <c r="F220" s="3">
        <v>119</v>
      </c>
      <c r="G220" s="3">
        <v>78</v>
      </c>
      <c r="H220" s="3">
        <v>9.6999999999999993</v>
      </c>
      <c r="I220" s="3">
        <v>558</v>
      </c>
      <c r="J220" s="3">
        <v>2.3199999999999998</v>
      </c>
      <c r="K220" s="3">
        <v>0.02</v>
      </c>
      <c r="L220" t="s">
        <v>1537</v>
      </c>
      <c r="M220">
        <f t="shared" si="15"/>
        <v>1201.6544747926796</v>
      </c>
      <c r="N220">
        <f t="shared" si="16"/>
        <v>937.29049033829017</v>
      </c>
      <c r="O220">
        <f t="shared" si="17"/>
        <v>7.1802061253194958E-3</v>
      </c>
    </row>
    <row r="221" spans="1:15" x14ac:dyDescent="0.25">
      <c r="A221">
        <v>1</v>
      </c>
      <c r="B221" s="2">
        <v>45281</v>
      </c>
      <c r="D221" s="4">
        <v>0.5334606481481482</v>
      </c>
      <c r="E221" s="3">
        <v>150</v>
      </c>
      <c r="F221" s="3">
        <v>119</v>
      </c>
      <c r="G221" s="3">
        <v>78</v>
      </c>
      <c r="H221" s="3">
        <v>9.6999999999999993</v>
      </c>
      <c r="I221" s="3">
        <v>558</v>
      </c>
      <c r="J221" s="3">
        <v>2.3199999999999998</v>
      </c>
      <c r="K221" s="3">
        <v>0.02</v>
      </c>
      <c r="L221" t="s">
        <v>1537</v>
      </c>
      <c r="M221">
        <f t="shared" si="15"/>
        <v>1201.6544747926796</v>
      </c>
      <c r="N221">
        <f t="shared" si="16"/>
        <v>937.29049033829017</v>
      </c>
      <c r="O221">
        <f t="shared" si="17"/>
        <v>7.1802061253194958E-3</v>
      </c>
    </row>
    <row r="222" spans="1:15" x14ac:dyDescent="0.25">
      <c r="A222">
        <v>1</v>
      </c>
      <c r="B222" s="2">
        <v>45281</v>
      </c>
      <c r="D222" s="4">
        <v>0.53766203703703697</v>
      </c>
      <c r="E222" s="3">
        <v>125</v>
      </c>
      <c r="F222" s="3">
        <v>99</v>
      </c>
      <c r="G222" s="3">
        <v>78</v>
      </c>
      <c r="H222" s="3">
        <v>9.8000000000000007</v>
      </c>
      <c r="I222" s="3">
        <v>533</v>
      </c>
      <c r="J222" s="3">
        <v>2.2599999999999998</v>
      </c>
      <c r="K222" s="3">
        <v>0.02</v>
      </c>
      <c r="L222" t="s">
        <v>1537</v>
      </c>
      <c r="M222">
        <f t="shared" si="15"/>
        <v>1209.731792293102</v>
      </c>
      <c r="N222">
        <f t="shared" si="16"/>
        <v>943.59079798861956</v>
      </c>
      <c r="O222">
        <f t="shared" si="17"/>
        <v>7.2259155715333166E-3</v>
      </c>
    </row>
    <row r="223" spans="1:15" x14ac:dyDescent="0.25">
      <c r="A223">
        <v>1</v>
      </c>
      <c r="B223" s="2">
        <v>45281</v>
      </c>
      <c r="D223" s="4">
        <v>0.53896990740740736</v>
      </c>
      <c r="E223" s="3">
        <v>121</v>
      </c>
      <c r="F223" s="3">
        <v>86</v>
      </c>
      <c r="G223" s="3">
        <v>78</v>
      </c>
      <c r="H223" s="3">
        <v>9.6999999999999993</v>
      </c>
      <c r="I223" s="3">
        <v>531</v>
      </c>
      <c r="J223" s="3">
        <v>2.21</v>
      </c>
      <c r="K223" s="3">
        <v>0.02</v>
      </c>
      <c r="L223" t="s">
        <v>1537</v>
      </c>
      <c r="M223">
        <f t="shared" si="15"/>
        <v>1201.6544747926796</v>
      </c>
      <c r="N223">
        <f t="shared" si="16"/>
        <v>937.29049033829017</v>
      </c>
      <c r="O223">
        <f t="shared" si="17"/>
        <v>7.1802061253194958E-3</v>
      </c>
    </row>
    <row r="224" spans="1:15" x14ac:dyDescent="0.25">
      <c r="A224">
        <v>1</v>
      </c>
      <c r="B224" s="2">
        <v>45281</v>
      </c>
      <c r="D224" s="4">
        <v>0.53901620370370373</v>
      </c>
      <c r="E224" s="3">
        <v>121</v>
      </c>
      <c r="F224" s="3">
        <v>86</v>
      </c>
      <c r="G224" s="3">
        <v>78</v>
      </c>
      <c r="H224" s="3">
        <v>9.6999999999999993</v>
      </c>
      <c r="I224" s="3">
        <v>531</v>
      </c>
      <c r="J224" s="3">
        <v>2.21</v>
      </c>
      <c r="K224" s="3">
        <v>0.02</v>
      </c>
      <c r="L224" t="s">
        <v>1537</v>
      </c>
      <c r="M224">
        <f t="shared" si="15"/>
        <v>1201.6544747926796</v>
      </c>
      <c r="N224">
        <f t="shared" si="16"/>
        <v>937.29049033829017</v>
      </c>
      <c r="O224">
        <f t="shared" si="17"/>
        <v>7.1802061253194958E-3</v>
      </c>
    </row>
    <row r="225" spans="1:15" x14ac:dyDescent="0.25">
      <c r="A225">
        <v>1</v>
      </c>
      <c r="B225" s="2">
        <v>45281</v>
      </c>
      <c r="D225" s="4">
        <v>0.53907407407407404</v>
      </c>
      <c r="E225" s="3">
        <v>121</v>
      </c>
      <c r="F225" s="3">
        <v>86</v>
      </c>
      <c r="G225" s="3">
        <v>78</v>
      </c>
      <c r="H225" s="3">
        <v>9.6999999999999993</v>
      </c>
      <c r="I225" s="3">
        <v>531</v>
      </c>
      <c r="J225" s="3">
        <v>2.21</v>
      </c>
      <c r="K225" s="3">
        <v>0.02</v>
      </c>
      <c r="L225" t="s">
        <v>1537</v>
      </c>
      <c r="M225">
        <f t="shared" si="15"/>
        <v>1201.6544747926796</v>
      </c>
      <c r="N225">
        <f t="shared" si="16"/>
        <v>937.29049033829017</v>
      </c>
      <c r="O225">
        <f t="shared" si="17"/>
        <v>7.1802061253194958E-3</v>
      </c>
    </row>
    <row r="226" spans="1:15" x14ac:dyDescent="0.25">
      <c r="A226">
        <v>1</v>
      </c>
      <c r="B226" s="2">
        <v>45281</v>
      </c>
      <c r="D226" s="4">
        <v>0.54035879629629624</v>
      </c>
      <c r="E226" s="3">
        <v>124</v>
      </c>
      <c r="F226" s="3">
        <v>93</v>
      </c>
      <c r="G226" s="3">
        <v>78.5</v>
      </c>
      <c r="H226" s="3">
        <v>9.6999999999999993</v>
      </c>
      <c r="I226" s="3">
        <v>529</v>
      </c>
      <c r="J226" s="3">
        <v>2.25</v>
      </c>
      <c r="K226" s="3">
        <v>0.02</v>
      </c>
      <c r="L226" t="s">
        <v>1537</v>
      </c>
      <c r="M226">
        <f t="shared" si="15"/>
        <v>1201.6544747926796</v>
      </c>
      <c r="N226">
        <f t="shared" si="16"/>
        <v>943.29876271225351</v>
      </c>
      <c r="O226">
        <f t="shared" si="17"/>
        <v>7.2262330876612865E-3</v>
      </c>
    </row>
    <row r="227" spans="1:15" x14ac:dyDescent="0.25">
      <c r="A227">
        <v>1</v>
      </c>
      <c r="B227" s="2">
        <v>45281</v>
      </c>
      <c r="D227" s="4">
        <v>0.54040509259259262</v>
      </c>
      <c r="E227" s="3">
        <v>124</v>
      </c>
      <c r="F227" s="3">
        <v>93</v>
      </c>
      <c r="G227" s="3">
        <v>78.5</v>
      </c>
      <c r="H227" s="3">
        <v>9.6999999999999993</v>
      </c>
      <c r="I227" s="3">
        <v>529</v>
      </c>
      <c r="J227" s="3">
        <v>2.25</v>
      </c>
      <c r="K227" s="3">
        <v>0.02</v>
      </c>
      <c r="L227" t="s">
        <v>1537</v>
      </c>
      <c r="M227">
        <f t="shared" si="15"/>
        <v>1201.6544747926796</v>
      </c>
      <c r="N227">
        <f t="shared" si="16"/>
        <v>943.29876271225351</v>
      </c>
      <c r="O227">
        <f t="shared" si="17"/>
        <v>7.2262330876612865E-3</v>
      </c>
    </row>
    <row r="228" spans="1:15" x14ac:dyDescent="0.25">
      <c r="A228">
        <v>1</v>
      </c>
      <c r="B228" s="2">
        <v>45281</v>
      </c>
      <c r="D228" s="4">
        <v>0.54043981481481485</v>
      </c>
      <c r="E228" s="3">
        <v>124</v>
      </c>
      <c r="F228" s="3">
        <v>93</v>
      </c>
      <c r="G228" s="3">
        <v>78.5</v>
      </c>
      <c r="H228" s="3">
        <v>9.6999999999999993</v>
      </c>
      <c r="I228" s="3">
        <v>529</v>
      </c>
      <c r="J228" s="3">
        <v>2.25</v>
      </c>
      <c r="K228" s="3">
        <v>0.02</v>
      </c>
      <c r="L228" t="s">
        <v>1537</v>
      </c>
      <c r="M228">
        <f t="shared" si="15"/>
        <v>1201.6544747926796</v>
      </c>
      <c r="N228">
        <f t="shared" si="16"/>
        <v>943.29876271225351</v>
      </c>
      <c r="O228">
        <f t="shared" si="17"/>
        <v>7.2262330876612865E-3</v>
      </c>
    </row>
    <row r="229" spans="1:15" x14ac:dyDescent="0.25">
      <c r="A229">
        <v>1</v>
      </c>
      <c r="B229" s="2">
        <v>45281</v>
      </c>
      <c r="D229" s="4">
        <v>0.54174768518518512</v>
      </c>
      <c r="E229" s="3">
        <v>124</v>
      </c>
      <c r="F229" s="3">
        <v>93</v>
      </c>
      <c r="G229" s="3">
        <v>78.5</v>
      </c>
      <c r="H229" s="3">
        <v>9.6999999999999993</v>
      </c>
      <c r="I229" s="3">
        <v>525</v>
      </c>
      <c r="J229" s="3">
        <v>2.21</v>
      </c>
      <c r="K229" s="3">
        <v>0.02</v>
      </c>
      <c r="L229" t="s">
        <v>1537</v>
      </c>
      <c r="M229">
        <f t="shared" si="15"/>
        <v>1201.6544747926796</v>
      </c>
      <c r="N229">
        <f t="shared" si="16"/>
        <v>943.29876271225351</v>
      </c>
      <c r="O229">
        <f t="shared" si="17"/>
        <v>7.2262330876612865E-3</v>
      </c>
    </row>
    <row r="230" spans="1:15" x14ac:dyDescent="0.25">
      <c r="A230">
        <v>1</v>
      </c>
      <c r="B230" s="2">
        <v>45281</v>
      </c>
      <c r="D230" s="4">
        <v>0.54178240740740746</v>
      </c>
      <c r="E230" s="3">
        <v>124</v>
      </c>
      <c r="F230" s="3">
        <v>93</v>
      </c>
      <c r="G230" s="3">
        <v>78.5</v>
      </c>
      <c r="H230" s="3">
        <v>9.6999999999999993</v>
      </c>
      <c r="I230" s="3">
        <v>525</v>
      </c>
      <c r="J230" s="3">
        <v>2.21</v>
      </c>
      <c r="K230" s="3">
        <v>0.02</v>
      </c>
      <c r="L230" t="s">
        <v>1537</v>
      </c>
      <c r="M230">
        <f t="shared" si="15"/>
        <v>1201.6544747926796</v>
      </c>
      <c r="N230">
        <f t="shared" si="16"/>
        <v>943.29876271225351</v>
      </c>
      <c r="O230">
        <f t="shared" si="17"/>
        <v>7.2262330876612865E-3</v>
      </c>
    </row>
    <row r="231" spans="1:15" x14ac:dyDescent="0.25">
      <c r="A231">
        <v>1</v>
      </c>
      <c r="B231" s="2">
        <v>45281</v>
      </c>
      <c r="D231" s="4">
        <v>0.54317129629629635</v>
      </c>
      <c r="E231" s="3">
        <v>109</v>
      </c>
      <c r="F231" s="3">
        <v>85</v>
      </c>
      <c r="G231" s="3">
        <v>78.5</v>
      </c>
      <c r="H231" s="3">
        <v>9.6999999999999993</v>
      </c>
      <c r="I231" s="3">
        <v>526</v>
      </c>
      <c r="J231" s="3">
        <v>2.15</v>
      </c>
      <c r="K231" s="3">
        <v>0.02</v>
      </c>
      <c r="L231" t="s">
        <v>1537</v>
      </c>
      <c r="M231">
        <f t="shared" si="15"/>
        <v>1201.6544747926796</v>
      </c>
      <c r="N231">
        <f t="shared" si="16"/>
        <v>943.29876271225351</v>
      </c>
      <c r="O231">
        <f t="shared" si="17"/>
        <v>7.2262330876612865E-3</v>
      </c>
    </row>
    <row r="232" spans="1:15" x14ac:dyDescent="0.25">
      <c r="A232">
        <v>1</v>
      </c>
      <c r="B232" s="2">
        <v>45281</v>
      </c>
      <c r="D232" s="4">
        <v>0.54322916666666665</v>
      </c>
      <c r="E232" s="3">
        <v>109</v>
      </c>
      <c r="F232" s="3">
        <v>85</v>
      </c>
      <c r="G232" s="3">
        <v>78.5</v>
      </c>
      <c r="H232" s="3">
        <v>9.6999999999999993</v>
      </c>
      <c r="I232" s="3">
        <v>526</v>
      </c>
      <c r="J232" s="3">
        <v>2.15</v>
      </c>
      <c r="K232" s="3">
        <v>0.02</v>
      </c>
      <c r="L232" t="s">
        <v>1537</v>
      </c>
      <c r="M232">
        <f t="shared" si="15"/>
        <v>1201.6544747926796</v>
      </c>
      <c r="N232">
        <f t="shared" si="16"/>
        <v>943.29876271225351</v>
      </c>
      <c r="O232">
        <f t="shared" si="17"/>
        <v>7.2262330876612865E-3</v>
      </c>
    </row>
    <row r="233" spans="1:15" x14ac:dyDescent="0.25">
      <c r="A233">
        <v>1</v>
      </c>
      <c r="B233" s="2">
        <v>45281</v>
      </c>
      <c r="D233" s="4">
        <v>0.54452546296296289</v>
      </c>
      <c r="E233" s="3">
        <v>111</v>
      </c>
      <c r="F233" s="3">
        <v>86</v>
      </c>
      <c r="G233" s="3">
        <v>78.5</v>
      </c>
      <c r="H233" s="3">
        <v>9.6999999999999993</v>
      </c>
      <c r="I233" s="3">
        <v>526</v>
      </c>
      <c r="J233" s="3">
        <v>2.1</v>
      </c>
      <c r="K233" s="3">
        <v>0.02</v>
      </c>
      <c r="L233" t="s">
        <v>1537</v>
      </c>
      <c r="M233">
        <f t="shared" si="15"/>
        <v>1201.6544747926796</v>
      </c>
      <c r="N233">
        <f t="shared" si="16"/>
        <v>943.29876271225351</v>
      </c>
      <c r="O233">
        <f t="shared" si="17"/>
        <v>7.2262330876612865E-3</v>
      </c>
    </row>
    <row r="234" spans="1:15" x14ac:dyDescent="0.25">
      <c r="A234">
        <v>1</v>
      </c>
      <c r="B234" s="2">
        <v>45281</v>
      </c>
      <c r="D234" s="4">
        <v>0.54457175925925927</v>
      </c>
      <c r="E234" s="3">
        <v>111</v>
      </c>
      <c r="F234" s="3">
        <v>86</v>
      </c>
      <c r="G234" s="3">
        <v>78.5</v>
      </c>
      <c r="H234" s="3">
        <v>9.6999999999999993</v>
      </c>
      <c r="I234" s="3">
        <v>526</v>
      </c>
      <c r="J234" s="3">
        <v>2.1</v>
      </c>
      <c r="K234" s="3">
        <v>0.02</v>
      </c>
      <c r="L234" t="s">
        <v>1537</v>
      </c>
      <c r="M234">
        <f t="shared" si="15"/>
        <v>1201.6544747926796</v>
      </c>
      <c r="N234">
        <f t="shared" si="16"/>
        <v>943.29876271225351</v>
      </c>
      <c r="O234">
        <f t="shared" si="17"/>
        <v>7.2262330876612865E-3</v>
      </c>
    </row>
    <row r="235" spans="1:15" x14ac:dyDescent="0.25">
      <c r="A235">
        <v>1</v>
      </c>
      <c r="B235" s="2">
        <v>45281</v>
      </c>
      <c r="D235" s="4">
        <v>0.54461805555555554</v>
      </c>
      <c r="E235" s="3">
        <v>111</v>
      </c>
      <c r="F235" s="3">
        <v>86</v>
      </c>
      <c r="G235" s="3">
        <v>78.5</v>
      </c>
      <c r="H235" s="3">
        <v>9.6999999999999993</v>
      </c>
      <c r="I235" s="3">
        <v>526</v>
      </c>
      <c r="J235" s="3">
        <v>2.1</v>
      </c>
      <c r="K235" s="3">
        <v>0.02</v>
      </c>
      <c r="L235" t="s">
        <v>1537</v>
      </c>
      <c r="M235">
        <f t="shared" si="15"/>
        <v>1201.6544747926796</v>
      </c>
      <c r="N235">
        <f t="shared" si="16"/>
        <v>943.29876271225351</v>
      </c>
      <c r="O235">
        <f t="shared" si="17"/>
        <v>7.2262330876612865E-3</v>
      </c>
    </row>
    <row r="236" spans="1:15" x14ac:dyDescent="0.25">
      <c r="A236">
        <v>1</v>
      </c>
      <c r="B236" s="2">
        <v>45281</v>
      </c>
      <c r="D236" s="4">
        <v>0.54591435185185189</v>
      </c>
      <c r="E236" s="3">
        <v>111</v>
      </c>
      <c r="F236" s="3">
        <v>86</v>
      </c>
      <c r="G236" s="3">
        <v>78.5</v>
      </c>
      <c r="H236" s="3">
        <v>9.8000000000000007</v>
      </c>
      <c r="I236" s="3">
        <v>524</v>
      </c>
      <c r="J236" s="3">
        <v>2.04</v>
      </c>
      <c r="K236" s="3">
        <v>0.02</v>
      </c>
      <c r="L236" t="s">
        <v>1537</v>
      </c>
      <c r="M236">
        <f t="shared" si="15"/>
        <v>1209.731792293102</v>
      </c>
      <c r="N236">
        <f t="shared" si="16"/>
        <v>949.6394569500851</v>
      </c>
      <c r="O236">
        <f t="shared" si="17"/>
        <v>7.27223554314571E-3</v>
      </c>
    </row>
    <row r="237" spans="1:15" x14ac:dyDescent="0.25">
      <c r="A237">
        <v>1</v>
      </c>
      <c r="B237" s="2">
        <v>45281</v>
      </c>
      <c r="D237" s="4">
        <v>0.54594907407407411</v>
      </c>
      <c r="E237" s="3">
        <v>111</v>
      </c>
      <c r="F237" s="3">
        <v>86</v>
      </c>
      <c r="G237" s="3">
        <v>78.5</v>
      </c>
      <c r="H237" s="3">
        <v>9.8000000000000007</v>
      </c>
      <c r="I237" s="3">
        <v>524</v>
      </c>
      <c r="J237" s="3">
        <v>2.04</v>
      </c>
      <c r="K237" s="3">
        <v>0.02</v>
      </c>
      <c r="L237" t="s">
        <v>1537</v>
      </c>
      <c r="M237">
        <f t="shared" si="15"/>
        <v>1209.731792293102</v>
      </c>
      <c r="N237">
        <f t="shared" si="16"/>
        <v>949.6394569500851</v>
      </c>
      <c r="O237">
        <f t="shared" si="17"/>
        <v>7.27223554314571E-3</v>
      </c>
    </row>
    <row r="238" spans="1:15" x14ac:dyDescent="0.25">
      <c r="A238">
        <v>1</v>
      </c>
      <c r="B238" s="2">
        <v>45281</v>
      </c>
      <c r="D238" s="4">
        <v>0.54598379629629623</v>
      </c>
      <c r="E238" s="3">
        <v>111</v>
      </c>
      <c r="F238" s="3">
        <v>86</v>
      </c>
      <c r="G238" s="3">
        <v>78.5</v>
      </c>
      <c r="H238" s="3">
        <v>9.8000000000000007</v>
      </c>
      <c r="I238" s="3">
        <v>524</v>
      </c>
      <c r="J238" s="3">
        <v>2.04</v>
      </c>
      <c r="K238" s="3">
        <v>0.02</v>
      </c>
      <c r="L238" t="s">
        <v>1537</v>
      </c>
      <c r="M238">
        <f t="shared" si="15"/>
        <v>1209.731792293102</v>
      </c>
      <c r="N238">
        <f t="shared" si="16"/>
        <v>949.6394569500851</v>
      </c>
      <c r="O238">
        <f t="shared" si="17"/>
        <v>7.27223554314571E-3</v>
      </c>
    </row>
    <row r="239" spans="1:15" x14ac:dyDescent="0.25">
      <c r="A239">
        <v>1</v>
      </c>
      <c r="B239" s="2">
        <v>45281</v>
      </c>
      <c r="D239" s="4">
        <v>0.54730324074074077</v>
      </c>
      <c r="E239" s="3">
        <v>120</v>
      </c>
      <c r="F239" s="3">
        <v>94</v>
      </c>
      <c r="G239" s="3">
        <v>78</v>
      </c>
      <c r="H239" s="3">
        <v>9.6999999999999993</v>
      </c>
      <c r="I239" s="3">
        <v>525</v>
      </c>
      <c r="J239" s="3">
        <v>1.99</v>
      </c>
      <c r="K239" s="3">
        <v>0.02</v>
      </c>
      <c r="L239" t="s">
        <v>1537</v>
      </c>
      <c r="M239">
        <f t="shared" si="15"/>
        <v>1201.6544747926796</v>
      </c>
      <c r="N239">
        <f t="shared" si="16"/>
        <v>937.29049033829017</v>
      </c>
      <c r="O239">
        <f t="shared" si="17"/>
        <v>7.1802061253194958E-3</v>
      </c>
    </row>
    <row r="240" spans="1:15" x14ac:dyDescent="0.25">
      <c r="A240">
        <v>1</v>
      </c>
      <c r="B240" s="2">
        <v>45281</v>
      </c>
      <c r="D240" s="4">
        <v>0.54740740740740745</v>
      </c>
      <c r="E240" s="3">
        <v>120</v>
      </c>
      <c r="F240" s="3">
        <v>94</v>
      </c>
      <c r="G240" s="3">
        <v>78</v>
      </c>
      <c r="H240" s="3">
        <v>9.6999999999999993</v>
      </c>
      <c r="I240" s="3">
        <v>525</v>
      </c>
      <c r="J240" s="3">
        <v>1.99</v>
      </c>
      <c r="K240" s="3">
        <v>0.02</v>
      </c>
      <c r="L240" t="s">
        <v>1537</v>
      </c>
      <c r="M240">
        <f t="shared" si="15"/>
        <v>1201.6544747926796</v>
      </c>
      <c r="N240">
        <f t="shared" si="16"/>
        <v>937.29049033829017</v>
      </c>
      <c r="O240">
        <f t="shared" si="17"/>
        <v>7.1802061253194958E-3</v>
      </c>
    </row>
    <row r="241" spans="1:15" x14ac:dyDescent="0.25">
      <c r="A241">
        <v>1</v>
      </c>
      <c r="B241" s="2">
        <v>45281</v>
      </c>
      <c r="D241" s="4">
        <v>0.54870370370370369</v>
      </c>
      <c r="E241" s="3">
        <v>106</v>
      </c>
      <c r="F241" s="3">
        <v>84</v>
      </c>
      <c r="G241" s="3">
        <v>78.5</v>
      </c>
      <c r="H241" s="3">
        <v>9.6999999999999993</v>
      </c>
      <c r="I241" s="3">
        <v>523</v>
      </c>
      <c r="J241" s="3">
        <v>2.0099999999999998</v>
      </c>
      <c r="K241" s="3">
        <v>0.02</v>
      </c>
      <c r="L241" t="s">
        <v>1537</v>
      </c>
      <c r="M241">
        <f t="shared" si="15"/>
        <v>1201.6544747926796</v>
      </c>
      <c r="N241">
        <f t="shared" si="16"/>
        <v>943.29876271225351</v>
      </c>
      <c r="O241">
        <f t="shared" si="17"/>
        <v>7.2262330876612865E-3</v>
      </c>
    </row>
    <row r="242" spans="1:15" x14ac:dyDescent="0.25">
      <c r="A242">
        <v>1</v>
      </c>
      <c r="B242" s="2">
        <v>45281</v>
      </c>
      <c r="D242" s="4">
        <v>0.54873842592592592</v>
      </c>
      <c r="E242" s="3">
        <v>106</v>
      </c>
      <c r="F242" s="3">
        <v>84</v>
      </c>
      <c r="G242" s="3">
        <v>78.5</v>
      </c>
      <c r="H242" s="3">
        <v>9.6999999999999993</v>
      </c>
      <c r="I242" s="3">
        <v>523</v>
      </c>
      <c r="J242" s="3">
        <v>2.0099999999999998</v>
      </c>
      <c r="K242" s="3">
        <v>0.02</v>
      </c>
      <c r="L242" t="s">
        <v>1537</v>
      </c>
      <c r="M242">
        <f t="shared" si="15"/>
        <v>1201.6544747926796</v>
      </c>
      <c r="N242">
        <f t="shared" si="16"/>
        <v>943.29876271225351</v>
      </c>
      <c r="O242">
        <f t="shared" si="17"/>
        <v>7.2262330876612865E-3</v>
      </c>
    </row>
    <row r="243" spans="1:15" x14ac:dyDescent="0.25">
      <c r="A243">
        <v>1</v>
      </c>
      <c r="B243" s="2">
        <v>45281</v>
      </c>
      <c r="D243" s="4">
        <v>0.55011574074074077</v>
      </c>
      <c r="E243" s="3">
        <v>106</v>
      </c>
      <c r="F243" s="3">
        <v>84</v>
      </c>
      <c r="G243" s="3">
        <v>78.5</v>
      </c>
      <c r="H243" s="3">
        <v>9.8000000000000007</v>
      </c>
      <c r="I243" s="3">
        <v>517</v>
      </c>
      <c r="J243" s="3">
        <v>1.93</v>
      </c>
      <c r="K243" s="3">
        <v>0.02</v>
      </c>
      <c r="L243" t="s">
        <v>1537</v>
      </c>
      <c r="M243">
        <f t="shared" si="15"/>
        <v>1209.731792293102</v>
      </c>
      <c r="N243">
        <f t="shared" si="16"/>
        <v>949.6394569500851</v>
      </c>
      <c r="O243">
        <f t="shared" si="17"/>
        <v>7.27223554314571E-3</v>
      </c>
    </row>
    <row r="244" spans="1:15" x14ac:dyDescent="0.25">
      <c r="A244">
        <v>1</v>
      </c>
      <c r="B244" s="2">
        <v>45281</v>
      </c>
      <c r="D244" s="4">
        <v>0.55016203703703703</v>
      </c>
      <c r="E244" s="3">
        <v>106</v>
      </c>
      <c r="F244" s="3">
        <v>84</v>
      </c>
      <c r="G244" s="3">
        <v>78.5</v>
      </c>
      <c r="H244" s="3">
        <v>9.8000000000000007</v>
      </c>
      <c r="I244" s="3">
        <v>517</v>
      </c>
      <c r="J244" s="3">
        <v>1.93</v>
      </c>
      <c r="K244" s="3">
        <v>0.02</v>
      </c>
      <c r="L244" t="s">
        <v>1537</v>
      </c>
      <c r="M244">
        <f t="shared" si="15"/>
        <v>1209.731792293102</v>
      </c>
      <c r="N244">
        <f t="shared" si="16"/>
        <v>949.6394569500851</v>
      </c>
      <c r="O244">
        <f t="shared" si="17"/>
        <v>7.27223554314571E-3</v>
      </c>
    </row>
    <row r="245" spans="1:15" x14ac:dyDescent="0.25">
      <c r="A245">
        <v>1</v>
      </c>
      <c r="B245" s="2">
        <v>45281</v>
      </c>
      <c r="D245" s="4">
        <v>0.55146990740740742</v>
      </c>
      <c r="E245" s="3">
        <v>118</v>
      </c>
      <c r="F245" s="3">
        <v>92</v>
      </c>
      <c r="G245" s="3">
        <v>78.5</v>
      </c>
      <c r="H245" s="3">
        <v>9.8000000000000007</v>
      </c>
      <c r="I245" s="3">
        <v>517</v>
      </c>
      <c r="J245" s="3">
        <v>1.73</v>
      </c>
      <c r="K245" s="3">
        <v>0.02</v>
      </c>
      <c r="L245" t="s">
        <v>1537</v>
      </c>
      <c r="M245">
        <f t="shared" si="15"/>
        <v>1209.731792293102</v>
      </c>
      <c r="N245">
        <f t="shared" si="16"/>
        <v>949.6394569500851</v>
      </c>
      <c r="O245">
        <f t="shared" si="17"/>
        <v>7.27223554314571E-3</v>
      </c>
    </row>
    <row r="246" spans="1:15" x14ac:dyDescent="0.25">
      <c r="A246">
        <v>1</v>
      </c>
      <c r="B246" s="2">
        <v>45281</v>
      </c>
      <c r="D246" s="4">
        <v>0.55150462962962965</v>
      </c>
      <c r="E246" s="3">
        <v>118</v>
      </c>
      <c r="F246" s="3">
        <v>92</v>
      </c>
      <c r="G246" s="3">
        <v>78.5</v>
      </c>
      <c r="H246" s="3">
        <v>9.8000000000000007</v>
      </c>
      <c r="I246" s="3">
        <v>517</v>
      </c>
      <c r="J246" s="3">
        <v>1.73</v>
      </c>
      <c r="K246" s="3">
        <v>0.02</v>
      </c>
      <c r="L246" t="s">
        <v>1537</v>
      </c>
      <c r="M246">
        <f t="shared" si="15"/>
        <v>1209.731792293102</v>
      </c>
      <c r="N246">
        <f t="shared" si="16"/>
        <v>949.6394569500851</v>
      </c>
      <c r="O246">
        <f t="shared" si="17"/>
        <v>7.27223554314571E-3</v>
      </c>
    </row>
    <row r="247" spans="1:15" x14ac:dyDescent="0.25">
      <c r="A247">
        <v>1</v>
      </c>
      <c r="B247" s="2">
        <v>45281</v>
      </c>
      <c r="D247" s="4">
        <v>0.55156250000000007</v>
      </c>
      <c r="E247" s="3">
        <v>118</v>
      </c>
      <c r="F247" s="3">
        <v>92</v>
      </c>
      <c r="G247" s="3">
        <v>78.5</v>
      </c>
      <c r="H247" s="3">
        <v>9.8000000000000007</v>
      </c>
      <c r="I247" s="3">
        <v>517</v>
      </c>
      <c r="J247" s="3">
        <v>1.73</v>
      </c>
      <c r="K247" s="3">
        <v>0.02</v>
      </c>
      <c r="L247" t="s">
        <v>1537</v>
      </c>
      <c r="M247">
        <f t="shared" si="15"/>
        <v>1209.731792293102</v>
      </c>
      <c r="N247">
        <f t="shared" si="16"/>
        <v>949.6394569500851</v>
      </c>
      <c r="O247">
        <f t="shared" si="17"/>
        <v>7.27223554314571E-3</v>
      </c>
    </row>
    <row r="248" spans="1:15" x14ac:dyDescent="0.25">
      <c r="A248">
        <v>1</v>
      </c>
      <c r="B248" s="2">
        <v>45281</v>
      </c>
      <c r="D248" s="4">
        <v>0.55285879629629631</v>
      </c>
      <c r="E248" s="3">
        <v>130</v>
      </c>
      <c r="F248" s="3">
        <v>98</v>
      </c>
      <c r="G248" s="3">
        <v>78.5</v>
      </c>
      <c r="H248" s="3">
        <v>9.8000000000000007</v>
      </c>
      <c r="I248" s="3">
        <v>523</v>
      </c>
      <c r="J248" s="3">
        <v>1.63</v>
      </c>
      <c r="K248" s="3">
        <v>0.02</v>
      </c>
      <c r="L248" t="s">
        <v>1537</v>
      </c>
      <c r="M248">
        <f t="shared" si="15"/>
        <v>1209.731792293102</v>
      </c>
      <c r="N248">
        <f t="shared" si="16"/>
        <v>949.6394569500851</v>
      </c>
      <c r="O248">
        <f t="shared" si="17"/>
        <v>7.27223554314571E-3</v>
      </c>
    </row>
    <row r="249" spans="1:15" x14ac:dyDescent="0.25">
      <c r="A249">
        <v>1</v>
      </c>
      <c r="B249" s="2">
        <v>45281</v>
      </c>
      <c r="D249" s="4">
        <v>0.55424768518518519</v>
      </c>
      <c r="E249" s="3">
        <v>130</v>
      </c>
      <c r="F249" s="3">
        <v>98</v>
      </c>
      <c r="G249" s="3">
        <v>78.5</v>
      </c>
      <c r="H249" s="3">
        <v>9.8000000000000007</v>
      </c>
      <c r="I249" s="3">
        <v>525</v>
      </c>
      <c r="J249" s="3">
        <v>1.54</v>
      </c>
      <c r="K249" s="3">
        <v>0.02</v>
      </c>
      <c r="L249" t="s">
        <v>1537</v>
      </c>
      <c r="M249">
        <f t="shared" si="15"/>
        <v>1209.731792293102</v>
      </c>
      <c r="N249">
        <f t="shared" si="16"/>
        <v>949.6394569500851</v>
      </c>
      <c r="O249">
        <f t="shared" si="17"/>
        <v>7.27223554314571E-3</v>
      </c>
    </row>
    <row r="250" spans="1:15" x14ac:dyDescent="0.25">
      <c r="A250">
        <v>1</v>
      </c>
      <c r="B250" s="2">
        <v>45281</v>
      </c>
      <c r="D250" s="4">
        <v>0.55429398148148146</v>
      </c>
      <c r="E250" s="3">
        <v>130</v>
      </c>
      <c r="F250" s="3">
        <v>98</v>
      </c>
      <c r="G250" s="3">
        <v>78.5</v>
      </c>
      <c r="H250" s="3">
        <v>9.8000000000000007</v>
      </c>
      <c r="I250" s="3">
        <v>525</v>
      </c>
      <c r="J250" s="3">
        <v>1.54</v>
      </c>
      <c r="K250" s="3">
        <v>0.02</v>
      </c>
      <c r="L250" t="s">
        <v>1537</v>
      </c>
      <c r="M250">
        <f t="shared" si="15"/>
        <v>1209.731792293102</v>
      </c>
      <c r="N250">
        <f t="shared" si="16"/>
        <v>949.6394569500851</v>
      </c>
      <c r="O250">
        <f t="shared" si="17"/>
        <v>7.27223554314571E-3</v>
      </c>
    </row>
    <row r="251" spans="1:15" x14ac:dyDescent="0.25">
      <c r="A251">
        <v>1</v>
      </c>
      <c r="B251" s="2">
        <v>45281</v>
      </c>
      <c r="D251" s="4">
        <v>0.55434027777777783</v>
      </c>
      <c r="E251" s="3">
        <v>130</v>
      </c>
      <c r="F251" s="3">
        <v>98</v>
      </c>
      <c r="G251" s="3">
        <v>78.5</v>
      </c>
      <c r="H251" s="3">
        <v>9.8000000000000007</v>
      </c>
      <c r="I251" s="3">
        <v>525</v>
      </c>
      <c r="J251" s="3">
        <v>1.54</v>
      </c>
      <c r="K251" s="3">
        <v>0.02</v>
      </c>
      <c r="L251" t="s">
        <v>1537</v>
      </c>
      <c r="M251">
        <f t="shared" si="15"/>
        <v>1209.731792293102</v>
      </c>
      <c r="N251">
        <f t="shared" si="16"/>
        <v>949.6394569500851</v>
      </c>
      <c r="O251">
        <f t="shared" si="17"/>
        <v>7.27223554314571E-3</v>
      </c>
    </row>
    <row r="252" spans="1:15" x14ac:dyDescent="0.25">
      <c r="A252">
        <v>1</v>
      </c>
      <c r="B252" s="2">
        <v>45281</v>
      </c>
      <c r="D252" s="4">
        <v>0.55563657407407407</v>
      </c>
      <c r="E252" s="3">
        <v>104</v>
      </c>
      <c r="F252" s="3">
        <v>79</v>
      </c>
      <c r="G252" s="3">
        <v>78.5</v>
      </c>
      <c r="H252" s="3">
        <v>9.8000000000000007</v>
      </c>
      <c r="I252" s="3">
        <v>527</v>
      </c>
      <c r="J252" s="3">
        <v>1.52</v>
      </c>
      <c r="K252" s="3">
        <v>0.02</v>
      </c>
      <c r="L252" t="s">
        <v>1537</v>
      </c>
      <c r="M252">
        <f t="shared" si="15"/>
        <v>1209.731792293102</v>
      </c>
      <c r="N252">
        <f t="shared" si="16"/>
        <v>949.6394569500851</v>
      </c>
      <c r="O252">
        <f t="shared" si="17"/>
        <v>7.27223554314571E-3</v>
      </c>
    </row>
    <row r="253" spans="1:15" x14ac:dyDescent="0.25">
      <c r="A253">
        <v>1</v>
      </c>
      <c r="B253" s="2">
        <v>45281</v>
      </c>
      <c r="D253" s="4">
        <v>0.55569444444444438</v>
      </c>
      <c r="E253" s="3">
        <v>104</v>
      </c>
      <c r="F253" s="3">
        <v>79</v>
      </c>
      <c r="G253" s="3">
        <v>78.5</v>
      </c>
      <c r="H253" s="3">
        <v>9.8000000000000007</v>
      </c>
      <c r="I253" s="3">
        <v>527</v>
      </c>
      <c r="J253" s="3">
        <v>1.52</v>
      </c>
      <c r="K253" s="3">
        <v>0.02</v>
      </c>
      <c r="L253" t="s">
        <v>1537</v>
      </c>
      <c r="M253">
        <f t="shared" si="15"/>
        <v>1209.731792293102</v>
      </c>
      <c r="N253">
        <f t="shared" si="16"/>
        <v>949.6394569500851</v>
      </c>
      <c r="O253">
        <f t="shared" si="17"/>
        <v>7.27223554314571E-3</v>
      </c>
    </row>
    <row r="254" spans="1:15" x14ac:dyDescent="0.25">
      <c r="A254">
        <v>1</v>
      </c>
      <c r="B254" s="2">
        <v>45281</v>
      </c>
      <c r="D254" s="4">
        <v>0.5557523148148148</v>
      </c>
      <c r="E254" s="3">
        <v>104</v>
      </c>
      <c r="F254" s="3">
        <v>79</v>
      </c>
      <c r="G254" s="3">
        <v>78.5</v>
      </c>
      <c r="H254" s="3">
        <v>9.8000000000000007</v>
      </c>
      <c r="I254" s="3">
        <v>527</v>
      </c>
      <c r="J254" s="3">
        <v>1.52</v>
      </c>
      <c r="K254" s="3">
        <v>0.02</v>
      </c>
      <c r="L254" t="s">
        <v>1537</v>
      </c>
      <c r="M254">
        <f t="shared" si="15"/>
        <v>1209.731792293102</v>
      </c>
      <c r="N254">
        <f t="shared" si="16"/>
        <v>949.6394569500851</v>
      </c>
      <c r="O254">
        <f t="shared" si="17"/>
        <v>7.27223554314571E-3</v>
      </c>
    </row>
    <row r="255" spans="1:15" x14ac:dyDescent="0.25">
      <c r="A255">
        <v>1</v>
      </c>
      <c r="B255" s="2">
        <v>45281</v>
      </c>
      <c r="D255" s="4">
        <v>0.55707175925925922</v>
      </c>
      <c r="E255" s="3">
        <v>112</v>
      </c>
      <c r="F255" s="3">
        <v>90</v>
      </c>
      <c r="G255" s="3">
        <v>78.5</v>
      </c>
      <c r="H255" s="3">
        <v>9.6999999999999993</v>
      </c>
      <c r="I255" s="3">
        <v>527</v>
      </c>
      <c r="J255" s="3">
        <v>1.33</v>
      </c>
      <c r="K255" s="3">
        <v>0.02</v>
      </c>
      <c r="L255" t="s">
        <v>1537</v>
      </c>
      <c r="M255">
        <f t="shared" si="15"/>
        <v>1201.6544747926796</v>
      </c>
      <c r="N255">
        <f t="shared" si="16"/>
        <v>943.29876271225351</v>
      </c>
      <c r="O255">
        <f t="shared" si="17"/>
        <v>7.2262330876612865E-3</v>
      </c>
    </row>
    <row r="256" spans="1:15" x14ac:dyDescent="0.25">
      <c r="A256">
        <v>1</v>
      </c>
      <c r="B256" s="2">
        <v>45281</v>
      </c>
      <c r="D256" s="4">
        <v>0.55710648148148145</v>
      </c>
      <c r="E256" s="3">
        <v>112</v>
      </c>
      <c r="F256" s="3">
        <v>90</v>
      </c>
      <c r="G256" s="3">
        <v>78.5</v>
      </c>
      <c r="H256" s="3">
        <v>9.6999999999999993</v>
      </c>
      <c r="I256" s="3">
        <v>527</v>
      </c>
      <c r="J256" s="3">
        <v>1.33</v>
      </c>
      <c r="K256" s="3">
        <v>0.02</v>
      </c>
      <c r="L256" t="s">
        <v>1537</v>
      </c>
      <c r="M256">
        <f t="shared" si="15"/>
        <v>1201.6544747926796</v>
      </c>
      <c r="N256">
        <f t="shared" si="16"/>
        <v>943.29876271225351</v>
      </c>
      <c r="O256">
        <f t="shared" si="17"/>
        <v>7.2262330876612865E-3</v>
      </c>
    </row>
    <row r="257" spans="1:15" x14ac:dyDescent="0.25">
      <c r="A257">
        <v>1</v>
      </c>
      <c r="B257" s="2">
        <v>45281</v>
      </c>
      <c r="D257" s="4">
        <v>0.55841435185185184</v>
      </c>
      <c r="E257" s="3">
        <v>112</v>
      </c>
      <c r="F257" s="3">
        <v>90</v>
      </c>
      <c r="G257" s="3">
        <v>78.5</v>
      </c>
      <c r="H257" s="3">
        <v>9.8000000000000007</v>
      </c>
      <c r="I257" s="3">
        <v>525</v>
      </c>
      <c r="J257" s="3">
        <v>1.28</v>
      </c>
      <c r="K257" s="3">
        <v>0.02</v>
      </c>
      <c r="L257" t="s">
        <v>1537</v>
      </c>
      <c r="M257">
        <f t="shared" si="15"/>
        <v>1209.731792293102</v>
      </c>
      <c r="N257">
        <f t="shared" si="16"/>
        <v>949.6394569500851</v>
      </c>
      <c r="O257">
        <f t="shared" si="17"/>
        <v>7.27223554314571E-3</v>
      </c>
    </row>
    <row r="258" spans="1:15" x14ac:dyDescent="0.25">
      <c r="A258">
        <v>1</v>
      </c>
      <c r="B258" s="2">
        <v>45281</v>
      </c>
      <c r="D258" s="4">
        <v>0.55847222222222215</v>
      </c>
      <c r="E258" s="3">
        <v>112</v>
      </c>
      <c r="F258" s="3">
        <v>90</v>
      </c>
      <c r="G258" s="3">
        <v>78.5</v>
      </c>
      <c r="H258" s="3">
        <v>9.8000000000000007</v>
      </c>
      <c r="I258" s="3">
        <v>525</v>
      </c>
      <c r="J258" s="3">
        <v>1.28</v>
      </c>
      <c r="K258" s="3">
        <v>0.02</v>
      </c>
      <c r="L258" t="s">
        <v>1537</v>
      </c>
      <c r="M258">
        <f t="shared" si="15"/>
        <v>1209.731792293102</v>
      </c>
      <c r="N258">
        <f t="shared" si="16"/>
        <v>949.6394569500851</v>
      </c>
      <c r="O258">
        <f t="shared" si="17"/>
        <v>7.27223554314571E-3</v>
      </c>
    </row>
    <row r="259" spans="1:15" x14ac:dyDescent="0.25">
      <c r="A259">
        <v>1</v>
      </c>
      <c r="B259" s="2">
        <v>45281</v>
      </c>
      <c r="D259" s="4">
        <v>0.55853009259259256</v>
      </c>
      <c r="E259" s="3">
        <v>112</v>
      </c>
      <c r="F259" s="3">
        <v>90</v>
      </c>
      <c r="G259" s="3">
        <v>78.5</v>
      </c>
      <c r="H259" s="3">
        <v>9.8000000000000007</v>
      </c>
      <c r="I259" s="3">
        <v>525</v>
      </c>
      <c r="J259" s="3">
        <v>1.28</v>
      </c>
      <c r="K259" s="3">
        <v>0.02</v>
      </c>
      <c r="L259" t="s">
        <v>1537</v>
      </c>
      <c r="M259">
        <f t="shared" si="15"/>
        <v>1209.731792293102</v>
      </c>
      <c r="N259">
        <f t="shared" si="16"/>
        <v>949.6394569500851</v>
      </c>
      <c r="O259">
        <f t="shared" si="17"/>
        <v>7.27223554314571E-3</v>
      </c>
    </row>
    <row r="260" spans="1:15" x14ac:dyDescent="0.25">
      <c r="A260">
        <v>1</v>
      </c>
      <c r="B260" s="2">
        <v>45281</v>
      </c>
      <c r="D260" s="4">
        <v>0.55980324074074073</v>
      </c>
      <c r="E260" s="3">
        <v>103</v>
      </c>
      <c r="F260" s="3">
        <v>77</v>
      </c>
      <c r="G260" s="3">
        <v>78.5</v>
      </c>
      <c r="H260" s="3">
        <v>9.8000000000000007</v>
      </c>
      <c r="I260" s="3">
        <v>523</v>
      </c>
      <c r="J260" s="3">
        <v>1.21</v>
      </c>
      <c r="K260" s="3">
        <v>0.02</v>
      </c>
      <c r="L260" t="s">
        <v>1537</v>
      </c>
      <c r="M260">
        <f t="shared" si="15"/>
        <v>1209.731792293102</v>
      </c>
      <c r="N260">
        <f t="shared" si="16"/>
        <v>949.6394569500851</v>
      </c>
      <c r="O260">
        <f t="shared" si="17"/>
        <v>7.27223554314571E-3</v>
      </c>
    </row>
    <row r="261" spans="1:15" x14ac:dyDescent="0.25">
      <c r="A261">
        <v>1</v>
      </c>
      <c r="B261" s="2">
        <v>45281</v>
      </c>
      <c r="D261" s="4">
        <v>0.55986111111111114</v>
      </c>
      <c r="E261" s="3">
        <v>103</v>
      </c>
      <c r="F261" s="3">
        <v>77</v>
      </c>
      <c r="G261" s="3">
        <v>78.5</v>
      </c>
      <c r="H261" s="3">
        <v>9.8000000000000007</v>
      </c>
      <c r="I261" s="3">
        <v>523</v>
      </c>
      <c r="J261" s="3">
        <v>1.21</v>
      </c>
      <c r="K261" s="3">
        <v>0.02</v>
      </c>
      <c r="L261" t="s">
        <v>1537</v>
      </c>
      <c r="M261">
        <f t="shared" ref="M261:M286" si="18">EXP(17.62*H261/(243.12+H261))*611.2</f>
        <v>1209.731792293102</v>
      </c>
      <c r="N261">
        <f t="shared" ref="N261:N286" si="19">M261*(G261/100)</f>
        <v>949.6394569500851</v>
      </c>
      <c r="O261">
        <f t="shared" ref="O261:O286" si="20">N261/(461.51*(H261+273.15))</f>
        <v>7.27223554314571E-3</v>
      </c>
    </row>
    <row r="262" spans="1:15" x14ac:dyDescent="0.25">
      <c r="A262">
        <v>1</v>
      </c>
      <c r="B262" s="2">
        <v>45281</v>
      </c>
      <c r="D262" s="4">
        <v>0.55991898148148145</v>
      </c>
      <c r="E262" s="3">
        <v>103</v>
      </c>
      <c r="F262" s="3">
        <v>77</v>
      </c>
      <c r="G262" s="3">
        <v>78.5</v>
      </c>
      <c r="H262" s="3">
        <v>9.8000000000000007</v>
      </c>
      <c r="I262" s="3">
        <v>523</v>
      </c>
      <c r="J262" s="3">
        <v>1.21</v>
      </c>
      <c r="K262" s="3">
        <v>0.02</v>
      </c>
      <c r="L262" t="s">
        <v>1537</v>
      </c>
      <c r="M262">
        <f t="shared" si="18"/>
        <v>1209.731792293102</v>
      </c>
      <c r="N262">
        <f t="shared" si="19"/>
        <v>949.6394569500851</v>
      </c>
      <c r="O262">
        <f t="shared" si="20"/>
        <v>7.27223554314571E-3</v>
      </c>
    </row>
    <row r="263" spans="1:15" x14ac:dyDescent="0.25">
      <c r="A263">
        <v>1</v>
      </c>
      <c r="B263" s="2">
        <v>45281</v>
      </c>
      <c r="D263" s="4">
        <v>0.56119212962962961</v>
      </c>
      <c r="E263" s="3">
        <v>103</v>
      </c>
      <c r="F263" s="3">
        <v>84</v>
      </c>
      <c r="G263" s="3">
        <v>78.5</v>
      </c>
      <c r="H263" s="3">
        <v>9.8000000000000007</v>
      </c>
      <c r="I263" s="3">
        <v>514</v>
      </c>
      <c r="J263" s="3">
        <v>1.31</v>
      </c>
      <c r="K263" s="3">
        <v>0.02</v>
      </c>
      <c r="L263" t="s">
        <v>1537</v>
      </c>
      <c r="M263">
        <f t="shared" si="18"/>
        <v>1209.731792293102</v>
      </c>
      <c r="N263">
        <f t="shared" si="19"/>
        <v>949.6394569500851</v>
      </c>
      <c r="O263">
        <f t="shared" si="20"/>
        <v>7.27223554314571E-3</v>
      </c>
    </row>
    <row r="264" spans="1:15" x14ac:dyDescent="0.25">
      <c r="A264">
        <v>1</v>
      </c>
      <c r="B264" s="2">
        <v>45281</v>
      </c>
      <c r="D264" s="4">
        <v>0.56125000000000003</v>
      </c>
      <c r="E264" s="3">
        <v>103</v>
      </c>
      <c r="F264" s="3">
        <v>84</v>
      </c>
      <c r="G264" s="3">
        <v>78.5</v>
      </c>
      <c r="H264" s="3">
        <v>9.8000000000000007</v>
      </c>
      <c r="I264" s="3">
        <v>514</v>
      </c>
      <c r="J264" s="3">
        <v>1.31</v>
      </c>
      <c r="K264" s="3">
        <v>0.02</v>
      </c>
      <c r="L264" t="s">
        <v>1537</v>
      </c>
      <c r="M264">
        <f t="shared" si="18"/>
        <v>1209.731792293102</v>
      </c>
      <c r="N264">
        <f t="shared" si="19"/>
        <v>949.6394569500851</v>
      </c>
      <c r="O264">
        <f t="shared" si="20"/>
        <v>7.27223554314571E-3</v>
      </c>
    </row>
    <row r="265" spans="1:15" x14ac:dyDescent="0.25">
      <c r="A265">
        <v>1</v>
      </c>
      <c r="B265" s="2">
        <v>45281</v>
      </c>
      <c r="D265" s="4">
        <v>0.56128472222222225</v>
      </c>
      <c r="E265" s="3">
        <v>103</v>
      </c>
      <c r="F265" s="3">
        <v>84</v>
      </c>
      <c r="G265" s="3">
        <v>78.5</v>
      </c>
      <c r="H265" s="3">
        <v>9.8000000000000007</v>
      </c>
      <c r="I265" s="3">
        <v>514</v>
      </c>
      <c r="J265" s="3">
        <v>1.31</v>
      </c>
      <c r="K265" s="3">
        <v>0.02</v>
      </c>
      <c r="L265" t="s">
        <v>1537</v>
      </c>
      <c r="M265">
        <f t="shared" si="18"/>
        <v>1209.731792293102</v>
      </c>
      <c r="N265">
        <f t="shared" si="19"/>
        <v>949.6394569500851</v>
      </c>
      <c r="O265">
        <f t="shared" si="20"/>
        <v>7.27223554314571E-3</v>
      </c>
    </row>
    <row r="266" spans="1:15" x14ac:dyDescent="0.25">
      <c r="A266">
        <v>1</v>
      </c>
      <c r="B266" s="2">
        <v>45281</v>
      </c>
      <c r="D266" s="4">
        <v>0.56258101851851849</v>
      </c>
      <c r="E266" s="3">
        <v>103</v>
      </c>
      <c r="F266" s="3">
        <v>84</v>
      </c>
      <c r="G266" s="3">
        <v>78.5</v>
      </c>
      <c r="H266" s="3">
        <v>9.8000000000000007</v>
      </c>
      <c r="I266" s="3">
        <v>505</v>
      </c>
      <c r="J266" s="3">
        <v>1.28</v>
      </c>
      <c r="K266" s="3">
        <v>0.02</v>
      </c>
      <c r="L266" t="s">
        <v>1537</v>
      </c>
      <c r="M266">
        <f t="shared" si="18"/>
        <v>1209.731792293102</v>
      </c>
      <c r="N266">
        <f t="shared" si="19"/>
        <v>949.6394569500851</v>
      </c>
      <c r="O266">
        <f t="shared" si="20"/>
        <v>7.27223554314571E-3</v>
      </c>
    </row>
    <row r="267" spans="1:15" x14ac:dyDescent="0.25">
      <c r="A267">
        <v>1</v>
      </c>
      <c r="B267" s="2">
        <v>45281</v>
      </c>
      <c r="D267" s="4">
        <v>0.56396990740740738</v>
      </c>
      <c r="E267" s="3">
        <v>103</v>
      </c>
      <c r="F267" s="3">
        <v>80</v>
      </c>
      <c r="G267" s="3">
        <v>78.5</v>
      </c>
      <c r="H267" s="3">
        <v>9.6999999999999993</v>
      </c>
      <c r="I267" s="3">
        <v>499</v>
      </c>
      <c r="J267" s="3">
        <v>1.33</v>
      </c>
      <c r="K267" s="3">
        <v>0.02</v>
      </c>
      <c r="L267" t="s">
        <v>1537</v>
      </c>
      <c r="M267">
        <f t="shared" si="18"/>
        <v>1201.6544747926796</v>
      </c>
      <c r="N267">
        <f t="shared" si="19"/>
        <v>943.29876271225351</v>
      </c>
      <c r="O267">
        <f t="shared" si="20"/>
        <v>7.2262330876612865E-3</v>
      </c>
    </row>
    <row r="268" spans="1:15" x14ac:dyDescent="0.25">
      <c r="A268">
        <v>1</v>
      </c>
      <c r="B268" s="2">
        <v>45281</v>
      </c>
      <c r="D268" s="4">
        <v>0.56535879629629626</v>
      </c>
      <c r="E268" s="3">
        <v>104</v>
      </c>
      <c r="F268" s="3">
        <v>76</v>
      </c>
      <c r="G268" s="3">
        <v>78.5</v>
      </c>
      <c r="H268" s="3">
        <v>9.6999999999999993</v>
      </c>
      <c r="I268" s="3">
        <v>505</v>
      </c>
      <c r="J268" s="3">
        <v>1.24</v>
      </c>
      <c r="K268" s="3">
        <v>0.02</v>
      </c>
      <c r="L268" t="s">
        <v>1537</v>
      </c>
      <c r="M268">
        <f t="shared" si="18"/>
        <v>1201.6544747926796</v>
      </c>
      <c r="N268">
        <f t="shared" si="19"/>
        <v>943.29876271225351</v>
      </c>
      <c r="O268">
        <f t="shared" si="20"/>
        <v>7.2262330876612865E-3</v>
      </c>
    </row>
    <row r="269" spans="1:15" x14ac:dyDescent="0.25">
      <c r="A269">
        <v>1</v>
      </c>
      <c r="B269" s="2">
        <v>45281</v>
      </c>
      <c r="D269" s="4">
        <v>0.56674768518518526</v>
      </c>
      <c r="E269" s="3">
        <v>104</v>
      </c>
      <c r="F269" s="3">
        <v>76</v>
      </c>
      <c r="G269" s="3">
        <v>78.5</v>
      </c>
      <c r="H269" s="3">
        <v>9.8000000000000007</v>
      </c>
      <c r="I269" s="3">
        <v>505</v>
      </c>
      <c r="J269" s="3">
        <v>1.2</v>
      </c>
      <c r="K269" s="3">
        <v>0.02</v>
      </c>
      <c r="L269" t="s">
        <v>1537</v>
      </c>
      <c r="M269">
        <f t="shared" si="18"/>
        <v>1209.731792293102</v>
      </c>
      <c r="N269">
        <f t="shared" si="19"/>
        <v>949.6394569500851</v>
      </c>
      <c r="O269">
        <f t="shared" si="20"/>
        <v>7.27223554314571E-3</v>
      </c>
    </row>
    <row r="270" spans="1:15" x14ac:dyDescent="0.25">
      <c r="A270">
        <v>1</v>
      </c>
      <c r="B270" s="2">
        <v>45281</v>
      </c>
      <c r="D270" s="4">
        <v>0.56813657407407414</v>
      </c>
      <c r="E270" s="3">
        <v>103</v>
      </c>
      <c r="F270" s="3">
        <v>73</v>
      </c>
      <c r="G270" s="3">
        <v>78.5</v>
      </c>
      <c r="H270" s="3">
        <v>9.8000000000000007</v>
      </c>
      <c r="I270" s="3">
        <v>502</v>
      </c>
      <c r="J270" s="3">
        <v>1.0900000000000001</v>
      </c>
      <c r="K270" s="3">
        <v>0.02</v>
      </c>
      <c r="L270" t="s">
        <v>1537</v>
      </c>
      <c r="M270">
        <f t="shared" si="18"/>
        <v>1209.731792293102</v>
      </c>
      <c r="N270">
        <f t="shared" si="19"/>
        <v>949.6394569500851</v>
      </c>
      <c r="O270">
        <f t="shared" si="20"/>
        <v>7.27223554314571E-3</v>
      </c>
    </row>
    <row r="271" spans="1:15" x14ac:dyDescent="0.25">
      <c r="A271">
        <v>1</v>
      </c>
      <c r="B271" s="2">
        <v>45281</v>
      </c>
      <c r="D271" s="4">
        <v>0.56952546296296302</v>
      </c>
      <c r="E271" s="3">
        <v>112</v>
      </c>
      <c r="F271" s="3">
        <v>86</v>
      </c>
      <c r="G271" s="3">
        <v>78.5</v>
      </c>
      <c r="H271" s="3">
        <v>9.8000000000000007</v>
      </c>
      <c r="I271" s="3">
        <v>502</v>
      </c>
      <c r="J271" s="3">
        <v>1.1200000000000001</v>
      </c>
      <c r="K271" s="3">
        <v>0.02</v>
      </c>
      <c r="L271" t="s">
        <v>1537</v>
      </c>
      <c r="M271">
        <f t="shared" si="18"/>
        <v>1209.731792293102</v>
      </c>
      <c r="N271">
        <f t="shared" si="19"/>
        <v>949.6394569500851</v>
      </c>
      <c r="O271">
        <f t="shared" si="20"/>
        <v>7.27223554314571E-3</v>
      </c>
    </row>
    <row r="272" spans="1:15" x14ac:dyDescent="0.25">
      <c r="A272">
        <v>1</v>
      </c>
      <c r="B272" s="2">
        <v>45281</v>
      </c>
      <c r="D272" s="4">
        <v>0.57091435185185191</v>
      </c>
      <c r="E272" s="3">
        <v>112</v>
      </c>
      <c r="F272" s="3">
        <v>86</v>
      </c>
      <c r="G272" s="3">
        <v>78.5</v>
      </c>
      <c r="H272" s="3">
        <v>9.8000000000000007</v>
      </c>
      <c r="I272" s="3">
        <v>504</v>
      </c>
      <c r="J272" s="3">
        <v>1.21</v>
      </c>
      <c r="K272" s="3">
        <v>0.02</v>
      </c>
      <c r="L272" t="s">
        <v>1537</v>
      </c>
      <c r="M272">
        <f t="shared" si="18"/>
        <v>1209.731792293102</v>
      </c>
      <c r="N272">
        <f t="shared" si="19"/>
        <v>949.6394569500851</v>
      </c>
      <c r="O272">
        <f t="shared" si="20"/>
        <v>7.27223554314571E-3</v>
      </c>
    </row>
    <row r="273" spans="1:15" x14ac:dyDescent="0.25">
      <c r="A273">
        <v>1</v>
      </c>
      <c r="B273" s="2">
        <v>45281</v>
      </c>
      <c r="D273" s="4">
        <v>0.57230324074074079</v>
      </c>
      <c r="E273" s="3">
        <v>204</v>
      </c>
      <c r="F273" s="3">
        <v>168</v>
      </c>
      <c r="G273" s="3">
        <v>78.5</v>
      </c>
      <c r="H273" s="3">
        <v>9.8000000000000007</v>
      </c>
      <c r="I273" s="3">
        <v>506</v>
      </c>
      <c r="J273" s="3">
        <v>1.39</v>
      </c>
      <c r="K273" s="3">
        <v>0.02</v>
      </c>
      <c r="L273" t="s">
        <v>1537</v>
      </c>
      <c r="M273">
        <f t="shared" si="18"/>
        <v>1209.731792293102</v>
      </c>
      <c r="N273">
        <f t="shared" si="19"/>
        <v>949.6394569500851</v>
      </c>
      <c r="O273">
        <f t="shared" si="20"/>
        <v>7.27223554314571E-3</v>
      </c>
    </row>
    <row r="274" spans="1:15" x14ac:dyDescent="0.25">
      <c r="A274">
        <v>1</v>
      </c>
      <c r="B274" s="2">
        <v>45281</v>
      </c>
      <c r="D274" s="4">
        <v>0.57369212962962968</v>
      </c>
      <c r="E274" s="3">
        <v>349</v>
      </c>
      <c r="F274" s="3">
        <v>298</v>
      </c>
      <c r="G274" s="3">
        <v>78.5</v>
      </c>
      <c r="H274" s="3">
        <v>9.6999999999999993</v>
      </c>
      <c r="I274" s="3">
        <v>516</v>
      </c>
      <c r="J274" s="3">
        <v>1.43</v>
      </c>
      <c r="K274" s="3">
        <v>0.02</v>
      </c>
      <c r="L274" t="s">
        <v>1537</v>
      </c>
      <c r="M274">
        <f t="shared" si="18"/>
        <v>1201.6544747926796</v>
      </c>
      <c r="N274">
        <f t="shared" si="19"/>
        <v>943.29876271225351</v>
      </c>
      <c r="O274">
        <f t="shared" si="20"/>
        <v>7.2262330876612865E-3</v>
      </c>
    </row>
    <row r="275" spans="1:15" x14ac:dyDescent="0.25">
      <c r="A275">
        <v>1</v>
      </c>
      <c r="B275" s="2">
        <v>45281</v>
      </c>
      <c r="D275" s="4">
        <v>0.57508101851851856</v>
      </c>
      <c r="E275" s="3">
        <v>349</v>
      </c>
      <c r="F275" s="3">
        <v>298</v>
      </c>
      <c r="G275" s="3">
        <v>78.5</v>
      </c>
      <c r="H275" s="3">
        <v>9.8000000000000007</v>
      </c>
      <c r="I275" s="3">
        <v>517</v>
      </c>
      <c r="J275" s="3">
        <v>1.35</v>
      </c>
      <c r="K275" s="3">
        <v>0.02</v>
      </c>
      <c r="L275" t="s">
        <v>1537</v>
      </c>
      <c r="M275">
        <f t="shared" si="18"/>
        <v>1209.731792293102</v>
      </c>
      <c r="N275">
        <f t="shared" si="19"/>
        <v>949.6394569500851</v>
      </c>
      <c r="O275">
        <f t="shared" si="20"/>
        <v>7.27223554314571E-3</v>
      </c>
    </row>
    <row r="276" spans="1:15" x14ac:dyDescent="0.25">
      <c r="A276">
        <v>1</v>
      </c>
      <c r="B276" s="2">
        <v>45281</v>
      </c>
      <c r="D276" s="4">
        <v>0.57646990740740744</v>
      </c>
      <c r="E276" s="3">
        <v>320</v>
      </c>
      <c r="F276" s="3">
        <v>271</v>
      </c>
      <c r="G276" s="3">
        <v>78.5</v>
      </c>
      <c r="H276" s="3">
        <v>9.8000000000000007</v>
      </c>
      <c r="I276" s="3">
        <v>523</v>
      </c>
      <c r="J276" s="3">
        <v>1.44</v>
      </c>
      <c r="K276" s="3">
        <v>0.02</v>
      </c>
      <c r="L276" t="s">
        <v>1537</v>
      </c>
      <c r="M276">
        <f t="shared" si="18"/>
        <v>1209.731792293102</v>
      </c>
      <c r="N276">
        <f t="shared" si="19"/>
        <v>949.6394569500851</v>
      </c>
      <c r="O276">
        <f t="shared" si="20"/>
        <v>7.27223554314571E-3</v>
      </c>
    </row>
    <row r="277" spans="1:15" x14ac:dyDescent="0.25">
      <c r="A277">
        <v>1</v>
      </c>
      <c r="B277" s="2">
        <v>45281</v>
      </c>
      <c r="D277" s="4">
        <v>0.57787037037037037</v>
      </c>
      <c r="E277" s="3">
        <v>323</v>
      </c>
      <c r="F277" s="3">
        <v>279</v>
      </c>
      <c r="G277" s="3">
        <v>79</v>
      </c>
      <c r="H277" s="3">
        <v>9.6999999999999993</v>
      </c>
      <c r="I277" s="3">
        <v>531</v>
      </c>
      <c r="J277" s="3">
        <v>1.47</v>
      </c>
      <c r="K277" s="3">
        <v>0.02</v>
      </c>
      <c r="L277" t="s">
        <v>1537</v>
      </c>
      <c r="M277">
        <f t="shared" si="18"/>
        <v>1201.6544747926796</v>
      </c>
      <c r="N277">
        <f t="shared" si="19"/>
        <v>949.30703508621696</v>
      </c>
      <c r="O277">
        <f t="shared" si="20"/>
        <v>7.2722600500030789E-3</v>
      </c>
    </row>
    <row r="278" spans="1:15" x14ac:dyDescent="0.25">
      <c r="A278">
        <v>1</v>
      </c>
      <c r="B278" s="2">
        <v>45281</v>
      </c>
      <c r="D278" s="4">
        <v>0.57924768518518521</v>
      </c>
      <c r="E278" s="3">
        <v>323</v>
      </c>
      <c r="F278" s="3">
        <v>279</v>
      </c>
      <c r="G278" s="3">
        <v>79</v>
      </c>
      <c r="H278" s="3">
        <v>9.8000000000000007</v>
      </c>
      <c r="I278" s="3">
        <v>538</v>
      </c>
      <c r="J278" s="3">
        <v>1.57</v>
      </c>
      <c r="K278" s="3">
        <v>0.02</v>
      </c>
      <c r="L278" t="s">
        <v>1537</v>
      </c>
      <c r="M278">
        <f t="shared" si="18"/>
        <v>1209.731792293102</v>
      </c>
      <c r="N278">
        <f t="shared" si="19"/>
        <v>955.68811591155065</v>
      </c>
      <c r="O278">
        <f t="shared" si="20"/>
        <v>7.3185555147581034E-3</v>
      </c>
    </row>
    <row r="279" spans="1:15" x14ac:dyDescent="0.25">
      <c r="A279">
        <v>1</v>
      </c>
      <c r="B279" s="2">
        <v>45281</v>
      </c>
      <c r="D279" s="4">
        <v>0.5806365740740741</v>
      </c>
      <c r="E279" s="3">
        <v>389</v>
      </c>
      <c r="F279" s="3">
        <v>335</v>
      </c>
      <c r="G279" s="3">
        <v>78.5</v>
      </c>
      <c r="H279" s="3">
        <v>9.8000000000000007</v>
      </c>
      <c r="I279" s="3">
        <v>543</v>
      </c>
      <c r="J279" s="3">
        <v>1.62</v>
      </c>
      <c r="K279" s="3">
        <v>0.02</v>
      </c>
      <c r="L279" t="s">
        <v>1537</v>
      </c>
      <c r="M279">
        <f t="shared" si="18"/>
        <v>1209.731792293102</v>
      </c>
      <c r="N279">
        <f t="shared" si="19"/>
        <v>949.6394569500851</v>
      </c>
      <c r="O279">
        <f t="shared" si="20"/>
        <v>7.27223554314571E-3</v>
      </c>
    </row>
    <row r="280" spans="1:15" x14ac:dyDescent="0.25">
      <c r="A280">
        <v>1</v>
      </c>
      <c r="B280" s="2">
        <v>45281</v>
      </c>
      <c r="D280" s="4">
        <v>0.58202546296296298</v>
      </c>
      <c r="E280" s="3">
        <v>414</v>
      </c>
      <c r="F280" s="3">
        <v>359</v>
      </c>
      <c r="G280" s="3">
        <v>79</v>
      </c>
      <c r="H280" s="3">
        <v>9.8000000000000007</v>
      </c>
      <c r="I280" s="3">
        <v>550</v>
      </c>
      <c r="J280" s="3">
        <v>1.68</v>
      </c>
      <c r="K280" s="3">
        <v>0.02</v>
      </c>
      <c r="L280" t="s">
        <v>1537</v>
      </c>
      <c r="M280">
        <f t="shared" si="18"/>
        <v>1209.731792293102</v>
      </c>
      <c r="N280">
        <f t="shared" si="19"/>
        <v>955.68811591155065</v>
      </c>
      <c r="O280">
        <f t="shared" si="20"/>
        <v>7.3185555147581034E-3</v>
      </c>
    </row>
    <row r="281" spans="1:15" x14ac:dyDescent="0.25">
      <c r="A281">
        <v>1</v>
      </c>
      <c r="B281" s="2">
        <v>45281</v>
      </c>
      <c r="D281" s="4">
        <v>0.58341435185185186</v>
      </c>
      <c r="E281" s="3">
        <v>414</v>
      </c>
      <c r="F281" s="3">
        <v>359</v>
      </c>
      <c r="G281" s="3">
        <v>79</v>
      </c>
      <c r="H281" s="3">
        <v>9.8000000000000007</v>
      </c>
      <c r="I281" s="3">
        <v>557</v>
      </c>
      <c r="J281" s="3">
        <v>1.7</v>
      </c>
      <c r="K281" s="3">
        <v>0.02</v>
      </c>
      <c r="L281" t="s">
        <v>1537</v>
      </c>
      <c r="M281">
        <f t="shared" si="18"/>
        <v>1209.731792293102</v>
      </c>
      <c r="N281">
        <f t="shared" si="19"/>
        <v>955.68811591155065</v>
      </c>
      <c r="O281">
        <f t="shared" si="20"/>
        <v>7.3185555147581034E-3</v>
      </c>
    </row>
    <row r="282" spans="1:15" x14ac:dyDescent="0.25">
      <c r="A282">
        <v>1</v>
      </c>
      <c r="B282" s="2">
        <v>45281</v>
      </c>
      <c r="D282" s="4">
        <v>0.58480324074074075</v>
      </c>
      <c r="E282" s="3">
        <v>411</v>
      </c>
      <c r="F282" s="3">
        <v>360</v>
      </c>
      <c r="G282" s="3">
        <v>79</v>
      </c>
      <c r="H282" s="3">
        <v>9.8000000000000007</v>
      </c>
      <c r="I282" s="3">
        <v>568</v>
      </c>
      <c r="J282" s="3">
        <v>1.72</v>
      </c>
      <c r="K282" s="3">
        <v>0.02</v>
      </c>
      <c r="L282" t="s">
        <v>1537</v>
      </c>
      <c r="M282">
        <f t="shared" si="18"/>
        <v>1209.731792293102</v>
      </c>
      <c r="N282">
        <f t="shared" si="19"/>
        <v>955.68811591155065</v>
      </c>
      <c r="O282">
        <f t="shared" si="20"/>
        <v>7.3185555147581034E-3</v>
      </c>
    </row>
    <row r="283" spans="1:15" x14ac:dyDescent="0.25">
      <c r="A283">
        <v>1</v>
      </c>
      <c r="B283" s="2">
        <v>45281</v>
      </c>
      <c r="D283" s="4">
        <v>0.58619212962962963</v>
      </c>
      <c r="E283" s="3">
        <v>389</v>
      </c>
      <c r="F283" s="3">
        <v>342</v>
      </c>
      <c r="G283" s="3">
        <v>79</v>
      </c>
      <c r="H283" s="3">
        <v>9.6999999999999993</v>
      </c>
      <c r="I283" s="3">
        <v>571</v>
      </c>
      <c r="J283" s="3">
        <v>1.76</v>
      </c>
      <c r="K283" s="3">
        <v>0.02</v>
      </c>
      <c r="L283" t="s">
        <v>1537</v>
      </c>
      <c r="M283">
        <f t="shared" si="18"/>
        <v>1201.6544747926796</v>
      </c>
      <c r="N283">
        <f t="shared" si="19"/>
        <v>949.30703508621696</v>
      </c>
      <c r="O283">
        <f t="shared" si="20"/>
        <v>7.2722600500030789E-3</v>
      </c>
    </row>
    <row r="284" spans="1:15" x14ac:dyDescent="0.25">
      <c r="A284">
        <v>1</v>
      </c>
      <c r="B284" s="2">
        <v>45281</v>
      </c>
      <c r="D284" s="4">
        <v>0.58758101851851852</v>
      </c>
      <c r="E284" s="3">
        <v>389</v>
      </c>
      <c r="F284" s="3">
        <v>342</v>
      </c>
      <c r="G284" s="3">
        <v>79</v>
      </c>
      <c r="H284" s="3">
        <v>9.8000000000000007</v>
      </c>
      <c r="I284" s="3">
        <v>575</v>
      </c>
      <c r="J284" s="3">
        <v>1.76</v>
      </c>
      <c r="K284" s="3">
        <v>0.02</v>
      </c>
      <c r="L284" t="s">
        <v>1537</v>
      </c>
      <c r="M284">
        <f t="shared" si="18"/>
        <v>1209.731792293102</v>
      </c>
      <c r="N284">
        <f t="shared" si="19"/>
        <v>955.68811591155065</v>
      </c>
      <c r="O284">
        <f t="shared" si="20"/>
        <v>7.3185555147581034E-3</v>
      </c>
    </row>
    <row r="285" spans="1:15" x14ac:dyDescent="0.25">
      <c r="A285">
        <v>1</v>
      </c>
      <c r="B285" s="2">
        <v>45281</v>
      </c>
      <c r="D285" s="4">
        <v>0.5889699074074074</v>
      </c>
      <c r="E285" s="3">
        <v>360</v>
      </c>
      <c r="F285" s="3">
        <v>308</v>
      </c>
      <c r="G285" s="3">
        <v>79</v>
      </c>
      <c r="H285" s="3">
        <v>9.8000000000000007</v>
      </c>
      <c r="I285" s="3">
        <v>564</v>
      </c>
      <c r="J285" s="3">
        <v>1.74</v>
      </c>
      <c r="K285" s="3">
        <v>0.02</v>
      </c>
      <c r="L285" t="s">
        <v>1537</v>
      </c>
      <c r="M285">
        <f t="shared" si="18"/>
        <v>1209.731792293102</v>
      </c>
      <c r="N285">
        <f t="shared" si="19"/>
        <v>955.68811591155065</v>
      </c>
      <c r="O285">
        <f t="shared" si="20"/>
        <v>7.3185555147581034E-3</v>
      </c>
    </row>
    <row r="286" spans="1:15" x14ac:dyDescent="0.25">
      <c r="A286">
        <v>1</v>
      </c>
      <c r="B286" s="2">
        <v>45281</v>
      </c>
      <c r="D286" s="4">
        <v>0.59174768518518517</v>
      </c>
      <c r="E286" s="3">
        <v>285</v>
      </c>
      <c r="F286" s="3">
        <v>245</v>
      </c>
      <c r="G286" s="3">
        <v>79</v>
      </c>
      <c r="H286" s="3">
        <v>9.8000000000000007</v>
      </c>
      <c r="I286" s="3">
        <v>568</v>
      </c>
      <c r="J286" s="3">
        <v>1.56</v>
      </c>
      <c r="K286" s="3">
        <v>0.02</v>
      </c>
      <c r="L286" t="s">
        <v>1537</v>
      </c>
      <c r="M286">
        <f t="shared" si="18"/>
        <v>1209.731792293102</v>
      </c>
      <c r="N286">
        <f t="shared" si="19"/>
        <v>955.68811591155065</v>
      </c>
      <c r="O286">
        <f t="shared" si="20"/>
        <v>7.3185555147581034E-3</v>
      </c>
    </row>
    <row r="294" spans="1:20" x14ac:dyDescent="0.25">
      <c r="A294">
        <v>1</v>
      </c>
      <c r="B294" s="2">
        <v>45281</v>
      </c>
      <c r="D294" s="4">
        <v>0.62646990740740738</v>
      </c>
      <c r="E294" s="3">
        <v>283</v>
      </c>
      <c r="F294" s="3">
        <v>222</v>
      </c>
      <c r="G294" s="3">
        <v>79.5</v>
      </c>
      <c r="H294" s="3">
        <v>10</v>
      </c>
      <c r="I294" s="3">
        <v>683</v>
      </c>
      <c r="J294" s="3">
        <v>1.22</v>
      </c>
      <c r="K294" s="3">
        <v>0.02</v>
      </c>
      <c r="L294" t="s">
        <v>1538</v>
      </c>
      <c r="M294">
        <f>EXP(17.62*H294/(243.12+H294))*611.2</f>
        <v>1226.0302055289424</v>
      </c>
      <c r="N294">
        <f>M294*(G294/100)</f>
        <v>974.69401339550927</v>
      </c>
      <c r="O294">
        <f>N294/(461.51*(H294+273.15))</f>
        <v>7.4588284195835032E-3</v>
      </c>
      <c r="Q294" s="3">
        <f>O314-O294</f>
        <v>-1.3129899882205823E-6</v>
      </c>
      <c r="R294" s="74">
        <v>3</v>
      </c>
      <c r="S294" s="3">
        <f>Q294/R294</f>
        <v>-4.3766332940686076E-7</v>
      </c>
      <c r="T294" s="73">
        <f>S294*1000</f>
        <v>-4.3766332940686076E-4</v>
      </c>
    </row>
    <row r="295" spans="1:20" x14ac:dyDescent="0.25">
      <c r="A295">
        <v>1</v>
      </c>
      <c r="B295" s="2">
        <v>45281</v>
      </c>
      <c r="D295" s="4">
        <v>0.62651620370370364</v>
      </c>
      <c r="E295" s="3">
        <v>283</v>
      </c>
      <c r="F295" s="3">
        <v>222</v>
      </c>
      <c r="G295" s="3">
        <v>79.5</v>
      </c>
      <c r="H295" s="3">
        <v>10</v>
      </c>
      <c r="I295" s="3">
        <v>683</v>
      </c>
      <c r="J295" s="3">
        <v>1.22</v>
      </c>
      <c r="K295" s="3">
        <v>0.02</v>
      </c>
      <c r="L295" t="s">
        <v>1538</v>
      </c>
      <c r="M295">
        <f t="shared" ref="M295:M316" si="21">EXP(17.62*H295/(243.12+H295))*611.2</f>
        <v>1226.0302055289424</v>
      </c>
      <c r="N295">
        <f t="shared" ref="N295:N316" si="22">M295*(G295/100)</f>
        <v>974.69401339550927</v>
      </c>
      <c r="O295">
        <f t="shared" ref="O295:O316" si="23">N295/(461.51*(H295+273.15))</f>
        <v>7.4588284195835032E-3</v>
      </c>
    </row>
    <row r="296" spans="1:20" x14ac:dyDescent="0.25">
      <c r="A296">
        <v>1</v>
      </c>
      <c r="B296" s="2">
        <v>45281</v>
      </c>
      <c r="D296" s="4">
        <v>0.62656250000000002</v>
      </c>
      <c r="E296" s="3">
        <v>283</v>
      </c>
      <c r="F296" s="3">
        <v>222</v>
      </c>
      <c r="G296" s="3">
        <v>79.5</v>
      </c>
      <c r="H296" s="3">
        <v>10</v>
      </c>
      <c r="I296" s="3">
        <v>683</v>
      </c>
      <c r="J296" s="3">
        <v>1.22</v>
      </c>
      <c r="K296" s="3">
        <v>0.02</v>
      </c>
      <c r="L296" t="s">
        <v>1538</v>
      </c>
      <c r="M296">
        <f t="shared" si="21"/>
        <v>1226.0302055289424</v>
      </c>
      <c r="N296">
        <f t="shared" si="22"/>
        <v>974.69401339550927</v>
      </c>
      <c r="O296">
        <f t="shared" si="23"/>
        <v>7.4588284195835032E-3</v>
      </c>
    </row>
    <row r="297" spans="1:20" x14ac:dyDescent="0.25">
      <c r="A297">
        <v>1</v>
      </c>
      <c r="B297" s="2">
        <v>45281</v>
      </c>
      <c r="D297" s="4">
        <v>0.62790509259259253</v>
      </c>
      <c r="E297" s="3">
        <v>244</v>
      </c>
      <c r="F297" s="3">
        <v>208</v>
      </c>
      <c r="G297" s="3">
        <v>79.5</v>
      </c>
      <c r="H297" s="3">
        <v>10</v>
      </c>
      <c r="I297" s="3">
        <v>692</v>
      </c>
      <c r="J297" s="3">
        <v>1.1200000000000001</v>
      </c>
      <c r="K297" s="3">
        <v>0.02</v>
      </c>
      <c r="L297" t="s">
        <v>1538</v>
      </c>
      <c r="M297">
        <f t="shared" si="21"/>
        <v>1226.0302055289424</v>
      </c>
      <c r="N297">
        <f t="shared" si="22"/>
        <v>974.69401339550927</v>
      </c>
      <c r="O297">
        <f t="shared" si="23"/>
        <v>7.4588284195835032E-3</v>
      </c>
    </row>
    <row r="298" spans="1:20" x14ac:dyDescent="0.25">
      <c r="A298">
        <v>1</v>
      </c>
      <c r="B298" s="2">
        <v>45281</v>
      </c>
      <c r="D298" s="4">
        <v>0.62793981481481487</v>
      </c>
      <c r="E298" s="3">
        <v>244</v>
      </c>
      <c r="F298" s="3">
        <v>208</v>
      </c>
      <c r="G298" s="3">
        <v>79.5</v>
      </c>
      <c r="H298" s="3">
        <v>10</v>
      </c>
      <c r="I298" s="3">
        <v>692</v>
      </c>
      <c r="J298" s="3">
        <v>1.1200000000000001</v>
      </c>
      <c r="K298" s="3">
        <v>0.02</v>
      </c>
      <c r="L298" t="s">
        <v>1538</v>
      </c>
      <c r="M298">
        <f t="shared" si="21"/>
        <v>1226.0302055289424</v>
      </c>
      <c r="N298">
        <f t="shared" si="22"/>
        <v>974.69401339550927</v>
      </c>
      <c r="O298">
        <f t="shared" si="23"/>
        <v>7.4588284195835032E-3</v>
      </c>
    </row>
    <row r="299" spans="1:20" x14ac:dyDescent="0.25">
      <c r="A299">
        <v>1</v>
      </c>
      <c r="B299" s="2">
        <v>45281</v>
      </c>
      <c r="D299" s="4">
        <v>0.62924768518518526</v>
      </c>
      <c r="E299" s="3">
        <v>244</v>
      </c>
      <c r="F299" s="3">
        <v>208</v>
      </c>
      <c r="G299" s="3">
        <v>80</v>
      </c>
      <c r="H299" s="3">
        <v>10</v>
      </c>
      <c r="I299" s="3">
        <v>690</v>
      </c>
      <c r="J299" s="3">
        <v>1.1100000000000001</v>
      </c>
      <c r="K299" s="3">
        <v>0.02</v>
      </c>
      <c r="L299" t="s">
        <v>1538</v>
      </c>
      <c r="M299">
        <f t="shared" si="21"/>
        <v>1226.0302055289424</v>
      </c>
      <c r="N299">
        <f t="shared" si="22"/>
        <v>980.82416442315389</v>
      </c>
      <c r="O299">
        <f t="shared" si="23"/>
        <v>7.5057392901469204E-3</v>
      </c>
    </row>
    <row r="300" spans="1:20" x14ac:dyDescent="0.25">
      <c r="A300">
        <v>1</v>
      </c>
      <c r="B300" s="2">
        <v>45281</v>
      </c>
      <c r="D300" s="4">
        <v>0.62930555555555556</v>
      </c>
      <c r="E300" s="3">
        <v>244</v>
      </c>
      <c r="F300" s="3">
        <v>208</v>
      </c>
      <c r="G300" s="3">
        <v>80</v>
      </c>
      <c r="H300" s="3">
        <v>10</v>
      </c>
      <c r="I300" s="3">
        <v>690</v>
      </c>
      <c r="J300" s="3">
        <v>1.1100000000000001</v>
      </c>
      <c r="K300" s="3">
        <v>0.02</v>
      </c>
      <c r="L300" t="s">
        <v>1538</v>
      </c>
      <c r="M300">
        <f t="shared" si="21"/>
        <v>1226.0302055289424</v>
      </c>
      <c r="N300">
        <f t="shared" si="22"/>
        <v>980.82416442315389</v>
      </c>
      <c r="O300">
        <f t="shared" si="23"/>
        <v>7.5057392901469204E-3</v>
      </c>
    </row>
    <row r="301" spans="1:20" x14ac:dyDescent="0.25">
      <c r="A301">
        <v>1</v>
      </c>
      <c r="B301" s="2">
        <v>45281</v>
      </c>
      <c r="D301" s="4">
        <v>0.62934027777777779</v>
      </c>
      <c r="E301" s="3">
        <v>244</v>
      </c>
      <c r="F301" s="3">
        <v>208</v>
      </c>
      <c r="G301" s="3">
        <v>80</v>
      </c>
      <c r="H301" s="3">
        <v>10</v>
      </c>
      <c r="I301" s="3">
        <v>690</v>
      </c>
      <c r="J301" s="3">
        <v>1.1100000000000001</v>
      </c>
      <c r="K301" s="3">
        <v>0.02</v>
      </c>
      <c r="L301" t="s">
        <v>1538</v>
      </c>
      <c r="M301">
        <f t="shared" si="21"/>
        <v>1226.0302055289424</v>
      </c>
      <c r="N301">
        <f t="shared" si="22"/>
        <v>980.82416442315389</v>
      </c>
      <c r="O301">
        <f t="shared" si="23"/>
        <v>7.5057392901469204E-3</v>
      </c>
    </row>
    <row r="302" spans="1:20" x14ac:dyDescent="0.25">
      <c r="A302">
        <v>1</v>
      </c>
      <c r="B302" s="2">
        <v>45281</v>
      </c>
      <c r="D302" s="4">
        <v>0.63063657407407414</v>
      </c>
      <c r="E302" s="3">
        <v>222</v>
      </c>
      <c r="F302" s="3">
        <v>187</v>
      </c>
      <c r="G302" s="3">
        <v>80</v>
      </c>
      <c r="H302" s="3">
        <v>10</v>
      </c>
      <c r="I302" s="3">
        <v>688</v>
      </c>
      <c r="J302" s="3">
        <v>1</v>
      </c>
      <c r="K302" s="3">
        <v>0.02</v>
      </c>
      <c r="L302" t="s">
        <v>1538</v>
      </c>
      <c r="M302">
        <f t="shared" si="21"/>
        <v>1226.0302055289424</v>
      </c>
      <c r="N302">
        <f t="shared" si="22"/>
        <v>980.82416442315389</v>
      </c>
      <c r="O302">
        <f t="shared" si="23"/>
        <v>7.5057392901469204E-3</v>
      </c>
    </row>
    <row r="303" spans="1:20" x14ac:dyDescent="0.25">
      <c r="A303">
        <v>1</v>
      </c>
      <c r="B303" s="2">
        <v>45281</v>
      </c>
      <c r="D303" s="4">
        <v>0.63202546296296302</v>
      </c>
      <c r="E303" s="3">
        <v>215</v>
      </c>
      <c r="F303" s="3">
        <v>173</v>
      </c>
      <c r="G303" s="3">
        <v>80.5</v>
      </c>
      <c r="H303" s="3">
        <v>9.9</v>
      </c>
      <c r="I303" s="3">
        <v>694</v>
      </c>
      <c r="J303" s="3">
        <v>1</v>
      </c>
      <c r="K303" s="3">
        <v>0.02</v>
      </c>
      <c r="L303" t="s">
        <v>1538</v>
      </c>
      <c r="M303">
        <f t="shared" si="21"/>
        <v>1217.8569549703211</v>
      </c>
      <c r="N303">
        <f t="shared" si="22"/>
        <v>980.37484875110852</v>
      </c>
      <c r="O303">
        <f t="shared" si="23"/>
        <v>7.5049514314728871E-3</v>
      </c>
    </row>
    <row r="304" spans="1:20" x14ac:dyDescent="0.25">
      <c r="A304">
        <v>1</v>
      </c>
      <c r="B304" s="2">
        <v>45281</v>
      </c>
      <c r="D304" s="4">
        <v>0.63341435185185191</v>
      </c>
      <c r="E304" s="3">
        <v>215</v>
      </c>
      <c r="F304" s="3">
        <v>173</v>
      </c>
      <c r="G304" s="3">
        <v>80.5</v>
      </c>
      <c r="H304" s="3">
        <v>9.9</v>
      </c>
      <c r="I304" s="3">
        <v>701</v>
      </c>
      <c r="J304" s="3">
        <v>1</v>
      </c>
      <c r="K304" s="3">
        <v>0.02</v>
      </c>
      <c r="L304" t="s">
        <v>1538</v>
      </c>
      <c r="M304">
        <f t="shared" si="21"/>
        <v>1217.8569549703211</v>
      </c>
      <c r="N304">
        <f t="shared" si="22"/>
        <v>980.37484875110852</v>
      </c>
      <c r="O304">
        <f t="shared" si="23"/>
        <v>7.5049514314728871E-3</v>
      </c>
    </row>
    <row r="305" spans="1:15" x14ac:dyDescent="0.25">
      <c r="A305">
        <v>1</v>
      </c>
      <c r="B305" s="2">
        <v>45281</v>
      </c>
      <c r="D305" s="4">
        <v>0.63480324074074079</v>
      </c>
      <c r="E305" s="3">
        <v>268</v>
      </c>
      <c r="F305" s="3">
        <v>220</v>
      </c>
      <c r="G305" s="3">
        <v>80.5</v>
      </c>
      <c r="H305" s="3">
        <v>9.9</v>
      </c>
      <c r="I305" s="3">
        <v>706</v>
      </c>
      <c r="J305" s="3">
        <v>1</v>
      </c>
      <c r="K305" s="3">
        <v>0.02</v>
      </c>
      <c r="L305" t="s">
        <v>1538</v>
      </c>
      <c r="M305">
        <f t="shared" si="21"/>
        <v>1217.8569549703211</v>
      </c>
      <c r="N305">
        <f t="shared" si="22"/>
        <v>980.37484875110852</v>
      </c>
      <c r="O305">
        <f t="shared" si="23"/>
        <v>7.5049514314728871E-3</v>
      </c>
    </row>
    <row r="306" spans="1:15" x14ac:dyDescent="0.25">
      <c r="A306">
        <v>1</v>
      </c>
      <c r="B306" s="2">
        <v>45281</v>
      </c>
      <c r="D306" s="4">
        <v>0.63619212962962968</v>
      </c>
      <c r="E306" s="3">
        <v>271</v>
      </c>
      <c r="F306" s="3">
        <v>226</v>
      </c>
      <c r="G306" s="3">
        <v>80.5</v>
      </c>
      <c r="H306" s="3">
        <v>9.8000000000000007</v>
      </c>
      <c r="I306" s="3">
        <v>711</v>
      </c>
      <c r="J306" s="3">
        <v>1</v>
      </c>
      <c r="K306" s="3">
        <v>0.02</v>
      </c>
      <c r="L306" t="s">
        <v>1538</v>
      </c>
      <c r="M306">
        <f t="shared" si="21"/>
        <v>1209.731792293102</v>
      </c>
      <c r="N306">
        <f t="shared" si="22"/>
        <v>973.83409279594719</v>
      </c>
      <c r="O306">
        <f t="shared" si="23"/>
        <v>7.4575154295952826E-3</v>
      </c>
    </row>
    <row r="307" spans="1:15" x14ac:dyDescent="0.25">
      <c r="A307">
        <v>1</v>
      </c>
      <c r="B307" s="2">
        <v>45281</v>
      </c>
      <c r="D307" s="4">
        <v>0.63758101851851856</v>
      </c>
      <c r="E307" s="3">
        <v>271</v>
      </c>
      <c r="F307" s="3">
        <v>226</v>
      </c>
      <c r="G307" s="3">
        <v>80.5</v>
      </c>
      <c r="H307" s="3">
        <v>9.8000000000000007</v>
      </c>
      <c r="I307" s="3">
        <v>716</v>
      </c>
      <c r="J307" s="3">
        <v>1</v>
      </c>
      <c r="K307" s="3">
        <v>0.02</v>
      </c>
      <c r="L307" t="s">
        <v>1538</v>
      </c>
      <c r="M307">
        <f t="shared" si="21"/>
        <v>1209.731792293102</v>
      </c>
      <c r="N307">
        <f t="shared" si="22"/>
        <v>973.83409279594719</v>
      </c>
      <c r="O307">
        <f t="shared" si="23"/>
        <v>7.4575154295952826E-3</v>
      </c>
    </row>
    <row r="308" spans="1:15" x14ac:dyDescent="0.25">
      <c r="A308">
        <v>1</v>
      </c>
      <c r="B308" s="2">
        <v>45281</v>
      </c>
      <c r="D308" s="4">
        <v>0.63896990740740744</v>
      </c>
      <c r="E308" s="3">
        <v>283</v>
      </c>
      <c r="F308" s="3">
        <v>240</v>
      </c>
      <c r="G308" s="3">
        <v>80.5</v>
      </c>
      <c r="H308" s="3">
        <v>9.8000000000000007</v>
      </c>
      <c r="I308" s="3">
        <v>716</v>
      </c>
      <c r="J308" s="3">
        <v>1</v>
      </c>
      <c r="K308" s="3">
        <v>0.02</v>
      </c>
      <c r="L308" t="s">
        <v>1538</v>
      </c>
      <c r="M308">
        <f t="shared" si="21"/>
        <v>1209.731792293102</v>
      </c>
      <c r="N308">
        <f t="shared" si="22"/>
        <v>973.83409279594719</v>
      </c>
      <c r="O308">
        <f t="shared" si="23"/>
        <v>7.4575154295952826E-3</v>
      </c>
    </row>
    <row r="309" spans="1:15" x14ac:dyDescent="0.25">
      <c r="A309">
        <v>1</v>
      </c>
      <c r="B309" s="2">
        <v>45281</v>
      </c>
      <c r="D309" s="4">
        <v>0.64035879629629633</v>
      </c>
      <c r="E309" s="3">
        <v>266</v>
      </c>
      <c r="F309" s="3">
        <v>224</v>
      </c>
      <c r="G309" s="3">
        <v>81</v>
      </c>
      <c r="H309" s="3">
        <v>9.8000000000000007</v>
      </c>
      <c r="I309" s="3">
        <v>710</v>
      </c>
      <c r="J309" s="3">
        <v>1</v>
      </c>
      <c r="K309" s="3">
        <v>0.02</v>
      </c>
      <c r="L309" t="s">
        <v>1538</v>
      </c>
      <c r="M309">
        <f t="shared" si="21"/>
        <v>1209.731792293102</v>
      </c>
      <c r="N309">
        <f t="shared" si="22"/>
        <v>979.88275175741262</v>
      </c>
      <c r="O309">
        <f t="shared" si="23"/>
        <v>7.5038354012076751E-3</v>
      </c>
    </row>
    <row r="310" spans="1:15" x14ac:dyDescent="0.25">
      <c r="A310">
        <v>1</v>
      </c>
      <c r="B310" s="2">
        <v>45281</v>
      </c>
      <c r="D310" s="4">
        <v>0.64174768518518521</v>
      </c>
      <c r="E310" s="3">
        <v>266</v>
      </c>
      <c r="F310" s="3">
        <v>224</v>
      </c>
      <c r="G310" s="3">
        <v>80.5</v>
      </c>
      <c r="H310" s="3">
        <v>9.8000000000000007</v>
      </c>
      <c r="I310" s="3">
        <v>694</v>
      </c>
      <c r="J310" s="3">
        <v>1</v>
      </c>
      <c r="K310" s="3">
        <v>0.02</v>
      </c>
      <c r="L310" t="s">
        <v>1538</v>
      </c>
      <c r="M310">
        <f t="shared" si="21"/>
        <v>1209.731792293102</v>
      </c>
      <c r="N310">
        <f t="shared" si="22"/>
        <v>973.83409279594719</v>
      </c>
      <c r="O310">
        <f t="shared" si="23"/>
        <v>7.4575154295952826E-3</v>
      </c>
    </row>
    <row r="311" spans="1:15" x14ac:dyDescent="0.25">
      <c r="A311">
        <v>1</v>
      </c>
      <c r="B311" s="2">
        <v>45281</v>
      </c>
      <c r="D311" s="4">
        <v>0.6431365740740741</v>
      </c>
      <c r="E311" s="3">
        <v>292</v>
      </c>
      <c r="F311" s="3">
        <v>241</v>
      </c>
      <c r="G311" s="3">
        <v>80.5</v>
      </c>
      <c r="H311" s="3">
        <v>9.8000000000000007</v>
      </c>
      <c r="I311" s="3">
        <v>670</v>
      </c>
      <c r="J311" s="3">
        <v>1</v>
      </c>
      <c r="K311" s="3">
        <v>0.02</v>
      </c>
      <c r="L311" t="s">
        <v>1538</v>
      </c>
      <c r="M311">
        <f t="shared" si="21"/>
        <v>1209.731792293102</v>
      </c>
      <c r="N311">
        <f t="shared" si="22"/>
        <v>973.83409279594719</v>
      </c>
      <c r="O311">
        <f t="shared" si="23"/>
        <v>7.4575154295952826E-3</v>
      </c>
    </row>
    <row r="312" spans="1:15" x14ac:dyDescent="0.25">
      <c r="A312">
        <v>1</v>
      </c>
      <c r="B312" s="2">
        <v>45281</v>
      </c>
      <c r="D312" s="4">
        <v>0.64452546296296298</v>
      </c>
      <c r="E312" s="3">
        <v>259</v>
      </c>
      <c r="F312" s="3">
        <v>224</v>
      </c>
      <c r="G312" s="3">
        <v>80.5</v>
      </c>
      <c r="H312" s="3">
        <v>9.6999999999999993</v>
      </c>
      <c r="I312" s="3">
        <v>664</v>
      </c>
      <c r="J312" s="3">
        <v>1</v>
      </c>
      <c r="K312" s="3">
        <v>0.02</v>
      </c>
      <c r="L312" t="s">
        <v>1538</v>
      </c>
      <c r="M312">
        <f t="shared" si="21"/>
        <v>1201.6544747926796</v>
      </c>
      <c r="N312">
        <f t="shared" si="22"/>
        <v>967.33185220810708</v>
      </c>
      <c r="O312">
        <f t="shared" si="23"/>
        <v>7.4103409370284536E-3</v>
      </c>
    </row>
    <row r="313" spans="1:15" x14ac:dyDescent="0.25">
      <c r="A313">
        <v>1</v>
      </c>
      <c r="B313" s="2">
        <v>45281</v>
      </c>
      <c r="D313" s="4">
        <v>0.64591435185185186</v>
      </c>
      <c r="E313" s="3">
        <v>259</v>
      </c>
      <c r="F313" s="3">
        <v>224</v>
      </c>
      <c r="G313" s="3">
        <v>81</v>
      </c>
      <c r="H313" s="3">
        <v>9.8000000000000007</v>
      </c>
      <c r="I313" s="3">
        <v>647</v>
      </c>
      <c r="J313" s="3">
        <v>1</v>
      </c>
      <c r="K313" s="3">
        <v>0.02</v>
      </c>
      <c r="L313" t="s">
        <v>1538</v>
      </c>
      <c r="M313">
        <f t="shared" si="21"/>
        <v>1209.731792293102</v>
      </c>
      <c r="N313">
        <f t="shared" si="22"/>
        <v>979.88275175741262</v>
      </c>
      <c r="O313">
        <f t="shared" si="23"/>
        <v>7.5038354012076751E-3</v>
      </c>
    </row>
    <row r="314" spans="1:15" x14ac:dyDescent="0.25">
      <c r="A314">
        <v>1</v>
      </c>
      <c r="B314" s="2">
        <v>45281</v>
      </c>
      <c r="D314" s="4">
        <v>0.64730324074074075</v>
      </c>
      <c r="E314" s="3">
        <v>241</v>
      </c>
      <c r="F314" s="3">
        <v>203</v>
      </c>
      <c r="G314" s="3">
        <v>80.5</v>
      </c>
      <c r="H314" s="3">
        <v>9.8000000000000007</v>
      </c>
      <c r="I314" s="3">
        <v>621</v>
      </c>
      <c r="J314" s="3">
        <v>1</v>
      </c>
      <c r="K314" s="3">
        <v>0.02</v>
      </c>
      <c r="L314" t="s">
        <v>1538</v>
      </c>
      <c r="M314">
        <f t="shared" si="21"/>
        <v>1209.731792293102</v>
      </c>
      <c r="N314">
        <f t="shared" si="22"/>
        <v>973.83409279594719</v>
      </c>
      <c r="O314">
        <f t="shared" si="23"/>
        <v>7.4575154295952826E-3</v>
      </c>
    </row>
    <row r="315" spans="1:15" x14ac:dyDescent="0.25">
      <c r="A315">
        <v>1</v>
      </c>
      <c r="B315" s="2">
        <v>45281</v>
      </c>
      <c r="D315" s="4">
        <v>0.64869212962962963</v>
      </c>
      <c r="E315" s="3">
        <v>249</v>
      </c>
      <c r="F315" s="3">
        <v>217</v>
      </c>
      <c r="G315" s="3">
        <v>81</v>
      </c>
      <c r="H315" s="3">
        <v>9.6999999999999993</v>
      </c>
      <c r="I315" s="3">
        <v>620</v>
      </c>
      <c r="J315" s="3">
        <v>1</v>
      </c>
      <c r="K315" s="3">
        <v>0.02</v>
      </c>
      <c r="L315" t="s">
        <v>1538</v>
      </c>
      <c r="M315">
        <f t="shared" si="21"/>
        <v>1201.6544747926796</v>
      </c>
      <c r="N315">
        <f t="shared" si="22"/>
        <v>973.34012458207053</v>
      </c>
      <c r="O315">
        <f t="shared" si="23"/>
        <v>7.4563678993702451E-3</v>
      </c>
    </row>
    <row r="316" spans="1:15" x14ac:dyDescent="0.25">
      <c r="A316">
        <v>1</v>
      </c>
      <c r="B316" s="2">
        <v>45281</v>
      </c>
      <c r="D316" s="4">
        <v>0.65008101851851852</v>
      </c>
      <c r="E316" s="3">
        <v>249</v>
      </c>
      <c r="F316" s="3">
        <v>217</v>
      </c>
      <c r="G316" s="3">
        <v>81</v>
      </c>
      <c r="H316" s="3">
        <v>9.8000000000000007</v>
      </c>
      <c r="I316" s="3">
        <v>605</v>
      </c>
      <c r="J316" s="3">
        <v>1</v>
      </c>
      <c r="K316" s="3">
        <v>0.02</v>
      </c>
      <c r="L316" t="s">
        <v>1538</v>
      </c>
      <c r="M316">
        <f t="shared" si="21"/>
        <v>1209.731792293102</v>
      </c>
      <c r="N316">
        <f t="shared" si="22"/>
        <v>979.88275175741262</v>
      </c>
      <c r="O316">
        <f t="shared" si="23"/>
        <v>7.5038354012076751E-3</v>
      </c>
    </row>
    <row r="321" spans="1:20" x14ac:dyDescent="0.25">
      <c r="A321">
        <v>2</v>
      </c>
      <c r="B321" s="2">
        <v>45272</v>
      </c>
      <c r="D321" s="4">
        <v>0.56724537037037037</v>
      </c>
      <c r="E321" s="3">
        <v>366</v>
      </c>
      <c r="F321" s="3">
        <v>218</v>
      </c>
      <c r="G321" s="3">
        <v>70</v>
      </c>
      <c r="H321" s="3">
        <v>14.4</v>
      </c>
      <c r="I321" s="3">
        <v>450</v>
      </c>
      <c r="J321" s="3">
        <v>1</v>
      </c>
      <c r="K321" s="3">
        <v>0.02</v>
      </c>
      <c r="M321">
        <f>EXP(17.62*H321/(243.12+H321))*611.2</f>
        <v>1637.1286578410854</v>
      </c>
      <c r="N321">
        <f>M321*(G321/100)</f>
        <v>1145.9900604887598</v>
      </c>
      <c r="O321">
        <f>N321/(461.51*(H321+273.15))</f>
        <v>8.6354776242059308E-3</v>
      </c>
    </row>
    <row r="322" spans="1:20" x14ac:dyDescent="0.25">
      <c r="A322">
        <v>2</v>
      </c>
      <c r="B322" s="2">
        <v>45272</v>
      </c>
      <c r="D322" s="4">
        <v>0.57418981481481479</v>
      </c>
      <c r="E322" s="3">
        <v>478</v>
      </c>
      <c r="F322" s="3">
        <v>254</v>
      </c>
      <c r="G322" s="3">
        <v>70</v>
      </c>
      <c r="H322" s="3">
        <v>14.4</v>
      </c>
      <c r="I322" s="3">
        <v>480</v>
      </c>
      <c r="J322" s="3">
        <v>1</v>
      </c>
      <c r="K322" s="3">
        <v>0.02</v>
      </c>
      <c r="M322">
        <f>EXP(17.62*H322/(243.12+H322))*611.2</f>
        <v>1637.1286578410854</v>
      </c>
      <c r="N322">
        <f>M322*(G322/100)</f>
        <v>1145.9900604887598</v>
      </c>
      <c r="O322">
        <f>N322/(461.51*(H322+273.15))</f>
        <v>8.6354776242059308E-3</v>
      </c>
    </row>
    <row r="323" spans="1:20" x14ac:dyDescent="0.25">
      <c r="A323">
        <v>2</v>
      </c>
      <c r="B323" s="2">
        <v>45272</v>
      </c>
      <c r="D323" s="4">
        <v>0.57754629629629628</v>
      </c>
      <c r="E323" s="3">
        <v>429</v>
      </c>
      <c r="F323" s="3">
        <v>242</v>
      </c>
      <c r="G323" s="3">
        <v>70.5</v>
      </c>
      <c r="H323" s="3">
        <v>14.3</v>
      </c>
      <c r="I323" s="3">
        <v>564</v>
      </c>
      <c r="J323" s="3">
        <v>1</v>
      </c>
      <c r="K323" s="3">
        <v>0.02</v>
      </c>
      <c r="M323">
        <f>EXP(17.62*H323/(243.12+H323))*611.2</f>
        <v>1626.5834854989942</v>
      </c>
      <c r="N323">
        <f>M323*(G323/100)</f>
        <v>1146.7413572767907</v>
      </c>
      <c r="O323">
        <f>N323/(461.51*(H323+273.15))</f>
        <v>8.6441450719624436E-3</v>
      </c>
    </row>
    <row r="324" spans="1:20" x14ac:dyDescent="0.25">
      <c r="A324">
        <v>2</v>
      </c>
      <c r="B324" s="2">
        <v>45272</v>
      </c>
      <c r="D324" s="4">
        <v>0.58165509259259263</v>
      </c>
      <c r="E324" s="3">
        <v>427</v>
      </c>
      <c r="F324" s="3">
        <v>239</v>
      </c>
      <c r="G324" s="3">
        <v>70.5</v>
      </c>
      <c r="H324" s="3">
        <v>14.4</v>
      </c>
      <c r="I324" s="3">
        <v>536</v>
      </c>
      <c r="J324" s="3">
        <v>1</v>
      </c>
      <c r="K324" s="3">
        <v>0.02</v>
      </c>
      <c r="M324">
        <f>EXP(17.62*H324/(243.12+H324))*611.2</f>
        <v>1637.1286578410854</v>
      </c>
      <c r="N324">
        <f>M324*(G324/100)</f>
        <v>1154.1757037779653</v>
      </c>
      <c r="O324">
        <f>N324/(461.51*(H324+273.15))</f>
        <v>8.6971596072359728E-3</v>
      </c>
    </row>
    <row r="325" spans="1:20" x14ac:dyDescent="0.25">
      <c r="M325">
        <f>EXP(17.62*H325/(243.12+H325))*611.2</f>
        <v>611.20000000000005</v>
      </c>
      <c r="N325">
        <f>M325*(G325/100)</f>
        <v>0</v>
      </c>
      <c r="O325">
        <f>N325/(461.51*(H325+273.15))</f>
        <v>0</v>
      </c>
    </row>
    <row r="327" spans="1:20" x14ac:dyDescent="0.25">
      <c r="A327">
        <v>2</v>
      </c>
    </row>
    <row r="328" spans="1:20" x14ac:dyDescent="0.25">
      <c r="A328">
        <v>2</v>
      </c>
      <c r="B328" s="2">
        <v>45278</v>
      </c>
      <c r="D328" s="4">
        <v>0.41016203703703707</v>
      </c>
      <c r="E328" s="3">
        <v>544</v>
      </c>
      <c r="F328" s="3">
        <v>421</v>
      </c>
      <c r="G328" s="3">
        <v>70</v>
      </c>
      <c r="H328" s="3">
        <v>13.3</v>
      </c>
      <c r="I328" s="3">
        <v>789</v>
      </c>
      <c r="J328" s="3">
        <v>1</v>
      </c>
      <c r="K328" s="3">
        <v>0.02</v>
      </c>
      <c r="M328">
        <f>EXP(17.62*H328/(243.12+H328))*611.2</f>
        <v>1524.3736892280294</v>
      </c>
      <c r="N328">
        <f>M328*(G328/100)</f>
        <v>1067.0615824596205</v>
      </c>
      <c r="O328">
        <f>N328/(461.51*(H328+273.15))</f>
        <v>8.0715983315480504E-3</v>
      </c>
      <c r="Q328" s="3">
        <f>O362-O328</f>
        <v>1.9677542708244379E-4</v>
      </c>
      <c r="R328" s="74">
        <v>7</v>
      </c>
      <c r="S328" s="3">
        <f>Q328/R328</f>
        <v>2.8110775297491971E-5</v>
      </c>
      <c r="T328" s="73">
        <f>S328*1000</f>
        <v>2.811077529749197E-2</v>
      </c>
    </row>
    <row r="329" spans="1:20" x14ac:dyDescent="0.25">
      <c r="A329">
        <v>2</v>
      </c>
      <c r="B329" s="2">
        <v>45278</v>
      </c>
      <c r="D329" s="4">
        <v>0.41155092592592596</v>
      </c>
      <c r="E329" s="3">
        <v>538</v>
      </c>
      <c r="F329" s="3">
        <v>420</v>
      </c>
      <c r="G329" s="3">
        <v>70.5</v>
      </c>
      <c r="H329" s="3">
        <v>13.3</v>
      </c>
      <c r="I329" s="3">
        <v>792</v>
      </c>
      <c r="J329" s="3">
        <v>1</v>
      </c>
      <c r="K329" s="3">
        <v>0.02</v>
      </c>
      <c r="M329">
        <f t="shared" ref="M329:M392" si="24">EXP(17.62*H329/(243.12+H329))*611.2</f>
        <v>1524.3736892280294</v>
      </c>
      <c r="N329">
        <f t="shared" ref="N329:N392" si="25">M329*(G329/100)</f>
        <v>1074.6834509057608</v>
      </c>
      <c r="O329">
        <f t="shared" ref="O329:O392" si="26">N329/(461.51*(H329+273.15))</f>
        <v>8.1292526053448229E-3</v>
      </c>
    </row>
    <row r="330" spans="1:20" x14ac:dyDescent="0.25">
      <c r="A330">
        <v>2</v>
      </c>
      <c r="B330" s="2">
        <v>45278</v>
      </c>
      <c r="D330" s="4">
        <v>0.41293981481481484</v>
      </c>
      <c r="E330" s="3">
        <v>540</v>
      </c>
      <c r="F330" s="3">
        <v>427</v>
      </c>
      <c r="G330" s="3">
        <v>71</v>
      </c>
      <c r="H330" s="3">
        <v>13.2</v>
      </c>
      <c r="I330" s="3">
        <v>794</v>
      </c>
      <c r="J330" s="3">
        <v>1</v>
      </c>
      <c r="K330" s="3">
        <v>0.02</v>
      </c>
      <c r="M330">
        <f t="shared" si="24"/>
        <v>1514.4706358415654</v>
      </c>
      <c r="N330">
        <f t="shared" si="25"/>
        <v>1075.2741514475113</v>
      </c>
      <c r="O330">
        <f t="shared" si="26"/>
        <v>8.136561337188198E-3</v>
      </c>
    </row>
    <row r="331" spans="1:20" x14ac:dyDescent="0.25">
      <c r="A331">
        <v>2</v>
      </c>
      <c r="B331" s="2">
        <v>45278</v>
      </c>
      <c r="D331" s="4">
        <v>0.41432870370370373</v>
      </c>
      <c r="E331" s="3">
        <v>442</v>
      </c>
      <c r="F331" s="3">
        <v>326</v>
      </c>
      <c r="G331" s="3">
        <v>70.5</v>
      </c>
      <c r="H331" s="3">
        <v>13.2</v>
      </c>
      <c r="I331" s="3">
        <v>792</v>
      </c>
      <c r="J331" s="3">
        <v>1</v>
      </c>
      <c r="K331" s="3">
        <v>0.02</v>
      </c>
      <c r="M331">
        <f t="shared" si="24"/>
        <v>1514.4706358415654</v>
      </c>
      <c r="N331">
        <f t="shared" si="25"/>
        <v>1067.7017982683035</v>
      </c>
      <c r="O331">
        <f t="shared" si="26"/>
        <v>8.079261609461522E-3</v>
      </c>
    </row>
    <row r="332" spans="1:20" x14ac:dyDescent="0.25">
      <c r="A332">
        <v>2</v>
      </c>
      <c r="B332" s="2">
        <v>45278</v>
      </c>
      <c r="D332" s="4">
        <v>0.41571759259259261</v>
      </c>
      <c r="E332" s="3">
        <v>429</v>
      </c>
      <c r="F332" s="3">
        <v>325</v>
      </c>
      <c r="G332" s="3">
        <v>68</v>
      </c>
      <c r="H332" s="3">
        <v>13.3</v>
      </c>
      <c r="I332" s="3">
        <v>790</v>
      </c>
      <c r="J332" s="3">
        <v>1</v>
      </c>
      <c r="K332" s="3">
        <v>0.02</v>
      </c>
      <c r="M332">
        <f t="shared" si="24"/>
        <v>1524.3736892280294</v>
      </c>
      <c r="N332">
        <f t="shared" si="25"/>
        <v>1036.5741086750602</v>
      </c>
      <c r="O332">
        <f t="shared" si="26"/>
        <v>7.8409812363609659E-3</v>
      </c>
    </row>
    <row r="333" spans="1:20" x14ac:dyDescent="0.25">
      <c r="A333">
        <v>2</v>
      </c>
      <c r="B333" s="2">
        <v>45278</v>
      </c>
      <c r="D333" s="4">
        <v>0.41710648148148149</v>
      </c>
      <c r="E333" s="3">
        <v>325</v>
      </c>
      <c r="F333" s="3">
        <v>256</v>
      </c>
      <c r="G333" s="3">
        <v>68.5</v>
      </c>
      <c r="H333" s="3">
        <v>13.3</v>
      </c>
      <c r="I333" s="3">
        <v>794</v>
      </c>
      <c r="J333" s="3">
        <v>1</v>
      </c>
      <c r="K333" s="3">
        <v>0.02</v>
      </c>
      <c r="M333">
        <f t="shared" si="24"/>
        <v>1524.3736892280294</v>
      </c>
      <c r="N333">
        <f t="shared" si="25"/>
        <v>1044.1959771212003</v>
      </c>
      <c r="O333">
        <f t="shared" si="26"/>
        <v>7.8986355101577366E-3</v>
      </c>
    </row>
    <row r="334" spans="1:20" x14ac:dyDescent="0.25">
      <c r="A334">
        <v>2</v>
      </c>
      <c r="B334" s="2">
        <v>45278</v>
      </c>
      <c r="D334" s="4">
        <v>0.41853009259259261</v>
      </c>
      <c r="E334" s="3">
        <v>359</v>
      </c>
      <c r="F334" s="3">
        <v>271</v>
      </c>
      <c r="G334" s="3">
        <v>68</v>
      </c>
      <c r="H334" s="3">
        <v>13.3</v>
      </c>
      <c r="I334" s="3">
        <v>797</v>
      </c>
      <c r="J334" s="3">
        <v>1</v>
      </c>
      <c r="K334" s="3">
        <v>0.02</v>
      </c>
      <c r="M334">
        <f t="shared" si="24"/>
        <v>1524.3736892280294</v>
      </c>
      <c r="N334">
        <f t="shared" si="25"/>
        <v>1036.5741086750602</v>
      </c>
      <c r="O334">
        <f t="shared" si="26"/>
        <v>7.8409812363609659E-3</v>
      </c>
    </row>
    <row r="335" spans="1:20" x14ac:dyDescent="0.25">
      <c r="A335">
        <v>2</v>
      </c>
      <c r="B335" s="2">
        <v>45278</v>
      </c>
      <c r="D335" s="4">
        <v>0.41988425925925926</v>
      </c>
      <c r="E335" s="3">
        <v>351</v>
      </c>
      <c r="F335" s="3">
        <v>264</v>
      </c>
      <c r="G335" s="3">
        <v>68.5</v>
      </c>
      <c r="H335" s="3">
        <v>13.3</v>
      </c>
      <c r="I335" s="3">
        <v>801</v>
      </c>
      <c r="J335" s="3">
        <v>1</v>
      </c>
      <c r="K335" s="3">
        <v>0.02</v>
      </c>
      <c r="M335">
        <f t="shared" si="24"/>
        <v>1524.3736892280294</v>
      </c>
      <c r="N335">
        <f t="shared" si="25"/>
        <v>1044.1959771212003</v>
      </c>
      <c r="O335">
        <f t="shared" si="26"/>
        <v>7.8986355101577366E-3</v>
      </c>
    </row>
    <row r="336" spans="1:20" x14ac:dyDescent="0.25">
      <c r="A336">
        <v>2</v>
      </c>
      <c r="B336" s="2">
        <v>45278</v>
      </c>
      <c r="D336" s="4">
        <v>0.42127314814814815</v>
      </c>
      <c r="E336" s="3">
        <v>327</v>
      </c>
      <c r="F336" s="3">
        <v>245</v>
      </c>
      <c r="G336" s="3">
        <v>68.5</v>
      </c>
      <c r="H336" s="3">
        <v>13.3</v>
      </c>
      <c r="I336" s="3">
        <v>807</v>
      </c>
      <c r="J336" s="3">
        <v>1</v>
      </c>
      <c r="K336" s="3">
        <v>0.02</v>
      </c>
      <c r="M336">
        <f t="shared" si="24"/>
        <v>1524.3736892280294</v>
      </c>
      <c r="N336">
        <f t="shared" si="25"/>
        <v>1044.1959771212003</v>
      </c>
      <c r="O336">
        <f t="shared" si="26"/>
        <v>7.8986355101577366E-3</v>
      </c>
    </row>
    <row r="337" spans="1:15" x14ac:dyDescent="0.25">
      <c r="A337">
        <v>2</v>
      </c>
      <c r="B337" s="2">
        <v>45278</v>
      </c>
      <c r="D337" s="4">
        <v>0.42266203703703703</v>
      </c>
      <c r="E337" s="3">
        <v>342</v>
      </c>
      <c r="F337" s="3">
        <v>248</v>
      </c>
      <c r="G337" s="3">
        <v>69</v>
      </c>
      <c r="H337" s="3">
        <v>13.4</v>
      </c>
      <c r="I337" s="3">
        <v>816</v>
      </c>
      <c r="J337" s="3">
        <v>1</v>
      </c>
      <c r="K337" s="3">
        <v>0.02</v>
      </c>
      <c r="M337">
        <f t="shared" si="24"/>
        <v>1534.3337013234745</v>
      </c>
      <c r="N337">
        <f t="shared" si="25"/>
        <v>1058.6902539131975</v>
      </c>
      <c r="O337">
        <f t="shared" si="26"/>
        <v>8.0054801779207898E-3</v>
      </c>
    </row>
    <row r="338" spans="1:15" x14ac:dyDescent="0.25">
      <c r="A338">
        <v>2</v>
      </c>
      <c r="B338" s="2">
        <v>45278</v>
      </c>
      <c r="D338" s="4">
        <v>0.42443287037037036</v>
      </c>
      <c r="E338" s="3">
        <v>354</v>
      </c>
      <c r="F338" s="3">
        <v>260</v>
      </c>
      <c r="G338" s="3">
        <v>69</v>
      </c>
      <c r="H338" s="3">
        <v>13.4</v>
      </c>
      <c r="I338" s="3">
        <v>825</v>
      </c>
      <c r="J338" s="3">
        <v>1</v>
      </c>
      <c r="K338" s="3">
        <v>0.02</v>
      </c>
      <c r="M338">
        <f t="shared" si="24"/>
        <v>1534.3337013234745</v>
      </c>
      <c r="N338">
        <f t="shared" si="25"/>
        <v>1058.6902539131975</v>
      </c>
      <c r="O338">
        <f t="shared" si="26"/>
        <v>8.0054801779207898E-3</v>
      </c>
    </row>
    <row r="339" spans="1:15" x14ac:dyDescent="0.25">
      <c r="A339">
        <v>2</v>
      </c>
      <c r="B339" s="2">
        <v>45278</v>
      </c>
      <c r="D339" s="4">
        <v>0.42545138888888889</v>
      </c>
      <c r="E339" s="3">
        <v>338</v>
      </c>
      <c r="F339" s="3">
        <v>254</v>
      </c>
      <c r="G339" s="3">
        <v>68.5</v>
      </c>
      <c r="H339" s="3">
        <v>13.3</v>
      </c>
      <c r="I339" s="3">
        <v>847</v>
      </c>
      <c r="J339" s="3">
        <v>1</v>
      </c>
      <c r="K339" s="3">
        <v>0.02</v>
      </c>
      <c r="M339">
        <f t="shared" si="24"/>
        <v>1524.3736892280294</v>
      </c>
      <c r="N339">
        <f t="shared" si="25"/>
        <v>1044.1959771212003</v>
      </c>
      <c r="O339">
        <f t="shared" si="26"/>
        <v>7.8986355101577366E-3</v>
      </c>
    </row>
    <row r="340" spans="1:15" x14ac:dyDescent="0.25">
      <c r="A340">
        <v>2</v>
      </c>
      <c r="B340" s="2">
        <v>45278</v>
      </c>
      <c r="D340" s="4">
        <v>0.42682870370370374</v>
      </c>
      <c r="E340" s="3">
        <v>351</v>
      </c>
      <c r="F340" s="3">
        <v>250</v>
      </c>
      <c r="G340" s="3">
        <v>68.5</v>
      </c>
      <c r="H340" s="3">
        <v>13.2</v>
      </c>
      <c r="I340" s="3">
        <v>846</v>
      </c>
      <c r="J340" s="3">
        <v>1</v>
      </c>
      <c r="K340" s="3">
        <v>0.02</v>
      </c>
      <c r="M340">
        <f t="shared" si="24"/>
        <v>1514.4706358415654</v>
      </c>
      <c r="N340">
        <f t="shared" si="25"/>
        <v>1037.4123855514724</v>
      </c>
      <c r="O340">
        <f t="shared" si="26"/>
        <v>7.8500626985548126E-3</v>
      </c>
    </row>
    <row r="341" spans="1:15" x14ac:dyDescent="0.25">
      <c r="A341">
        <v>2</v>
      </c>
      <c r="B341" s="2">
        <v>45278</v>
      </c>
      <c r="D341" s="4">
        <v>0.42821759259259262</v>
      </c>
      <c r="E341" s="3">
        <v>344</v>
      </c>
      <c r="F341" s="3">
        <v>243</v>
      </c>
      <c r="G341" s="3">
        <v>68.5</v>
      </c>
      <c r="H341" s="3">
        <v>13.2</v>
      </c>
      <c r="I341" s="3">
        <v>845</v>
      </c>
      <c r="J341" s="3">
        <v>1</v>
      </c>
      <c r="K341" s="3">
        <v>0.02</v>
      </c>
      <c r="M341">
        <f t="shared" si="24"/>
        <v>1514.4706358415654</v>
      </c>
      <c r="N341">
        <f t="shared" si="25"/>
        <v>1037.4123855514724</v>
      </c>
      <c r="O341">
        <f t="shared" si="26"/>
        <v>7.8500626985548126E-3</v>
      </c>
    </row>
    <row r="342" spans="1:15" x14ac:dyDescent="0.25">
      <c r="A342">
        <v>2</v>
      </c>
      <c r="B342" s="2">
        <v>45278</v>
      </c>
      <c r="D342" s="4">
        <v>0.42961805555555554</v>
      </c>
      <c r="E342" s="3">
        <v>321</v>
      </c>
      <c r="F342" s="3">
        <v>231</v>
      </c>
      <c r="G342" s="3">
        <v>68</v>
      </c>
      <c r="H342" s="3">
        <v>13</v>
      </c>
      <c r="I342" s="3">
        <v>845</v>
      </c>
      <c r="J342" s="3">
        <v>1</v>
      </c>
      <c r="K342" s="3">
        <v>0.02</v>
      </c>
      <c r="M342">
        <f t="shared" si="24"/>
        <v>1494.8342916523122</v>
      </c>
      <c r="N342">
        <f t="shared" si="25"/>
        <v>1016.4873183235724</v>
      </c>
      <c r="O342">
        <f t="shared" si="26"/>
        <v>7.6970994655838499E-3</v>
      </c>
    </row>
    <row r="343" spans="1:15" x14ac:dyDescent="0.25">
      <c r="A343">
        <v>2</v>
      </c>
      <c r="B343" s="2">
        <v>45278</v>
      </c>
      <c r="D343" s="4">
        <v>0.43099537037037039</v>
      </c>
      <c r="E343" s="3">
        <v>324</v>
      </c>
      <c r="F343" s="3">
        <v>234</v>
      </c>
      <c r="G343" s="3">
        <v>69.5</v>
      </c>
      <c r="H343" s="3">
        <v>13</v>
      </c>
      <c r="I343" s="3">
        <v>840</v>
      </c>
      <c r="J343" s="3">
        <v>1</v>
      </c>
      <c r="K343" s="3">
        <v>0.02</v>
      </c>
      <c r="M343">
        <f t="shared" si="24"/>
        <v>1494.8342916523122</v>
      </c>
      <c r="N343">
        <f t="shared" si="25"/>
        <v>1038.9098326983569</v>
      </c>
      <c r="O343">
        <f t="shared" si="26"/>
        <v>7.8668884243834926E-3</v>
      </c>
    </row>
    <row r="344" spans="1:15" x14ac:dyDescent="0.25">
      <c r="A344">
        <v>2</v>
      </c>
      <c r="B344" s="2">
        <v>45278</v>
      </c>
      <c r="D344" s="4">
        <v>0.43240740740740741</v>
      </c>
      <c r="E344" s="3">
        <v>331</v>
      </c>
      <c r="F344" s="3">
        <v>237</v>
      </c>
      <c r="G344" s="3">
        <v>69.5</v>
      </c>
      <c r="H344" s="3">
        <v>13.1</v>
      </c>
      <c r="I344" s="3">
        <v>849</v>
      </c>
      <c r="J344" s="3">
        <v>1</v>
      </c>
      <c r="K344" s="3">
        <v>0.02</v>
      </c>
      <c r="M344">
        <f t="shared" si="24"/>
        <v>1504.6242625006262</v>
      </c>
      <c r="N344">
        <f t="shared" si="25"/>
        <v>1045.7138624379352</v>
      </c>
      <c r="O344">
        <f t="shared" si="26"/>
        <v>7.9156440042729322E-3</v>
      </c>
    </row>
    <row r="345" spans="1:15" x14ac:dyDescent="0.25">
      <c r="A345">
        <v>2</v>
      </c>
      <c r="B345" s="2">
        <v>45278</v>
      </c>
      <c r="D345" s="4">
        <v>0.43377314814814816</v>
      </c>
      <c r="E345" s="3">
        <v>313</v>
      </c>
      <c r="F345" s="3">
        <v>233</v>
      </c>
      <c r="G345" s="3">
        <v>69</v>
      </c>
      <c r="H345" s="3">
        <v>13.1</v>
      </c>
      <c r="I345" s="3">
        <v>868</v>
      </c>
      <c r="J345" s="3">
        <v>1</v>
      </c>
      <c r="K345" s="3">
        <v>0.02</v>
      </c>
      <c r="M345">
        <f t="shared" si="24"/>
        <v>1504.6242625006262</v>
      </c>
      <c r="N345">
        <f t="shared" si="25"/>
        <v>1038.1907411254319</v>
      </c>
      <c r="O345">
        <f t="shared" si="26"/>
        <v>7.858696925105501E-3</v>
      </c>
    </row>
    <row r="346" spans="1:15" x14ac:dyDescent="0.25">
      <c r="A346">
        <v>2</v>
      </c>
      <c r="B346" s="2">
        <v>45278</v>
      </c>
      <c r="D346" s="4">
        <v>0.43517361111111108</v>
      </c>
      <c r="E346" s="3">
        <v>307</v>
      </c>
      <c r="F346" s="3">
        <v>234</v>
      </c>
      <c r="G346" s="3">
        <v>69.5</v>
      </c>
      <c r="H346" s="3">
        <v>13.1</v>
      </c>
      <c r="I346" s="3">
        <v>871</v>
      </c>
      <c r="J346" s="3">
        <v>1</v>
      </c>
      <c r="K346" s="3">
        <v>0.02</v>
      </c>
      <c r="M346">
        <f t="shared" si="24"/>
        <v>1504.6242625006262</v>
      </c>
      <c r="N346">
        <f t="shared" si="25"/>
        <v>1045.7138624379352</v>
      </c>
      <c r="O346">
        <f t="shared" si="26"/>
        <v>7.9156440042729322E-3</v>
      </c>
    </row>
    <row r="347" spans="1:15" x14ac:dyDescent="0.25">
      <c r="A347">
        <v>2</v>
      </c>
      <c r="B347" s="2">
        <v>45278</v>
      </c>
      <c r="D347" s="4">
        <v>0.43655092592592593</v>
      </c>
      <c r="E347" s="3">
        <v>334</v>
      </c>
      <c r="F347" s="3">
        <v>246</v>
      </c>
      <c r="G347" s="3">
        <v>69.5</v>
      </c>
      <c r="H347" s="3">
        <v>13.1</v>
      </c>
      <c r="I347" s="3">
        <v>874</v>
      </c>
      <c r="J347" s="3">
        <v>1</v>
      </c>
      <c r="K347" s="3">
        <v>0.02</v>
      </c>
      <c r="M347">
        <f t="shared" si="24"/>
        <v>1504.6242625006262</v>
      </c>
      <c r="N347">
        <f t="shared" si="25"/>
        <v>1045.7138624379352</v>
      </c>
      <c r="O347">
        <f t="shared" si="26"/>
        <v>7.9156440042729322E-3</v>
      </c>
    </row>
    <row r="348" spans="1:15" x14ac:dyDescent="0.25">
      <c r="A348">
        <v>2</v>
      </c>
      <c r="B348" s="2">
        <v>45278</v>
      </c>
      <c r="D348" s="4">
        <v>0.4379513888888889</v>
      </c>
      <c r="E348" s="3">
        <v>376</v>
      </c>
      <c r="F348" s="3">
        <v>280</v>
      </c>
      <c r="G348" s="3">
        <v>70</v>
      </c>
      <c r="H348" s="3">
        <v>13.1</v>
      </c>
      <c r="I348" s="3">
        <v>882</v>
      </c>
      <c r="J348" s="3">
        <v>1</v>
      </c>
      <c r="K348" s="3">
        <v>0.02</v>
      </c>
      <c r="M348">
        <f t="shared" si="24"/>
        <v>1504.6242625006262</v>
      </c>
      <c r="N348">
        <f t="shared" si="25"/>
        <v>1053.2369837504382</v>
      </c>
      <c r="O348">
        <f t="shared" si="26"/>
        <v>7.9725910834403616E-3</v>
      </c>
    </row>
    <row r="349" spans="1:15" x14ac:dyDescent="0.25">
      <c r="A349">
        <v>2</v>
      </c>
      <c r="B349" s="2">
        <v>45278</v>
      </c>
      <c r="D349" s="4">
        <v>0.43932870370370369</v>
      </c>
      <c r="E349" s="3">
        <v>349</v>
      </c>
      <c r="F349" s="3">
        <v>265</v>
      </c>
      <c r="G349" s="3">
        <v>70.5</v>
      </c>
      <c r="H349" s="3">
        <v>13.2</v>
      </c>
      <c r="I349" s="3">
        <v>906</v>
      </c>
      <c r="J349" s="3">
        <v>1</v>
      </c>
      <c r="K349" s="3">
        <v>0.02</v>
      </c>
      <c r="M349">
        <f t="shared" si="24"/>
        <v>1514.4706358415654</v>
      </c>
      <c r="N349">
        <f t="shared" si="25"/>
        <v>1067.7017982683035</v>
      </c>
      <c r="O349">
        <f t="shared" si="26"/>
        <v>8.079261609461522E-3</v>
      </c>
    </row>
    <row r="350" spans="1:15" x14ac:dyDescent="0.25">
      <c r="A350">
        <v>2</v>
      </c>
      <c r="B350" s="2">
        <v>45278</v>
      </c>
      <c r="D350" s="4">
        <v>0.44072916666666667</v>
      </c>
      <c r="E350" s="3">
        <v>339</v>
      </c>
      <c r="F350" s="3">
        <v>263</v>
      </c>
      <c r="G350" s="3">
        <v>70.5</v>
      </c>
      <c r="H350" s="3">
        <v>13.3</v>
      </c>
      <c r="I350" s="3">
        <v>943</v>
      </c>
      <c r="J350" s="3">
        <v>1</v>
      </c>
      <c r="K350" s="3">
        <v>0.02</v>
      </c>
      <c r="M350">
        <f t="shared" si="24"/>
        <v>1524.3736892280294</v>
      </c>
      <c r="N350">
        <f t="shared" si="25"/>
        <v>1074.6834509057608</v>
      </c>
      <c r="O350">
        <f t="shared" si="26"/>
        <v>8.1292526053448229E-3</v>
      </c>
    </row>
    <row r="351" spans="1:15" x14ac:dyDescent="0.25">
      <c r="A351">
        <v>2</v>
      </c>
      <c r="B351" s="2">
        <v>45278</v>
      </c>
      <c r="D351" s="4">
        <v>0.44210648148148146</v>
      </c>
      <c r="E351" s="3">
        <v>383</v>
      </c>
      <c r="F351" s="3">
        <v>269</v>
      </c>
      <c r="G351" s="3">
        <v>70</v>
      </c>
      <c r="H351" s="3">
        <v>13.3</v>
      </c>
      <c r="I351" s="3">
        <v>955</v>
      </c>
      <c r="J351" s="3">
        <v>1</v>
      </c>
      <c r="K351" s="3">
        <v>0.02</v>
      </c>
      <c r="M351">
        <f t="shared" si="24"/>
        <v>1524.3736892280294</v>
      </c>
      <c r="N351">
        <f t="shared" si="25"/>
        <v>1067.0615824596205</v>
      </c>
      <c r="O351">
        <f t="shared" si="26"/>
        <v>8.0715983315480504E-3</v>
      </c>
    </row>
    <row r="352" spans="1:15" x14ac:dyDescent="0.25">
      <c r="A352">
        <v>2</v>
      </c>
      <c r="B352" s="2">
        <v>45278</v>
      </c>
      <c r="D352" s="4">
        <v>0.44349537037037035</v>
      </c>
      <c r="E352" s="3">
        <v>445</v>
      </c>
      <c r="F352" s="3">
        <v>307</v>
      </c>
      <c r="G352" s="3">
        <v>69.5</v>
      </c>
      <c r="H352" s="3">
        <v>13.3</v>
      </c>
      <c r="I352" s="3">
        <v>971</v>
      </c>
      <c r="J352" s="3">
        <v>1</v>
      </c>
      <c r="K352" s="3">
        <v>0.02</v>
      </c>
      <c r="M352">
        <f t="shared" si="24"/>
        <v>1524.3736892280294</v>
      </c>
      <c r="N352">
        <f t="shared" si="25"/>
        <v>1059.4397140134804</v>
      </c>
      <c r="O352">
        <f t="shared" si="26"/>
        <v>8.0139440577512797E-3</v>
      </c>
    </row>
    <row r="353" spans="1:15" x14ac:dyDescent="0.25">
      <c r="A353">
        <v>2</v>
      </c>
      <c r="B353" s="2">
        <v>45278</v>
      </c>
      <c r="D353" s="4">
        <v>0.44490740740740736</v>
      </c>
      <c r="E353" s="3">
        <v>435</v>
      </c>
      <c r="F353" s="3">
        <v>299</v>
      </c>
      <c r="G353" s="3">
        <v>69.5</v>
      </c>
      <c r="H353" s="3">
        <v>13.3</v>
      </c>
      <c r="I353" s="3">
        <v>1039</v>
      </c>
      <c r="J353" s="3">
        <v>1</v>
      </c>
      <c r="K353" s="3">
        <v>0.02</v>
      </c>
      <c r="M353">
        <f t="shared" si="24"/>
        <v>1524.3736892280294</v>
      </c>
      <c r="N353">
        <f t="shared" si="25"/>
        <v>1059.4397140134804</v>
      </c>
      <c r="O353">
        <f t="shared" si="26"/>
        <v>8.0139440577512797E-3</v>
      </c>
    </row>
    <row r="354" spans="1:15" x14ac:dyDescent="0.25">
      <c r="A354">
        <v>2</v>
      </c>
      <c r="B354" s="2">
        <v>45278</v>
      </c>
      <c r="D354" s="4">
        <v>0.44627314814814811</v>
      </c>
      <c r="E354" s="3">
        <v>460</v>
      </c>
      <c r="F354" s="3">
        <v>320</v>
      </c>
      <c r="G354" s="3">
        <v>70</v>
      </c>
      <c r="H354" s="3">
        <v>13.3</v>
      </c>
      <c r="I354" s="3">
        <v>1046</v>
      </c>
      <c r="J354" s="3">
        <v>1</v>
      </c>
      <c r="K354" s="3">
        <v>0.02</v>
      </c>
      <c r="M354">
        <f t="shared" si="24"/>
        <v>1524.3736892280294</v>
      </c>
      <c r="N354">
        <f t="shared" si="25"/>
        <v>1067.0615824596205</v>
      </c>
      <c r="O354">
        <f t="shared" si="26"/>
        <v>8.0715983315480504E-3</v>
      </c>
    </row>
    <row r="355" spans="1:15" x14ac:dyDescent="0.25">
      <c r="A355">
        <v>2</v>
      </c>
      <c r="B355" s="2">
        <v>45278</v>
      </c>
      <c r="D355" s="4">
        <v>0.44776620370370374</v>
      </c>
      <c r="E355" s="3">
        <v>389</v>
      </c>
      <c r="F355" s="3">
        <v>297</v>
      </c>
      <c r="G355" s="3">
        <v>72.5</v>
      </c>
      <c r="H355" s="3">
        <v>13.6</v>
      </c>
      <c r="I355" s="3">
        <v>1046</v>
      </c>
      <c r="J355" s="3">
        <v>1</v>
      </c>
      <c r="K355" s="3">
        <v>0.02</v>
      </c>
      <c r="M355">
        <f t="shared" si="24"/>
        <v>1554.4257218675332</v>
      </c>
      <c r="N355">
        <f t="shared" si="25"/>
        <v>1126.9586483539615</v>
      </c>
      <c r="O355">
        <f t="shared" si="26"/>
        <v>8.5157604937520989E-3</v>
      </c>
    </row>
    <row r="356" spans="1:15" x14ac:dyDescent="0.25">
      <c r="A356">
        <v>2</v>
      </c>
      <c r="B356" s="2">
        <v>45278</v>
      </c>
      <c r="D356" s="4">
        <v>0.44906249999999998</v>
      </c>
      <c r="E356" s="3">
        <v>377</v>
      </c>
      <c r="F356" s="3">
        <v>293</v>
      </c>
      <c r="G356" s="3">
        <v>70</v>
      </c>
      <c r="H356" s="3">
        <v>14.1</v>
      </c>
      <c r="I356" s="3">
        <v>1166</v>
      </c>
      <c r="J356" s="3">
        <v>1</v>
      </c>
      <c r="K356" s="3">
        <v>0.02</v>
      </c>
      <c r="M356">
        <f t="shared" si="24"/>
        <v>1605.6722723030944</v>
      </c>
      <c r="N356">
        <f t="shared" si="25"/>
        <v>1123.970590612166</v>
      </c>
      <c r="O356">
        <f t="shared" si="26"/>
        <v>8.4783979015277799E-3</v>
      </c>
    </row>
    <row r="357" spans="1:15" x14ac:dyDescent="0.25">
      <c r="A357">
        <v>2</v>
      </c>
      <c r="B357" s="2">
        <v>45278</v>
      </c>
      <c r="D357" s="4">
        <v>0.45047453703703705</v>
      </c>
      <c r="E357" s="3">
        <v>381</v>
      </c>
      <c r="F357" s="3">
        <v>264</v>
      </c>
      <c r="G357" s="3">
        <v>70.5</v>
      </c>
      <c r="H357" s="3">
        <v>13.8</v>
      </c>
      <c r="I357" s="3">
        <v>1232</v>
      </c>
      <c r="J357" s="3">
        <v>1</v>
      </c>
      <c r="K357" s="3">
        <v>0.02</v>
      </c>
      <c r="M357">
        <f t="shared" si="24"/>
        <v>1574.7489491168899</v>
      </c>
      <c r="N357">
        <f t="shared" si="25"/>
        <v>1110.1980091274072</v>
      </c>
      <c r="O357">
        <f t="shared" si="26"/>
        <v>8.3832631598309056E-3</v>
      </c>
    </row>
    <row r="358" spans="1:15" x14ac:dyDescent="0.25">
      <c r="A358">
        <v>2</v>
      </c>
      <c r="B358" s="2">
        <v>45278</v>
      </c>
      <c r="D358" s="4">
        <v>0.45188657407407407</v>
      </c>
      <c r="E358" s="3">
        <v>385</v>
      </c>
      <c r="F358" s="3">
        <v>275</v>
      </c>
      <c r="G358" s="3">
        <v>71</v>
      </c>
      <c r="H358" s="3">
        <v>13.5</v>
      </c>
      <c r="I358" s="3">
        <v>1244</v>
      </c>
      <c r="J358" s="3">
        <v>1</v>
      </c>
      <c r="K358" s="3">
        <v>0.02</v>
      </c>
      <c r="M358">
        <f t="shared" si="24"/>
        <v>1544.3509519051811</v>
      </c>
      <c r="N358">
        <f t="shared" si="25"/>
        <v>1096.4891758526785</v>
      </c>
      <c r="O358">
        <f t="shared" si="26"/>
        <v>8.2884111629263138E-3</v>
      </c>
    </row>
    <row r="359" spans="1:15" x14ac:dyDescent="0.25">
      <c r="A359">
        <v>2</v>
      </c>
      <c r="B359" s="2">
        <v>45278</v>
      </c>
      <c r="D359" s="4">
        <v>0.45413194444444444</v>
      </c>
      <c r="E359" s="3">
        <v>418</v>
      </c>
      <c r="F359" s="3">
        <v>303</v>
      </c>
      <c r="G359" s="3">
        <v>71.5</v>
      </c>
      <c r="H359" s="3">
        <v>13.3</v>
      </c>
      <c r="I359" s="3">
        <v>1278</v>
      </c>
      <c r="J359" s="3">
        <v>1</v>
      </c>
      <c r="K359" s="3">
        <v>0.02</v>
      </c>
      <c r="M359">
        <f t="shared" si="24"/>
        <v>1524.3736892280294</v>
      </c>
      <c r="N359">
        <f t="shared" si="25"/>
        <v>1089.9271877980409</v>
      </c>
      <c r="O359">
        <f t="shared" si="26"/>
        <v>8.244561152938366E-3</v>
      </c>
    </row>
    <row r="360" spans="1:15" x14ac:dyDescent="0.25">
      <c r="A360">
        <v>2</v>
      </c>
      <c r="B360" s="2">
        <v>45278</v>
      </c>
      <c r="D360" s="4">
        <v>0.45471064814814816</v>
      </c>
      <c r="E360" s="3">
        <v>388</v>
      </c>
      <c r="F360" s="3">
        <v>285</v>
      </c>
      <c r="G360" s="3">
        <v>72.5</v>
      </c>
      <c r="H360" s="3">
        <v>13.1</v>
      </c>
      <c r="I360" s="3">
        <v>1253</v>
      </c>
      <c r="J360" s="3">
        <v>1</v>
      </c>
      <c r="K360" s="3">
        <v>0.02</v>
      </c>
      <c r="M360">
        <f t="shared" si="24"/>
        <v>1504.6242625006262</v>
      </c>
      <c r="N360">
        <f t="shared" si="25"/>
        <v>1090.8525903129539</v>
      </c>
      <c r="O360">
        <f t="shared" si="26"/>
        <v>8.2573264792775193E-3</v>
      </c>
    </row>
    <row r="361" spans="1:15" x14ac:dyDescent="0.25">
      <c r="A361">
        <v>2</v>
      </c>
      <c r="B361" s="2">
        <v>45278</v>
      </c>
      <c r="D361" s="4">
        <v>0.45571759259259265</v>
      </c>
      <c r="E361" s="3">
        <v>388</v>
      </c>
      <c r="F361" s="3">
        <v>285</v>
      </c>
      <c r="G361" s="3">
        <v>73</v>
      </c>
      <c r="H361" s="3">
        <v>13</v>
      </c>
      <c r="I361" s="3">
        <v>1263</v>
      </c>
      <c r="J361" s="3">
        <v>1</v>
      </c>
      <c r="K361" s="3">
        <v>0.02</v>
      </c>
      <c r="M361">
        <f t="shared" si="24"/>
        <v>1494.8342916523122</v>
      </c>
      <c r="N361">
        <f t="shared" si="25"/>
        <v>1091.229032906188</v>
      </c>
      <c r="O361">
        <f t="shared" si="26"/>
        <v>8.2630626615826618E-3</v>
      </c>
    </row>
    <row r="362" spans="1:15" x14ac:dyDescent="0.25">
      <c r="A362">
        <v>2</v>
      </c>
      <c r="B362" s="2">
        <v>45278</v>
      </c>
      <c r="D362" s="4">
        <v>0.45709490740740738</v>
      </c>
      <c r="E362" s="3">
        <v>412</v>
      </c>
      <c r="F362" s="3">
        <v>295</v>
      </c>
      <c r="G362" s="3">
        <v>73.5</v>
      </c>
      <c r="H362" s="3">
        <v>12.9</v>
      </c>
      <c r="I362" s="3">
        <v>1294</v>
      </c>
      <c r="J362" s="3">
        <v>1</v>
      </c>
      <c r="K362" s="3">
        <v>0.02</v>
      </c>
      <c r="M362">
        <f t="shared" si="24"/>
        <v>1485.1004468510164</v>
      </c>
      <c r="N362">
        <f t="shared" si="25"/>
        <v>1091.5488284354969</v>
      </c>
      <c r="O362">
        <f t="shared" si="26"/>
        <v>8.2683737586304942E-3</v>
      </c>
    </row>
    <row r="363" spans="1:15" x14ac:dyDescent="0.25">
      <c r="A363">
        <v>2</v>
      </c>
      <c r="M363">
        <f t="shared" si="24"/>
        <v>611.20000000000005</v>
      </c>
      <c r="N363">
        <f t="shared" si="25"/>
        <v>0</v>
      </c>
      <c r="O363">
        <f t="shared" si="26"/>
        <v>0</v>
      </c>
    </row>
    <row r="364" spans="1:15" x14ac:dyDescent="0.25">
      <c r="A364">
        <v>2</v>
      </c>
      <c r="M364">
        <f t="shared" si="24"/>
        <v>611.20000000000005</v>
      </c>
      <c r="N364">
        <f t="shared" si="25"/>
        <v>0</v>
      </c>
      <c r="O364">
        <f t="shared" si="26"/>
        <v>0</v>
      </c>
    </row>
    <row r="365" spans="1:15" x14ac:dyDescent="0.25">
      <c r="A365">
        <v>2</v>
      </c>
      <c r="M365">
        <f t="shared" si="24"/>
        <v>611.20000000000005</v>
      </c>
      <c r="N365">
        <f t="shared" si="25"/>
        <v>0</v>
      </c>
      <c r="O365">
        <f t="shared" si="26"/>
        <v>0</v>
      </c>
    </row>
    <row r="366" spans="1:15" x14ac:dyDescent="0.25">
      <c r="A366">
        <v>2</v>
      </c>
      <c r="M366">
        <f t="shared" si="24"/>
        <v>611.20000000000005</v>
      </c>
      <c r="N366">
        <f t="shared" si="25"/>
        <v>0</v>
      </c>
      <c r="O366">
        <f t="shared" si="26"/>
        <v>0</v>
      </c>
    </row>
    <row r="367" spans="1:15" x14ac:dyDescent="0.25">
      <c r="A367">
        <v>2</v>
      </c>
      <c r="B367" s="2">
        <v>45278</v>
      </c>
      <c r="D367" s="4">
        <v>0.62655092592592598</v>
      </c>
      <c r="E367" s="3">
        <v>624</v>
      </c>
      <c r="F367" s="3">
        <v>506</v>
      </c>
      <c r="G367" s="3">
        <v>77</v>
      </c>
      <c r="H367" s="3">
        <v>12.7</v>
      </c>
      <c r="I367" s="3">
        <v>1641</v>
      </c>
      <c r="J367" s="3">
        <v>1</v>
      </c>
      <c r="K367" s="3">
        <v>0.02</v>
      </c>
      <c r="M367">
        <f t="shared" si="24"/>
        <v>1465.8000351239575</v>
      </c>
      <c r="N367">
        <f t="shared" si="25"/>
        <v>1128.6660270454472</v>
      </c>
      <c r="O367">
        <f t="shared" si="26"/>
        <v>8.5555146763003909E-3</v>
      </c>
    </row>
    <row r="368" spans="1:15" x14ac:dyDescent="0.25">
      <c r="A368">
        <v>2</v>
      </c>
      <c r="B368" s="2">
        <v>45278</v>
      </c>
      <c r="D368" s="4">
        <v>0.62659722222222225</v>
      </c>
      <c r="E368" s="3">
        <v>624</v>
      </c>
      <c r="F368" s="3">
        <v>506</v>
      </c>
      <c r="G368" s="3">
        <v>77</v>
      </c>
      <c r="H368" s="3">
        <v>12.7</v>
      </c>
      <c r="I368" s="3">
        <v>1641</v>
      </c>
      <c r="J368" s="3">
        <v>1</v>
      </c>
      <c r="K368" s="3">
        <v>0.02</v>
      </c>
      <c r="M368">
        <f t="shared" si="24"/>
        <v>1465.8000351239575</v>
      </c>
      <c r="N368">
        <f t="shared" si="25"/>
        <v>1128.6660270454472</v>
      </c>
      <c r="O368">
        <f t="shared" si="26"/>
        <v>8.5555146763003909E-3</v>
      </c>
    </row>
    <row r="369" spans="1:15" x14ac:dyDescent="0.25">
      <c r="A369">
        <v>2</v>
      </c>
      <c r="B369" s="2">
        <v>45278</v>
      </c>
      <c r="D369" s="4">
        <v>0.62795138888888891</v>
      </c>
      <c r="E369" s="3">
        <v>644</v>
      </c>
      <c r="F369" s="3">
        <v>512</v>
      </c>
      <c r="G369" s="3">
        <v>77.5</v>
      </c>
      <c r="H369" s="3">
        <v>12.6</v>
      </c>
      <c r="I369" s="3">
        <v>1643</v>
      </c>
      <c r="J369" s="3">
        <v>1</v>
      </c>
      <c r="K369" s="3">
        <v>0.02</v>
      </c>
      <c r="M369">
        <f t="shared" si="24"/>
        <v>1456.2329208141341</v>
      </c>
      <c r="N369">
        <f t="shared" si="25"/>
        <v>1128.5805136309539</v>
      </c>
      <c r="O369">
        <f t="shared" si="26"/>
        <v>8.5578602965161281E-3</v>
      </c>
    </row>
    <row r="370" spans="1:15" x14ac:dyDescent="0.25">
      <c r="A370">
        <v>2</v>
      </c>
      <c r="B370" s="2">
        <v>45278</v>
      </c>
      <c r="D370" s="4">
        <v>0.62799768518518517</v>
      </c>
      <c r="E370" s="3">
        <v>644</v>
      </c>
      <c r="F370" s="3">
        <v>512</v>
      </c>
      <c r="G370" s="3">
        <v>77.5</v>
      </c>
      <c r="H370" s="3">
        <v>12.6</v>
      </c>
      <c r="I370" s="3">
        <v>1643</v>
      </c>
      <c r="J370" s="3">
        <v>1</v>
      </c>
      <c r="K370" s="3">
        <v>0.02</v>
      </c>
      <c r="M370">
        <f t="shared" si="24"/>
        <v>1456.2329208141341</v>
      </c>
      <c r="N370">
        <f t="shared" si="25"/>
        <v>1128.5805136309539</v>
      </c>
      <c r="O370">
        <f t="shared" si="26"/>
        <v>8.5578602965161281E-3</v>
      </c>
    </row>
    <row r="371" spans="1:15" x14ac:dyDescent="0.25">
      <c r="A371">
        <v>2</v>
      </c>
      <c r="B371" s="2">
        <v>45278</v>
      </c>
      <c r="D371" s="4">
        <v>0.6293171296296296</v>
      </c>
      <c r="E371" s="3">
        <v>678</v>
      </c>
      <c r="F371" s="3">
        <v>544</v>
      </c>
      <c r="G371" s="3">
        <v>78</v>
      </c>
      <c r="H371" s="3">
        <v>12.5</v>
      </c>
      <c r="I371" s="3">
        <v>1647</v>
      </c>
      <c r="J371" s="3">
        <v>1</v>
      </c>
      <c r="K371" s="3">
        <v>0.02</v>
      </c>
      <c r="M371">
        <f t="shared" si="24"/>
        <v>1446.7208377767131</v>
      </c>
      <c r="N371">
        <f t="shared" si="25"/>
        <v>1128.4422534658363</v>
      </c>
      <c r="O371">
        <f t="shared" si="26"/>
        <v>8.5598074481503996E-3</v>
      </c>
    </row>
    <row r="372" spans="1:15" x14ac:dyDescent="0.25">
      <c r="A372">
        <v>2</v>
      </c>
      <c r="B372" s="2">
        <v>45278</v>
      </c>
      <c r="D372" s="4">
        <v>0.62936342592592587</v>
      </c>
      <c r="E372" s="3">
        <v>678</v>
      </c>
      <c r="F372" s="3">
        <v>544</v>
      </c>
      <c r="G372" s="3">
        <v>78</v>
      </c>
      <c r="H372" s="3">
        <v>12.5</v>
      </c>
      <c r="I372" s="3">
        <v>1647</v>
      </c>
      <c r="J372" s="3">
        <v>1</v>
      </c>
      <c r="K372" s="3">
        <v>0.02</v>
      </c>
      <c r="M372">
        <f t="shared" si="24"/>
        <v>1446.7208377767131</v>
      </c>
      <c r="N372">
        <f t="shared" si="25"/>
        <v>1128.4422534658363</v>
      </c>
      <c r="O372">
        <f t="shared" si="26"/>
        <v>8.5598074481503996E-3</v>
      </c>
    </row>
    <row r="373" spans="1:15" x14ac:dyDescent="0.25">
      <c r="A373">
        <v>2</v>
      </c>
      <c r="B373" s="2">
        <v>45278</v>
      </c>
      <c r="D373" s="4">
        <v>0.63077546296296294</v>
      </c>
      <c r="E373" s="3">
        <v>678</v>
      </c>
      <c r="F373" s="3">
        <v>544</v>
      </c>
      <c r="G373" s="3">
        <v>77.5</v>
      </c>
      <c r="H373" s="3">
        <v>12.6</v>
      </c>
      <c r="I373" s="3">
        <v>1666</v>
      </c>
      <c r="J373" s="3">
        <v>1</v>
      </c>
      <c r="K373" s="3">
        <v>0.02</v>
      </c>
      <c r="M373">
        <f t="shared" si="24"/>
        <v>1456.2329208141341</v>
      </c>
      <c r="N373">
        <f t="shared" si="25"/>
        <v>1128.5805136309539</v>
      </c>
      <c r="O373">
        <f t="shared" si="26"/>
        <v>8.5578602965161281E-3</v>
      </c>
    </row>
    <row r="374" spans="1:15" x14ac:dyDescent="0.25">
      <c r="A374">
        <v>2</v>
      </c>
      <c r="B374" s="2">
        <v>45278</v>
      </c>
      <c r="D374" s="4">
        <v>0.63077546296296294</v>
      </c>
      <c r="E374" s="3">
        <v>678</v>
      </c>
      <c r="F374" s="3">
        <v>544</v>
      </c>
      <c r="G374" s="3">
        <v>77.5</v>
      </c>
      <c r="H374" s="3">
        <v>12.6</v>
      </c>
      <c r="I374" s="3">
        <v>1666</v>
      </c>
      <c r="J374" s="3">
        <v>1</v>
      </c>
      <c r="K374" s="3">
        <v>0.02</v>
      </c>
      <c r="M374">
        <f t="shared" si="24"/>
        <v>1456.2329208141341</v>
      </c>
      <c r="N374">
        <f t="shared" si="25"/>
        <v>1128.5805136309539</v>
      </c>
      <c r="O374">
        <f t="shared" si="26"/>
        <v>8.5578602965161281E-3</v>
      </c>
    </row>
    <row r="375" spans="1:15" x14ac:dyDescent="0.25">
      <c r="A375">
        <v>2</v>
      </c>
      <c r="B375" s="2">
        <v>45278</v>
      </c>
      <c r="D375" s="4">
        <v>0.63210648148148152</v>
      </c>
      <c r="E375" s="3">
        <v>670</v>
      </c>
      <c r="F375" s="3">
        <v>512</v>
      </c>
      <c r="G375" s="3">
        <v>78.5</v>
      </c>
      <c r="H375" s="3">
        <v>12.5</v>
      </c>
      <c r="I375" s="3">
        <v>1682</v>
      </c>
      <c r="J375" s="3">
        <v>1</v>
      </c>
      <c r="K375" s="3">
        <v>0.02</v>
      </c>
      <c r="M375">
        <f t="shared" si="24"/>
        <v>1446.7208377767131</v>
      </c>
      <c r="N375">
        <f t="shared" si="25"/>
        <v>1135.6758576547197</v>
      </c>
      <c r="O375">
        <f t="shared" si="26"/>
        <v>8.6146780087154665E-3</v>
      </c>
    </row>
    <row r="376" spans="1:15" x14ac:dyDescent="0.25">
      <c r="A376">
        <v>2</v>
      </c>
      <c r="B376" s="2">
        <v>45278</v>
      </c>
      <c r="D376" s="4">
        <v>0.63216435185185182</v>
      </c>
      <c r="E376" s="3">
        <v>670</v>
      </c>
      <c r="F376" s="3">
        <v>512</v>
      </c>
      <c r="G376" s="3">
        <v>78.5</v>
      </c>
      <c r="H376" s="3">
        <v>12.5</v>
      </c>
      <c r="I376" s="3">
        <v>1682</v>
      </c>
      <c r="J376" s="3">
        <v>1</v>
      </c>
      <c r="K376" s="3">
        <v>0.02</v>
      </c>
      <c r="M376">
        <f t="shared" si="24"/>
        <v>1446.7208377767131</v>
      </c>
      <c r="N376">
        <f t="shared" si="25"/>
        <v>1135.6758576547197</v>
      </c>
      <c r="O376">
        <f t="shared" si="26"/>
        <v>8.6146780087154665E-3</v>
      </c>
    </row>
    <row r="377" spans="1:15" x14ac:dyDescent="0.25">
      <c r="A377">
        <v>2</v>
      </c>
      <c r="B377" s="2">
        <v>45278</v>
      </c>
      <c r="D377" s="4">
        <v>0.63350694444444444</v>
      </c>
      <c r="E377" s="3">
        <v>670</v>
      </c>
      <c r="F377" s="3">
        <v>542</v>
      </c>
      <c r="G377" s="3">
        <v>77.5</v>
      </c>
      <c r="H377" s="3">
        <v>12.7</v>
      </c>
      <c r="I377" s="3">
        <v>1907</v>
      </c>
      <c r="J377" s="3">
        <v>1.1499999999999999</v>
      </c>
      <c r="K377" s="3">
        <v>0.02</v>
      </c>
      <c r="M377">
        <f t="shared" si="24"/>
        <v>1465.8000351239575</v>
      </c>
      <c r="N377">
        <f t="shared" si="25"/>
        <v>1135.9950272210672</v>
      </c>
      <c r="O377">
        <f t="shared" si="26"/>
        <v>8.6110699664062387E-3</v>
      </c>
    </row>
    <row r="378" spans="1:15" x14ac:dyDescent="0.25">
      <c r="A378">
        <v>2</v>
      </c>
      <c r="B378" s="2">
        <v>45278</v>
      </c>
      <c r="D378" s="4">
        <v>0.63354166666666667</v>
      </c>
      <c r="E378" s="3">
        <v>670</v>
      </c>
      <c r="F378" s="3">
        <v>542</v>
      </c>
      <c r="G378" s="3">
        <v>77.5</v>
      </c>
      <c r="H378" s="3">
        <v>12.7</v>
      </c>
      <c r="I378" s="3">
        <v>1907</v>
      </c>
      <c r="J378" s="3">
        <v>1.1499999999999999</v>
      </c>
      <c r="K378" s="3">
        <v>0.02</v>
      </c>
      <c r="M378">
        <f t="shared" si="24"/>
        <v>1465.8000351239575</v>
      </c>
      <c r="N378">
        <f t="shared" si="25"/>
        <v>1135.9950272210672</v>
      </c>
      <c r="O378">
        <f t="shared" si="26"/>
        <v>8.6110699664062387E-3</v>
      </c>
    </row>
    <row r="379" spans="1:15" x14ac:dyDescent="0.25">
      <c r="A379">
        <v>2</v>
      </c>
      <c r="B379" s="2">
        <v>45278</v>
      </c>
      <c r="D379" s="4">
        <v>0.6350810185185185</v>
      </c>
      <c r="E379" s="3">
        <v>670</v>
      </c>
      <c r="F379" s="3">
        <v>542</v>
      </c>
      <c r="G379" s="3">
        <v>77</v>
      </c>
      <c r="H379" s="3">
        <v>12.5</v>
      </c>
      <c r="I379" s="3">
        <v>1767</v>
      </c>
      <c r="J379" s="3">
        <v>1.3</v>
      </c>
      <c r="K379" s="3">
        <v>0.02</v>
      </c>
      <c r="M379">
        <f t="shared" si="24"/>
        <v>1446.7208377767131</v>
      </c>
      <c r="N379">
        <f t="shared" si="25"/>
        <v>1113.975045088069</v>
      </c>
      <c r="O379">
        <f t="shared" si="26"/>
        <v>8.4500663270202659E-3</v>
      </c>
    </row>
    <row r="380" spans="1:15" x14ac:dyDescent="0.25">
      <c r="A380">
        <v>2</v>
      </c>
      <c r="B380" s="2">
        <v>45278</v>
      </c>
      <c r="D380" s="4">
        <v>0.6350810185185185</v>
      </c>
      <c r="E380" s="3">
        <v>670</v>
      </c>
      <c r="F380" s="3">
        <v>542</v>
      </c>
      <c r="G380" s="3">
        <v>77</v>
      </c>
      <c r="H380" s="3">
        <v>12.5</v>
      </c>
      <c r="I380" s="3">
        <v>1767</v>
      </c>
      <c r="J380" s="3">
        <v>1.3</v>
      </c>
      <c r="K380" s="3">
        <v>0.02</v>
      </c>
      <c r="M380">
        <f t="shared" si="24"/>
        <v>1446.7208377767131</v>
      </c>
      <c r="N380">
        <f t="shared" si="25"/>
        <v>1113.975045088069</v>
      </c>
      <c r="O380">
        <f t="shared" si="26"/>
        <v>8.4500663270202659E-3</v>
      </c>
    </row>
    <row r="381" spans="1:15" x14ac:dyDescent="0.25">
      <c r="A381">
        <v>2</v>
      </c>
      <c r="B381" s="2">
        <v>45278</v>
      </c>
      <c r="D381" s="4">
        <v>0.63627314814814817</v>
      </c>
      <c r="E381" s="3">
        <v>736</v>
      </c>
      <c r="F381" s="3">
        <v>572</v>
      </c>
      <c r="G381" s="3">
        <v>77</v>
      </c>
      <c r="H381" s="3">
        <v>12.4</v>
      </c>
      <c r="I381" s="3">
        <v>1675</v>
      </c>
      <c r="J381" s="3">
        <v>1.5</v>
      </c>
      <c r="K381" s="3">
        <v>0.02</v>
      </c>
      <c r="M381">
        <f t="shared" si="24"/>
        <v>1437.2635150537644</v>
      </c>
      <c r="N381">
        <f t="shared" si="25"/>
        <v>1106.6929065913987</v>
      </c>
      <c r="O381">
        <f t="shared" si="26"/>
        <v>8.3977674891820477E-3</v>
      </c>
    </row>
    <row r="382" spans="1:15" x14ac:dyDescent="0.25">
      <c r="A382">
        <v>2</v>
      </c>
      <c r="B382" s="2">
        <v>45278</v>
      </c>
      <c r="D382" s="4">
        <v>0.63633101851851859</v>
      </c>
      <c r="E382" s="3">
        <v>736</v>
      </c>
      <c r="F382" s="3">
        <v>572</v>
      </c>
      <c r="G382" s="3">
        <v>77</v>
      </c>
      <c r="H382" s="3">
        <v>12.4</v>
      </c>
      <c r="I382" s="3">
        <v>1675</v>
      </c>
      <c r="J382" s="3">
        <v>1.5</v>
      </c>
      <c r="K382" s="3">
        <v>0.02</v>
      </c>
      <c r="M382">
        <f t="shared" si="24"/>
        <v>1437.2635150537644</v>
      </c>
      <c r="N382">
        <f t="shared" si="25"/>
        <v>1106.6929065913987</v>
      </c>
      <c r="O382">
        <f t="shared" si="26"/>
        <v>8.3977674891820477E-3</v>
      </c>
    </row>
    <row r="383" spans="1:15" x14ac:dyDescent="0.25">
      <c r="A383">
        <v>2</v>
      </c>
      <c r="B383" s="2">
        <v>45278</v>
      </c>
      <c r="D383" s="4">
        <v>0.63765046296296302</v>
      </c>
      <c r="E383" s="3">
        <v>666</v>
      </c>
      <c r="F383" s="3">
        <v>529</v>
      </c>
      <c r="G383" s="3">
        <v>77.5</v>
      </c>
      <c r="H383" s="3">
        <v>12.3</v>
      </c>
      <c r="I383" s="3">
        <v>1668</v>
      </c>
      <c r="J383" s="3">
        <v>1.69</v>
      </c>
      <c r="K383" s="3">
        <v>0.02</v>
      </c>
      <c r="M383">
        <f t="shared" si="24"/>
        <v>1427.8606827751707</v>
      </c>
      <c r="N383">
        <f t="shared" si="25"/>
        <v>1106.5920291507573</v>
      </c>
      <c r="O383">
        <f t="shared" si="26"/>
        <v>8.3999436863503203E-3</v>
      </c>
    </row>
    <row r="384" spans="1:15" x14ac:dyDescent="0.25">
      <c r="A384">
        <v>2</v>
      </c>
      <c r="B384" s="2">
        <v>45278</v>
      </c>
      <c r="D384" s="4">
        <v>0.63769675925925928</v>
      </c>
      <c r="E384" s="3">
        <v>666</v>
      </c>
      <c r="F384" s="3">
        <v>529</v>
      </c>
      <c r="G384" s="3">
        <v>77.5</v>
      </c>
      <c r="H384" s="3">
        <v>12.3</v>
      </c>
      <c r="I384" s="3">
        <v>1668</v>
      </c>
      <c r="J384" s="3">
        <v>1.69</v>
      </c>
      <c r="K384" s="3">
        <v>0.02</v>
      </c>
      <c r="M384">
        <f t="shared" si="24"/>
        <v>1427.8606827751707</v>
      </c>
      <c r="N384">
        <f t="shared" si="25"/>
        <v>1106.5920291507573</v>
      </c>
      <c r="O384">
        <f t="shared" si="26"/>
        <v>8.3999436863503203E-3</v>
      </c>
    </row>
    <row r="385" spans="1:15" x14ac:dyDescent="0.25">
      <c r="A385">
        <v>2</v>
      </c>
      <c r="B385" s="2">
        <v>45278</v>
      </c>
      <c r="D385" s="4">
        <v>0.63905092592592594</v>
      </c>
      <c r="E385" s="3">
        <v>666</v>
      </c>
      <c r="F385" s="3">
        <v>529</v>
      </c>
      <c r="G385" s="3">
        <v>77.5</v>
      </c>
      <c r="H385" s="3">
        <v>12.2</v>
      </c>
      <c r="I385" s="3">
        <v>1668</v>
      </c>
      <c r="J385" s="3">
        <v>1.67</v>
      </c>
      <c r="K385" s="3">
        <v>0.02</v>
      </c>
      <c r="M385">
        <f t="shared" si="24"/>
        <v>1418.5120721554033</v>
      </c>
      <c r="N385">
        <f t="shared" si="25"/>
        <v>1099.3468559204375</v>
      </c>
      <c r="O385">
        <f t="shared" si="26"/>
        <v>8.3478713223795169E-3</v>
      </c>
    </row>
    <row r="386" spans="1:15" x14ac:dyDescent="0.25">
      <c r="A386">
        <v>2</v>
      </c>
      <c r="B386" s="2">
        <v>45278</v>
      </c>
      <c r="D386" s="4">
        <v>0.63909722222222221</v>
      </c>
      <c r="E386" s="3">
        <v>666</v>
      </c>
      <c r="F386" s="3">
        <v>529</v>
      </c>
      <c r="G386" s="3">
        <v>77.5</v>
      </c>
      <c r="H386" s="3">
        <v>12.2</v>
      </c>
      <c r="I386" s="3">
        <v>1668</v>
      </c>
      <c r="J386" s="3">
        <v>1.67</v>
      </c>
      <c r="K386" s="3">
        <v>0.02</v>
      </c>
      <c r="M386">
        <f t="shared" si="24"/>
        <v>1418.5120721554033</v>
      </c>
      <c r="N386">
        <f t="shared" si="25"/>
        <v>1099.3468559204375</v>
      </c>
      <c r="O386">
        <f t="shared" si="26"/>
        <v>8.3478713223795169E-3</v>
      </c>
    </row>
    <row r="387" spans="1:15" x14ac:dyDescent="0.25">
      <c r="A387">
        <v>2</v>
      </c>
      <c r="B387" s="2">
        <v>45278</v>
      </c>
      <c r="D387" s="4">
        <v>0.64045138888888886</v>
      </c>
      <c r="E387" s="3">
        <v>689</v>
      </c>
      <c r="F387" s="3">
        <v>548</v>
      </c>
      <c r="G387" s="3">
        <v>77.5</v>
      </c>
      <c r="H387" s="3">
        <v>12.1</v>
      </c>
      <c r="I387" s="3">
        <v>1656</v>
      </c>
      <c r="J387" s="3">
        <v>1.66</v>
      </c>
      <c r="K387" s="3">
        <v>0.02</v>
      </c>
      <c r="M387">
        <f t="shared" si="24"/>
        <v>1409.2174154902971</v>
      </c>
      <c r="N387">
        <f t="shared" si="25"/>
        <v>1092.1434970049802</v>
      </c>
      <c r="O387">
        <f t="shared" si="26"/>
        <v>8.2960800760129502E-3</v>
      </c>
    </row>
    <row r="388" spans="1:15" x14ac:dyDescent="0.25">
      <c r="A388">
        <v>2</v>
      </c>
      <c r="B388" s="2">
        <v>45278</v>
      </c>
      <c r="D388" s="4">
        <v>0.64048611111111109</v>
      </c>
      <c r="E388" s="3">
        <v>689</v>
      </c>
      <c r="F388" s="3">
        <v>548</v>
      </c>
      <c r="G388" s="3">
        <v>77.5</v>
      </c>
      <c r="H388" s="3">
        <v>12.1</v>
      </c>
      <c r="I388" s="3">
        <v>1656</v>
      </c>
      <c r="J388" s="3">
        <v>1.66</v>
      </c>
      <c r="K388" s="3">
        <v>0.02</v>
      </c>
      <c r="M388">
        <f t="shared" si="24"/>
        <v>1409.2174154902971</v>
      </c>
      <c r="N388">
        <f t="shared" si="25"/>
        <v>1092.1434970049802</v>
      </c>
      <c r="O388">
        <f t="shared" si="26"/>
        <v>8.2960800760129502E-3</v>
      </c>
    </row>
    <row r="389" spans="1:15" x14ac:dyDescent="0.25">
      <c r="A389">
        <v>2</v>
      </c>
      <c r="B389" s="2">
        <v>45278</v>
      </c>
      <c r="D389" s="4">
        <v>0.64184027777777775</v>
      </c>
      <c r="E389" s="3">
        <v>686</v>
      </c>
      <c r="F389" s="3">
        <v>534</v>
      </c>
      <c r="G389" s="3">
        <v>78</v>
      </c>
      <c r="H389" s="3">
        <v>12.1</v>
      </c>
      <c r="I389" s="3">
        <v>1660</v>
      </c>
      <c r="J389" s="3">
        <v>1.52</v>
      </c>
      <c r="K389" s="3">
        <v>0.02</v>
      </c>
      <c r="M389">
        <f t="shared" si="24"/>
        <v>1409.2174154902971</v>
      </c>
      <c r="N389">
        <f t="shared" si="25"/>
        <v>1099.1895840824318</v>
      </c>
      <c r="O389">
        <f t="shared" si="26"/>
        <v>8.3496031732775509E-3</v>
      </c>
    </row>
    <row r="390" spans="1:15" x14ac:dyDescent="0.25">
      <c r="A390">
        <v>2</v>
      </c>
      <c r="B390" s="2">
        <v>45278</v>
      </c>
      <c r="D390" s="4">
        <v>0.64186342592592593</v>
      </c>
      <c r="E390" s="3">
        <v>686</v>
      </c>
      <c r="F390" s="3">
        <v>534</v>
      </c>
      <c r="G390" s="3">
        <v>78</v>
      </c>
      <c r="H390" s="3">
        <v>12.1</v>
      </c>
      <c r="I390" s="3">
        <v>1660</v>
      </c>
      <c r="J390" s="3">
        <v>1.52</v>
      </c>
      <c r="K390" s="3">
        <v>0.02</v>
      </c>
      <c r="M390">
        <f t="shared" si="24"/>
        <v>1409.2174154902971</v>
      </c>
      <c r="N390">
        <f t="shared" si="25"/>
        <v>1099.1895840824318</v>
      </c>
      <c r="O390">
        <f t="shared" si="26"/>
        <v>8.3496031732775509E-3</v>
      </c>
    </row>
    <row r="391" spans="1:15" x14ac:dyDescent="0.25">
      <c r="A391">
        <v>2</v>
      </c>
      <c r="B391" s="2">
        <v>45278</v>
      </c>
      <c r="D391" s="4">
        <v>0.64321759259259259</v>
      </c>
      <c r="E391" s="3">
        <v>686</v>
      </c>
      <c r="F391" s="3">
        <v>534</v>
      </c>
      <c r="G391" s="3">
        <v>78</v>
      </c>
      <c r="H391" s="3">
        <v>12.1</v>
      </c>
      <c r="I391" s="3">
        <v>1663</v>
      </c>
      <c r="J391" s="3">
        <v>1.43</v>
      </c>
      <c r="K391" s="3">
        <v>0.02</v>
      </c>
      <c r="M391">
        <f t="shared" si="24"/>
        <v>1409.2174154902971</v>
      </c>
      <c r="N391">
        <f t="shared" si="25"/>
        <v>1099.1895840824318</v>
      </c>
      <c r="O391">
        <f t="shared" si="26"/>
        <v>8.3496031732775509E-3</v>
      </c>
    </row>
    <row r="392" spans="1:15" x14ac:dyDescent="0.25">
      <c r="A392">
        <v>2</v>
      </c>
      <c r="B392" s="2">
        <v>45278</v>
      </c>
      <c r="D392" s="4">
        <v>0.64326388888888886</v>
      </c>
      <c r="E392" s="3">
        <v>686</v>
      </c>
      <c r="F392" s="3">
        <v>534</v>
      </c>
      <c r="G392" s="3">
        <v>78</v>
      </c>
      <c r="H392" s="3">
        <v>12.1</v>
      </c>
      <c r="I392" s="3">
        <v>1663</v>
      </c>
      <c r="J392" s="3">
        <v>1.43</v>
      </c>
      <c r="K392" s="3">
        <v>0.02</v>
      </c>
      <c r="M392">
        <f t="shared" si="24"/>
        <v>1409.2174154902971</v>
      </c>
      <c r="N392">
        <f t="shared" si="25"/>
        <v>1099.1895840824318</v>
      </c>
      <c r="O392">
        <f t="shared" si="26"/>
        <v>8.3496031732775509E-3</v>
      </c>
    </row>
    <row r="393" spans="1:15" x14ac:dyDescent="0.25">
      <c r="A393">
        <v>2</v>
      </c>
      <c r="B393" s="2">
        <v>45278</v>
      </c>
      <c r="D393" s="4">
        <v>0.64459490740740744</v>
      </c>
      <c r="E393" s="3">
        <v>679</v>
      </c>
      <c r="F393" s="3">
        <v>537</v>
      </c>
      <c r="G393" s="3">
        <v>78</v>
      </c>
      <c r="H393" s="3">
        <v>12.2</v>
      </c>
      <c r="I393" s="3">
        <v>1666</v>
      </c>
      <c r="J393" s="3">
        <v>1.49</v>
      </c>
      <c r="K393" s="3">
        <v>0.02</v>
      </c>
      <c r="M393">
        <f t="shared" ref="M393:M456" si="27">EXP(17.62*H393/(243.12+H393))*611.2</f>
        <v>1418.5120721554033</v>
      </c>
      <c r="N393">
        <f t="shared" ref="N393:N456" si="28">M393*(G393/100)</f>
        <v>1106.4394162812146</v>
      </c>
      <c r="O393">
        <f t="shared" ref="O393:O456" si="29">N393/(461.51*(H393+273.15))</f>
        <v>8.4017285567174489E-3</v>
      </c>
    </row>
    <row r="394" spans="1:15" x14ac:dyDescent="0.25">
      <c r="A394">
        <v>2</v>
      </c>
      <c r="B394" s="2">
        <v>45278</v>
      </c>
      <c r="D394" s="4">
        <v>0.6446412037037037</v>
      </c>
      <c r="E394" s="3">
        <v>679</v>
      </c>
      <c r="F394" s="3">
        <v>537</v>
      </c>
      <c r="G394" s="3">
        <v>78</v>
      </c>
      <c r="H394" s="3">
        <v>12.2</v>
      </c>
      <c r="I394" s="3">
        <v>1666</v>
      </c>
      <c r="J394" s="3">
        <v>1.49</v>
      </c>
      <c r="K394" s="3">
        <v>0.02</v>
      </c>
      <c r="M394">
        <f t="shared" si="27"/>
        <v>1418.5120721554033</v>
      </c>
      <c r="N394">
        <f t="shared" si="28"/>
        <v>1106.4394162812146</v>
      </c>
      <c r="O394">
        <f t="shared" si="29"/>
        <v>8.4017285567174489E-3</v>
      </c>
    </row>
    <row r="395" spans="1:15" x14ac:dyDescent="0.25">
      <c r="A395">
        <v>2</v>
      </c>
      <c r="B395" s="2">
        <v>45278</v>
      </c>
      <c r="D395" s="4">
        <v>0.64598379629629632</v>
      </c>
      <c r="E395" s="3">
        <v>652</v>
      </c>
      <c r="F395" s="3">
        <v>530</v>
      </c>
      <c r="G395" s="3">
        <v>78</v>
      </c>
      <c r="H395" s="3">
        <v>12.2</v>
      </c>
      <c r="I395" s="3">
        <v>1669</v>
      </c>
      <c r="J395" s="3">
        <v>1.46</v>
      </c>
      <c r="K395" s="3">
        <v>0.02</v>
      </c>
      <c r="M395">
        <f t="shared" si="27"/>
        <v>1418.5120721554033</v>
      </c>
      <c r="N395">
        <f t="shared" si="28"/>
        <v>1106.4394162812146</v>
      </c>
      <c r="O395">
        <f t="shared" si="29"/>
        <v>8.4017285567174489E-3</v>
      </c>
    </row>
    <row r="396" spans="1:15" x14ac:dyDescent="0.25">
      <c r="A396">
        <v>2</v>
      </c>
      <c r="B396" s="2">
        <v>45278</v>
      </c>
      <c r="D396" s="4">
        <v>0.64605324074074078</v>
      </c>
      <c r="E396" s="3">
        <v>652</v>
      </c>
      <c r="F396" s="3">
        <v>530</v>
      </c>
      <c r="G396" s="3">
        <v>78</v>
      </c>
      <c r="H396" s="3">
        <v>12.2</v>
      </c>
      <c r="I396" s="3">
        <v>1669</v>
      </c>
      <c r="J396" s="3">
        <v>1.46</v>
      </c>
      <c r="K396" s="3">
        <v>0.02</v>
      </c>
      <c r="M396">
        <f t="shared" si="27"/>
        <v>1418.5120721554033</v>
      </c>
      <c r="N396">
        <f t="shared" si="28"/>
        <v>1106.4394162812146</v>
      </c>
      <c r="O396">
        <f t="shared" si="29"/>
        <v>8.4017285567174489E-3</v>
      </c>
    </row>
    <row r="397" spans="1:15" x14ac:dyDescent="0.25">
      <c r="A397">
        <v>2</v>
      </c>
      <c r="B397" s="2">
        <v>45278</v>
      </c>
      <c r="D397" s="4">
        <v>0.6473726851851852</v>
      </c>
      <c r="E397" s="3">
        <v>652</v>
      </c>
      <c r="F397" s="3">
        <v>530</v>
      </c>
      <c r="G397" s="3">
        <v>78.5</v>
      </c>
      <c r="H397" s="3">
        <v>12.3</v>
      </c>
      <c r="I397" s="3">
        <v>1679</v>
      </c>
      <c r="J397" s="3">
        <v>1.44</v>
      </c>
      <c r="K397" s="3">
        <v>0.02</v>
      </c>
      <c r="M397">
        <f t="shared" si="27"/>
        <v>1427.8606827751707</v>
      </c>
      <c r="N397">
        <f t="shared" si="28"/>
        <v>1120.870635978509</v>
      </c>
      <c r="O397">
        <f t="shared" si="29"/>
        <v>8.5083300564967757E-3</v>
      </c>
    </row>
    <row r="398" spans="1:15" x14ac:dyDescent="0.25">
      <c r="A398">
        <v>2</v>
      </c>
      <c r="B398" s="2">
        <v>45278</v>
      </c>
      <c r="D398" s="4">
        <v>0.64741898148148147</v>
      </c>
      <c r="E398" s="3">
        <v>652</v>
      </c>
      <c r="F398" s="3">
        <v>530</v>
      </c>
      <c r="G398" s="3">
        <v>78.5</v>
      </c>
      <c r="H398" s="3">
        <v>12.3</v>
      </c>
      <c r="I398" s="3">
        <v>1679</v>
      </c>
      <c r="J398" s="3">
        <v>1.44</v>
      </c>
      <c r="K398" s="3">
        <v>0.02</v>
      </c>
      <c r="M398">
        <f t="shared" si="27"/>
        <v>1427.8606827751707</v>
      </c>
      <c r="N398">
        <f t="shared" si="28"/>
        <v>1120.870635978509</v>
      </c>
      <c r="O398">
        <f t="shared" si="29"/>
        <v>8.5083300564967757E-3</v>
      </c>
    </row>
    <row r="399" spans="1:15" x14ac:dyDescent="0.25">
      <c r="A399">
        <v>2</v>
      </c>
      <c r="B399" s="2">
        <v>45278</v>
      </c>
      <c r="D399" s="4">
        <v>0.64879629629629632</v>
      </c>
      <c r="E399" s="3">
        <v>692</v>
      </c>
      <c r="F399" s="3">
        <v>537</v>
      </c>
      <c r="G399" s="3">
        <v>78.5</v>
      </c>
      <c r="H399" s="3">
        <v>12.3</v>
      </c>
      <c r="I399" s="3">
        <v>1714</v>
      </c>
      <c r="J399" s="3">
        <v>1.43</v>
      </c>
      <c r="K399" s="3">
        <v>0.02</v>
      </c>
      <c r="M399">
        <f t="shared" si="27"/>
        <v>1427.8606827751707</v>
      </c>
      <c r="N399">
        <f t="shared" si="28"/>
        <v>1120.870635978509</v>
      </c>
      <c r="O399">
        <f t="shared" si="29"/>
        <v>8.5083300564967757E-3</v>
      </c>
    </row>
    <row r="400" spans="1:15" x14ac:dyDescent="0.25">
      <c r="A400">
        <v>2</v>
      </c>
      <c r="B400" s="2">
        <v>45278</v>
      </c>
      <c r="D400" s="4">
        <v>0.6488194444444445</v>
      </c>
      <c r="E400" s="3">
        <v>692</v>
      </c>
      <c r="F400" s="3">
        <v>537</v>
      </c>
      <c r="G400" s="3">
        <v>78.5</v>
      </c>
      <c r="H400" s="3">
        <v>12.3</v>
      </c>
      <c r="I400" s="3">
        <v>1714</v>
      </c>
      <c r="J400" s="3">
        <v>1.43</v>
      </c>
      <c r="K400" s="3">
        <v>0.02</v>
      </c>
      <c r="M400">
        <f t="shared" si="27"/>
        <v>1427.8606827751707</v>
      </c>
      <c r="N400">
        <f t="shared" si="28"/>
        <v>1120.870635978509</v>
      </c>
      <c r="O400">
        <f t="shared" si="29"/>
        <v>8.5083300564967757E-3</v>
      </c>
    </row>
    <row r="401" spans="1:15" x14ac:dyDescent="0.25">
      <c r="A401">
        <v>2</v>
      </c>
      <c r="B401" s="2">
        <v>45278</v>
      </c>
      <c r="D401" s="4">
        <v>0.65017361111111105</v>
      </c>
      <c r="E401" s="3">
        <v>656</v>
      </c>
      <c r="F401" s="3">
        <v>507</v>
      </c>
      <c r="G401" s="3">
        <v>78</v>
      </c>
      <c r="H401" s="3">
        <v>12.3</v>
      </c>
      <c r="I401" s="3">
        <v>1718</v>
      </c>
      <c r="J401" s="3">
        <v>1.24</v>
      </c>
      <c r="K401" s="3">
        <v>0.02</v>
      </c>
      <c r="M401">
        <f t="shared" si="27"/>
        <v>1427.8606827751707</v>
      </c>
      <c r="N401">
        <f t="shared" si="28"/>
        <v>1113.7313325646332</v>
      </c>
      <c r="O401">
        <f t="shared" si="29"/>
        <v>8.4541368714235489E-3</v>
      </c>
    </row>
    <row r="402" spans="1:15" x14ac:dyDescent="0.25">
      <c r="A402">
        <v>2</v>
      </c>
      <c r="B402" s="2">
        <v>45278</v>
      </c>
      <c r="D402" s="4">
        <v>0.65019675925925924</v>
      </c>
      <c r="E402" s="3">
        <v>656</v>
      </c>
      <c r="F402" s="3">
        <v>507</v>
      </c>
      <c r="G402" s="3">
        <v>78</v>
      </c>
      <c r="H402" s="3">
        <v>12.3</v>
      </c>
      <c r="I402" s="3">
        <v>1718</v>
      </c>
      <c r="J402" s="3">
        <v>1.24</v>
      </c>
      <c r="K402" s="3">
        <v>0.02</v>
      </c>
      <c r="M402">
        <f t="shared" si="27"/>
        <v>1427.8606827751707</v>
      </c>
      <c r="N402">
        <f t="shared" si="28"/>
        <v>1113.7313325646332</v>
      </c>
      <c r="O402">
        <f t="shared" si="29"/>
        <v>8.4541368714235489E-3</v>
      </c>
    </row>
    <row r="403" spans="1:15" x14ac:dyDescent="0.25">
      <c r="A403">
        <v>2</v>
      </c>
      <c r="B403" s="2">
        <v>45278</v>
      </c>
      <c r="D403" s="4">
        <v>0.65155092592592589</v>
      </c>
      <c r="E403" s="3">
        <v>656</v>
      </c>
      <c r="F403" s="3">
        <v>507</v>
      </c>
      <c r="G403" s="3">
        <v>78</v>
      </c>
      <c r="H403" s="3">
        <v>12.3</v>
      </c>
      <c r="I403" s="3">
        <v>1710</v>
      </c>
      <c r="J403" s="3">
        <v>1.29</v>
      </c>
      <c r="K403" s="3">
        <v>0.02</v>
      </c>
      <c r="M403">
        <f t="shared" si="27"/>
        <v>1427.8606827751707</v>
      </c>
      <c r="N403">
        <f t="shared" si="28"/>
        <v>1113.7313325646332</v>
      </c>
      <c r="O403">
        <f t="shared" si="29"/>
        <v>8.4541368714235489E-3</v>
      </c>
    </row>
    <row r="404" spans="1:15" x14ac:dyDescent="0.25">
      <c r="A404">
        <v>2</v>
      </c>
      <c r="B404" s="2">
        <v>45278</v>
      </c>
      <c r="D404" s="4">
        <v>0.65159722222222227</v>
      </c>
      <c r="E404" s="3">
        <v>656</v>
      </c>
      <c r="F404" s="3">
        <v>507</v>
      </c>
      <c r="G404" s="3">
        <v>78</v>
      </c>
      <c r="H404" s="3">
        <v>12.3</v>
      </c>
      <c r="I404" s="3">
        <v>1710</v>
      </c>
      <c r="J404" s="3">
        <v>1.29</v>
      </c>
      <c r="K404" s="3">
        <v>0.02</v>
      </c>
      <c r="M404">
        <f t="shared" si="27"/>
        <v>1427.8606827751707</v>
      </c>
      <c r="N404">
        <f t="shared" si="28"/>
        <v>1113.7313325646332</v>
      </c>
      <c r="O404">
        <f t="shared" si="29"/>
        <v>8.4541368714235489E-3</v>
      </c>
    </row>
    <row r="405" spans="1:15" x14ac:dyDescent="0.25">
      <c r="M405">
        <f t="shared" si="27"/>
        <v>611.20000000000005</v>
      </c>
      <c r="N405">
        <f t="shared" si="28"/>
        <v>0</v>
      </c>
      <c r="O405">
        <f t="shared" si="29"/>
        <v>0</v>
      </c>
    </row>
    <row r="406" spans="1:15" x14ac:dyDescent="0.25">
      <c r="M406">
        <f t="shared" si="27"/>
        <v>611.20000000000005</v>
      </c>
      <c r="N406">
        <f t="shared" si="28"/>
        <v>0</v>
      </c>
      <c r="O406">
        <f t="shared" si="29"/>
        <v>0</v>
      </c>
    </row>
    <row r="407" spans="1:15" x14ac:dyDescent="0.25">
      <c r="M407">
        <f t="shared" si="27"/>
        <v>611.20000000000005</v>
      </c>
      <c r="N407">
        <f t="shared" si="28"/>
        <v>0</v>
      </c>
      <c r="O407">
        <f t="shared" si="29"/>
        <v>0</v>
      </c>
    </row>
    <row r="408" spans="1:15" x14ac:dyDescent="0.25">
      <c r="A408">
        <v>3</v>
      </c>
      <c r="B408" s="2">
        <v>45278</v>
      </c>
      <c r="D408" s="4">
        <v>0.38429398148148147</v>
      </c>
      <c r="E408" s="3">
        <v>98</v>
      </c>
      <c r="F408" s="3">
        <v>72</v>
      </c>
      <c r="G408" s="3">
        <v>69</v>
      </c>
      <c r="H408" s="3">
        <v>11.8</v>
      </c>
      <c r="I408" s="3">
        <v>606</v>
      </c>
      <c r="J408" s="3">
        <v>1</v>
      </c>
      <c r="K408" s="3">
        <v>0.03</v>
      </c>
      <c r="M408">
        <f t="shared" si="27"/>
        <v>1381.6545083342262</v>
      </c>
      <c r="N408">
        <f t="shared" si="28"/>
        <v>953.34161075061604</v>
      </c>
      <c r="O408">
        <f t="shared" si="29"/>
        <v>7.2493450599998253E-3</v>
      </c>
    </row>
    <row r="409" spans="1:15" x14ac:dyDescent="0.25">
      <c r="A409">
        <v>3</v>
      </c>
      <c r="B409" s="2">
        <v>45278</v>
      </c>
      <c r="D409" s="4">
        <v>0.38565972222222222</v>
      </c>
      <c r="E409" s="3">
        <v>98</v>
      </c>
      <c r="F409" s="3">
        <v>67</v>
      </c>
      <c r="G409" s="3">
        <v>70.5</v>
      </c>
      <c r="H409" s="3">
        <v>11.7</v>
      </c>
      <c r="I409" s="3">
        <v>622</v>
      </c>
      <c r="J409" s="3">
        <v>1</v>
      </c>
      <c r="K409" s="3">
        <v>0.03</v>
      </c>
      <c r="M409">
        <f t="shared" si="27"/>
        <v>1372.5730119608932</v>
      </c>
      <c r="N409">
        <f t="shared" si="28"/>
        <v>967.66397343242966</v>
      </c>
      <c r="O409">
        <f t="shared" si="29"/>
        <v>7.3608375439787703E-3</v>
      </c>
    </row>
    <row r="410" spans="1:15" x14ac:dyDescent="0.25">
      <c r="A410">
        <v>3</v>
      </c>
      <c r="B410" s="2">
        <v>45278</v>
      </c>
      <c r="D410" s="4">
        <v>0.38704861111111111</v>
      </c>
      <c r="E410" s="3">
        <v>90</v>
      </c>
      <c r="F410" s="3">
        <v>65</v>
      </c>
      <c r="G410" s="3">
        <v>69.5</v>
      </c>
      <c r="H410" s="3">
        <v>11.7</v>
      </c>
      <c r="I410" s="3">
        <v>627</v>
      </c>
      <c r="J410" s="3">
        <v>1</v>
      </c>
      <c r="K410" s="3">
        <v>0.03</v>
      </c>
      <c r="M410">
        <f t="shared" si="27"/>
        <v>1372.5730119608932</v>
      </c>
      <c r="N410">
        <f t="shared" si="28"/>
        <v>953.93824331282065</v>
      </c>
      <c r="O410">
        <f t="shared" si="29"/>
        <v>7.2564285008017652E-3</v>
      </c>
    </row>
    <row r="411" spans="1:15" x14ac:dyDescent="0.25">
      <c r="A411">
        <v>3</v>
      </c>
      <c r="B411" s="2">
        <v>45278</v>
      </c>
      <c r="D411" s="4">
        <v>0.38843749999999999</v>
      </c>
      <c r="E411" s="3">
        <v>90</v>
      </c>
      <c r="F411" s="3">
        <v>65</v>
      </c>
      <c r="G411" s="3">
        <v>71</v>
      </c>
      <c r="H411" s="3">
        <v>12.1</v>
      </c>
      <c r="I411" s="3">
        <v>631</v>
      </c>
      <c r="J411" s="3">
        <v>1</v>
      </c>
      <c r="K411" s="3">
        <v>0.03</v>
      </c>
      <c r="M411">
        <f t="shared" si="27"/>
        <v>1409.2174154902971</v>
      </c>
      <c r="N411">
        <f t="shared" si="28"/>
        <v>1000.5443649981108</v>
      </c>
      <c r="O411">
        <f t="shared" si="29"/>
        <v>7.6002798115731539E-3</v>
      </c>
    </row>
    <row r="412" spans="1:15" x14ac:dyDescent="0.25">
      <c r="A412">
        <v>3</v>
      </c>
      <c r="B412" s="2">
        <v>45278</v>
      </c>
      <c r="D412" s="4">
        <v>0.38982638888888888</v>
      </c>
      <c r="E412" s="3">
        <v>162</v>
      </c>
      <c r="F412" s="3">
        <v>105</v>
      </c>
      <c r="G412" s="3">
        <v>70.5</v>
      </c>
      <c r="H412" s="3">
        <v>12.5</v>
      </c>
      <c r="I412" s="3">
        <v>630</v>
      </c>
      <c r="J412" s="3">
        <v>1</v>
      </c>
      <c r="K412" s="3">
        <v>0.03</v>
      </c>
      <c r="M412">
        <f t="shared" si="27"/>
        <v>1446.7208377767131</v>
      </c>
      <c r="N412">
        <f t="shared" si="28"/>
        <v>1019.9381906325826</v>
      </c>
      <c r="O412">
        <f t="shared" si="29"/>
        <v>7.7367490396743985E-3</v>
      </c>
    </row>
    <row r="413" spans="1:15" x14ac:dyDescent="0.25">
      <c r="A413">
        <v>3</v>
      </c>
      <c r="B413" s="2">
        <v>45278</v>
      </c>
      <c r="D413" s="4">
        <v>0.39121527777777776</v>
      </c>
      <c r="E413" s="3">
        <v>121</v>
      </c>
      <c r="F413" s="3">
        <v>82</v>
      </c>
      <c r="G413" s="3">
        <v>68.5</v>
      </c>
      <c r="H413" s="3">
        <v>12.9</v>
      </c>
      <c r="I413" s="3">
        <v>652</v>
      </c>
      <c r="J413" s="3">
        <v>1</v>
      </c>
      <c r="K413" s="3">
        <v>0.03</v>
      </c>
      <c r="M413">
        <f t="shared" si="27"/>
        <v>1485.1004468510164</v>
      </c>
      <c r="N413">
        <f t="shared" si="28"/>
        <v>1017.2938060929463</v>
      </c>
      <c r="O413">
        <f t="shared" si="29"/>
        <v>7.7058993532814818E-3</v>
      </c>
    </row>
    <row r="414" spans="1:15" x14ac:dyDescent="0.25">
      <c r="A414">
        <v>3</v>
      </c>
      <c r="B414" s="2">
        <v>45278</v>
      </c>
      <c r="D414" s="4">
        <v>0.3925925925925926</v>
      </c>
      <c r="E414" s="3">
        <v>121</v>
      </c>
      <c r="F414" s="3">
        <v>82</v>
      </c>
      <c r="G414" s="3">
        <v>68.5</v>
      </c>
      <c r="H414" s="3">
        <v>13.2</v>
      </c>
      <c r="I414" s="3">
        <v>661</v>
      </c>
      <c r="J414" s="3">
        <v>1</v>
      </c>
      <c r="K414" s="3">
        <v>0.02</v>
      </c>
      <c r="M414">
        <f t="shared" si="27"/>
        <v>1514.4706358415654</v>
      </c>
      <c r="N414">
        <f t="shared" si="28"/>
        <v>1037.4123855514724</v>
      </c>
      <c r="O414">
        <f t="shared" si="29"/>
        <v>7.8500626985548126E-3</v>
      </c>
    </row>
    <row r="415" spans="1:15" x14ac:dyDescent="0.25">
      <c r="A415">
        <v>3</v>
      </c>
      <c r="B415" s="2">
        <v>45278</v>
      </c>
      <c r="D415" s="4">
        <v>0.39400462962962962</v>
      </c>
      <c r="E415" s="3">
        <v>101</v>
      </c>
      <c r="F415" s="3">
        <v>70</v>
      </c>
      <c r="G415" s="3">
        <v>70</v>
      </c>
      <c r="H415" s="3">
        <v>13.7</v>
      </c>
      <c r="I415" s="3">
        <v>672</v>
      </c>
      <c r="J415" s="3">
        <v>1</v>
      </c>
      <c r="K415" s="3">
        <v>0.02</v>
      </c>
      <c r="M415">
        <f t="shared" si="27"/>
        <v>1564.5582932252935</v>
      </c>
      <c r="N415">
        <f t="shared" si="28"/>
        <v>1095.1908052577053</v>
      </c>
      <c r="O415">
        <f t="shared" si="29"/>
        <v>8.2728246472939977E-3</v>
      </c>
    </row>
    <row r="416" spans="1:15" x14ac:dyDescent="0.25">
      <c r="A416">
        <v>3</v>
      </c>
      <c r="B416" s="2">
        <v>45278</v>
      </c>
      <c r="D416" s="4">
        <v>0.39538194444444441</v>
      </c>
      <c r="E416" s="3">
        <v>107</v>
      </c>
      <c r="F416" s="3">
        <v>81</v>
      </c>
      <c r="G416" s="3">
        <v>70</v>
      </c>
      <c r="H416" s="3">
        <v>14.2</v>
      </c>
      <c r="I416" s="3">
        <v>699</v>
      </c>
      <c r="J416" s="3">
        <v>1</v>
      </c>
      <c r="K416" s="3">
        <v>0.02</v>
      </c>
      <c r="M416">
        <f t="shared" si="27"/>
        <v>1616.0981203028955</v>
      </c>
      <c r="N416">
        <f t="shared" si="28"/>
        <v>1131.2686842120268</v>
      </c>
      <c r="O416">
        <f t="shared" si="29"/>
        <v>8.5304795841775419E-3</v>
      </c>
    </row>
    <row r="417" spans="1:15" x14ac:dyDescent="0.25">
      <c r="M417">
        <f t="shared" si="27"/>
        <v>611.20000000000005</v>
      </c>
      <c r="N417">
        <f t="shared" si="28"/>
        <v>0</v>
      </c>
      <c r="O417">
        <f t="shared" si="29"/>
        <v>0</v>
      </c>
    </row>
    <row r="418" spans="1:15" x14ac:dyDescent="0.25">
      <c r="M418">
        <f t="shared" si="27"/>
        <v>611.20000000000005</v>
      </c>
      <c r="N418">
        <f t="shared" si="28"/>
        <v>0</v>
      </c>
      <c r="O418">
        <f t="shared" si="29"/>
        <v>0</v>
      </c>
    </row>
    <row r="419" spans="1:15" x14ac:dyDescent="0.25">
      <c r="M419">
        <f t="shared" si="27"/>
        <v>611.20000000000005</v>
      </c>
      <c r="N419">
        <f t="shared" si="28"/>
        <v>0</v>
      </c>
      <c r="O419">
        <f t="shared" si="29"/>
        <v>0</v>
      </c>
    </row>
    <row r="420" spans="1:15" x14ac:dyDescent="0.25">
      <c r="A420">
        <v>3</v>
      </c>
      <c r="B420" s="2">
        <v>45278</v>
      </c>
      <c r="D420" s="4">
        <v>0.41204861111111107</v>
      </c>
      <c r="E420" s="3">
        <v>465</v>
      </c>
      <c r="F420" s="3">
        <v>391</v>
      </c>
      <c r="G420" s="3">
        <v>73</v>
      </c>
      <c r="H420" s="3">
        <v>13.6</v>
      </c>
      <c r="I420" s="3">
        <v>831</v>
      </c>
      <c r="J420" s="3">
        <v>1</v>
      </c>
      <c r="K420" s="3">
        <v>0.02</v>
      </c>
      <c r="M420">
        <f t="shared" si="27"/>
        <v>1554.4257218675332</v>
      </c>
      <c r="N420">
        <f t="shared" si="28"/>
        <v>1134.7307769632991</v>
      </c>
      <c r="O420">
        <f t="shared" si="29"/>
        <v>8.5744898764676305E-3</v>
      </c>
    </row>
    <row r="421" spans="1:15" x14ac:dyDescent="0.25">
      <c r="A421">
        <v>3</v>
      </c>
      <c r="B421" s="2">
        <v>45278</v>
      </c>
      <c r="D421" s="4">
        <v>0.4120949074074074</v>
      </c>
      <c r="E421" s="3">
        <v>465</v>
      </c>
      <c r="F421" s="3">
        <v>391</v>
      </c>
      <c r="G421" s="3">
        <v>73</v>
      </c>
      <c r="H421" s="3">
        <v>13.6</v>
      </c>
      <c r="I421" s="3">
        <v>831</v>
      </c>
      <c r="J421" s="3">
        <v>1</v>
      </c>
      <c r="K421" s="3">
        <v>0.02</v>
      </c>
      <c r="M421">
        <f t="shared" si="27"/>
        <v>1554.4257218675332</v>
      </c>
      <c r="N421">
        <f t="shared" si="28"/>
        <v>1134.7307769632991</v>
      </c>
      <c r="O421">
        <f t="shared" si="29"/>
        <v>8.5744898764676305E-3</v>
      </c>
    </row>
    <row r="422" spans="1:15" x14ac:dyDescent="0.25">
      <c r="A422">
        <v>3</v>
      </c>
      <c r="B422" s="2">
        <v>45278</v>
      </c>
      <c r="D422" s="4">
        <v>0.41343749999999996</v>
      </c>
      <c r="E422" s="3">
        <v>465</v>
      </c>
      <c r="F422" s="3">
        <v>391</v>
      </c>
      <c r="G422" s="3">
        <v>73</v>
      </c>
      <c r="H422" s="3">
        <v>13.6</v>
      </c>
      <c r="I422" s="3">
        <v>832</v>
      </c>
      <c r="J422" s="3">
        <v>1</v>
      </c>
      <c r="K422" s="3">
        <v>0.02</v>
      </c>
      <c r="M422">
        <f t="shared" si="27"/>
        <v>1554.4257218675332</v>
      </c>
      <c r="N422">
        <f t="shared" si="28"/>
        <v>1134.7307769632991</v>
      </c>
      <c r="O422">
        <f t="shared" si="29"/>
        <v>8.5744898764676305E-3</v>
      </c>
    </row>
    <row r="423" spans="1:15" x14ac:dyDescent="0.25">
      <c r="A423">
        <v>3</v>
      </c>
      <c r="B423" s="2">
        <v>45278</v>
      </c>
      <c r="D423" s="4">
        <v>0.41348379629629628</v>
      </c>
      <c r="E423" s="3">
        <v>465</v>
      </c>
      <c r="F423" s="3">
        <v>391</v>
      </c>
      <c r="G423" s="3">
        <v>73</v>
      </c>
      <c r="H423" s="3">
        <v>13.6</v>
      </c>
      <c r="I423" s="3">
        <v>832</v>
      </c>
      <c r="J423" s="3">
        <v>1</v>
      </c>
      <c r="K423" s="3">
        <v>0.02</v>
      </c>
      <c r="M423">
        <f t="shared" si="27"/>
        <v>1554.4257218675332</v>
      </c>
      <c r="N423">
        <f t="shared" si="28"/>
        <v>1134.7307769632991</v>
      </c>
      <c r="O423">
        <f t="shared" si="29"/>
        <v>8.5744898764676305E-3</v>
      </c>
    </row>
    <row r="424" spans="1:15" x14ac:dyDescent="0.25">
      <c r="A424">
        <v>3</v>
      </c>
      <c r="B424" s="2">
        <v>45278</v>
      </c>
      <c r="D424" s="4">
        <v>0.41482638888888884</v>
      </c>
      <c r="E424" s="3">
        <v>347</v>
      </c>
      <c r="F424" s="3">
        <v>286</v>
      </c>
      <c r="G424" s="3">
        <v>72</v>
      </c>
      <c r="H424" s="3">
        <v>13.5</v>
      </c>
      <c r="I424" s="3">
        <v>819</v>
      </c>
      <c r="J424" s="3">
        <v>1</v>
      </c>
      <c r="K424" s="3">
        <v>0.02</v>
      </c>
      <c r="M424">
        <f t="shared" si="27"/>
        <v>1544.3509519051811</v>
      </c>
      <c r="N424">
        <f t="shared" si="28"/>
        <v>1111.9326853717303</v>
      </c>
      <c r="O424">
        <f t="shared" si="29"/>
        <v>8.4051493483196429E-3</v>
      </c>
    </row>
    <row r="425" spans="1:15" x14ac:dyDescent="0.25">
      <c r="A425">
        <v>3</v>
      </c>
      <c r="B425" s="2">
        <v>45278</v>
      </c>
      <c r="D425" s="4">
        <v>0.41487268518518516</v>
      </c>
      <c r="E425" s="3">
        <v>347</v>
      </c>
      <c r="F425" s="3">
        <v>286</v>
      </c>
      <c r="G425" s="3">
        <v>72</v>
      </c>
      <c r="H425" s="3">
        <v>13.5</v>
      </c>
      <c r="I425" s="3">
        <v>819</v>
      </c>
      <c r="J425" s="3">
        <v>1</v>
      </c>
      <c r="K425" s="3">
        <v>0.02</v>
      </c>
      <c r="M425">
        <f t="shared" si="27"/>
        <v>1544.3509519051811</v>
      </c>
      <c r="N425">
        <f t="shared" si="28"/>
        <v>1111.9326853717303</v>
      </c>
      <c r="O425">
        <f t="shared" si="29"/>
        <v>8.4051493483196429E-3</v>
      </c>
    </row>
    <row r="426" spans="1:15" x14ac:dyDescent="0.25">
      <c r="A426">
        <v>3</v>
      </c>
      <c r="B426" s="2">
        <v>45278</v>
      </c>
      <c r="D426" s="4">
        <v>0.41621527777777773</v>
      </c>
      <c r="E426" s="3">
        <v>321</v>
      </c>
      <c r="F426" s="3">
        <v>278</v>
      </c>
      <c r="G426" s="3">
        <v>71</v>
      </c>
      <c r="H426" s="3">
        <v>13.6</v>
      </c>
      <c r="I426" s="3">
        <v>829</v>
      </c>
      <c r="J426" s="3">
        <v>1.42</v>
      </c>
      <c r="K426" s="3">
        <v>0.02</v>
      </c>
      <c r="M426">
        <f t="shared" si="27"/>
        <v>1554.4257218675332</v>
      </c>
      <c r="N426">
        <f t="shared" si="28"/>
        <v>1103.6422625259486</v>
      </c>
      <c r="O426">
        <f t="shared" si="29"/>
        <v>8.3395723456055042E-3</v>
      </c>
    </row>
    <row r="427" spans="1:15" x14ac:dyDescent="0.25">
      <c r="A427">
        <v>3</v>
      </c>
      <c r="B427" s="2">
        <v>45278</v>
      </c>
      <c r="D427" s="4">
        <v>0.41626157407407405</v>
      </c>
      <c r="E427" s="3">
        <v>321</v>
      </c>
      <c r="F427" s="3">
        <v>278</v>
      </c>
      <c r="G427" s="3">
        <v>71</v>
      </c>
      <c r="H427" s="3">
        <v>13.6</v>
      </c>
      <c r="I427" s="3">
        <v>829</v>
      </c>
      <c r="J427" s="3">
        <v>1.42</v>
      </c>
      <c r="K427" s="3">
        <v>0.02</v>
      </c>
      <c r="M427">
        <f t="shared" si="27"/>
        <v>1554.4257218675332</v>
      </c>
      <c r="N427">
        <f t="shared" si="28"/>
        <v>1103.6422625259486</v>
      </c>
      <c r="O427">
        <f t="shared" si="29"/>
        <v>8.3395723456055042E-3</v>
      </c>
    </row>
    <row r="428" spans="1:15" x14ac:dyDescent="0.25">
      <c r="A428">
        <v>3</v>
      </c>
      <c r="B428" s="2">
        <v>45278</v>
      </c>
      <c r="D428" s="4">
        <v>0.41760416666666672</v>
      </c>
      <c r="E428" s="3">
        <v>321</v>
      </c>
      <c r="F428" s="3">
        <v>278</v>
      </c>
      <c r="G428" s="3">
        <v>71</v>
      </c>
      <c r="H428" s="3">
        <v>13.5</v>
      </c>
      <c r="I428" s="3">
        <v>828</v>
      </c>
      <c r="J428" s="3">
        <v>1.45</v>
      </c>
      <c r="K428" s="3">
        <v>0.02</v>
      </c>
      <c r="M428">
        <f t="shared" si="27"/>
        <v>1544.3509519051811</v>
      </c>
      <c r="N428">
        <f t="shared" si="28"/>
        <v>1096.4891758526785</v>
      </c>
      <c r="O428">
        <f t="shared" si="29"/>
        <v>8.2884111629263138E-3</v>
      </c>
    </row>
    <row r="429" spans="1:15" x14ac:dyDescent="0.25">
      <c r="A429">
        <v>3</v>
      </c>
      <c r="B429" s="2">
        <v>45278</v>
      </c>
      <c r="D429" s="4">
        <v>0.41763888888888889</v>
      </c>
      <c r="E429" s="3">
        <v>321</v>
      </c>
      <c r="F429" s="3">
        <v>278</v>
      </c>
      <c r="G429" s="3">
        <v>71</v>
      </c>
      <c r="H429" s="3">
        <v>13.5</v>
      </c>
      <c r="I429" s="3">
        <v>828</v>
      </c>
      <c r="J429" s="3">
        <v>1.45</v>
      </c>
      <c r="K429" s="3">
        <v>0.02</v>
      </c>
      <c r="M429">
        <f t="shared" si="27"/>
        <v>1544.3509519051811</v>
      </c>
      <c r="N429">
        <f t="shared" si="28"/>
        <v>1096.4891758526785</v>
      </c>
      <c r="O429">
        <f t="shared" si="29"/>
        <v>8.2884111629263138E-3</v>
      </c>
    </row>
    <row r="430" spans="1:15" x14ac:dyDescent="0.25">
      <c r="A430">
        <v>3</v>
      </c>
      <c r="B430" s="2">
        <v>45278</v>
      </c>
      <c r="D430" s="4">
        <v>0.4189930555555556</v>
      </c>
      <c r="E430" s="3">
        <v>333</v>
      </c>
      <c r="F430" s="3">
        <v>274</v>
      </c>
      <c r="G430" s="3">
        <v>71</v>
      </c>
      <c r="H430" s="3">
        <v>13.5</v>
      </c>
      <c r="I430" s="3">
        <v>832</v>
      </c>
      <c r="J430" s="3">
        <v>1.34</v>
      </c>
      <c r="K430" s="3">
        <v>0.02</v>
      </c>
      <c r="M430">
        <f t="shared" si="27"/>
        <v>1544.3509519051811</v>
      </c>
      <c r="N430">
        <f t="shared" si="28"/>
        <v>1096.4891758526785</v>
      </c>
      <c r="O430">
        <f t="shared" si="29"/>
        <v>8.2884111629263138E-3</v>
      </c>
    </row>
    <row r="431" spans="1:15" x14ac:dyDescent="0.25">
      <c r="A431">
        <v>3</v>
      </c>
      <c r="B431" s="2">
        <v>45278</v>
      </c>
      <c r="D431" s="4">
        <v>0.41905092592592591</v>
      </c>
      <c r="E431" s="3">
        <v>333</v>
      </c>
      <c r="F431" s="3">
        <v>274</v>
      </c>
      <c r="G431" s="3">
        <v>71</v>
      </c>
      <c r="H431" s="3">
        <v>13.5</v>
      </c>
      <c r="I431" s="3">
        <v>832</v>
      </c>
      <c r="J431" s="3">
        <v>1.34</v>
      </c>
      <c r="K431" s="3">
        <v>0.02</v>
      </c>
      <c r="M431">
        <f t="shared" si="27"/>
        <v>1544.3509519051811</v>
      </c>
      <c r="N431">
        <f t="shared" si="28"/>
        <v>1096.4891758526785</v>
      </c>
      <c r="O431">
        <f t="shared" si="29"/>
        <v>8.2884111629263138E-3</v>
      </c>
    </row>
    <row r="432" spans="1:15" x14ac:dyDescent="0.25">
      <c r="A432">
        <v>3</v>
      </c>
      <c r="B432" s="2">
        <v>45278</v>
      </c>
      <c r="D432" s="4">
        <v>0.42041666666666666</v>
      </c>
      <c r="E432" s="3">
        <v>334</v>
      </c>
      <c r="F432" s="3">
        <v>269</v>
      </c>
      <c r="G432" s="3">
        <v>71.5</v>
      </c>
      <c r="H432" s="3">
        <v>13.5</v>
      </c>
      <c r="I432" s="3">
        <v>837</v>
      </c>
      <c r="J432" s="3">
        <v>1</v>
      </c>
      <c r="K432" s="3">
        <v>0.02</v>
      </c>
      <c r="M432">
        <f t="shared" si="27"/>
        <v>1544.3509519051811</v>
      </c>
      <c r="N432">
        <f t="shared" si="28"/>
        <v>1104.2109306122045</v>
      </c>
      <c r="O432">
        <f t="shared" si="29"/>
        <v>8.3467802556229792E-3</v>
      </c>
    </row>
    <row r="433" spans="1:20" x14ac:dyDescent="0.25">
      <c r="A433">
        <v>3</v>
      </c>
      <c r="B433" s="2">
        <v>45278</v>
      </c>
      <c r="D433" s="4">
        <v>0.42177083333333337</v>
      </c>
      <c r="E433" s="3">
        <v>334</v>
      </c>
      <c r="F433" s="3">
        <v>269</v>
      </c>
      <c r="G433" s="3">
        <v>71.5</v>
      </c>
      <c r="H433" s="3">
        <v>13.5</v>
      </c>
      <c r="I433" s="3">
        <v>871</v>
      </c>
      <c r="J433" s="3">
        <v>1</v>
      </c>
      <c r="K433" s="3">
        <v>0.02</v>
      </c>
      <c r="M433">
        <f t="shared" si="27"/>
        <v>1544.3509519051811</v>
      </c>
      <c r="N433">
        <f t="shared" si="28"/>
        <v>1104.2109306122045</v>
      </c>
      <c r="O433">
        <f t="shared" si="29"/>
        <v>8.3467802556229792E-3</v>
      </c>
    </row>
    <row r="434" spans="1:20" x14ac:dyDescent="0.25">
      <c r="A434">
        <v>3</v>
      </c>
      <c r="B434" s="2">
        <v>45278</v>
      </c>
      <c r="D434" s="4">
        <v>0.42184027777777783</v>
      </c>
      <c r="E434" s="3">
        <v>334</v>
      </c>
      <c r="F434" s="3">
        <v>269</v>
      </c>
      <c r="G434" s="3">
        <v>71.5</v>
      </c>
      <c r="H434" s="3">
        <v>13.5</v>
      </c>
      <c r="I434" s="3">
        <v>871</v>
      </c>
      <c r="J434" s="3">
        <v>1</v>
      </c>
      <c r="K434" s="3">
        <v>0.02</v>
      </c>
      <c r="M434">
        <f t="shared" si="27"/>
        <v>1544.3509519051811</v>
      </c>
      <c r="N434">
        <f t="shared" si="28"/>
        <v>1104.2109306122045</v>
      </c>
      <c r="O434">
        <f t="shared" si="29"/>
        <v>8.3467802556229792E-3</v>
      </c>
    </row>
    <row r="435" spans="1:20" x14ac:dyDescent="0.25">
      <c r="A435">
        <v>3</v>
      </c>
      <c r="B435" s="2">
        <v>45278</v>
      </c>
      <c r="D435" s="4">
        <v>0.42315972222222226</v>
      </c>
      <c r="E435" s="3">
        <v>341</v>
      </c>
      <c r="F435" s="3">
        <v>280</v>
      </c>
      <c r="G435" s="3">
        <v>72</v>
      </c>
      <c r="H435" s="3">
        <v>13.5</v>
      </c>
      <c r="I435" s="3">
        <v>874</v>
      </c>
      <c r="J435" s="3">
        <v>1</v>
      </c>
      <c r="K435" s="3">
        <v>0.02</v>
      </c>
      <c r="M435">
        <f t="shared" si="27"/>
        <v>1544.3509519051811</v>
      </c>
      <c r="N435">
        <f t="shared" si="28"/>
        <v>1111.9326853717303</v>
      </c>
      <c r="O435">
        <f t="shared" si="29"/>
        <v>8.4051493483196429E-3</v>
      </c>
    </row>
    <row r="436" spans="1:20" x14ac:dyDescent="0.25">
      <c r="A436">
        <v>3</v>
      </c>
      <c r="B436" s="2">
        <v>45278</v>
      </c>
      <c r="D436" s="4">
        <v>0.42891203703703701</v>
      </c>
      <c r="E436" s="3">
        <v>351</v>
      </c>
      <c r="F436" s="3">
        <v>274</v>
      </c>
      <c r="G436" s="3">
        <v>81.5</v>
      </c>
      <c r="H436" s="3">
        <v>14.2</v>
      </c>
      <c r="I436" s="3">
        <v>999</v>
      </c>
      <c r="J436" s="3">
        <v>1</v>
      </c>
      <c r="K436" s="3">
        <v>0.02</v>
      </c>
      <c r="M436">
        <f t="shared" si="27"/>
        <v>1616.0981203028955</v>
      </c>
      <c r="N436">
        <f t="shared" si="28"/>
        <v>1317.1199680468596</v>
      </c>
      <c r="O436">
        <f t="shared" si="29"/>
        <v>9.9319155158638511E-3</v>
      </c>
    </row>
    <row r="437" spans="1:20" x14ac:dyDescent="0.25">
      <c r="A437">
        <v>3</v>
      </c>
      <c r="B437" s="2">
        <v>45278</v>
      </c>
      <c r="D437" s="4">
        <v>0.4301388888888889</v>
      </c>
      <c r="E437" s="3">
        <v>351</v>
      </c>
      <c r="F437" s="3">
        <v>274</v>
      </c>
      <c r="G437" s="3">
        <v>74</v>
      </c>
      <c r="H437" s="3">
        <v>14.1</v>
      </c>
      <c r="I437" s="3">
        <v>1119</v>
      </c>
      <c r="J437" s="3">
        <v>1</v>
      </c>
      <c r="K437" s="3">
        <v>0.02</v>
      </c>
      <c r="M437">
        <f t="shared" si="27"/>
        <v>1605.6722723030944</v>
      </c>
      <c r="N437">
        <f t="shared" si="28"/>
        <v>1188.1974815042897</v>
      </c>
      <c r="O437">
        <f t="shared" si="29"/>
        <v>8.962877781615081E-3</v>
      </c>
    </row>
    <row r="438" spans="1:20" x14ac:dyDescent="0.25">
      <c r="A438">
        <v>3</v>
      </c>
      <c r="B438" s="2">
        <v>45278</v>
      </c>
      <c r="D438" s="4">
        <v>0.43291666666666667</v>
      </c>
      <c r="E438" s="3">
        <v>347</v>
      </c>
      <c r="F438" s="3">
        <v>259</v>
      </c>
      <c r="G438" s="3">
        <v>74.5</v>
      </c>
      <c r="H438" s="3">
        <v>13.3</v>
      </c>
      <c r="I438" s="3">
        <v>1184</v>
      </c>
      <c r="J438" s="3">
        <v>1</v>
      </c>
      <c r="K438" s="3">
        <v>0.02</v>
      </c>
      <c r="M438">
        <f t="shared" si="27"/>
        <v>1524.3736892280294</v>
      </c>
      <c r="N438">
        <f t="shared" si="28"/>
        <v>1135.658398474882</v>
      </c>
      <c r="O438">
        <f t="shared" si="29"/>
        <v>8.590486795718999E-3</v>
      </c>
    </row>
    <row r="439" spans="1:20" x14ac:dyDescent="0.25">
      <c r="A439">
        <v>3</v>
      </c>
      <c r="B439" s="2">
        <v>45278</v>
      </c>
      <c r="D439" s="4">
        <v>0.43430555555555556</v>
      </c>
      <c r="E439" s="3">
        <v>347</v>
      </c>
      <c r="F439" s="3">
        <v>259</v>
      </c>
      <c r="G439" s="3">
        <v>75.5</v>
      </c>
      <c r="H439" s="3">
        <v>13.1</v>
      </c>
      <c r="I439" s="3">
        <v>1202</v>
      </c>
      <c r="J439" s="3">
        <v>1</v>
      </c>
      <c r="K439" s="3">
        <v>0.03</v>
      </c>
      <c r="M439">
        <f t="shared" si="27"/>
        <v>1504.6242625006262</v>
      </c>
      <c r="N439">
        <f t="shared" si="28"/>
        <v>1135.9913181879729</v>
      </c>
      <c r="O439">
        <f t="shared" si="29"/>
        <v>8.5990089542821065E-3</v>
      </c>
    </row>
    <row r="440" spans="1:20" x14ac:dyDescent="0.25">
      <c r="A440">
        <v>3</v>
      </c>
      <c r="B440" s="2">
        <v>45278</v>
      </c>
      <c r="D440" s="4">
        <v>0.43569444444444444</v>
      </c>
      <c r="E440" s="3">
        <v>288</v>
      </c>
      <c r="F440" s="3">
        <v>237</v>
      </c>
      <c r="G440" s="3">
        <v>76</v>
      </c>
      <c r="H440" s="3">
        <v>13</v>
      </c>
      <c r="I440" s="3">
        <v>1221</v>
      </c>
      <c r="J440" s="3">
        <v>1</v>
      </c>
      <c r="K440" s="3">
        <v>0.03</v>
      </c>
      <c r="M440">
        <f t="shared" si="27"/>
        <v>1494.8342916523122</v>
      </c>
      <c r="N440">
        <f t="shared" si="28"/>
        <v>1136.0740616557573</v>
      </c>
      <c r="O440">
        <f t="shared" si="29"/>
        <v>8.6026405791819489E-3</v>
      </c>
    </row>
    <row r="441" spans="1:20" x14ac:dyDescent="0.25">
      <c r="A441">
        <v>3</v>
      </c>
      <c r="B441" s="2">
        <v>45278</v>
      </c>
      <c r="D441" s="4">
        <v>0.43708333333333332</v>
      </c>
      <c r="E441" s="3">
        <v>295</v>
      </c>
      <c r="F441" s="3">
        <v>227</v>
      </c>
      <c r="G441" s="3">
        <v>76.5</v>
      </c>
      <c r="H441" s="3">
        <v>12.9</v>
      </c>
      <c r="I441" s="3">
        <v>1227</v>
      </c>
      <c r="J441" s="3">
        <v>1</v>
      </c>
      <c r="K441" s="3">
        <v>0.03</v>
      </c>
      <c r="M441">
        <f t="shared" si="27"/>
        <v>1485.1004468510164</v>
      </c>
      <c r="N441">
        <f t="shared" si="28"/>
        <v>1136.1018418410276</v>
      </c>
      <c r="O441">
        <f t="shared" si="29"/>
        <v>8.6058584018399043E-3</v>
      </c>
    </row>
    <row r="442" spans="1:20" x14ac:dyDescent="0.25">
      <c r="A442">
        <v>3</v>
      </c>
      <c r="B442" s="2">
        <v>45278</v>
      </c>
      <c r="D442" s="4">
        <v>0.43847222222222221</v>
      </c>
      <c r="E442" s="3">
        <v>295</v>
      </c>
      <c r="F442" s="3">
        <v>227</v>
      </c>
      <c r="G442" s="3">
        <v>77</v>
      </c>
      <c r="H442" s="3">
        <v>12.9</v>
      </c>
      <c r="I442" s="3">
        <v>1223</v>
      </c>
      <c r="J442" s="3">
        <v>1</v>
      </c>
      <c r="K442" s="3">
        <v>0.03</v>
      </c>
      <c r="M442">
        <f t="shared" si="27"/>
        <v>1485.1004468510164</v>
      </c>
      <c r="N442">
        <f t="shared" si="28"/>
        <v>1143.5273440752826</v>
      </c>
      <c r="O442">
        <f t="shared" si="29"/>
        <v>8.6621058423748034E-3</v>
      </c>
    </row>
    <row r="443" spans="1:20" x14ac:dyDescent="0.25">
      <c r="A443">
        <v>3</v>
      </c>
      <c r="B443" s="2">
        <v>45278</v>
      </c>
      <c r="D443" s="4">
        <v>0.43986111111111109</v>
      </c>
      <c r="E443" s="3">
        <v>323</v>
      </c>
      <c r="F443" s="3">
        <v>249</v>
      </c>
      <c r="G443" s="3">
        <v>77.5</v>
      </c>
      <c r="H443" s="3">
        <v>12.8</v>
      </c>
      <c r="I443" s="3">
        <v>1226</v>
      </c>
      <c r="J443" s="3">
        <v>1</v>
      </c>
      <c r="K443" s="3">
        <v>0.03</v>
      </c>
      <c r="M443">
        <f t="shared" si="27"/>
        <v>1475.4224527551632</v>
      </c>
      <c r="N443">
        <f t="shared" si="28"/>
        <v>1143.4524008852516</v>
      </c>
      <c r="O443">
        <f t="shared" si="29"/>
        <v>8.6645671945644979E-3</v>
      </c>
    </row>
    <row r="444" spans="1:20" x14ac:dyDescent="0.25">
      <c r="A444">
        <v>3</v>
      </c>
      <c r="B444" s="2">
        <v>45278</v>
      </c>
      <c r="D444" s="4">
        <v>0.44124999999999998</v>
      </c>
      <c r="E444" s="3">
        <v>253</v>
      </c>
      <c r="F444" s="3">
        <v>203</v>
      </c>
      <c r="G444" s="3">
        <v>77.5</v>
      </c>
      <c r="H444" s="3">
        <v>12.7</v>
      </c>
      <c r="I444" s="3">
        <v>1232</v>
      </c>
      <c r="J444" s="3">
        <v>1</v>
      </c>
      <c r="K444" s="3">
        <v>0.03</v>
      </c>
      <c r="M444">
        <f t="shared" si="27"/>
        <v>1465.8000351239575</v>
      </c>
      <c r="N444">
        <f t="shared" si="28"/>
        <v>1135.9950272210672</v>
      </c>
      <c r="O444">
        <f t="shared" si="29"/>
        <v>8.6110699664062387E-3</v>
      </c>
    </row>
    <row r="445" spans="1:20" x14ac:dyDescent="0.25">
      <c r="A445">
        <v>3</v>
      </c>
      <c r="M445">
        <f t="shared" si="27"/>
        <v>611.20000000000005</v>
      </c>
      <c r="N445">
        <f t="shared" si="28"/>
        <v>0</v>
      </c>
      <c r="O445">
        <f t="shared" si="29"/>
        <v>0</v>
      </c>
    </row>
    <row r="446" spans="1:20" x14ac:dyDescent="0.25">
      <c r="A446">
        <v>3</v>
      </c>
      <c r="M446">
        <f t="shared" si="27"/>
        <v>611.20000000000005</v>
      </c>
      <c r="N446">
        <f t="shared" si="28"/>
        <v>0</v>
      </c>
      <c r="O446">
        <f t="shared" si="29"/>
        <v>0</v>
      </c>
    </row>
    <row r="447" spans="1:20" x14ac:dyDescent="0.25">
      <c r="A447">
        <v>3</v>
      </c>
      <c r="M447">
        <f t="shared" si="27"/>
        <v>611.20000000000005</v>
      </c>
      <c r="N447">
        <f t="shared" si="28"/>
        <v>0</v>
      </c>
      <c r="O447">
        <f t="shared" si="29"/>
        <v>0</v>
      </c>
    </row>
    <row r="448" spans="1:20" x14ac:dyDescent="0.25">
      <c r="A448">
        <v>3</v>
      </c>
      <c r="B448" s="2">
        <v>45278</v>
      </c>
      <c r="D448" s="4">
        <v>0.49599537037037034</v>
      </c>
      <c r="E448" s="3">
        <v>443</v>
      </c>
      <c r="F448" s="3">
        <v>367</v>
      </c>
      <c r="G448" s="3">
        <v>83.5</v>
      </c>
      <c r="H448" s="3">
        <v>12.4</v>
      </c>
      <c r="I448" s="3">
        <v>1213</v>
      </c>
      <c r="J448" s="3">
        <v>1</v>
      </c>
      <c r="K448" s="3">
        <v>0.02</v>
      </c>
      <c r="M448">
        <f t="shared" si="27"/>
        <v>1437.2635150537644</v>
      </c>
      <c r="N448">
        <f t="shared" si="28"/>
        <v>1200.1150350698933</v>
      </c>
      <c r="O448">
        <f t="shared" si="29"/>
        <v>9.1066699395675448E-3</v>
      </c>
      <c r="Q448" s="3">
        <f>O531-O448</f>
        <v>3.449154336126227E-4</v>
      </c>
      <c r="R448" s="74">
        <v>12</v>
      </c>
      <c r="S448" s="3">
        <f>Q448/R448</f>
        <v>2.874295280105189E-5</v>
      </c>
      <c r="T448" s="73">
        <f>S448*1000</f>
        <v>2.874295280105189E-2</v>
      </c>
    </row>
    <row r="449" spans="1:15" x14ac:dyDescent="0.25">
      <c r="A449">
        <v>3</v>
      </c>
      <c r="B449" s="2">
        <v>45278</v>
      </c>
      <c r="D449" s="4">
        <v>0.49738425925925928</v>
      </c>
      <c r="E449" s="3">
        <v>443</v>
      </c>
      <c r="F449" s="3">
        <v>367</v>
      </c>
      <c r="G449" s="3">
        <v>83.5</v>
      </c>
      <c r="H449" s="3">
        <v>12.4</v>
      </c>
      <c r="I449" s="3">
        <v>1209</v>
      </c>
      <c r="J449" s="3">
        <v>1</v>
      </c>
      <c r="K449" s="3">
        <v>0.02</v>
      </c>
      <c r="M449">
        <f t="shared" si="27"/>
        <v>1437.2635150537644</v>
      </c>
      <c r="N449">
        <f t="shared" si="28"/>
        <v>1200.1150350698933</v>
      </c>
      <c r="O449">
        <f t="shared" si="29"/>
        <v>9.1066699395675448E-3</v>
      </c>
    </row>
    <row r="450" spans="1:15" x14ac:dyDescent="0.25">
      <c r="A450">
        <v>3</v>
      </c>
      <c r="B450" s="2">
        <v>45278</v>
      </c>
      <c r="D450" s="4">
        <v>0.49744212962962964</v>
      </c>
      <c r="E450" s="3">
        <v>443</v>
      </c>
      <c r="F450" s="3">
        <v>367</v>
      </c>
      <c r="G450" s="3">
        <v>83.5</v>
      </c>
      <c r="H450" s="3">
        <v>12.4</v>
      </c>
      <c r="I450" s="3">
        <v>1209</v>
      </c>
      <c r="J450" s="3">
        <v>1</v>
      </c>
      <c r="K450" s="3">
        <v>0.02</v>
      </c>
      <c r="M450">
        <f t="shared" si="27"/>
        <v>1437.2635150537644</v>
      </c>
      <c r="N450">
        <f t="shared" si="28"/>
        <v>1200.1150350698933</v>
      </c>
      <c r="O450">
        <f t="shared" si="29"/>
        <v>9.1066699395675448E-3</v>
      </c>
    </row>
    <row r="451" spans="1:15" x14ac:dyDescent="0.25">
      <c r="A451">
        <v>3</v>
      </c>
      <c r="B451" s="2">
        <v>45278</v>
      </c>
      <c r="D451" s="4">
        <v>0.49877314814814816</v>
      </c>
      <c r="E451" s="3">
        <v>485</v>
      </c>
      <c r="F451" s="3">
        <v>396</v>
      </c>
      <c r="G451" s="3">
        <v>83.5</v>
      </c>
      <c r="H451" s="3">
        <v>12.4</v>
      </c>
      <c r="I451" s="3">
        <v>1218</v>
      </c>
      <c r="J451" s="3">
        <v>1</v>
      </c>
      <c r="K451" s="3">
        <v>0.02</v>
      </c>
      <c r="M451">
        <f t="shared" si="27"/>
        <v>1437.2635150537644</v>
      </c>
      <c r="N451">
        <f t="shared" si="28"/>
        <v>1200.1150350698933</v>
      </c>
      <c r="O451">
        <f t="shared" si="29"/>
        <v>9.1066699395675448E-3</v>
      </c>
    </row>
    <row r="452" spans="1:15" x14ac:dyDescent="0.25">
      <c r="A452">
        <v>3</v>
      </c>
      <c r="B452" s="2">
        <v>45278</v>
      </c>
      <c r="D452" s="4">
        <v>0.50025462962962963</v>
      </c>
      <c r="E452" s="3">
        <v>489</v>
      </c>
      <c r="F452" s="3">
        <v>399</v>
      </c>
      <c r="G452" s="3">
        <v>84</v>
      </c>
      <c r="H452" s="3">
        <v>12.4</v>
      </c>
      <c r="I452" s="3">
        <v>1227</v>
      </c>
      <c r="J452" s="3">
        <v>1</v>
      </c>
      <c r="K452" s="3">
        <v>0.02</v>
      </c>
      <c r="M452">
        <f t="shared" si="27"/>
        <v>1437.2635150537644</v>
      </c>
      <c r="N452">
        <f t="shared" si="28"/>
        <v>1207.3013526451621</v>
      </c>
      <c r="O452">
        <f t="shared" si="29"/>
        <v>9.1612008972895061E-3</v>
      </c>
    </row>
    <row r="453" spans="1:15" x14ac:dyDescent="0.25">
      <c r="A453">
        <v>3</v>
      </c>
      <c r="B453" s="2">
        <v>45278</v>
      </c>
      <c r="D453" s="4">
        <v>0.50028935185185186</v>
      </c>
      <c r="E453" s="3">
        <v>489</v>
      </c>
      <c r="F453" s="3">
        <v>399</v>
      </c>
      <c r="G453" s="3">
        <v>84</v>
      </c>
      <c r="H453" s="3">
        <v>12.4</v>
      </c>
      <c r="I453" s="3">
        <v>1227</v>
      </c>
      <c r="J453" s="3">
        <v>1</v>
      </c>
      <c r="K453" s="3">
        <v>0.02</v>
      </c>
      <c r="M453">
        <f t="shared" si="27"/>
        <v>1437.2635150537644</v>
      </c>
      <c r="N453">
        <f t="shared" si="28"/>
        <v>1207.3013526451621</v>
      </c>
      <c r="O453">
        <f t="shared" si="29"/>
        <v>9.1612008972895061E-3</v>
      </c>
    </row>
    <row r="454" spans="1:15" x14ac:dyDescent="0.25">
      <c r="A454">
        <v>3</v>
      </c>
      <c r="B454" s="2">
        <v>45278</v>
      </c>
      <c r="D454" s="4">
        <v>0.50155092592592598</v>
      </c>
      <c r="E454" s="3">
        <v>489</v>
      </c>
      <c r="F454" s="3">
        <v>399</v>
      </c>
      <c r="G454" s="3">
        <v>83.5</v>
      </c>
      <c r="H454" s="3">
        <v>12.4</v>
      </c>
      <c r="I454" s="3">
        <v>1209</v>
      </c>
      <c r="J454" s="3">
        <v>1</v>
      </c>
      <c r="K454" s="3">
        <v>0.02</v>
      </c>
      <c r="M454">
        <f t="shared" si="27"/>
        <v>1437.2635150537644</v>
      </c>
      <c r="N454">
        <f t="shared" si="28"/>
        <v>1200.1150350698933</v>
      </c>
      <c r="O454">
        <f t="shared" si="29"/>
        <v>9.1066699395675448E-3</v>
      </c>
    </row>
    <row r="455" spans="1:15" x14ac:dyDescent="0.25">
      <c r="A455">
        <v>3</v>
      </c>
      <c r="B455" s="2">
        <v>45278</v>
      </c>
      <c r="D455" s="4">
        <v>0.5015856481481481</v>
      </c>
      <c r="E455" s="3">
        <v>489</v>
      </c>
      <c r="F455" s="3">
        <v>399</v>
      </c>
      <c r="G455" s="3">
        <v>83.5</v>
      </c>
      <c r="H455" s="3">
        <v>12.4</v>
      </c>
      <c r="I455" s="3">
        <v>1209</v>
      </c>
      <c r="J455" s="3">
        <v>1</v>
      </c>
      <c r="K455" s="3">
        <v>0.02</v>
      </c>
      <c r="M455">
        <f t="shared" si="27"/>
        <v>1437.2635150537644</v>
      </c>
      <c r="N455">
        <f t="shared" si="28"/>
        <v>1200.1150350698933</v>
      </c>
      <c r="O455">
        <f t="shared" si="29"/>
        <v>9.1066699395675448E-3</v>
      </c>
    </row>
    <row r="456" spans="1:15" x14ac:dyDescent="0.25">
      <c r="A456">
        <v>3</v>
      </c>
      <c r="B456" s="2">
        <v>45278</v>
      </c>
      <c r="D456" s="4">
        <v>0.50292824074074072</v>
      </c>
      <c r="E456" s="3">
        <v>471</v>
      </c>
      <c r="F456" s="3">
        <v>391</v>
      </c>
      <c r="G456" s="3">
        <v>83.5</v>
      </c>
      <c r="H456" s="3">
        <v>12.4</v>
      </c>
      <c r="I456" s="3">
        <v>1218</v>
      </c>
      <c r="J456" s="3">
        <v>1</v>
      </c>
      <c r="K456" s="3">
        <v>0.02</v>
      </c>
      <c r="M456">
        <f t="shared" si="27"/>
        <v>1437.2635150537644</v>
      </c>
      <c r="N456">
        <f t="shared" si="28"/>
        <v>1200.1150350698933</v>
      </c>
      <c r="O456">
        <f t="shared" si="29"/>
        <v>9.1066699395675448E-3</v>
      </c>
    </row>
    <row r="457" spans="1:15" x14ac:dyDescent="0.25">
      <c r="A457">
        <v>3</v>
      </c>
      <c r="B457" s="2">
        <v>45278</v>
      </c>
      <c r="D457" s="4">
        <v>0.50297453703703698</v>
      </c>
      <c r="E457" s="3">
        <v>471</v>
      </c>
      <c r="F457" s="3">
        <v>391</v>
      </c>
      <c r="G457" s="3">
        <v>83.5</v>
      </c>
      <c r="H457" s="3">
        <v>12.4</v>
      </c>
      <c r="I457" s="3">
        <v>1218</v>
      </c>
      <c r="J457" s="3">
        <v>1</v>
      </c>
      <c r="K457" s="3">
        <v>0.02</v>
      </c>
      <c r="M457">
        <f t="shared" ref="M457:M520" si="30">EXP(17.62*H457/(243.12+H457))*611.2</f>
        <v>1437.2635150537644</v>
      </c>
      <c r="N457">
        <f t="shared" ref="N457:N520" si="31">M457*(G457/100)</f>
        <v>1200.1150350698933</v>
      </c>
      <c r="O457">
        <f t="shared" ref="O457:O520" si="32">N457/(461.51*(H457+273.15))</f>
        <v>9.1066699395675448E-3</v>
      </c>
    </row>
    <row r="458" spans="1:15" x14ac:dyDescent="0.25">
      <c r="A458">
        <v>3</v>
      </c>
      <c r="B458" s="2">
        <v>45278</v>
      </c>
      <c r="D458" s="4">
        <v>0.50436342592592587</v>
      </c>
      <c r="E458" s="3">
        <v>463</v>
      </c>
      <c r="F458" s="3">
        <v>388</v>
      </c>
      <c r="G458" s="3">
        <v>83.5</v>
      </c>
      <c r="H458" s="3">
        <v>12.3</v>
      </c>
      <c r="I458" s="3">
        <v>1237</v>
      </c>
      <c r="J458" s="3">
        <v>1</v>
      </c>
      <c r="K458" s="3">
        <v>0.02</v>
      </c>
      <c r="M458">
        <f t="shared" si="30"/>
        <v>1427.8606827751707</v>
      </c>
      <c r="N458">
        <f t="shared" si="31"/>
        <v>1192.2636701172676</v>
      </c>
      <c r="O458">
        <f t="shared" si="32"/>
        <v>9.0502619072290545E-3</v>
      </c>
    </row>
    <row r="459" spans="1:15" x14ac:dyDescent="0.25">
      <c r="A459">
        <v>3</v>
      </c>
      <c r="B459" s="2">
        <v>45278</v>
      </c>
      <c r="D459" s="4">
        <v>0.50443287037037032</v>
      </c>
      <c r="E459" s="3">
        <v>463</v>
      </c>
      <c r="F459" s="3">
        <v>388</v>
      </c>
      <c r="G459" s="3">
        <v>83.5</v>
      </c>
      <c r="H459" s="3">
        <v>12.3</v>
      </c>
      <c r="I459" s="3">
        <v>1237</v>
      </c>
      <c r="J459" s="3">
        <v>1</v>
      </c>
      <c r="K459" s="3">
        <v>0.02</v>
      </c>
      <c r="M459">
        <f t="shared" si="30"/>
        <v>1427.8606827751707</v>
      </c>
      <c r="N459">
        <f t="shared" si="31"/>
        <v>1192.2636701172676</v>
      </c>
      <c r="O459">
        <f t="shared" si="32"/>
        <v>9.0502619072290545E-3</v>
      </c>
    </row>
    <row r="460" spans="1:15" x14ac:dyDescent="0.25">
      <c r="A460">
        <v>3</v>
      </c>
      <c r="B460" s="2">
        <v>45278</v>
      </c>
      <c r="D460" s="4">
        <v>0.50578703703703709</v>
      </c>
      <c r="E460" s="3">
        <v>463</v>
      </c>
      <c r="F460" s="3">
        <v>388</v>
      </c>
      <c r="G460" s="3">
        <v>84</v>
      </c>
      <c r="H460" s="3">
        <v>12.3</v>
      </c>
      <c r="I460" s="3">
        <v>1228</v>
      </c>
      <c r="J460" s="3">
        <v>1</v>
      </c>
      <c r="K460" s="3">
        <v>0.02</v>
      </c>
      <c r="M460">
        <f t="shared" si="30"/>
        <v>1427.8606827751707</v>
      </c>
      <c r="N460">
        <f t="shared" si="31"/>
        <v>1199.4029735311433</v>
      </c>
      <c r="O460">
        <f t="shared" si="32"/>
        <v>9.1044550923022813E-3</v>
      </c>
    </row>
    <row r="461" spans="1:15" x14ac:dyDescent="0.25">
      <c r="A461">
        <v>3</v>
      </c>
      <c r="B461" s="2">
        <v>45278</v>
      </c>
      <c r="D461" s="4">
        <v>0.50579861111111113</v>
      </c>
      <c r="E461" s="3">
        <v>463</v>
      </c>
      <c r="F461" s="3">
        <v>388</v>
      </c>
      <c r="G461" s="3">
        <v>84</v>
      </c>
      <c r="H461" s="3">
        <v>12.3</v>
      </c>
      <c r="I461" s="3">
        <v>1228</v>
      </c>
      <c r="J461" s="3">
        <v>1</v>
      </c>
      <c r="K461" s="3">
        <v>0.02</v>
      </c>
      <c r="M461">
        <f t="shared" si="30"/>
        <v>1427.8606827751707</v>
      </c>
      <c r="N461">
        <f t="shared" si="31"/>
        <v>1199.4029735311433</v>
      </c>
      <c r="O461">
        <f t="shared" si="32"/>
        <v>9.1044550923022813E-3</v>
      </c>
    </row>
    <row r="462" spans="1:15" x14ac:dyDescent="0.25">
      <c r="A462">
        <v>3</v>
      </c>
      <c r="B462" s="2">
        <v>45278</v>
      </c>
      <c r="D462" s="4">
        <v>0.50715277777777779</v>
      </c>
      <c r="E462" s="3">
        <v>477</v>
      </c>
      <c r="F462" s="3">
        <v>389</v>
      </c>
      <c r="G462" s="3">
        <v>83.5</v>
      </c>
      <c r="H462" s="3">
        <v>12.3</v>
      </c>
      <c r="I462" s="3">
        <v>1210</v>
      </c>
      <c r="J462" s="3">
        <v>1</v>
      </c>
      <c r="K462" s="3">
        <v>0.02</v>
      </c>
      <c r="M462">
        <f t="shared" si="30"/>
        <v>1427.8606827751707</v>
      </c>
      <c r="N462">
        <f t="shared" si="31"/>
        <v>1192.2636701172676</v>
      </c>
      <c r="O462">
        <f t="shared" si="32"/>
        <v>9.0502619072290545E-3</v>
      </c>
    </row>
    <row r="463" spans="1:15" x14ac:dyDescent="0.25">
      <c r="A463">
        <v>3</v>
      </c>
      <c r="B463" s="2">
        <v>45278</v>
      </c>
      <c r="D463" s="4">
        <v>0.50859953703703698</v>
      </c>
      <c r="E463" s="3">
        <v>459</v>
      </c>
      <c r="F463" s="3">
        <v>380</v>
      </c>
      <c r="G463" s="3">
        <v>84</v>
      </c>
      <c r="H463" s="3">
        <v>12.3</v>
      </c>
      <c r="I463" s="3">
        <v>1210</v>
      </c>
      <c r="J463" s="3">
        <v>1</v>
      </c>
      <c r="K463" s="3">
        <v>0.02</v>
      </c>
      <c r="M463">
        <f t="shared" si="30"/>
        <v>1427.8606827751707</v>
      </c>
      <c r="N463">
        <f t="shared" si="31"/>
        <v>1199.4029735311433</v>
      </c>
      <c r="O463">
        <f t="shared" si="32"/>
        <v>9.1044550923022813E-3</v>
      </c>
    </row>
    <row r="464" spans="1:15" x14ac:dyDescent="0.25">
      <c r="A464">
        <v>3</v>
      </c>
      <c r="B464" s="2">
        <v>45278</v>
      </c>
      <c r="D464" s="4">
        <v>0.50864583333333335</v>
      </c>
      <c r="E464" s="3">
        <v>459</v>
      </c>
      <c r="F464" s="3">
        <v>380</v>
      </c>
      <c r="G464" s="3">
        <v>84</v>
      </c>
      <c r="H464" s="3">
        <v>12.3</v>
      </c>
      <c r="I464" s="3">
        <v>1210</v>
      </c>
      <c r="J464" s="3">
        <v>1</v>
      </c>
      <c r="K464" s="3">
        <v>0.02</v>
      </c>
      <c r="M464">
        <f t="shared" si="30"/>
        <v>1427.8606827751707</v>
      </c>
      <c r="N464">
        <f t="shared" si="31"/>
        <v>1199.4029735311433</v>
      </c>
      <c r="O464">
        <f t="shared" si="32"/>
        <v>9.1044550923022813E-3</v>
      </c>
    </row>
    <row r="465" spans="1:15" x14ac:dyDescent="0.25">
      <c r="A465">
        <v>3</v>
      </c>
      <c r="B465" s="2">
        <v>45278</v>
      </c>
      <c r="D465" s="4">
        <v>0.50989583333333333</v>
      </c>
      <c r="E465" s="3">
        <v>459</v>
      </c>
      <c r="F465" s="3">
        <v>380</v>
      </c>
      <c r="G465" s="3">
        <v>84</v>
      </c>
      <c r="H465" s="3">
        <v>12.3</v>
      </c>
      <c r="I465" s="3">
        <v>1213</v>
      </c>
      <c r="J465" s="3">
        <v>1</v>
      </c>
      <c r="K465" s="3">
        <v>0.02</v>
      </c>
      <c r="M465">
        <f t="shared" si="30"/>
        <v>1427.8606827751707</v>
      </c>
      <c r="N465">
        <f t="shared" si="31"/>
        <v>1199.4029735311433</v>
      </c>
      <c r="O465">
        <f t="shared" si="32"/>
        <v>9.1044550923022813E-3</v>
      </c>
    </row>
    <row r="466" spans="1:15" x14ac:dyDescent="0.25">
      <c r="A466">
        <v>3</v>
      </c>
      <c r="B466" s="2">
        <v>45278</v>
      </c>
      <c r="D466" s="4">
        <v>0.51004629629629628</v>
      </c>
      <c r="E466" s="3">
        <v>459</v>
      </c>
      <c r="F466" s="3">
        <v>380</v>
      </c>
      <c r="G466" s="3">
        <v>84</v>
      </c>
      <c r="H466" s="3">
        <v>12.3</v>
      </c>
      <c r="I466" s="3">
        <v>1213</v>
      </c>
      <c r="J466" s="3">
        <v>1</v>
      </c>
      <c r="K466" s="3">
        <v>0.02</v>
      </c>
      <c r="M466">
        <f t="shared" si="30"/>
        <v>1427.8606827751707</v>
      </c>
      <c r="N466">
        <f t="shared" si="31"/>
        <v>1199.4029735311433</v>
      </c>
      <c r="O466">
        <f t="shared" si="32"/>
        <v>9.1044550923022813E-3</v>
      </c>
    </row>
    <row r="467" spans="1:15" x14ac:dyDescent="0.25">
      <c r="A467">
        <v>3</v>
      </c>
      <c r="B467" s="2">
        <v>45278</v>
      </c>
      <c r="D467" s="4">
        <v>0.51127314814814817</v>
      </c>
      <c r="E467" s="3">
        <v>453</v>
      </c>
      <c r="F467" s="3">
        <v>378</v>
      </c>
      <c r="G467" s="3">
        <v>84</v>
      </c>
      <c r="H467" s="3">
        <v>12.3</v>
      </c>
      <c r="I467" s="3">
        <v>1218</v>
      </c>
      <c r="J467" s="3">
        <v>1</v>
      </c>
      <c r="K467" s="3">
        <v>0.02</v>
      </c>
      <c r="M467">
        <f t="shared" si="30"/>
        <v>1427.8606827751707</v>
      </c>
      <c r="N467">
        <f t="shared" si="31"/>
        <v>1199.4029735311433</v>
      </c>
      <c r="O467">
        <f t="shared" si="32"/>
        <v>9.1044550923022813E-3</v>
      </c>
    </row>
    <row r="468" spans="1:15" x14ac:dyDescent="0.25">
      <c r="A468">
        <v>3</v>
      </c>
      <c r="B468" s="2">
        <v>45278</v>
      </c>
      <c r="D468" s="4">
        <v>0.51133101851851859</v>
      </c>
      <c r="E468" s="3">
        <v>453</v>
      </c>
      <c r="F468" s="3">
        <v>378</v>
      </c>
      <c r="G468" s="3">
        <v>84</v>
      </c>
      <c r="H468" s="3">
        <v>12.3</v>
      </c>
      <c r="I468" s="3">
        <v>1218</v>
      </c>
      <c r="J468" s="3">
        <v>1</v>
      </c>
      <c r="K468" s="3">
        <v>0.02</v>
      </c>
      <c r="M468">
        <f t="shared" si="30"/>
        <v>1427.8606827751707</v>
      </c>
      <c r="N468">
        <f t="shared" si="31"/>
        <v>1199.4029735311433</v>
      </c>
      <c r="O468">
        <f t="shared" si="32"/>
        <v>9.1044550923022813E-3</v>
      </c>
    </row>
    <row r="469" spans="1:15" x14ac:dyDescent="0.25">
      <c r="A469">
        <v>3</v>
      </c>
      <c r="B469" s="2">
        <v>45278</v>
      </c>
      <c r="D469" s="4">
        <v>0.51274305555555555</v>
      </c>
      <c r="E469" s="3">
        <v>459</v>
      </c>
      <c r="F469" s="3">
        <v>375</v>
      </c>
      <c r="G469" s="3">
        <v>84</v>
      </c>
      <c r="H469" s="3">
        <v>12.3</v>
      </c>
      <c r="I469" s="3">
        <v>1207</v>
      </c>
      <c r="J469" s="3">
        <v>1</v>
      </c>
      <c r="K469" s="3">
        <v>0.02</v>
      </c>
      <c r="M469">
        <f t="shared" si="30"/>
        <v>1427.8606827751707</v>
      </c>
      <c r="N469">
        <f t="shared" si="31"/>
        <v>1199.4029735311433</v>
      </c>
      <c r="O469">
        <f t="shared" si="32"/>
        <v>9.1044550923022813E-3</v>
      </c>
    </row>
    <row r="470" spans="1:15" x14ac:dyDescent="0.25">
      <c r="A470">
        <v>3</v>
      </c>
      <c r="B470" s="2">
        <v>45278</v>
      </c>
      <c r="D470" s="4">
        <v>0.51275462962962959</v>
      </c>
      <c r="E470" s="3">
        <v>459</v>
      </c>
      <c r="F470" s="3">
        <v>375</v>
      </c>
      <c r="G470" s="3">
        <v>84</v>
      </c>
      <c r="H470" s="3">
        <v>12.3</v>
      </c>
      <c r="I470" s="3">
        <v>1207</v>
      </c>
      <c r="J470" s="3">
        <v>1</v>
      </c>
      <c r="K470" s="3">
        <v>0.02</v>
      </c>
      <c r="M470">
        <f t="shared" si="30"/>
        <v>1427.8606827751707</v>
      </c>
      <c r="N470">
        <f t="shared" si="31"/>
        <v>1199.4029735311433</v>
      </c>
      <c r="O470">
        <f t="shared" si="32"/>
        <v>9.1044550923022813E-3</v>
      </c>
    </row>
    <row r="471" spans="1:15" x14ac:dyDescent="0.25">
      <c r="A471">
        <v>3</v>
      </c>
      <c r="B471" s="2">
        <v>45278</v>
      </c>
      <c r="D471" s="4">
        <v>0.5140393518518519</v>
      </c>
      <c r="E471" s="3">
        <v>459</v>
      </c>
      <c r="F471" s="3">
        <v>375</v>
      </c>
      <c r="G471" s="3">
        <v>84</v>
      </c>
      <c r="H471" s="3">
        <v>12.2</v>
      </c>
      <c r="I471" s="3">
        <v>1207</v>
      </c>
      <c r="J471" s="3">
        <v>1</v>
      </c>
      <c r="K471" s="3">
        <v>0.02</v>
      </c>
      <c r="M471">
        <f t="shared" si="30"/>
        <v>1418.5120721554033</v>
      </c>
      <c r="N471">
        <f t="shared" si="31"/>
        <v>1191.5501406105386</v>
      </c>
      <c r="O471">
        <f t="shared" si="32"/>
        <v>9.048015368772637E-3</v>
      </c>
    </row>
    <row r="472" spans="1:15" x14ac:dyDescent="0.25">
      <c r="A472">
        <v>3</v>
      </c>
      <c r="B472" s="2">
        <v>45278</v>
      </c>
      <c r="D472" s="4">
        <v>0.51410879629629636</v>
      </c>
      <c r="E472" s="3">
        <v>459</v>
      </c>
      <c r="F472" s="3">
        <v>375</v>
      </c>
      <c r="G472" s="3">
        <v>84</v>
      </c>
      <c r="H472" s="3">
        <v>12.2</v>
      </c>
      <c r="I472" s="3">
        <v>1207</v>
      </c>
      <c r="J472" s="3">
        <v>1</v>
      </c>
      <c r="K472" s="3">
        <v>0.02</v>
      </c>
      <c r="M472">
        <f t="shared" si="30"/>
        <v>1418.5120721554033</v>
      </c>
      <c r="N472">
        <f t="shared" si="31"/>
        <v>1191.5501406105386</v>
      </c>
      <c r="O472">
        <f t="shared" si="32"/>
        <v>9.048015368772637E-3</v>
      </c>
    </row>
    <row r="473" spans="1:15" x14ac:dyDescent="0.25">
      <c r="A473">
        <v>3</v>
      </c>
      <c r="B473" s="2">
        <v>45278</v>
      </c>
      <c r="D473" s="4">
        <v>0.5154629629629629</v>
      </c>
      <c r="E473" s="3">
        <v>454</v>
      </c>
      <c r="F473" s="3">
        <v>384</v>
      </c>
      <c r="G473" s="3">
        <v>84</v>
      </c>
      <c r="H473" s="3">
        <v>12.2</v>
      </c>
      <c r="I473" s="3">
        <v>1197</v>
      </c>
      <c r="J473" s="3">
        <v>1</v>
      </c>
      <c r="K473" s="3">
        <v>0.03</v>
      </c>
      <c r="M473">
        <f t="shared" si="30"/>
        <v>1418.5120721554033</v>
      </c>
      <c r="N473">
        <f t="shared" si="31"/>
        <v>1191.5501406105386</v>
      </c>
      <c r="O473">
        <f t="shared" si="32"/>
        <v>9.048015368772637E-3</v>
      </c>
    </row>
    <row r="474" spans="1:15" x14ac:dyDescent="0.25">
      <c r="A474">
        <v>3</v>
      </c>
      <c r="B474" s="2">
        <v>45278</v>
      </c>
      <c r="D474" s="4">
        <v>0.51550925925925928</v>
      </c>
      <c r="E474" s="3">
        <v>454</v>
      </c>
      <c r="F474" s="3">
        <v>384</v>
      </c>
      <c r="G474" s="3">
        <v>84</v>
      </c>
      <c r="H474" s="3">
        <v>12.2</v>
      </c>
      <c r="I474" s="3">
        <v>1197</v>
      </c>
      <c r="J474" s="3">
        <v>1</v>
      </c>
      <c r="K474" s="3">
        <v>0.03</v>
      </c>
      <c r="M474">
        <f t="shared" si="30"/>
        <v>1418.5120721554033</v>
      </c>
      <c r="N474">
        <f t="shared" si="31"/>
        <v>1191.5501406105386</v>
      </c>
      <c r="O474">
        <f t="shared" si="32"/>
        <v>9.048015368772637E-3</v>
      </c>
    </row>
    <row r="475" spans="1:15" x14ac:dyDescent="0.25">
      <c r="A475">
        <v>3</v>
      </c>
      <c r="B475" s="2">
        <v>45278</v>
      </c>
      <c r="D475" s="4">
        <v>0.51682870370370371</v>
      </c>
      <c r="E475" s="3">
        <v>422</v>
      </c>
      <c r="F475" s="3">
        <v>357</v>
      </c>
      <c r="G475" s="3">
        <v>84</v>
      </c>
      <c r="H475" s="3">
        <v>12.2</v>
      </c>
      <c r="I475" s="3">
        <v>1199</v>
      </c>
      <c r="J475" s="3">
        <v>1</v>
      </c>
      <c r="K475" s="3">
        <v>0.02</v>
      </c>
      <c r="M475">
        <f t="shared" si="30"/>
        <v>1418.5120721554033</v>
      </c>
      <c r="N475">
        <f t="shared" si="31"/>
        <v>1191.5501406105386</v>
      </c>
      <c r="O475">
        <f t="shared" si="32"/>
        <v>9.048015368772637E-3</v>
      </c>
    </row>
    <row r="476" spans="1:15" x14ac:dyDescent="0.25">
      <c r="A476">
        <v>3</v>
      </c>
      <c r="B476" s="2">
        <v>45278</v>
      </c>
      <c r="D476" s="4">
        <v>0.51686342592592593</v>
      </c>
      <c r="E476" s="3">
        <v>422</v>
      </c>
      <c r="F476" s="3">
        <v>357</v>
      </c>
      <c r="G476" s="3">
        <v>84</v>
      </c>
      <c r="H476" s="3">
        <v>12.2</v>
      </c>
      <c r="I476" s="3">
        <v>1199</v>
      </c>
      <c r="J476" s="3">
        <v>1</v>
      </c>
      <c r="K476" s="3">
        <v>0.02</v>
      </c>
      <c r="M476">
        <f t="shared" si="30"/>
        <v>1418.5120721554033</v>
      </c>
      <c r="N476">
        <f t="shared" si="31"/>
        <v>1191.5501406105386</v>
      </c>
      <c r="O476">
        <f t="shared" si="32"/>
        <v>9.048015368772637E-3</v>
      </c>
    </row>
    <row r="477" spans="1:15" x14ac:dyDescent="0.25">
      <c r="A477">
        <v>3</v>
      </c>
      <c r="B477" s="2">
        <v>45278</v>
      </c>
      <c r="D477" s="4">
        <v>0.51821759259259259</v>
      </c>
      <c r="E477" s="3">
        <v>422</v>
      </c>
      <c r="F477" s="3">
        <v>357</v>
      </c>
      <c r="G477" s="3">
        <v>84</v>
      </c>
      <c r="H477" s="3">
        <v>12.2</v>
      </c>
      <c r="I477" s="3">
        <v>1185</v>
      </c>
      <c r="J477" s="3">
        <v>1</v>
      </c>
      <c r="K477" s="3">
        <v>0.02</v>
      </c>
      <c r="M477">
        <f t="shared" si="30"/>
        <v>1418.5120721554033</v>
      </c>
      <c r="N477">
        <f t="shared" si="31"/>
        <v>1191.5501406105386</v>
      </c>
      <c r="O477">
        <f t="shared" si="32"/>
        <v>9.048015368772637E-3</v>
      </c>
    </row>
    <row r="478" spans="1:15" x14ac:dyDescent="0.25">
      <c r="A478">
        <v>3</v>
      </c>
      <c r="B478" s="2">
        <v>45278</v>
      </c>
      <c r="D478" s="4">
        <v>0.51825231481481482</v>
      </c>
      <c r="E478" s="3">
        <v>422</v>
      </c>
      <c r="F478" s="3">
        <v>357</v>
      </c>
      <c r="G478" s="3">
        <v>84</v>
      </c>
      <c r="H478" s="3">
        <v>12.2</v>
      </c>
      <c r="I478" s="3">
        <v>1185</v>
      </c>
      <c r="J478" s="3">
        <v>1</v>
      </c>
      <c r="K478" s="3">
        <v>0.02</v>
      </c>
      <c r="M478">
        <f t="shared" si="30"/>
        <v>1418.5120721554033</v>
      </c>
      <c r="N478">
        <f t="shared" si="31"/>
        <v>1191.5501406105386</v>
      </c>
      <c r="O478">
        <f t="shared" si="32"/>
        <v>9.048015368772637E-3</v>
      </c>
    </row>
    <row r="479" spans="1:15" x14ac:dyDescent="0.25">
      <c r="A479">
        <v>3</v>
      </c>
      <c r="B479" s="2">
        <v>45278</v>
      </c>
      <c r="D479" s="4">
        <v>0.51959490740740744</v>
      </c>
      <c r="E479" s="3">
        <v>442</v>
      </c>
      <c r="F479" s="3">
        <v>374</v>
      </c>
      <c r="G479" s="3">
        <v>84</v>
      </c>
      <c r="H479" s="3">
        <v>12.2</v>
      </c>
      <c r="I479" s="3">
        <v>1165</v>
      </c>
      <c r="J479" s="3">
        <v>1</v>
      </c>
      <c r="K479" s="3">
        <v>0.02</v>
      </c>
      <c r="M479">
        <f t="shared" si="30"/>
        <v>1418.5120721554033</v>
      </c>
      <c r="N479">
        <f t="shared" si="31"/>
        <v>1191.5501406105386</v>
      </c>
      <c r="O479">
        <f t="shared" si="32"/>
        <v>9.048015368772637E-3</v>
      </c>
    </row>
    <row r="480" spans="1:15" x14ac:dyDescent="0.25">
      <c r="A480">
        <v>3</v>
      </c>
      <c r="B480" s="2">
        <v>45278</v>
      </c>
      <c r="D480" s="4">
        <v>0.51966435185185189</v>
      </c>
      <c r="E480" s="3">
        <v>442</v>
      </c>
      <c r="F480" s="3">
        <v>374</v>
      </c>
      <c r="G480" s="3">
        <v>84</v>
      </c>
      <c r="H480" s="3">
        <v>12.2</v>
      </c>
      <c r="I480" s="3">
        <v>1165</v>
      </c>
      <c r="J480" s="3">
        <v>1</v>
      </c>
      <c r="K480" s="3">
        <v>0.02</v>
      </c>
      <c r="M480">
        <f t="shared" si="30"/>
        <v>1418.5120721554033</v>
      </c>
      <c r="N480">
        <f t="shared" si="31"/>
        <v>1191.5501406105386</v>
      </c>
      <c r="O480">
        <f t="shared" si="32"/>
        <v>9.048015368772637E-3</v>
      </c>
    </row>
    <row r="481" spans="1:15" x14ac:dyDescent="0.25">
      <c r="A481">
        <v>3</v>
      </c>
      <c r="B481" s="2">
        <v>45278</v>
      </c>
      <c r="D481" s="4">
        <v>0.52099537037037036</v>
      </c>
      <c r="E481" s="3">
        <v>444</v>
      </c>
      <c r="F481" s="3">
        <v>375</v>
      </c>
      <c r="G481" s="3">
        <v>84.5</v>
      </c>
      <c r="H481" s="3">
        <v>12.2</v>
      </c>
      <c r="I481" s="3">
        <v>1186</v>
      </c>
      <c r="J481" s="3">
        <v>1</v>
      </c>
      <c r="K481" s="3">
        <v>0.02</v>
      </c>
      <c r="M481">
        <f t="shared" si="30"/>
        <v>1418.5120721554033</v>
      </c>
      <c r="N481">
        <f t="shared" si="31"/>
        <v>1198.6427009713157</v>
      </c>
      <c r="O481">
        <f t="shared" si="32"/>
        <v>9.1018726031105689E-3</v>
      </c>
    </row>
    <row r="482" spans="1:15" x14ac:dyDescent="0.25">
      <c r="A482">
        <v>3</v>
      </c>
      <c r="B482" s="2">
        <v>45278</v>
      </c>
      <c r="D482" s="4">
        <v>0.52103009259259259</v>
      </c>
      <c r="E482" s="3">
        <v>444</v>
      </c>
      <c r="F482" s="3">
        <v>375</v>
      </c>
      <c r="G482" s="3">
        <v>84.5</v>
      </c>
      <c r="H482" s="3">
        <v>12.2</v>
      </c>
      <c r="I482" s="3">
        <v>1186</v>
      </c>
      <c r="J482" s="3">
        <v>1</v>
      </c>
      <c r="K482" s="3">
        <v>0.02</v>
      </c>
      <c r="M482">
        <f t="shared" si="30"/>
        <v>1418.5120721554033</v>
      </c>
      <c r="N482">
        <f t="shared" si="31"/>
        <v>1198.6427009713157</v>
      </c>
      <c r="O482">
        <f t="shared" si="32"/>
        <v>9.1018726031105689E-3</v>
      </c>
    </row>
    <row r="483" spans="1:15" x14ac:dyDescent="0.25">
      <c r="A483">
        <v>3</v>
      </c>
      <c r="B483" s="2">
        <v>45278</v>
      </c>
      <c r="D483" s="4">
        <v>0.5223726851851852</v>
      </c>
      <c r="E483" s="3">
        <v>444</v>
      </c>
      <c r="F483" s="3">
        <v>375</v>
      </c>
      <c r="G483" s="3">
        <v>84</v>
      </c>
      <c r="H483" s="3">
        <v>12.2</v>
      </c>
      <c r="I483" s="3">
        <v>1161</v>
      </c>
      <c r="J483" s="3">
        <v>1</v>
      </c>
      <c r="K483" s="3">
        <v>0.02</v>
      </c>
      <c r="M483">
        <f t="shared" si="30"/>
        <v>1418.5120721554033</v>
      </c>
      <c r="N483">
        <f t="shared" si="31"/>
        <v>1191.5501406105386</v>
      </c>
      <c r="O483">
        <f t="shared" si="32"/>
        <v>9.048015368772637E-3</v>
      </c>
    </row>
    <row r="484" spans="1:15" x14ac:dyDescent="0.25">
      <c r="A484">
        <v>3</v>
      </c>
      <c r="B484" s="2">
        <v>45278</v>
      </c>
      <c r="D484" s="4">
        <v>0.52241898148148147</v>
      </c>
      <c r="E484" s="3">
        <v>444</v>
      </c>
      <c r="F484" s="3">
        <v>375</v>
      </c>
      <c r="G484" s="3">
        <v>84</v>
      </c>
      <c r="H484" s="3">
        <v>12.2</v>
      </c>
      <c r="I484" s="3">
        <v>1161</v>
      </c>
      <c r="J484" s="3">
        <v>1</v>
      </c>
      <c r="K484" s="3">
        <v>0.02</v>
      </c>
      <c r="M484">
        <f t="shared" si="30"/>
        <v>1418.5120721554033</v>
      </c>
      <c r="N484">
        <f t="shared" si="31"/>
        <v>1191.5501406105386</v>
      </c>
      <c r="O484">
        <f t="shared" si="32"/>
        <v>9.048015368772637E-3</v>
      </c>
    </row>
    <row r="485" spans="1:15" x14ac:dyDescent="0.25">
      <c r="A485">
        <v>3</v>
      </c>
      <c r="B485" s="2">
        <v>45278</v>
      </c>
      <c r="D485" s="4">
        <v>0.52377314814814813</v>
      </c>
      <c r="E485" s="3">
        <v>464</v>
      </c>
      <c r="F485" s="3">
        <v>381</v>
      </c>
      <c r="G485" s="3">
        <v>84.5</v>
      </c>
      <c r="H485" s="3">
        <v>12.2</v>
      </c>
      <c r="I485" s="3">
        <v>1150</v>
      </c>
      <c r="J485" s="3">
        <v>1</v>
      </c>
      <c r="K485" s="3">
        <v>0.02</v>
      </c>
      <c r="M485">
        <f t="shared" si="30"/>
        <v>1418.5120721554033</v>
      </c>
      <c r="N485">
        <f t="shared" si="31"/>
        <v>1198.6427009713157</v>
      </c>
      <c r="O485">
        <f t="shared" si="32"/>
        <v>9.1018726031105689E-3</v>
      </c>
    </row>
    <row r="486" spans="1:15" x14ac:dyDescent="0.25">
      <c r="A486">
        <v>3</v>
      </c>
      <c r="B486" s="2">
        <v>45278</v>
      </c>
      <c r="D486" s="4">
        <v>0.5238194444444445</v>
      </c>
      <c r="E486" s="3">
        <v>464</v>
      </c>
      <c r="F486" s="3">
        <v>381</v>
      </c>
      <c r="G486" s="3">
        <v>84.5</v>
      </c>
      <c r="H486" s="3">
        <v>12.2</v>
      </c>
      <c r="I486" s="3">
        <v>1150</v>
      </c>
      <c r="J486" s="3">
        <v>1</v>
      </c>
      <c r="K486" s="3">
        <v>0.02</v>
      </c>
      <c r="M486">
        <f t="shared" si="30"/>
        <v>1418.5120721554033</v>
      </c>
      <c r="N486">
        <f t="shared" si="31"/>
        <v>1198.6427009713157</v>
      </c>
      <c r="O486">
        <f t="shared" si="32"/>
        <v>9.1018726031105689E-3</v>
      </c>
    </row>
    <row r="487" spans="1:15" x14ac:dyDescent="0.25">
      <c r="A487">
        <v>3</v>
      </c>
      <c r="B487" s="2">
        <v>45278</v>
      </c>
      <c r="D487" s="4">
        <v>0.52515046296296297</v>
      </c>
      <c r="E487" s="3">
        <v>432</v>
      </c>
      <c r="F487" s="3">
        <v>359</v>
      </c>
      <c r="G487" s="3">
        <v>84.5</v>
      </c>
      <c r="H487" s="3">
        <v>12.2</v>
      </c>
      <c r="I487" s="3">
        <v>1152</v>
      </c>
      <c r="J487" s="3">
        <v>1</v>
      </c>
      <c r="K487" s="3">
        <v>0.02</v>
      </c>
      <c r="M487">
        <f t="shared" si="30"/>
        <v>1418.5120721554033</v>
      </c>
      <c r="N487">
        <f t="shared" si="31"/>
        <v>1198.6427009713157</v>
      </c>
      <c r="O487">
        <f t="shared" si="32"/>
        <v>9.1018726031105689E-3</v>
      </c>
    </row>
    <row r="488" spans="1:15" x14ac:dyDescent="0.25">
      <c r="A488">
        <v>3</v>
      </c>
      <c r="B488" s="2">
        <v>45278</v>
      </c>
      <c r="D488" s="4">
        <v>0.52519675925925924</v>
      </c>
      <c r="E488" s="3">
        <v>432</v>
      </c>
      <c r="F488" s="3">
        <v>359</v>
      </c>
      <c r="G488" s="3">
        <v>84.5</v>
      </c>
      <c r="H488" s="3">
        <v>12.2</v>
      </c>
      <c r="I488" s="3">
        <v>1152</v>
      </c>
      <c r="J488" s="3">
        <v>1</v>
      </c>
      <c r="K488" s="3">
        <v>0.02</v>
      </c>
      <c r="M488">
        <f t="shared" si="30"/>
        <v>1418.5120721554033</v>
      </c>
      <c r="N488">
        <f t="shared" si="31"/>
        <v>1198.6427009713157</v>
      </c>
      <c r="O488">
        <f t="shared" si="32"/>
        <v>9.1018726031105689E-3</v>
      </c>
    </row>
    <row r="489" spans="1:15" x14ac:dyDescent="0.25">
      <c r="A489">
        <v>3</v>
      </c>
      <c r="B489" s="2">
        <v>45278</v>
      </c>
      <c r="D489" s="4">
        <v>0.52655092592592589</v>
      </c>
      <c r="E489" s="3">
        <v>432</v>
      </c>
      <c r="F489" s="3">
        <v>359</v>
      </c>
      <c r="G489" s="3">
        <v>84.5</v>
      </c>
      <c r="H489" s="3">
        <v>12.2</v>
      </c>
      <c r="I489" s="3">
        <v>1156</v>
      </c>
      <c r="J489" s="3">
        <v>1</v>
      </c>
      <c r="K489" s="3">
        <v>0.02</v>
      </c>
      <c r="M489">
        <f t="shared" si="30"/>
        <v>1418.5120721554033</v>
      </c>
      <c r="N489">
        <f t="shared" si="31"/>
        <v>1198.6427009713157</v>
      </c>
      <c r="O489">
        <f t="shared" si="32"/>
        <v>9.1018726031105689E-3</v>
      </c>
    </row>
    <row r="490" spans="1:15" x14ac:dyDescent="0.25">
      <c r="A490">
        <v>3</v>
      </c>
      <c r="B490" s="2">
        <v>45278</v>
      </c>
      <c r="D490" s="4">
        <v>0.52658564814814812</v>
      </c>
      <c r="E490" s="3">
        <v>432</v>
      </c>
      <c r="F490" s="3">
        <v>359</v>
      </c>
      <c r="G490" s="3">
        <v>84.5</v>
      </c>
      <c r="H490" s="3">
        <v>12.2</v>
      </c>
      <c r="I490" s="3">
        <v>1156</v>
      </c>
      <c r="J490" s="3">
        <v>1</v>
      </c>
      <c r="K490" s="3">
        <v>0.02</v>
      </c>
      <c r="M490">
        <f t="shared" si="30"/>
        <v>1418.5120721554033</v>
      </c>
      <c r="N490">
        <f t="shared" si="31"/>
        <v>1198.6427009713157</v>
      </c>
      <c r="O490">
        <f t="shared" si="32"/>
        <v>9.1018726031105689E-3</v>
      </c>
    </row>
    <row r="491" spans="1:15" x14ac:dyDescent="0.25">
      <c r="A491">
        <v>3</v>
      </c>
      <c r="B491" s="2">
        <v>45278</v>
      </c>
      <c r="D491" s="4">
        <v>0.52793981481481478</v>
      </c>
      <c r="E491" s="3">
        <v>425</v>
      </c>
      <c r="F491" s="3">
        <v>360</v>
      </c>
      <c r="G491" s="3">
        <v>84.5</v>
      </c>
      <c r="H491" s="3">
        <v>12.2</v>
      </c>
      <c r="I491" s="3">
        <v>1157</v>
      </c>
      <c r="J491" s="3">
        <v>1</v>
      </c>
      <c r="K491" s="3">
        <v>0.02</v>
      </c>
      <c r="M491">
        <f t="shared" si="30"/>
        <v>1418.5120721554033</v>
      </c>
      <c r="N491">
        <f t="shared" si="31"/>
        <v>1198.6427009713157</v>
      </c>
      <c r="O491">
        <f t="shared" si="32"/>
        <v>9.1018726031105689E-3</v>
      </c>
    </row>
    <row r="492" spans="1:15" x14ac:dyDescent="0.25">
      <c r="A492">
        <v>3</v>
      </c>
      <c r="B492" s="2">
        <v>45278</v>
      </c>
      <c r="D492" s="4">
        <v>0.52798611111111116</v>
      </c>
      <c r="E492" s="3">
        <v>425</v>
      </c>
      <c r="F492" s="3">
        <v>360</v>
      </c>
      <c r="G492" s="3">
        <v>84.5</v>
      </c>
      <c r="H492" s="3">
        <v>12.2</v>
      </c>
      <c r="I492" s="3">
        <v>1157</v>
      </c>
      <c r="J492" s="3">
        <v>1</v>
      </c>
      <c r="K492" s="3">
        <v>0.02</v>
      </c>
      <c r="M492">
        <f t="shared" si="30"/>
        <v>1418.5120721554033</v>
      </c>
      <c r="N492">
        <f t="shared" si="31"/>
        <v>1198.6427009713157</v>
      </c>
      <c r="O492">
        <f t="shared" si="32"/>
        <v>9.1018726031105689E-3</v>
      </c>
    </row>
    <row r="493" spans="1:15" x14ac:dyDescent="0.25">
      <c r="A493">
        <v>3</v>
      </c>
      <c r="B493" s="2">
        <v>45278</v>
      </c>
      <c r="D493" s="4">
        <v>0.52934027777777781</v>
      </c>
      <c r="E493" s="3">
        <v>414</v>
      </c>
      <c r="F493" s="3">
        <v>341</v>
      </c>
      <c r="G493" s="3">
        <v>84.5</v>
      </c>
      <c r="H493" s="3">
        <v>12.2</v>
      </c>
      <c r="I493" s="3">
        <v>1142</v>
      </c>
      <c r="J493" s="3">
        <v>1</v>
      </c>
      <c r="K493" s="3">
        <v>0.02</v>
      </c>
      <c r="M493">
        <f t="shared" si="30"/>
        <v>1418.5120721554033</v>
      </c>
      <c r="N493">
        <f t="shared" si="31"/>
        <v>1198.6427009713157</v>
      </c>
      <c r="O493">
        <f t="shared" si="32"/>
        <v>9.1018726031105689E-3</v>
      </c>
    </row>
    <row r="494" spans="1:15" x14ac:dyDescent="0.25">
      <c r="A494">
        <v>3</v>
      </c>
      <c r="B494" s="2">
        <v>45278</v>
      </c>
      <c r="D494" s="4">
        <v>0.52938657407407408</v>
      </c>
      <c r="E494" s="3">
        <v>414</v>
      </c>
      <c r="F494" s="3">
        <v>341</v>
      </c>
      <c r="G494" s="3">
        <v>84.5</v>
      </c>
      <c r="H494" s="3">
        <v>12.2</v>
      </c>
      <c r="I494" s="3">
        <v>1142</v>
      </c>
      <c r="J494" s="3">
        <v>1</v>
      </c>
      <c r="K494" s="3">
        <v>0.02</v>
      </c>
      <c r="M494">
        <f t="shared" si="30"/>
        <v>1418.5120721554033</v>
      </c>
      <c r="N494">
        <f t="shared" si="31"/>
        <v>1198.6427009713157</v>
      </c>
      <c r="O494">
        <f t="shared" si="32"/>
        <v>9.1018726031105689E-3</v>
      </c>
    </row>
    <row r="495" spans="1:15" x14ac:dyDescent="0.25">
      <c r="A495">
        <v>3</v>
      </c>
      <c r="B495" s="2">
        <v>45278</v>
      </c>
      <c r="D495" s="4">
        <v>0.53075231481481489</v>
      </c>
      <c r="E495" s="3">
        <v>414</v>
      </c>
      <c r="F495" s="3">
        <v>341</v>
      </c>
      <c r="G495" s="3">
        <v>84.5</v>
      </c>
      <c r="H495" s="3">
        <v>12.2</v>
      </c>
      <c r="I495" s="3">
        <v>1128</v>
      </c>
      <c r="J495" s="3">
        <v>1</v>
      </c>
      <c r="K495" s="3">
        <v>0.02</v>
      </c>
      <c r="M495">
        <f t="shared" si="30"/>
        <v>1418.5120721554033</v>
      </c>
      <c r="N495">
        <f t="shared" si="31"/>
        <v>1198.6427009713157</v>
      </c>
      <c r="O495">
        <f t="shared" si="32"/>
        <v>9.1018726031105689E-3</v>
      </c>
    </row>
    <row r="496" spans="1:15" x14ac:dyDescent="0.25">
      <c r="A496">
        <v>3</v>
      </c>
      <c r="B496" s="2">
        <v>45278</v>
      </c>
      <c r="D496" s="4">
        <v>0.53076388888888892</v>
      </c>
      <c r="E496" s="3">
        <v>414</v>
      </c>
      <c r="F496" s="3">
        <v>341</v>
      </c>
      <c r="G496" s="3">
        <v>84.5</v>
      </c>
      <c r="H496" s="3">
        <v>12.2</v>
      </c>
      <c r="I496" s="3">
        <v>1128</v>
      </c>
      <c r="J496" s="3">
        <v>1</v>
      </c>
      <c r="K496" s="3">
        <v>0.02</v>
      </c>
      <c r="M496">
        <f t="shared" si="30"/>
        <v>1418.5120721554033</v>
      </c>
      <c r="N496">
        <f t="shared" si="31"/>
        <v>1198.6427009713157</v>
      </c>
      <c r="O496">
        <f t="shared" si="32"/>
        <v>9.1018726031105689E-3</v>
      </c>
    </row>
    <row r="497" spans="1:15" x14ac:dyDescent="0.25">
      <c r="A497">
        <v>3</v>
      </c>
      <c r="B497" s="2">
        <v>45278</v>
      </c>
      <c r="D497" s="4">
        <v>0.53216435185185185</v>
      </c>
      <c r="E497" s="3">
        <v>413</v>
      </c>
      <c r="F497" s="3">
        <v>342</v>
      </c>
      <c r="G497" s="3">
        <v>84.5</v>
      </c>
      <c r="H497" s="3">
        <v>12.2</v>
      </c>
      <c r="I497" s="3">
        <v>1128</v>
      </c>
      <c r="J497" s="3">
        <v>1</v>
      </c>
      <c r="K497" s="3">
        <v>0.02</v>
      </c>
      <c r="M497">
        <f t="shared" si="30"/>
        <v>1418.5120721554033</v>
      </c>
      <c r="N497">
        <f t="shared" si="31"/>
        <v>1198.6427009713157</v>
      </c>
      <c r="O497">
        <f t="shared" si="32"/>
        <v>9.1018726031105689E-3</v>
      </c>
    </row>
    <row r="498" spans="1:15" x14ac:dyDescent="0.25">
      <c r="A498">
        <v>3</v>
      </c>
      <c r="B498" s="2">
        <v>45278</v>
      </c>
      <c r="D498" s="4">
        <v>0.53217592592592589</v>
      </c>
      <c r="E498" s="3">
        <v>413</v>
      </c>
      <c r="F498" s="3">
        <v>342</v>
      </c>
      <c r="G498" s="3">
        <v>84.5</v>
      </c>
      <c r="H498" s="3">
        <v>12.2</v>
      </c>
      <c r="I498" s="3">
        <v>1128</v>
      </c>
      <c r="J498" s="3">
        <v>1</v>
      </c>
      <c r="K498" s="3">
        <v>0.02</v>
      </c>
      <c r="M498">
        <f t="shared" si="30"/>
        <v>1418.5120721554033</v>
      </c>
      <c r="N498">
        <f t="shared" si="31"/>
        <v>1198.6427009713157</v>
      </c>
      <c r="O498">
        <f t="shared" si="32"/>
        <v>9.1018726031105689E-3</v>
      </c>
    </row>
    <row r="499" spans="1:15" x14ac:dyDescent="0.25">
      <c r="A499">
        <v>3</v>
      </c>
      <c r="B499" s="2">
        <v>45278</v>
      </c>
      <c r="D499" s="4">
        <v>0.53350694444444446</v>
      </c>
      <c r="E499" s="3">
        <v>445</v>
      </c>
      <c r="F499" s="3">
        <v>357</v>
      </c>
      <c r="G499" s="3">
        <v>84.5</v>
      </c>
      <c r="H499" s="3">
        <v>12.2</v>
      </c>
      <c r="I499" s="3">
        <v>1131</v>
      </c>
      <c r="J499" s="3">
        <v>1</v>
      </c>
      <c r="K499" s="3">
        <v>0.02</v>
      </c>
      <c r="M499">
        <f t="shared" si="30"/>
        <v>1418.5120721554033</v>
      </c>
      <c r="N499">
        <f t="shared" si="31"/>
        <v>1198.6427009713157</v>
      </c>
      <c r="O499">
        <f t="shared" si="32"/>
        <v>9.1018726031105689E-3</v>
      </c>
    </row>
    <row r="500" spans="1:15" x14ac:dyDescent="0.25">
      <c r="A500">
        <v>3</v>
      </c>
      <c r="B500" s="2">
        <v>45278</v>
      </c>
      <c r="D500" s="4">
        <v>0.53353009259259265</v>
      </c>
      <c r="E500" s="3">
        <v>445</v>
      </c>
      <c r="F500" s="3">
        <v>357</v>
      </c>
      <c r="G500" s="3">
        <v>84.5</v>
      </c>
      <c r="H500" s="3">
        <v>12.2</v>
      </c>
      <c r="I500" s="3">
        <v>1131</v>
      </c>
      <c r="J500" s="3">
        <v>1</v>
      </c>
      <c r="K500" s="3">
        <v>0.02</v>
      </c>
      <c r="M500">
        <f t="shared" si="30"/>
        <v>1418.5120721554033</v>
      </c>
      <c r="N500">
        <f t="shared" si="31"/>
        <v>1198.6427009713157</v>
      </c>
      <c r="O500">
        <f t="shared" si="32"/>
        <v>9.1018726031105689E-3</v>
      </c>
    </row>
    <row r="501" spans="1:15" x14ac:dyDescent="0.25">
      <c r="A501">
        <v>3</v>
      </c>
      <c r="B501" s="2">
        <v>45278</v>
      </c>
      <c r="D501" s="4">
        <v>0.5348842592592592</v>
      </c>
      <c r="E501" s="3">
        <v>445</v>
      </c>
      <c r="F501" s="3">
        <v>357</v>
      </c>
      <c r="G501" s="3">
        <v>84.5</v>
      </c>
      <c r="H501" s="3">
        <v>12.2</v>
      </c>
      <c r="I501" s="3">
        <v>1123</v>
      </c>
      <c r="J501" s="3">
        <v>1</v>
      </c>
      <c r="K501" s="3">
        <v>0.02</v>
      </c>
      <c r="M501">
        <f t="shared" si="30"/>
        <v>1418.5120721554033</v>
      </c>
      <c r="N501">
        <f t="shared" si="31"/>
        <v>1198.6427009713157</v>
      </c>
      <c r="O501">
        <f t="shared" si="32"/>
        <v>9.1018726031105689E-3</v>
      </c>
    </row>
    <row r="502" spans="1:15" x14ac:dyDescent="0.25">
      <c r="A502">
        <v>3</v>
      </c>
      <c r="B502" s="2">
        <v>45278</v>
      </c>
      <c r="D502" s="4">
        <v>0.53493055555555558</v>
      </c>
      <c r="E502" s="3">
        <v>445</v>
      </c>
      <c r="F502" s="3">
        <v>357</v>
      </c>
      <c r="G502" s="3">
        <v>84.5</v>
      </c>
      <c r="H502" s="3">
        <v>12.2</v>
      </c>
      <c r="I502" s="3">
        <v>1123</v>
      </c>
      <c r="J502" s="3">
        <v>1</v>
      </c>
      <c r="K502" s="3">
        <v>0.02</v>
      </c>
      <c r="M502">
        <f t="shared" si="30"/>
        <v>1418.5120721554033</v>
      </c>
      <c r="N502">
        <f t="shared" si="31"/>
        <v>1198.6427009713157</v>
      </c>
      <c r="O502">
        <f t="shared" si="32"/>
        <v>9.1018726031105689E-3</v>
      </c>
    </row>
    <row r="503" spans="1:15" x14ac:dyDescent="0.25">
      <c r="A503">
        <v>3</v>
      </c>
      <c r="B503" s="2">
        <v>45278</v>
      </c>
      <c r="D503" s="4">
        <v>0.53629629629629627</v>
      </c>
      <c r="E503" s="3">
        <v>399</v>
      </c>
      <c r="F503" s="3">
        <v>338</v>
      </c>
      <c r="G503" s="3">
        <v>85</v>
      </c>
      <c r="H503" s="3">
        <v>12.2</v>
      </c>
      <c r="I503" s="3">
        <v>1128</v>
      </c>
      <c r="J503" s="3">
        <v>1</v>
      </c>
      <c r="K503" s="3">
        <v>0.02</v>
      </c>
      <c r="M503">
        <f t="shared" si="30"/>
        <v>1418.5120721554033</v>
      </c>
      <c r="N503">
        <f t="shared" si="31"/>
        <v>1205.7352613320927</v>
      </c>
      <c r="O503">
        <f t="shared" si="32"/>
        <v>9.1557298374485008E-3</v>
      </c>
    </row>
    <row r="504" spans="1:15" x14ac:dyDescent="0.25">
      <c r="A504">
        <v>3</v>
      </c>
      <c r="B504" s="2">
        <v>45278</v>
      </c>
      <c r="D504" s="4">
        <v>0.53631944444444446</v>
      </c>
      <c r="E504" s="3">
        <v>399</v>
      </c>
      <c r="F504" s="3">
        <v>338</v>
      </c>
      <c r="G504" s="3">
        <v>85</v>
      </c>
      <c r="H504" s="3">
        <v>12.2</v>
      </c>
      <c r="I504" s="3">
        <v>1128</v>
      </c>
      <c r="J504" s="3">
        <v>1</v>
      </c>
      <c r="K504" s="3">
        <v>0.02</v>
      </c>
      <c r="M504">
        <f t="shared" si="30"/>
        <v>1418.5120721554033</v>
      </c>
      <c r="N504">
        <f t="shared" si="31"/>
        <v>1205.7352613320927</v>
      </c>
      <c r="O504">
        <f t="shared" si="32"/>
        <v>9.1557298374485008E-3</v>
      </c>
    </row>
    <row r="505" spans="1:15" x14ac:dyDescent="0.25">
      <c r="A505">
        <v>3</v>
      </c>
      <c r="B505" s="2">
        <v>45278</v>
      </c>
      <c r="D505" s="4">
        <v>0.5376967592592593</v>
      </c>
      <c r="E505" s="3">
        <v>405</v>
      </c>
      <c r="F505" s="3">
        <v>342</v>
      </c>
      <c r="G505" s="3">
        <v>85</v>
      </c>
      <c r="H505" s="3">
        <v>12.2</v>
      </c>
      <c r="I505" s="3">
        <v>1118</v>
      </c>
      <c r="J505" s="3">
        <v>1</v>
      </c>
      <c r="K505" s="3">
        <v>0.02</v>
      </c>
      <c r="M505">
        <f t="shared" si="30"/>
        <v>1418.5120721554033</v>
      </c>
      <c r="N505">
        <f t="shared" si="31"/>
        <v>1205.7352613320927</v>
      </c>
      <c r="O505">
        <f t="shared" si="32"/>
        <v>9.1557298374485008E-3</v>
      </c>
    </row>
    <row r="506" spans="1:15" x14ac:dyDescent="0.25">
      <c r="A506">
        <v>3</v>
      </c>
      <c r="B506" s="2">
        <v>45278</v>
      </c>
      <c r="D506" s="4">
        <v>0.53771990740740738</v>
      </c>
      <c r="E506" s="3">
        <v>405</v>
      </c>
      <c r="F506" s="3">
        <v>342</v>
      </c>
      <c r="G506" s="3">
        <v>85</v>
      </c>
      <c r="H506" s="3">
        <v>12.2</v>
      </c>
      <c r="I506" s="3">
        <v>1118</v>
      </c>
      <c r="J506" s="3">
        <v>1</v>
      </c>
      <c r="K506" s="3">
        <v>0.02</v>
      </c>
      <c r="M506">
        <f t="shared" si="30"/>
        <v>1418.5120721554033</v>
      </c>
      <c r="N506">
        <f t="shared" si="31"/>
        <v>1205.7352613320927</v>
      </c>
      <c r="O506">
        <f t="shared" si="32"/>
        <v>9.1557298374485008E-3</v>
      </c>
    </row>
    <row r="507" spans="1:15" x14ac:dyDescent="0.25">
      <c r="A507">
        <v>3</v>
      </c>
      <c r="B507" s="2">
        <v>45278</v>
      </c>
      <c r="D507" s="4">
        <v>0.53905092592592596</v>
      </c>
      <c r="E507" s="3">
        <v>405</v>
      </c>
      <c r="F507" s="3">
        <v>342</v>
      </c>
      <c r="G507" s="3">
        <v>85</v>
      </c>
      <c r="H507" s="3">
        <v>12.2</v>
      </c>
      <c r="I507" s="3">
        <v>1106</v>
      </c>
      <c r="J507" s="3">
        <v>1</v>
      </c>
      <c r="K507" s="3">
        <v>0.02</v>
      </c>
      <c r="M507">
        <f t="shared" si="30"/>
        <v>1418.5120721554033</v>
      </c>
      <c r="N507">
        <f t="shared" si="31"/>
        <v>1205.7352613320927</v>
      </c>
      <c r="O507">
        <f t="shared" si="32"/>
        <v>9.1557298374485008E-3</v>
      </c>
    </row>
    <row r="508" spans="1:15" x14ac:dyDescent="0.25">
      <c r="A508">
        <v>3</v>
      </c>
      <c r="B508" s="2">
        <v>45278</v>
      </c>
      <c r="D508" s="4">
        <v>0.53908564814814819</v>
      </c>
      <c r="E508" s="3">
        <v>405</v>
      </c>
      <c r="F508" s="3">
        <v>342</v>
      </c>
      <c r="G508" s="3">
        <v>85</v>
      </c>
      <c r="H508" s="3">
        <v>12.2</v>
      </c>
      <c r="I508" s="3">
        <v>1106</v>
      </c>
      <c r="J508" s="3">
        <v>1</v>
      </c>
      <c r="K508" s="3">
        <v>0.02</v>
      </c>
      <c r="M508">
        <f t="shared" si="30"/>
        <v>1418.5120721554033</v>
      </c>
      <c r="N508">
        <f t="shared" si="31"/>
        <v>1205.7352613320927</v>
      </c>
      <c r="O508">
        <f t="shared" si="32"/>
        <v>9.1557298374485008E-3</v>
      </c>
    </row>
    <row r="509" spans="1:15" x14ac:dyDescent="0.25">
      <c r="A509">
        <v>3</v>
      </c>
      <c r="B509" s="2">
        <v>45278</v>
      </c>
      <c r="D509" s="4">
        <v>0.54045138888888888</v>
      </c>
      <c r="E509" s="3">
        <v>418</v>
      </c>
      <c r="F509" s="3">
        <v>347</v>
      </c>
      <c r="G509" s="3">
        <v>85</v>
      </c>
      <c r="H509" s="3">
        <v>12.2</v>
      </c>
      <c r="I509" s="3">
        <v>1101</v>
      </c>
      <c r="J509" s="3">
        <v>1</v>
      </c>
      <c r="K509" s="3">
        <v>0.02</v>
      </c>
      <c r="M509">
        <f t="shared" si="30"/>
        <v>1418.5120721554033</v>
      </c>
      <c r="N509">
        <f t="shared" si="31"/>
        <v>1205.7352613320927</v>
      </c>
      <c r="O509">
        <f t="shared" si="32"/>
        <v>9.1557298374485008E-3</v>
      </c>
    </row>
    <row r="510" spans="1:15" x14ac:dyDescent="0.25">
      <c r="A510">
        <v>3</v>
      </c>
      <c r="B510" s="2">
        <v>45278</v>
      </c>
      <c r="D510" s="4">
        <v>0.54048611111111111</v>
      </c>
      <c r="E510" s="3">
        <v>418</v>
      </c>
      <c r="F510" s="3">
        <v>347</v>
      </c>
      <c r="G510" s="3">
        <v>85</v>
      </c>
      <c r="H510" s="3">
        <v>12.2</v>
      </c>
      <c r="I510" s="3">
        <v>1101</v>
      </c>
      <c r="J510" s="3">
        <v>1</v>
      </c>
      <c r="K510" s="3">
        <v>0.02</v>
      </c>
      <c r="M510">
        <f t="shared" si="30"/>
        <v>1418.5120721554033</v>
      </c>
      <c r="N510">
        <f t="shared" si="31"/>
        <v>1205.7352613320927</v>
      </c>
      <c r="O510">
        <f t="shared" si="32"/>
        <v>9.1557298374485008E-3</v>
      </c>
    </row>
    <row r="511" spans="1:15" x14ac:dyDescent="0.25">
      <c r="A511">
        <v>3</v>
      </c>
      <c r="B511" s="2">
        <v>45278</v>
      </c>
      <c r="D511" s="4">
        <v>0.54193287037037041</v>
      </c>
      <c r="E511" s="3">
        <v>409</v>
      </c>
      <c r="F511" s="3">
        <v>337</v>
      </c>
      <c r="G511" s="3">
        <v>85</v>
      </c>
      <c r="H511" s="3">
        <v>12.2</v>
      </c>
      <c r="I511" s="3">
        <v>1111</v>
      </c>
      <c r="J511" s="3">
        <v>1</v>
      </c>
      <c r="K511" s="3">
        <v>0.02</v>
      </c>
      <c r="M511">
        <f t="shared" si="30"/>
        <v>1418.5120721554033</v>
      </c>
      <c r="N511">
        <f t="shared" si="31"/>
        <v>1205.7352613320927</v>
      </c>
      <c r="O511">
        <f t="shared" si="32"/>
        <v>9.1557298374485008E-3</v>
      </c>
    </row>
    <row r="512" spans="1:15" x14ac:dyDescent="0.25">
      <c r="A512">
        <v>3</v>
      </c>
      <c r="B512" s="2">
        <v>45278</v>
      </c>
      <c r="D512" s="4">
        <v>0.54195601851851849</v>
      </c>
      <c r="E512" s="3">
        <v>409</v>
      </c>
      <c r="F512" s="3">
        <v>337</v>
      </c>
      <c r="G512" s="3">
        <v>85</v>
      </c>
      <c r="H512" s="3">
        <v>12.2</v>
      </c>
      <c r="I512" s="3">
        <v>1111</v>
      </c>
      <c r="J512" s="3">
        <v>1</v>
      </c>
      <c r="K512" s="3">
        <v>0.02</v>
      </c>
      <c r="M512">
        <f t="shared" si="30"/>
        <v>1418.5120721554033</v>
      </c>
      <c r="N512">
        <f t="shared" si="31"/>
        <v>1205.7352613320927</v>
      </c>
      <c r="O512">
        <f t="shared" si="32"/>
        <v>9.1557298374485008E-3</v>
      </c>
    </row>
    <row r="513" spans="1:15" x14ac:dyDescent="0.25">
      <c r="A513">
        <v>3</v>
      </c>
      <c r="B513" s="2">
        <v>45278</v>
      </c>
      <c r="D513" s="4">
        <v>0.54327546296296292</v>
      </c>
      <c r="E513" s="3">
        <v>409</v>
      </c>
      <c r="F513" s="3">
        <v>337</v>
      </c>
      <c r="G513" s="3">
        <v>85.5</v>
      </c>
      <c r="H513" s="3">
        <v>12.2</v>
      </c>
      <c r="I513" s="3">
        <v>1093</v>
      </c>
      <c r="J513" s="3">
        <v>1</v>
      </c>
      <c r="K513" s="3">
        <v>0.02</v>
      </c>
      <c r="M513">
        <f t="shared" si="30"/>
        <v>1418.5120721554033</v>
      </c>
      <c r="N513">
        <f t="shared" si="31"/>
        <v>1212.8278216928697</v>
      </c>
      <c r="O513">
        <f t="shared" si="32"/>
        <v>9.2095870717864344E-3</v>
      </c>
    </row>
    <row r="514" spans="1:15" x14ac:dyDescent="0.25">
      <c r="A514">
        <v>3</v>
      </c>
      <c r="B514" s="2">
        <v>45278</v>
      </c>
      <c r="D514" s="4">
        <v>0.54328703703703707</v>
      </c>
      <c r="E514" s="3">
        <v>409</v>
      </c>
      <c r="F514" s="3">
        <v>337</v>
      </c>
      <c r="G514" s="3">
        <v>85.5</v>
      </c>
      <c r="H514" s="3">
        <v>12.2</v>
      </c>
      <c r="I514" s="3">
        <v>1093</v>
      </c>
      <c r="J514" s="3">
        <v>1</v>
      </c>
      <c r="K514" s="3">
        <v>0.02</v>
      </c>
      <c r="M514">
        <f t="shared" si="30"/>
        <v>1418.5120721554033</v>
      </c>
      <c r="N514">
        <f t="shared" si="31"/>
        <v>1212.8278216928697</v>
      </c>
      <c r="O514">
        <f t="shared" si="32"/>
        <v>9.2095870717864344E-3</v>
      </c>
    </row>
    <row r="515" spans="1:15" x14ac:dyDescent="0.25">
      <c r="A515">
        <v>3</v>
      </c>
      <c r="B515" s="2">
        <v>45278</v>
      </c>
      <c r="D515" s="4">
        <v>0.54462962962962969</v>
      </c>
      <c r="E515" s="3">
        <v>399</v>
      </c>
      <c r="F515" s="3">
        <v>344</v>
      </c>
      <c r="G515" s="3">
        <v>85.5</v>
      </c>
      <c r="H515" s="3">
        <v>12.2</v>
      </c>
      <c r="I515" s="3">
        <v>1093</v>
      </c>
      <c r="J515" s="3">
        <v>1</v>
      </c>
      <c r="K515" s="3">
        <v>0.02</v>
      </c>
      <c r="M515">
        <f t="shared" si="30"/>
        <v>1418.5120721554033</v>
      </c>
      <c r="N515">
        <f t="shared" si="31"/>
        <v>1212.8278216928697</v>
      </c>
      <c r="O515">
        <f t="shared" si="32"/>
        <v>9.2095870717864344E-3</v>
      </c>
    </row>
    <row r="516" spans="1:15" x14ac:dyDescent="0.25">
      <c r="A516">
        <v>3</v>
      </c>
      <c r="B516" s="2">
        <v>45278</v>
      </c>
      <c r="D516" s="4">
        <v>0.5446643518518518</v>
      </c>
      <c r="E516" s="3">
        <v>399</v>
      </c>
      <c r="F516" s="3">
        <v>344</v>
      </c>
      <c r="G516" s="3">
        <v>85.5</v>
      </c>
      <c r="H516" s="3">
        <v>12.2</v>
      </c>
      <c r="I516" s="3">
        <v>1093</v>
      </c>
      <c r="J516" s="3">
        <v>1</v>
      </c>
      <c r="K516" s="3">
        <v>0.02</v>
      </c>
      <c r="M516">
        <f t="shared" si="30"/>
        <v>1418.5120721554033</v>
      </c>
      <c r="N516">
        <f t="shared" si="31"/>
        <v>1212.8278216928697</v>
      </c>
      <c r="O516">
        <f t="shared" si="32"/>
        <v>9.2095870717864344E-3</v>
      </c>
    </row>
    <row r="517" spans="1:15" x14ac:dyDescent="0.25">
      <c r="A517">
        <v>3</v>
      </c>
      <c r="B517" s="2">
        <v>45278</v>
      </c>
      <c r="D517" s="4">
        <v>0.54599537037037038</v>
      </c>
      <c r="E517" s="3">
        <v>402</v>
      </c>
      <c r="F517" s="3">
        <v>342</v>
      </c>
      <c r="G517" s="3">
        <v>85.5</v>
      </c>
      <c r="H517" s="3">
        <v>12.2</v>
      </c>
      <c r="I517" s="3">
        <v>1096</v>
      </c>
      <c r="J517" s="3">
        <v>1</v>
      </c>
      <c r="K517" s="3">
        <v>0.02</v>
      </c>
      <c r="M517">
        <f t="shared" si="30"/>
        <v>1418.5120721554033</v>
      </c>
      <c r="N517">
        <f t="shared" si="31"/>
        <v>1212.8278216928697</v>
      </c>
      <c r="O517">
        <f t="shared" si="32"/>
        <v>9.2095870717864344E-3</v>
      </c>
    </row>
    <row r="518" spans="1:15" x14ac:dyDescent="0.25">
      <c r="A518">
        <v>3</v>
      </c>
      <c r="B518" s="2">
        <v>45278</v>
      </c>
      <c r="D518" s="4">
        <v>0.55158564814814814</v>
      </c>
      <c r="E518" s="3">
        <v>389</v>
      </c>
      <c r="F518" s="3">
        <v>324</v>
      </c>
      <c r="G518" s="3">
        <v>86</v>
      </c>
      <c r="H518" s="3">
        <v>12.3</v>
      </c>
      <c r="I518" s="3">
        <v>1078</v>
      </c>
      <c r="J518" s="3">
        <v>1</v>
      </c>
      <c r="K518" s="3">
        <v>0.02</v>
      </c>
      <c r="M518">
        <f t="shared" si="30"/>
        <v>1427.8606827751707</v>
      </c>
      <c r="N518">
        <f t="shared" si="31"/>
        <v>1227.9601871866469</v>
      </c>
      <c r="O518">
        <f t="shared" si="32"/>
        <v>9.3212278325951956E-3</v>
      </c>
    </row>
    <row r="519" spans="1:15" x14ac:dyDescent="0.25">
      <c r="A519">
        <v>3</v>
      </c>
      <c r="B519" s="2">
        <v>45278</v>
      </c>
      <c r="D519" s="4">
        <v>0.55721064814814814</v>
      </c>
      <c r="E519" s="3">
        <v>411</v>
      </c>
      <c r="F519" s="3">
        <v>329</v>
      </c>
      <c r="G519" s="3">
        <v>85.5</v>
      </c>
      <c r="H519" s="3">
        <v>12.4</v>
      </c>
      <c r="I519" s="3">
        <v>1137</v>
      </c>
      <c r="J519" s="3">
        <v>1</v>
      </c>
      <c r="K519" s="3">
        <v>0.02</v>
      </c>
      <c r="M519">
        <f t="shared" si="30"/>
        <v>1437.2635150537644</v>
      </c>
      <c r="N519">
        <f t="shared" si="31"/>
        <v>1228.8603053709685</v>
      </c>
      <c r="O519">
        <f t="shared" si="32"/>
        <v>9.3247937704553901E-3</v>
      </c>
    </row>
    <row r="520" spans="1:15" x14ac:dyDescent="0.25">
      <c r="A520">
        <v>3</v>
      </c>
      <c r="B520" s="2">
        <v>45278</v>
      </c>
      <c r="D520" s="4">
        <v>0.55850694444444449</v>
      </c>
      <c r="E520" s="3">
        <v>390</v>
      </c>
      <c r="F520" s="3">
        <v>325</v>
      </c>
      <c r="G520" s="3">
        <v>85.5</v>
      </c>
      <c r="H520" s="3">
        <v>12.4</v>
      </c>
      <c r="I520" s="3">
        <v>1154</v>
      </c>
      <c r="J520" s="3">
        <v>1</v>
      </c>
      <c r="K520" s="3">
        <v>0.02</v>
      </c>
      <c r="M520">
        <f t="shared" si="30"/>
        <v>1437.2635150537644</v>
      </c>
      <c r="N520">
        <f t="shared" si="31"/>
        <v>1228.8603053709685</v>
      </c>
      <c r="O520">
        <f t="shared" si="32"/>
        <v>9.3247937704553901E-3</v>
      </c>
    </row>
    <row r="521" spans="1:15" x14ac:dyDescent="0.25">
      <c r="A521">
        <v>3</v>
      </c>
      <c r="B521" s="2">
        <v>45278</v>
      </c>
      <c r="D521" s="4">
        <v>0.55965277777777778</v>
      </c>
      <c r="E521" s="3">
        <v>390</v>
      </c>
      <c r="F521" s="3">
        <v>325</v>
      </c>
      <c r="G521" s="3">
        <v>85.5</v>
      </c>
      <c r="H521" s="3">
        <v>12.4</v>
      </c>
      <c r="I521" s="3">
        <v>1160</v>
      </c>
      <c r="J521" s="3">
        <v>1</v>
      </c>
      <c r="K521" s="3">
        <v>0.02</v>
      </c>
      <c r="M521">
        <f t="shared" ref="M521:M584" si="33">EXP(17.62*H521/(243.12+H521))*611.2</f>
        <v>1437.2635150537644</v>
      </c>
      <c r="N521">
        <f t="shared" ref="N521:N584" si="34">M521*(G521/100)</f>
        <v>1228.8603053709685</v>
      </c>
      <c r="O521">
        <f t="shared" ref="O521:O584" si="35">N521/(461.51*(H521+273.15))</f>
        <v>9.3247937704553901E-3</v>
      </c>
    </row>
    <row r="522" spans="1:15" x14ac:dyDescent="0.25">
      <c r="A522">
        <v>3</v>
      </c>
      <c r="B522" s="2">
        <v>45278</v>
      </c>
      <c r="D522" s="4">
        <v>0.56101851851851847</v>
      </c>
      <c r="E522" s="3">
        <v>401</v>
      </c>
      <c r="F522" s="3">
        <v>318</v>
      </c>
      <c r="G522" s="3">
        <v>85</v>
      </c>
      <c r="H522" s="3">
        <v>12.4</v>
      </c>
      <c r="I522" s="3">
        <v>1138</v>
      </c>
      <c r="J522" s="3">
        <v>1</v>
      </c>
      <c r="K522" s="3">
        <v>0.02</v>
      </c>
      <c r="M522">
        <f t="shared" si="33"/>
        <v>1437.2635150537644</v>
      </c>
      <c r="N522">
        <f t="shared" si="34"/>
        <v>1221.6739877956998</v>
      </c>
      <c r="O522">
        <f t="shared" si="35"/>
        <v>9.2702628127334288E-3</v>
      </c>
    </row>
    <row r="523" spans="1:15" x14ac:dyDescent="0.25">
      <c r="A523">
        <v>3</v>
      </c>
      <c r="B523" s="2">
        <v>45278</v>
      </c>
      <c r="D523" s="4">
        <v>0.56240740740740736</v>
      </c>
      <c r="E523" s="3">
        <v>399</v>
      </c>
      <c r="F523" s="3">
        <v>321</v>
      </c>
      <c r="G523" s="3">
        <v>85</v>
      </c>
      <c r="H523" s="3">
        <v>12.3</v>
      </c>
      <c r="I523" s="3">
        <v>1132</v>
      </c>
      <c r="J523" s="3">
        <v>1</v>
      </c>
      <c r="K523" s="3">
        <v>0.02</v>
      </c>
      <c r="M523">
        <f t="shared" si="33"/>
        <v>1427.8606827751707</v>
      </c>
      <c r="N523">
        <f t="shared" si="34"/>
        <v>1213.6815803588952</v>
      </c>
      <c r="O523">
        <f t="shared" si="35"/>
        <v>9.2128414624487384E-3</v>
      </c>
    </row>
    <row r="524" spans="1:15" x14ac:dyDescent="0.25">
      <c r="A524">
        <v>3</v>
      </c>
      <c r="B524" s="2">
        <v>45278</v>
      </c>
      <c r="D524" s="4">
        <v>0.5637847222222222</v>
      </c>
      <c r="E524" s="3">
        <v>399</v>
      </c>
      <c r="F524" s="3">
        <v>321</v>
      </c>
      <c r="G524" s="3">
        <v>85.5</v>
      </c>
      <c r="H524" s="3">
        <v>12.3</v>
      </c>
      <c r="I524" s="3">
        <v>1138</v>
      </c>
      <c r="J524" s="3">
        <v>1</v>
      </c>
      <c r="K524" s="3">
        <v>0.02</v>
      </c>
      <c r="M524">
        <f t="shared" si="33"/>
        <v>1427.8606827751707</v>
      </c>
      <c r="N524">
        <f t="shared" si="34"/>
        <v>1220.8208837727709</v>
      </c>
      <c r="O524">
        <f t="shared" si="35"/>
        <v>9.2670346475219652E-3</v>
      </c>
    </row>
    <row r="525" spans="1:15" x14ac:dyDescent="0.25">
      <c r="A525">
        <v>3</v>
      </c>
      <c r="B525" s="2">
        <v>45278</v>
      </c>
      <c r="D525" s="4">
        <v>0.56517361111111108</v>
      </c>
      <c r="E525" s="3">
        <v>405</v>
      </c>
      <c r="F525" s="3">
        <v>323</v>
      </c>
      <c r="G525" s="3">
        <v>85.5</v>
      </c>
      <c r="H525" s="3">
        <v>12.4</v>
      </c>
      <c r="I525" s="3">
        <v>1173</v>
      </c>
      <c r="J525" s="3">
        <v>1</v>
      </c>
      <c r="K525" s="3">
        <v>0.02</v>
      </c>
      <c r="M525">
        <f t="shared" si="33"/>
        <v>1437.2635150537644</v>
      </c>
      <c r="N525">
        <f t="shared" si="34"/>
        <v>1228.8603053709685</v>
      </c>
      <c r="O525">
        <f t="shared" si="35"/>
        <v>9.3247937704553901E-3</v>
      </c>
    </row>
    <row r="526" spans="1:15" x14ac:dyDescent="0.25">
      <c r="A526">
        <v>3</v>
      </c>
      <c r="B526" s="2">
        <v>45278</v>
      </c>
      <c r="D526" s="4">
        <v>0.56657407407407401</v>
      </c>
      <c r="E526" s="3">
        <v>338</v>
      </c>
      <c r="F526" s="3">
        <v>287</v>
      </c>
      <c r="G526" s="3">
        <v>85.5</v>
      </c>
      <c r="H526" s="3">
        <v>12.4</v>
      </c>
      <c r="I526" s="3">
        <v>1190</v>
      </c>
      <c r="J526" s="3">
        <v>1</v>
      </c>
      <c r="K526" s="3">
        <v>0.02</v>
      </c>
      <c r="M526">
        <f t="shared" si="33"/>
        <v>1437.2635150537644</v>
      </c>
      <c r="N526">
        <f t="shared" si="34"/>
        <v>1228.8603053709685</v>
      </c>
      <c r="O526">
        <f t="shared" si="35"/>
        <v>9.3247937704553901E-3</v>
      </c>
    </row>
    <row r="527" spans="1:15" x14ac:dyDescent="0.25">
      <c r="A527">
        <v>3</v>
      </c>
      <c r="B527" s="2">
        <v>45278</v>
      </c>
      <c r="D527" s="4">
        <v>0.56796296296296289</v>
      </c>
      <c r="E527" s="3">
        <v>338</v>
      </c>
      <c r="F527" s="3">
        <v>287</v>
      </c>
      <c r="G527" s="3">
        <v>85.5</v>
      </c>
      <c r="H527" s="3">
        <v>12.5</v>
      </c>
      <c r="I527" s="3">
        <v>1207</v>
      </c>
      <c r="J527" s="3">
        <v>1</v>
      </c>
      <c r="K527" s="3">
        <v>0.02</v>
      </c>
      <c r="M527">
        <f t="shared" si="33"/>
        <v>1446.7208377767131</v>
      </c>
      <c r="N527">
        <f t="shared" si="34"/>
        <v>1236.9463162990896</v>
      </c>
      <c r="O527">
        <f t="shared" si="35"/>
        <v>9.3828658566263989E-3</v>
      </c>
    </row>
    <row r="528" spans="1:15" x14ac:dyDescent="0.25">
      <c r="A528">
        <v>3</v>
      </c>
      <c r="B528" s="2">
        <v>45278</v>
      </c>
      <c r="D528" s="4">
        <v>0.57072916666666662</v>
      </c>
      <c r="E528" s="3">
        <v>378</v>
      </c>
      <c r="F528" s="3">
        <v>310</v>
      </c>
      <c r="G528" s="3">
        <v>84.5</v>
      </c>
      <c r="H528" s="3">
        <v>12.7</v>
      </c>
      <c r="I528" s="3">
        <v>1224</v>
      </c>
      <c r="J528" s="3">
        <v>1</v>
      </c>
      <c r="K528" s="3">
        <v>0.02</v>
      </c>
      <c r="M528">
        <f t="shared" si="33"/>
        <v>1465.8000351239575</v>
      </c>
      <c r="N528">
        <f t="shared" si="34"/>
        <v>1238.601029679744</v>
      </c>
      <c r="O528">
        <f t="shared" si="35"/>
        <v>9.3888440278880898E-3</v>
      </c>
    </row>
    <row r="529" spans="1:15" x14ac:dyDescent="0.25">
      <c r="A529">
        <v>3</v>
      </c>
      <c r="B529" s="2">
        <v>45278</v>
      </c>
      <c r="D529" s="4">
        <v>0.5721180555555555</v>
      </c>
      <c r="E529" s="3">
        <v>378</v>
      </c>
      <c r="F529" s="3">
        <v>310</v>
      </c>
      <c r="G529" s="3">
        <v>84</v>
      </c>
      <c r="H529" s="3">
        <v>12.8</v>
      </c>
      <c r="I529" s="3">
        <v>1278</v>
      </c>
      <c r="J529" s="3">
        <v>1</v>
      </c>
      <c r="K529" s="3">
        <v>0.02</v>
      </c>
      <c r="M529">
        <f t="shared" si="33"/>
        <v>1475.4224527551632</v>
      </c>
      <c r="N529">
        <f t="shared" si="34"/>
        <v>1239.354860314337</v>
      </c>
      <c r="O529">
        <f t="shared" si="35"/>
        <v>9.3912728302376468E-3</v>
      </c>
    </row>
    <row r="530" spans="1:15" x14ac:dyDescent="0.25">
      <c r="A530">
        <v>3</v>
      </c>
      <c r="B530" s="2">
        <v>45278</v>
      </c>
      <c r="D530" s="4">
        <v>0.57350694444444439</v>
      </c>
      <c r="E530" s="3">
        <v>387</v>
      </c>
      <c r="F530" s="3">
        <v>299</v>
      </c>
      <c r="G530" s="3">
        <v>84</v>
      </c>
      <c r="H530" s="3">
        <v>12.8</v>
      </c>
      <c r="I530" s="3">
        <v>1287</v>
      </c>
      <c r="J530" s="3">
        <v>1</v>
      </c>
      <c r="K530" s="3">
        <v>0.02</v>
      </c>
      <c r="M530">
        <f t="shared" si="33"/>
        <v>1475.4224527551632</v>
      </c>
      <c r="N530">
        <f t="shared" si="34"/>
        <v>1239.354860314337</v>
      </c>
      <c r="O530">
        <f t="shared" si="35"/>
        <v>9.3912728302376468E-3</v>
      </c>
    </row>
    <row r="531" spans="1:15" x14ac:dyDescent="0.25">
      <c r="A531">
        <v>3</v>
      </c>
      <c r="B531" s="2">
        <v>45278</v>
      </c>
      <c r="D531" s="4">
        <v>0.57771990740740742</v>
      </c>
      <c r="E531" s="3">
        <v>430</v>
      </c>
      <c r="F531" s="3">
        <v>339</v>
      </c>
      <c r="G531" s="3">
        <v>83.5</v>
      </c>
      <c r="H531" s="3">
        <v>13</v>
      </c>
      <c r="I531" s="3">
        <v>1371</v>
      </c>
      <c r="J531" s="3">
        <v>1</v>
      </c>
      <c r="K531" s="3">
        <v>0.02</v>
      </c>
      <c r="M531">
        <f t="shared" si="33"/>
        <v>1494.8342916523122</v>
      </c>
      <c r="N531">
        <f t="shared" si="34"/>
        <v>1248.1866335296806</v>
      </c>
      <c r="O531">
        <f t="shared" si="35"/>
        <v>9.4515853731801675E-3</v>
      </c>
    </row>
    <row r="532" spans="1:15" x14ac:dyDescent="0.25">
      <c r="A532">
        <v>3</v>
      </c>
      <c r="M532">
        <f t="shared" si="33"/>
        <v>611.20000000000005</v>
      </c>
      <c r="N532">
        <f t="shared" si="34"/>
        <v>0</v>
      </c>
      <c r="O532">
        <f t="shared" si="35"/>
        <v>0</v>
      </c>
    </row>
    <row r="533" spans="1:15" x14ac:dyDescent="0.25">
      <c r="A533">
        <v>3</v>
      </c>
      <c r="M533">
        <f t="shared" si="33"/>
        <v>611.20000000000005</v>
      </c>
      <c r="N533">
        <f t="shared" si="34"/>
        <v>0</v>
      </c>
      <c r="O533">
        <f t="shared" si="35"/>
        <v>0</v>
      </c>
    </row>
    <row r="534" spans="1:15" x14ac:dyDescent="0.25">
      <c r="A534">
        <v>3</v>
      </c>
      <c r="M534">
        <f t="shared" si="33"/>
        <v>611.20000000000005</v>
      </c>
      <c r="N534">
        <f t="shared" si="34"/>
        <v>0</v>
      </c>
      <c r="O534">
        <f t="shared" si="35"/>
        <v>0</v>
      </c>
    </row>
    <row r="535" spans="1:15" x14ac:dyDescent="0.25">
      <c r="A535">
        <v>3</v>
      </c>
      <c r="B535" s="2">
        <v>45279</v>
      </c>
      <c r="D535" s="4">
        <v>0.46361111111111114</v>
      </c>
      <c r="E535" s="3">
        <v>382</v>
      </c>
      <c r="F535" s="3">
        <v>321</v>
      </c>
      <c r="G535" s="3">
        <v>75.5</v>
      </c>
      <c r="H535" s="3">
        <v>13.2</v>
      </c>
      <c r="I535" s="3">
        <v>977</v>
      </c>
      <c r="J535" s="3">
        <v>1</v>
      </c>
      <c r="K535" s="3">
        <v>0.02</v>
      </c>
      <c r="M535">
        <f t="shared" si="33"/>
        <v>1514.4706358415654</v>
      </c>
      <c r="N535">
        <f t="shared" si="34"/>
        <v>1143.4253300603818</v>
      </c>
      <c r="O535">
        <f t="shared" si="35"/>
        <v>8.6522588867282962E-3</v>
      </c>
    </row>
    <row r="536" spans="1:15" x14ac:dyDescent="0.25">
      <c r="A536">
        <v>3</v>
      </c>
      <c r="B536" s="2">
        <v>45279</v>
      </c>
      <c r="D536" s="4">
        <v>0.46500000000000002</v>
      </c>
      <c r="E536" s="3">
        <v>372</v>
      </c>
      <c r="F536" s="3">
        <v>308</v>
      </c>
      <c r="G536" s="3">
        <v>75.5</v>
      </c>
      <c r="H536" s="3">
        <v>13.3</v>
      </c>
      <c r="I536" s="3">
        <v>991</v>
      </c>
      <c r="J536" s="3">
        <v>1</v>
      </c>
      <c r="K536" s="3">
        <v>0.02</v>
      </c>
      <c r="M536">
        <f t="shared" si="33"/>
        <v>1524.3736892280294</v>
      </c>
      <c r="N536">
        <f t="shared" si="34"/>
        <v>1150.9021353671621</v>
      </c>
      <c r="O536">
        <f t="shared" si="35"/>
        <v>8.7057953433125404E-3</v>
      </c>
    </row>
    <row r="537" spans="1:15" x14ac:dyDescent="0.25">
      <c r="A537">
        <v>3</v>
      </c>
      <c r="B537" s="2">
        <v>45279</v>
      </c>
      <c r="D537" s="4">
        <v>0.46637731481481487</v>
      </c>
      <c r="E537" s="3">
        <v>372</v>
      </c>
      <c r="F537" s="3">
        <v>308</v>
      </c>
      <c r="G537" s="3">
        <v>75.5</v>
      </c>
      <c r="H537" s="3">
        <v>13.3</v>
      </c>
      <c r="I537" s="3">
        <v>999</v>
      </c>
      <c r="J537" s="3">
        <v>1</v>
      </c>
      <c r="K537" s="3">
        <v>0.02</v>
      </c>
      <c r="M537">
        <f t="shared" si="33"/>
        <v>1524.3736892280294</v>
      </c>
      <c r="N537">
        <f t="shared" si="34"/>
        <v>1150.9021353671621</v>
      </c>
      <c r="O537">
        <f t="shared" si="35"/>
        <v>8.7057953433125404E-3</v>
      </c>
    </row>
    <row r="538" spans="1:15" x14ac:dyDescent="0.25">
      <c r="A538">
        <v>3</v>
      </c>
      <c r="B538" s="2">
        <v>45279</v>
      </c>
      <c r="D538" s="4">
        <v>0.46777777777777779</v>
      </c>
      <c r="E538" s="3">
        <v>406</v>
      </c>
      <c r="F538" s="3">
        <v>341</v>
      </c>
      <c r="G538" s="3">
        <v>76</v>
      </c>
      <c r="H538" s="3">
        <v>13.3</v>
      </c>
      <c r="I538" s="3">
        <v>1003</v>
      </c>
      <c r="J538" s="3">
        <v>1</v>
      </c>
      <c r="K538" s="3">
        <v>0.02</v>
      </c>
      <c r="M538">
        <f t="shared" si="33"/>
        <v>1524.3736892280294</v>
      </c>
      <c r="N538">
        <f t="shared" si="34"/>
        <v>1158.5240038133024</v>
      </c>
      <c r="O538">
        <f t="shared" si="35"/>
        <v>8.7634496171093128E-3</v>
      </c>
    </row>
    <row r="539" spans="1:15" x14ac:dyDescent="0.25">
      <c r="A539">
        <v>3</v>
      </c>
      <c r="B539" s="2">
        <v>45279</v>
      </c>
      <c r="D539" s="4">
        <v>0.46916666666666668</v>
      </c>
      <c r="E539" s="3">
        <v>357</v>
      </c>
      <c r="F539" s="3">
        <v>293</v>
      </c>
      <c r="G539" s="3">
        <v>76</v>
      </c>
      <c r="H539" s="3">
        <v>13.3</v>
      </c>
      <c r="I539" s="3">
        <v>912</v>
      </c>
      <c r="J539" s="3">
        <v>1</v>
      </c>
      <c r="K539" s="3">
        <v>0.02</v>
      </c>
      <c r="M539">
        <f t="shared" si="33"/>
        <v>1524.3736892280294</v>
      </c>
      <c r="N539">
        <f t="shared" si="34"/>
        <v>1158.5240038133024</v>
      </c>
      <c r="O539">
        <f t="shared" si="35"/>
        <v>8.7634496171093128E-3</v>
      </c>
    </row>
    <row r="540" spans="1:15" x14ac:dyDescent="0.25">
      <c r="A540">
        <v>3</v>
      </c>
      <c r="B540" s="2">
        <v>45279</v>
      </c>
      <c r="D540" s="4">
        <v>0.47055555555555556</v>
      </c>
      <c r="E540" s="3">
        <v>357</v>
      </c>
      <c r="F540" s="3">
        <v>293</v>
      </c>
      <c r="G540" s="3">
        <v>75.5</v>
      </c>
      <c r="H540" s="3">
        <v>12.8</v>
      </c>
      <c r="I540" s="3">
        <v>975</v>
      </c>
      <c r="J540" s="3">
        <v>1</v>
      </c>
      <c r="K540" s="3">
        <v>0.03</v>
      </c>
      <c r="M540">
        <f t="shared" si="33"/>
        <v>1475.4224527551632</v>
      </c>
      <c r="N540">
        <f t="shared" si="34"/>
        <v>1113.9439518301483</v>
      </c>
      <c r="O540">
        <f t="shared" si="35"/>
        <v>8.4409654605112194E-3</v>
      </c>
    </row>
    <row r="541" spans="1:15" x14ac:dyDescent="0.25">
      <c r="A541">
        <v>3</v>
      </c>
      <c r="B541" s="2">
        <v>45279</v>
      </c>
      <c r="D541" s="4">
        <v>0.47194444444444444</v>
      </c>
      <c r="E541" s="3">
        <v>359</v>
      </c>
      <c r="F541" s="3">
        <v>309</v>
      </c>
      <c r="G541" s="3">
        <v>75.5</v>
      </c>
      <c r="H541" s="3">
        <v>12.4</v>
      </c>
      <c r="I541" s="3">
        <v>977</v>
      </c>
      <c r="J541" s="3">
        <v>1</v>
      </c>
      <c r="K541" s="3">
        <v>0.03</v>
      </c>
      <c r="M541">
        <f t="shared" si="33"/>
        <v>1437.2635150537644</v>
      </c>
      <c r="N541">
        <f t="shared" si="34"/>
        <v>1085.133953865592</v>
      </c>
      <c r="O541">
        <f t="shared" si="35"/>
        <v>8.234174616016162E-3</v>
      </c>
    </row>
    <row r="542" spans="1:15" x14ac:dyDescent="0.25">
      <c r="A542">
        <v>3</v>
      </c>
      <c r="B542" s="2">
        <v>45279</v>
      </c>
      <c r="D542" s="4">
        <v>0.47333333333333333</v>
      </c>
      <c r="E542" s="3">
        <v>355</v>
      </c>
      <c r="F542" s="3">
        <v>306</v>
      </c>
      <c r="G542" s="3">
        <v>75.5</v>
      </c>
      <c r="H542" s="3">
        <v>12.1</v>
      </c>
      <c r="I542" s="3">
        <v>980</v>
      </c>
      <c r="J542" s="3">
        <v>1</v>
      </c>
      <c r="K542" s="3">
        <v>0.05</v>
      </c>
      <c r="M542">
        <f t="shared" si="33"/>
        <v>1409.2174154902971</v>
      </c>
      <c r="N542">
        <f t="shared" si="34"/>
        <v>1063.9591486951742</v>
      </c>
      <c r="O542">
        <f t="shared" si="35"/>
        <v>8.0819876869545511E-3</v>
      </c>
    </row>
    <row r="543" spans="1:15" x14ac:dyDescent="0.25">
      <c r="A543">
        <v>3</v>
      </c>
      <c r="B543" s="2">
        <v>45279</v>
      </c>
      <c r="D543" s="4">
        <v>0.47472222222222221</v>
      </c>
      <c r="E543" s="3">
        <v>355</v>
      </c>
      <c r="F543" s="3">
        <v>306</v>
      </c>
      <c r="G543" s="3">
        <v>76.5</v>
      </c>
      <c r="H543" s="3">
        <v>11.8</v>
      </c>
      <c r="I543" s="3">
        <v>984</v>
      </c>
      <c r="J543" s="3">
        <v>1</v>
      </c>
      <c r="K543" s="3">
        <v>0.05</v>
      </c>
      <c r="M543">
        <f t="shared" si="33"/>
        <v>1381.6545083342262</v>
      </c>
      <c r="N543">
        <f t="shared" si="34"/>
        <v>1056.9656988756831</v>
      </c>
      <c r="O543">
        <f t="shared" si="35"/>
        <v>8.0373173491302425E-3</v>
      </c>
    </row>
    <row r="544" spans="1:15" x14ac:dyDescent="0.25">
      <c r="A544">
        <v>3</v>
      </c>
      <c r="B544" s="2">
        <v>45279</v>
      </c>
      <c r="D544" s="4">
        <v>0.47609953703703706</v>
      </c>
      <c r="E544" s="3">
        <v>369</v>
      </c>
      <c r="F544" s="3">
        <v>318</v>
      </c>
      <c r="G544" s="3">
        <v>76.5</v>
      </c>
      <c r="H544" s="3">
        <v>11.6</v>
      </c>
      <c r="I544" s="3">
        <v>967</v>
      </c>
      <c r="J544" s="3">
        <v>1</v>
      </c>
      <c r="K544" s="3">
        <v>0.05</v>
      </c>
      <c r="M544">
        <f t="shared" si="33"/>
        <v>1363.5441471294273</v>
      </c>
      <c r="N544">
        <f t="shared" si="34"/>
        <v>1043.111272554012</v>
      </c>
      <c r="O544">
        <f t="shared" si="35"/>
        <v>7.9375375020834249E-3</v>
      </c>
    </row>
    <row r="545" spans="1:15" x14ac:dyDescent="0.25">
      <c r="A545">
        <v>3</v>
      </c>
      <c r="M545">
        <f t="shared" si="33"/>
        <v>611.20000000000005</v>
      </c>
      <c r="N545">
        <f t="shared" si="34"/>
        <v>0</v>
      </c>
      <c r="O545">
        <f t="shared" si="35"/>
        <v>0</v>
      </c>
    </row>
    <row r="546" spans="1:15" x14ac:dyDescent="0.25">
      <c r="A546">
        <v>3</v>
      </c>
      <c r="M546">
        <f t="shared" si="33"/>
        <v>611.20000000000005</v>
      </c>
      <c r="N546">
        <f t="shared" si="34"/>
        <v>0</v>
      </c>
      <c r="O546">
        <f t="shared" si="35"/>
        <v>0</v>
      </c>
    </row>
    <row r="547" spans="1:15" x14ac:dyDescent="0.25">
      <c r="A547">
        <v>3</v>
      </c>
      <c r="M547">
        <f t="shared" si="33"/>
        <v>611.20000000000005</v>
      </c>
      <c r="N547">
        <f t="shared" si="34"/>
        <v>0</v>
      </c>
      <c r="O547">
        <f t="shared" si="35"/>
        <v>0</v>
      </c>
    </row>
    <row r="548" spans="1:15" x14ac:dyDescent="0.25">
      <c r="A548">
        <v>3</v>
      </c>
      <c r="B548" s="2">
        <v>45279</v>
      </c>
      <c r="D548" s="4">
        <v>0.50666666666666671</v>
      </c>
      <c r="E548" s="3">
        <v>402</v>
      </c>
      <c r="F548" s="3">
        <v>343</v>
      </c>
      <c r="G548" s="3">
        <v>83</v>
      </c>
      <c r="H548" s="3">
        <v>10.4</v>
      </c>
      <c r="I548" s="3">
        <v>1107</v>
      </c>
      <c r="J548" s="3">
        <v>1</v>
      </c>
      <c r="K548" s="3">
        <v>0.03</v>
      </c>
      <c r="M548">
        <f t="shared" si="33"/>
        <v>1259.2089759304456</v>
      </c>
      <c r="N548">
        <f t="shared" si="34"/>
        <v>1045.1434500222697</v>
      </c>
      <c r="O548">
        <f t="shared" si="35"/>
        <v>7.9866588835750835E-3</v>
      </c>
    </row>
    <row r="549" spans="1:15" x14ac:dyDescent="0.25">
      <c r="A549">
        <v>3</v>
      </c>
      <c r="B549" s="2">
        <v>45279</v>
      </c>
      <c r="D549" s="4">
        <v>0.50805555555555559</v>
      </c>
      <c r="E549" s="3">
        <v>402</v>
      </c>
      <c r="F549" s="3">
        <v>343</v>
      </c>
      <c r="G549" s="3">
        <v>83</v>
      </c>
      <c r="H549" s="3">
        <v>10.4</v>
      </c>
      <c r="I549" s="3">
        <v>1109</v>
      </c>
      <c r="J549" s="3">
        <v>1</v>
      </c>
      <c r="K549" s="3">
        <v>0.03</v>
      </c>
      <c r="M549">
        <f t="shared" si="33"/>
        <v>1259.2089759304456</v>
      </c>
      <c r="N549">
        <f t="shared" si="34"/>
        <v>1045.1434500222697</v>
      </c>
      <c r="O549">
        <f t="shared" si="35"/>
        <v>7.9866588835750835E-3</v>
      </c>
    </row>
    <row r="550" spans="1:15" x14ac:dyDescent="0.25">
      <c r="A550">
        <v>3</v>
      </c>
      <c r="B550" s="2">
        <v>45279</v>
      </c>
      <c r="D550" s="4">
        <v>0.50944444444444448</v>
      </c>
      <c r="E550" s="3">
        <v>423</v>
      </c>
      <c r="F550" s="3">
        <v>370</v>
      </c>
      <c r="G550" s="3">
        <v>83.5</v>
      </c>
      <c r="H550" s="3">
        <v>10.4</v>
      </c>
      <c r="I550" s="3">
        <v>1096</v>
      </c>
      <c r="J550" s="3">
        <v>1</v>
      </c>
      <c r="K550" s="3">
        <v>0.03</v>
      </c>
      <c r="M550">
        <f t="shared" si="33"/>
        <v>1259.2089759304456</v>
      </c>
      <c r="N550">
        <f t="shared" si="34"/>
        <v>1051.439494901922</v>
      </c>
      <c r="O550">
        <f t="shared" si="35"/>
        <v>8.0347712864881869E-3</v>
      </c>
    </row>
    <row r="551" spans="1:15" x14ac:dyDescent="0.25">
      <c r="A551">
        <v>3</v>
      </c>
      <c r="B551" s="2">
        <v>45279</v>
      </c>
      <c r="D551" s="4">
        <v>0.51083333333333336</v>
      </c>
      <c r="E551" s="3">
        <v>408</v>
      </c>
      <c r="F551" s="3">
        <v>343</v>
      </c>
      <c r="G551" s="3">
        <v>83.5</v>
      </c>
      <c r="H551" s="3">
        <v>10.3</v>
      </c>
      <c r="I551" s="3">
        <v>1083</v>
      </c>
      <c r="J551" s="3">
        <v>1</v>
      </c>
      <c r="K551" s="3">
        <v>0.03</v>
      </c>
      <c r="M551">
        <f t="shared" si="33"/>
        <v>1250.8409266417827</v>
      </c>
      <c r="N551">
        <f t="shared" si="34"/>
        <v>1044.4521737458886</v>
      </c>
      <c r="O551">
        <f t="shared" si="35"/>
        <v>7.9841921637125949E-3</v>
      </c>
    </row>
    <row r="552" spans="1:15" x14ac:dyDescent="0.25">
      <c r="A552">
        <v>3</v>
      </c>
      <c r="B552" s="2">
        <v>45279</v>
      </c>
      <c r="D552" s="4">
        <v>0.51222222222222225</v>
      </c>
      <c r="E552" s="3">
        <v>408</v>
      </c>
      <c r="F552" s="3">
        <v>343</v>
      </c>
      <c r="G552" s="3">
        <v>83.5</v>
      </c>
      <c r="H552" s="3">
        <v>10.3</v>
      </c>
      <c r="I552" s="3">
        <v>1080</v>
      </c>
      <c r="J552" s="3">
        <v>1</v>
      </c>
      <c r="K552" s="3">
        <v>0.04</v>
      </c>
      <c r="M552">
        <f t="shared" si="33"/>
        <v>1250.8409266417827</v>
      </c>
      <c r="N552">
        <f t="shared" si="34"/>
        <v>1044.4521737458886</v>
      </c>
      <c r="O552">
        <f t="shared" si="35"/>
        <v>7.9841921637125949E-3</v>
      </c>
    </row>
    <row r="553" spans="1:15" x14ac:dyDescent="0.25">
      <c r="A553">
        <v>3</v>
      </c>
      <c r="B553" s="2">
        <v>45279</v>
      </c>
      <c r="D553" s="4">
        <v>0.51361111111111113</v>
      </c>
      <c r="E553" s="3">
        <v>404</v>
      </c>
      <c r="F553" s="3">
        <v>348</v>
      </c>
      <c r="G553" s="3">
        <v>83.5</v>
      </c>
      <c r="H553" s="3">
        <v>10.3</v>
      </c>
      <c r="I553" s="3">
        <v>1080</v>
      </c>
      <c r="J553" s="3">
        <v>1</v>
      </c>
      <c r="K553" s="3">
        <v>0.04</v>
      </c>
      <c r="M553">
        <f t="shared" si="33"/>
        <v>1250.8409266417827</v>
      </c>
      <c r="N553">
        <f t="shared" si="34"/>
        <v>1044.4521737458886</v>
      </c>
      <c r="O553">
        <f t="shared" si="35"/>
        <v>7.9841921637125949E-3</v>
      </c>
    </row>
    <row r="554" spans="1:15" x14ac:dyDescent="0.25">
      <c r="A554">
        <v>3</v>
      </c>
      <c r="B554" s="2">
        <v>45279</v>
      </c>
      <c r="D554" s="4">
        <v>0.51500000000000001</v>
      </c>
      <c r="E554" s="3">
        <v>395</v>
      </c>
      <c r="F554" s="3">
        <v>330</v>
      </c>
      <c r="G554" s="3">
        <v>83.5</v>
      </c>
      <c r="H554" s="3">
        <v>10.3</v>
      </c>
      <c r="I554" s="3">
        <v>1076</v>
      </c>
      <c r="J554" s="3">
        <v>1</v>
      </c>
      <c r="K554" s="3">
        <v>0.03</v>
      </c>
      <c r="M554">
        <f t="shared" si="33"/>
        <v>1250.8409266417827</v>
      </c>
      <c r="N554">
        <f t="shared" si="34"/>
        <v>1044.4521737458886</v>
      </c>
      <c r="O554">
        <f t="shared" si="35"/>
        <v>7.9841921637125949E-3</v>
      </c>
    </row>
    <row r="555" spans="1:15" x14ac:dyDescent="0.25">
      <c r="A555">
        <v>3</v>
      </c>
      <c r="B555" s="2">
        <v>45279</v>
      </c>
      <c r="D555" s="4">
        <v>0.5163888888888889</v>
      </c>
      <c r="E555" s="3">
        <v>395</v>
      </c>
      <c r="F555" s="3">
        <v>330</v>
      </c>
      <c r="G555" s="3">
        <v>83.5</v>
      </c>
      <c r="H555" s="3">
        <v>10.3</v>
      </c>
      <c r="I555" s="3">
        <v>1045</v>
      </c>
      <c r="J555" s="3">
        <v>1</v>
      </c>
      <c r="K555" s="3">
        <v>0.03</v>
      </c>
      <c r="M555">
        <f t="shared" si="33"/>
        <v>1250.8409266417827</v>
      </c>
      <c r="N555">
        <f t="shared" si="34"/>
        <v>1044.4521737458886</v>
      </c>
      <c r="O555">
        <f t="shared" si="35"/>
        <v>7.9841921637125949E-3</v>
      </c>
    </row>
    <row r="556" spans="1:15" x14ac:dyDescent="0.25">
      <c r="A556">
        <v>3</v>
      </c>
      <c r="B556" s="2">
        <v>45279</v>
      </c>
      <c r="D556" s="4">
        <v>0.51777777777777778</v>
      </c>
      <c r="E556" s="3">
        <v>419</v>
      </c>
      <c r="F556" s="3">
        <v>344</v>
      </c>
      <c r="G556" s="3">
        <v>84</v>
      </c>
      <c r="H556" s="3">
        <v>10.3</v>
      </c>
      <c r="I556" s="3">
        <v>1044</v>
      </c>
      <c r="J556" s="3">
        <v>1</v>
      </c>
      <c r="K556" s="3">
        <v>0.03</v>
      </c>
      <c r="M556">
        <f t="shared" si="33"/>
        <v>1250.8409266417827</v>
      </c>
      <c r="N556">
        <f t="shared" si="34"/>
        <v>1050.7063783790975</v>
      </c>
      <c r="O556">
        <f t="shared" si="35"/>
        <v>8.0320016976270416E-3</v>
      </c>
    </row>
    <row r="557" spans="1:15" x14ac:dyDescent="0.25">
      <c r="A557">
        <v>3</v>
      </c>
      <c r="B557" s="2">
        <v>45279</v>
      </c>
      <c r="D557" s="4">
        <v>0.51916666666666667</v>
      </c>
      <c r="E557" s="3">
        <v>425</v>
      </c>
      <c r="F557" s="3">
        <v>354</v>
      </c>
      <c r="G557" s="3">
        <v>84</v>
      </c>
      <c r="H557" s="3">
        <v>10.3</v>
      </c>
      <c r="I557" s="3">
        <v>1021</v>
      </c>
      <c r="J557" s="3">
        <v>1</v>
      </c>
      <c r="K557" s="3">
        <v>0.03</v>
      </c>
      <c r="M557">
        <f t="shared" si="33"/>
        <v>1250.8409266417827</v>
      </c>
      <c r="N557">
        <f t="shared" si="34"/>
        <v>1050.7063783790975</v>
      </c>
      <c r="O557">
        <f t="shared" si="35"/>
        <v>8.0320016976270416E-3</v>
      </c>
    </row>
    <row r="558" spans="1:15" x14ac:dyDescent="0.25">
      <c r="A558">
        <v>3</v>
      </c>
      <c r="B558" s="2">
        <v>45279</v>
      </c>
      <c r="D558" s="4">
        <v>0.52055555555555555</v>
      </c>
      <c r="E558" s="3">
        <v>425</v>
      </c>
      <c r="F558" s="3">
        <v>354</v>
      </c>
      <c r="G558" s="3">
        <v>84</v>
      </c>
      <c r="H558" s="3">
        <v>10.3</v>
      </c>
      <c r="I558" s="3">
        <v>1029</v>
      </c>
      <c r="J558" s="3">
        <v>1</v>
      </c>
      <c r="K558" s="3">
        <v>0.03</v>
      </c>
      <c r="M558">
        <f t="shared" si="33"/>
        <v>1250.8409266417827</v>
      </c>
      <c r="N558">
        <f t="shared" si="34"/>
        <v>1050.7063783790975</v>
      </c>
      <c r="O558">
        <f t="shared" si="35"/>
        <v>8.0320016976270416E-3</v>
      </c>
    </row>
    <row r="559" spans="1:15" x14ac:dyDescent="0.25">
      <c r="A559">
        <v>3</v>
      </c>
      <c r="B559" s="2">
        <v>45279</v>
      </c>
      <c r="D559" s="4">
        <v>0.52194444444444443</v>
      </c>
      <c r="E559" s="3">
        <v>401</v>
      </c>
      <c r="F559" s="3">
        <v>352</v>
      </c>
      <c r="G559" s="3">
        <v>84</v>
      </c>
      <c r="H559" s="3">
        <v>10.3</v>
      </c>
      <c r="I559" s="3">
        <v>1029</v>
      </c>
      <c r="J559" s="3">
        <v>1</v>
      </c>
      <c r="K559" s="3">
        <v>0.03</v>
      </c>
      <c r="M559">
        <f t="shared" si="33"/>
        <v>1250.8409266417827</v>
      </c>
      <c r="N559">
        <f t="shared" si="34"/>
        <v>1050.7063783790975</v>
      </c>
      <c r="O559">
        <f t="shared" si="35"/>
        <v>8.0320016976270416E-3</v>
      </c>
    </row>
    <row r="560" spans="1:15" x14ac:dyDescent="0.25">
      <c r="A560">
        <v>3</v>
      </c>
      <c r="B560" s="2">
        <v>45279</v>
      </c>
      <c r="D560" s="4">
        <v>0.52333333333333332</v>
      </c>
      <c r="E560" s="3">
        <v>401</v>
      </c>
      <c r="F560" s="3">
        <v>337</v>
      </c>
      <c r="G560" s="3">
        <v>84</v>
      </c>
      <c r="H560" s="3">
        <v>10.3</v>
      </c>
      <c r="I560" s="3">
        <v>1025</v>
      </c>
      <c r="J560" s="3">
        <v>1</v>
      </c>
      <c r="K560" s="3">
        <v>0.03</v>
      </c>
      <c r="M560">
        <f t="shared" si="33"/>
        <v>1250.8409266417827</v>
      </c>
      <c r="N560">
        <f t="shared" si="34"/>
        <v>1050.7063783790975</v>
      </c>
      <c r="O560">
        <f t="shared" si="35"/>
        <v>8.0320016976270416E-3</v>
      </c>
    </row>
    <row r="561" spans="1:15" x14ac:dyDescent="0.25">
      <c r="A561">
        <v>3</v>
      </c>
      <c r="B561" s="2">
        <v>45279</v>
      </c>
      <c r="D561" s="4">
        <v>0.5247222222222222</v>
      </c>
      <c r="E561" s="3">
        <v>401</v>
      </c>
      <c r="F561" s="3">
        <v>337</v>
      </c>
      <c r="G561" s="3">
        <v>84</v>
      </c>
      <c r="H561" s="3">
        <v>10.3</v>
      </c>
      <c r="I561" s="3">
        <v>991</v>
      </c>
      <c r="J561" s="3">
        <v>1</v>
      </c>
      <c r="K561" s="3">
        <v>0.03</v>
      </c>
      <c r="M561">
        <f t="shared" si="33"/>
        <v>1250.8409266417827</v>
      </c>
      <c r="N561">
        <f t="shared" si="34"/>
        <v>1050.7063783790975</v>
      </c>
      <c r="O561">
        <f t="shared" si="35"/>
        <v>8.0320016976270416E-3</v>
      </c>
    </row>
    <row r="562" spans="1:15" x14ac:dyDescent="0.25">
      <c r="A562">
        <v>3</v>
      </c>
      <c r="B562" s="2">
        <v>45279</v>
      </c>
      <c r="D562" s="4">
        <v>0.52611111111111108</v>
      </c>
      <c r="E562" s="3">
        <v>392</v>
      </c>
      <c r="F562" s="3">
        <v>337</v>
      </c>
      <c r="G562" s="3">
        <v>84</v>
      </c>
      <c r="H562" s="3">
        <v>10.3</v>
      </c>
      <c r="I562" s="3">
        <v>988</v>
      </c>
      <c r="J562" s="3">
        <v>1</v>
      </c>
      <c r="K562" s="3">
        <v>0.03</v>
      </c>
      <c r="M562">
        <f t="shared" si="33"/>
        <v>1250.8409266417827</v>
      </c>
      <c r="N562">
        <f t="shared" si="34"/>
        <v>1050.7063783790975</v>
      </c>
      <c r="O562">
        <f t="shared" si="35"/>
        <v>8.0320016976270416E-3</v>
      </c>
    </row>
    <row r="563" spans="1:15" x14ac:dyDescent="0.25">
      <c r="A563">
        <v>3</v>
      </c>
      <c r="B563" s="2">
        <v>45279</v>
      </c>
      <c r="D563" s="4">
        <v>0.52749999999999997</v>
      </c>
      <c r="E563" s="3">
        <v>387</v>
      </c>
      <c r="F563" s="3">
        <v>320</v>
      </c>
      <c r="G563" s="3">
        <v>84.5</v>
      </c>
      <c r="H563" s="3">
        <v>10.3</v>
      </c>
      <c r="I563" s="3">
        <v>986</v>
      </c>
      <c r="J563" s="3">
        <v>1</v>
      </c>
      <c r="K563" s="3">
        <v>0.03</v>
      </c>
      <c r="M563">
        <f t="shared" si="33"/>
        <v>1250.8409266417827</v>
      </c>
      <c r="N563">
        <f t="shared" si="34"/>
        <v>1056.9605830123064</v>
      </c>
      <c r="O563">
        <f t="shared" si="35"/>
        <v>8.0798112315414884E-3</v>
      </c>
    </row>
    <row r="564" spans="1:15" x14ac:dyDescent="0.25">
      <c r="A564">
        <v>3</v>
      </c>
      <c r="B564" s="2">
        <v>45279</v>
      </c>
      <c r="D564" s="4">
        <v>0.52888888888888885</v>
      </c>
      <c r="E564" s="3">
        <v>387</v>
      </c>
      <c r="F564" s="3">
        <v>320</v>
      </c>
      <c r="G564" s="3">
        <v>84.5</v>
      </c>
      <c r="H564" s="3">
        <v>10.3</v>
      </c>
      <c r="I564" s="3">
        <v>993</v>
      </c>
      <c r="J564" s="3">
        <v>1</v>
      </c>
      <c r="K564" s="3">
        <v>0.03</v>
      </c>
      <c r="M564">
        <f t="shared" si="33"/>
        <v>1250.8409266417827</v>
      </c>
      <c r="N564">
        <f t="shared" si="34"/>
        <v>1056.9605830123064</v>
      </c>
      <c r="O564">
        <f t="shared" si="35"/>
        <v>8.0798112315414884E-3</v>
      </c>
    </row>
    <row r="565" spans="1:15" x14ac:dyDescent="0.25">
      <c r="A565">
        <v>3</v>
      </c>
      <c r="B565" s="2">
        <v>45279</v>
      </c>
      <c r="D565" s="4">
        <v>0.53027777777777774</v>
      </c>
      <c r="E565" s="3">
        <v>385</v>
      </c>
      <c r="F565" s="3">
        <v>329</v>
      </c>
      <c r="G565" s="3">
        <v>84.5</v>
      </c>
      <c r="H565" s="3">
        <v>10.3</v>
      </c>
      <c r="I565" s="3">
        <v>982</v>
      </c>
      <c r="J565" s="3">
        <v>1</v>
      </c>
      <c r="K565" s="3">
        <v>0.03</v>
      </c>
      <c r="M565">
        <f t="shared" si="33"/>
        <v>1250.8409266417827</v>
      </c>
      <c r="N565">
        <f t="shared" si="34"/>
        <v>1056.9605830123064</v>
      </c>
      <c r="O565">
        <f t="shared" si="35"/>
        <v>8.0798112315414884E-3</v>
      </c>
    </row>
    <row r="566" spans="1:15" x14ac:dyDescent="0.25">
      <c r="A566">
        <v>3</v>
      </c>
      <c r="B566" s="2">
        <v>45279</v>
      </c>
      <c r="D566" s="4">
        <v>0.53166666666666662</v>
      </c>
      <c r="E566" s="3">
        <v>371</v>
      </c>
      <c r="F566" s="3">
        <v>323</v>
      </c>
      <c r="G566" s="3">
        <v>84.5</v>
      </c>
      <c r="H566" s="3">
        <v>10.199999999999999</v>
      </c>
      <c r="I566" s="3">
        <v>965</v>
      </c>
      <c r="J566" s="3">
        <v>1</v>
      </c>
      <c r="K566" s="3">
        <v>0.03</v>
      </c>
      <c r="M566">
        <f t="shared" si="33"/>
        <v>1242.5219461398847</v>
      </c>
      <c r="N566">
        <f t="shared" si="34"/>
        <v>1049.9310444882026</v>
      </c>
      <c r="O566">
        <f t="shared" si="35"/>
        <v>8.0289073142609316E-3</v>
      </c>
    </row>
    <row r="567" spans="1:15" x14ac:dyDescent="0.25">
      <c r="A567">
        <v>3</v>
      </c>
      <c r="B567" s="2">
        <v>45279</v>
      </c>
      <c r="D567" s="4">
        <v>0.5330555555555555</v>
      </c>
      <c r="E567" s="3">
        <v>371</v>
      </c>
      <c r="F567" s="3">
        <v>323</v>
      </c>
      <c r="G567" s="3">
        <v>84.5</v>
      </c>
      <c r="H567" s="3">
        <v>10.3</v>
      </c>
      <c r="I567" s="3">
        <v>954</v>
      </c>
      <c r="J567" s="3">
        <v>1</v>
      </c>
      <c r="K567" s="3">
        <v>0.03</v>
      </c>
      <c r="M567">
        <f t="shared" si="33"/>
        <v>1250.8409266417827</v>
      </c>
      <c r="N567">
        <f t="shared" si="34"/>
        <v>1056.9605830123064</v>
      </c>
      <c r="O567">
        <f t="shared" si="35"/>
        <v>8.0798112315414884E-3</v>
      </c>
    </row>
    <row r="568" spans="1:15" x14ac:dyDescent="0.25">
      <c r="A568">
        <v>3</v>
      </c>
      <c r="B568" s="2">
        <v>45279</v>
      </c>
      <c r="D568" s="4">
        <v>0.53444444444444439</v>
      </c>
      <c r="E568" s="3">
        <v>386</v>
      </c>
      <c r="F568" s="3">
        <v>325</v>
      </c>
      <c r="G568" s="3">
        <v>84.5</v>
      </c>
      <c r="H568" s="3">
        <v>10.3</v>
      </c>
      <c r="I568" s="3">
        <v>958</v>
      </c>
      <c r="J568" s="3">
        <v>1</v>
      </c>
      <c r="K568" s="3">
        <v>0.03</v>
      </c>
      <c r="M568">
        <f t="shared" si="33"/>
        <v>1250.8409266417827</v>
      </c>
      <c r="N568">
        <f t="shared" si="34"/>
        <v>1056.9605830123064</v>
      </c>
      <c r="O568">
        <f t="shared" si="35"/>
        <v>8.0798112315414884E-3</v>
      </c>
    </row>
    <row r="569" spans="1:15" x14ac:dyDescent="0.25">
      <c r="A569">
        <v>3</v>
      </c>
      <c r="B569" s="2">
        <v>45279</v>
      </c>
      <c r="D569" s="4">
        <v>0.53583333333333327</v>
      </c>
      <c r="E569" s="3">
        <v>387</v>
      </c>
      <c r="F569" s="3">
        <v>337</v>
      </c>
      <c r="G569" s="3">
        <v>84.5</v>
      </c>
      <c r="H569" s="3">
        <v>10.199999999999999</v>
      </c>
      <c r="I569" s="3">
        <v>964</v>
      </c>
      <c r="J569" s="3">
        <v>1</v>
      </c>
      <c r="K569" s="3">
        <v>0.03</v>
      </c>
      <c r="M569">
        <f t="shared" si="33"/>
        <v>1242.5219461398847</v>
      </c>
      <c r="N569">
        <f t="shared" si="34"/>
        <v>1049.9310444882026</v>
      </c>
      <c r="O569">
        <f t="shared" si="35"/>
        <v>8.0289073142609316E-3</v>
      </c>
    </row>
    <row r="570" spans="1:15" x14ac:dyDescent="0.25">
      <c r="A570">
        <v>3</v>
      </c>
      <c r="B570" s="2">
        <v>45279</v>
      </c>
      <c r="D570" s="4">
        <v>0.53722222222222216</v>
      </c>
      <c r="E570" s="3">
        <v>387</v>
      </c>
      <c r="F570" s="3">
        <v>337</v>
      </c>
      <c r="G570" s="3">
        <v>84.5</v>
      </c>
      <c r="H570" s="3">
        <v>10.199999999999999</v>
      </c>
      <c r="I570" s="3">
        <v>966</v>
      </c>
      <c r="J570" s="3">
        <v>1</v>
      </c>
      <c r="K570" s="3">
        <v>0.03</v>
      </c>
      <c r="M570">
        <f t="shared" si="33"/>
        <v>1242.5219461398847</v>
      </c>
      <c r="N570">
        <f t="shared" si="34"/>
        <v>1049.9310444882026</v>
      </c>
      <c r="O570">
        <f t="shared" si="35"/>
        <v>8.0289073142609316E-3</v>
      </c>
    </row>
    <row r="571" spans="1:15" x14ac:dyDescent="0.25">
      <c r="A571">
        <v>3</v>
      </c>
      <c r="B571" s="2">
        <v>45279</v>
      </c>
      <c r="D571" s="4">
        <v>0.53861111111111104</v>
      </c>
      <c r="E571" s="3">
        <v>381</v>
      </c>
      <c r="F571" s="3">
        <v>327</v>
      </c>
      <c r="G571" s="3">
        <v>84.5</v>
      </c>
      <c r="H571" s="3">
        <v>10.3</v>
      </c>
      <c r="I571" s="3">
        <v>956</v>
      </c>
      <c r="J571" s="3">
        <v>1</v>
      </c>
      <c r="K571" s="3">
        <v>0.03</v>
      </c>
      <c r="M571">
        <f t="shared" si="33"/>
        <v>1250.8409266417827</v>
      </c>
      <c r="N571">
        <f t="shared" si="34"/>
        <v>1056.9605830123064</v>
      </c>
      <c r="O571">
        <f t="shared" si="35"/>
        <v>8.0798112315414884E-3</v>
      </c>
    </row>
    <row r="572" spans="1:15" x14ac:dyDescent="0.25">
      <c r="A572">
        <v>3</v>
      </c>
      <c r="B572" s="2">
        <v>45279</v>
      </c>
      <c r="D572" s="4">
        <v>0.54</v>
      </c>
      <c r="E572" s="3">
        <v>381</v>
      </c>
      <c r="F572" s="3">
        <v>324</v>
      </c>
      <c r="G572" s="3">
        <v>85</v>
      </c>
      <c r="H572" s="3">
        <v>10.199999999999999</v>
      </c>
      <c r="I572" s="3">
        <v>940</v>
      </c>
      <c r="J572" s="3">
        <v>1</v>
      </c>
      <c r="K572" s="3">
        <v>0.03</v>
      </c>
      <c r="M572">
        <f t="shared" si="33"/>
        <v>1242.5219461398847</v>
      </c>
      <c r="N572">
        <f t="shared" si="34"/>
        <v>1056.1436542189019</v>
      </c>
      <c r="O572">
        <f t="shared" si="35"/>
        <v>8.0764156415642496E-3</v>
      </c>
    </row>
    <row r="573" spans="1:15" x14ac:dyDescent="0.25">
      <c r="A573">
        <v>3</v>
      </c>
      <c r="B573" s="2">
        <v>45279</v>
      </c>
      <c r="D573" s="4">
        <v>0.54138888888888892</v>
      </c>
      <c r="E573" s="3">
        <v>381</v>
      </c>
      <c r="F573" s="3">
        <v>324</v>
      </c>
      <c r="G573" s="3">
        <v>85</v>
      </c>
      <c r="H573" s="3">
        <v>10.199999999999999</v>
      </c>
      <c r="I573" s="3">
        <v>938</v>
      </c>
      <c r="J573" s="3">
        <v>1</v>
      </c>
      <c r="K573" s="3">
        <v>0.03</v>
      </c>
      <c r="M573">
        <f t="shared" si="33"/>
        <v>1242.5219461398847</v>
      </c>
      <c r="N573">
        <f t="shared" si="34"/>
        <v>1056.1436542189019</v>
      </c>
      <c r="O573">
        <f t="shared" si="35"/>
        <v>8.0764156415642496E-3</v>
      </c>
    </row>
    <row r="574" spans="1:15" x14ac:dyDescent="0.25">
      <c r="A574">
        <v>3</v>
      </c>
      <c r="B574" s="2">
        <v>45279</v>
      </c>
      <c r="D574" s="4">
        <v>0.5427777777777778</v>
      </c>
      <c r="E574" s="3">
        <v>385</v>
      </c>
      <c r="F574" s="3">
        <v>321</v>
      </c>
      <c r="G574" s="3">
        <v>85</v>
      </c>
      <c r="H574" s="3">
        <v>10.199999999999999</v>
      </c>
      <c r="I574" s="3">
        <v>939</v>
      </c>
      <c r="J574" s="3">
        <v>1</v>
      </c>
      <c r="K574" s="3">
        <v>0.03</v>
      </c>
      <c r="M574">
        <f t="shared" si="33"/>
        <v>1242.5219461398847</v>
      </c>
      <c r="N574">
        <f t="shared" si="34"/>
        <v>1056.1436542189019</v>
      </c>
      <c r="O574">
        <f t="shared" si="35"/>
        <v>8.0764156415642496E-3</v>
      </c>
    </row>
    <row r="575" spans="1:15" x14ac:dyDescent="0.25">
      <c r="A575">
        <v>3</v>
      </c>
      <c r="B575" s="2">
        <v>45279</v>
      </c>
      <c r="D575" s="4">
        <v>0.54416666666666669</v>
      </c>
      <c r="E575" s="3">
        <v>386</v>
      </c>
      <c r="F575" s="3">
        <v>331</v>
      </c>
      <c r="G575" s="3">
        <v>85</v>
      </c>
      <c r="H575" s="3">
        <v>10.199999999999999</v>
      </c>
      <c r="I575" s="3">
        <v>942</v>
      </c>
      <c r="J575" s="3">
        <v>1</v>
      </c>
      <c r="K575" s="3">
        <v>0.03</v>
      </c>
      <c r="M575">
        <f t="shared" si="33"/>
        <v>1242.5219461398847</v>
      </c>
      <c r="N575">
        <f t="shared" si="34"/>
        <v>1056.1436542189019</v>
      </c>
      <c r="O575">
        <f t="shared" si="35"/>
        <v>8.0764156415642496E-3</v>
      </c>
    </row>
    <row r="576" spans="1:15" x14ac:dyDescent="0.25">
      <c r="A576">
        <v>3</v>
      </c>
      <c r="B576" s="2">
        <v>45279</v>
      </c>
      <c r="D576" s="4">
        <v>0.54555555555555557</v>
      </c>
      <c r="E576" s="3">
        <v>386</v>
      </c>
      <c r="F576" s="3">
        <v>331</v>
      </c>
      <c r="G576" s="3">
        <v>90.5</v>
      </c>
      <c r="H576" s="3">
        <v>11.3</v>
      </c>
      <c r="I576" s="3">
        <v>1265</v>
      </c>
      <c r="J576" s="3">
        <v>1</v>
      </c>
      <c r="K576" s="3">
        <v>0.02</v>
      </c>
      <c r="M576">
        <f t="shared" si="33"/>
        <v>1336.7707343441534</v>
      </c>
      <c r="N576">
        <f t="shared" si="34"/>
        <v>1209.7775145814589</v>
      </c>
      <c r="O576">
        <f t="shared" si="35"/>
        <v>9.2154904714811473E-3</v>
      </c>
    </row>
    <row r="577" spans="1:15" x14ac:dyDescent="0.25">
      <c r="A577">
        <v>3</v>
      </c>
      <c r="B577" s="2">
        <v>45279</v>
      </c>
      <c r="D577" s="4">
        <v>0.54694444444444446</v>
      </c>
      <c r="E577" s="3">
        <v>265</v>
      </c>
      <c r="F577" s="3">
        <v>215</v>
      </c>
      <c r="G577" s="3">
        <v>82</v>
      </c>
      <c r="H577" s="3">
        <v>11.4</v>
      </c>
      <c r="I577" s="3">
        <v>968</v>
      </c>
      <c r="J577" s="3">
        <v>1</v>
      </c>
      <c r="K577" s="3">
        <v>0.02</v>
      </c>
      <c r="M577">
        <f t="shared" si="33"/>
        <v>1345.6432680175865</v>
      </c>
      <c r="N577">
        <f t="shared" si="34"/>
        <v>1103.4274797744208</v>
      </c>
      <c r="O577">
        <f t="shared" si="35"/>
        <v>8.4024142638374159E-3</v>
      </c>
    </row>
    <row r="578" spans="1:15" x14ac:dyDescent="0.25">
      <c r="A578">
        <v>3</v>
      </c>
      <c r="B578" s="2">
        <v>45279</v>
      </c>
      <c r="D578" s="4">
        <v>0.54833333333333334</v>
      </c>
      <c r="E578" s="3">
        <v>397</v>
      </c>
      <c r="F578" s="3">
        <v>332</v>
      </c>
      <c r="G578" s="3">
        <v>78.5</v>
      </c>
      <c r="H578" s="3">
        <v>11.5</v>
      </c>
      <c r="I578" s="3">
        <v>919</v>
      </c>
      <c r="J578" s="3">
        <v>1</v>
      </c>
      <c r="K578" s="3">
        <v>0.02</v>
      </c>
      <c r="M578">
        <f t="shared" si="33"/>
        <v>1354.5676525564631</v>
      </c>
      <c r="N578">
        <f t="shared" si="34"/>
        <v>1063.3356072568236</v>
      </c>
      <c r="O578">
        <f t="shared" si="35"/>
        <v>8.0942768239480913E-3</v>
      </c>
    </row>
    <row r="579" spans="1:15" x14ac:dyDescent="0.25">
      <c r="A579">
        <v>3</v>
      </c>
      <c r="B579" s="2">
        <v>45279</v>
      </c>
      <c r="D579" s="4">
        <v>0.54972222222222222</v>
      </c>
      <c r="E579" s="3">
        <v>397</v>
      </c>
      <c r="F579" s="3">
        <v>332</v>
      </c>
      <c r="G579" s="3">
        <v>75.5</v>
      </c>
      <c r="H579" s="3">
        <v>10.7</v>
      </c>
      <c r="I579" s="3">
        <v>894</v>
      </c>
      <c r="J579" s="3">
        <v>1</v>
      </c>
      <c r="K579" s="3">
        <v>0.02</v>
      </c>
      <c r="M579">
        <f t="shared" si="33"/>
        <v>1284.6100192617614</v>
      </c>
      <c r="N579">
        <f t="shared" si="34"/>
        <v>969.88056454262983</v>
      </c>
      <c r="O579">
        <f t="shared" si="35"/>
        <v>7.4036902753352781E-3</v>
      </c>
    </row>
    <row r="580" spans="1:15" x14ac:dyDescent="0.25">
      <c r="A580">
        <v>3</v>
      </c>
      <c r="B580" s="2">
        <v>45279</v>
      </c>
      <c r="D580" s="4">
        <v>0.55111111111111111</v>
      </c>
      <c r="E580" s="3">
        <v>380</v>
      </c>
      <c r="F580" s="3">
        <v>316</v>
      </c>
      <c r="G580" s="3">
        <v>75</v>
      </c>
      <c r="H580" s="3">
        <v>10.1</v>
      </c>
      <c r="I580" s="3">
        <v>827</v>
      </c>
      <c r="J580" s="3">
        <v>1</v>
      </c>
      <c r="K580" s="3">
        <v>0.03</v>
      </c>
      <c r="M580">
        <f t="shared" si="33"/>
        <v>1234.2517876791662</v>
      </c>
      <c r="N580">
        <f t="shared" si="34"/>
        <v>925.68884075937467</v>
      </c>
      <c r="O580">
        <f t="shared" si="35"/>
        <v>7.0813163103998185E-3</v>
      </c>
    </row>
    <row r="581" spans="1:15" x14ac:dyDescent="0.25">
      <c r="A581">
        <v>3</v>
      </c>
      <c r="M581">
        <f t="shared" si="33"/>
        <v>611.20000000000005</v>
      </c>
      <c r="N581">
        <f t="shared" si="34"/>
        <v>0</v>
      </c>
      <c r="O581">
        <f t="shared" si="35"/>
        <v>0</v>
      </c>
    </row>
    <row r="582" spans="1:15" x14ac:dyDescent="0.25">
      <c r="A582">
        <v>3</v>
      </c>
      <c r="M582">
        <f t="shared" si="33"/>
        <v>611.20000000000005</v>
      </c>
      <c r="N582">
        <f t="shared" si="34"/>
        <v>0</v>
      </c>
      <c r="O582">
        <f t="shared" si="35"/>
        <v>0</v>
      </c>
    </row>
    <row r="583" spans="1:15" x14ac:dyDescent="0.25">
      <c r="A583">
        <v>3</v>
      </c>
      <c r="M583">
        <f t="shared" si="33"/>
        <v>611.20000000000005</v>
      </c>
      <c r="N583">
        <f t="shared" si="34"/>
        <v>0</v>
      </c>
      <c r="O583">
        <f t="shared" si="35"/>
        <v>0</v>
      </c>
    </row>
    <row r="584" spans="1:15" x14ac:dyDescent="0.25">
      <c r="A584">
        <v>3</v>
      </c>
      <c r="B584" s="2">
        <v>45281</v>
      </c>
      <c r="D584" s="4">
        <v>0.41662037037037036</v>
      </c>
      <c r="E584" s="3">
        <v>50</v>
      </c>
      <c r="F584" s="3">
        <v>39</v>
      </c>
      <c r="G584" s="3">
        <v>71.5</v>
      </c>
      <c r="H584" s="3">
        <v>9.9</v>
      </c>
      <c r="I584" s="3">
        <v>491</v>
      </c>
      <c r="J584" s="3">
        <v>1</v>
      </c>
      <c r="K584" s="3">
        <v>0.03</v>
      </c>
      <c r="M584">
        <f t="shared" si="33"/>
        <v>1217.8569549703211</v>
      </c>
      <c r="N584">
        <f t="shared" si="34"/>
        <v>870.76772280377952</v>
      </c>
      <c r="O584">
        <f t="shared" si="35"/>
        <v>6.6658885385131846E-3</v>
      </c>
    </row>
    <row r="585" spans="1:15" x14ac:dyDescent="0.25">
      <c r="A585">
        <v>3</v>
      </c>
      <c r="B585" s="2">
        <v>45281</v>
      </c>
      <c r="D585" s="4">
        <v>0.41800925925925925</v>
      </c>
      <c r="E585" s="3">
        <v>47</v>
      </c>
      <c r="F585" s="3">
        <v>37</v>
      </c>
      <c r="G585" s="3">
        <v>72</v>
      </c>
      <c r="H585" s="3">
        <v>9.9</v>
      </c>
      <c r="I585" s="3">
        <v>492</v>
      </c>
      <c r="J585" s="3">
        <v>1</v>
      </c>
      <c r="K585" s="3">
        <v>0.03</v>
      </c>
      <c r="M585">
        <f t="shared" ref="M585:M648" si="36">EXP(17.62*H585/(243.12+H585))*611.2</f>
        <v>1217.8569549703211</v>
      </c>
      <c r="N585">
        <f t="shared" ref="N585:N648" si="37">M585*(G585/100)</f>
        <v>876.85700757863117</v>
      </c>
      <c r="O585">
        <f t="shared" ref="O585:O648" si="38">N585/(461.51*(H585+273.15))</f>
        <v>6.7125031436776131E-3</v>
      </c>
    </row>
    <row r="586" spans="1:15" x14ac:dyDescent="0.25">
      <c r="A586">
        <v>3</v>
      </c>
      <c r="B586" s="2">
        <v>45281</v>
      </c>
      <c r="D586" s="4">
        <v>0.42078703703703701</v>
      </c>
      <c r="E586" s="3">
        <v>54</v>
      </c>
      <c r="F586" s="3">
        <v>39</v>
      </c>
      <c r="G586" s="3">
        <v>72.5</v>
      </c>
      <c r="H586" s="3">
        <v>9.8000000000000007</v>
      </c>
      <c r="I586" s="3">
        <v>482</v>
      </c>
      <c r="J586" s="3">
        <v>1</v>
      </c>
      <c r="K586" s="3">
        <v>0.03</v>
      </c>
      <c r="M586">
        <f t="shared" si="36"/>
        <v>1209.731792293102</v>
      </c>
      <c r="N586">
        <f t="shared" si="37"/>
        <v>877.05554941249886</v>
      </c>
      <c r="O586">
        <f t="shared" si="38"/>
        <v>6.7163958837969922E-3</v>
      </c>
    </row>
    <row r="587" spans="1:15" x14ac:dyDescent="0.25">
      <c r="M587">
        <f t="shared" si="36"/>
        <v>611.20000000000005</v>
      </c>
      <c r="N587">
        <f t="shared" si="37"/>
        <v>0</v>
      </c>
      <c r="O587">
        <f t="shared" si="38"/>
        <v>0</v>
      </c>
    </row>
    <row r="588" spans="1:15" x14ac:dyDescent="0.25">
      <c r="M588">
        <f t="shared" si="36"/>
        <v>611.20000000000005</v>
      </c>
      <c r="N588">
        <f t="shared" si="37"/>
        <v>0</v>
      </c>
      <c r="O588">
        <f t="shared" si="38"/>
        <v>0</v>
      </c>
    </row>
    <row r="589" spans="1:15" x14ac:dyDescent="0.25">
      <c r="M589">
        <f t="shared" si="36"/>
        <v>611.20000000000005</v>
      </c>
      <c r="N589">
        <f t="shared" si="37"/>
        <v>0</v>
      </c>
      <c r="O589">
        <f t="shared" si="38"/>
        <v>0</v>
      </c>
    </row>
    <row r="590" spans="1:15" x14ac:dyDescent="0.25">
      <c r="M590">
        <f t="shared" si="36"/>
        <v>611.20000000000005</v>
      </c>
      <c r="N590">
        <f t="shared" si="37"/>
        <v>0</v>
      </c>
      <c r="O590">
        <f t="shared" si="38"/>
        <v>0</v>
      </c>
    </row>
    <row r="591" spans="1:15" x14ac:dyDescent="0.25">
      <c r="A591" s="3">
        <v>2</v>
      </c>
      <c r="B591" s="2">
        <v>45272</v>
      </c>
      <c r="D591" s="5">
        <v>0.41388888888888892</v>
      </c>
      <c r="E591" s="3">
        <v>691</v>
      </c>
      <c r="F591" s="3">
        <v>363</v>
      </c>
      <c r="G591" s="3">
        <v>67</v>
      </c>
      <c r="H591" s="3">
        <v>14.7</v>
      </c>
      <c r="I591" s="3">
        <v>648</v>
      </c>
      <c r="J591" s="3">
        <v>1</v>
      </c>
      <c r="K591" s="3">
        <v>0.02</v>
      </c>
      <c r="M591">
        <f t="shared" si="36"/>
        <v>1669.1259344622979</v>
      </c>
      <c r="N591">
        <f t="shared" si="37"/>
        <v>1118.3143760897397</v>
      </c>
      <c r="O591">
        <f t="shared" si="38"/>
        <v>8.4181480283789627E-3</v>
      </c>
    </row>
    <row r="592" spans="1:15" x14ac:dyDescent="0.25">
      <c r="A592" s="3">
        <v>2</v>
      </c>
      <c r="B592" s="2">
        <v>45272</v>
      </c>
      <c r="D592" s="5">
        <v>0.41446759259259264</v>
      </c>
      <c r="E592" s="3">
        <v>691</v>
      </c>
      <c r="F592" s="3">
        <v>363</v>
      </c>
      <c r="G592" s="3">
        <v>67</v>
      </c>
      <c r="H592" s="3">
        <v>14.7</v>
      </c>
      <c r="I592" s="3">
        <v>628</v>
      </c>
      <c r="J592" s="3">
        <v>1</v>
      </c>
      <c r="K592" s="3">
        <v>0.02</v>
      </c>
      <c r="M592">
        <f t="shared" si="36"/>
        <v>1669.1259344622979</v>
      </c>
      <c r="N592">
        <f t="shared" si="37"/>
        <v>1118.3143760897397</v>
      </c>
      <c r="O592">
        <f t="shared" si="38"/>
        <v>8.4181480283789627E-3</v>
      </c>
    </row>
    <row r="593" spans="1:15" x14ac:dyDescent="0.25">
      <c r="A593" s="3">
        <v>2</v>
      </c>
      <c r="B593" s="2">
        <v>45272</v>
      </c>
      <c r="D593" s="5">
        <v>0.42141203703703706</v>
      </c>
      <c r="E593" s="3">
        <v>602</v>
      </c>
      <c r="F593" s="3">
        <v>351</v>
      </c>
      <c r="G593" s="3">
        <v>67.5</v>
      </c>
      <c r="H593" s="3">
        <v>14.6</v>
      </c>
      <c r="I593" s="3">
        <v>594</v>
      </c>
      <c r="J593" s="3">
        <v>1</v>
      </c>
      <c r="K593" s="3">
        <v>0.02</v>
      </c>
      <c r="M593">
        <f t="shared" si="36"/>
        <v>1658.3995894993757</v>
      </c>
      <c r="N593">
        <f t="shared" si="37"/>
        <v>1119.4197229120787</v>
      </c>
      <c r="O593">
        <f t="shared" si="38"/>
        <v>8.4293969618755051E-3</v>
      </c>
    </row>
    <row r="594" spans="1:15" x14ac:dyDescent="0.25">
      <c r="A594" s="3">
        <v>2</v>
      </c>
      <c r="B594" s="2">
        <v>45272</v>
      </c>
      <c r="D594" s="5">
        <v>0.42835648148148148</v>
      </c>
      <c r="E594" s="3">
        <v>479</v>
      </c>
      <c r="F594" s="3">
        <v>256</v>
      </c>
      <c r="G594" s="3">
        <v>67.5</v>
      </c>
      <c r="H594" s="3">
        <v>14.5</v>
      </c>
      <c r="I594" s="3">
        <v>544</v>
      </c>
      <c r="J594" s="3">
        <v>1</v>
      </c>
      <c r="K594" s="3">
        <v>0.02</v>
      </c>
      <c r="M594">
        <f t="shared" si="36"/>
        <v>1647.7339284256691</v>
      </c>
      <c r="N594">
        <f t="shared" si="37"/>
        <v>1112.2204016873268</v>
      </c>
      <c r="O594">
        <f t="shared" si="38"/>
        <v>8.3780965913114961E-3</v>
      </c>
    </row>
    <row r="595" spans="1:15" x14ac:dyDescent="0.25">
      <c r="A595" s="3">
        <v>2</v>
      </c>
      <c r="B595" s="2">
        <v>45272</v>
      </c>
      <c r="D595" s="5">
        <v>0.43530092592592595</v>
      </c>
      <c r="E595" s="3">
        <v>414</v>
      </c>
      <c r="F595" s="3">
        <v>229</v>
      </c>
      <c r="G595" s="3">
        <v>68</v>
      </c>
      <c r="H595" s="3">
        <v>14.5</v>
      </c>
      <c r="I595" s="3">
        <v>517</v>
      </c>
      <c r="J595" s="3">
        <v>1</v>
      </c>
      <c r="K595" s="3">
        <v>0.02</v>
      </c>
      <c r="M595">
        <f t="shared" si="36"/>
        <v>1647.7339284256691</v>
      </c>
      <c r="N595">
        <f t="shared" si="37"/>
        <v>1120.4590713294551</v>
      </c>
      <c r="O595">
        <f t="shared" si="38"/>
        <v>8.4401565660619515E-3</v>
      </c>
    </row>
    <row r="596" spans="1:15" x14ac:dyDescent="0.25">
      <c r="M596">
        <f t="shared" si="36"/>
        <v>611.20000000000005</v>
      </c>
      <c r="N596">
        <f t="shared" si="37"/>
        <v>0</v>
      </c>
      <c r="O596">
        <f t="shared" si="38"/>
        <v>0</v>
      </c>
    </row>
    <row r="597" spans="1:15" x14ac:dyDescent="0.25">
      <c r="M597">
        <f t="shared" si="36"/>
        <v>611.20000000000005</v>
      </c>
      <c r="N597">
        <f t="shared" si="37"/>
        <v>0</v>
      </c>
      <c r="O597">
        <f t="shared" si="38"/>
        <v>0</v>
      </c>
    </row>
    <row r="598" spans="1:15" x14ac:dyDescent="0.25">
      <c r="A598">
        <v>2</v>
      </c>
      <c r="B598" s="21">
        <v>45272</v>
      </c>
      <c r="D598" s="9">
        <v>0.50474537037037037</v>
      </c>
      <c r="E598" s="12">
        <v>1164</v>
      </c>
      <c r="F598" s="12">
        <v>554</v>
      </c>
      <c r="G598" s="12">
        <v>69.5</v>
      </c>
      <c r="H598" s="12">
        <v>14.7</v>
      </c>
      <c r="I598" s="12">
        <v>716</v>
      </c>
      <c r="J598" s="12">
        <v>2.5</v>
      </c>
      <c r="K598" s="12">
        <v>0.02</v>
      </c>
      <c r="M598">
        <f t="shared" si="36"/>
        <v>1669.1259344622979</v>
      </c>
      <c r="N598">
        <f t="shared" si="37"/>
        <v>1160.0425244512969</v>
      </c>
      <c r="O598">
        <f t="shared" si="38"/>
        <v>8.7322580294378772E-3</v>
      </c>
    </row>
    <row r="599" spans="1:15" x14ac:dyDescent="0.25">
      <c r="A599">
        <v>2</v>
      </c>
      <c r="B599" s="21">
        <v>45272</v>
      </c>
      <c r="D599" s="9">
        <v>0.51168981481481479</v>
      </c>
      <c r="E599" s="12">
        <v>920</v>
      </c>
      <c r="F599" s="12">
        <v>493</v>
      </c>
      <c r="G599" s="12">
        <v>69.5</v>
      </c>
      <c r="H599" s="12">
        <v>14.5</v>
      </c>
      <c r="I599" s="12">
        <v>684</v>
      </c>
      <c r="J599" s="12">
        <v>1.75</v>
      </c>
      <c r="K599" s="12">
        <v>0.02</v>
      </c>
      <c r="M599">
        <f t="shared" si="36"/>
        <v>1647.7339284256691</v>
      </c>
      <c r="N599">
        <f t="shared" si="37"/>
        <v>1145.1750802558399</v>
      </c>
      <c r="O599">
        <f t="shared" si="38"/>
        <v>8.6263364903133161E-3</v>
      </c>
    </row>
    <row r="600" spans="1:15" x14ac:dyDescent="0.25">
      <c r="A600">
        <v>2</v>
      </c>
      <c r="B600" s="21">
        <v>45272</v>
      </c>
      <c r="D600" s="9">
        <v>0.51863425925925932</v>
      </c>
      <c r="E600" s="12">
        <v>760</v>
      </c>
      <c r="F600" s="12">
        <v>427</v>
      </c>
      <c r="G600" s="12">
        <v>69.5</v>
      </c>
      <c r="H600" s="12">
        <v>14.5</v>
      </c>
      <c r="I600" s="12">
        <v>628</v>
      </c>
      <c r="J600" s="12">
        <v>1</v>
      </c>
      <c r="K600" s="12">
        <v>0.02</v>
      </c>
      <c r="M600">
        <f t="shared" si="36"/>
        <v>1647.7339284256691</v>
      </c>
      <c r="N600">
        <f t="shared" si="37"/>
        <v>1145.1750802558399</v>
      </c>
      <c r="O600">
        <f t="shared" si="38"/>
        <v>8.6263364903133161E-3</v>
      </c>
    </row>
    <row r="601" spans="1:15" x14ac:dyDescent="0.25">
      <c r="A601">
        <v>2</v>
      </c>
      <c r="B601" s="21">
        <v>45272</v>
      </c>
      <c r="D601" s="9">
        <v>0.52557870370370374</v>
      </c>
      <c r="E601" s="12">
        <v>647</v>
      </c>
      <c r="F601" s="12">
        <v>372</v>
      </c>
      <c r="G601" s="12">
        <v>69.5</v>
      </c>
      <c r="H601" s="12">
        <v>14.5</v>
      </c>
      <c r="I601" s="12">
        <v>577</v>
      </c>
      <c r="J601" s="12">
        <v>1</v>
      </c>
      <c r="K601" s="12">
        <v>0.02</v>
      </c>
      <c r="M601">
        <f t="shared" si="36"/>
        <v>1647.7339284256691</v>
      </c>
      <c r="N601">
        <f t="shared" si="37"/>
        <v>1145.1750802558399</v>
      </c>
      <c r="O601">
        <f t="shared" si="38"/>
        <v>8.6263364903133161E-3</v>
      </c>
    </row>
    <row r="602" spans="1:15" x14ac:dyDescent="0.25">
      <c r="A602">
        <v>2</v>
      </c>
      <c r="B602" s="21">
        <v>45272</v>
      </c>
      <c r="D602" s="9">
        <v>0.53252314814814816</v>
      </c>
      <c r="E602" s="12">
        <v>574</v>
      </c>
      <c r="F602" s="12">
        <v>326</v>
      </c>
      <c r="G602" s="12">
        <v>70</v>
      </c>
      <c r="H602" s="12">
        <v>14.5</v>
      </c>
      <c r="I602" s="12">
        <v>542</v>
      </c>
      <c r="J602" s="12">
        <v>1</v>
      </c>
      <c r="K602" s="12">
        <v>0.02</v>
      </c>
      <c r="M602">
        <f t="shared" si="36"/>
        <v>1647.7339284256691</v>
      </c>
      <c r="N602">
        <f t="shared" si="37"/>
        <v>1153.4137498979683</v>
      </c>
      <c r="O602">
        <f t="shared" si="38"/>
        <v>8.6883964650637715E-3</v>
      </c>
    </row>
    <row r="603" spans="1:15" x14ac:dyDescent="0.25">
      <c r="A603">
        <v>2</v>
      </c>
      <c r="B603" s="21">
        <v>45272</v>
      </c>
      <c r="D603" s="9">
        <v>0.53946759259259258</v>
      </c>
      <c r="E603" s="12">
        <v>520</v>
      </c>
      <c r="F603" s="12">
        <v>292</v>
      </c>
      <c r="G603" s="12">
        <v>70</v>
      </c>
      <c r="H603" s="12">
        <v>14.5</v>
      </c>
      <c r="I603" s="12">
        <v>505</v>
      </c>
      <c r="J603" s="12">
        <v>1</v>
      </c>
      <c r="K603" s="12">
        <v>0.02</v>
      </c>
      <c r="M603">
        <f t="shared" si="36"/>
        <v>1647.7339284256691</v>
      </c>
      <c r="N603">
        <f t="shared" si="37"/>
        <v>1153.4137498979683</v>
      </c>
      <c r="O603">
        <f t="shared" si="38"/>
        <v>8.6883964650637715E-3</v>
      </c>
    </row>
    <row r="604" spans="1:15" x14ac:dyDescent="0.25">
      <c r="A604">
        <v>2</v>
      </c>
      <c r="B604" s="21">
        <v>45272</v>
      </c>
      <c r="D604" s="9">
        <v>0.546412037037037</v>
      </c>
      <c r="E604" s="12">
        <v>440</v>
      </c>
      <c r="F604" s="12">
        <v>247</v>
      </c>
      <c r="G604" s="12">
        <v>70</v>
      </c>
      <c r="H604" s="12">
        <v>14.5</v>
      </c>
      <c r="I604" s="12">
        <v>486</v>
      </c>
      <c r="J604" s="12">
        <v>1</v>
      </c>
      <c r="K604" s="12">
        <v>0.02</v>
      </c>
      <c r="M604">
        <f t="shared" si="36"/>
        <v>1647.7339284256691</v>
      </c>
      <c r="N604">
        <f t="shared" si="37"/>
        <v>1153.4137498979683</v>
      </c>
      <c r="O604">
        <f t="shared" si="38"/>
        <v>8.6883964650637715E-3</v>
      </c>
    </row>
    <row r="605" spans="1:15" x14ac:dyDescent="0.25">
      <c r="A605">
        <v>2</v>
      </c>
      <c r="B605" s="21">
        <v>45272</v>
      </c>
      <c r="D605" s="9">
        <v>0.55335648148148142</v>
      </c>
      <c r="E605" s="12">
        <v>358</v>
      </c>
      <c r="F605" s="12">
        <v>212</v>
      </c>
      <c r="G605" s="12">
        <v>70</v>
      </c>
      <c r="H605" s="12">
        <v>14.4</v>
      </c>
      <c r="I605" s="12">
        <v>455</v>
      </c>
      <c r="J605" s="12">
        <v>1</v>
      </c>
      <c r="K605" s="12">
        <v>0.02</v>
      </c>
      <c r="M605">
        <f t="shared" si="36"/>
        <v>1637.1286578410854</v>
      </c>
      <c r="N605">
        <f t="shared" si="37"/>
        <v>1145.9900604887598</v>
      </c>
      <c r="O605">
        <f t="shared" si="38"/>
        <v>8.6354776242059308E-3</v>
      </c>
    </row>
    <row r="606" spans="1:15" x14ac:dyDescent="0.25">
      <c r="A606">
        <v>2</v>
      </c>
      <c r="B606" s="21">
        <v>45272</v>
      </c>
      <c r="D606" s="9">
        <v>0.56030092592592595</v>
      </c>
      <c r="E606" s="12">
        <v>314</v>
      </c>
      <c r="F606" s="12">
        <v>215</v>
      </c>
      <c r="G606" s="12">
        <v>70</v>
      </c>
      <c r="H606" s="12">
        <v>14.4</v>
      </c>
      <c r="I606" s="12">
        <v>446</v>
      </c>
      <c r="J606" s="12">
        <v>1</v>
      </c>
      <c r="K606" s="12">
        <v>0.02</v>
      </c>
      <c r="M606">
        <f t="shared" si="36"/>
        <v>1637.1286578410854</v>
      </c>
      <c r="N606">
        <f t="shared" si="37"/>
        <v>1145.9900604887598</v>
      </c>
      <c r="O606">
        <f t="shared" si="38"/>
        <v>8.6354776242059308E-3</v>
      </c>
    </row>
    <row r="607" spans="1:15" x14ac:dyDescent="0.25">
      <c r="M607">
        <f t="shared" si="36"/>
        <v>611.20000000000005</v>
      </c>
      <c r="N607">
        <f t="shared" si="37"/>
        <v>0</v>
      </c>
      <c r="O607">
        <f t="shared" si="38"/>
        <v>0</v>
      </c>
    </row>
    <row r="608" spans="1:15" x14ac:dyDescent="0.25">
      <c r="M608">
        <f t="shared" si="36"/>
        <v>611.20000000000005</v>
      </c>
      <c r="N608">
        <f t="shared" si="37"/>
        <v>0</v>
      </c>
      <c r="O608">
        <f t="shared" si="38"/>
        <v>0</v>
      </c>
    </row>
    <row r="609" spans="1:20" x14ac:dyDescent="0.25">
      <c r="A609">
        <v>2</v>
      </c>
      <c r="B609" s="2">
        <v>45278</v>
      </c>
      <c r="D609" s="4">
        <v>0.48766203703703703</v>
      </c>
      <c r="E609" s="3">
        <v>490</v>
      </c>
      <c r="F609" s="3">
        <v>372</v>
      </c>
      <c r="G609" s="3">
        <v>75</v>
      </c>
      <c r="H609" s="3">
        <v>12.4</v>
      </c>
      <c r="I609" s="3">
        <v>1208</v>
      </c>
      <c r="J609" s="3">
        <v>1</v>
      </c>
      <c r="K609" s="3">
        <v>0.02</v>
      </c>
      <c r="M609">
        <f t="shared" si="36"/>
        <v>1437.2635150537644</v>
      </c>
      <c r="N609">
        <f t="shared" si="37"/>
        <v>1077.9476362903233</v>
      </c>
      <c r="O609">
        <f t="shared" si="38"/>
        <v>8.1796436582942025E-3</v>
      </c>
      <c r="Q609" s="3">
        <f>O678-O609</f>
        <v>6.4925014532960304E-5</v>
      </c>
      <c r="R609" s="74">
        <v>8</v>
      </c>
      <c r="S609" s="3">
        <f>Q609/R609</f>
        <v>8.115626816620038E-6</v>
      </c>
      <c r="T609" s="73">
        <f>S609*1000</f>
        <v>8.115626816620038E-3</v>
      </c>
    </row>
    <row r="610" spans="1:20" x14ac:dyDescent="0.25">
      <c r="A610">
        <v>2</v>
      </c>
      <c r="B610" s="2">
        <v>45278</v>
      </c>
      <c r="D610" s="4">
        <v>0.48905092592592592</v>
      </c>
      <c r="E610" s="3">
        <v>490</v>
      </c>
      <c r="F610" s="3">
        <v>372</v>
      </c>
      <c r="G610" s="3">
        <v>75</v>
      </c>
      <c r="H610" s="3">
        <v>12.3</v>
      </c>
      <c r="I610" s="3">
        <v>1210</v>
      </c>
      <c r="J610" s="3">
        <v>1</v>
      </c>
      <c r="K610" s="3">
        <v>0.02</v>
      </c>
      <c r="M610">
        <f t="shared" si="36"/>
        <v>1427.8606827751707</v>
      </c>
      <c r="N610">
        <f t="shared" si="37"/>
        <v>1070.895512081378</v>
      </c>
      <c r="O610">
        <f t="shared" si="38"/>
        <v>8.128977760984181E-3</v>
      </c>
    </row>
    <row r="611" spans="1:20" x14ac:dyDescent="0.25">
      <c r="A611">
        <v>2</v>
      </c>
      <c r="B611" s="2">
        <v>45278</v>
      </c>
      <c r="D611" s="4">
        <v>0.49042824074074076</v>
      </c>
      <c r="E611" s="3">
        <v>471</v>
      </c>
      <c r="F611" s="3">
        <v>366</v>
      </c>
      <c r="G611" s="3">
        <v>75</v>
      </c>
      <c r="H611" s="3">
        <v>12.3</v>
      </c>
      <c r="I611" s="3">
        <v>1212</v>
      </c>
      <c r="J611" s="3">
        <v>1</v>
      </c>
      <c r="K611" s="3">
        <v>0.02</v>
      </c>
      <c r="M611">
        <f t="shared" si="36"/>
        <v>1427.8606827751707</v>
      </c>
      <c r="N611">
        <f t="shared" si="37"/>
        <v>1070.895512081378</v>
      </c>
      <c r="O611">
        <f t="shared" si="38"/>
        <v>8.128977760984181E-3</v>
      </c>
    </row>
    <row r="612" spans="1:20" x14ac:dyDescent="0.25">
      <c r="A612">
        <v>2</v>
      </c>
      <c r="B612" s="2">
        <v>45278</v>
      </c>
      <c r="D612" s="4">
        <v>0.49181712962962965</v>
      </c>
      <c r="E612" s="3">
        <v>466</v>
      </c>
      <c r="F612" s="3">
        <v>364</v>
      </c>
      <c r="G612" s="3">
        <v>75.5</v>
      </c>
      <c r="H612" s="3">
        <v>12.3</v>
      </c>
      <c r="I612" s="3">
        <v>1219</v>
      </c>
      <c r="J612" s="3">
        <v>1</v>
      </c>
      <c r="K612" s="3">
        <v>0.02</v>
      </c>
      <c r="M612">
        <f t="shared" si="36"/>
        <v>1427.8606827751707</v>
      </c>
      <c r="N612">
        <f t="shared" si="37"/>
        <v>1078.034815495254</v>
      </c>
      <c r="O612">
        <f t="shared" si="38"/>
        <v>8.1831709460574095E-3</v>
      </c>
    </row>
    <row r="613" spans="1:20" x14ac:dyDescent="0.25">
      <c r="A613">
        <v>2</v>
      </c>
      <c r="B613" s="2">
        <v>45278</v>
      </c>
      <c r="D613" s="4">
        <v>0.49320601851851853</v>
      </c>
      <c r="E613" s="3">
        <v>466</v>
      </c>
      <c r="F613" s="3">
        <v>364</v>
      </c>
      <c r="G613" s="3">
        <v>75.5</v>
      </c>
      <c r="H613" s="3">
        <v>12.2</v>
      </c>
      <c r="I613" s="3">
        <v>1224</v>
      </c>
      <c r="J613" s="3">
        <v>1</v>
      </c>
      <c r="K613" s="3">
        <v>0.02</v>
      </c>
      <c r="M613">
        <f t="shared" si="36"/>
        <v>1418.5120721554033</v>
      </c>
      <c r="N613">
        <f t="shared" si="37"/>
        <v>1070.9766144773296</v>
      </c>
      <c r="O613">
        <f t="shared" si="38"/>
        <v>8.1324423850277876E-3</v>
      </c>
    </row>
    <row r="614" spans="1:20" x14ac:dyDescent="0.25">
      <c r="A614">
        <v>2</v>
      </c>
      <c r="B614" s="2">
        <v>45278</v>
      </c>
      <c r="D614" s="4">
        <v>0.49460648148148145</v>
      </c>
      <c r="E614" s="3">
        <v>432</v>
      </c>
      <c r="F614" s="3">
        <v>325</v>
      </c>
      <c r="G614" s="3">
        <v>76</v>
      </c>
      <c r="H614" s="3">
        <v>12.2</v>
      </c>
      <c r="I614" s="3">
        <v>1230</v>
      </c>
      <c r="J614" s="3">
        <v>1</v>
      </c>
      <c r="K614" s="3">
        <v>0.02</v>
      </c>
      <c r="M614">
        <f t="shared" si="36"/>
        <v>1418.5120721554033</v>
      </c>
      <c r="N614">
        <f t="shared" si="37"/>
        <v>1078.0691748381066</v>
      </c>
      <c r="O614">
        <f t="shared" si="38"/>
        <v>8.1862996193657195E-3</v>
      </c>
    </row>
    <row r="615" spans="1:20" x14ac:dyDescent="0.25">
      <c r="A615">
        <v>2</v>
      </c>
      <c r="B615" s="2">
        <v>45278</v>
      </c>
      <c r="D615" s="4">
        <v>0.49738425925925928</v>
      </c>
      <c r="E615" s="3">
        <v>492</v>
      </c>
      <c r="F615" s="3">
        <v>364</v>
      </c>
      <c r="G615" s="3">
        <v>76.5</v>
      </c>
      <c r="H615" s="3">
        <v>12.2</v>
      </c>
      <c r="I615" s="3">
        <v>1242</v>
      </c>
      <c r="J615" s="3">
        <v>1</v>
      </c>
      <c r="K615" s="3">
        <v>0.02</v>
      </c>
      <c r="M615">
        <f t="shared" si="36"/>
        <v>1418.5120721554033</v>
      </c>
      <c r="N615">
        <f t="shared" si="37"/>
        <v>1085.1617351988834</v>
      </c>
      <c r="O615">
        <f t="shared" si="38"/>
        <v>8.2401568537036514E-3</v>
      </c>
    </row>
    <row r="616" spans="1:20" x14ac:dyDescent="0.25">
      <c r="A616">
        <v>2</v>
      </c>
      <c r="B616" s="2">
        <v>45278</v>
      </c>
      <c r="D616" s="4">
        <v>0.49877314814814816</v>
      </c>
      <c r="E616" s="3">
        <v>473</v>
      </c>
      <c r="F616" s="3">
        <v>364</v>
      </c>
      <c r="G616" s="3">
        <v>76.5</v>
      </c>
      <c r="H616" s="3">
        <v>12.2</v>
      </c>
      <c r="I616" s="3">
        <v>1270</v>
      </c>
      <c r="J616" s="3">
        <v>1</v>
      </c>
      <c r="K616" s="3">
        <v>0.02</v>
      </c>
      <c r="M616">
        <f t="shared" si="36"/>
        <v>1418.5120721554033</v>
      </c>
      <c r="N616">
        <f t="shared" si="37"/>
        <v>1085.1617351988834</v>
      </c>
      <c r="O616">
        <f t="shared" si="38"/>
        <v>8.2401568537036514E-3</v>
      </c>
    </row>
    <row r="617" spans="1:20" x14ac:dyDescent="0.25">
      <c r="A617">
        <v>2</v>
      </c>
      <c r="B617" s="2">
        <v>45278</v>
      </c>
      <c r="D617" s="4">
        <v>0.50024305555555559</v>
      </c>
      <c r="E617" s="3">
        <v>508</v>
      </c>
      <c r="F617" s="3">
        <v>360</v>
      </c>
      <c r="G617" s="3">
        <v>76.5</v>
      </c>
      <c r="H617" s="3">
        <v>12.2</v>
      </c>
      <c r="I617" s="3">
        <v>1272</v>
      </c>
      <c r="J617" s="3">
        <v>1</v>
      </c>
      <c r="K617" s="3">
        <v>0.02</v>
      </c>
      <c r="M617">
        <f t="shared" si="36"/>
        <v>1418.5120721554033</v>
      </c>
      <c r="N617">
        <f t="shared" si="37"/>
        <v>1085.1617351988834</v>
      </c>
      <c r="O617">
        <f t="shared" si="38"/>
        <v>8.2401568537036514E-3</v>
      </c>
    </row>
    <row r="618" spans="1:20" x14ac:dyDescent="0.25">
      <c r="A618">
        <v>2</v>
      </c>
      <c r="B618" s="2">
        <v>45278</v>
      </c>
      <c r="D618" s="4">
        <v>0.50155092592592598</v>
      </c>
      <c r="E618" s="3">
        <v>508</v>
      </c>
      <c r="F618" s="3">
        <v>360</v>
      </c>
      <c r="G618" s="3">
        <v>76.5</v>
      </c>
      <c r="H618" s="3">
        <v>12.2</v>
      </c>
      <c r="I618" s="3">
        <v>1277</v>
      </c>
      <c r="J618" s="3">
        <v>1</v>
      </c>
      <c r="K618" s="3">
        <v>0.02</v>
      </c>
      <c r="M618">
        <f t="shared" si="36"/>
        <v>1418.5120721554033</v>
      </c>
      <c r="N618">
        <f t="shared" si="37"/>
        <v>1085.1617351988834</v>
      </c>
      <c r="O618">
        <f t="shared" si="38"/>
        <v>8.2401568537036514E-3</v>
      </c>
    </row>
    <row r="619" spans="1:20" x14ac:dyDescent="0.25">
      <c r="A619">
        <v>2</v>
      </c>
      <c r="B619" s="2">
        <v>45278</v>
      </c>
      <c r="D619" s="4">
        <v>0.50292824074074072</v>
      </c>
      <c r="E619" s="3">
        <v>501</v>
      </c>
      <c r="F619" s="3">
        <v>381</v>
      </c>
      <c r="G619" s="3">
        <v>76</v>
      </c>
      <c r="H619" s="3">
        <v>12.2</v>
      </c>
      <c r="I619" s="3">
        <v>1281</v>
      </c>
      <c r="J619" s="3">
        <v>1</v>
      </c>
      <c r="K619" s="3">
        <v>0.02</v>
      </c>
      <c r="M619">
        <f t="shared" si="36"/>
        <v>1418.5120721554033</v>
      </c>
      <c r="N619">
        <f t="shared" si="37"/>
        <v>1078.0691748381066</v>
      </c>
      <c r="O619">
        <f t="shared" si="38"/>
        <v>8.1862996193657195E-3</v>
      </c>
    </row>
    <row r="620" spans="1:20" x14ac:dyDescent="0.25">
      <c r="A620">
        <v>2</v>
      </c>
      <c r="B620" s="2">
        <v>45278</v>
      </c>
      <c r="D620" s="4">
        <v>0.50434027777777779</v>
      </c>
      <c r="E620" s="3">
        <v>488</v>
      </c>
      <c r="F620" s="3">
        <v>376</v>
      </c>
      <c r="G620" s="3">
        <v>76.5</v>
      </c>
      <c r="H620" s="3">
        <v>12.1</v>
      </c>
      <c r="I620" s="3">
        <v>1280</v>
      </c>
      <c r="J620" s="3">
        <v>1</v>
      </c>
      <c r="K620" s="3">
        <v>0.02</v>
      </c>
      <c r="M620">
        <f t="shared" si="36"/>
        <v>1409.2174154902971</v>
      </c>
      <c r="N620">
        <f t="shared" si="37"/>
        <v>1078.0513228500772</v>
      </c>
      <c r="O620">
        <f t="shared" si="38"/>
        <v>8.1890338814837507E-3</v>
      </c>
    </row>
    <row r="621" spans="1:20" x14ac:dyDescent="0.25">
      <c r="A621">
        <v>2</v>
      </c>
      <c r="B621" s="2">
        <v>45278</v>
      </c>
      <c r="D621" s="4">
        <v>0.50577546296296294</v>
      </c>
      <c r="E621" s="3">
        <v>488</v>
      </c>
      <c r="F621" s="3">
        <v>376</v>
      </c>
      <c r="G621" s="3">
        <v>76.5</v>
      </c>
      <c r="H621" s="3">
        <v>12.1</v>
      </c>
      <c r="I621" s="3">
        <v>1275</v>
      </c>
      <c r="J621" s="3">
        <v>1</v>
      </c>
      <c r="K621" s="3">
        <v>0.02</v>
      </c>
      <c r="M621">
        <f t="shared" si="36"/>
        <v>1409.2174154902971</v>
      </c>
      <c r="N621">
        <f t="shared" si="37"/>
        <v>1078.0513228500772</v>
      </c>
      <c r="O621">
        <f t="shared" si="38"/>
        <v>8.1890338814837507E-3</v>
      </c>
    </row>
    <row r="622" spans="1:20" x14ac:dyDescent="0.25">
      <c r="A622">
        <v>2</v>
      </c>
      <c r="B622" s="2">
        <v>45278</v>
      </c>
      <c r="D622" s="4">
        <v>0.50711805555555556</v>
      </c>
      <c r="E622" s="3">
        <v>508</v>
      </c>
      <c r="F622" s="3">
        <v>377</v>
      </c>
      <c r="G622" s="3">
        <v>76.5</v>
      </c>
      <c r="H622" s="3">
        <v>12.1</v>
      </c>
      <c r="I622" s="3">
        <v>1273</v>
      </c>
      <c r="J622" s="3">
        <v>1</v>
      </c>
      <c r="K622" s="3">
        <v>0.02</v>
      </c>
      <c r="M622">
        <f t="shared" si="36"/>
        <v>1409.2174154902971</v>
      </c>
      <c r="N622">
        <f t="shared" si="37"/>
        <v>1078.0513228500772</v>
      </c>
      <c r="O622">
        <f t="shared" si="38"/>
        <v>8.1890338814837507E-3</v>
      </c>
    </row>
    <row r="623" spans="1:20" x14ac:dyDescent="0.25">
      <c r="A623">
        <v>2</v>
      </c>
      <c r="B623" s="2">
        <v>45278</v>
      </c>
      <c r="D623" s="4">
        <v>0.50858796296296294</v>
      </c>
      <c r="E623" s="3">
        <v>491</v>
      </c>
      <c r="F623" s="3">
        <v>378</v>
      </c>
      <c r="G623" s="3">
        <v>76.5</v>
      </c>
      <c r="H623" s="3">
        <v>12.1</v>
      </c>
      <c r="I623" s="3">
        <v>1267</v>
      </c>
      <c r="J623" s="3">
        <v>1</v>
      </c>
      <c r="K623" s="3">
        <v>0.02</v>
      </c>
      <c r="M623">
        <f t="shared" si="36"/>
        <v>1409.2174154902971</v>
      </c>
      <c r="N623">
        <f t="shared" si="37"/>
        <v>1078.0513228500772</v>
      </c>
      <c r="O623">
        <f t="shared" si="38"/>
        <v>8.1890338814837507E-3</v>
      </c>
    </row>
    <row r="624" spans="1:20" x14ac:dyDescent="0.25">
      <c r="A624">
        <v>2</v>
      </c>
      <c r="B624" s="2">
        <v>45278</v>
      </c>
      <c r="D624" s="4">
        <v>0.50988425925925929</v>
      </c>
      <c r="E624" s="3">
        <v>491</v>
      </c>
      <c r="F624" s="3">
        <v>378</v>
      </c>
      <c r="G624" s="3">
        <v>76.5</v>
      </c>
      <c r="H624" s="3">
        <v>12.1</v>
      </c>
      <c r="I624" s="3">
        <v>1257</v>
      </c>
      <c r="J624" s="3">
        <v>1</v>
      </c>
      <c r="K624" s="3">
        <v>0.02</v>
      </c>
      <c r="M624">
        <f t="shared" si="36"/>
        <v>1409.2174154902971</v>
      </c>
      <c r="N624">
        <f t="shared" si="37"/>
        <v>1078.0513228500772</v>
      </c>
      <c r="O624">
        <f t="shared" si="38"/>
        <v>8.1890338814837507E-3</v>
      </c>
    </row>
    <row r="625" spans="1:15" x14ac:dyDescent="0.25">
      <c r="A625">
        <v>2</v>
      </c>
      <c r="B625" s="2">
        <v>45278</v>
      </c>
      <c r="D625" s="4">
        <v>0.51127314814814817</v>
      </c>
      <c r="E625" s="3">
        <v>495</v>
      </c>
      <c r="F625" s="3">
        <v>382</v>
      </c>
      <c r="G625" s="3">
        <v>76.5</v>
      </c>
      <c r="H625" s="3">
        <v>12.1</v>
      </c>
      <c r="I625" s="3">
        <v>1241</v>
      </c>
      <c r="J625" s="3">
        <v>1</v>
      </c>
      <c r="K625" s="3">
        <v>0.02</v>
      </c>
      <c r="M625">
        <f t="shared" si="36"/>
        <v>1409.2174154902971</v>
      </c>
      <c r="N625">
        <f t="shared" si="37"/>
        <v>1078.0513228500772</v>
      </c>
      <c r="O625">
        <f t="shared" si="38"/>
        <v>8.1890338814837507E-3</v>
      </c>
    </row>
    <row r="626" spans="1:15" x14ac:dyDescent="0.25">
      <c r="A626">
        <v>2</v>
      </c>
      <c r="B626" s="2">
        <v>45278</v>
      </c>
      <c r="D626" s="4">
        <v>0.51274305555555555</v>
      </c>
      <c r="E626" s="3">
        <v>470</v>
      </c>
      <c r="F626" s="3">
        <v>373</v>
      </c>
      <c r="G626" s="3">
        <v>76.5</v>
      </c>
      <c r="H626" s="3">
        <v>12.1</v>
      </c>
      <c r="I626" s="3">
        <v>1232</v>
      </c>
      <c r="J626" s="3">
        <v>1</v>
      </c>
      <c r="K626" s="3">
        <v>0.02</v>
      </c>
      <c r="M626">
        <f t="shared" si="36"/>
        <v>1409.2174154902971</v>
      </c>
      <c r="N626">
        <f t="shared" si="37"/>
        <v>1078.0513228500772</v>
      </c>
      <c r="O626">
        <f t="shared" si="38"/>
        <v>8.1890338814837507E-3</v>
      </c>
    </row>
    <row r="627" spans="1:15" x14ac:dyDescent="0.25">
      <c r="A627">
        <v>2</v>
      </c>
      <c r="B627" s="2">
        <v>45278</v>
      </c>
      <c r="D627" s="4">
        <v>0.51545138888888886</v>
      </c>
      <c r="E627" s="3">
        <v>471</v>
      </c>
      <c r="F627" s="3">
        <v>371</v>
      </c>
      <c r="G627" s="3">
        <v>76.5</v>
      </c>
      <c r="H627" s="3">
        <v>12</v>
      </c>
      <c r="I627" s="3">
        <v>1211</v>
      </c>
      <c r="J627" s="3">
        <v>1</v>
      </c>
      <c r="K627" s="3">
        <v>0.02</v>
      </c>
      <c r="M627">
        <f t="shared" si="36"/>
        <v>1399.9764461538341</v>
      </c>
      <c r="N627">
        <f t="shared" si="37"/>
        <v>1070.9819813076831</v>
      </c>
      <c r="O627">
        <f t="shared" si="38"/>
        <v>8.138187141564876E-3</v>
      </c>
    </row>
    <row r="628" spans="1:15" x14ac:dyDescent="0.25">
      <c r="A628">
        <v>2</v>
      </c>
      <c r="B628" s="2">
        <v>45278</v>
      </c>
      <c r="D628" s="4">
        <v>0.51682870370370371</v>
      </c>
      <c r="E628" s="3">
        <v>482</v>
      </c>
      <c r="F628" s="3">
        <v>379</v>
      </c>
      <c r="G628" s="3">
        <v>77</v>
      </c>
      <c r="H628" s="3">
        <v>12.1</v>
      </c>
      <c r="I628" s="3">
        <v>1202</v>
      </c>
      <c r="J628" s="3">
        <v>1</v>
      </c>
      <c r="K628" s="3">
        <v>0.02</v>
      </c>
      <c r="M628">
        <f t="shared" si="36"/>
        <v>1409.2174154902971</v>
      </c>
      <c r="N628">
        <f t="shared" si="37"/>
        <v>1085.0974099275288</v>
      </c>
      <c r="O628">
        <f t="shared" si="38"/>
        <v>8.2425569787483513E-3</v>
      </c>
    </row>
    <row r="629" spans="1:15" x14ac:dyDescent="0.25">
      <c r="A629">
        <v>2</v>
      </c>
      <c r="B629" s="2">
        <v>45278</v>
      </c>
      <c r="D629" s="4">
        <v>0.51686342592592593</v>
      </c>
      <c r="E629" s="3">
        <v>482</v>
      </c>
      <c r="F629" s="3">
        <v>379</v>
      </c>
      <c r="G629" s="3">
        <v>77</v>
      </c>
      <c r="H629" s="3">
        <v>12.1</v>
      </c>
      <c r="I629" s="3">
        <v>1202</v>
      </c>
      <c r="J629" s="3">
        <v>1</v>
      </c>
      <c r="K629" s="3">
        <v>0.02</v>
      </c>
      <c r="M629">
        <f t="shared" si="36"/>
        <v>1409.2174154902971</v>
      </c>
      <c r="N629">
        <f t="shared" si="37"/>
        <v>1085.0974099275288</v>
      </c>
      <c r="O629">
        <f t="shared" si="38"/>
        <v>8.2425569787483513E-3</v>
      </c>
    </row>
    <row r="630" spans="1:15" x14ac:dyDescent="0.25">
      <c r="A630">
        <v>2</v>
      </c>
      <c r="B630" s="2">
        <v>45278</v>
      </c>
      <c r="D630" s="4">
        <v>0.51820601851851855</v>
      </c>
      <c r="E630" s="3">
        <v>482</v>
      </c>
      <c r="F630" s="3">
        <v>379</v>
      </c>
      <c r="G630" s="3">
        <v>77</v>
      </c>
      <c r="H630" s="3">
        <v>12</v>
      </c>
      <c r="I630" s="3">
        <v>1192</v>
      </c>
      <c r="J630" s="3">
        <v>1</v>
      </c>
      <c r="K630" s="3">
        <v>0.02</v>
      </c>
      <c r="M630">
        <f t="shared" si="36"/>
        <v>1399.9764461538341</v>
      </c>
      <c r="N630">
        <f t="shared" si="37"/>
        <v>1077.9818635384522</v>
      </c>
      <c r="O630">
        <f t="shared" si="38"/>
        <v>8.1913779071960176E-3</v>
      </c>
    </row>
    <row r="631" spans="1:15" x14ac:dyDescent="0.25">
      <c r="A631">
        <v>2</v>
      </c>
      <c r="B631" s="2">
        <v>45278</v>
      </c>
      <c r="D631" s="4">
        <v>0.51959490740740744</v>
      </c>
      <c r="E631" s="3">
        <v>465</v>
      </c>
      <c r="F631" s="3">
        <v>366</v>
      </c>
      <c r="G631" s="3">
        <v>77</v>
      </c>
      <c r="H631" s="3">
        <v>12</v>
      </c>
      <c r="I631" s="3">
        <v>1178</v>
      </c>
      <c r="J631" s="3">
        <v>1</v>
      </c>
      <c r="K631" s="3">
        <v>0.02</v>
      </c>
      <c r="M631">
        <f t="shared" si="36"/>
        <v>1399.9764461538341</v>
      </c>
      <c r="N631">
        <f t="shared" si="37"/>
        <v>1077.9818635384522</v>
      </c>
      <c r="O631">
        <f t="shared" si="38"/>
        <v>8.1913779071960176E-3</v>
      </c>
    </row>
    <row r="632" spans="1:15" x14ac:dyDescent="0.25">
      <c r="A632">
        <v>2</v>
      </c>
      <c r="B632" s="2">
        <v>45278</v>
      </c>
      <c r="D632" s="4">
        <v>0.51965277777777785</v>
      </c>
      <c r="E632" s="3">
        <v>465</v>
      </c>
      <c r="F632" s="3">
        <v>366</v>
      </c>
      <c r="G632" s="3">
        <v>77</v>
      </c>
      <c r="H632" s="3">
        <v>12</v>
      </c>
      <c r="I632" s="3">
        <v>1178</v>
      </c>
      <c r="J632" s="3">
        <v>1</v>
      </c>
      <c r="K632" s="3">
        <v>0.02</v>
      </c>
      <c r="M632">
        <f t="shared" si="36"/>
        <v>1399.9764461538341</v>
      </c>
      <c r="N632">
        <f t="shared" si="37"/>
        <v>1077.9818635384522</v>
      </c>
      <c r="O632">
        <f t="shared" si="38"/>
        <v>8.1913779071960176E-3</v>
      </c>
    </row>
    <row r="633" spans="1:15" x14ac:dyDescent="0.25">
      <c r="A633">
        <v>2</v>
      </c>
      <c r="B633" s="2">
        <v>45278</v>
      </c>
      <c r="D633" s="4">
        <v>0.51967592592592593</v>
      </c>
      <c r="E633" s="3">
        <v>465</v>
      </c>
      <c r="F633" s="3">
        <v>366</v>
      </c>
      <c r="G633" s="3">
        <v>77</v>
      </c>
      <c r="H633" s="3">
        <v>12</v>
      </c>
      <c r="I633" s="3">
        <v>1178</v>
      </c>
      <c r="J633" s="3">
        <v>1</v>
      </c>
      <c r="K633" s="3">
        <v>0.02</v>
      </c>
      <c r="M633">
        <f t="shared" si="36"/>
        <v>1399.9764461538341</v>
      </c>
      <c r="N633">
        <f t="shared" si="37"/>
        <v>1077.9818635384522</v>
      </c>
      <c r="O633">
        <f t="shared" si="38"/>
        <v>8.1913779071960176E-3</v>
      </c>
    </row>
    <row r="634" spans="1:15" x14ac:dyDescent="0.25">
      <c r="A634">
        <v>2</v>
      </c>
      <c r="B634" s="2">
        <v>45278</v>
      </c>
      <c r="D634" s="4">
        <v>0.52099537037037036</v>
      </c>
      <c r="E634" s="3">
        <v>463</v>
      </c>
      <c r="F634" s="3">
        <v>361</v>
      </c>
      <c r="G634" s="3">
        <v>77</v>
      </c>
      <c r="H634" s="3">
        <v>12.1</v>
      </c>
      <c r="I634" s="3">
        <v>1177</v>
      </c>
      <c r="J634" s="3">
        <v>1</v>
      </c>
      <c r="K634" s="3">
        <v>0.02</v>
      </c>
      <c r="M634">
        <f t="shared" si="36"/>
        <v>1409.2174154902971</v>
      </c>
      <c r="N634">
        <f t="shared" si="37"/>
        <v>1085.0974099275288</v>
      </c>
      <c r="O634">
        <f t="shared" si="38"/>
        <v>8.2425569787483513E-3</v>
      </c>
    </row>
    <row r="635" spans="1:15" x14ac:dyDescent="0.25">
      <c r="A635">
        <v>2</v>
      </c>
      <c r="B635" s="2">
        <v>45278</v>
      </c>
      <c r="D635" s="4">
        <v>0.52103009259259259</v>
      </c>
      <c r="E635" s="3">
        <v>463</v>
      </c>
      <c r="F635" s="3">
        <v>361</v>
      </c>
      <c r="G635" s="3">
        <v>77</v>
      </c>
      <c r="H635" s="3">
        <v>12.1</v>
      </c>
      <c r="I635" s="3">
        <v>1177</v>
      </c>
      <c r="J635" s="3">
        <v>1</v>
      </c>
      <c r="K635" s="3">
        <v>0.02</v>
      </c>
      <c r="M635">
        <f t="shared" si="36"/>
        <v>1409.2174154902971</v>
      </c>
      <c r="N635">
        <f t="shared" si="37"/>
        <v>1085.0974099275288</v>
      </c>
      <c r="O635">
        <f t="shared" si="38"/>
        <v>8.2425569787483513E-3</v>
      </c>
    </row>
    <row r="636" spans="1:15" x14ac:dyDescent="0.25">
      <c r="A636">
        <v>2</v>
      </c>
      <c r="B636" s="2">
        <v>45278</v>
      </c>
      <c r="D636" s="4">
        <v>0.52107638888888885</v>
      </c>
      <c r="E636" s="3">
        <v>463</v>
      </c>
      <c r="F636" s="3">
        <v>361</v>
      </c>
      <c r="G636" s="3">
        <v>77</v>
      </c>
      <c r="H636" s="3">
        <v>12.1</v>
      </c>
      <c r="I636" s="3">
        <v>1177</v>
      </c>
      <c r="J636" s="3">
        <v>1</v>
      </c>
      <c r="K636" s="3">
        <v>0.02</v>
      </c>
      <c r="M636">
        <f t="shared" si="36"/>
        <v>1409.2174154902971</v>
      </c>
      <c r="N636">
        <f t="shared" si="37"/>
        <v>1085.0974099275288</v>
      </c>
      <c r="O636">
        <f t="shared" si="38"/>
        <v>8.2425569787483513E-3</v>
      </c>
    </row>
    <row r="637" spans="1:15" x14ac:dyDescent="0.25">
      <c r="A637">
        <v>2</v>
      </c>
      <c r="B637" s="2">
        <v>45278</v>
      </c>
      <c r="D637" s="4">
        <v>0.5223726851851852</v>
      </c>
      <c r="E637" s="3">
        <v>463</v>
      </c>
      <c r="F637" s="3">
        <v>361</v>
      </c>
      <c r="G637" s="3">
        <v>77</v>
      </c>
      <c r="H637" s="3">
        <v>12</v>
      </c>
      <c r="I637" s="3">
        <v>1173</v>
      </c>
      <c r="J637" s="3">
        <v>1</v>
      </c>
      <c r="K637" s="3">
        <v>0.02</v>
      </c>
      <c r="M637">
        <f t="shared" si="36"/>
        <v>1399.9764461538341</v>
      </c>
      <c r="N637">
        <f t="shared" si="37"/>
        <v>1077.9818635384522</v>
      </c>
      <c r="O637">
        <f t="shared" si="38"/>
        <v>8.1913779071960176E-3</v>
      </c>
    </row>
    <row r="638" spans="1:15" x14ac:dyDescent="0.25">
      <c r="A638">
        <v>2</v>
      </c>
      <c r="B638" s="2">
        <v>45278</v>
      </c>
      <c r="D638" s="4">
        <v>0.52243055555555562</v>
      </c>
      <c r="E638" s="3">
        <v>463</v>
      </c>
      <c r="F638" s="3">
        <v>361</v>
      </c>
      <c r="G638" s="3">
        <v>77</v>
      </c>
      <c r="H638" s="3">
        <v>12</v>
      </c>
      <c r="I638" s="3">
        <v>1173</v>
      </c>
      <c r="J638" s="3">
        <v>1</v>
      </c>
      <c r="K638" s="3">
        <v>0.02</v>
      </c>
      <c r="M638">
        <f t="shared" si="36"/>
        <v>1399.9764461538341</v>
      </c>
      <c r="N638">
        <f t="shared" si="37"/>
        <v>1077.9818635384522</v>
      </c>
      <c r="O638">
        <f t="shared" si="38"/>
        <v>8.1913779071960176E-3</v>
      </c>
    </row>
    <row r="639" spans="1:15" x14ac:dyDescent="0.25">
      <c r="A639">
        <v>2</v>
      </c>
      <c r="B639" s="2">
        <v>45278</v>
      </c>
      <c r="D639" s="4">
        <v>0.52247685185185189</v>
      </c>
      <c r="E639" s="3">
        <v>463</v>
      </c>
      <c r="F639" s="3">
        <v>361</v>
      </c>
      <c r="G639" s="3">
        <v>77</v>
      </c>
      <c r="H639" s="3">
        <v>12</v>
      </c>
      <c r="I639" s="3">
        <v>1173</v>
      </c>
      <c r="J639" s="3">
        <v>1</v>
      </c>
      <c r="K639" s="3">
        <v>0.02</v>
      </c>
      <c r="M639">
        <f t="shared" si="36"/>
        <v>1399.9764461538341</v>
      </c>
      <c r="N639">
        <f t="shared" si="37"/>
        <v>1077.9818635384522</v>
      </c>
      <c r="O639">
        <f t="shared" si="38"/>
        <v>8.1913779071960176E-3</v>
      </c>
    </row>
    <row r="640" spans="1:15" x14ac:dyDescent="0.25">
      <c r="A640">
        <v>2</v>
      </c>
      <c r="B640" s="2">
        <v>45278</v>
      </c>
      <c r="D640" s="4">
        <v>0.52376157407407409</v>
      </c>
      <c r="E640" s="3">
        <v>468</v>
      </c>
      <c r="F640" s="3">
        <v>352</v>
      </c>
      <c r="G640" s="3">
        <v>77</v>
      </c>
      <c r="H640" s="3">
        <v>12</v>
      </c>
      <c r="I640" s="3">
        <v>1163</v>
      </c>
      <c r="J640" s="3">
        <v>1</v>
      </c>
      <c r="K640" s="3">
        <v>0.02</v>
      </c>
      <c r="M640">
        <f t="shared" si="36"/>
        <v>1399.9764461538341</v>
      </c>
      <c r="N640">
        <f t="shared" si="37"/>
        <v>1077.9818635384522</v>
      </c>
      <c r="O640">
        <f t="shared" si="38"/>
        <v>8.1913779071960176E-3</v>
      </c>
    </row>
    <row r="641" spans="1:15" x14ac:dyDescent="0.25">
      <c r="A641">
        <v>2</v>
      </c>
      <c r="B641" s="2">
        <v>45278</v>
      </c>
      <c r="D641" s="4">
        <v>0.5238194444444445</v>
      </c>
      <c r="E641" s="3">
        <v>468</v>
      </c>
      <c r="F641" s="3">
        <v>352</v>
      </c>
      <c r="G641" s="3">
        <v>77</v>
      </c>
      <c r="H641" s="3">
        <v>12</v>
      </c>
      <c r="I641" s="3">
        <v>1163</v>
      </c>
      <c r="J641" s="3">
        <v>1</v>
      </c>
      <c r="K641" s="3">
        <v>0.02</v>
      </c>
      <c r="M641">
        <f t="shared" si="36"/>
        <v>1399.9764461538341</v>
      </c>
      <c r="N641">
        <f t="shared" si="37"/>
        <v>1077.9818635384522</v>
      </c>
      <c r="O641">
        <f t="shared" si="38"/>
        <v>8.1913779071960176E-3</v>
      </c>
    </row>
    <row r="642" spans="1:15" x14ac:dyDescent="0.25">
      <c r="A642">
        <v>2</v>
      </c>
      <c r="B642" s="2">
        <v>45278</v>
      </c>
      <c r="D642" s="4">
        <v>0.52386574074074077</v>
      </c>
      <c r="E642" s="3">
        <v>468</v>
      </c>
      <c r="F642" s="3">
        <v>352</v>
      </c>
      <c r="G642" s="3">
        <v>77</v>
      </c>
      <c r="H642" s="3">
        <v>12</v>
      </c>
      <c r="I642" s="3">
        <v>1163</v>
      </c>
      <c r="J642" s="3">
        <v>1</v>
      </c>
      <c r="K642" s="3">
        <v>0.02</v>
      </c>
      <c r="M642">
        <f t="shared" si="36"/>
        <v>1399.9764461538341</v>
      </c>
      <c r="N642">
        <f t="shared" si="37"/>
        <v>1077.9818635384522</v>
      </c>
      <c r="O642">
        <f t="shared" si="38"/>
        <v>8.1913779071960176E-3</v>
      </c>
    </row>
    <row r="643" spans="1:15" x14ac:dyDescent="0.25">
      <c r="A643">
        <v>2</v>
      </c>
      <c r="B643" s="2">
        <v>45278</v>
      </c>
      <c r="D643" s="4">
        <v>0.5251851851851852</v>
      </c>
      <c r="E643" s="3">
        <v>457</v>
      </c>
      <c r="F643" s="3">
        <v>356</v>
      </c>
      <c r="G643" s="3">
        <v>77</v>
      </c>
      <c r="H643" s="3">
        <v>12.1</v>
      </c>
      <c r="I643" s="3">
        <v>1157</v>
      </c>
      <c r="J643" s="3">
        <v>1</v>
      </c>
      <c r="K643" s="3">
        <v>0.02</v>
      </c>
      <c r="M643">
        <f t="shared" si="36"/>
        <v>1409.2174154902971</v>
      </c>
      <c r="N643">
        <f t="shared" si="37"/>
        <v>1085.0974099275288</v>
      </c>
      <c r="O643">
        <f t="shared" si="38"/>
        <v>8.2425569787483513E-3</v>
      </c>
    </row>
    <row r="644" spans="1:15" x14ac:dyDescent="0.25">
      <c r="A644">
        <v>2</v>
      </c>
      <c r="B644" s="2">
        <v>45278</v>
      </c>
      <c r="D644" s="4">
        <v>0.52523148148148147</v>
      </c>
      <c r="E644" s="3">
        <v>457</v>
      </c>
      <c r="F644" s="3">
        <v>356</v>
      </c>
      <c r="G644" s="3">
        <v>77</v>
      </c>
      <c r="H644" s="3">
        <v>12.1</v>
      </c>
      <c r="I644" s="3">
        <v>1157</v>
      </c>
      <c r="J644" s="3">
        <v>1</v>
      </c>
      <c r="K644" s="3">
        <v>0.02</v>
      </c>
      <c r="M644">
        <f t="shared" si="36"/>
        <v>1409.2174154902971</v>
      </c>
      <c r="N644">
        <f t="shared" si="37"/>
        <v>1085.0974099275288</v>
      </c>
      <c r="O644">
        <f t="shared" si="38"/>
        <v>8.2425569787483513E-3</v>
      </c>
    </row>
    <row r="645" spans="1:15" x14ac:dyDescent="0.25">
      <c r="A645">
        <v>2</v>
      </c>
      <c r="B645" s="2">
        <v>45278</v>
      </c>
      <c r="D645" s="4">
        <v>0.52655092592592589</v>
      </c>
      <c r="E645" s="3">
        <v>457</v>
      </c>
      <c r="F645" s="3">
        <v>356</v>
      </c>
      <c r="G645" s="3">
        <v>77</v>
      </c>
      <c r="H645" s="3">
        <v>12</v>
      </c>
      <c r="I645" s="3">
        <v>1149</v>
      </c>
      <c r="J645" s="3">
        <v>1</v>
      </c>
      <c r="K645" s="3">
        <v>0.02</v>
      </c>
      <c r="M645">
        <f t="shared" si="36"/>
        <v>1399.9764461538341</v>
      </c>
      <c r="N645">
        <f t="shared" si="37"/>
        <v>1077.9818635384522</v>
      </c>
      <c r="O645">
        <f t="shared" si="38"/>
        <v>8.1913779071960176E-3</v>
      </c>
    </row>
    <row r="646" spans="1:15" x14ac:dyDescent="0.25">
      <c r="A646">
        <v>2</v>
      </c>
      <c r="B646" s="2">
        <v>45278</v>
      </c>
      <c r="D646" s="4">
        <v>0.52659722222222227</v>
      </c>
      <c r="E646" s="3">
        <v>457</v>
      </c>
      <c r="F646" s="3">
        <v>356</v>
      </c>
      <c r="G646" s="3">
        <v>77</v>
      </c>
      <c r="H646" s="3">
        <v>12</v>
      </c>
      <c r="I646" s="3">
        <v>1149</v>
      </c>
      <c r="J646" s="3">
        <v>1</v>
      </c>
      <c r="K646" s="3">
        <v>0.02</v>
      </c>
      <c r="M646">
        <f t="shared" si="36"/>
        <v>1399.9764461538341</v>
      </c>
      <c r="N646">
        <f t="shared" si="37"/>
        <v>1077.9818635384522</v>
      </c>
      <c r="O646">
        <f t="shared" si="38"/>
        <v>8.1913779071960176E-3</v>
      </c>
    </row>
    <row r="647" spans="1:15" x14ac:dyDescent="0.25">
      <c r="A647">
        <v>2</v>
      </c>
      <c r="B647" s="2">
        <v>45278</v>
      </c>
      <c r="D647" s="4">
        <v>0.52665509259259258</v>
      </c>
      <c r="E647" s="3">
        <v>457</v>
      </c>
      <c r="F647" s="3">
        <v>356</v>
      </c>
      <c r="G647" s="3">
        <v>77</v>
      </c>
      <c r="H647" s="3">
        <v>12</v>
      </c>
      <c r="I647" s="3">
        <v>1149</v>
      </c>
      <c r="J647" s="3">
        <v>1</v>
      </c>
      <c r="K647" s="3">
        <v>0.02</v>
      </c>
      <c r="M647">
        <f t="shared" si="36"/>
        <v>1399.9764461538341</v>
      </c>
      <c r="N647">
        <f t="shared" si="37"/>
        <v>1077.9818635384522</v>
      </c>
      <c r="O647">
        <f t="shared" si="38"/>
        <v>8.1913779071960176E-3</v>
      </c>
    </row>
    <row r="648" spans="1:15" x14ac:dyDescent="0.25">
      <c r="A648">
        <v>2</v>
      </c>
      <c r="B648" s="2">
        <v>45278</v>
      </c>
      <c r="D648" s="4">
        <v>0.52792824074074074</v>
      </c>
      <c r="E648" s="3">
        <v>465</v>
      </c>
      <c r="F648" s="3">
        <v>361</v>
      </c>
      <c r="G648" s="3">
        <v>77</v>
      </c>
      <c r="H648" s="3">
        <v>12</v>
      </c>
      <c r="I648" s="3">
        <v>1131</v>
      </c>
      <c r="J648" s="3">
        <v>1</v>
      </c>
      <c r="K648" s="3">
        <v>0.02</v>
      </c>
      <c r="M648">
        <f t="shared" si="36"/>
        <v>1399.9764461538341</v>
      </c>
      <c r="N648">
        <f t="shared" si="37"/>
        <v>1077.9818635384522</v>
      </c>
      <c r="O648">
        <f t="shared" si="38"/>
        <v>8.1913779071960176E-3</v>
      </c>
    </row>
    <row r="649" spans="1:15" x14ac:dyDescent="0.25">
      <c r="A649">
        <v>2</v>
      </c>
      <c r="B649" s="2">
        <v>45278</v>
      </c>
      <c r="D649" s="4">
        <v>0.52799768518518519</v>
      </c>
      <c r="E649" s="3">
        <v>465</v>
      </c>
      <c r="F649" s="3">
        <v>361</v>
      </c>
      <c r="G649" s="3">
        <v>77</v>
      </c>
      <c r="H649" s="3">
        <v>12</v>
      </c>
      <c r="I649" s="3">
        <v>1131</v>
      </c>
      <c r="J649" s="3">
        <v>1</v>
      </c>
      <c r="K649" s="3">
        <v>0.02</v>
      </c>
      <c r="M649">
        <f t="shared" ref="M649:M678" si="39">EXP(17.62*H649/(243.12+H649))*611.2</f>
        <v>1399.9764461538341</v>
      </c>
      <c r="N649">
        <f t="shared" ref="N649:N678" si="40">M649*(G649/100)</f>
        <v>1077.9818635384522</v>
      </c>
      <c r="O649">
        <f t="shared" ref="O649:O678" si="41">N649/(461.51*(H649+273.15))</f>
        <v>8.1913779071960176E-3</v>
      </c>
    </row>
    <row r="650" spans="1:15" x14ac:dyDescent="0.25">
      <c r="A650">
        <v>2</v>
      </c>
      <c r="B650" s="2">
        <v>45278</v>
      </c>
      <c r="D650" s="4">
        <v>0.52803240740740742</v>
      </c>
      <c r="E650" s="3">
        <v>465</v>
      </c>
      <c r="F650" s="3">
        <v>361</v>
      </c>
      <c r="G650" s="3">
        <v>77</v>
      </c>
      <c r="H650" s="3">
        <v>12</v>
      </c>
      <c r="I650" s="3">
        <v>1131</v>
      </c>
      <c r="J650" s="3">
        <v>1</v>
      </c>
      <c r="K650" s="3">
        <v>0.02</v>
      </c>
      <c r="M650">
        <f t="shared" si="39"/>
        <v>1399.9764461538341</v>
      </c>
      <c r="N650">
        <f t="shared" si="40"/>
        <v>1077.9818635384522</v>
      </c>
      <c r="O650">
        <f t="shared" si="41"/>
        <v>8.1913779071960176E-3</v>
      </c>
    </row>
    <row r="651" spans="1:15" x14ac:dyDescent="0.25">
      <c r="A651">
        <v>2</v>
      </c>
      <c r="B651" s="2">
        <v>45278</v>
      </c>
      <c r="D651" s="4">
        <v>0.52934027777777781</v>
      </c>
      <c r="E651" s="3">
        <v>473</v>
      </c>
      <c r="F651" s="3">
        <v>346</v>
      </c>
      <c r="G651" s="3">
        <v>77</v>
      </c>
      <c r="H651" s="3">
        <v>12</v>
      </c>
      <c r="I651" s="3">
        <v>1129</v>
      </c>
      <c r="J651" s="3">
        <v>1</v>
      </c>
      <c r="K651" s="3">
        <v>0.02</v>
      </c>
      <c r="M651">
        <f t="shared" si="39"/>
        <v>1399.9764461538341</v>
      </c>
      <c r="N651">
        <f t="shared" si="40"/>
        <v>1077.9818635384522</v>
      </c>
      <c r="O651">
        <f t="shared" si="41"/>
        <v>8.1913779071960176E-3</v>
      </c>
    </row>
    <row r="652" spans="1:15" x14ac:dyDescent="0.25">
      <c r="A652">
        <v>2</v>
      </c>
      <c r="B652" s="2">
        <v>45278</v>
      </c>
      <c r="D652" s="4">
        <v>0.52937500000000004</v>
      </c>
      <c r="E652" s="3">
        <v>473</v>
      </c>
      <c r="F652" s="3">
        <v>346</v>
      </c>
      <c r="G652" s="3">
        <v>77</v>
      </c>
      <c r="H652" s="3">
        <v>12</v>
      </c>
      <c r="I652" s="3">
        <v>1129</v>
      </c>
      <c r="J652" s="3">
        <v>1</v>
      </c>
      <c r="K652" s="3">
        <v>0.02</v>
      </c>
      <c r="M652">
        <f t="shared" si="39"/>
        <v>1399.9764461538341</v>
      </c>
      <c r="N652">
        <f t="shared" si="40"/>
        <v>1077.9818635384522</v>
      </c>
      <c r="O652">
        <f t="shared" si="41"/>
        <v>8.1913779071960176E-3</v>
      </c>
    </row>
    <row r="653" spans="1:15" x14ac:dyDescent="0.25">
      <c r="A653">
        <v>2</v>
      </c>
      <c r="B653" s="2">
        <v>45278</v>
      </c>
      <c r="D653" s="4">
        <v>0.52943287037037035</v>
      </c>
      <c r="E653" s="3">
        <v>473</v>
      </c>
      <c r="F653" s="3">
        <v>346</v>
      </c>
      <c r="G653" s="3">
        <v>77</v>
      </c>
      <c r="H653" s="3">
        <v>12</v>
      </c>
      <c r="I653" s="3">
        <v>1129</v>
      </c>
      <c r="J653" s="3">
        <v>1</v>
      </c>
      <c r="K653" s="3">
        <v>0.02</v>
      </c>
      <c r="M653">
        <f t="shared" si="39"/>
        <v>1399.9764461538341</v>
      </c>
      <c r="N653">
        <f t="shared" si="40"/>
        <v>1077.9818635384522</v>
      </c>
      <c r="O653">
        <f t="shared" si="41"/>
        <v>8.1913779071960176E-3</v>
      </c>
    </row>
    <row r="654" spans="1:15" x14ac:dyDescent="0.25">
      <c r="A654">
        <v>2</v>
      </c>
      <c r="B654" s="2">
        <v>45278</v>
      </c>
      <c r="D654" s="4">
        <v>0.53075231481481489</v>
      </c>
      <c r="E654" s="3">
        <v>473</v>
      </c>
      <c r="F654" s="3">
        <v>346</v>
      </c>
      <c r="G654" s="3">
        <v>77</v>
      </c>
      <c r="H654" s="3">
        <v>12.1</v>
      </c>
      <c r="I654" s="3">
        <v>1123</v>
      </c>
      <c r="J654" s="3">
        <v>1</v>
      </c>
      <c r="K654" s="3">
        <v>0.02</v>
      </c>
      <c r="M654">
        <f t="shared" si="39"/>
        <v>1409.2174154902971</v>
      </c>
      <c r="N654">
        <f t="shared" si="40"/>
        <v>1085.0974099275288</v>
      </c>
      <c r="O654">
        <f t="shared" si="41"/>
        <v>8.2425569787483513E-3</v>
      </c>
    </row>
    <row r="655" spans="1:15" x14ac:dyDescent="0.25">
      <c r="A655">
        <v>2</v>
      </c>
      <c r="B655" s="2">
        <v>45278</v>
      </c>
      <c r="D655" s="4">
        <v>0.53076388888888892</v>
      </c>
      <c r="E655" s="3">
        <v>473</v>
      </c>
      <c r="F655" s="3">
        <v>346</v>
      </c>
      <c r="G655" s="3">
        <v>77</v>
      </c>
      <c r="H655" s="3">
        <v>12.1</v>
      </c>
      <c r="I655" s="3">
        <v>1123</v>
      </c>
      <c r="J655" s="3">
        <v>1</v>
      </c>
      <c r="K655" s="3">
        <v>0.02</v>
      </c>
      <c r="M655">
        <f t="shared" si="39"/>
        <v>1409.2174154902971</v>
      </c>
      <c r="N655">
        <f t="shared" si="40"/>
        <v>1085.0974099275288</v>
      </c>
      <c r="O655">
        <f t="shared" si="41"/>
        <v>8.2425569787483513E-3</v>
      </c>
    </row>
    <row r="656" spans="1:15" x14ac:dyDescent="0.25">
      <c r="A656">
        <v>2</v>
      </c>
      <c r="B656" s="2">
        <v>45278</v>
      </c>
      <c r="D656" s="4">
        <v>0.53083333333333338</v>
      </c>
      <c r="E656" s="3">
        <v>473</v>
      </c>
      <c r="F656" s="3">
        <v>346</v>
      </c>
      <c r="G656" s="3">
        <v>77</v>
      </c>
      <c r="H656" s="3">
        <v>12.1</v>
      </c>
      <c r="I656" s="3">
        <v>1123</v>
      </c>
      <c r="J656" s="3">
        <v>1</v>
      </c>
      <c r="K656" s="3">
        <v>0.02</v>
      </c>
      <c r="M656">
        <f t="shared" si="39"/>
        <v>1409.2174154902971</v>
      </c>
      <c r="N656">
        <f t="shared" si="40"/>
        <v>1085.0974099275288</v>
      </c>
      <c r="O656">
        <f t="shared" si="41"/>
        <v>8.2425569787483513E-3</v>
      </c>
    </row>
    <row r="657" spans="1:15" x14ac:dyDescent="0.25">
      <c r="A657">
        <v>2</v>
      </c>
      <c r="B657" s="2">
        <v>45278</v>
      </c>
      <c r="D657" s="4">
        <v>0.53215277777777781</v>
      </c>
      <c r="E657" s="3">
        <v>446</v>
      </c>
      <c r="F657" s="3">
        <v>353</v>
      </c>
      <c r="G657" s="3">
        <v>77</v>
      </c>
      <c r="H657" s="3">
        <v>12</v>
      </c>
      <c r="I657" s="3">
        <v>1116</v>
      </c>
      <c r="J657" s="3">
        <v>1</v>
      </c>
      <c r="K657" s="3">
        <v>0.02</v>
      </c>
      <c r="M657">
        <f t="shared" si="39"/>
        <v>1399.9764461538341</v>
      </c>
      <c r="N657">
        <f t="shared" si="40"/>
        <v>1077.9818635384522</v>
      </c>
      <c r="O657">
        <f t="shared" si="41"/>
        <v>8.1913779071960176E-3</v>
      </c>
    </row>
    <row r="658" spans="1:15" x14ac:dyDescent="0.25">
      <c r="A658">
        <v>2</v>
      </c>
      <c r="B658" s="2">
        <v>45278</v>
      </c>
      <c r="D658" s="4">
        <v>0.53217592592592589</v>
      </c>
      <c r="E658" s="3">
        <v>446</v>
      </c>
      <c r="F658" s="3">
        <v>353</v>
      </c>
      <c r="G658" s="3">
        <v>77</v>
      </c>
      <c r="H658" s="3">
        <v>12</v>
      </c>
      <c r="I658" s="3">
        <v>1116</v>
      </c>
      <c r="J658" s="3">
        <v>1</v>
      </c>
      <c r="K658" s="3">
        <v>0.02</v>
      </c>
      <c r="M658">
        <f t="shared" si="39"/>
        <v>1399.9764461538341</v>
      </c>
      <c r="N658">
        <f t="shared" si="40"/>
        <v>1077.9818635384522</v>
      </c>
      <c r="O658">
        <f t="shared" si="41"/>
        <v>8.1913779071960176E-3</v>
      </c>
    </row>
    <row r="659" spans="1:15" x14ac:dyDescent="0.25">
      <c r="A659">
        <v>2</v>
      </c>
      <c r="B659" s="2">
        <v>45278</v>
      </c>
      <c r="D659" s="4">
        <v>0.53219907407407407</v>
      </c>
      <c r="E659" s="3">
        <v>446</v>
      </c>
      <c r="F659" s="3">
        <v>353</v>
      </c>
      <c r="G659" s="3">
        <v>77</v>
      </c>
      <c r="H659" s="3">
        <v>12</v>
      </c>
      <c r="I659" s="3">
        <v>1116</v>
      </c>
      <c r="J659" s="3">
        <v>1</v>
      </c>
      <c r="K659" s="3">
        <v>0.02</v>
      </c>
      <c r="M659">
        <f t="shared" si="39"/>
        <v>1399.9764461538341</v>
      </c>
      <c r="N659">
        <f t="shared" si="40"/>
        <v>1077.9818635384522</v>
      </c>
      <c r="O659">
        <f t="shared" si="41"/>
        <v>8.1913779071960176E-3</v>
      </c>
    </row>
    <row r="660" spans="1:15" x14ac:dyDescent="0.25">
      <c r="A660">
        <v>2</v>
      </c>
      <c r="B660" s="2">
        <v>45278</v>
      </c>
      <c r="D660" s="4">
        <v>0.53349537037037031</v>
      </c>
      <c r="E660" s="3">
        <v>428</v>
      </c>
      <c r="F660" s="3">
        <v>339</v>
      </c>
      <c r="G660" s="3">
        <v>77</v>
      </c>
      <c r="H660" s="3">
        <v>12</v>
      </c>
      <c r="I660" s="3">
        <v>1107</v>
      </c>
      <c r="J660" s="3">
        <v>1</v>
      </c>
      <c r="K660" s="3">
        <v>0.02</v>
      </c>
      <c r="M660">
        <f t="shared" si="39"/>
        <v>1399.9764461538341</v>
      </c>
      <c r="N660">
        <f t="shared" si="40"/>
        <v>1077.9818635384522</v>
      </c>
      <c r="O660">
        <f t="shared" si="41"/>
        <v>8.1913779071960176E-3</v>
      </c>
    </row>
    <row r="661" spans="1:15" x14ac:dyDescent="0.25">
      <c r="A661">
        <v>2</v>
      </c>
      <c r="B661" s="2">
        <v>45278</v>
      </c>
      <c r="D661" s="4">
        <v>0.53354166666666669</v>
      </c>
      <c r="E661" s="3">
        <v>428</v>
      </c>
      <c r="F661" s="3">
        <v>339</v>
      </c>
      <c r="G661" s="3">
        <v>77</v>
      </c>
      <c r="H661" s="3">
        <v>12</v>
      </c>
      <c r="I661" s="3">
        <v>1107</v>
      </c>
      <c r="J661" s="3">
        <v>1</v>
      </c>
      <c r="K661" s="3">
        <v>0.02</v>
      </c>
      <c r="M661">
        <f t="shared" si="39"/>
        <v>1399.9764461538341</v>
      </c>
      <c r="N661">
        <f t="shared" si="40"/>
        <v>1077.9818635384522</v>
      </c>
      <c r="O661">
        <f t="shared" si="41"/>
        <v>8.1913779071960176E-3</v>
      </c>
    </row>
    <row r="662" spans="1:15" x14ac:dyDescent="0.25">
      <c r="A662">
        <v>2</v>
      </c>
      <c r="B662" s="2">
        <v>45278</v>
      </c>
      <c r="D662" s="4">
        <v>0.53358796296296296</v>
      </c>
      <c r="E662" s="3">
        <v>428</v>
      </c>
      <c r="F662" s="3">
        <v>339</v>
      </c>
      <c r="G662" s="3">
        <v>77</v>
      </c>
      <c r="H662" s="3">
        <v>12</v>
      </c>
      <c r="I662" s="3">
        <v>1107</v>
      </c>
      <c r="J662" s="3">
        <v>1</v>
      </c>
      <c r="K662" s="3">
        <v>0.02</v>
      </c>
      <c r="M662">
        <f t="shared" si="39"/>
        <v>1399.9764461538341</v>
      </c>
      <c r="N662">
        <f t="shared" si="40"/>
        <v>1077.9818635384522</v>
      </c>
      <c r="O662">
        <f t="shared" si="41"/>
        <v>8.1913779071960176E-3</v>
      </c>
    </row>
    <row r="663" spans="1:15" x14ac:dyDescent="0.25">
      <c r="A663">
        <v>2</v>
      </c>
      <c r="B663" s="2">
        <v>45278</v>
      </c>
      <c r="D663" s="4">
        <v>0.53487268518518516</v>
      </c>
      <c r="E663" s="3">
        <v>428</v>
      </c>
      <c r="F663" s="3">
        <v>339</v>
      </c>
      <c r="G663" s="3">
        <v>77.5</v>
      </c>
      <c r="H663" s="3">
        <v>12.1</v>
      </c>
      <c r="I663" s="3">
        <v>1095</v>
      </c>
      <c r="J663" s="3">
        <v>1</v>
      </c>
      <c r="K663" s="3">
        <v>0.02</v>
      </c>
      <c r="M663">
        <f t="shared" si="39"/>
        <v>1409.2174154902971</v>
      </c>
      <c r="N663">
        <f t="shared" si="40"/>
        <v>1092.1434970049802</v>
      </c>
      <c r="O663">
        <f t="shared" si="41"/>
        <v>8.2960800760129502E-3</v>
      </c>
    </row>
    <row r="664" spans="1:15" x14ac:dyDescent="0.25">
      <c r="A664">
        <v>2</v>
      </c>
      <c r="B664" s="2">
        <v>45278</v>
      </c>
      <c r="D664" s="4">
        <v>0.53493055555555558</v>
      </c>
      <c r="E664" s="3">
        <v>428</v>
      </c>
      <c r="F664" s="3">
        <v>339</v>
      </c>
      <c r="G664" s="3">
        <v>77.5</v>
      </c>
      <c r="H664" s="3">
        <v>12.1</v>
      </c>
      <c r="I664" s="3">
        <v>1095</v>
      </c>
      <c r="J664" s="3">
        <v>1</v>
      </c>
      <c r="K664" s="3">
        <v>0.02</v>
      </c>
      <c r="M664">
        <f t="shared" si="39"/>
        <v>1409.2174154902971</v>
      </c>
      <c r="N664">
        <f t="shared" si="40"/>
        <v>1092.1434970049802</v>
      </c>
      <c r="O664">
        <f t="shared" si="41"/>
        <v>8.2960800760129502E-3</v>
      </c>
    </row>
    <row r="665" spans="1:15" x14ac:dyDescent="0.25">
      <c r="A665">
        <v>2</v>
      </c>
      <c r="B665" s="2">
        <v>45278</v>
      </c>
      <c r="D665" s="4">
        <v>0.53502314814814811</v>
      </c>
      <c r="E665" s="3">
        <v>428</v>
      </c>
      <c r="F665" s="3">
        <v>339</v>
      </c>
      <c r="G665" s="3">
        <v>77.5</v>
      </c>
      <c r="H665" s="3">
        <v>12.1</v>
      </c>
      <c r="I665" s="3">
        <v>1095</v>
      </c>
      <c r="J665" s="3">
        <v>1</v>
      </c>
      <c r="K665" s="3">
        <v>0.02</v>
      </c>
      <c r="M665">
        <f t="shared" si="39"/>
        <v>1409.2174154902971</v>
      </c>
      <c r="N665">
        <f t="shared" si="40"/>
        <v>1092.1434970049802</v>
      </c>
      <c r="O665">
        <f t="shared" si="41"/>
        <v>8.2960800760129502E-3</v>
      </c>
    </row>
    <row r="666" spans="1:15" x14ac:dyDescent="0.25">
      <c r="A666">
        <v>2</v>
      </c>
      <c r="B666" s="2">
        <v>45278</v>
      </c>
      <c r="D666" s="4">
        <v>0.53628472222222223</v>
      </c>
      <c r="E666" s="3">
        <v>462</v>
      </c>
      <c r="F666" s="3">
        <v>359</v>
      </c>
      <c r="G666" s="3">
        <v>77</v>
      </c>
      <c r="H666" s="3">
        <v>12.1</v>
      </c>
      <c r="I666" s="3">
        <v>1095</v>
      </c>
      <c r="J666" s="3">
        <v>1</v>
      </c>
      <c r="K666" s="3">
        <v>0.02</v>
      </c>
      <c r="M666">
        <f t="shared" si="39"/>
        <v>1409.2174154902971</v>
      </c>
      <c r="N666">
        <f t="shared" si="40"/>
        <v>1085.0974099275288</v>
      </c>
      <c r="O666">
        <f t="shared" si="41"/>
        <v>8.2425569787483513E-3</v>
      </c>
    </row>
    <row r="667" spans="1:15" x14ac:dyDescent="0.25">
      <c r="A667">
        <v>2</v>
      </c>
      <c r="B667" s="2">
        <v>45278</v>
      </c>
      <c r="D667" s="4">
        <v>0.53631944444444446</v>
      </c>
      <c r="E667" s="3">
        <v>462</v>
      </c>
      <c r="F667" s="3">
        <v>359</v>
      </c>
      <c r="G667" s="3">
        <v>77</v>
      </c>
      <c r="H667" s="3">
        <v>12.1</v>
      </c>
      <c r="I667" s="3">
        <v>1095</v>
      </c>
      <c r="J667" s="3">
        <v>1</v>
      </c>
      <c r="K667" s="3">
        <v>0.02</v>
      </c>
      <c r="M667">
        <f t="shared" si="39"/>
        <v>1409.2174154902971</v>
      </c>
      <c r="N667">
        <f t="shared" si="40"/>
        <v>1085.0974099275288</v>
      </c>
      <c r="O667">
        <f t="shared" si="41"/>
        <v>8.2425569787483513E-3</v>
      </c>
    </row>
    <row r="668" spans="1:15" x14ac:dyDescent="0.25">
      <c r="A668">
        <v>2</v>
      </c>
      <c r="B668" s="2">
        <v>45278</v>
      </c>
      <c r="D668" s="4">
        <v>0.53638888888888892</v>
      </c>
      <c r="E668" s="3">
        <v>462</v>
      </c>
      <c r="F668" s="3">
        <v>359</v>
      </c>
      <c r="G668" s="3">
        <v>77</v>
      </c>
      <c r="H668" s="3">
        <v>12.1</v>
      </c>
      <c r="I668" s="3">
        <v>1095</v>
      </c>
      <c r="J668" s="3">
        <v>1</v>
      </c>
      <c r="K668" s="3">
        <v>0.02</v>
      </c>
      <c r="M668">
        <f t="shared" si="39"/>
        <v>1409.2174154902971</v>
      </c>
      <c r="N668">
        <f t="shared" si="40"/>
        <v>1085.0974099275288</v>
      </c>
      <c r="O668">
        <f t="shared" si="41"/>
        <v>8.2425569787483513E-3</v>
      </c>
    </row>
    <row r="669" spans="1:15" x14ac:dyDescent="0.25">
      <c r="A669">
        <v>2</v>
      </c>
      <c r="B669" s="2">
        <v>45278</v>
      </c>
      <c r="D669" s="4">
        <v>0.53768518518518515</v>
      </c>
      <c r="E669" s="3">
        <v>455</v>
      </c>
      <c r="F669" s="3">
        <v>348</v>
      </c>
      <c r="G669" s="3">
        <v>77</v>
      </c>
      <c r="H669" s="3">
        <v>12.1</v>
      </c>
      <c r="I669" s="3">
        <v>1093</v>
      </c>
      <c r="J669" s="3">
        <v>1</v>
      </c>
      <c r="K669" s="3">
        <v>0.02</v>
      </c>
      <c r="M669">
        <f t="shared" si="39"/>
        <v>1409.2174154902971</v>
      </c>
      <c r="N669">
        <f t="shared" si="40"/>
        <v>1085.0974099275288</v>
      </c>
      <c r="O669">
        <f t="shared" si="41"/>
        <v>8.2425569787483513E-3</v>
      </c>
    </row>
    <row r="670" spans="1:15" x14ac:dyDescent="0.25">
      <c r="A670">
        <v>2</v>
      </c>
      <c r="B670" s="2">
        <v>45278</v>
      </c>
      <c r="D670" s="4">
        <v>0.53770833333333334</v>
      </c>
      <c r="E670" s="3">
        <v>455</v>
      </c>
      <c r="F670" s="3">
        <v>348</v>
      </c>
      <c r="G670" s="3">
        <v>77</v>
      </c>
      <c r="H670" s="3">
        <v>12.1</v>
      </c>
      <c r="I670" s="3">
        <v>1093</v>
      </c>
      <c r="J670" s="3">
        <v>1</v>
      </c>
      <c r="K670" s="3">
        <v>0.02</v>
      </c>
      <c r="M670">
        <f t="shared" si="39"/>
        <v>1409.2174154902971</v>
      </c>
      <c r="N670">
        <f t="shared" si="40"/>
        <v>1085.0974099275288</v>
      </c>
      <c r="O670">
        <f t="shared" si="41"/>
        <v>8.2425569787483513E-3</v>
      </c>
    </row>
    <row r="671" spans="1:15" x14ac:dyDescent="0.25">
      <c r="A671">
        <v>2</v>
      </c>
      <c r="B671" s="2">
        <v>45278</v>
      </c>
      <c r="D671" s="4">
        <v>0.53774305555555557</v>
      </c>
      <c r="E671" s="3">
        <v>455</v>
      </c>
      <c r="F671" s="3">
        <v>348</v>
      </c>
      <c r="G671" s="3">
        <v>77</v>
      </c>
      <c r="H671" s="3">
        <v>12.1</v>
      </c>
      <c r="I671" s="3">
        <v>1093</v>
      </c>
      <c r="J671" s="3">
        <v>1</v>
      </c>
      <c r="K671" s="3">
        <v>0.02</v>
      </c>
      <c r="M671">
        <f t="shared" si="39"/>
        <v>1409.2174154902971</v>
      </c>
      <c r="N671">
        <f t="shared" si="40"/>
        <v>1085.0974099275288</v>
      </c>
      <c r="O671">
        <f t="shared" si="41"/>
        <v>8.2425569787483513E-3</v>
      </c>
    </row>
    <row r="672" spans="1:15" x14ac:dyDescent="0.25">
      <c r="A672">
        <v>2</v>
      </c>
      <c r="B672" s="2">
        <v>45278</v>
      </c>
      <c r="D672" s="4">
        <v>0.53905092592592596</v>
      </c>
      <c r="E672" s="3">
        <v>455</v>
      </c>
      <c r="F672" s="3">
        <v>348</v>
      </c>
      <c r="G672" s="3">
        <v>77.5</v>
      </c>
      <c r="H672" s="3">
        <v>12</v>
      </c>
      <c r="I672" s="3">
        <v>1086</v>
      </c>
      <c r="J672" s="3">
        <v>1</v>
      </c>
      <c r="K672" s="3">
        <v>0.02</v>
      </c>
      <c r="M672">
        <f t="shared" si="39"/>
        <v>1399.9764461538341</v>
      </c>
      <c r="N672">
        <f t="shared" si="40"/>
        <v>1084.9817457692216</v>
      </c>
      <c r="O672">
        <f t="shared" si="41"/>
        <v>8.2445686728271628E-3</v>
      </c>
    </row>
    <row r="673" spans="1:15" x14ac:dyDescent="0.25">
      <c r="A673">
        <v>2</v>
      </c>
      <c r="B673" s="2">
        <v>45278</v>
      </c>
      <c r="D673" s="4">
        <v>0.53908564814814819</v>
      </c>
      <c r="E673" s="3">
        <v>455</v>
      </c>
      <c r="F673" s="3">
        <v>348</v>
      </c>
      <c r="G673" s="3">
        <v>77.5</v>
      </c>
      <c r="H673" s="3">
        <v>12</v>
      </c>
      <c r="I673" s="3">
        <v>1086</v>
      </c>
      <c r="J673" s="3">
        <v>1</v>
      </c>
      <c r="K673" s="3">
        <v>0.02</v>
      </c>
      <c r="M673">
        <f t="shared" si="39"/>
        <v>1399.9764461538341</v>
      </c>
      <c r="N673">
        <f t="shared" si="40"/>
        <v>1084.9817457692216</v>
      </c>
      <c r="O673">
        <f t="shared" si="41"/>
        <v>8.2445686728271628E-3</v>
      </c>
    </row>
    <row r="674" spans="1:15" x14ac:dyDescent="0.25">
      <c r="A674">
        <v>2</v>
      </c>
      <c r="B674" s="2">
        <v>45278</v>
      </c>
      <c r="D674" s="4">
        <v>0.53914351851851849</v>
      </c>
      <c r="E674" s="3">
        <v>455</v>
      </c>
      <c r="F674" s="3">
        <v>348</v>
      </c>
      <c r="G674" s="3">
        <v>77.5</v>
      </c>
      <c r="H674" s="3">
        <v>12</v>
      </c>
      <c r="I674" s="3">
        <v>1086</v>
      </c>
      <c r="J674" s="3">
        <v>1</v>
      </c>
      <c r="K674" s="3">
        <v>0.02</v>
      </c>
      <c r="M674">
        <f t="shared" si="39"/>
        <v>1399.9764461538341</v>
      </c>
      <c r="N674">
        <f t="shared" si="40"/>
        <v>1084.9817457692216</v>
      </c>
      <c r="O674">
        <f t="shared" si="41"/>
        <v>8.2445686728271628E-3</v>
      </c>
    </row>
    <row r="675" spans="1:15" x14ac:dyDescent="0.25">
      <c r="A675">
        <v>2</v>
      </c>
      <c r="B675" s="2">
        <v>45278</v>
      </c>
      <c r="D675" s="4">
        <v>0.54045138888888888</v>
      </c>
      <c r="E675" s="3">
        <v>425</v>
      </c>
      <c r="F675" s="3">
        <v>338</v>
      </c>
      <c r="G675" s="3">
        <v>77.5</v>
      </c>
      <c r="H675" s="3">
        <v>12.1</v>
      </c>
      <c r="I675" s="3">
        <v>1080</v>
      </c>
      <c r="J675" s="3">
        <v>1</v>
      </c>
      <c r="K675" s="3">
        <v>0.02</v>
      </c>
      <c r="M675">
        <f t="shared" si="39"/>
        <v>1409.2174154902971</v>
      </c>
      <c r="N675">
        <f t="shared" si="40"/>
        <v>1092.1434970049802</v>
      </c>
      <c r="O675">
        <f t="shared" si="41"/>
        <v>8.2960800760129502E-3</v>
      </c>
    </row>
    <row r="676" spans="1:15" x14ac:dyDescent="0.25">
      <c r="A676">
        <v>2</v>
      </c>
      <c r="B676" s="2">
        <v>45278</v>
      </c>
      <c r="D676" s="4">
        <v>0.54047453703703707</v>
      </c>
      <c r="E676" s="3">
        <v>425</v>
      </c>
      <c r="F676" s="3">
        <v>338</v>
      </c>
      <c r="G676" s="3">
        <v>77.5</v>
      </c>
      <c r="H676" s="3">
        <v>12.1</v>
      </c>
      <c r="I676" s="3">
        <v>1080</v>
      </c>
      <c r="J676" s="3">
        <v>1</v>
      </c>
      <c r="K676" s="3">
        <v>0.02</v>
      </c>
      <c r="M676">
        <f t="shared" si="39"/>
        <v>1409.2174154902971</v>
      </c>
      <c r="N676">
        <f t="shared" si="40"/>
        <v>1092.1434970049802</v>
      </c>
      <c r="O676">
        <f t="shared" si="41"/>
        <v>8.2960800760129502E-3</v>
      </c>
    </row>
    <row r="677" spans="1:15" x14ac:dyDescent="0.25">
      <c r="A677">
        <v>2</v>
      </c>
      <c r="B677" s="2">
        <v>45278</v>
      </c>
      <c r="D677" s="4">
        <v>0.54190972222222222</v>
      </c>
      <c r="E677" s="3">
        <v>437</v>
      </c>
      <c r="F677" s="3">
        <v>366</v>
      </c>
      <c r="G677" s="3">
        <v>77.5</v>
      </c>
      <c r="H677" s="3">
        <v>12</v>
      </c>
      <c r="I677" s="3">
        <v>1077</v>
      </c>
      <c r="J677" s="3">
        <v>1</v>
      </c>
      <c r="K677" s="3">
        <v>0.02</v>
      </c>
      <c r="M677">
        <f t="shared" si="39"/>
        <v>1399.9764461538341</v>
      </c>
      <c r="N677">
        <f t="shared" si="40"/>
        <v>1084.9817457692216</v>
      </c>
      <c r="O677">
        <f t="shared" si="41"/>
        <v>8.2445686728271628E-3</v>
      </c>
    </row>
    <row r="678" spans="1:15" x14ac:dyDescent="0.25">
      <c r="A678">
        <v>2</v>
      </c>
      <c r="B678" s="2">
        <v>45278</v>
      </c>
      <c r="D678" s="4">
        <v>0.54194444444444445</v>
      </c>
      <c r="E678" s="3">
        <v>437</v>
      </c>
      <c r="F678" s="3">
        <v>366</v>
      </c>
      <c r="G678" s="3">
        <v>77.5</v>
      </c>
      <c r="H678" s="3">
        <v>12</v>
      </c>
      <c r="I678" s="3">
        <v>1077</v>
      </c>
      <c r="J678" s="3">
        <v>1</v>
      </c>
      <c r="K678" s="3">
        <v>0.02</v>
      </c>
      <c r="M678">
        <f t="shared" si="39"/>
        <v>1399.9764461538341</v>
      </c>
      <c r="N678">
        <f t="shared" si="40"/>
        <v>1084.9817457692216</v>
      </c>
      <c r="O678">
        <f t="shared" si="41"/>
        <v>8.2445686728271628E-3</v>
      </c>
    </row>
  </sheetData>
  <autoFilter ref="A1:L1" xr:uid="{E7BB1A60-3681-4050-98F3-D05045608063}"/>
  <phoneticPr fontId="1" type="noConversion"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D5054-9247-4034-84C3-A3C2A737BE74}">
  <sheetPr codeName="Tabelle7"/>
  <dimension ref="A1:AF139"/>
  <sheetViews>
    <sheetView topLeftCell="L1" zoomScale="85" zoomScaleNormal="85" workbookViewId="0">
      <pane ySplit="1" topLeftCell="A2" activePane="bottomLeft" state="frozen"/>
      <selection pane="bottomLeft" activeCell="E1" sqref="E1:K1"/>
    </sheetView>
  </sheetViews>
  <sheetFormatPr baseColWidth="10" defaultRowHeight="15" x14ac:dyDescent="0.25"/>
  <cols>
    <col min="3" max="3" width="18.140625" bestFit="1" customWidth="1"/>
    <col min="13" max="13" width="20.7109375" bestFit="1" customWidth="1"/>
    <col min="14" max="14" width="11.7109375" customWidth="1"/>
    <col min="15" max="15" width="21.140625" bestFit="1" customWidth="1"/>
    <col min="24" max="24" width="21.5703125" bestFit="1" customWidth="1"/>
  </cols>
  <sheetData>
    <row r="1" spans="1:32" x14ac:dyDescent="0.25">
      <c r="A1" s="79"/>
      <c r="B1" s="81" t="s">
        <v>856</v>
      </c>
      <c r="C1" s="80" t="s">
        <v>0</v>
      </c>
      <c r="D1" s="81"/>
      <c r="E1" s="82" t="s">
        <v>1539</v>
      </c>
      <c r="F1" s="82" t="s">
        <v>1540</v>
      </c>
      <c r="G1" s="82" t="s">
        <v>1541</v>
      </c>
      <c r="H1" s="82" t="s">
        <v>1542</v>
      </c>
      <c r="I1" s="82" t="s">
        <v>1543</v>
      </c>
      <c r="J1" s="82" t="s">
        <v>1544</v>
      </c>
      <c r="K1" s="82" t="s">
        <v>1545</v>
      </c>
      <c r="L1" s="81"/>
      <c r="M1" s="81" t="s">
        <v>1619</v>
      </c>
      <c r="N1" s="81" t="s">
        <v>1619</v>
      </c>
      <c r="O1" s="81" t="s">
        <v>1620</v>
      </c>
      <c r="P1" s="91" t="s">
        <v>1620</v>
      </c>
      <c r="V1" t="s">
        <v>1701</v>
      </c>
      <c r="W1" s="79" t="s">
        <v>856</v>
      </c>
      <c r="X1" s="80" t="s">
        <v>0</v>
      </c>
      <c r="Y1" s="81"/>
      <c r="Z1" s="82" t="s">
        <v>1539</v>
      </c>
      <c r="AA1" s="82" t="s">
        <v>1540</v>
      </c>
      <c r="AB1" s="82" t="s">
        <v>1541</v>
      </c>
      <c r="AC1" s="82" t="s">
        <v>1542</v>
      </c>
      <c r="AD1" s="82" t="s">
        <v>1543</v>
      </c>
      <c r="AE1" s="82" t="s">
        <v>1544</v>
      </c>
      <c r="AF1" s="83" t="s">
        <v>1545</v>
      </c>
    </row>
    <row r="2" spans="1:32" x14ac:dyDescent="0.25">
      <c r="A2" s="84">
        <v>30</v>
      </c>
      <c r="B2">
        <v>2</v>
      </c>
      <c r="C2" s="11">
        <v>45278</v>
      </c>
      <c r="D2" s="46">
        <v>0.45849537037037041</v>
      </c>
      <c r="E2" s="10">
        <v>453</v>
      </c>
      <c r="F2" s="10">
        <v>311</v>
      </c>
      <c r="G2" s="10">
        <v>73.5</v>
      </c>
      <c r="H2" s="10">
        <v>12.9</v>
      </c>
      <c r="I2" s="10">
        <v>1294</v>
      </c>
      <c r="J2" s="10">
        <v>1</v>
      </c>
      <c r="K2" s="10">
        <v>0.02</v>
      </c>
      <c r="M2" s="11">
        <v>45278.459791666668</v>
      </c>
      <c r="N2" s="10">
        <v>83</v>
      </c>
      <c r="O2" s="11">
        <v>45278.46130787037</v>
      </c>
      <c r="P2" s="92">
        <v>74</v>
      </c>
      <c r="R2" s="84">
        <v>78</v>
      </c>
      <c r="S2">
        <v>67</v>
      </c>
      <c r="W2" s="84">
        <v>2</v>
      </c>
      <c r="X2" s="2">
        <v>45278</v>
      </c>
      <c r="Y2" s="4">
        <v>0.45849537037037041</v>
      </c>
      <c r="Z2" s="3">
        <v>453</v>
      </c>
      <c r="AA2" s="3">
        <v>311</v>
      </c>
      <c r="AB2" s="3">
        <v>73.5</v>
      </c>
      <c r="AC2" s="3">
        <v>12.9</v>
      </c>
      <c r="AD2" s="3">
        <v>1294</v>
      </c>
      <c r="AE2" s="3">
        <v>1</v>
      </c>
      <c r="AF2" s="85">
        <v>0.02</v>
      </c>
    </row>
    <row r="3" spans="1:32" x14ac:dyDescent="0.25">
      <c r="A3" s="84">
        <v>30</v>
      </c>
      <c r="B3">
        <v>2</v>
      </c>
      <c r="C3" s="11">
        <v>45278</v>
      </c>
      <c r="D3" s="46">
        <v>0.4654282407407408</v>
      </c>
      <c r="E3" s="10">
        <v>425</v>
      </c>
      <c r="F3" s="10">
        <v>287</v>
      </c>
      <c r="G3" s="10">
        <v>74.5</v>
      </c>
      <c r="H3" s="10">
        <v>12.8</v>
      </c>
      <c r="I3" s="10">
        <v>1342</v>
      </c>
      <c r="J3" s="10">
        <v>1</v>
      </c>
      <c r="K3" s="10">
        <v>0.02</v>
      </c>
      <c r="M3" s="11">
        <v>45278.466736111106</v>
      </c>
      <c r="N3" s="10">
        <v>82</v>
      </c>
      <c r="O3" s="11">
        <v>45278.464768518519</v>
      </c>
      <c r="P3" s="92">
        <v>78</v>
      </c>
      <c r="R3" s="84">
        <v>3</v>
      </c>
      <c r="S3">
        <v>3.75</v>
      </c>
      <c r="W3" s="84">
        <v>2</v>
      </c>
      <c r="X3" s="2">
        <v>45278</v>
      </c>
      <c r="Y3" s="4">
        <v>0.45990740740740743</v>
      </c>
      <c r="Z3" s="3">
        <v>453</v>
      </c>
      <c r="AA3" s="3">
        <v>311</v>
      </c>
      <c r="AB3" s="3">
        <v>73.5</v>
      </c>
      <c r="AC3" s="3">
        <v>12.9</v>
      </c>
      <c r="AD3" s="3">
        <v>1303</v>
      </c>
      <c r="AE3" s="3">
        <v>1</v>
      </c>
      <c r="AF3" s="85">
        <v>0.02</v>
      </c>
    </row>
    <row r="4" spans="1:32" x14ac:dyDescent="0.25">
      <c r="A4" s="84">
        <v>30</v>
      </c>
      <c r="B4">
        <v>2</v>
      </c>
      <c r="C4" s="11">
        <v>45278</v>
      </c>
      <c r="D4" s="46">
        <v>0.47239583333333335</v>
      </c>
      <c r="E4" s="10">
        <v>512</v>
      </c>
      <c r="F4" s="10">
        <v>358</v>
      </c>
      <c r="G4" s="10">
        <v>74</v>
      </c>
      <c r="H4" s="10">
        <v>12.7</v>
      </c>
      <c r="I4" s="10">
        <v>1319</v>
      </c>
      <c r="J4" s="10">
        <v>1</v>
      </c>
      <c r="K4" s="10">
        <v>0.02</v>
      </c>
      <c r="M4" s="11">
        <v>45278.473680555559</v>
      </c>
      <c r="N4" s="10">
        <v>84</v>
      </c>
      <c r="O4" s="11">
        <v>45278.471712962964</v>
      </c>
      <c r="P4" s="92">
        <v>71</v>
      </c>
      <c r="R4" s="84">
        <v>1.5</v>
      </c>
      <c r="S4">
        <v>2.25</v>
      </c>
      <c r="W4" s="84">
        <v>2</v>
      </c>
      <c r="X4" s="2">
        <v>45278</v>
      </c>
      <c r="Y4" s="4">
        <v>0.46129629629629632</v>
      </c>
      <c r="Z4" s="3">
        <v>426</v>
      </c>
      <c r="AA4" s="3">
        <v>288</v>
      </c>
      <c r="AB4" s="3">
        <v>74.5</v>
      </c>
      <c r="AC4" s="3">
        <v>12.9</v>
      </c>
      <c r="AD4" s="3">
        <v>1442</v>
      </c>
      <c r="AE4" s="3">
        <v>1</v>
      </c>
      <c r="AF4" s="85">
        <v>0.02</v>
      </c>
    </row>
    <row r="5" spans="1:32" x14ac:dyDescent="0.25">
      <c r="A5" s="84">
        <v>30</v>
      </c>
      <c r="B5">
        <v>2</v>
      </c>
      <c r="C5" s="11">
        <v>45278</v>
      </c>
      <c r="D5" s="46">
        <v>0.47932870370370373</v>
      </c>
      <c r="E5" s="10">
        <v>497</v>
      </c>
      <c r="F5" s="10">
        <v>370</v>
      </c>
      <c r="G5" s="10">
        <v>72</v>
      </c>
      <c r="H5" s="10">
        <v>12.3</v>
      </c>
      <c r="I5" s="10">
        <v>918</v>
      </c>
      <c r="J5" s="10">
        <v>1</v>
      </c>
      <c r="K5" s="10">
        <v>0.02</v>
      </c>
      <c r="M5" s="11">
        <v>45278.480636574073</v>
      </c>
      <c r="N5" s="10">
        <v>78</v>
      </c>
      <c r="O5" s="11">
        <v>45278.47865740741</v>
      </c>
      <c r="P5" s="92">
        <v>73</v>
      </c>
      <c r="R5" s="84">
        <v>0.75</v>
      </c>
      <c r="S5">
        <v>2.25</v>
      </c>
      <c r="W5" s="84">
        <v>2</v>
      </c>
      <c r="X5" s="2">
        <v>45278</v>
      </c>
      <c r="Y5" s="4">
        <v>0.4626851851851852</v>
      </c>
      <c r="Z5" s="3">
        <v>438</v>
      </c>
      <c r="AA5" s="3">
        <v>298</v>
      </c>
      <c r="AB5" s="3">
        <v>74.5</v>
      </c>
      <c r="AC5" s="3">
        <v>12.9</v>
      </c>
      <c r="AD5" s="3">
        <v>1361</v>
      </c>
      <c r="AE5" s="3">
        <v>1</v>
      </c>
      <c r="AF5" s="85">
        <v>0.02</v>
      </c>
    </row>
    <row r="6" spans="1:32" ht="15.75" thickBot="1" x14ac:dyDescent="0.3">
      <c r="A6" s="84">
        <v>30</v>
      </c>
      <c r="B6">
        <v>2</v>
      </c>
      <c r="C6" s="44">
        <v>45278</v>
      </c>
      <c r="D6" s="47">
        <v>0.54877314814814815</v>
      </c>
      <c r="E6" s="24">
        <v>427</v>
      </c>
      <c r="F6" s="24">
        <v>325</v>
      </c>
      <c r="G6" s="24">
        <v>78.5</v>
      </c>
      <c r="H6" s="24">
        <v>12.7</v>
      </c>
      <c r="I6" s="24">
        <v>1229</v>
      </c>
      <c r="J6" s="24">
        <v>1</v>
      </c>
      <c r="K6" s="24">
        <v>0.02</v>
      </c>
      <c r="M6" s="2">
        <v>45278.550127314811</v>
      </c>
      <c r="N6" s="3">
        <v>72</v>
      </c>
      <c r="O6" s="2">
        <v>45278.548159722224</v>
      </c>
      <c r="P6" s="85">
        <v>67</v>
      </c>
      <c r="R6" s="86">
        <v>0.75</v>
      </c>
      <c r="S6" s="93">
        <v>3.75</v>
      </c>
      <c r="W6" s="84">
        <v>2</v>
      </c>
      <c r="X6" s="2">
        <v>45278</v>
      </c>
      <c r="Y6" s="4">
        <v>0.46405092592592595</v>
      </c>
      <c r="Z6" s="3">
        <v>438</v>
      </c>
      <c r="AA6" s="3">
        <v>298</v>
      </c>
      <c r="AB6" s="3">
        <v>74.5</v>
      </c>
      <c r="AC6" s="3">
        <v>12.8</v>
      </c>
      <c r="AD6" s="3">
        <v>1347</v>
      </c>
      <c r="AE6" s="3">
        <v>1</v>
      </c>
      <c r="AF6" s="85">
        <v>0.02</v>
      </c>
    </row>
    <row r="7" spans="1:32" x14ac:dyDescent="0.25">
      <c r="A7" s="84">
        <v>30</v>
      </c>
      <c r="B7">
        <v>2</v>
      </c>
      <c r="C7" s="44">
        <v>45278</v>
      </c>
      <c r="D7" s="47">
        <v>0.55577546296296299</v>
      </c>
      <c r="E7" s="24">
        <v>412</v>
      </c>
      <c r="F7" s="24">
        <v>324</v>
      </c>
      <c r="G7" s="24">
        <v>76</v>
      </c>
      <c r="H7" s="24">
        <v>12.6</v>
      </c>
      <c r="I7" s="24">
        <v>1086</v>
      </c>
      <c r="J7" s="24">
        <v>1</v>
      </c>
      <c r="K7" s="24">
        <v>0.02</v>
      </c>
      <c r="M7" s="2">
        <v>45278.557083333333</v>
      </c>
      <c r="N7" s="3">
        <v>70</v>
      </c>
      <c r="O7" s="2">
        <v>45278.555104166662</v>
      </c>
      <c r="P7" s="85">
        <v>74</v>
      </c>
      <c r="W7" s="84">
        <v>2</v>
      </c>
      <c r="X7" s="2">
        <v>45278</v>
      </c>
      <c r="Y7" s="4">
        <v>0.4654282407407408</v>
      </c>
      <c r="Z7" s="3">
        <v>425</v>
      </c>
      <c r="AA7" s="3">
        <v>287</v>
      </c>
      <c r="AB7" s="3">
        <v>74.5</v>
      </c>
      <c r="AC7" s="3">
        <v>12.8</v>
      </c>
      <c r="AD7" s="3">
        <v>1342</v>
      </c>
      <c r="AE7" s="3">
        <v>1</v>
      </c>
      <c r="AF7" s="85">
        <v>0.02</v>
      </c>
    </row>
    <row r="8" spans="1:32" x14ac:dyDescent="0.25">
      <c r="A8" s="84">
        <v>30</v>
      </c>
      <c r="B8">
        <v>2</v>
      </c>
      <c r="C8" s="44">
        <v>45278</v>
      </c>
      <c r="D8" s="47">
        <v>0.5626620370370371</v>
      </c>
      <c r="E8" s="24">
        <v>385</v>
      </c>
      <c r="F8" s="24">
        <v>297</v>
      </c>
      <c r="G8" s="24">
        <v>74.5</v>
      </c>
      <c r="H8" s="24">
        <v>12.7</v>
      </c>
      <c r="I8" s="24">
        <v>1100</v>
      </c>
      <c r="J8" s="24">
        <v>1</v>
      </c>
      <c r="K8" s="24">
        <v>0.02</v>
      </c>
      <c r="M8" s="2">
        <v>45278.564016203702</v>
      </c>
      <c r="N8" s="3">
        <v>78</v>
      </c>
      <c r="O8" s="2">
        <v>45278.562048611115</v>
      </c>
      <c r="P8" s="85">
        <v>72</v>
      </c>
      <c r="W8" s="84">
        <v>2</v>
      </c>
      <c r="X8" s="2">
        <v>45278</v>
      </c>
      <c r="Y8" s="4">
        <v>0.46684027777777781</v>
      </c>
      <c r="Z8" s="3">
        <v>453</v>
      </c>
      <c r="AA8" s="3">
        <v>320</v>
      </c>
      <c r="AB8" s="3">
        <v>74</v>
      </c>
      <c r="AC8" s="3">
        <v>12.8</v>
      </c>
      <c r="AD8" s="3">
        <v>1323</v>
      </c>
      <c r="AE8" s="3">
        <v>1</v>
      </c>
      <c r="AF8" s="85">
        <v>0.02</v>
      </c>
    </row>
    <row r="9" spans="1:32" x14ac:dyDescent="0.25">
      <c r="A9" s="84">
        <v>30</v>
      </c>
      <c r="B9">
        <v>2</v>
      </c>
      <c r="C9" s="44">
        <v>45278</v>
      </c>
      <c r="D9" s="47">
        <v>0.56961805555555556</v>
      </c>
      <c r="E9" s="24">
        <v>418</v>
      </c>
      <c r="F9" s="24">
        <v>311</v>
      </c>
      <c r="G9" s="24">
        <v>74</v>
      </c>
      <c r="H9" s="24">
        <v>12.9</v>
      </c>
      <c r="I9" s="24">
        <v>1162</v>
      </c>
      <c r="J9" s="24">
        <v>1</v>
      </c>
      <c r="K9" s="24">
        <v>0.02</v>
      </c>
      <c r="O9" s="2">
        <v>45278.569027777776</v>
      </c>
      <c r="P9" s="85">
        <v>79</v>
      </c>
      <c r="W9" s="84">
        <v>2</v>
      </c>
      <c r="X9" s="2">
        <v>45278</v>
      </c>
      <c r="Y9" s="4">
        <v>0.4682175925925926</v>
      </c>
      <c r="Z9" s="3">
        <v>453</v>
      </c>
      <c r="AA9" s="3">
        <v>320</v>
      </c>
      <c r="AB9" s="3">
        <v>75</v>
      </c>
      <c r="AC9" s="3">
        <v>12.8</v>
      </c>
      <c r="AD9" s="3">
        <v>1313</v>
      </c>
      <c r="AE9" s="3">
        <v>1</v>
      </c>
      <c r="AF9" s="85">
        <v>0.02</v>
      </c>
    </row>
    <row r="10" spans="1:32" x14ac:dyDescent="0.25">
      <c r="A10" s="84">
        <v>30</v>
      </c>
      <c r="B10">
        <v>2</v>
      </c>
      <c r="C10" s="11">
        <v>45278</v>
      </c>
      <c r="D10" s="46">
        <v>0.59047453703703701</v>
      </c>
      <c r="E10" s="10">
        <v>855</v>
      </c>
      <c r="F10" s="10">
        <v>479</v>
      </c>
      <c r="G10" s="10">
        <v>75</v>
      </c>
      <c r="H10" s="10">
        <v>12.7</v>
      </c>
      <c r="I10" s="10">
        <v>1297</v>
      </c>
      <c r="J10" s="10">
        <v>1</v>
      </c>
      <c r="K10" s="10">
        <v>0.02</v>
      </c>
      <c r="M10" s="11">
        <v>45278.592152777783</v>
      </c>
      <c r="N10" s="10">
        <v>81</v>
      </c>
      <c r="O10" s="11">
        <v>45278.589861111112</v>
      </c>
      <c r="P10" s="92">
        <v>69</v>
      </c>
      <c r="W10" s="84">
        <v>2</v>
      </c>
      <c r="X10" s="2">
        <v>45278</v>
      </c>
      <c r="Y10" s="4">
        <v>0.46959490740740745</v>
      </c>
      <c r="Z10" s="3">
        <v>478</v>
      </c>
      <c r="AA10" s="3">
        <v>302</v>
      </c>
      <c r="AB10" s="3">
        <v>74.5</v>
      </c>
      <c r="AC10" s="3">
        <v>12.8</v>
      </c>
      <c r="AD10" s="3">
        <v>1314</v>
      </c>
      <c r="AE10" s="3">
        <v>1</v>
      </c>
      <c r="AF10" s="85">
        <v>0.02</v>
      </c>
    </row>
    <row r="11" spans="1:32" x14ac:dyDescent="0.25">
      <c r="A11" s="84">
        <v>30</v>
      </c>
      <c r="B11">
        <v>2</v>
      </c>
      <c r="C11" s="11">
        <v>45278</v>
      </c>
      <c r="D11" s="46">
        <v>0.5973842592592592</v>
      </c>
      <c r="E11" s="10">
        <v>470</v>
      </c>
      <c r="F11" s="10">
        <v>351</v>
      </c>
      <c r="G11" s="10">
        <v>75.5</v>
      </c>
      <c r="H11" s="10">
        <v>13</v>
      </c>
      <c r="I11" s="10">
        <v>1505</v>
      </c>
      <c r="J11" s="10">
        <v>1</v>
      </c>
      <c r="K11" s="10">
        <v>0.02</v>
      </c>
      <c r="M11" s="11">
        <v>45278.598761574074</v>
      </c>
      <c r="N11" s="10">
        <v>82</v>
      </c>
      <c r="O11" s="11">
        <v>45278.59679398148</v>
      </c>
      <c r="P11" s="92">
        <v>69</v>
      </c>
      <c r="W11" s="84">
        <v>2</v>
      </c>
      <c r="X11" s="2">
        <v>45278</v>
      </c>
      <c r="Y11" s="4">
        <v>0.4710300925925926</v>
      </c>
      <c r="Z11" s="3">
        <v>512</v>
      </c>
      <c r="AA11" s="3">
        <v>358</v>
      </c>
      <c r="AB11" s="3">
        <v>74.5</v>
      </c>
      <c r="AC11" s="3">
        <v>12.8</v>
      </c>
      <c r="AD11" s="3">
        <v>1310</v>
      </c>
      <c r="AE11" s="3">
        <v>1</v>
      </c>
      <c r="AF11" s="85">
        <v>0.02</v>
      </c>
    </row>
    <row r="12" spans="1:32" x14ac:dyDescent="0.25">
      <c r="A12" s="84">
        <v>30</v>
      </c>
      <c r="B12">
        <v>2</v>
      </c>
      <c r="C12" s="11">
        <v>45278</v>
      </c>
      <c r="D12" s="46">
        <v>0.60435185185185192</v>
      </c>
      <c r="E12" s="10">
        <v>635</v>
      </c>
      <c r="F12" s="10">
        <v>505</v>
      </c>
      <c r="G12" s="10">
        <v>75.5</v>
      </c>
      <c r="H12" s="10">
        <v>12.6</v>
      </c>
      <c r="I12" s="10">
        <v>1428</v>
      </c>
      <c r="J12" s="10">
        <v>1</v>
      </c>
      <c r="K12" s="10">
        <v>0.02</v>
      </c>
      <c r="M12" s="11">
        <v>45278.605706018519</v>
      </c>
      <c r="N12" s="10">
        <v>81</v>
      </c>
      <c r="O12" s="11">
        <v>45278.603761574079</v>
      </c>
      <c r="P12" s="92">
        <v>80</v>
      </c>
      <c r="W12" s="84">
        <v>2</v>
      </c>
      <c r="X12" s="2">
        <v>45278</v>
      </c>
      <c r="Y12" s="4">
        <v>0.47239583333333335</v>
      </c>
      <c r="Z12" s="3">
        <v>512</v>
      </c>
      <c r="AA12" s="3">
        <v>358</v>
      </c>
      <c r="AB12" s="3">
        <v>74</v>
      </c>
      <c r="AC12" s="3">
        <v>12.7</v>
      </c>
      <c r="AD12" s="3">
        <v>1319</v>
      </c>
      <c r="AE12" s="3">
        <v>1</v>
      </c>
      <c r="AF12" s="85">
        <v>0.02</v>
      </c>
    </row>
    <row r="13" spans="1:32" x14ac:dyDescent="0.25">
      <c r="A13" s="84">
        <v>30</v>
      </c>
      <c r="B13">
        <v>2</v>
      </c>
      <c r="C13" s="11">
        <v>45278</v>
      </c>
      <c r="D13" s="46">
        <v>0.61126157407407411</v>
      </c>
      <c r="E13" s="10">
        <v>621</v>
      </c>
      <c r="F13" s="10">
        <v>484</v>
      </c>
      <c r="G13" s="10">
        <v>77</v>
      </c>
      <c r="H13" s="10">
        <v>12.5</v>
      </c>
      <c r="I13" s="10">
        <v>1488</v>
      </c>
      <c r="J13" s="10">
        <v>1</v>
      </c>
      <c r="K13" s="10">
        <v>0.02</v>
      </c>
      <c r="M13" s="11">
        <v>45278.612662037034</v>
      </c>
      <c r="N13" s="10">
        <v>70</v>
      </c>
      <c r="O13" s="11">
        <v>45278.610694444447</v>
      </c>
      <c r="P13" s="92">
        <v>82</v>
      </c>
      <c r="W13" s="84">
        <v>2</v>
      </c>
      <c r="X13" s="2">
        <v>45278</v>
      </c>
      <c r="Y13" s="4">
        <v>0.47377314814814814</v>
      </c>
      <c r="Z13" s="3">
        <v>444</v>
      </c>
      <c r="AA13" s="3">
        <v>309</v>
      </c>
      <c r="AB13" s="3">
        <v>71.5</v>
      </c>
      <c r="AC13" s="3">
        <v>12.6</v>
      </c>
      <c r="AD13" s="3">
        <v>1203</v>
      </c>
      <c r="AE13" s="3">
        <v>1.06</v>
      </c>
      <c r="AF13" s="85">
        <v>0.02</v>
      </c>
    </row>
    <row r="14" spans="1:32" x14ac:dyDescent="0.25">
      <c r="A14" s="84">
        <v>30</v>
      </c>
      <c r="B14">
        <v>2</v>
      </c>
      <c r="C14" s="11">
        <v>45278</v>
      </c>
      <c r="D14" s="46">
        <v>0.61821759259259257</v>
      </c>
      <c r="E14" s="10">
        <v>631</v>
      </c>
      <c r="F14" s="10">
        <v>501</v>
      </c>
      <c r="G14" s="10">
        <v>77.5</v>
      </c>
      <c r="H14" s="10">
        <v>12.3</v>
      </c>
      <c r="I14" s="10">
        <v>1527</v>
      </c>
      <c r="J14" s="10">
        <v>1</v>
      </c>
      <c r="K14" s="10">
        <v>0.02</v>
      </c>
      <c r="M14" s="11">
        <v>45278.619606481487</v>
      </c>
      <c r="N14" s="10">
        <v>81</v>
      </c>
      <c r="O14" s="11">
        <v>45278.617662037039</v>
      </c>
      <c r="P14" s="92">
        <v>81</v>
      </c>
      <c r="W14" s="84">
        <v>2</v>
      </c>
      <c r="X14" s="2">
        <v>45278</v>
      </c>
      <c r="Y14" s="4">
        <v>0.47516203703703702</v>
      </c>
      <c r="Z14" s="3">
        <v>329</v>
      </c>
      <c r="AA14" s="3">
        <v>256</v>
      </c>
      <c r="AB14" s="3">
        <v>70.5</v>
      </c>
      <c r="AC14" s="3">
        <v>12.5</v>
      </c>
      <c r="AD14" s="3">
        <v>1010</v>
      </c>
      <c r="AE14" s="3">
        <v>1</v>
      </c>
      <c r="AF14" s="85">
        <v>0.02</v>
      </c>
    </row>
    <row r="15" spans="1:32" ht="15.75" thickBot="1" x14ac:dyDescent="0.3">
      <c r="A15" s="86">
        <v>30</v>
      </c>
      <c r="B15" s="93">
        <v>2</v>
      </c>
      <c r="C15" s="94">
        <v>45278</v>
      </c>
      <c r="D15" s="95">
        <v>0.6251620370370371</v>
      </c>
      <c r="E15" s="96">
        <v>624</v>
      </c>
      <c r="F15" s="96">
        <v>506</v>
      </c>
      <c r="G15" s="96">
        <v>77.5</v>
      </c>
      <c r="H15" s="96">
        <v>12.8</v>
      </c>
      <c r="I15" s="96">
        <v>1639</v>
      </c>
      <c r="J15" s="96">
        <v>1</v>
      </c>
      <c r="K15" s="96">
        <v>0.02</v>
      </c>
      <c r="L15" s="93"/>
      <c r="M15" s="93"/>
      <c r="N15" s="93"/>
      <c r="O15" s="94">
        <v>45278.624594907407</v>
      </c>
      <c r="P15" s="97">
        <v>81</v>
      </c>
      <c r="W15" s="84">
        <v>2</v>
      </c>
      <c r="X15" s="2">
        <v>45278</v>
      </c>
      <c r="Y15" s="4">
        <v>0.47655092592592596</v>
      </c>
      <c r="Z15" s="3">
        <v>329</v>
      </c>
      <c r="AA15" s="3">
        <v>256</v>
      </c>
      <c r="AB15" s="3">
        <v>69</v>
      </c>
      <c r="AC15" s="3">
        <v>12.4</v>
      </c>
      <c r="AD15" s="3">
        <v>902</v>
      </c>
      <c r="AE15" s="3">
        <v>1</v>
      </c>
      <c r="AF15" s="85">
        <v>0.02</v>
      </c>
    </row>
    <row r="16" spans="1:32" x14ac:dyDescent="0.25">
      <c r="W16" s="84">
        <v>2</v>
      </c>
      <c r="X16" s="2">
        <v>45278</v>
      </c>
      <c r="Y16" s="4">
        <v>0.47792824074074075</v>
      </c>
      <c r="Z16" s="3">
        <v>375</v>
      </c>
      <c r="AA16" s="3">
        <v>306</v>
      </c>
      <c r="AB16" s="3">
        <v>70</v>
      </c>
      <c r="AC16" s="3">
        <v>12.3</v>
      </c>
      <c r="AD16" s="3">
        <v>843</v>
      </c>
      <c r="AE16" s="3">
        <v>1</v>
      </c>
      <c r="AF16" s="85">
        <v>0.02</v>
      </c>
    </row>
    <row r="17" spans="1:32" x14ac:dyDescent="0.25">
      <c r="W17" s="84">
        <v>2</v>
      </c>
      <c r="X17" s="2">
        <v>45278</v>
      </c>
      <c r="Y17" s="4">
        <v>0.47932870370370373</v>
      </c>
      <c r="Z17" s="3">
        <v>497</v>
      </c>
      <c r="AA17" s="3">
        <v>370</v>
      </c>
      <c r="AB17" s="3">
        <v>72</v>
      </c>
      <c r="AC17" s="3">
        <v>12.3</v>
      </c>
      <c r="AD17" s="3">
        <v>918</v>
      </c>
      <c r="AE17" s="3">
        <v>1</v>
      </c>
      <c r="AF17" s="85">
        <v>0.02</v>
      </c>
    </row>
    <row r="18" spans="1:32" x14ac:dyDescent="0.25">
      <c r="W18" s="84">
        <v>2</v>
      </c>
      <c r="X18" s="2">
        <v>45278</v>
      </c>
      <c r="Y18" s="4">
        <v>0.48074074074074075</v>
      </c>
      <c r="Z18" s="3">
        <v>497</v>
      </c>
      <c r="AA18" s="3">
        <v>370</v>
      </c>
      <c r="AB18" s="3">
        <v>73</v>
      </c>
      <c r="AC18" s="3">
        <v>12.3</v>
      </c>
      <c r="AD18" s="3">
        <v>1110</v>
      </c>
      <c r="AE18" s="3">
        <v>1</v>
      </c>
      <c r="AF18" s="85">
        <v>0.02</v>
      </c>
    </row>
    <row r="19" spans="1:32" x14ac:dyDescent="0.25">
      <c r="W19" s="84">
        <v>2</v>
      </c>
      <c r="X19" s="2">
        <v>45278</v>
      </c>
      <c r="Y19" s="4">
        <v>0.4820949074074074</v>
      </c>
      <c r="Z19" s="3">
        <v>505</v>
      </c>
      <c r="AA19" s="3">
        <v>387</v>
      </c>
      <c r="AB19" s="3">
        <v>75</v>
      </c>
      <c r="AC19" s="3">
        <v>12.4</v>
      </c>
      <c r="AD19" s="3">
        <v>1140</v>
      </c>
      <c r="AE19" s="3">
        <v>1</v>
      </c>
      <c r="AF19" s="85">
        <v>0.02</v>
      </c>
    </row>
    <row r="20" spans="1:32" ht="15.75" thickBot="1" x14ac:dyDescent="0.3">
      <c r="A20" t="s">
        <v>1572</v>
      </c>
      <c r="W20" s="84">
        <v>2</v>
      </c>
      <c r="X20" s="2">
        <v>45278</v>
      </c>
      <c r="Y20" s="4">
        <v>0.48349537037037038</v>
      </c>
      <c r="Z20" s="3">
        <v>425</v>
      </c>
      <c r="AA20" s="3">
        <v>316</v>
      </c>
      <c r="AB20" s="3">
        <v>75</v>
      </c>
      <c r="AC20" s="3">
        <v>12.4</v>
      </c>
      <c r="AD20" s="3">
        <v>1194</v>
      </c>
      <c r="AE20" s="3">
        <v>1</v>
      </c>
      <c r="AF20" s="85">
        <v>0.02</v>
      </c>
    </row>
    <row r="21" spans="1:32" x14ac:dyDescent="0.25">
      <c r="A21" s="98">
        <f>MIN(N2:N5)</f>
        <v>78</v>
      </c>
      <c r="B21" s="98">
        <f>MIN(P2:P5)</f>
        <v>71</v>
      </c>
      <c r="C21" s="98">
        <f>MIN(N6:N8)</f>
        <v>70</v>
      </c>
      <c r="D21" s="98">
        <f>MIN(P6:P9)</f>
        <v>67</v>
      </c>
      <c r="E21" s="98">
        <f>MIN(N10:N14)</f>
        <v>70</v>
      </c>
      <c r="F21" s="99">
        <f>MIN(P10:P15)</f>
        <v>69</v>
      </c>
      <c r="W21" s="84">
        <v>2</v>
      </c>
      <c r="X21" s="2">
        <v>45278</v>
      </c>
      <c r="Y21" s="4">
        <v>0.48488425925925926</v>
      </c>
      <c r="Z21" s="3">
        <v>425</v>
      </c>
      <c r="AA21" s="3">
        <v>316</v>
      </c>
      <c r="AB21" s="3">
        <v>74.5</v>
      </c>
      <c r="AC21" s="3">
        <v>12.4</v>
      </c>
      <c r="AD21" s="3">
        <v>1199</v>
      </c>
      <c r="AE21" s="3">
        <v>1</v>
      </c>
      <c r="AF21" s="85">
        <v>0.02</v>
      </c>
    </row>
    <row r="22" spans="1:32" x14ac:dyDescent="0.25">
      <c r="A22" s="7">
        <f>_xlfn.QUARTILE.INC(N2:N5,1)</f>
        <v>81</v>
      </c>
      <c r="B22" s="7">
        <f>_xlfn.QUARTILE.INC(P2:P5,1)</f>
        <v>72.5</v>
      </c>
      <c r="C22" s="7">
        <f>_xlfn.QUARTILE.INC(N6:N8,1)</f>
        <v>71</v>
      </c>
      <c r="D22" s="7">
        <f>_xlfn.QUARTILE.INC(P6:P9,1)</f>
        <v>70.75</v>
      </c>
      <c r="E22" s="7">
        <f>_xlfn.QUARTILE.INC(N10:N14,1)</f>
        <v>81</v>
      </c>
      <c r="F22" s="100">
        <f>_xlfn.QUARTILE.INC(P10:P15,1)</f>
        <v>71.75</v>
      </c>
      <c r="W22" s="84">
        <v>2</v>
      </c>
      <c r="X22" s="2">
        <v>45278</v>
      </c>
      <c r="Y22" s="4">
        <v>0.48627314814814815</v>
      </c>
      <c r="Z22" s="3">
        <v>424</v>
      </c>
      <c r="AA22" s="3">
        <v>332</v>
      </c>
      <c r="AB22" s="3">
        <v>75</v>
      </c>
      <c r="AC22" s="3">
        <v>12.4</v>
      </c>
      <c r="AD22" s="3">
        <v>1200</v>
      </c>
      <c r="AE22" s="3">
        <v>1</v>
      </c>
      <c r="AF22" s="85">
        <v>0.02</v>
      </c>
    </row>
    <row r="23" spans="1:32" x14ac:dyDescent="0.25">
      <c r="A23" s="7">
        <f>_xlfn.QUARTILE.INC(N2:N5,2)</f>
        <v>82.5</v>
      </c>
      <c r="B23" s="7">
        <f>_xlfn.QUARTILE.INC(P2:P5,2)</f>
        <v>73.5</v>
      </c>
      <c r="C23" s="7">
        <f>_xlfn.QUARTILE.INC(N6:N8,2)</f>
        <v>72</v>
      </c>
      <c r="D23" s="7">
        <f>_xlfn.QUARTILE.INC(P6:P9,2)</f>
        <v>73</v>
      </c>
      <c r="E23" s="7">
        <f>_xlfn.QUARTILE.INC(N10:N14,2)</f>
        <v>81</v>
      </c>
      <c r="F23" s="100">
        <f>_xlfn.QUARTILE.INC(P10:P15,2)</f>
        <v>80.5</v>
      </c>
      <c r="W23" s="84">
        <v>2</v>
      </c>
      <c r="X23" s="2">
        <v>45278</v>
      </c>
      <c r="Y23" s="4">
        <v>0.54327546296296292</v>
      </c>
      <c r="Z23" s="3">
        <v>437</v>
      </c>
      <c r="AA23" s="3">
        <v>366</v>
      </c>
      <c r="AB23" s="3">
        <v>77.5</v>
      </c>
      <c r="AC23" s="3">
        <v>12.1</v>
      </c>
      <c r="AD23" s="3">
        <v>1070</v>
      </c>
      <c r="AE23" s="3">
        <v>1</v>
      </c>
      <c r="AF23" s="85">
        <v>0.02</v>
      </c>
    </row>
    <row r="24" spans="1:32" x14ac:dyDescent="0.25">
      <c r="A24" s="7">
        <f>_xlfn.QUARTILE.INC(N2:N5,3)</f>
        <v>83.25</v>
      </c>
      <c r="B24" s="7">
        <f>_xlfn.QUARTILE.INC(P2:P5,3)</f>
        <v>75</v>
      </c>
      <c r="C24" s="7">
        <f>_xlfn.QUARTILE.INC(N6:N8,3)</f>
        <v>75</v>
      </c>
      <c r="D24" s="7">
        <f>_xlfn.QUARTILE.INC(P6:P9,3)</f>
        <v>75.25</v>
      </c>
      <c r="E24" s="7">
        <f>_xlfn.QUARTILE.INC(N10:N14,3)</f>
        <v>81</v>
      </c>
      <c r="F24" s="100">
        <f>_xlfn.QUARTILE.INC(P10:P15,3)</f>
        <v>81</v>
      </c>
      <c r="W24" s="84">
        <v>2</v>
      </c>
      <c r="X24" s="2">
        <v>45278</v>
      </c>
      <c r="Y24" s="4">
        <v>0.54331018518518526</v>
      </c>
      <c r="Z24" s="3">
        <v>437</v>
      </c>
      <c r="AA24" s="3">
        <v>366</v>
      </c>
      <c r="AB24" s="3">
        <v>77.5</v>
      </c>
      <c r="AC24" s="3">
        <v>12.1</v>
      </c>
      <c r="AD24" s="3">
        <v>1070</v>
      </c>
      <c r="AE24" s="3">
        <v>1</v>
      </c>
      <c r="AF24" s="85">
        <v>0.02</v>
      </c>
    </row>
    <row r="25" spans="1:32" x14ac:dyDescent="0.25">
      <c r="A25" s="7">
        <f>MAX(N2:N5)</f>
        <v>84</v>
      </c>
      <c r="B25" s="7">
        <f>MAX(P2:P5)</f>
        <v>78</v>
      </c>
      <c r="C25" s="7">
        <f>MAX(N6:N8)</f>
        <v>78</v>
      </c>
      <c r="D25" s="7">
        <f>MAX(P6:P9)</f>
        <v>79</v>
      </c>
      <c r="E25" s="7">
        <f>MAX(N10:N14)</f>
        <v>82</v>
      </c>
      <c r="F25" s="100">
        <f>MAX(P10:P15)</f>
        <v>82</v>
      </c>
      <c r="W25" s="84">
        <v>2</v>
      </c>
      <c r="X25" s="2">
        <v>45278</v>
      </c>
      <c r="Y25" s="4">
        <v>0.54461805555555554</v>
      </c>
      <c r="Z25" s="3">
        <v>459</v>
      </c>
      <c r="AA25" s="3">
        <v>340</v>
      </c>
      <c r="AB25" s="3">
        <v>77.5</v>
      </c>
      <c r="AC25" s="3">
        <v>12</v>
      </c>
      <c r="AD25" s="3">
        <v>1061</v>
      </c>
      <c r="AE25" s="3">
        <v>1</v>
      </c>
      <c r="AF25" s="85">
        <v>0.02</v>
      </c>
    </row>
    <row r="26" spans="1:32" x14ac:dyDescent="0.25">
      <c r="F26" s="101"/>
      <c r="W26" s="84">
        <v>2</v>
      </c>
      <c r="X26" s="2">
        <v>45278</v>
      </c>
      <c r="Y26" s="4">
        <v>0.5446643518518518</v>
      </c>
      <c r="Z26" s="3">
        <v>459</v>
      </c>
      <c r="AA26" s="3">
        <v>340</v>
      </c>
      <c r="AB26" s="3">
        <v>77.5</v>
      </c>
      <c r="AC26" s="3">
        <v>12</v>
      </c>
      <c r="AD26" s="3">
        <v>1061</v>
      </c>
      <c r="AE26" s="3">
        <v>1</v>
      </c>
      <c r="AF26" s="85">
        <v>0.02</v>
      </c>
    </row>
    <row r="27" spans="1:32" x14ac:dyDescent="0.25">
      <c r="F27" s="101"/>
      <c r="W27" s="84">
        <v>2</v>
      </c>
      <c r="X27" s="2">
        <v>45278</v>
      </c>
      <c r="Y27" s="4">
        <v>0.54599537037037038</v>
      </c>
      <c r="Z27" s="3">
        <v>425</v>
      </c>
      <c r="AA27" s="3">
        <v>331</v>
      </c>
      <c r="AB27" s="3">
        <v>78</v>
      </c>
      <c r="AC27" s="3">
        <v>12.1</v>
      </c>
      <c r="AD27" s="3">
        <v>1061</v>
      </c>
      <c r="AE27" s="3">
        <v>1</v>
      </c>
      <c r="AF27" s="85">
        <v>0.02</v>
      </c>
    </row>
    <row r="28" spans="1:32" x14ac:dyDescent="0.25">
      <c r="A28" s="7">
        <f t="shared" ref="A28:F28" si="0">A21</f>
        <v>78</v>
      </c>
      <c r="B28" s="7">
        <f t="shared" si="0"/>
        <v>71</v>
      </c>
      <c r="C28" s="7">
        <f t="shared" si="0"/>
        <v>70</v>
      </c>
      <c r="D28" s="7">
        <f t="shared" si="0"/>
        <v>67</v>
      </c>
      <c r="E28" s="7">
        <f t="shared" si="0"/>
        <v>70</v>
      </c>
      <c r="F28" s="100">
        <f t="shared" si="0"/>
        <v>69</v>
      </c>
      <c r="W28" s="84">
        <v>2</v>
      </c>
      <c r="X28" s="2">
        <v>45278</v>
      </c>
      <c r="Y28" s="4">
        <v>0.54604166666666665</v>
      </c>
      <c r="Z28" s="3">
        <v>425</v>
      </c>
      <c r="AA28" s="3">
        <v>331</v>
      </c>
      <c r="AB28" s="3">
        <v>78</v>
      </c>
      <c r="AC28" s="3">
        <v>12.1</v>
      </c>
      <c r="AD28" s="3">
        <v>1061</v>
      </c>
      <c r="AE28" s="3">
        <v>1</v>
      </c>
      <c r="AF28" s="85">
        <v>0.02</v>
      </c>
    </row>
    <row r="29" spans="1:32" x14ac:dyDescent="0.25">
      <c r="A29">
        <f t="shared" ref="A29:F32" si="1">A22-A21</f>
        <v>3</v>
      </c>
      <c r="B29">
        <f t="shared" si="1"/>
        <v>1.5</v>
      </c>
      <c r="C29">
        <f t="shared" si="1"/>
        <v>1</v>
      </c>
      <c r="D29">
        <f t="shared" si="1"/>
        <v>3.75</v>
      </c>
      <c r="E29">
        <f t="shared" si="1"/>
        <v>11</v>
      </c>
      <c r="F29" s="101">
        <f t="shared" si="1"/>
        <v>2.75</v>
      </c>
      <c r="W29" s="84">
        <v>2</v>
      </c>
      <c r="X29" s="2">
        <v>45278</v>
      </c>
      <c r="Y29" s="4">
        <v>0.54738425925925926</v>
      </c>
      <c r="Z29" s="3">
        <v>425</v>
      </c>
      <c r="AA29" s="3">
        <v>331</v>
      </c>
      <c r="AB29" s="3">
        <v>78</v>
      </c>
      <c r="AC29" s="3">
        <v>12.2</v>
      </c>
      <c r="AD29" s="3">
        <v>1067</v>
      </c>
      <c r="AE29" s="3">
        <v>1</v>
      </c>
      <c r="AF29" s="85">
        <v>0.02</v>
      </c>
    </row>
    <row r="30" spans="1:32" x14ac:dyDescent="0.25">
      <c r="A30">
        <f t="shared" si="1"/>
        <v>1.5</v>
      </c>
      <c r="B30">
        <f t="shared" si="1"/>
        <v>1</v>
      </c>
      <c r="C30">
        <f t="shared" si="1"/>
        <v>1</v>
      </c>
      <c r="D30">
        <f t="shared" si="1"/>
        <v>2.25</v>
      </c>
      <c r="E30">
        <f t="shared" si="1"/>
        <v>0</v>
      </c>
      <c r="F30" s="101">
        <f t="shared" si="1"/>
        <v>8.75</v>
      </c>
      <c r="W30" s="84">
        <v>2</v>
      </c>
      <c r="X30" s="2">
        <v>45278</v>
      </c>
      <c r="Y30" s="4">
        <v>0.54741898148148149</v>
      </c>
      <c r="Z30" s="3">
        <v>425</v>
      </c>
      <c r="AA30" s="3">
        <v>331</v>
      </c>
      <c r="AB30" s="3">
        <v>78</v>
      </c>
      <c r="AC30" s="3">
        <v>12.2</v>
      </c>
      <c r="AD30" s="3">
        <v>1067</v>
      </c>
      <c r="AE30" s="3">
        <v>1</v>
      </c>
      <c r="AF30" s="85">
        <v>0.02</v>
      </c>
    </row>
    <row r="31" spans="1:32" x14ac:dyDescent="0.25">
      <c r="A31">
        <f t="shared" si="1"/>
        <v>0.75</v>
      </c>
      <c r="B31">
        <f t="shared" si="1"/>
        <v>1.5</v>
      </c>
      <c r="C31">
        <f t="shared" si="1"/>
        <v>3</v>
      </c>
      <c r="D31">
        <f t="shared" si="1"/>
        <v>2.25</v>
      </c>
      <c r="E31">
        <f t="shared" si="1"/>
        <v>0</v>
      </c>
      <c r="F31" s="101">
        <f t="shared" si="1"/>
        <v>0.5</v>
      </c>
      <c r="W31" s="84">
        <v>2</v>
      </c>
      <c r="X31" s="2">
        <v>45278</v>
      </c>
      <c r="Y31" s="4">
        <v>0.54877314814814815</v>
      </c>
      <c r="Z31" s="3">
        <v>427</v>
      </c>
      <c r="AA31" s="3">
        <v>325</v>
      </c>
      <c r="AB31" s="3">
        <v>78.5</v>
      </c>
      <c r="AC31" s="3">
        <v>12.7</v>
      </c>
      <c r="AD31" s="3">
        <v>1229</v>
      </c>
      <c r="AE31" s="3">
        <v>1</v>
      </c>
      <c r="AF31" s="85">
        <v>0.02</v>
      </c>
    </row>
    <row r="32" spans="1:32" ht="15.75" thickBot="1" x14ac:dyDescent="0.3">
      <c r="A32" s="93">
        <f t="shared" si="1"/>
        <v>0.75</v>
      </c>
      <c r="B32" s="93">
        <f t="shared" si="1"/>
        <v>3</v>
      </c>
      <c r="C32" s="93">
        <f t="shared" si="1"/>
        <v>3</v>
      </c>
      <c r="D32" s="93">
        <f t="shared" si="1"/>
        <v>3.75</v>
      </c>
      <c r="E32" s="93">
        <f t="shared" si="1"/>
        <v>1</v>
      </c>
      <c r="F32" s="102">
        <f t="shared" si="1"/>
        <v>1</v>
      </c>
      <c r="W32" s="84">
        <v>2</v>
      </c>
      <c r="X32" s="2">
        <v>45278</v>
      </c>
      <c r="Y32" s="4">
        <v>0.54881944444444442</v>
      </c>
      <c r="Z32" s="3">
        <v>427</v>
      </c>
      <c r="AA32" s="3">
        <v>325</v>
      </c>
      <c r="AB32" s="3">
        <v>78.5</v>
      </c>
      <c r="AC32" s="3">
        <v>12.7</v>
      </c>
      <c r="AD32" s="3">
        <v>1229</v>
      </c>
      <c r="AE32" s="3">
        <v>1</v>
      </c>
      <c r="AF32" s="85">
        <v>0.02</v>
      </c>
    </row>
    <row r="33" spans="23:32" x14ac:dyDescent="0.25">
      <c r="W33" s="84">
        <v>2</v>
      </c>
      <c r="X33" s="2">
        <v>45278</v>
      </c>
      <c r="Y33" s="4">
        <v>0.55015046296296299</v>
      </c>
      <c r="Z33" s="3">
        <v>400</v>
      </c>
      <c r="AA33" s="3">
        <v>306</v>
      </c>
      <c r="AB33" s="3">
        <v>75.5</v>
      </c>
      <c r="AC33" s="3">
        <v>12.7</v>
      </c>
      <c r="AD33" s="3">
        <v>1174</v>
      </c>
      <c r="AE33" s="3">
        <v>1</v>
      </c>
      <c r="AF33" s="85">
        <v>0.02</v>
      </c>
    </row>
    <row r="34" spans="23:32" x14ac:dyDescent="0.25">
      <c r="W34" s="84">
        <v>2</v>
      </c>
      <c r="X34" s="2">
        <v>45278</v>
      </c>
      <c r="Y34" s="4">
        <v>0.55021990740740734</v>
      </c>
      <c r="Z34" s="3">
        <v>400</v>
      </c>
      <c r="AA34" s="3">
        <v>306</v>
      </c>
      <c r="AB34" s="3">
        <v>75.5</v>
      </c>
      <c r="AC34" s="3">
        <v>12.7</v>
      </c>
      <c r="AD34" s="3">
        <v>1174</v>
      </c>
      <c r="AE34" s="3">
        <v>1</v>
      </c>
      <c r="AF34" s="85">
        <v>0.02</v>
      </c>
    </row>
    <row r="35" spans="23:32" x14ac:dyDescent="0.25">
      <c r="W35" s="84">
        <v>2</v>
      </c>
      <c r="X35" s="2">
        <v>45278</v>
      </c>
      <c r="Y35" s="4">
        <v>0.55156250000000007</v>
      </c>
      <c r="Z35" s="3">
        <v>400</v>
      </c>
      <c r="AA35" s="3">
        <v>306</v>
      </c>
      <c r="AB35" s="3">
        <v>75</v>
      </c>
      <c r="AC35" s="3">
        <v>12.6</v>
      </c>
      <c r="AD35" s="3">
        <v>1111</v>
      </c>
      <c r="AE35" s="3">
        <v>1</v>
      </c>
      <c r="AF35" s="85">
        <v>0.02</v>
      </c>
    </row>
    <row r="36" spans="23:32" x14ac:dyDescent="0.25">
      <c r="W36" s="84">
        <v>2</v>
      </c>
      <c r="X36" s="2">
        <v>45278</v>
      </c>
      <c r="Y36" s="4">
        <v>0.55159722222222218</v>
      </c>
      <c r="Z36" s="3">
        <v>400</v>
      </c>
      <c r="AA36" s="3">
        <v>306</v>
      </c>
      <c r="AB36" s="3">
        <v>75</v>
      </c>
      <c r="AC36" s="3">
        <v>12.6</v>
      </c>
      <c r="AD36" s="3">
        <v>1111</v>
      </c>
      <c r="AE36" s="3">
        <v>1</v>
      </c>
      <c r="AF36" s="85">
        <v>0.02</v>
      </c>
    </row>
    <row r="37" spans="23:32" x14ac:dyDescent="0.25">
      <c r="W37" s="84">
        <v>2</v>
      </c>
      <c r="X37" s="2">
        <v>45278</v>
      </c>
      <c r="Y37" s="4">
        <v>0.5529398148148148</v>
      </c>
      <c r="Z37" s="3">
        <v>409</v>
      </c>
      <c r="AA37" s="3">
        <v>310</v>
      </c>
      <c r="AB37" s="3">
        <v>74.5</v>
      </c>
      <c r="AC37" s="3">
        <v>12.6</v>
      </c>
      <c r="AD37" s="3">
        <v>1101</v>
      </c>
      <c r="AE37" s="3">
        <v>1</v>
      </c>
      <c r="AF37" s="85">
        <v>0.02</v>
      </c>
    </row>
    <row r="38" spans="23:32" x14ac:dyDescent="0.25">
      <c r="W38" s="84">
        <v>2</v>
      </c>
      <c r="X38" s="2">
        <v>45278</v>
      </c>
      <c r="Y38" s="4">
        <v>0.55297453703703703</v>
      </c>
      <c r="Z38" s="3">
        <v>409</v>
      </c>
      <c r="AA38" s="3">
        <v>310</v>
      </c>
      <c r="AB38" s="3">
        <v>74.5</v>
      </c>
      <c r="AC38" s="3">
        <v>12.6</v>
      </c>
      <c r="AD38" s="3">
        <v>1101</v>
      </c>
      <c r="AE38" s="3">
        <v>1</v>
      </c>
      <c r="AF38" s="85">
        <v>0.02</v>
      </c>
    </row>
    <row r="39" spans="23:32" x14ac:dyDescent="0.25">
      <c r="W39" s="84">
        <v>2</v>
      </c>
      <c r="X39" s="2">
        <v>45278</v>
      </c>
      <c r="Y39" s="4">
        <v>0.55435185185185187</v>
      </c>
      <c r="Z39" s="3">
        <v>412</v>
      </c>
      <c r="AA39" s="3">
        <v>324</v>
      </c>
      <c r="AB39" s="3">
        <v>75</v>
      </c>
      <c r="AC39" s="3">
        <v>12.6</v>
      </c>
      <c r="AD39" s="3">
        <v>1087</v>
      </c>
      <c r="AE39" s="3">
        <v>1</v>
      </c>
      <c r="AF39" s="85">
        <v>0.02</v>
      </c>
    </row>
    <row r="40" spans="23:32" x14ac:dyDescent="0.25">
      <c r="W40" s="84">
        <v>2</v>
      </c>
      <c r="X40" s="2">
        <v>45278</v>
      </c>
      <c r="Y40" s="4">
        <v>0.55437499999999995</v>
      </c>
      <c r="Z40" s="3">
        <v>412</v>
      </c>
      <c r="AA40" s="3">
        <v>324</v>
      </c>
      <c r="AB40" s="3">
        <v>75</v>
      </c>
      <c r="AC40" s="3">
        <v>12.6</v>
      </c>
      <c r="AD40" s="3">
        <v>1087</v>
      </c>
      <c r="AE40" s="3">
        <v>1</v>
      </c>
      <c r="AF40" s="85">
        <v>0.02</v>
      </c>
    </row>
    <row r="41" spans="23:32" x14ac:dyDescent="0.25">
      <c r="W41" s="84">
        <v>2</v>
      </c>
      <c r="X41" s="2">
        <v>45278</v>
      </c>
      <c r="Y41" s="4">
        <v>0.55576388888888884</v>
      </c>
      <c r="Z41" s="3">
        <v>412</v>
      </c>
      <c r="AA41" s="3">
        <v>324</v>
      </c>
      <c r="AB41" s="3">
        <v>76</v>
      </c>
      <c r="AC41" s="3">
        <v>12.6</v>
      </c>
      <c r="AD41" s="3">
        <v>1086</v>
      </c>
      <c r="AE41" s="3">
        <v>1</v>
      </c>
      <c r="AF41" s="85">
        <v>0.02</v>
      </c>
    </row>
    <row r="42" spans="23:32" x14ac:dyDescent="0.25">
      <c r="W42" s="84">
        <v>2</v>
      </c>
      <c r="X42" s="2">
        <v>45278</v>
      </c>
      <c r="Y42" s="4">
        <v>0.55577546296296299</v>
      </c>
      <c r="Z42" s="3">
        <v>412</v>
      </c>
      <c r="AA42" s="3">
        <v>324</v>
      </c>
      <c r="AB42" s="3">
        <v>76</v>
      </c>
      <c r="AC42" s="3">
        <v>12.6</v>
      </c>
      <c r="AD42" s="3">
        <v>1086</v>
      </c>
      <c r="AE42" s="3">
        <v>1</v>
      </c>
      <c r="AF42" s="85">
        <v>0.02</v>
      </c>
    </row>
    <row r="43" spans="23:32" x14ac:dyDescent="0.25">
      <c r="W43" s="84">
        <v>2</v>
      </c>
      <c r="X43" s="2">
        <v>45278</v>
      </c>
      <c r="Y43" s="4">
        <v>0.5571990740740741</v>
      </c>
      <c r="Z43" s="3">
        <v>410</v>
      </c>
      <c r="AA43" s="3">
        <v>328</v>
      </c>
      <c r="AB43" s="3">
        <v>75.5</v>
      </c>
      <c r="AC43" s="3">
        <v>12.5</v>
      </c>
      <c r="AD43" s="3">
        <v>1103</v>
      </c>
      <c r="AE43" s="3">
        <v>1</v>
      </c>
      <c r="AF43" s="85">
        <v>0.02</v>
      </c>
    </row>
    <row r="44" spans="23:32" x14ac:dyDescent="0.25">
      <c r="W44" s="84">
        <v>2</v>
      </c>
      <c r="X44" s="2">
        <v>45278</v>
      </c>
      <c r="Y44" s="4">
        <v>0.5571990740740741</v>
      </c>
      <c r="Z44" s="3">
        <v>410</v>
      </c>
      <c r="AA44" s="3">
        <v>328</v>
      </c>
      <c r="AB44" s="3">
        <v>75.5</v>
      </c>
      <c r="AC44" s="3">
        <v>12.5</v>
      </c>
      <c r="AD44" s="3">
        <v>1103</v>
      </c>
      <c r="AE44" s="3">
        <v>1</v>
      </c>
      <c r="AF44" s="85">
        <v>0.02</v>
      </c>
    </row>
    <row r="45" spans="23:32" x14ac:dyDescent="0.25">
      <c r="W45" s="84">
        <v>2</v>
      </c>
      <c r="X45" s="2">
        <v>45278</v>
      </c>
      <c r="Y45" s="4">
        <v>0.55853009259259256</v>
      </c>
      <c r="Z45" s="3">
        <v>407</v>
      </c>
      <c r="AA45" s="3">
        <v>310</v>
      </c>
      <c r="AB45" s="3">
        <v>75.5</v>
      </c>
      <c r="AC45" s="3">
        <v>12.6</v>
      </c>
      <c r="AD45" s="3">
        <v>1100</v>
      </c>
      <c r="AE45" s="3">
        <v>1</v>
      </c>
      <c r="AF45" s="85">
        <v>0.02</v>
      </c>
    </row>
    <row r="46" spans="23:32" x14ac:dyDescent="0.25">
      <c r="W46" s="84">
        <v>2</v>
      </c>
      <c r="X46" s="2">
        <v>45278</v>
      </c>
      <c r="Y46" s="4">
        <v>0.55855324074074075</v>
      </c>
      <c r="Z46" s="3">
        <v>407</v>
      </c>
      <c r="AA46" s="3">
        <v>310</v>
      </c>
      <c r="AB46" s="3">
        <v>75.5</v>
      </c>
      <c r="AC46" s="3">
        <v>12.6</v>
      </c>
      <c r="AD46" s="3">
        <v>1100</v>
      </c>
      <c r="AE46" s="3">
        <v>1</v>
      </c>
      <c r="AF46" s="85">
        <v>0.02</v>
      </c>
    </row>
    <row r="47" spans="23:32" x14ac:dyDescent="0.25">
      <c r="W47" s="84">
        <v>2</v>
      </c>
      <c r="X47" s="2">
        <v>45278</v>
      </c>
      <c r="Y47" s="4">
        <v>0.55988425925925933</v>
      </c>
      <c r="Z47" s="3">
        <v>407</v>
      </c>
      <c r="AA47" s="3">
        <v>310</v>
      </c>
      <c r="AB47" s="3">
        <v>75</v>
      </c>
      <c r="AC47" s="3">
        <v>12.6</v>
      </c>
      <c r="AD47" s="3">
        <v>1103</v>
      </c>
      <c r="AE47" s="3">
        <v>1</v>
      </c>
      <c r="AF47" s="85">
        <v>0.02</v>
      </c>
    </row>
    <row r="48" spans="23:32" x14ac:dyDescent="0.25">
      <c r="W48" s="84">
        <v>2</v>
      </c>
      <c r="X48" s="2">
        <v>45278</v>
      </c>
      <c r="Y48" s="4">
        <v>0.55993055555555549</v>
      </c>
      <c r="Z48" s="3">
        <v>407</v>
      </c>
      <c r="AA48" s="3">
        <v>310</v>
      </c>
      <c r="AB48" s="3">
        <v>75</v>
      </c>
      <c r="AC48" s="3">
        <v>12.6</v>
      </c>
      <c r="AD48" s="3">
        <v>1103</v>
      </c>
      <c r="AE48" s="3">
        <v>1</v>
      </c>
      <c r="AF48" s="85">
        <v>0.02</v>
      </c>
    </row>
    <row r="49" spans="23:32" x14ac:dyDescent="0.25">
      <c r="W49" s="84">
        <v>2</v>
      </c>
      <c r="X49" s="2">
        <v>45278</v>
      </c>
      <c r="Y49" s="4">
        <v>0.56127314814814822</v>
      </c>
      <c r="Z49" s="3">
        <v>403</v>
      </c>
      <c r="AA49" s="3">
        <v>307</v>
      </c>
      <c r="AB49" s="3">
        <v>74.5</v>
      </c>
      <c r="AC49" s="3">
        <v>12.6</v>
      </c>
      <c r="AD49" s="3">
        <v>1105</v>
      </c>
      <c r="AE49" s="3">
        <v>1</v>
      </c>
      <c r="AF49" s="85">
        <v>0.02</v>
      </c>
    </row>
    <row r="50" spans="23:32" x14ac:dyDescent="0.25">
      <c r="W50" s="84">
        <v>2</v>
      </c>
      <c r="X50" s="2">
        <v>45278</v>
      </c>
      <c r="Y50" s="4">
        <v>0.56130787037037033</v>
      </c>
      <c r="Z50" s="3">
        <v>403</v>
      </c>
      <c r="AA50" s="3">
        <v>307</v>
      </c>
      <c r="AB50" s="3">
        <v>74.5</v>
      </c>
      <c r="AC50" s="3">
        <v>12.6</v>
      </c>
      <c r="AD50" s="3">
        <v>1105</v>
      </c>
      <c r="AE50" s="3">
        <v>1</v>
      </c>
      <c r="AF50" s="85">
        <v>0.02</v>
      </c>
    </row>
    <row r="51" spans="23:32" x14ac:dyDescent="0.25">
      <c r="W51" s="84">
        <v>2</v>
      </c>
      <c r="X51" s="2">
        <v>45278</v>
      </c>
      <c r="Y51" s="4">
        <v>0.5626620370370371</v>
      </c>
      <c r="Z51" s="3">
        <v>385</v>
      </c>
      <c r="AA51" s="3">
        <v>297</v>
      </c>
      <c r="AB51" s="3">
        <v>74.5</v>
      </c>
      <c r="AC51" s="3">
        <v>12.7</v>
      </c>
      <c r="AD51" s="3">
        <v>1100</v>
      </c>
      <c r="AE51" s="3">
        <v>1</v>
      </c>
      <c r="AF51" s="85">
        <v>0.02</v>
      </c>
    </row>
    <row r="52" spans="23:32" x14ac:dyDescent="0.25">
      <c r="W52" s="84">
        <v>2</v>
      </c>
      <c r="X52" s="2">
        <v>45278</v>
      </c>
      <c r="Y52" s="4">
        <v>0.56269675925925922</v>
      </c>
      <c r="Z52" s="3">
        <v>385</v>
      </c>
      <c r="AA52" s="3">
        <v>297</v>
      </c>
      <c r="AB52" s="3">
        <v>74.5</v>
      </c>
      <c r="AC52" s="3">
        <v>12.7</v>
      </c>
      <c r="AD52" s="3">
        <v>1100</v>
      </c>
      <c r="AE52" s="3">
        <v>1</v>
      </c>
      <c r="AF52" s="85">
        <v>0.02</v>
      </c>
    </row>
    <row r="53" spans="23:32" x14ac:dyDescent="0.25">
      <c r="W53" s="84">
        <v>2</v>
      </c>
      <c r="X53" s="2">
        <v>45278</v>
      </c>
      <c r="Y53" s="4">
        <v>0.56403935185185183</v>
      </c>
      <c r="Z53" s="3">
        <v>385</v>
      </c>
      <c r="AA53" s="3">
        <v>297</v>
      </c>
      <c r="AB53" s="3">
        <v>74.5</v>
      </c>
      <c r="AC53" s="3">
        <v>12.8</v>
      </c>
      <c r="AD53" s="3">
        <v>1095</v>
      </c>
      <c r="AE53" s="3">
        <v>1</v>
      </c>
      <c r="AF53" s="85">
        <v>0.02</v>
      </c>
    </row>
    <row r="54" spans="23:32" x14ac:dyDescent="0.25">
      <c r="W54" s="84">
        <v>2</v>
      </c>
      <c r="X54" s="2">
        <v>45278</v>
      </c>
      <c r="Y54" s="4">
        <v>0.56409722222222225</v>
      </c>
      <c r="Z54" s="3">
        <v>385</v>
      </c>
      <c r="AA54" s="3">
        <v>297</v>
      </c>
      <c r="AB54" s="3">
        <v>74.5</v>
      </c>
      <c r="AC54" s="3">
        <v>12.8</v>
      </c>
      <c r="AD54" s="3">
        <v>1095</v>
      </c>
      <c r="AE54" s="3">
        <v>1</v>
      </c>
      <c r="AF54" s="85">
        <v>0.02</v>
      </c>
    </row>
    <row r="55" spans="23:32" x14ac:dyDescent="0.25">
      <c r="W55" s="84">
        <v>2</v>
      </c>
      <c r="X55" s="2">
        <v>45278</v>
      </c>
      <c r="Y55" s="4">
        <v>0.56546296296296295</v>
      </c>
      <c r="Z55" s="3">
        <v>411</v>
      </c>
      <c r="AA55" s="3">
        <v>305</v>
      </c>
      <c r="AB55" s="3">
        <v>74</v>
      </c>
      <c r="AC55" s="3">
        <v>12.8</v>
      </c>
      <c r="AD55" s="3">
        <v>1098</v>
      </c>
      <c r="AE55" s="3">
        <v>1</v>
      </c>
      <c r="AF55" s="85">
        <v>0.02</v>
      </c>
    </row>
    <row r="56" spans="23:32" x14ac:dyDescent="0.25">
      <c r="W56" s="84">
        <v>2</v>
      </c>
      <c r="X56" s="2">
        <v>45278</v>
      </c>
      <c r="Y56" s="4">
        <v>0.56548611111111113</v>
      </c>
      <c r="Z56" s="3">
        <v>411</v>
      </c>
      <c r="AA56" s="3">
        <v>305</v>
      </c>
      <c r="AB56" s="3">
        <v>74</v>
      </c>
      <c r="AC56" s="3">
        <v>12.8</v>
      </c>
      <c r="AD56" s="3">
        <v>1098</v>
      </c>
      <c r="AE56" s="3">
        <v>1</v>
      </c>
      <c r="AF56" s="85">
        <v>0.02</v>
      </c>
    </row>
    <row r="57" spans="23:32" x14ac:dyDescent="0.25">
      <c r="W57" s="84">
        <v>2</v>
      </c>
      <c r="X57" s="2">
        <v>45278</v>
      </c>
      <c r="Y57" s="4">
        <v>0.5668171296296296</v>
      </c>
      <c r="Z57" s="3">
        <v>409</v>
      </c>
      <c r="AA57" s="3">
        <v>286</v>
      </c>
      <c r="AB57" s="3">
        <v>74</v>
      </c>
      <c r="AC57" s="3">
        <v>12.9</v>
      </c>
      <c r="AD57" s="3">
        <v>1101</v>
      </c>
      <c r="AE57" s="3">
        <v>1</v>
      </c>
      <c r="AF57" s="85">
        <v>0.02</v>
      </c>
    </row>
    <row r="58" spans="23:32" x14ac:dyDescent="0.25">
      <c r="W58" s="84">
        <v>2</v>
      </c>
      <c r="X58" s="2">
        <v>45278</v>
      </c>
      <c r="Y58" s="4">
        <v>0.56689814814814821</v>
      </c>
      <c r="Z58" s="3">
        <v>409</v>
      </c>
      <c r="AA58" s="3">
        <v>286</v>
      </c>
      <c r="AB58" s="3">
        <v>74</v>
      </c>
      <c r="AC58" s="3">
        <v>12.9</v>
      </c>
      <c r="AD58" s="3">
        <v>1101</v>
      </c>
      <c r="AE58" s="3">
        <v>1</v>
      </c>
      <c r="AF58" s="85">
        <v>0.02</v>
      </c>
    </row>
    <row r="59" spans="23:32" x14ac:dyDescent="0.25">
      <c r="W59" s="84">
        <v>2</v>
      </c>
      <c r="X59" s="2">
        <v>45278</v>
      </c>
      <c r="Y59" s="4">
        <v>0.56821759259259264</v>
      </c>
      <c r="Z59" s="3">
        <v>409</v>
      </c>
      <c r="AA59" s="3">
        <v>286</v>
      </c>
      <c r="AB59" s="3">
        <v>74</v>
      </c>
      <c r="AC59" s="3">
        <v>12.8</v>
      </c>
      <c r="AD59" s="3">
        <v>1105</v>
      </c>
      <c r="AE59" s="3">
        <v>1</v>
      </c>
      <c r="AF59" s="85">
        <v>0.02</v>
      </c>
    </row>
    <row r="60" spans="23:32" x14ac:dyDescent="0.25">
      <c r="W60" s="84">
        <v>2</v>
      </c>
      <c r="X60" s="2">
        <v>45278</v>
      </c>
      <c r="Y60" s="4">
        <v>0.56825231481481475</v>
      </c>
      <c r="Z60" s="3">
        <v>409</v>
      </c>
      <c r="AA60" s="3">
        <v>286</v>
      </c>
      <c r="AB60" s="3">
        <v>74</v>
      </c>
      <c r="AC60" s="3">
        <v>12.8</v>
      </c>
      <c r="AD60" s="3">
        <v>1105</v>
      </c>
      <c r="AE60" s="3">
        <v>1</v>
      </c>
      <c r="AF60" s="85">
        <v>0.02</v>
      </c>
    </row>
    <row r="61" spans="23:32" x14ac:dyDescent="0.25">
      <c r="W61" s="84">
        <v>2</v>
      </c>
      <c r="X61" s="2">
        <v>45278</v>
      </c>
      <c r="Y61" s="4">
        <v>0.56961805555555556</v>
      </c>
      <c r="Z61" s="3">
        <v>418</v>
      </c>
      <c r="AA61" s="3">
        <v>311</v>
      </c>
      <c r="AB61" s="3">
        <v>74</v>
      </c>
      <c r="AC61" s="3">
        <v>12.9</v>
      </c>
      <c r="AD61" s="3">
        <v>1162</v>
      </c>
      <c r="AE61" s="3">
        <v>1</v>
      </c>
      <c r="AF61" s="85">
        <v>0.02</v>
      </c>
    </row>
    <row r="62" spans="23:32" x14ac:dyDescent="0.25">
      <c r="W62" s="84">
        <v>2</v>
      </c>
      <c r="X62" s="2">
        <v>45278</v>
      </c>
      <c r="Y62" s="4">
        <v>0.56973379629629628</v>
      </c>
      <c r="Z62" s="3">
        <v>418</v>
      </c>
      <c r="AA62" s="3">
        <v>311</v>
      </c>
      <c r="AB62" s="3">
        <v>74</v>
      </c>
      <c r="AC62" s="3">
        <v>12.9</v>
      </c>
      <c r="AD62" s="3">
        <v>1162</v>
      </c>
      <c r="AE62" s="3">
        <v>1</v>
      </c>
      <c r="AF62" s="85">
        <v>0.02</v>
      </c>
    </row>
    <row r="63" spans="23:32" x14ac:dyDescent="0.25">
      <c r="W63" s="84">
        <v>2</v>
      </c>
      <c r="X63" s="2">
        <v>45278</v>
      </c>
      <c r="Y63" s="4">
        <v>0.57121527777777781</v>
      </c>
      <c r="Z63" s="3">
        <v>418</v>
      </c>
      <c r="AA63" s="3">
        <v>313</v>
      </c>
      <c r="AB63" s="3">
        <v>74</v>
      </c>
      <c r="AC63" s="3">
        <v>12.8</v>
      </c>
      <c r="AD63" s="3">
        <v>1170</v>
      </c>
      <c r="AE63" s="3">
        <v>1</v>
      </c>
      <c r="AF63" s="85">
        <v>0.02</v>
      </c>
    </row>
    <row r="64" spans="23:32" x14ac:dyDescent="0.25">
      <c r="W64" s="84">
        <v>2</v>
      </c>
      <c r="X64" s="2">
        <v>45278</v>
      </c>
      <c r="Y64" s="4">
        <v>0.57121527777777781</v>
      </c>
      <c r="Z64" s="3">
        <v>418</v>
      </c>
      <c r="AA64" s="3">
        <v>313</v>
      </c>
      <c r="AB64" s="3">
        <v>74</v>
      </c>
      <c r="AC64" s="3">
        <v>12.8</v>
      </c>
      <c r="AD64" s="3">
        <v>1170</v>
      </c>
      <c r="AE64" s="3">
        <v>1</v>
      </c>
      <c r="AF64" s="85">
        <v>0.02</v>
      </c>
    </row>
    <row r="65" spans="23:32" x14ac:dyDescent="0.25">
      <c r="W65" s="84">
        <v>2</v>
      </c>
      <c r="X65" s="2">
        <v>45278</v>
      </c>
      <c r="Y65" s="4">
        <v>0.57238425925925929</v>
      </c>
      <c r="Z65" s="3">
        <v>418</v>
      </c>
      <c r="AA65" s="3">
        <v>313</v>
      </c>
      <c r="AB65" s="3">
        <v>74</v>
      </c>
      <c r="AC65" s="3">
        <v>12.9</v>
      </c>
      <c r="AD65" s="3">
        <v>1232</v>
      </c>
      <c r="AE65" s="3">
        <v>1</v>
      </c>
      <c r="AF65" s="85">
        <v>0.02</v>
      </c>
    </row>
    <row r="66" spans="23:32" x14ac:dyDescent="0.25">
      <c r="W66" s="84">
        <v>2</v>
      </c>
      <c r="X66" s="2">
        <v>45278</v>
      </c>
      <c r="Y66" s="4">
        <v>0.57243055555555555</v>
      </c>
      <c r="Z66" s="3">
        <v>418</v>
      </c>
      <c r="AA66" s="3">
        <v>313</v>
      </c>
      <c r="AB66" s="3">
        <v>74</v>
      </c>
      <c r="AC66" s="3">
        <v>12.9</v>
      </c>
      <c r="AD66" s="3">
        <v>1232</v>
      </c>
      <c r="AE66" s="3">
        <v>1</v>
      </c>
      <c r="AF66" s="85">
        <v>0.02</v>
      </c>
    </row>
    <row r="67" spans="23:32" x14ac:dyDescent="0.25">
      <c r="W67" s="84">
        <v>2</v>
      </c>
      <c r="X67" s="2">
        <v>45278</v>
      </c>
      <c r="Y67" s="4">
        <v>0.57377314814814817</v>
      </c>
      <c r="Z67" s="3">
        <v>395</v>
      </c>
      <c r="AA67" s="3">
        <v>297</v>
      </c>
      <c r="AB67" s="3">
        <v>74.5</v>
      </c>
      <c r="AC67" s="3">
        <v>12.9</v>
      </c>
      <c r="AD67" s="3">
        <v>1227</v>
      </c>
      <c r="AE67" s="3">
        <v>1</v>
      </c>
      <c r="AF67" s="85">
        <v>0.02</v>
      </c>
    </row>
    <row r="68" spans="23:32" x14ac:dyDescent="0.25">
      <c r="W68" s="84">
        <v>2</v>
      </c>
      <c r="X68" s="2">
        <v>45278</v>
      </c>
      <c r="Y68" s="4">
        <v>0.57379629629629625</v>
      </c>
      <c r="Z68" s="3">
        <v>395</v>
      </c>
      <c r="AA68" s="3">
        <v>297</v>
      </c>
      <c r="AB68" s="3">
        <v>74.5</v>
      </c>
      <c r="AC68" s="3">
        <v>12.9</v>
      </c>
      <c r="AD68" s="3">
        <v>1227</v>
      </c>
      <c r="AE68" s="3">
        <v>1</v>
      </c>
      <c r="AF68" s="85">
        <v>0.02</v>
      </c>
    </row>
    <row r="69" spans="23:32" x14ac:dyDescent="0.25">
      <c r="W69" s="84">
        <v>2</v>
      </c>
      <c r="X69" s="2">
        <v>45278</v>
      </c>
      <c r="Y69" s="4">
        <v>0.57515046296296302</v>
      </c>
      <c r="Z69" s="3">
        <v>373</v>
      </c>
      <c r="AA69" s="3">
        <v>284</v>
      </c>
      <c r="AB69" s="3">
        <v>74</v>
      </c>
      <c r="AC69" s="3">
        <v>12.9</v>
      </c>
      <c r="AD69" s="3">
        <v>1230</v>
      </c>
      <c r="AE69" s="3">
        <v>1</v>
      </c>
      <c r="AF69" s="85">
        <v>0.02</v>
      </c>
    </row>
    <row r="70" spans="23:32" x14ac:dyDescent="0.25">
      <c r="W70" s="84">
        <v>2</v>
      </c>
      <c r="X70" s="2">
        <v>45278</v>
      </c>
      <c r="Y70" s="4">
        <v>0.57519675925925928</v>
      </c>
      <c r="Z70" s="3">
        <v>373</v>
      </c>
      <c r="AA70" s="3">
        <v>284</v>
      </c>
      <c r="AB70" s="3">
        <v>74</v>
      </c>
      <c r="AC70" s="3">
        <v>12.9</v>
      </c>
      <c r="AD70" s="3">
        <v>1230</v>
      </c>
      <c r="AE70" s="3">
        <v>1</v>
      </c>
      <c r="AF70" s="85">
        <v>0.02</v>
      </c>
    </row>
    <row r="71" spans="23:32" x14ac:dyDescent="0.25">
      <c r="W71" s="84">
        <v>2</v>
      </c>
      <c r="X71" s="2">
        <v>45278</v>
      </c>
      <c r="Y71" s="4">
        <v>0.57655092592592594</v>
      </c>
      <c r="Z71" s="3">
        <v>373</v>
      </c>
      <c r="AA71" s="3">
        <v>284</v>
      </c>
      <c r="AB71" s="3">
        <v>73.5</v>
      </c>
      <c r="AC71" s="3">
        <v>12.9</v>
      </c>
      <c r="AD71" s="3">
        <v>1235</v>
      </c>
      <c r="AE71" s="3">
        <v>1</v>
      </c>
      <c r="AF71" s="85">
        <v>0.02</v>
      </c>
    </row>
    <row r="72" spans="23:32" x14ac:dyDescent="0.25">
      <c r="W72" s="84">
        <v>2</v>
      </c>
      <c r="X72" s="2">
        <v>45278</v>
      </c>
      <c r="Y72" s="4">
        <v>0.57659722222222221</v>
      </c>
      <c r="Z72" s="3">
        <v>373</v>
      </c>
      <c r="AA72" s="3">
        <v>284</v>
      </c>
      <c r="AB72" s="3">
        <v>73.5</v>
      </c>
      <c r="AC72" s="3">
        <v>12.9</v>
      </c>
      <c r="AD72" s="3">
        <v>1235</v>
      </c>
      <c r="AE72" s="3">
        <v>1</v>
      </c>
      <c r="AF72" s="85">
        <v>0.02</v>
      </c>
    </row>
    <row r="73" spans="23:32" x14ac:dyDescent="0.25">
      <c r="W73" s="84">
        <v>2</v>
      </c>
      <c r="X73" s="2">
        <v>45278</v>
      </c>
      <c r="Y73" s="4">
        <v>0.57797453703703705</v>
      </c>
      <c r="Z73" s="3">
        <v>380</v>
      </c>
      <c r="AA73" s="3">
        <v>298</v>
      </c>
      <c r="AB73" s="3">
        <v>73.5</v>
      </c>
      <c r="AC73" s="3">
        <v>12.9</v>
      </c>
      <c r="AD73" s="3">
        <v>1234</v>
      </c>
      <c r="AE73" s="3">
        <v>1</v>
      </c>
      <c r="AF73" s="85">
        <v>0.02</v>
      </c>
    </row>
    <row r="74" spans="23:32" x14ac:dyDescent="0.25">
      <c r="W74" s="84">
        <v>2</v>
      </c>
      <c r="X74" s="2">
        <v>45278</v>
      </c>
      <c r="Y74" s="4">
        <v>0.57798611111111109</v>
      </c>
      <c r="Z74" s="3">
        <v>380</v>
      </c>
      <c r="AA74" s="3">
        <v>298</v>
      </c>
      <c r="AB74" s="3">
        <v>73.5</v>
      </c>
      <c r="AC74" s="3">
        <v>12.9</v>
      </c>
      <c r="AD74" s="3">
        <v>1234</v>
      </c>
      <c r="AE74" s="3">
        <v>1</v>
      </c>
      <c r="AF74" s="85">
        <v>0.02</v>
      </c>
    </row>
    <row r="75" spans="23:32" x14ac:dyDescent="0.25">
      <c r="W75" s="84">
        <v>2</v>
      </c>
      <c r="X75" s="2">
        <v>45278</v>
      </c>
      <c r="Y75" s="4">
        <v>0.57931712962962967</v>
      </c>
      <c r="Z75" s="3">
        <v>415</v>
      </c>
      <c r="AA75" s="3">
        <v>322</v>
      </c>
      <c r="AB75" s="3">
        <v>73.5</v>
      </c>
      <c r="AC75" s="3">
        <v>12.9</v>
      </c>
      <c r="AD75" s="3">
        <v>1230</v>
      </c>
      <c r="AE75" s="3">
        <v>1</v>
      </c>
      <c r="AF75" s="85">
        <v>0.02</v>
      </c>
    </row>
    <row r="76" spans="23:32" x14ac:dyDescent="0.25">
      <c r="W76" s="84">
        <v>2</v>
      </c>
      <c r="X76" s="2">
        <v>45278</v>
      </c>
      <c r="Y76" s="4">
        <v>0.57935185185185178</v>
      </c>
      <c r="Z76" s="3">
        <v>415</v>
      </c>
      <c r="AA76" s="3">
        <v>322</v>
      </c>
      <c r="AB76" s="3">
        <v>73.5</v>
      </c>
      <c r="AC76" s="3">
        <v>12.9</v>
      </c>
      <c r="AD76" s="3">
        <v>1230</v>
      </c>
      <c r="AE76" s="3">
        <v>1</v>
      </c>
      <c r="AF76" s="85">
        <v>0.02</v>
      </c>
    </row>
    <row r="77" spans="23:32" x14ac:dyDescent="0.25">
      <c r="W77" s="84">
        <v>2</v>
      </c>
      <c r="X77" s="2">
        <v>45278</v>
      </c>
      <c r="Y77" s="4">
        <v>0.58071759259259259</v>
      </c>
      <c r="Z77" s="3">
        <v>415</v>
      </c>
      <c r="AA77" s="3">
        <v>322</v>
      </c>
      <c r="AB77" s="3">
        <v>74</v>
      </c>
      <c r="AC77" s="3">
        <v>12.8</v>
      </c>
      <c r="AD77" s="3">
        <v>1232</v>
      </c>
      <c r="AE77" s="3">
        <v>1</v>
      </c>
      <c r="AF77" s="85">
        <v>0.02</v>
      </c>
    </row>
    <row r="78" spans="23:32" x14ac:dyDescent="0.25">
      <c r="W78" s="84">
        <v>2</v>
      </c>
      <c r="X78" s="2">
        <v>45278</v>
      </c>
      <c r="Y78" s="4">
        <v>0.58076388888888886</v>
      </c>
      <c r="Z78" s="3">
        <v>415</v>
      </c>
      <c r="AA78" s="3">
        <v>322</v>
      </c>
      <c r="AB78" s="3">
        <v>74</v>
      </c>
      <c r="AC78" s="3">
        <v>12.8</v>
      </c>
      <c r="AD78" s="3">
        <v>1232</v>
      </c>
      <c r="AE78" s="3">
        <v>1</v>
      </c>
      <c r="AF78" s="85">
        <v>0.02</v>
      </c>
    </row>
    <row r="79" spans="23:32" x14ac:dyDescent="0.25">
      <c r="W79" s="84">
        <v>2</v>
      </c>
      <c r="X79" s="2">
        <v>45278</v>
      </c>
      <c r="Y79" s="4">
        <v>0.58210648148148147</v>
      </c>
      <c r="Z79" s="3">
        <v>438</v>
      </c>
      <c r="AA79" s="3">
        <v>313</v>
      </c>
      <c r="AB79" s="3">
        <v>74</v>
      </c>
      <c r="AC79" s="3">
        <v>12.7</v>
      </c>
      <c r="AD79" s="3">
        <v>1239</v>
      </c>
      <c r="AE79" s="3">
        <v>1</v>
      </c>
      <c r="AF79" s="85">
        <v>0.02</v>
      </c>
    </row>
    <row r="80" spans="23:32" x14ac:dyDescent="0.25">
      <c r="W80" s="84">
        <v>2</v>
      </c>
      <c r="X80" s="2">
        <v>45278</v>
      </c>
      <c r="Y80" s="4">
        <v>0.58215277777777774</v>
      </c>
      <c r="Z80" s="3">
        <v>438</v>
      </c>
      <c r="AA80" s="3">
        <v>313</v>
      </c>
      <c r="AB80" s="3">
        <v>74</v>
      </c>
      <c r="AC80" s="3">
        <v>12.7</v>
      </c>
      <c r="AD80" s="3">
        <v>1239</v>
      </c>
      <c r="AE80" s="3">
        <v>1</v>
      </c>
      <c r="AF80" s="85">
        <v>0.02</v>
      </c>
    </row>
    <row r="81" spans="23:32" x14ac:dyDescent="0.25">
      <c r="W81" s="84">
        <v>2</v>
      </c>
      <c r="X81" s="2">
        <v>45278</v>
      </c>
      <c r="Y81" s="4">
        <v>0.58368055555555554</v>
      </c>
      <c r="Z81" s="3">
        <v>427</v>
      </c>
      <c r="AA81" s="3">
        <v>319</v>
      </c>
      <c r="AB81" s="3">
        <v>74.5</v>
      </c>
      <c r="AC81" s="3">
        <v>12.6</v>
      </c>
      <c r="AD81" s="3">
        <v>1255</v>
      </c>
      <c r="AE81" s="3">
        <v>1</v>
      </c>
      <c r="AF81" s="85">
        <v>0.02</v>
      </c>
    </row>
    <row r="82" spans="23:32" x14ac:dyDescent="0.25">
      <c r="W82" s="84">
        <v>2</v>
      </c>
      <c r="X82" s="2">
        <v>45278</v>
      </c>
      <c r="Y82" s="4">
        <v>0.58371527777777776</v>
      </c>
      <c r="Z82" s="3">
        <v>427</v>
      </c>
      <c r="AA82" s="3">
        <v>319</v>
      </c>
      <c r="AB82" s="3">
        <v>74.5</v>
      </c>
      <c r="AC82" s="3">
        <v>12.6</v>
      </c>
      <c r="AD82" s="3">
        <v>1255</v>
      </c>
      <c r="AE82" s="3">
        <v>1</v>
      </c>
      <c r="AF82" s="85">
        <v>0.02</v>
      </c>
    </row>
    <row r="83" spans="23:32" x14ac:dyDescent="0.25">
      <c r="W83" s="84">
        <v>2</v>
      </c>
      <c r="X83" s="2">
        <v>45278</v>
      </c>
      <c r="Y83" s="4">
        <v>0.58494212962962966</v>
      </c>
      <c r="Z83" s="3">
        <v>427</v>
      </c>
      <c r="AA83" s="3">
        <v>319</v>
      </c>
      <c r="AB83" s="3">
        <v>74.5</v>
      </c>
      <c r="AC83" s="3">
        <v>12.7</v>
      </c>
      <c r="AD83" s="3">
        <v>1262</v>
      </c>
      <c r="AE83" s="3">
        <v>1</v>
      </c>
      <c r="AF83" s="85">
        <v>0.02</v>
      </c>
    </row>
    <row r="84" spans="23:32" x14ac:dyDescent="0.25">
      <c r="W84" s="84">
        <v>2</v>
      </c>
      <c r="X84" s="2">
        <v>45278</v>
      </c>
      <c r="Y84" s="4">
        <v>0.58496527777777774</v>
      </c>
      <c r="Z84" s="3">
        <v>427</v>
      </c>
      <c r="AA84" s="3">
        <v>319</v>
      </c>
      <c r="AB84" s="3">
        <v>74.5</v>
      </c>
      <c r="AC84" s="3">
        <v>12.7</v>
      </c>
      <c r="AD84" s="3">
        <v>1262</v>
      </c>
      <c r="AE84" s="3">
        <v>1</v>
      </c>
      <c r="AF84" s="85">
        <v>0.02</v>
      </c>
    </row>
    <row r="85" spans="23:32" x14ac:dyDescent="0.25">
      <c r="W85" s="84">
        <v>2</v>
      </c>
      <c r="X85" s="2">
        <v>45278</v>
      </c>
      <c r="Y85" s="4">
        <v>0.58634259259259258</v>
      </c>
      <c r="Z85" s="3">
        <v>514</v>
      </c>
      <c r="AA85" s="3">
        <v>371</v>
      </c>
      <c r="AB85" s="3">
        <v>74.5</v>
      </c>
      <c r="AC85" s="3">
        <v>12.6</v>
      </c>
      <c r="AD85" s="3">
        <v>1274</v>
      </c>
      <c r="AE85" s="3">
        <v>1</v>
      </c>
      <c r="AF85" s="85">
        <v>0.02</v>
      </c>
    </row>
    <row r="86" spans="23:32" x14ac:dyDescent="0.25">
      <c r="W86" s="84">
        <v>2</v>
      </c>
      <c r="X86" s="2">
        <v>45278</v>
      </c>
      <c r="Y86" s="4">
        <v>0.58637731481481481</v>
      </c>
      <c r="Z86" s="3">
        <v>514</v>
      </c>
      <c r="AA86" s="3">
        <v>371</v>
      </c>
      <c r="AB86" s="3">
        <v>74.5</v>
      </c>
      <c r="AC86" s="3">
        <v>12.6</v>
      </c>
      <c r="AD86" s="3">
        <v>1274</v>
      </c>
      <c r="AE86" s="3">
        <v>1</v>
      </c>
      <c r="AF86" s="85">
        <v>0.02</v>
      </c>
    </row>
    <row r="87" spans="23:32" x14ac:dyDescent="0.25">
      <c r="W87" s="84">
        <v>2</v>
      </c>
      <c r="X87" s="2">
        <v>45278</v>
      </c>
      <c r="Y87" s="4">
        <v>0.58777777777777784</v>
      </c>
      <c r="Z87" s="3">
        <v>518</v>
      </c>
      <c r="AA87" s="3">
        <v>371</v>
      </c>
      <c r="AB87" s="3">
        <v>74.5</v>
      </c>
      <c r="AC87" s="3">
        <v>12.6</v>
      </c>
      <c r="AD87" s="3">
        <v>1291</v>
      </c>
      <c r="AE87" s="3">
        <v>1</v>
      </c>
      <c r="AF87" s="85">
        <v>0.02</v>
      </c>
    </row>
    <row r="88" spans="23:32" x14ac:dyDescent="0.25">
      <c r="W88" s="84">
        <v>2</v>
      </c>
      <c r="X88" s="2">
        <v>45278</v>
      </c>
      <c r="Y88" s="4">
        <v>0.58778935185185188</v>
      </c>
      <c r="Z88" s="3">
        <v>518</v>
      </c>
      <c r="AA88" s="3">
        <v>371</v>
      </c>
      <c r="AB88" s="3">
        <v>74.5</v>
      </c>
      <c r="AC88" s="3">
        <v>12.6</v>
      </c>
      <c r="AD88" s="3">
        <v>1291</v>
      </c>
      <c r="AE88" s="3">
        <v>1</v>
      </c>
      <c r="AF88" s="85">
        <v>0.02</v>
      </c>
    </row>
    <row r="89" spans="23:32" x14ac:dyDescent="0.25">
      <c r="W89" s="84">
        <v>2</v>
      </c>
      <c r="X89" s="2">
        <v>45278</v>
      </c>
      <c r="Y89" s="4">
        <v>0.58908564814814812</v>
      </c>
      <c r="Z89" s="3">
        <v>518</v>
      </c>
      <c r="AA89" s="3">
        <v>371</v>
      </c>
      <c r="AB89" s="3">
        <v>75</v>
      </c>
      <c r="AC89" s="3">
        <v>12.7</v>
      </c>
      <c r="AD89" s="3">
        <v>1289</v>
      </c>
      <c r="AE89" s="3">
        <v>1</v>
      </c>
      <c r="AF89" s="85">
        <v>0.02</v>
      </c>
    </row>
    <row r="90" spans="23:32" x14ac:dyDescent="0.25">
      <c r="W90" s="84">
        <v>2</v>
      </c>
      <c r="X90" s="2">
        <v>45278</v>
      </c>
      <c r="Y90" s="4">
        <v>0.58909722222222227</v>
      </c>
      <c r="Z90" s="3">
        <v>518</v>
      </c>
      <c r="AA90" s="3">
        <v>371</v>
      </c>
      <c r="AB90" s="3">
        <v>75</v>
      </c>
      <c r="AC90" s="3">
        <v>12.7</v>
      </c>
      <c r="AD90" s="3">
        <v>1289</v>
      </c>
      <c r="AE90" s="3">
        <v>1</v>
      </c>
      <c r="AF90" s="85">
        <v>0.02</v>
      </c>
    </row>
    <row r="91" spans="23:32" x14ac:dyDescent="0.25">
      <c r="W91" s="84">
        <v>2</v>
      </c>
      <c r="X91" s="2">
        <v>45278</v>
      </c>
      <c r="Y91" s="4">
        <v>0.59047453703703701</v>
      </c>
      <c r="Z91" s="3">
        <v>855</v>
      </c>
      <c r="AA91" s="3">
        <v>479</v>
      </c>
      <c r="AB91" s="3">
        <v>75</v>
      </c>
      <c r="AC91" s="3">
        <v>12.7</v>
      </c>
      <c r="AD91" s="3">
        <v>1297</v>
      </c>
      <c r="AE91" s="3">
        <v>1</v>
      </c>
      <c r="AF91" s="85">
        <v>0.02</v>
      </c>
    </row>
    <row r="92" spans="23:32" x14ac:dyDescent="0.25">
      <c r="W92" s="84">
        <v>2</v>
      </c>
      <c r="X92" s="2">
        <v>45278</v>
      </c>
      <c r="Y92" s="4">
        <v>0.59089120370370374</v>
      </c>
      <c r="Z92" s="3">
        <v>855</v>
      </c>
      <c r="AA92" s="3">
        <v>479</v>
      </c>
      <c r="AB92" s="3">
        <v>75</v>
      </c>
      <c r="AC92" s="3">
        <v>12.7</v>
      </c>
      <c r="AD92" s="3">
        <v>1297</v>
      </c>
      <c r="AE92" s="3">
        <v>1</v>
      </c>
      <c r="AF92" s="85">
        <v>0.02</v>
      </c>
    </row>
    <row r="93" spans="23:32" x14ac:dyDescent="0.25">
      <c r="W93" s="84">
        <v>2</v>
      </c>
      <c r="X93" s="2">
        <v>45278</v>
      </c>
      <c r="Y93" s="4">
        <v>0.59217592592592594</v>
      </c>
      <c r="Z93" s="3">
        <v>509</v>
      </c>
      <c r="AA93" s="3">
        <v>401</v>
      </c>
      <c r="AB93" s="3">
        <v>75</v>
      </c>
      <c r="AC93" s="3">
        <v>12.7</v>
      </c>
      <c r="AD93" s="3">
        <v>1309</v>
      </c>
      <c r="AE93" s="3">
        <v>1</v>
      </c>
      <c r="AF93" s="85">
        <v>0.02</v>
      </c>
    </row>
    <row r="94" spans="23:32" x14ac:dyDescent="0.25">
      <c r="W94" s="84">
        <v>2</v>
      </c>
      <c r="X94" s="2">
        <v>45278</v>
      </c>
      <c r="Y94" s="4">
        <v>0.59222222222222221</v>
      </c>
      <c r="Z94" s="3">
        <v>509</v>
      </c>
      <c r="AA94" s="3">
        <v>401</v>
      </c>
      <c r="AB94" s="3">
        <v>75</v>
      </c>
      <c r="AC94" s="3">
        <v>12.7</v>
      </c>
      <c r="AD94" s="3">
        <v>1309</v>
      </c>
      <c r="AE94" s="3">
        <v>1</v>
      </c>
      <c r="AF94" s="85">
        <v>0.02</v>
      </c>
    </row>
    <row r="95" spans="23:32" x14ac:dyDescent="0.25">
      <c r="W95" s="84">
        <v>2</v>
      </c>
      <c r="X95" s="2">
        <v>45278</v>
      </c>
      <c r="Y95" s="4">
        <v>0.59321759259259255</v>
      </c>
      <c r="Z95" s="3">
        <v>509</v>
      </c>
      <c r="AA95" s="3">
        <v>401</v>
      </c>
      <c r="AB95" s="3">
        <v>75.5</v>
      </c>
      <c r="AC95" s="3">
        <v>12.8</v>
      </c>
      <c r="AD95" s="3">
        <v>1331</v>
      </c>
      <c r="AE95" s="3">
        <v>1</v>
      </c>
      <c r="AF95" s="85">
        <v>0.02</v>
      </c>
    </row>
    <row r="96" spans="23:32" x14ac:dyDescent="0.25">
      <c r="W96" s="84">
        <v>2</v>
      </c>
      <c r="X96" s="2">
        <v>45278</v>
      </c>
      <c r="Y96" s="4">
        <v>0.59325231481481489</v>
      </c>
      <c r="Z96" s="3">
        <v>509</v>
      </c>
      <c r="AA96" s="3">
        <v>401</v>
      </c>
      <c r="AB96" s="3">
        <v>75.5</v>
      </c>
      <c r="AC96" s="3">
        <v>12.8</v>
      </c>
      <c r="AD96" s="3">
        <v>1331</v>
      </c>
      <c r="AE96" s="3">
        <v>1</v>
      </c>
      <c r="AF96" s="85">
        <v>0.02</v>
      </c>
    </row>
    <row r="97" spans="23:32" x14ac:dyDescent="0.25">
      <c r="W97" s="84">
        <v>2</v>
      </c>
      <c r="X97" s="2">
        <v>45278</v>
      </c>
      <c r="Y97" s="4">
        <v>0.59459490740740739</v>
      </c>
      <c r="Z97" s="3">
        <v>470</v>
      </c>
      <c r="AA97" s="3">
        <v>373</v>
      </c>
      <c r="AB97" s="3">
        <v>75</v>
      </c>
      <c r="AC97" s="3">
        <v>12.8</v>
      </c>
      <c r="AD97" s="3">
        <v>1396</v>
      </c>
      <c r="AE97" s="3">
        <v>1</v>
      </c>
      <c r="AF97" s="85">
        <v>0.02</v>
      </c>
    </row>
    <row r="98" spans="23:32" x14ac:dyDescent="0.25">
      <c r="W98" s="84">
        <v>2</v>
      </c>
      <c r="X98" s="2">
        <v>45278</v>
      </c>
      <c r="Y98" s="4">
        <v>0.59465277777777781</v>
      </c>
      <c r="Z98" s="3">
        <v>470</v>
      </c>
      <c r="AA98" s="3">
        <v>373</v>
      </c>
      <c r="AB98" s="3">
        <v>75</v>
      </c>
      <c r="AC98" s="3">
        <v>12.8</v>
      </c>
      <c r="AD98" s="3">
        <v>1396</v>
      </c>
      <c r="AE98" s="3">
        <v>1</v>
      </c>
      <c r="AF98" s="85">
        <v>0.02</v>
      </c>
    </row>
    <row r="99" spans="23:32" x14ac:dyDescent="0.25">
      <c r="W99" s="84">
        <v>2</v>
      </c>
      <c r="X99" s="2">
        <v>45278</v>
      </c>
      <c r="Y99" s="4">
        <v>0.59599537037037031</v>
      </c>
      <c r="Z99" s="3">
        <v>470</v>
      </c>
      <c r="AA99" s="3">
        <v>351</v>
      </c>
      <c r="AB99" s="3">
        <v>75.5</v>
      </c>
      <c r="AC99" s="3">
        <v>12.8</v>
      </c>
      <c r="AD99" s="3">
        <v>1408</v>
      </c>
      <c r="AE99" s="3">
        <v>1</v>
      </c>
      <c r="AF99" s="85">
        <v>0.02</v>
      </c>
    </row>
    <row r="100" spans="23:32" x14ac:dyDescent="0.25">
      <c r="W100" s="84">
        <v>2</v>
      </c>
      <c r="X100" s="2">
        <v>45278</v>
      </c>
      <c r="Y100" s="4">
        <v>0.59604166666666669</v>
      </c>
      <c r="Z100" s="3">
        <v>470</v>
      </c>
      <c r="AA100" s="3">
        <v>351</v>
      </c>
      <c r="AB100" s="3">
        <v>75.5</v>
      </c>
      <c r="AC100" s="3">
        <v>12.8</v>
      </c>
      <c r="AD100" s="3">
        <v>1408</v>
      </c>
      <c r="AE100" s="3">
        <v>1</v>
      </c>
      <c r="AF100" s="85">
        <v>0.02</v>
      </c>
    </row>
    <row r="101" spans="23:32" x14ac:dyDescent="0.25">
      <c r="W101" s="84">
        <v>2</v>
      </c>
      <c r="X101" s="2">
        <v>45278</v>
      </c>
      <c r="Y101" s="4">
        <v>0.5973842592592592</v>
      </c>
      <c r="Z101" s="3">
        <v>470</v>
      </c>
      <c r="AA101" s="3">
        <v>351</v>
      </c>
      <c r="AB101" s="3">
        <v>75.5</v>
      </c>
      <c r="AC101" s="3">
        <v>13</v>
      </c>
      <c r="AD101" s="3">
        <v>1505</v>
      </c>
      <c r="AE101" s="3">
        <v>1</v>
      </c>
      <c r="AF101" s="85">
        <v>0.02</v>
      </c>
    </row>
    <row r="102" spans="23:32" x14ac:dyDescent="0.25">
      <c r="W102" s="84">
        <v>2</v>
      </c>
      <c r="X102" s="2">
        <v>45278</v>
      </c>
      <c r="Y102" s="4">
        <v>0.59743055555555558</v>
      </c>
      <c r="Z102" s="3">
        <v>470</v>
      </c>
      <c r="AA102" s="3">
        <v>351</v>
      </c>
      <c r="AB102" s="3">
        <v>75.5</v>
      </c>
      <c r="AC102" s="3">
        <v>13</v>
      </c>
      <c r="AD102" s="3">
        <v>1505</v>
      </c>
      <c r="AE102" s="3">
        <v>1</v>
      </c>
      <c r="AF102" s="85">
        <v>0.02</v>
      </c>
    </row>
    <row r="103" spans="23:32" x14ac:dyDescent="0.25">
      <c r="W103" s="84">
        <v>2</v>
      </c>
      <c r="X103" s="2">
        <v>45278</v>
      </c>
      <c r="Y103" s="4">
        <v>0.59877314814814808</v>
      </c>
      <c r="Z103" s="3">
        <v>666</v>
      </c>
      <c r="AA103" s="3">
        <v>525</v>
      </c>
      <c r="AB103" s="3">
        <v>75</v>
      </c>
      <c r="AC103" s="3">
        <v>13</v>
      </c>
      <c r="AD103" s="3">
        <v>1471</v>
      </c>
      <c r="AE103" s="3">
        <v>1</v>
      </c>
      <c r="AF103" s="85">
        <v>0.02</v>
      </c>
    </row>
    <row r="104" spans="23:32" x14ac:dyDescent="0.25">
      <c r="W104" s="84">
        <v>2</v>
      </c>
      <c r="X104" s="2">
        <v>45278</v>
      </c>
      <c r="Y104" s="4">
        <v>0.59880787037037042</v>
      </c>
      <c r="Z104" s="3">
        <v>666</v>
      </c>
      <c r="AA104" s="3">
        <v>525</v>
      </c>
      <c r="AB104" s="3">
        <v>75</v>
      </c>
      <c r="AC104" s="3">
        <v>13</v>
      </c>
      <c r="AD104" s="3">
        <v>1471</v>
      </c>
      <c r="AE104" s="3">
        <v>1</v>
      </c>
      <c r="AF104" s="85">
        <v>0.02</v>
      </c>
    </row>
    <row r="105" spans="23:32" x14ac:dyDescent="0.25">
      <c r="W105" s="84">
        <v>2</v>
      </c>
      <c r="X105" s="2">
        <v>45278</v>
      </c>
      <c r="Y105" s="4">
        <v>0.60015046296296293</v>
      </c>
      <c r="Z105" s="3">
        <v>555</v>
      </c>
      <c r="AA105" s="3">
        <v>440</v>
      </c>
      <c r="AB105" s="3">
        <v>75</v>
      </c>
      <c r="AC105" s="3">
        <v>12.9</v>
      </c>
      <c r="AD105" s="3">
        <v>1443</v>
      </c>
      <c r="AE105" s="3">
        <v>1</v>
      </c>
      <c r="AF105" s="85">
        <v>0.02</v>
      </c>
    </row>
    <row r="106" spans="23:32" x14ac:dyDescent="0.25">
      <c r="W106" s="84">
        <v>2</v>
      </c>
      <c r="X106" s="2">
        <v>45278</v>
      </c>
      <c r="Y106" s="4">
        <v>0.60020833333333334</v>
      </c>
      <c r="Z106" s="3">
        <v>555</v>
      </c>
      <c r="AA106" s="3">
        <v>440</v>
      </c>
      <c r="AB106" s="3">
        <v>75</v>
      </c>
      <c r="AC106" s="3">
        <v>12.9</v>
      </c>
      <c r="AD106" s="3">
        <v>1443</v>
      </c>
      <c r="AE106" s="3">
        <v>1</v>
      </c>
      <c r="AF106" s="85">
        <v>0.02</v>
      </c>
    </row>
    <row r="107" spans="23:32" x14ac:dyDescent="0.25">
      <c r="W107" s="84">
        <v>2</v>
      </c>
      <c r="X107" s="2">
        <v>45278</v>
      </c>
      <c r="Y107" s="4">
        <v>0.60153935185185181</v>
      </c>
      <c r="Z107" s="3">
        <v>555</v>
      </c>
      <c r="AA107" s="3">
        <v>440</v>
      </c>
      <c r="AB107" s="3">
        <v>75</v>
      </c>
      <c r="AC107" s="3">
        <v>12.8</v>
      </c>
      <c r="AD107" s="3">
        <v>1430</v>
      </c>
      <c r="AE107" s="3">
        <v>1</v>
      </c>
      <c r="AF107" s="85">
        <v>0.02</v>
      </c>
    </row>
    <row r="108" spans="23:32" x14ac:dyDescent="0.25">
      <c r="W108" s="84">
        <v>2</v>
      </c>
      <c r="X108" s="2">
        <v>45278</v>
      </c>
      <c r="Y108" s="4">
        <v>0.60158564814814819</v>
      </c>
      <c r="Z108" s="3">
        <v>555</v>
      </c>
      <c r="AA108" s="3">
        <v>440</v>
      </c>
      <c r="AB108" s="3">
        <v>75</v>
      </c>
      <c r="AC108" s="3">
        <v>12.8</v>
      </c>
      <c r="AD108" s="3">
        <v>1430</v>
      </c>
      <c r="AE108" s="3">
        <v>1</v>
      </c>
      <c r="AF108" s="85">
        <v>0.02</v>
      </c>
    </row>
    <row r="109" spans="23:32" x14ac:dyDescent="0.25">
      <c r="W109" s="84">
        <v>2</v>
      </c>
      <c r="X109" s="2">
        <v>45278</v>
      </c>
      <c r="Y109" s="4">
        <v>0.60298611111111111</v>
      </c>
      <c r="Z109" s="3">
        <v>570</v>
      </c>
      <c r="AA109" s="3">
        <v>458</v>
      </c>
      <c r="AB109" s="3">
        <v>75</v>
      </c>
      <c r="AC109" s="3">
        <v>12.7</v>
      </c>
      <c r="AD109" s="3">
        <v>1425</v>
      </c>
      <c r="AE109" s="3">
        <v>1</v>
      </c>
      <c r="AF109" s="85">
        <v>0.02</v>
      </c>
    </row>
    <row r="110" spans="23:32" x14ac:dyDescent="0.25">
      <c r="W110" s="84">
        <v>2</v>
      </c>
      <c r="X110" s="2">
        <v>45278</v>
      </c>
      <c r="Y110" s="4">
        <v>0.60435185185185192</v>
      </c>
      <c r="Z110" s="3">
        <v>635</v>
      </c>
      <c r="AA110" s="3">
        <v>505</v>
      </c>
      <c r="AB110" s="3">
        <v>75.5</v>
      </c>
      <c r="AC110" s="3">
        <v>12.6</v>
      </c>
      <c r="AD110" s="3">
        <v>1428</v>
      </c>
      <c r="AE110" s="3">
        <v>1</v>
      </c>
      <c r="AF110" s="85">
        <v>0.02</v>
      </c>
    </row>
    <row r="111" spans="23:32" x14ac:dyDescent="0.25">
      <c r="W111" s="84">
        <v>2</v>
      </c>
      <c r="X111" s="2">
        <v>45278</v>
      </c>
      <c r="Y111" s="4">
        <v>0.60436342592592596</v>
      </c>
      <c r="Z111" s="3">
        <v>635</v>
      </c>
      <c r="AA111" s="3">
        <v>505</v>
      </c>
      <c r="AB111" s="3">
        <v>75.5</v>
      </c>
      <c r="AC111" s="3">
        <v>12.6</v>
      </c>
      <c r="AD111" s="3">
        <v>1428</v>
      </c>
      <c r="AE111" s="3">
        <v>1</v>
      </c>
      <c r="AF111" s="85">
        <v>0.02</v>
      </c>
    </row>
    <row r="112" spans="23:32" x14ac:dyDescent="0.25">
      <c r="W112" s="84">
        <v>2</v>
      </c>
      <c r="X112" s="2">
        <v>45278</v>
      </c>
      <c r="Y112" s="4">
        <v>0.60570601851851846</v>
      </c>
      <c r="Z112" s="3">
        <v>635</v>
      </c>
      <c r="AA112" s="3">
        <v>505</v>
      </c>
      <c r="AB112" s="3">
        <v>76</v>
      </c>
      <c r="AC112" s="3">
        <v>12.6</v>
      </c>
      <c r="AD112" s="3">
        <v>1434</v>
      </c>
      <c r="AE112" s="3">
        <v>1</v>
      </c>
      <c r="AF112" s="85">
        <v>0.02</v>
      </c>
    </row>
    <row r="113" spans="23:32" x14ac:dyDescent="0.25">
      <c r="W113" s="84">
        <v>2</v>
      </c>
      <c r="X113" s="2">
        <v>45278</v>
      </c>
      <c r="Y113" s="4">
        <v>0.60577546296296292</v>
      </c>
      <c r="Z113" s="3">
        <v>635</v>
      </c>
      <c r="AA113" s="3">
        <v>505</v>
      </c>
      <c r="AB113" s="3">
        <v>76</v>
      </c>
      <c r="AC113" s="3">
        <v>12.6</v>
      </c>
      <c r="AD113" s="3">
        <v>1434</v>
      </c>
      <c r="AE113" s="3">
        <v>1</v>
      </c>
      <c r="AF113" s="85">
        <v>0.02</v>
      </c>
    </row>
    <row r="114" spans="23:32" x14ac:dyDescent="0.25">
      <c r="W114" s="84">
        <v>2</v>
      </c>
      <c r="X114" s="2">
        <v>45278</v>
      </c>
      <c r="Y114" s="4">
        <v>0.6071064814814815</v>
      </c>
      <c r="Z114" s="3">
        <v>619</v>
      </c>
      <c r="AA114" s="3">
        <v>496</v>
      </c>
      <c r="AB114" s="3">
        <v>77</v>
      </c>
      <c r="AC114" s="3">
        <v>12.5</v>
      </c>
      <c r="AD114" s="3">
        <v>1463</v>
      </c>
      <c r="AE114" s="3">
        <v>1</v>
      </c>
      <c r="AF114" s="85">
        <v>0.02</v>
      </c>
    </row>
    <row r="115" spans="23:32" x14ac:dyDescent="0.25">
      <c r="W115" s="84">
        <v>2</v>
      </c>
      <c r="X115" s="2">
        <v>45278</v>
      </c>
      <c r="Y115" s="4">
        <v>0.6071643518518518</v>
      </c>
      <c r="Z115" s="3">
        <v>619</v>
      </c>
      <c r="AA115" s="3">
        <v>496</v>
      </c>
      <c r="AB115" s="3">
        <v>77</v>
      </c>
      <c r="AC115" s="3">
        <v>12.5</v>
      </c>
      <c r="AD115" s="3">
        <v>1463</v>
      </c>
      <c r="AE115" s="3">
        <v>1</v>
      </c>
      <c r="AF115" s="85">
        <v>0.02</v>
      </c>
    </row>
    <row r="116" spans="23:32" x14ac:dyDescent="0.25">
      <c r="W116" s="84">
        <v>2</v>
      </c>
      <c r="X116" s="2">
        <v>45278</v>
      </c>
      <c r="Y116" s="4">
        <v>0.60863425925925929</v>
      </c>
      <c r="Z116" s="3">
        <v>643</v>
      </c>
      <c r="AA116" s="3">
        <v>501</v>
      </c>
      <c r="AB116" s="3">
        <v>76.5</v>
      </c>
      <c r="AC116" s="3">
        <v>12.5</v>
      </c>
      <c r="AD116" s="3">
        <v>1473</v>
      </c>
      <c r="AE116" s="3">
        <v>1</v>
      </c>
      <c r="AF116" s="85">
        <v>0.02</v>
      </c>
    </row>
    <row r="117" spans="23:32" x14ac:dyDescent="0.25">
      <c r="W117" s="84">
        <v>2</v>
      </c>
      <c r="X117" s="2">
        <v>45278</v>
      </c>
      <c r="Y117" s="4">
        <v>0.60987268518518511</v>
      </c>
      <c r="Z117" s="3">
        <v>643</v>
      </c>
      <c r="AA117" s="3">
        <v>501</v>
      </c>
      <c r="AB117" s="3">
        <v>76.5</v>
      </c>
      <c r="AC117" s="3">
        <v>12.5</v>
      </c>
      <c r="AD117" s="3">
        <v>1475</v>
      </c>
      <c r="AE117" s="3">
        <v>1</v>
      </c>
      <c r="AF117" s="85">
        <v>0.02</v>
      </c>
    </row>
    <row r="118" spans="23:32" x14ac:dyDescent="0.25">
      <c r="W118" s="84">
        <v>2</v>
      </c>
      <c r="X118" s="2">
        <v>45278</v>
      </c>
      <c r="Y118" s="4">
        <v>0.60993055555555553</v>
      </c>
      <c r="Z118" s="3">
        <v>643</v>
      </c>
      <c r="AA118" s="3">
        <v>501</v>
      </c>
      <c r="AB118" s="3">
        <v>76.5</v>
      </c>
      <c r="AC118" s="3">
        <v>12.5</v>
      </c>
      <c r="AD118" s="3">
        <v>1475</v>
      </c>
      <c r="AE118" s="3">
        <v>1</v>
      </c>
      <c r="AF118" s="85">
        <v>0.02</v>
      </c>
    </row>
    <row r="119" spans="23:32" x14ac:dyDescent="0.25">
      <c r="W119" s="84">
        <v>2</v>
      </c>
      <c r="X119" s="2">
        <v>45278</v>
      </c>
      <c r="Y119" s="4">
        <v>0.61126157407407411</v>
      </c>
      <c r="Z119" s="3">
        <v>621</v>
      </c>
      <c r="AA119" s="3">
        <v>484</v>
      </c>
      <c r="AB119" s="3">
        <v>77</v>
      </c>
      <c r="AC119" s="3">
        <v>12.5</v>
      </c>
      <c r="AD119" s="3">
        <v>1488</v>
      </c>
      <c r="AE119" s="3">
        <v>1</v>
      </c>
      <c r="AF119" s="85">
        <v>0.02</v>
      </c>
    </row>
    <row r="120" spans="23:32" x14ac:dyDescent="0.25">
      <c r="W120" s="84">
        <v>2</v>
      </c>
      <c r="X120" s="2">
        <v>45278</v>
      </c>
      <c r="Y120" s="4">
        <v>0.61131944444444442</v>
      </c>
      <c r="Z120" s="3">
        <v>621</v>
      </c>
      <c r="AA120" s="3">
        <v>484</v>
      </c>
      <c r="AB120" s="3">
        <v>77</v>
      </c>
      <c r="AC120" s="3">
        <v>12.5</v>
      </c>
      <c r="AD120" s="3">
        <v>1488</v>
      </c>
      <c r="AE120" s="3">
        <v>1</v>
      </c>
      <c r="AF120" s="85">
        <v>0.02</v>
      </c>
    </row>
    <row r="121" spans="23:32" x14ac:dyDescent="0.25">
      <c r="W121" s="84">
        <v>2</v>
      </c>
      <c r="X121" s="2">
        <v>45278</v>
      </c>
      <c r="Y121" s="4">
        <v>0.61265046296296299</v>
      </c>
      <c r="Z121" s="3">
        <v>602</v>
      </c>
      <c r="AA121" s="3">
        <v>474</v>
      </c>
      <c r="AB121" s="3">
        <v>76.5</v>
      </c>
      <c r="AC121" s="3">
        <v>12.5</v>
      </c>
      <c r="AD121" s="3">
        <v>1495</v>
      </c>
      <c r="AE121" s="3">
        <v>1</v>
      </c>
      <c r="AF121" s="85">
        <v>0.02</v>
      </c>
    </row>
    <row r="122" spans="23:32" x14ac:dyDescent="0.25">
      <c r="W122" s="84">
        <v>2</v>
      </c>
      <c r="X122" s="2">
        <v>45278</v>
      </c>
      <c r="Y122" s="4">
        <v>0.61271990740740734</v>
      </c>
      <c r="Z122" s="3">
        <v>602</v>
      </c>
      <c r="AA122" s="3">
        <v>474</v>
      </c>
      <c r="AB122" s="3">
        <v>76.5</v>
      </c>
      <c r="AC122" s="3">
        <v>12.5</v>
      </c>
      <c r="AD122" s="3">
        <v>1495</v>
      </c>
      <c r="AE122" s="3">
        <v>1</v>
      </c>
      <c r="AF122" s="85">
        <v>0.02</v>
      </c>
    </row>
    <row r="123" spans="23:32" x14ac:dyDescent="0.25">
      <c r="W123" s="84">
        <v>2</v>
      </c>
      <c r="X123" s="2">
        <v>45278</v>
      </c>
      <c r="Y123" s="4">
        <v>0.61405092592592592</v>
      </c>
      <c r="Z123" s="3">
        <v>602</v>
      </c>
      <c r="AA123" s="3">
        <v>474</v>
      </c>
      <c r="AB123" s="3">
        <v>77</v>
      </c>
      <c r="AC123" s="3">
        <v>12.5</v>
      </c>
      <c r="AD123" s="3">
        <v>1504</v>
      </c>
      <c r="AE123" s="3">
        <v>1</v>
      </c>
      <c r="AF123" s="85">
        <v>0.02</v>
      </c>
    </row>
    <row r="124" spans="23:32" x14ac:dyDescent="0.25">
      <c r="W124" s="84">
        <v>2</v>
      </c>
      <c r="X124" s="2">
        <v>45278</v>
      </c>
      <c r="Y124" s="4">
        <v>0.61408564814814814</v>
      </c>
      <c r="Z124" s="3">
        <v>602</v>
      </c>
      <c r="AA124" s="3">
        <v>474</v>
      </c>
      <c r="AB124" s="3">
        <v>77</v>
      </c>
      <c r="AC124" s="3">
        <v>12.5</v>
      </c>
      <c r="AD124" s="3">
        <v>1504</v>
      </c>
      <c r="AE124" s="3">
        <v>1</v>
      </c>
      <c r="AF124" s="85">
        <v>0.02</v>
      </c>
    </row>
    <row r="125" spans="23:32" x14ac:dyDescent="0.25">
      <c r="W125" s="84">
        <v>2</v>
      </c>
      <c r="X125" s="2">
        <v>45278</v>
      </c>
      <c r="Y125" s="4">
        <v>0.6154398148148148</v>
      </c>
      <c r="Z125" s="3">
        <v>603</v>
      </c>
      <c r="AA125" s="3">
        <v>469</v>
      </c>
      <c r="AB125" s="3">
        <v>76.5</v>
      </c>
      <c r="AC125" s="3">
        <v>12.4</v>
      </c>
      <c r="AD125" s="3">
        <v>1510</v>
      </c>
      <c r="AE125" s="3">
        <v>1</v>
      </c>
      <c r="AF125" s="85">
        <v>0.02</v>
      </c>
    </row>
    <row r="126" spans="23:32" x14ac:dyDescent="0.25">
      <c r="W126" s="84">
        <v>2</v>
      </c>
      <c r="X126" s="2">
        <v>45278</v>
      </c>
      <c r="Y126" s="4">
        <v>0.61548611111111107</v>
      </c>
      <c r="Z126" s="3">
        <v>603</v>
      </c>
      <c r="AA126" s="3">
        <v>469</v>
      </c>
      <c r="AB126" s="3">
        <v>76.5</v>
      </c>
      <c r="AC126" s="3">
        <v>12.4</v>
      </c>
      <c r="AD126" s="3">
        <v>1510</v>
      </c>
      <c r="AE126" s="3">
        <v>1</v>
      </c>
      <c r="AF126" s="85">
        <v>0.02</v>
      </c>
    </row>
    <row r="127" spans="23:32" x14ac:dyDescent="0.25">
      <c r="W127" s="84">
        <v>2</v>
      </c>
      <c r="X127" s="2">
        <v>45278</v>
      </c>
      <c r="Y127" s="4">
        <v>0.61682870370370368</v>
      </c>
      <c r="Z127" s="3">
        <v>631</v>
      </c>
      <c r="AA127" s="3">
        <v>501</v>
      </c>
      <c r="AB127" s="3">
        <v>77</v>
      </c>
      <c r="AC127" s="3">
        <v>12.3</v>
      </c>
      <c r="AD127" s="3">
        <v>1513</v>
      </c>
      <c r="AE127" s="3">
        <v>1</v>
      </c>
      <c r="AF127" s="85">
        <v>0.02</v>
      </c>
    </row>
    <row r="128" spans="23:32" x14ac:dyDescent="0.25">
      <c r="W128" s="84">
        <v>2</v>
      </c>
      <c r="X128" s="2">
        <v>45278</v>
      </c>
      <c r="Y128" s="4">
        <v>0.61687499999999995</v>
      </c>
      <c r="Z128" s="3">
        <v>631</v>
      </c>
      <c r="AA128" s="3">
        <v>501</v>
      </c>
      <c r="AB128" s="3">
        <v>77</v>
      </c>
      <c r="AC128" s="3">
        <v>12.3</v>
      </c>
      <c r="AD128" s="3">
        <v>1513</v>
      </c>
      <c r="AE128" s="3">
        <v>1</v>
      </c>
      <c r="AF128" s="85">
        <v>0.02</v>
      </c>
    </row>
    <row r="129" spans="23:32" x14ac:dyDescent="0.25">
      <c r="W129" s="84">
        <v>2</v>
      </c>
      <c r="X129" s="2">
        <v>45278</v>
      </c>
      <c r="Y129" s="4">
        <v>0.61821759259259257</v>
      </c>
      <c r="Z129" s="3">
        <v>631</v>
      </c>
      <c r="AA129" s="3">
        <v>501</v>
      </c>
      <c r="AB129" s="3">
        <v>77.5</v>
      </c>
      <c r="AC129" s="3">
        <v>12.3</v>
      </c>
      <c r="AD129" s="3">
        <v>1527</v>
      </c>
      <c r="AE129" s="3">
        <v>1</v>
      </c>
      <c r="AF129" s="85">
        <v>0.02</v>
      </c>
    </row>
    <row r="130" spans="23:32" x14ac:dyDescent="0.25">
      <c r="W130" s="84">
        <v>2</v>
      </c>
      <c r="X130" s="2">
        <v>45278</v>
      </c>
      <c r="Y130" s="4">
        <v>0.61826388888888884</v>
      </c>
      <c r="Z130" s="3">
        <v>631</v>
      </c>
      <c r="AA130" s="3">
        <v>501</v>
      </c>
      <c r="AB130" s="3">
        <v>77.5</v>
      </c>
      <c r="AC130" s="3">
        <v>12.3</v>
      </c>
      <c r="AD130" s="3">
        <v>1527</v>
      </c>
      <c r="AE130" s="3">
        <v>1</v>
      </c>
      <c r="AF130" s="85">
        <v>0.02</v>
      </c>
    </row>
    <row r="131" spans="23:32" x14ac:dyDescent="0.25">
      <c r="W131" s="84">
        <v>2</v>
      </c>
      <c r="X131" s="2">
        <v>45278</v>
      </c>
      <c r="Y131" s="4">
        <v>0.61959490740740741</v>
      </c>
      <c r="Z131" s="3">
        <v>602</v>
      </c>
      <c r="AA131" s="3">
        <v>467</v>
      </c>
      <c r="AB131" s="3">
        <v>78</v>
      </c>
      <c r="AC131" s="3">
        <v>12.3</v>
      </c>
      <c r="AD131" s="3">
        <v>1547</v>
      </c>
      <c r="AE131" s="3">
        <v>1</v>
      </c>
      <c r="AF131" s="85">
        <v>0.02</v>
      </c>
    </row>
    <row r="132" spans="23:32" x14ac:dyDescent="0.25">
      <c r="W132" s="84">
        <v>2</v>
      </c>
      <c r="X132" s="2">
        <v>45278</v>
      </c>
      <c r="Y132" s="4">
        <v>0.61965277777777772</v>
      </c>
      <c r="Z132" s="3">
        <v>602</v>
      </c>
      <c r="AA132" s="3">
        <v>467</v>
      </c>
      <c r="AB132" s="3">
        <v>78</v>
      </c>
      <c r="AC132" s="3">
        <v>12.3</v>
      </c>
      <c r="AD132" s="3">
        <v>1547</v>
      </c>
      <c r="AE132" s="3">
        <v>1</v>
      </c>
      <c r="AF132" s="85">
        <v>0.02</v>
      </c>
    </row>
    <row r="133" spans="23:32" x14ac:dyDescent="0.25">
      <c r="W133" s="84">
        <v>2</v>
      </c>
      <c r="X133" s="2">
        <v>45278</v>
      </c>
      <c r="Y133" s="4">
        <v>0.62099537037037034</v>
      </c>
      <c r="Z133" s="3">
        <v>657</v>
      </c>
      <c r="AA133" s="3">
        <v>505</v>
      </c>
      <c r="AB133" s="3">
        <v>79.5</v>
      </c>
      <c r="AC133" s="3">
        <v>12.6</v>
      </c>
      <c r="AD133" s="3">
        <v>1430</v>
      </c>
      <c r="AE133" s="3">
        <v>1</v>
      </c>
      <c r="AF133" s="85">
        <v>0.02</v>
      </c>
    </row>
    <row r="134" spans="23:32" x14ac:dyDescent="0.25">
      <c r="W134" s="84">
        <v>2</v>
      </c>
      <c r="X134" s="2">
        <v>45278</v>
      </c>
      <c r="Y134" s="4">
        <v>0.6210416666666666</v>
      </c>
      <c r="Z134" s="3">
        <v>657</v>
      </c>
      <c r="AA134" s="3">
        <v>505</v>
      </c>
      <c r="AB134" s="3">
        <v>79.5</v>
      </c>
      <c r="AC134" s="3">
        <v>12.6</v>
      </c>
      <c r="AD134" s="3">
        <v>1430</v>
      </c>
      <c r="AE134" s="3">
        <v>1</v>
      </c>
      <c r="AF134" s="85">
        <v>0.02</v>
      </c>
    </row>
    <row r="135" spans="23:32" x14ac:dyDescent="0.25">
      <c r="W135" s="84">
        <v>2</v>
      </c>
      <c r="X135" s="2">
        <v>45278</v>
      </c>
      <c r="Y135" s="4">
        <v>0.62238425925925933</v>
      </c>
      <c r="Z135" s="3">
        <v>657</v>
      </c>
      <c r="AA135" s="3">
        <v>505</v>
      </c>
      <c r="AB135" s="3">
        <v>77.5</v>
      </c>
      <c r="AC135" s="3">
        <v>12.8</v>
      </c>
      <c r="AD135" s="3">
        <v>1572</v>
      </c>
      <c r="AE135" s="3">
        <v>1</v>
      </c>
      <c r="AF135" s="85">
        <v>0.02</v>
      </c>
    </row>
    <row r="136" spans="23:32" x14ac:dyDescent="0.25">
      <c r="W136" s="84">
        <v>2</v>
      </c>
      <c r="X136" s="2">
        <v>45278</v>
      </c>
      <c r="Y136" s="4">
        <v>0.62246527777777783</v>
      </c>
      <c r="Z136" s="3">
        <v>657</v>
      </c>
      <c r="AA136" s="3">
        <v>505</v>
      </c>
      <c r="AB136" s="3">
        <v>77.5</v>
      </c>
      <c r="AC136" s="3">
        <v>12.8</v>
      </c>
      <c r="AD136" s="3">
        <v>1572</v>
      </c>
      <c r="AE136" s="3">
        <v>1</v>
      </c>
      <c r="AF136" s="85">
        <v>0.02</v>
      </c>
    </row>
    <row r="137" spans="23:32" x14ac:dyDescent="0.25">
      <c r="W137" s="84">
        <v>2</v>
      </c>
      <c r="X137" s="2">
        <v>45278</v>
      </c>
      <c r="Y137" s="4">
        <v>0.62376157407407407</v>
      </c>
      <c r="Z137" s="3">
        <v>626</v>
      </c>
      <c r="AA137" s="3">
        <v>494</v>
      </c>
      <c r="AB137" s="3">
        <v>77.5</v>
      </c>
      <c r="AC137" s="3">
        <v>12.8</v>
      </c>
      <c r="AD137" s="3">
        <v>1641</v>
      </c>
      <c r="AE137" s="3">
        <v>1</v>
      </c>
      <c r="AF137" s="85">
        <v>0.02</v>
      </c>
    </row>
    <row r="138" spans="23:32" x14ac:dyDescent="0.25">
      <c r="W138" s="84">
        <v>2</v>
      </c>
      <c r="X138" s="2">
        <v>45278</v>
      </c>
      <c r="Y138" s="4">
        <v>0.62380787037037033</v>
      </c>
      <c r="Z138" s="3">
        <v>626</v>
      </c>
      <c r="AA138" s="3">
        <v>494</v>
      </c>
      <c r="AB138" s="3">
        <v>77.5</v>
      </c>
      <c r="AC138" s="3">
        <v>12.8</v>
      </c>
      <c r="AD138" s="3">
        <v>1641</v>
      </c>
      <c r="AE138" s="3">
        <v>1</v>
      </c>
      <c r="AF138" s="85">
        <v>0.02</v>
      </c>
    </row>
    <row r="139" spans="23:32" ht="15.75" thickBot="1" x14ac:dyDescent="0.3">
      <c r="W139" s="86">
        <v>2</v>
      </c>
      <c r="X139" s="87">
        <v>45278</v>
      </c>
      <c r="Y139" s="88">
        <v>0.6251620370370371</v>
      </c>
      <c r="Z139" s="89">
        <v>624</v>
      </c>
      <c r="AA139" s="89">
        <v>506</v>
      </c>
      <c r="AB139" s="89">
        <v>77.5</v>
      </c>
      <c r="AC139" s="89">
        <v>12.8</v>
      </c>
      <c r="AD139" s="89">
        <v>1639</v>
      </c>
      <c r="AE139" s="89">
        <v>1</v>
      </c>
      <c r="AF139" s="90">
        <v>0.02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BF8C0-2CF1-4CE3-A708-1A1054DA2BF1}">
  <dimension ref="A1:N73"/>
  <sheetViews>
    <sheetView zoomScale="55" zoomScaleNormal="55" workbookViewId="0">
      <selection activeCell="F9" sqref="F9"/>
    </sheetView>
  </sheetViews>
  <sheetFormatPr baseColWidth="10" defaultRowHeight="15" x14ac:dyDescent="0.25"/>
  <cols>
    <col min="2" max="2" width="18.140625" bestFit="1" customWidth="1"/>
    <col min="4" max="4" width="18.140625" bestFit="1" customWidth="1"/>
    <col min="8" max="9" width="18.140625" bestFit="1" customWidth="1"/>
    <col min="10" max="10" width="33.5703125" bestFit="1" customWidth="1"/>
    <col min="11" max="11" width="33.5703125" customWidth="1"/>
    <col min="12" max="12" width="21.5703125" bestFit="1" customWidth="1"/>
    <col min="13" max="13" width="18.140625" style="54" bestFit="1" customWidth="1"/>
    <col min="14" max="14" width="33.5703125" bestFit="1" customWidth="1"/>
  </cols>
  <sheetData>
    <row r="1" spans="2:14" x14ac:dyDescent="0.25">
      <c r="B1" t="s">
        <v>1618</v>
      </c>
      <c r="C1" t="s">
        <v>1618</v>
      </c>
      <c r="D1" t="s">
        <v>1618</v>
      </c>
      <c r="E1" t="s">
        <v>1618</v>
      </c>
      <c r="G1" t="s">
        <v>1710</v>
      </c>
      <c r="H1" t="s">
        <v>1612</v>
      </c>
      <c r="I1" t="s">
        <v>1612</v>
      </c>
      <c r="J1" t="s">
        <v>1612</v>
      </c>
      <c r="K1" t="s">
        <v>1710</v>
      </c>
      <c r="L1" t="s">
        <v>1612</v>
      </c>
      <c r="M1" s="54" t="s">
        <v>1612</v>
      </c>
      <c r="N1" t="s">
        <v>1612</v>
      </c>
    </row>
    <row r="2" spans="2:14" x14ac:dyDescent="0.25">
      <c r="B2" t="s">
        <v>1619</v>
      </c>
      <c r="C2" t="s">
        <v>1619</v>
      </c>
      <c r="D2" t="s">
        <v>1620</v>
      </c>
      <c r="E2" t="s">
        <v>1620</v>
      </c>
      <c r="H2" s="2" t="s">
        <v>0</v>
      </c>
      <c r="I2" s="2" t="s">
        <v>0</v>
      </c>
      <c r="J2" s="3" t="s">
        <v>1615</v>
      </c>
      <c r="K2" s="3"/>
      <c r="L2" s="2" t="s">
        <v>0</v>
      </c>
      <c r="M2" s="68" t="s">
        <v>0</v>
      </c>
      <c r="N2" s="3" t="s">
        <v>1616</v>
      </c>
    </row>
    <row r="3" spans="2:14" x14ac:dyDescent="0.25">
      <c r="B3" s="11">
        <v>45278.459791666668</v>
      </c>
      <c r="C3" s="10">
        <v>83</v>
      </c>
      <c r="D3" s="11">
        <v>45278.46130787037</v>
      </c>
      <c r="E3" s="10">
        <v>74</v>
      </c>
      <c r="G3" t="s">
        <v>1623</v>
      </c>
      <c r="H3" s="56">
        <v>45271.358865740738</v>
      </c>
      <c r="I3" s="70">
        <v>45271.358865740738</v>
      </c>
      <c r="J3" s="42">
        <v>74</v>
      </c>
      <c r="K3" s="3"/>
      <c r="L3" s="11">
        <v>45271.473356481481</v>
      </c>
      <c r="M3" s="71">
        <v>45271.473356481481</v>
      </c>
      <c r="N3" s="10">
        <v>81</v>
      </c>
    </row>
    <row r="4" spans="2:14" x14ac:dyDescent="0.25">
      <c r="B4" s="11">
        <v>45278.466736111106</v>
      </c>
      <c r="C4" s="10">
        <v>82</v>
      </c>
      <c r="D4" s="11">
        <v>45278.464768518519</v>
      </c>
      <c r="E4" s="10">
        <v>78</v>
      </c>
      <c r="G4" t="s">
        <v>1623</v>
      </c>
      <c r="H4" s="56">
        <v>45271.36582175926</v>
      </c>
      <c r="I4" s="70">
        <v>45271.36582175926</v>
      </c>
      <c r="J4" s="42">
        <v>67</v>
      </c>
      <c r="K4" s="3"/>
      <c r="L4" s="11">
        <v>45271.480312500003</v>
      </c>
      <c r="M4" s="71">
        <v>45271.480312500003</v>
      </c>
      <c r="N4" s="10">
        <v>81</v>
      </c>
    </row>
    <row r="5" spans="2:14" x14ac:dyDescent="0.25">
      <c r="B5" s="11">
        <v>45278.473680555559</v>
      </c>
      <c r="C5" s="10">
        <v>84</v>
      </c>
      <c r="D5" s="11">
        <v>45278.471712962964</v>
      </c>
      <c r="E5" s="10">
        <v>71</v>
      </c>
      <c r="G5" t="s">
        <v>1623</v>
      </c>
      <c r="H5" s="56">
        <v>45271.372766203705</v>
      </c>
      <c r="I5" s="70">
        <v>45271.372766203705</v>
      </c>
      <c r="J5" s="42">
        <v>50</v>
      </c>
      <c r="K5" s="3"/>
      <c r="L5" s="11">
        <v>45271.487256944441</v>
      </c>
      <c r="M5" s="71">
        <v>45271.487256944441</v>
      </c>
      <c r="N5" s="10">
        <v>47</v>
      </c>
    </row>
    <row r="6" spans="2:14" x14ac:dyDescent="0.25">
      <c r="B6" s="11">
        <v>45278.480636574073</v>
      </c>
      <c r="C6" s="10">
        <v>78</v>
      </c>
      <c r="D6" s="11">
        <v>45278.47865740741</v>
      </c>
      <c r="E6" s="10">
        <v>73</v>
      </c>
      <c r="G6" t="s">
        <v>1623</v>
      </c>
      <c r="H6" s="56">
        <v>45271.379710648151</v>
      </c>
      <c r="I6" s="70">
        <v>45271.379710648151</v>
      </c>
      <c r="J6" s="42">
        <v>78</v>
      </c>
      <c r="K6" s="3"/>
      <c r="L6" s="44">
        <v>45271.494201388894</v>
      </c>
      <c r="M6" s="72">
        <v>45271.494201388894</v>
      </c>
      <c r="N6" s="24">
        <v>42</v>
      </c>
    </row>
    <row r="7" spans="2:14" x14ac:dyDescent="0.25">
      <c r="B7" s="56">
        <v>45278.487592592588</v>
      </c>
      <c r="C7" s="42">
        <v>73</v>
      </c>
      <c r="D7" s="56">
        <v>45278.485601851848</v>
      </c>
      <c r="E7" s="42">
        <v>68</v>
      </c>
      <c r="G7" t="s">
        <v>1623</v>
      </c>
      <c r="H7" s="56">
        <v>45271.386666666665</v>
      </c>
      <c r="I7" s="70">
        <v>45271.386666666665</v>
      </c>
      <c r="J7" s="42">
        <v>56</v>
      </c>
      <c r="K7" s="3"/>
      <c r="L7" s="44">
        <v>45271.549791666665</v>
      </c>
      <c r="M7" s="72">
        <v>45271.549791666665</v>
      </c>
      <c r="N7" s="24">
        <v>83</v>
      </c>
    </row>
    <row r="8" spans="2:14" x14ac:dyDescent="0.25">
      <c r="B8" s="56">
        <v>45278.494525462964</v>
      </c>
      <c r="C8" s="42">
        <v>72</v>
      </c>
      <c r="D8" s="56">
        <v>45278.492638888885</v>
      </c>
      <c r="E8" s="42">
        <v>71</v>
      </c>
      <c r="G8" t="s">
        <v>1623</v>
      </c>
      <c r="H8" s="56">
        <v>45271.393611111111</v>
      </c>
      <c r="I8" s="70">
        <v>45271.393611111111</v>
      </c>
      <c r="J8" s="42">
        <v>74</v>
      </c>
      <c r="K8" s="3"/>
      <c r="L8" s="44">
        <v>45271.556747685187</v>
      </c>
      <c r="M8" s="72">
        <v>45271.556747685187</v>
      </c>
      <c r="N8" s="24">
        <v>82</v>
      </c>
    </row>
    <row r="9" spans="2:14" x14ac:dyDescent="0.25">
      <c r="B9" s="56">
        <v>45278.501481481479</v>
      </c>
      <c r="C9" s="42">
        <v>66</v>
      </c>
      <c r="D9" s="56">
        <v>45278.499502314815</v>
      </c>
      <c r="E9" s="42">
        <v>56</v>
      </c>
      <c r="G9" t="s">
        <v>1623</v>
      </c>
      <c r="H9" s="56">
        <v>45271.400567129633</v>
      </c>
      <c r="I9" s="70">
        <v>45271.400567129633</v>
      </c>
      <c r="J9" s="42">
        <v>69</v>
      </c>
      <c r="K9" s="3"/>
      <c r="L9" s="44">
        <v>45271.574120370366</v>
      </c>
      <c r="M9" s="72">
        <v>45271.574120370366</v>
      </c>
      <c r="N9" s="24">
        <v>81</v>
      </c>
    </row>
    <row r="10" spans="2:14" x14ac:dyDescent="0.25">
      <c r="B10" s="56">
        <v>45278.508425925931</v>
      </c>
      <c r="C10" s="42">
        <v>66</v>
      </c>
      <c r="D10" s="56">
        <v>45278.50645833333</v>
      </c>
      <c r="E10" s="42">
        <v>55</v>
      </c>
      <c r="G10" t="s">
        <v>1623</v>
      </c>
      <c r="H10" s="56">
        <v>45271.404189814813</v>
      </c>
      <c r="I10" s="70">
        <v>45271.404189814813</v>
      </c>
      <c r="J10" s="42">
        <v>49</v>
      </c>
      <c r="K10" s="3"/>
      <c r="L10" s="44">
        <v>45271.577592592592</v>
      </c>
      <c r="M10" s="72">
        <v>45271.577592592592</v>
      </c>
      <c r="N10" s="24">
        <v>81</v>
      </c>
    </row>
    <row r="11" spans="2:14" x14ac:dyDescent="0.25">
      <c r="B11" s="56">
        <v>45278.515428240746</v>
      </c>
      <c r="C11" s="42">
        <v>67</v>
      </c>
      <c r="D11" s="56">
        <v>45278.513402777782</v>
      </c>
      <c r="E11" s="42">
        <v>62</v>
      </c>
      <c r="G11" t="s">
        <v>1612</v>
      </c>
      <c r="H11" s="2">
        <v>45271.407511574071</v>
      </c>
      <c r="I11" s="68">
        <v>45271.407511574071</v>
      </c>
      <c r="J11" s="3">
        <v>79</v>
      </c>
      <c r="K11" s="3"/>
      <c r="L11" s="44">
        <v>45271.588009259256</v>
      </c>
      <c r="M11" s="72">
        <v>45271.588009259256</v>
      </c>
      <c r="N11" s="24">
        <v>67</v>
      </c>
    </row>
    <row r="12" spans="2:14" x14ac:dyDescent="0.25">
      <c r="B12" s="56">
        <v>45278.522326388891</v>
      </c>
      <c r="C12" s="42">
        <v>57</v>
      </c>
      <c r="D12" s="56">
        <v>45278.520358796297</v>
      </c>
      <c r="E12" s="42">
        <v>57</v>
      </c>
      <c r="G12" t="s">
        <v>1612</v>
      </c>
      <c r="H12" s="2">
        <v>45271.414467592593</v>
      </c>
      <c r="I12" s="68">
        <v>45271.414467592593</v>
      </c>
      <c r="J12" s="3">
        <v>82</v>
      </c>
      <c r="K12" s="3"/>
      <c r="L12" s="44">
        <v>45271.591481481482</v>
      </c>
      <c r="M12" s="72">
        <v>45271.591481481482</v>
      </c>
      <c r="N12" s="24">
        <v>82</v>
      </c>
    </row>
    <row r="13" spans="2:14" x14ac:dyDescent="0.25">
      <c r="B13" s="56">
        <v>45278.529282407406</v>
      </c>
      <c r="C13" s="42">
        <v>59</v>
      </c>
      <c r="D13" s="56">
        <v>45278.527303240742</v>
      </c>
      <c r="E13" s="42">
        <v>59</v>
      </c>
      <c r="G13" t="s">
        <v>1623</v>
      </c>
      <c r="H13" s="56">
        <v>45271.421412037038</v>
      </c>
      <c r="I13" s="70">
        <v>45271.421412037038</v>
      </c>
      <c r="J13" s="42">
        <v>47</v>
      </c>
      <c r="K13" s="3"/>
      <c r="L13" s="44">
        <v>45271.608854166669</v>
      </c>
      <c r="M13" s="72">
        <v>45271.608854166669</v>
      </c>
      <c r="N13" s="24">
        <v>89</v>
      </c>
    </row>
    <row r="14" spans="2:14" x14ac:dyDescent="0.25">
      <c r="B14" s="56">
        <v>45278.536238425921</v>
      </c>
      <c r="C14" s="42">
        <v>59</v>
      </c>
      <c r="D14" s="56">
        <v>45278.534259259264</v>
      </c>
      <c r="E14" s="42">
        <v>67</v>
      </c>
      <c r="G14" t="s">
        <v>1623</v>
      </c>
      <c r="H14" s="56">
        <v>45271.428368055553</v>
      </c>
      <c r="I14" s="70">
        <v>45271.428368055553</v>
      </c>
      <c r="J14" s="42">
        <v>40</v>
      </c>
      <c r="K14" s="3"/>
      <c r="L14" s="44">
        <v>45271.615856481483</v>
      </c>
      <c r="M14" s="72">
        <v>45271.615856481483</v>
      </c>
      <c r="N14" s="24">
        <v>81</v>
      </c>
    </row>
    <row r="15" spans="2:14" x14ac:dyDescent="0.25">
      <c r="B15" s="56">
        <v>45278.543171296296</v>
      </c>
      <c r="C15" s="42">
        <v>60</v>
      </c>
      <c r="D15" s="56">
        <v>45278.541203703702</v>
      </c>
      <c r="E15" s="42">
        <v>55</v>
      </c>
      <c r="G15" t="s">
        <v>1623</v>
      </c>
      <c r="H15" s="56">
        <v>45271.435312500005</v>
      </c>
      <c r="I15" s="70">
        <v>45271.435312500005</v>
      </c>
      <c r="J15" s="42">
        <v>74</v>
      </c>
      <c r="K15" s="3"/>
      <c r="L15" s="44">
        <v>45271.622754629629</v>
      </c>
      <c r="M15" s="72">
        <v>45271.622754629629</v>
      </c>
      <c r="N15" s="24">
        <v>88</v>
      </c>
    </row>
    <row r="16" spans="2:14" x14ac:dyDescent="0.25">
      <c r="G16" t="s">
        <v>1612</v>
      </c>
      <c r="H16" s="2">
        <v>45271.44226851852</v>
      </c>
      <c r="I16" s="68">
        <v>45271.44226851852</v>
      </c>
      <c r="J16" s="3">
        <v>62</v>
      </c>
      <c r="K16" s="3"/>
      <c r="L16" s="44">
        <v>45271.643599537041</v>
      </c>
      <c r="M16" s="72">
        <v>45271.643599537041</v>
      </c>
      <c r="N16" s="24">
        <v>40</v>
      </c>
    </row>
    <row r="17" spans="1:14" x14ac:dyDescent="0.25">
      <c r="A17" t="s">
        <v>1624</v>
      </c>
      <c r="B17" s="2">
        <v>45278.550127314811</v>
      </c>
      <c r="C17" s="3">
        <v>72</v>
      </c>
      <c r="D17" s="2">
        <v>45278.548159722224</v>
      </c>
      <c r="E17" s="3">
        <v>67</v>
      </c>
      <c r="G17" t="s">
        <v>1612</v>
      </c>
      <c r="H17" s="2">
        <v>45271.445740740739</v>
      </c>
      <c r="I17" s="68">
        <v>45271.445740740739</v>
      </c>
      <c r="J17" s="3">
        <v>70</v>
      </c>
      <c r="K17" s="3"/>
      <c r="L17" s="44">
        <v>45271.650543981479</v>
      </c>
      <c r="M17" s="72">
        <v>45271.650543981479</v>
      </c>
      <c r="N17" s="24">
        <v>82</v>
      </c>
    </row>
    <row r="18" spans="1:14" x14ac:dyDescent="0.25">
      <c r="A18" t="s">
        <v>1624</v>
      </c>
      <c r="B18" s="2">
        <v>45278.557083333333</v>
      </c>
      <c r="C18" s="3">
        <v>70</v>
      </c>
      <c r="D18" s="2">
        <v>45278.555104166662</v>
      </c>
      <c r="E18" s="3">
        <v>74</v>
      </c>
      <c r="G18" t="s">
        <v>1623</v>
      </c>
      <c r="H18" s="56">
        <v>45271.456157407403</v>
      </c>
      <c r="I18" s="70">
        <v>45271.456157407403</v>
      </c>
      <c r="J18" s="42">
        <v>72</v>
      </c>
      <c r="K18" s="3"/>
      <c r="L18" s="44">
        <v>45271.657488425924</v>
      </c>
      <c r="M18" s="72">
        <v>45271.657488425924</v>
      </c>
      <c r="N18" s="24">
        <v>67</v>
      </c>
    </row>
    <row r="19" spans="1:14" x14ac:dyDescent="0.25">
      <c r="A19" t="s">
        <v>1624</v>
      </c>
      <c r="B19" s="2">
        <v>45278.564016203702</v>
      </c>
      <c r="C19" s="3">
        <v>78</v>
      </c>
      <c r="D19" s="2">
        <v>45278.562048611115</v>
      </c>
      <c r="E19" s="3">
        <v>72</v>
      </c>
      <c r="G19" t="s">
        <v>1623</v>
      </c>
      <c r="H19" s="56">
        <v>45271.463101851856</v>
      </c>
      <c r="I19" s="70">
        <v>45271.463101851856</v>
      </c>
      <c r="J19" s="42">
        <v>40</v>
      </c>
      <c r="K19" s="3"/>
      <c r="L19" s="44">
        <v>45271.664444444439</v>
      </c>
      <c r="M19" s="72">
        <v>45271.664444444439</v>
      </c>
      <c r="N19" s="24">
        <v>79</v>
      </c>
    </row>
    <row r="20" spans="1:14" x14ac:dyDescent="0.25">
      <c r="A20" t="s">
        <v>1624</v>
      </c>
      <c r="B20" s="2">
        <v>45278.571215277778</v>
      </c>
      <c r="C20" s="3">
        <v>78</v>
      </c>
      <c r="D20" s="2">
        <v>45278.569027777776</v>
      </c>
      <c r="E20" s="3">
        <v>79</v>
      </c>
      <c r="G20" t="s">
        <v>1612</v>
      </c>
      <c r="H20" s="2">
        <v>45271.470057870371</v>
      </c>
      <c r="I20" s="68">
        <v>45271.470057870371</v>
      </c>
      <c r="J20" s="3">
        <v>58</v>
      </c>
      <c r="K20" s="3"/>
      <c r="L20" s="2" t="s">
        <v>0</v>
      </c>
      <c r="M20" s="68" t="s">
        <v>0</v>
      </c>
      <c r="N20" s="69" t="s">
        <v>1622</v>
      </c>
    </row>
    <row r="21" spans="1:14" x14ac:dyDescent="0.25">
      <c r="B21" s="2">
        <v>45278.577939814815</v>
      </c>
      <c r="C21" s="3">
        <v>71</v>
      </c>
      <c r="G21" t="s">
        <v>1612</v>
      </c>
      <c r="H21" s="2">
        <v>45271.473530092597</v>
      </c>
      <c r="I21" s="68">
        <v>45271.473530092597</v>
      </c>
      <c r="J21" s="3">
        <v>82</v>
      </c>
      <c r="K21" t="s">
        <v>1623</v>
      </c>
      <c r="L21" s="56">
        <v>45272.353541666671</v>
      </c>
      <c r="M21" s="70" t="s">
        <v>1625</v>
      </c>
      <c r="N21" s="42">
        <v>47</v>
      </c>
    </row>
    <row r="22" spans="1:14" x14ac:dyDescent="0.25">
      <c r="B22" s="2">
        <v>45278.58494212963</v>
      </c>
      <c r="C22" s="3">
        <v>75</v>
      </c>
      <c r="D22" s="11">
        <v>45278.589861111112</v>
      </c>
      <c r="E22" s="10">
        <v>69</v>
      </c>
      <c r="G22" t="s">
        <v>1612</v>
      </c>
      <c r="H22" s="2">
        <v>45271.483946759261</v>
      </c>
      <c r="I22" s="68">
        <v>45271.483946759261</v>
      </c>
      <c r="J22" s="3">
        <v>68</v>
      </c>
      <c r="K22" t="s">
        <v>1612</v>
      </c>
      <c r="L22" s="2">
        <v>45272.360497685186</v>
      </c>
      <c r="M22" s="68" t="s">
        <v>1626</v>
      </c>
      <c r="N22" s="3">
        <v>81</v>
      </c>
    </row>
    <row r="23" spans="1:14" x14ac:dyDescent="0.25">
      <c r="D23" s="11">
        <v>45278.59679398148</v>
      </c>
      <c r="E23" s="10">
        <v>69</v>
      </c>
      <c r="G23" t="s">
        <v>1612</v>
      </c>
      <c r="H23" s="2">
        <v>45271.490902777776</v>
      </c>
      <c r="I23" s="68">
        <v>45271.490902777776</v>
      </c>
      <c r="J23" s="3">
        <v>67</v>
      </c>
      <c r="K23" t="s">
        <v>1612</v>
      </c>
      <c r="L23" s="2">
        <v>45272.409120370372</v>
      </c>
      <c r="M23" s="68" t="s">
        <v>1627</v>
      </c>
      <c r="N23" s="3">
        <v>73</v>
      </c>
    </row>
    <row r="24" spans="1:14" x14ac:dyDescent="0.25">
      <c r="B24" s="11">
        <v>45278.592152777783</v>
      </c>
      <c r="C24" s="10">
        <v>81</v>
      </c>
      <c r="D24" s="11">
        <v>45278.603761574079</v>
      </c>
      <c r="E24" s="10">
        <v>80</v>
      </c>
      <c r="G24" t="s">
        <v>1612</v>
      </c>
      <c r="H24" s="2">
        <v>45271.650717592594</v>
      </c>
      <c r="I24" s="68">
        <v>45271.650717592594</v>
      </c>
      <c r="J24" s="3">
        <v>81</v>
      </c>
      <c r="K24" t="s">
        <v>1623</v>
      </c>
      <c r="L24" s="56">
        <v>45272.416076388894</v>
      </c>
      <c r="M24" s="70" t="s">
        <v>1637</v>
      </c>
      <c r="N24" s="42">
        <v>40</v>
      </c>
    </row>
    <row r="25" spans="1:14" x14ac:dyDescent="0.25">
      <c r="B25" s="11">
        <v>45278.598761574074</v>
      </c>
      <c r="C25" s="10">
        <v>82</v>
      </c>
      <c r="D25" s="11">
        <v>45278.610694444447</v>
      </c>
      <c r="E25" s="10">
        <v>82</v>
      </c>
      <c r="G25" t="s">
        <v>1612</v>
      </c>
      <c r="H25" s="2">
        <v>45271.657743055555</v>
      </c>
      <c r="I25" s="68">
        <v>45271.657743055555</v>
      </c>
      <c r="J25" s="3">
        <v>82</v>
      </c>
      <c r="K25" t="s">
        <v>1623</v>
      </c>
      <c r="L25" s="56">
        <v>45272.419548611113</v>
      </c>
      <c r="M25" s="70" t="s">
        <v>1638</v>
      </c>
      <c r="N25" s="42">
        <v>43</v>
      </c>
    </row>
    <row r="26" spans="1:14" x14ac:dyDescent="0.25">
      <c r="B26" s="11">
        <v>45278.605706018519</v>
      </c>
      <c r="C26" s="10">
        <v>81</v>
      </c>
      <c r="D26" s="11">
        <v>45278.617662037039</v>
      </c>
      <c r="E26" s="10">
        <v>81</v>
      </c>
      <c r="H26" s="2" t="s">
        <v>0</v>
      </c>
      <c r="I26" s="68" t="s">
        <v>0</v>
      </c>
      <c r="J26" s="69" t="s">
        <v>1621</v>
      </c>
      <c r="K26" t="s">
        <v>1623</v>
      </c>
      <c r="L26" s="56">
        <v>45272.426493055551</v>
      </c>
      <c r="M26" s="70" t="s">
        <v>1639</v>
      </c>
      <c r="N26" s="42">
        <v>43</v>
      </c>
    </row>
    <row r="27" spans="1:14" x14ac:dyDescent="0.25">
      <c r="B27" s="11">
        <v>45278.612662037034</v>
      </c>
      <c r="C27" s="10">
        <v>70</v>
      </c>
      <c r="D27" s="11">
        <v>45278.624594907407</v>
      </c>
      <c r="E27" s="10">
        <v>81</v>
      </c>
      <c r="K27" t="s">
        <v>1623</v>
      </c>
      <c r="L27" s="56">
        <v>45272.429976851854</v>
      </c>
      <c r="M27" s="70" t="s">
        <v>1640</v>
      </c>
      <c r="N27" s="42">
        <v>42</v>
      </c>
    </row>
    <row r="28" spans="1:14" x14ac:dyDescent="0.25">
      <c r="B28" s="11">
        <v>45278.619606481487</v>
      </c>
      <c r="C28" s="10">
        <v>81</v>
      </c>
      <c r="G28" t="s">
        <v>1612</v>
      </c>
      <c r="H28" s="2">
        <v>45272.365949074076</v>
      </c>
      <c r="I28" s="68">
        <v>45272.365949074076</v>
      </c>
      <c r="J28" s="3">
        <v>79</v>
      </c>
      <c r="K28" t="s">
        <v>1623</v>
      </c>
      <c r="L28" s="56">
        <v>45272.436932870369</v>
      </c>
      <c r="M28" s="70" t="s">
        <v>1641</v>
      </c>
      <c r="N28" s="42">
        <v>43</v>
      </c>
    </row>
    <row r="29" spans="1:14" x14ac:dyDescent="0.25">
      <c r="G29" t="s">
        <v>1612</v>
      </c>
      <c r="H29" s="2">
        <v>45272.37290509259</v>
      </c>
      <c r="I29" s="68">
        <v>45272.37290509259</v>
      </c>
      <c r="J29" s="3">
        <v>50</v>
      </c>
      <c r="K29" t="s">
        <v>1612</v>
      </c>
      <c r="L29" s="2">
        <v>45272.443865740745</v>
      </c>
      <c r="M29" s="68" t="s">
        <v>1628</v>
      </c>
      <c r="N29" s="3">
        <v>82</v>
      </c>
    </row>
    <row r="30" spans="1:14" x14ac:dyDescent="0.25">
      <c r="G30" t="s">
        <v>1612</v>
      </c>
      <c r="H30" s="2">
        <v>45272.379849537036</v>
      </c>
      <c r="I30" s="68">
        <v>45272.379849537036</v>
      </c>
      <c r="J30" s="3">
        <v>70</v>
      </c>
      <c r="K30" t="s">
        <v>1612</v>
      </c>
      <c r="L30" s="2">
        <v>45272.450821759259</v>
      </c>
      <c r="M30" s="68" t="s">
        <v>1629</v>
      </c>
      <c r="N30" s="3">
        <v>81</v>
      </c>
    </row>
    <row r="31" spans="1:14" x14ac:dyDescent="0.25">
      <c r="G31" t="s">
        <v>1612</v>
      </c>
      <c r="H31" s="2">
        <v>45272.407650462963</v>
      </c>
      <c r="I31" s="68">
        <v>45272.407650462963</v>
      </c>
      <c r="J31" s="3">
        <v>83</v>
      </c>
      <c r="K31" t="s">
        <v>1612</v>
      </c>
      <c r="L31" s="2">
        <v>45272.457766203705</v>
      </c>
      <c r="M31" s="68" t="s">
        <v>1630</v>
      </c>
      <c r="N31" s="3">
        <v>40</v>
      </c>
    </row>
    <row r="32" spans="1:14" x14ac:dyDescent="0.25">
      <c r="G32" t="s">
        <v>1623</v>
      </c>
      <c r="H32" s="56">
        <v>45272.414594907408</v>
      </c>
      <c r="I32" s="70">
        <v>45272.414594907408</v>
      </c>
      <c r="J32" s="42">
        <v>58</v>
      </c>
      <c r="K32" t="s">
        <v>1612</v>
      </c>
      <c r="L32" s="2">
        <v>45272.46471064815</v>
      </c>
      <c r="M32" s="68" t="s">
        <v>1631</v>
      </c>
      <c r="N32" s="3">
        <v>81</v>
      </c>
    </row>
    <row r="33" spans="7:14" x14ac:dyDescent="0.25">
      <c r="G33" t="s">
        <v>1623</v>
      </c>
      <c r="H33" s="56">
        <v>45272.421539351853</v>
      </c>
      <c r="I33" s="70">
        <v>45272.421539351853</v>
      </c>
      <c r="J33" s="42">
        <v>43</v>
      </c>
      <c r="K33" t="s">
        <v>1612</v>
      </c>
      <c r="L33" s="2">
        <v>45272.471666666665</v>
      </c>
      <c r="M33" s="68" t="s">
        <v>1632</v>
      </c>
      <c r="N33" s="3">
        <v>81</v>
      </c>
    </row>
    <row r="34" spans="7:14" x14ac:dyDescent="0.25">
      <c r="G34" t="s">
        <v>1623</v>
      </c>
      <c r="H34" s="56">
        <v>45272.425011574072</v>
      </c>
      <c r="I34" s="70">
        <v>45272.425011574072</v>
      </c>
      <c r="J34" s="42">
        <v>40</v>
      </c>
      <c r="K34" t="s">
        <v>1612</v>
      </c>
      <c r="L34" s="2">
        <v>45272.492511574077</v>
      </c>
      <c r="M34" s="68" t="s">
        <v>1633</v>
      </c>
      <c r="N34" s="3">
        <v>81</v>
      </c>
    </row>
    <row r="35" spans="7:14" x14ac:dyDescent="0.25">
      <c r="G35" t="s">
        <v>1623</v>
      </c>
      <c r="H35" s="56">
        <v>45272.431967592594</v>
      </c>
      <c r="I35" s="70">
        <v>45272.431967592594</v>
      </c>
      <c r="J35" s="42">
        <v>43</v>
      </c>
      <c r="K35" t="s">
        <v>1612</v>
      </c>
      <c r="L35" s="2">
        <v>45272.499456018515</v>
      </c>
      <c r="M35" s="68" t="s">
        <v>1634</v>
      </c>
      <c r="N35" s="3">
        <v>81</v>
      </c>
    </row>
    <row r="36" spans="7:14" x14ac:dyDescent="0.25">
      <c r="G36" t="s">
        <v>1612</v>
      </c>
      <c r="H36" s="2">
        <v>45272.438912037032</v>
      </c>
      <c r="I36" s="68">
        <v>45272.438912037032</v>
      </c>
      <c r="J36" s="3">
        <v>81</v>
      </c>
      <c r="K36" t="s">
        <v>1623</v>
      </c>
      <c r="L36" s="56">
        <v>45272.506412037037</v>
      </c>
      <c r="M36" s="70" t="s">
        <v>1642</v>
      </c>
      <c r="N36" s="42">
        <v>44</v>
      </c>
    </row>
    <row r="37" spans="7:14" x14ac:dyDescent="0.25">
      <c r="G37" t="s">
        <v>1623</v>
      </c>
      <c r="H37" s="56">
        <v>45272.550092592588</v>
      </c>
      <c r="I37" s="70">
        <v>45272.550092592588</v>
      </c>
      <c r="J37" s="42">
        <v>41</v>
      </c>
      <c r="K37" t="s">
        <v>1623</v>
      </c>
      <c r="L37" s="56">
        <v>45272.513356481482</v>
      </c>
      <c r="M37" s="70" t="s">
        <v>1643</v>
      </c>
      <c r="N37" s="42">
        <v>41</v>
      </c>
    </row>
    <row r="38" spans="7:14" x14ac:dyDescent="0.25">
      <c r="G38" t="s">
        <v>1612</v>
      </c>
      <c r="H38" s="2">
        <v>45273.543726851851</v>
      </c>
      <c r="I38" s="68">
        <v>45273.543726851851</v>
      </c>
      <c r="J38" s="3">
        <v>68</v>
      </c>
      <c r="K38" t="s">
        <v>1623</v>
      </c>
      <c r="L38" s="56">
        <v>45272.520300925928</v>
      </c>
      <c r="M38" s="70" t="s">
        <v>1644</v>
      </c>
      <c r="N38" s="42">
        <v>42</v>
      </c>
    </row>
    <row r="39" spans="7:14" x14ac:dyDescent="0.25">
      <c r="G39" t="s">
        <v>1612</v>
      </c>
      <c r="H39" s="2">
        <v>45273.550682870366</v>
      </c>
      <c r="I39" s="68">
        <v>45273.550682870366</v>
      </c>
      <c r="J39" s="3">
        <v>79</v>
      </c>
      <c r="K39" t="s">
        <v>1623</v>
      </c>
      <c r="L39" s="56">
        <v>45272.52725694445</v>
      </c>
      <c r="M39" s="70" t="s">
        <v>1645</v>
      </c>
      <c r="N39" s="42">
        <v>44</v>
      </c>
    </row>
    <row r="40" spans="7:14" x14ac:dyDescent="0.25">
      <c r="G40" t="s">
        <v>1612</v>
      </c>
      <c r="H40" s="2">
        <v>45273.557627314818</v>
      </c>
      <c r="I40" s="68">
        <v>45273.557627314818</v>
      </c>
      <c r="J40" s="3">
        <v>81</v>
      </c>
      <c r="K40" t="s">
        <v>1623</v>
      </c>
      <c r="L40" s="56">
        <v>45272.534201388888</v>
      </c>
      <c r="M40" s="70" t="s">
        <v>1646</v>
      </c>
      <c r="N40" s="42">
        <v>41</v>
      </c>
    </row>
    <row r="41" spans="7:14" x14ac:dyDescent="0.25">
      <c r="G41" t="s">
        <v>1623</v>
      </c>
      <c r="H41" s="56">
        <v>45273.564571759256</v>
      </c>
      <c r="I41" s="70">
        <v>45273.564571759256</v>
      </c>
      <c r="J41" s="42">
        <v>47</v>
      </c>
      <c r="K41" t="s">
        <v>1623</v>
      </c>
      <c r="L41" s="56">
        <v>45272.541145833333</v>
      </c>
      <c r="M41" s="70" t="s">
        <v>1647</v>
      </c>
      <c r="N41" s="42">
        <v>43</v>
      </c>
    </row>
    <row r="42" spans="7:14" x14ac:dyDescent="0.25">
      <c r="G42" t="s">
        <v>1623</v>
      </c>
      <c r="H42" s="56">
        <v>45273.571516203709</v>
      </c>
      <c r="I42" s="70">
        <v>45273.571516203709</v>
      </c>
      <c r="J42" s="42">
        <v>78</v>
      </c>
      <c r="K42" t="s">
        <v>1623</v>
      </c>
      <c r="L42" s="56">
        <v>45272.548101851848</v>
      </c>
      <c r="M42" s="70" t="s">
        <v>1648</v>
      </c>
      <c r="N42" s="42">
        <v>42</v>
      </c>
    </row>
    <row r="43" spans="7:14" x14ac:dyDescent="0.25">
      <c r="G43" t="s">
        <v>1612</v>
      </c>
      <c r="H43" s="2">
        <v>45273.578472222223</v>
      </c>
      <c r="I43" s="68">
        <v>45273.578472222223</v>
      </c>
      <c r="J43" s="3">
        <v>85</v>
      </c>
      <c r="K43" t="s">
        <v>1623</v>
      </c>
      <c r="L43" s="56">
        <v>45272.5550462963</v>
      </c>
      <c r="M43" s="70" t="s">
        <v>1649</v>
      </c>
      <c r="N43" s="42">
        <v>40</v>
      </c>
    </row>
    <row r="44" spans="7:14" x14ac:dyDescent="0.25">
      <c r="G44" t="s">
        <v>1612</v>
      </c>
      <c r="H44" s="2">
        <v>45273.585428240738</v>
      </c>
      <c r="I44" s="68">
        <v>45273.585428240738</v>
      </c>
      <c r="J44" s="3">
        <v>68</v>
      </c>
      <c r="K44" t="s">
        <v>1612</v>
      </c>
      <c r="L44" s="2">
        <v>45272.561990740738</v>
      </c>
      <c r="M44" s="68" t="s">
        <v>1635</v>
      </c>
      <c r="N44" s="3">
        <v>62</v>
      </c>
    </row>
    <row r="45" spans="7:14" x14ac:dyDescent="0.25">
      <c r="G45" t="s">
        <v>1623</v>
      </c>
      <c r="H45" s="56">
        <v>45273.592523148152</v>
      </c>
      <c r="I45" s="70">
        <v>45273.592523148152</v>
      </c>
      <c r="J45" s="42">
        <v>71</v>
      </c>
      <c r="K45" t="s">
        <v>1612</v>
      </c>
      <c r="L45" s="2">
        <v>45272.56894675926</v>
      </c>
      <c r="M45" s="68" t="s">
        <v>1636</v>
      </c>
      <c r="N45" s="3">
        <v>71</v>
      </c>
    </row>
    <row r="46" spans="7:14" x14ac:dyDescent="0.25">
      <c r="G46" t="s">
        <v>1623</v>
      </c>
      <c r="H46" s="56">
        <v>45273.599456018521</v>
      </c>
      <c r="I46" s="70">
        <v>45273.599456018521</v>
      </c>
      <c r="J46" s="42">
        <v>79</v>
      </c>
      <c r="K46" t="s">
        <v>1623</v>
      </c>
      <c r="L46" s="56">
        <v>45273.552164351851</v>
      </c>
      <c r="M46" s="70">
        <v>45273.552164351851</v>
      </c>
      <c r="N46" s="42">
        <v>53</v>
      </c>
    </row>
    <row r="47" spans="7:14" x14ac:dyDescent="0.25">
      <c r="G47" t="s">
        <v>1623</v>
      </c>
      <c r="H47" s="56">
        <v>45273.606423611112</v>
      </c>
      <c r="I47" s="70">
        <v>45273.606423611112</v>
      </c>
      <c r="J47" s="42">
        <v>78</v>
      </c>
      <c r="K47" t="s">
        <v>1612</v>
      </c>
      <c r="L47" s="2">
        <v>45273.559108796297</v>
      </c>
      <c r="M47" s="68">
        <v>45273.559108796297</v>
      </c>
      <c r="N47" s="3">
        <v>83</v>
      </c>
    </row>
    <row r="48" spans="7:14" x14ac:dyDescent="0.25">
      <c r="G48" t="s">
        <v>1623</v>
      </c>
      <c r="H48" s="56">
        <v>45273.613379629634</v>
      </c>
      <c r="I48" s="70">
        <v>45273.613379629634</v>
      </c>
      <c r="J48" s="42">
        <v>68</v>
      </c>
      <c r="K48" t="s">
        <v>1612</v>
      </c>
      <c r="L48" s="2">
        <v>45273.566064814819</v>
      </c>
      <c r="M48" s="68">
        <v>45273.566064814819</v>
      </c>
      <c r="N48" s="3">
        <v>75</v>
      </c>
    </row>
    <row r="49" spans="7:14" x14ac:dyDescent="0.25">
      <c r="G49" t="s">
        <v>1623</v>
      </c>
      <c r="H49" s="56">
        <v>45273.620312500003</v>
      </c>
      <c r="I49" s="70">
        <v>45273.620312500003</v>
      </c>
      <c r="J49" s="42">
        <v>42</v>
      </c>
      <c r="K49" t="s">
        <v>1612</v>
      </c>
      <c r="L49" s="2">
        <v>45273.573009259257</v>
      </c>
      <c r="M49" s="68">
        <v>45273.573009259257</v>
      </c>
      <c r="N49" s="3">
        <v>77</v>
      </c>
    </row>
    <row r="50" spans="7:14" x14ac:dyDescent="0.25">
      <c r="G50" t="s">
        <v>1623</v>
      </c>
      <c r="H50" s="2">
        <v>45273.62364583333</v>
      </c>
      <c r="I50" s="68">
        <v>45273.62364583333</v>
      </c>
      <c r="J50" s="31">
        <v>41</v>
      </c>
      <c r="K50" t="s">
        <v>1612</v>
      </c>
      <c r="L50" s="2">
        <v>45273.579953703702</v>
      </c>
      <c r="M50" s="68">
        <v>45273.579953703702</v>
      </c>
      <c r="N50" s="3">
        <v>81</v>
      </c>
    </row>
    <row r="51" spans="7:14" x14ac:dyDescent="0.25">
      <c r="G51" t="s">
        <v>1623</v>
      </c>
      <c r="H51" s="2">
        <v>45273.623703703706</v>
      </c>
      <c r="I51" s="68">
        <v>45273.623703703706</v>
      </c>
      <c r="J51" s="31">
        <v>41</v>
      </c>
      <c r="K51" t="s">
        <v>1612</v>
      </c>
      <c r="L51" s="2">
        <v>45273.586909722224</v>
      </c>
      <c r="M51" s="68">
        <v>45273.586909722224</v>
      </c>
      <c r="N51" s="3">
        <v>48</v>
      </c>
    </row>
    <row r="52" spans="7:14" x14ac:dyDescent="0.25">
      <c r="G52" t="s">
        <v>1623</v>
      </c>
      <c r="H52" s="2">
        <v>45273.623784722222</v>
      </c>
      <c r="I52" s="68">
        <v>45273.623784722222</v>
      </c>
      <c r="J52" s="31">
        <v>41</v>
      </c>
      <c r="K52" t="s">
        <v>1612</v>
      </c>
      <c r="L52" s="2">
        <v>45273.593854166669</v>
      </c>
      <c r="M52" s="68">
        <v>45273.593854166669</v>
      </c>
      <c r="N52" s="3">
        <v>66</v>
      </c>
    </row>
    <row r="53" spans="7:14" x14ac:dyDescent="0.25">
      <c r="G53" t="s">
        <v>1623</v>
      </c>
      <c r="H53" s="2">
        <v>45273.627118055556</v>
      </c>
      <c r="I53" s="68">
        <v>45273.627118055556</v>
      </c>
      <c r="J53" s="31">
        <v>42</v>
      </c>
      <c r="K53" t="s">
        <v>1623</v>
      </c>
      <c r="L53" s="56">
        <v>45273.597326388888</v>
      </c>
      <c r="M53" s="70">
        <v>45273.597326388888</v>
      </c>
      <c r="N53" s="42">
        <v>42</v>
      </c>
    </row>
    <row r="54" spans="7:14" x14ac:dyDescent="0.25">
      <c r="G54" t="s">
        <v>1623</v>
      </c>
      <c r="H54" s="2">
        <v>45273.627187499995</v>
      </c>
      <c r="I54" s="68">
        <v>45273.627187499995</v>
      </c>
      <c r="J54" s="31">
        <v>42</v>
      </c>
      <c r="K54" t="s">
        <v>1623</v>
      </c>
      <c r="L54" s="56">
        <v>45273.60428240741</v>
      </c>
      <c r="M54" s="70">
        <v>45273.60428240741</v>
      </c>
      <c r="N54" s="42">
        <v>67</v>
      </c>
    </row>
    <row r="55" spans="7:14" x14ac:dyDescent="0.25">
      <c r="G55" t="s">
        <v>1623</v>
      </c>
      <c r="H55" s="2">
        <v>45273.627268518518</v>
      </c>
      <c r="I55" s="68">
        <v>45273.627268518518</v>
      </c>
      <c r="J55" s="31">
        <v>42</v>
      </c>
      <c r="K55" t="s">
        <v>1612</v>
      </c>
      <c r="L55" s="2">
        <v>45273.607754629629</v>
      </c>
      <c r="M55" s="68">
        <v>45273.607754629629</v>
      </c>
      <c r="N55" s="3">
        <v>83</v>
      </c>
    </row>
    <row r="56" spans="7:14" x14ac:dyDescent="0.25">
      <c r="G56" t="s">
        <v>1623</v>
      </c>
      <c r="H56" s="2">
        <v>45273.630590277782</v>
      </c>
      <c r="I56" s="68">
        <v>45273.630590277782</v>
      </c>
      <c r="J56" s="31">
        <v>41</v>
      </c>
      <c r="K56" t="s">
        <v>1623</v>
      </c>
      <c r="L56" s="56">
        <v>45273.614699074074</v>
      </c>
      <c r="M56" s="70">
        <v>45273.614699074074</v>
      </c>
      <c r="N56" s="42">
        <v>43</v>
      </c>
    </row>
    <row r="57" spans="7:14" x14ac:dyDescent="0.25">
      <c r="G57" t="s">
        <v>1623</v>
      </c>
      <c r="H57" s="2">
        <v>45273.630671296298</v>
      </c>
      <c r="I57" s="68">
        <v>45273.630671296298</v>
      </c>
      <c r="J57" s="31">
        <v>41</v>
      </c>
      <c r="K57" t="s">
        <v>1623</v>
      </c>
      <c r="L57" s="56">
        <v>45273.625115740739</v>
      </c>
      <c r="M57" s="70">
        <v>45273.625115740739</v>
      </c>
      <c r="N57" s="42">
        <v>44</v>
      </c>
    </row>
    <row r="58" spans="7:14" x14ac:dyDescent="0.25">
      <c r="G58" t="s">
        <v>1623</v>
      </c>
      <c r="H58" s="2">
        <v>45273.630740740744</v>
      </c>
      <c r="I58" s="68">
        <v>45273.630740740744</v>
      </c>
      <c r="J58" s="31">
        <v>41</v>
      </c>
      <c r="K58" t="s">
        <v>1623</v>
      </c>
      <c r="L58" s="56">
        <v>45273.628599537042</v>
      </c>
      <c r="M58" s="70">
        <v>45273.628599537042</v>
      </c>
      <c r="N58" s="42">
        <v>54</v>
      </c>
    </row>
    <row r="59" spans="7:14" x14ac:dyDescent="0.25">
      <c r="H59" s="2">
        <v>45273.634062500001</v>
      </c>
      <c r="I59" s="68">
        <v>45273.634062500001</v>
      </c>
      <c r="J59" s="31">
        <v>69</v>
      </c>
      <c r="K59" t="s">
        <v>1623</v>
      </c>
      <c r="L59" s="56">
        <v>45273.632071759261</v>
      </c>
      <c r="M59" s="70">
        <v>45273.632071759261</v>
      </c>
      <c r="N59" s="42">
        <v>42</v>
      </c>
    </row>
    <row r="60" spans="7:14" x14ac:dyDescent="0.25">
      <c r="H60" s="2">
        <v>45273.634131944447</v>
      </c>
      <c r="I60" s="68">
        <v>45273.634131944447</v>
      </c>
      <c r="J60" s="31">
        <v>69</v>
      </c>
      <c r="K60" t="s">
        <v>1623</v>
      </c>
      <c r="L60" s="56">
        <v>45273.639027777783</v>
      </c>
      <c r="M60" s="70">
        <v>45273.639027777783</v>
      </c>
      <c r="N60" s="42">
        <v>43</v>
      </c>
    </row>
    <row r="61" spans="7:14" x14ac:dyDescent="0.25">
      <c r="H61" s="2">
        <v>45273.634189814809</v>
      </c>
      <c r="I61" s="68">
        <v>45273.634189814809</v>
      </c>
      <c r="J61" s="31">
        <v>69</v>
      </c>
      <c r="K61" t="s">
        <v>1623</v>
      </c>
      <c r="L61" s="56">
        <v>45273.642488425925</v>
      </c>
      <c r="M61" s="70">
        <v>45273.642488425925</v>
      </c>
      <c r="N61" s="42">
        <v>68</v>
      </c>
    </row>
    <row r="62" spans="7:14" x14ac:dyDescent="0.25">
      <c r="H62" s="2">
        <v>45273.63753472222</v>
      </c>
      <c r="I62" s="68">
        <v>45273.63753472222</v>
      </c>
      <c r="J62" s="31">
        <v>42</v>
      </c>
      <c r="K62" t="s">
        <v>1623</v>
      </c>
      <c r="L62" s="56">
        <v>45273.645972222221</v>
      </c>
      <c r="M62" s="70">
        <v>45273.645972222221</v>
      </c>
      <c r="N62" s="42">
        <v>66</v>
      </c>
    </row>
    <row r="63" spans="7:14" x14ac:dyDescent="0.25">
      <c r="H63" s="2">
        <v>45273.637615740736</v>
      </c>
      <c r="I63" s="68">
        <v>45273.637615740736</v>
      </c>
      <c r="J63" s="31">
        <v>42</v>
      </c>
      <c r="K63" t="s">
        <v>1623</v>
      </c>
      <c r="L63" s="56">
        <v>45273.64944444444</v>
      </c>
      <c r="M63" s="70">
        <v>45273.64944444444</v>
      </c>
      <c r="N63" s="42">
        <v>56</v>
      </c>
    </row>
    <row r="64" spans="7:14" x14ac:dyDescent="0.25">
      <c r="H64" s="2">
        <v>45273.637685185182</v>
      </c>
      <c r="I64" s="68">
        <v>45273.637685185182</v>
      </c>
      <c r="J64" s="31">
        <v>42</v>
      </c>
      <c r="K64" t="s">
        <v>1623</v>
      </c>
      <c r="L64" s="56">
        <v>45273.652916666666</v>
      </c>
      <c r="M64" s="70">
        <v>45273.652916666666</v>
      </c>
      <c r="N64" s="42">
        <v>78</v>
      </c>
    </row>
    <row r="65" spans="8:14" x14ac:dyDescent="0.25">
      <c r="H65" s="2">
        <v>45273.641006944439</v>
      </c>
      <c r="I65" s="68">
        <v>45273.641006944439</v>
      </c>
      <c r="J65" s="31">
        <v>71</v>
      </c>
      <c r="K65" t="s">
        <v>1623</v>
      </c>
      <c r="L65" s="56">
        <v>45273.656400462962</v>
      </c>
      <c r="M65" s="70">
        <v>45273.656400462962</v>
      </c>
      <c r="N65" s="42">
        <v>68</v>
      </c>
    </row>
    <row r="66" spans="8:14" x14ac:dyDescent="0.25">
      <c r="H66" s="2">
        <v>45273.641076388885</v>
      </c>
      <c r="I66" s="68">
        <v>45273.641076388885</v>
      </c>
      <c r="J66" s="31">
        <v>71</v>
      </c>
    </row>
    <row r="67" spans="8:14" x14ac:dyDescent="0.25">
      <c r="H67" s="2">
        <v>45273.641157407408</v>
      </c>
      <c r="I67" s="68">
        <v>45273.641157407408</v>
      </c>
      <c r="J67" s="31">
        <v>71</v>
      </c>
    </row>
    <row r="68" spans="8:14" x14ac:dyDescent="0.25">
      <c r="H68" s="2">
        <v>45273.644490740742</v>
      </c>
      <c r="I68" s="68">
        <v>45273.644490740742</v>
      </c>
      <c r="J68" s="31">
        <v>48</v>
      </c>
    </row>
    <row r="69" spans="8:14" x14ac:dyDescent="0.25">
      <c r="H69" s="2">
        <v>45273.647962962961</v>
      </c>
      <c r="I69" s="68">
        <v>45273.647962962961</v>
      </c>
      <c r="J69" s="31">
        <v>66</v>
      </c>
    </row>
    <row r="70" spans="8:14" x14ac:dyDescent="0.25">
      <c r="H70" s="2">
        <v>45273.65143518518</v>
      </c>
      <c r="I70" s="68">
        <v>45273.65143518518</v>
      </c>
      <c r="J70" s="31">
        <v>66</v>
      </c>
    </row>
    <row r="71" spans="8:14" x14ac:dyDescent="0.25">
      <c r="H71" s="2">
        <v>45273.654907407406</v>
      </c>
      <c r="I71" s="68">
        <v>45273.654907407406</v>
      </c>
      <c r="J71" s="31">
        <v>58</v>
      </c>
    </row>
    <row r="72" spans="8:14" x14ac:dyDescent="0.25">
      <c r="H72" s="2">
        <v>45273.658379629633</v>
      </c>
      <c r="I72" s="68">
        <v>45273.658379629633</v>
      </c>
      <c r="J72" s="31">
        <v>48</v>
      </c>
    </row>
    <row r="73" spans="8:14" x14ac:dyDescent="0.25">
      <c r="H73" s="2">
        <v>45273.661863425921</v>
      </c>
      <c r="I73" s="68">
        <v>45273.661863425921</v>
      </c>
      <c r="J73" s="31">
        <v>51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376F8-23F9-42D1-95BA-223A7B9C25AA}">
  <dimension ref="A1:CS936"/>
  <sheetViews>
    <sheetView tabSelected="1" zoomScale="25" zoomScaleNormal="25" workbookViewId="0">
      <pane ySplit="1" topLeftCell="A55" activePane="bottomLeft" state="frozen"/>
      <selection activeCell="J1" sqref="J1"/>
      <selection pane="bottomLeft" activeCell="M123" sqref="M123"/>
    </sheetView>
  </sheetViews>
  <sheetFormatPr baseColWidth="10" defaultRowHeight="15" x14ac:dyDescent="0.25"/>
  <cols>
    <col min="1" max="1" width="11.42578125" style="36"/>
    <col min="4" max="10" width="11.42578125" style="3"/>
    <col min="11" max="11" width="11.42578125" style="3" customWidth="1"/>
    <col min="12" max="12" width="11.42578125" style="31" customWidth="1"/>
    <col min="13" max="13" width="12.140625" style="3" bestFit="1" customWidth="1"/>
    <col min="14" max="14" width="11.42578125" style="3" customWidth="1"/>
    <col min="15" max="15" width="14.85546875" style="3" customWidth="1"/>
    <col min="16" max="16" width="15.42578125" style="3" customWidth="1"/>
    <col min="17" max="17" width="13.140625" style="3" bestFit="1" customWidth="1"/>
    <col min="18" max="18" width="25.140625" style="3" bestFit="1" customWidth="1"/>
    <col min="19" max="19" width="16.7109375" style="3" customWidth="1"/>
    <col min="20" max="20" width="13.28515625" style="3" customWidth="1"/>
    <col min="21" max="21" width="13.85546875" style="3" customWidth="1"/>
    <col min="22" max="22" width="12.140625" style="3" customWidth="1"/>
    <col min="23" max="25" width="12.140625" customWidth="1"/>
    <col min="26" max="27" width="11.42578125" customWidth="1"/>
    <col min="28" max="28" width="12.5703125" bestFit="1" customWidth="1"/>
    <col min="29" max="29" width="12.5703125" customWidth="1"/>
    <col min="30" max="34" width="11.42578125" customWidth="1"/>
    <col min="35" max="35" width="12.140625" bestFit="1" customWidth="1"/>
    <col min="36" max="36" width="11.42578125" style="3" customWidth="1"/>
    <col min="37" max="37" width="14.85546875" style="3" customWidth="1"/>
    <col min="38" max="38" width="15.42578125" style="3" customWidth="1"/>
    <col min="39" max="40" width="18.28515625" style="3" customWidth="1"/>
    <col min="41" max="41" width="21.85546875" style="3" customWidth="1"/>
    <col min="42" max="42" width="13.28515625" style="3" customWidth="1"/>
    <col min="43" max="43" width="13.85546875" style="3" customWidth="1"/>
    <col min="44" max="44" width="12.140625" style="3" customWidth="1"/>
    <col min="45" max="45" width="11.42578125" customWidth="1"/>
    <col min="46" max="46" width="22" customWidth="1"/>
    <col min="47" max="48" width="11.42578125" customWidth="1"/>
    <col min="49" max="49" width="16.28515625" customWidth="1"/>
    <col min="50" max="50" width="14.42578125" customWidth="1"/>
    <col min="51" max="51" width="14.140625" customWidth="1"/>
    <col min="52" max="53" width="13.85546875" customWidth="1"/>
    <col min="54" max="54" width="11.42578125" customWidth="1"/>
    <col min="55" max="55" width="16.28515625" customWidth="1"/>
    <col min="56" max="56" width="16.7109375" customWidth="1"/>
    <col min="57" max="57" width="15.140625" customWidth="1"/>
    <col min="58" max="58" width="14.42578125" customWidth="1"/>
    <col min="59" max="60" width="14.7109375" customWidth="1"/>
    <col min="61" max="61" width="15.140625" customWidth="1"/>
    <col min="62" max="62" width="12.5703125" customWidth="1"/>
    <col min="63" max="69" width="11.42578125" customWidth="1"/>
    <col min="70" max="70" width="15.28515625" customWidth="1"/>
    <col min="71" max="71" width="15.140625" customWidth="1"/>
    <col min="72" max="72" width="15" customWidth="1"/>
    <col min="73" max="74" width="14.42578125" customWidth="1"/>
    <col min="75" max="75" width="11.42578125" customWidth="1"/>
  </cols>
  <sheetData>
    <row r="1" spans="1:97" x14ac:dyDescent="0.25">
      <c r="C1" s="3"/>
      <c r="D1" s="3" t="s">
        <v>1546</v>
      </c>
      <c r="E1" s="3" t="s">
        <v>1547</v>
      </c>
      <c r="F1" s="3" t="s">
        <v>1548</v>
      </c>
      <c r="H1" s="3" t="s">
        <v>1549</v>
      </c>
      <c r="I1" s="3" t="s">
        <v>1550</v>
      </c>
      <c r="J1" s="3" t="s">
        <v>1551</v>
      </c>
      <c r="K1" s="3" t="s">
        <v>1552</v>
      </c>
      <c r="O1" s="3" t="s">
        <v>1715</v>
      </c>
      <c r="P1" s="3" t="s">
        <v>1716</v>
      </c>
      <c r="Q1" s="3" t="s">
        <v>1717</v>
      </c>
      <c r="R1" s="3" t="s">
        <v>1650</v>
      </c>
      <c r="S1" s="3" t="s">
        <v>1718</v>
      </c>
      <c r="T1" s="3" t="s">
        <v>1719</v>
      </c>
      <c r="U1" s="3" t="s">
        <v>1720</v>
      </c>
      <c r="V1" s="3" t="s">
        <v>1721</v>
      </c>
      <c r="W1" s="3"/>
      <c r="X1" s="3"/>
      <c r="Y1" s="3"/>
      <c r="Z1" s="3" t="s">
        <v>1554</v>
      </c>
      <c r="AA1" s="3" t="s">
        <v>1555</v>
      </c>
      <c r="AB1" s="3" t="s">
        <v>1556</v>
      </c>
      <c r="AC1" s="3"/>
      <c r="AD1" s="3" t="s">
        <v>1557</v>
      </c>
      <c r="AE1" s="3" t="s">
        <v>1558</v>
      </c>
      <c r="AF1" s="3" t="s">
        <v>1559</v>
      </c>
      <c r="AG1" s="3" t="s">
        <v>1560</v>
      </c>
      <c r="AH1" s="3"/>
      <c r="AI1" s="3"/>
      <c r="AK1" s="3" t="s">
        <v>1553</v>
      </c>
      <c r="AL1" s="3" t="s">
        <v>1561</v>
      </c>
      <c r="AM1" s="3" t="s">
        <v>1562</v>
      </c>
      <c r="AO1" s="3" t="s">
        <v>1563</v>
      </c>
      <c r="AP1" s="3" t="s">
        <v>1564</v>
      </c>
      <c r="AQ1" s="3" t="s">
        <v>1565</v>
      </c>
      <c r="AR1" s="127" t="s">
        <v>1566</v>
      </c>
      <c r="AS1" s="79"/>
      <c r="AT1" s="82" t="s">
        <v>1546</v>
      </c>
      <c r="AU1" s="82" t="s">
        <v>1547</v>
      </c>
      <c r="AV1" s="82" t="s">
        <v>1548</v>
      </c>
      <c r="AW1" s="82" t="s">
        <v>1651</v>
      </c>
      <c r="AX1" s="82" t="s">
        <v>1549</v>
      </c>
      <c r="AY1" s="82" t="s">
        <v>1550</v>
      </c>
      <c r="AZ1" s="82" t="s">
        <v>1551</v>
      </c>
      <c r="BA1" s="82" t="s">
        <v>1552</v>
      </c>
      <c r="BB1" s="82" t="s">
        <v>1715</v>
      </c>
      <c r="BC1" s="82" t="s">
        <v>1716</v>
      </c>
      <c r="BD1" s="82" t="s">
        <v>1717</v>
      </c>
      <c r="BE1" s="82" t="s">
        <v>1723</v>
      </c>
      <c r="BF1" s="82" t="s">
        <v>1718</v>
      </c>
      <c r="BG1" s="82" t="s">
        <v>1719</v>
      </c>
      <c r="BH1" s="82" t="s">
        <v>1720</v>
      </c>
      <c r="BI1" s="82" t="s">
        <v>1721</v>
      </c>
      <c r="BJ1" s="82" t="s">
        <v>1554</v>
      </c>
      <c r="BK1" s="82" t="s">
        <v>1555</v>
      </c>
      <c r="BL1" s="82" t="s">
        <v>1556</v>
      </c>
      <c r="BM1" s="82" t="s">
        <v>1652</v>
      </c>
      <c r="BN1" s="82" t="s">
        <v>1557</v>
      </c>
      <c r="BO1" s="82" t="s">
        <v>1558</v>
      </c>
      <c r="BP1" s="82" t="s">
        <v>1559</v>
      </c>
      <c r="BQ1" s="82" t="s">
        <v>1560</v>
      </c>
      <c r="BR1" s="82" t="s">
        <v>1553</v>
      </c>
      <c r="BS1" s="82" t="s">
        <v>1561</v>
      </c>
      <c r="BT1" s="82" t="s">
        <v>1562</v>
      </c>
      <c r="BU1" s="82" t="s">
        <v>1653</v>
      </c>
      <c r="BV1" s="82" t="s">
        <v>1563</v>
      </c>
      <c r="BW1" s="82" t="s">
        <v>1564</v>
      </c>
      <c r="BX1" s="82" t="s">
        <v>1565</v>
      </c>
      <c r="BY1" s="83" t="s">
        <v>1566</v>
      </c>
      <c r="CL1" s="79" t="s">
        <v>1725</v>
      </c>
      <c r="CM1" s="81" t="s">
        <v>1725</v>
      </c>
      <c r="CN1" s="81" t="s">
        <v>1725</v>
      </c>
      <c r="CO1" s="81" t="s">
        <v>1725</v>
      </c>
      <c r="CP1" s="81" t="s">
        <v>1725</v>
      </c>
      <c r="CQ1" s="81" t="s">
        <v>1725</v>
      </c>
      <c r="CR1" s="81" t="s">
        <v>1725</v>
      </c>
      <c r="CS1" s="91" t="s">
        <v>1725</v>
      </c>
    </row>
    <row r="2" spans="1:97" x14ac:dyDescent="0.25">
      <c r="A2" s="32">
        <v>4</v>
      </c>
      <c r="B2" s="20">
        <v>45272</v>
      </c>
      <c r="C2" s="8">
        <v>0.58859953703703705</v>
      </c>
      <c r="D2" s="10">
        <v>668</v>
      </c>
      <c r="E2" s="10">
        <v>541</v>
      </c>
      <c r="F2" s="10">
        <v>68</v>
      </c>
      <c r="G2">
        <f t="shared" ref="G2:G21" si="0">CM3/(461.51*(H2+273.15))</f>
        <v>9.2447687374254961E-3</v>
      </c>
      <c r="H2" s="10">
        <v>16</v>
      </c>
      <c r="I2" s="10">
        <v>517</v>
      </c>
      <c r="J2" s="10">
        <v>1.55</v>
      </c>
      <c r="K2" s="10">
        <v>0.02</v>
      </c>
      <c r="L2" s="32">
        <v>6</v>
      </c>
      <c r="M2" s="20">
        <v>45271</v>
      </c>
      <c r="N2" s="8">
        <v>0.40865740740740741</v>
      </c>
      <c r="O2" s="10">
        <v>191</v>
      </c>
      <c r="P2" s="10">
        <v>181</v>
      </c>
      <c r="Q2" s="10">
        <v>74</v>
      </c>
      <c r="R2">
        <f t="shared" ref="R2:R33" si="1">CO3/(461.51*(S2+273.15))</f>
        <v>9.4908765792968662E-3</v>
      </c>
      <c r="S2" s="10">
        <v>14.6</v>
      </c>
      <c r="T2" s="10">
        <v>857</v>
      </c>
      <c r="U2" s="10">
        <v>1</v>
      </c>
      <c r="V2" s="10">
        <v>0.04</v>
      </c>
      <c r="W2" s="10">
        <v>9</v>
      </c>
      <c r="X2" s="20">
        <v>45272</v>
      </c>
      <c r="Y2" s="8">
        <v>0.36396990740740742</v>
      </c>
      <c r="Z2" s="10">
        <v>99</v>
      </c>
      <c r="AA2" s="10">
        <v>84</v>
      </c>
      <c r="AB2" s="10">
        <v>62.5</v>
      </c>
      <c r="AC2">
        <f t="shared" ref="AC2:AC45" si="2">CQ3/(461.51*(AD2+273.15))</f>
        <v>8.6520627372553786E-3</v>
      </c>
      <c r="AD2" s="10">
        <v>16.3</v>
      </c>
      <c r="AE2" s="10">
        <v>985</v>
      </c>
      <c r="AF2" s="10">
        <v>1</v>
      </c>
      <c r="AG2" s="10">
        <v>0.02</v>
      </c>
      <c r="AH2" s="10">
        <v>1</v>
      </c>
      <c r="AI2" s="20">
        <v>45271</v>
      </c>
      <c r="AJ2" s="8">
        <v>0.40612268518518518</v>
      </c>
      <c r="AK2" s="10">
        <v>414</v>
      </c>
      <c r="AL2" s="10">
        <v>233</v>
      </c>
      <c r="AM2" s="10">
        <v>62.5</v>
      </c>
      <c r="AN2">
        <f t="shared" ref="AN2:AN45" si="3">CS3/(461.51*(AO2+273.15))</f>
        <v>8.8625880847254725E-3</v>
      </c>
      <c r="AO2" s="10">
        <v>16.7</v>
      </c>
      <c r="AP2" s="10">
        <v>560</v>
      </c>
      <c r="AQ2" s="14">
        <v>3.65</v>
      </c>
      <c r="AR2" s="128">
        <v>0.02</v>
      </c>
      <c r="AS2" s="107" t="s">
        <v>1567</v>
      </c>
      <c r="AT2" s="7">
        <f t="shared" ref="AT2:BA2" si="4">MIN(D2:D21)</f>
        <v>70</v>
      </c>
      <c r="AU2" s="7">
        <f t="shared" si="4"/>
        <v>45</v>
      </c>
      <c r="AV2" s="7">
        <f t="shared" si="4"/>
        <v>64.5</v>
      </c>
      <c r="AW2" s="7">
        <f t="shared" si="4"/>
        <v>0</v>
      </c>
      <c r="AX2" s="7">
        <f t="shared" si="4"/>
        <v>14.2</v>
      </c>
      <c r="AY2" s="7">
        <f t="shared" si="4"/>
        <v>410</v>
      </c>
      <c r="AZ2" s="7">
        <f t="shared" si="4"/>
        <v>1</v>
      </c>
      <c r="BA2" s="7">
        <f t="shared" si="4"/>
        <v>0.02</v>
      </c>
      <c r="BB2" s="7">
        <f t="shared" ref="BB2:BI2" si="5">MIN(O2:O58)</f>
        <v>60</v>
      </c>
      <c r="BC2" s="7">
        <f t="shared" si="5"/>
        <v>42</v>
      </c>
      <c r="BD2" s="7">
        <f>MIN(Q3:Q58)</f>
        <v>56</v>
      </c>
      <c r="BE2" s="7">
        <f t="shared" si="5"/>
        <v>7.613338960232763E-3</v>
      </c>
      <c r="BF2" s="7">
        <f t="shared" si="5"/>
        <v>12.6</v>
      </c>
      <c r="BG2" s="7">
        <f t="shared" si="5"/>
        <v>446</v>
      </c>
      <c r="BH2" s="7">
        <f t="shared" si="5"/>
        <v>1</v>
      </c>
      <c r="BI2" s="7">
        <f t="shared" si="5"/>
        <v>0.02</v>
      </c>
      <c r="BJ2" s="7">
        <f t="shared" ref="BJ2:BQ2" si="6">MIN(Z2:Z45)</f>
        <v>62</v>
      </c>
      <c r="BK2" s="7">
        <f t="shared" si="6"/>
        <v>49</v>
      </c>
      <c r="BL2" s="7">
        <f t="shared" si="6"/>
        <v>62.5</v>
      </c>
      <c r="BM2" s="7">
        <f t="shared" si="6"/>
        <v>7.7047202359596736E-3</v>
      </c>
      <c r="BN2" s="7">
        <f t="shared" si="6"/>
        <v>12.2</v>
      </c>
      <c r="BO2" s="7">
        <f t="shared" si="6"/>
        <v>430</v>
      </c>
      <c r="BP2" s="7">
        <f t="shared" si="6"/>
        <v>1</v>
      </c>
      <c r="BQ2" s="7">
        <f t="shared" si="6"/>
        <v>0.02</v>
      </c>
      <c r="BR2" s="7">
        <f t="shared" ref="BR2:BY2" si="7">MIN(AK2:AK45)</f>
        <v>70</v>
      </c>
      <c r="BS2" s="7">
        <f t="shared" si="7"/>
        <v>39</v>
      </c>
      <c r="BT2" s="7">
        <f t="shared" si="7"/>
        <v>57.5</v>
      </c>
      <c r="BU2" s="7">
        <f t="shared" si="7"/>
        <v>7.6305484339931132E-3</v>
      </c>
      <c r="BV2" s="7">
        <f t="shared" si="7"/>
        <v>14.6</v>
      </c>
      <c r="BW2" s="7">
        <f t="shared" si="7"/>
        <v>445</v>
      </c>
      <c r="BX2" s="7">
        <f>MIN(AQ3:AQ45)</f>
        <v>1</v>
      </c>
      <c r="BY2" s="100">
        <f t="shared" si="7"/>
        <v>0.02</v>
      </c>
      <c r="CL2" s="107" t="s">
        <v>1702</v>
      </c>
      <c r="CM2" s="3" t="s">
        <v>1703</v>
      </c>
      <c r="CN2" s="3" t="s">
        <v>1702</v>
      </c>
      <c r="CO2" s="3" t="s">
        <v>1703</v>
      </c>
      <c r="CP2" s="3" t="s">
        <v>1702</v>
      </c>
      <c r="CQ2" s="3" t="s">
        <v>1703</v>
      </c>
      <c r="CR2" s="3" t="s">
        <v>1702</v>
      </c>
      <c r="CS2" s="85" t="s">
        <v>1703</v>
      </c>
    </row>
    <row r="3" spans="1:97" x14ac:dyDescent="0.25">
      <c r="A3" s="32">
        <v>4</v>
      </c>
      <c r="B3" s="20">
        <v>45272</v>
      </c>
      <c r="C3" s="8">
        <v>0.59554398148148147</v>
      </c>
      <c r="D3" s="10">
        <v>569</v>
      </c>
      <c r="E3" s="10">
        <v>460</v>
      </c>
      <c r="F3" s="10">
        <v>66</v>
      </c>
      <c r="G3">
        <f t="shared" si="0"/>
        <v>9.3028788932669523E-3</v>
      </c>
      <c r="H3" s="10">
        <v>16.600000000000001</v>
      </c>
      <c r="I3" s="10">
        <v>562</v>
      </c>
      <c r="J3" s="10">
        <v>1.9</v>
      </c>
      <c r="K3" s="10">
        <v>0.02</v>
      </c>
      <c r="L3" s="32">
        <v>6</v>
      </c>
      <c r="M3" s="20">
        <v>45271</v>
      </c>
      <c r="N3" s="8">
        <v>0.41560185185185183</v>
      </c>
      <c r="O3" s="10">
        <v>195</v>
      </c>
      <c r="P3" s="10">
        <v>174</v>
      </c>
      <c r="Q3" s="10">
        <v>76</v>
      </c>
      <c r="R3">
        <f t="shared" si="1"/>
        <v>9.0929255804486197E-3</v>
      </c>
      <c r="S3" s="10">
        <v>13.9</v>
      </c>
      <c r="T3" s="10">
        <v>784</v>
      </c>
      <c r="U3" s="10">
        <v>1</v>
      </c>
      <c r="V3" s="10">
        <v>0.03</v>
      </c>
      <c r="W3" s="10">
        <v>9</v>
      </c>
      <c r="X3" s="20">
        <v>45272</v>
      </c>
      <c r="Y3" s="8">
        <v>0.36871527777777779</v>
      </c>
      <c r="Z3" s="10">
        <v>83</v>
      </c>
      <c r="AA3" s="10">
        <v>60</v>
      </c>
      <c r="AB3" s="10">
        <v>62.5</v>
      </c>
      <c r="AC3">
        <f t="shared" si="2"/>
        <v>7.710247878755295E-3</v>
      </c>
      <c r="AD3" s="10">
        <v>14.4</v>
      </c>
      <c r="AE3" s="10">
        <v>460</v>
      </c>
      <c r="AF3" s="10">
        <v>1</v>
      </c>
      <c r="AG3" s="10">
        <v>0.02</v>
      </c>
      <c r="AH3" s="10">
        <v>1</v>
      </c>
      <c r="AI3" s="20">
        <v>45271</v>
      </c>
      <c r="AJ3" s="8">
        <v>0.4130671296296296</v>
      </c>
      <c r="AK3" s="10">
        <v>502</v>
      </c>
      <c r="AL3" s="10">
        <v>259</v>
      </c>
      <c r="AM3" s="10">
        <v>62.5</v>
      </c>
      <c r="AN3">
        <f t="shared" si="3"/>
        <v>9.0233853113061858E-3</v>
      </c>
      <c r="AO3" s="10">
        <v>17</v>
      </c>
      <c r="AP3" s="10">
        <v>625</v>
      </c>
      <c r="AQ3" s="14">
        <v>3.29</v>
      </c>
      <c r="AR3" s="128">
        <v>0.02</v>
      </c>
      <c r="AS3" s="107" t="s">
        <v>1568</v>
      </c>
      <c r="AT3" s="7">
        <f t="shared" ref="AT3:BA3" si="8">_xlfn.QUARTILE.INC(D2:D21,1)</f>
        <v>198.75</v>
      </c>
      <c r="AU3" s="7">
        <f t="shared" si="8"/>
        <v>168</v>
      </c>
      <c r="AV3" s="7">
        <f t="shared" si="8"/>
        <v>66.5</v>
      </c>
      <c r="AW3" s="7">
        <f t="shared" si="8"/>
        <v>9.1325695206194227E-3</v>
      </c>
      <c r="AX3" s="7">
        <f t="shared" si="8"/>
        <v>14.325000000000001</v>
      </c>
      <c r="AY3" s="7">
        <f t="shared" si="8"/>
        <v>543.75</v>
      </c>
      <c r="AZ3" s="7">
        <f t="shared" si="8"/>
        <v>1</v>
      </c>
      <c r="BA3" s="7">
        <f t="shared" si="8"/>
        <v>0.02</v>
      </c>
      <c r="BB3" s="7">
        <f t="shared" ref="BB3:BI3" si="9">_xlfn.QUARTILE.INC(O2:O58,1)</f>
        <v>87</v>
      </c>
      <c r="BC3" s="7">
        <f t="shared" si="9"/>
        <v>64</v>
      </c>
      <c r="BD3" s="7">
        <f>_xlfn.QUARTILE.INC(Q3:Q58,1)</f>
        <v>61</v>
      </c>
      <c r="BE3" s="7">
        <f t="shared" si="9"/>
        <v>8.2597380419324185E-3</v>
      </c>
      <c r="BF3" s="7">
        <f t="shared" si="9"/>
        <v>13.7</v>
      </c>
      <c r="BG3" s="7">
        <f t="shared" si="9"/>
        <v>496</v>
      </c>
      <c r="BH3" s="7">
        <f t="shared" si="9"/>
        <v>1</v>
      </c>
      <c r="BI3" s="7">
        <f t="shared" si="9"/>
        <v>0.02</v>
      </c>
      <c r="BJ3" s="7">
        <f t="shared" ref="BJ3:BQ3" si="10">_xlfn.QUARTILE.INC(Z2:Z45,1)</f>
        <v>83</v>
      </c>
      <c r="BK3" s="7">
        <f t="shared" si="10"/>
        <v>64.5</v>
      </c>
      <c r="BL3" s="7">
        <f t="shared" si="10"/>
        <v>65.5</v>
      </c>
      <c r="BM3" s="7">
        <f t="shared" si="10"/>
        <v>8.5772735563510883E-3</v>
      </c>
      <c r="BN3" s="7">
        <f t="shared" si="10"/>
        <v>14.2</v>
      </c>
      <c r="BO3" s="7">
        <f t="shared" si="10"/>
        <v>463.5</v>
      </c>
      <c r="BP3" s="7">
        <f t="shared" si="10"/>
        <v>1</v>
      </c>
      <c r="BQ3" s="7">
        <f t="shared" si="10"/>
        <v>0.02</v>
      </c>
      <c r="BR3" s="7">
        <f t="shared" ref="BR3:BY3" si="11">_xlfn.QUARTILE.INC(AK2:AK45,1)</f>
        <v>267.75</v>
      </c>
      <c r="BS3" s="7">
        <f t="shared" si="11"/>
        <v>156.25</v>
      </c>
      <c r="BT3" s="7">
        <f t="shared" si="11"/>
        <v>61.375</v>
      </c>
      <c r="BU3" s="7">
        <f t="shared" si="11"/>
        <v>8.5348854813306254E-3</v>
      </c>
      <c r="BV3" s="7">
        <f t="shared" si="11"/>
        <v>15.025</v>
      </c>
      <c r="BW3" s="7">
        <f t="shared" si="11"/>
        <v>507</v>
      </c>
      <c r="BX3" s="7">
        <f>_xlfn.QUARTILE.INC(AQ3:AQ45,1)</f>
        <v>1</v>
      </c>
      <c r="BY3" s="100">
        <f t="shared" si="11"/>
        <v>0.02</v>
      </c>
      <c r="CL3" s="84">
        <f t="shared" ref="CL3:CL22" si="12">EXP(17.62*H2/(243.12+H2))*611.2</f>
        <v>1814.2262699495172</v>
      </c>
      <c r="CM3">
        <f t="shared" ref="CM3:CM22" si="13">CL3*(F2/100)</f>
        <v>1233.6738635656718</v>
      </c>
      <c r="CN3">
        <f t="shared" ref="CN3:CN34" si="14">EXP(17.62*S2/(243.12+S2))*611.2</f>
        <v>1658.3995894993757</v>
      </c>
      <c r="CO3">
        <f>CN3*(Q3/100)</f>
        <v>1260.3836880195256</v>
      </c>
      <c r="CP3">
        <f t="shared" ref="CP3:CP46" si="15">EXP(17.62*AD2/(243.12+AD2))*611.2</f>
        <v>1849.2444000190119</v>
      </c>
      <c r="CQ3">
        <f t="shared" ref="CQ3:CQ46" si="16">CP3*(AB2/100)</f>
        <v>1155.7777500118825</v>
      </c>
      <c r="CR3">
        <f t="shared" ref="CR3:CR46" si="17">EXP(17.62*AO2/(243.12+AO2))*611.2</f>
        <v>1896.858642993011</v>
      </c>
      <c r="CS3" s="101">
        <f t="shared" ref="CS3:CS46" si="18">CR3*(AM2/100)</f>
        <v>1185.5366518706319</v>
      </c>
    </row>
    <row r="4" spans="1:97" x14ac:dyDescent="0.25">
      <c r="A4" s="32">
        <v>4</v>
      </c>
      <c r="B4" s="20">
        <v>45272</v>
      </c>
      <c r="C4" s="8">
        <v>0.60250000000000004</v>
      </c>
      <c r="D4" s="10">
        <v>470</v>
      </c>
      <c r="E4" s="10">
        <v>383</v>
      </c>
      <c r="F4" s="10">
        <v>65</v>
      </c>
      <c r="G4">
        <f t="shared" si="0"/>
        <v>9.3282876222853962E-3</v>
      </c>
      <c r="H4" s="10">
        <v>16.899999999999999</v>
      </c>
      <c r="I4" s="10">
        <v>610</v>
      </c>
      <c r="J4" s="10">
        <v>1</v>
      </c>
      <c r="K4" s="10">
        <v>0.02</v>
      </c>
      <c r="L4" s="33">
        <v>5</v>
      </c>
      <c r="M4" s="21">
        <v>45271</v>
      </c>
      <c r="N4" s="9">
        <v>0.44493055555555555</v>
      </c>
      <c r="O4" s="12">
        <v>104</v>
      </c>
      <c r="P4" s="12">
        <v>74</v>
      </c>
      <c r="Q4" s="12">
        <v>72.5</v>
      </c>
      <c r="R4">
        <f t="shared" si="1"/>
        <v>8.4115552594095245E-3</v>
      </c>
      <c r="S4" s="12">
        <v>13.4</v>
      </c>
      <c r="T4" s="12">
        <v>478</v>
      </c>
      <c r="U4" s="12">
        <v>1</v>
      </c>
      <c r="V4" s="12">
        <v>0.02</v>
      </c>
      <c r="W4" s="10">
        <v>9</v>
      </c>
      <c r="X4" s="20">
        <v>45272</v>
      </c>
      <c r="Y4" s="8">
        <v>0.37670138888888888</v>
      </c>
      <c r="Z4" s="10">
        <v>86</v>
      </c>
      <c r="AA4" s="10">
        <v>65</v>
      </c>
      <c r="AB4" s="10">
        <v>65.5</v>
      </c>
      <c r="AC4">
        <f t="shared" si="2"/>
        <v>7.7410002056822426E-3</v>
      </c>
      <c r="AD4" s="10">
        <v>13.7</v>
      </c>
      <c r="AE4" s="10">
        <v>456</v>
      </c>
      <c r="AF4" s="10">
        <v>1</v>
      </c>
      <c r="AG4" s="10">
        <v>0.03</v>
      </c>
      <c r="AH4" s="24">
        <v>1</v>
      </c>
      <c r="AI4" s="22">
        <v>45271</v>
      </c>
      <c r="AJ4" s="23">
        <v>0.44778935185185187</v>
      </c>
      <c r="AK4" s="24">
        <v>321</v>
      </c>
      <c r="AL4" s="24">
        <v>132</v>
      </c>
      <c r="AM4" s="24">
        <v>60.5</v>
      </c>
      <c r="AN4">
        <f t="shared" si="3"/>
        <v>8.4257458748454323E-3</v>
      </c>
      <c r="AO4" s="24">
        <v>16.399999999999999</v>
      </c>
      <c r="AP4" s="24">
        <v>449</v>
      </c>
      <c r="AQ4" s="24">
        <v>1</v>
      </c>
      <c r="AR4" s="129">
        <v>0.02</v>
      </c>
      <c r="AS4" s="107" t="s">
        <v>1569</v>
      </c>
      <c r="AT4" s="7">
        <f t="shared" ref="AT4:BA4" si="19">_xlfn.QUARTILE.INC(D2:D21,2)</f>
        <v>261.5</v>
      </c>
      <c r="AU4" s="7">
        <f t="shared" si="19"/>
        <v>220</v>
      </c>
      <c r="AV4" s="7">
        <f t="shared" si="19"/>
        <v>69.75</v>
      </c>
      <c r="AW4" s="7">
        <f t="shared" si="19"/>
        <v>9.2330254528257272E-3</v>
      </c>
      <c r="AX4" s="7">
        <f t="shared" si="19"/>
        <v>15.649999999999999</v>
      </c>
      <c r="AY4" s="7">
        <f t="shared" si="19"/>
        <v>559</v>
      </c>
      <c r="AZ4" s="7">
        <f t="shared" si="19"/>
        <v>1</v>
      </c>
      <c r="BA4" s="7">
        <f t="shared" si="19"/>
        <v>0.02</v>
      </c>
      <c r="BB4" s="7">
        <f t="shared" ref="BB4:BI4" si="20">_xlfn.QUARTILE.INC(O2:O58,2)</f>
        <v>108</v>
      </c>
      <c r="BC4" s="7">
        <f t="shared" si="20"/>
        <v>85</v>
      </c>
      <c r="BD4" s="7">
        <f>_xlfn.QUARTILE.INC(Q3:Q58,2)</f>
        <v>64.25</v>
      </c>
      <c r="BE4" s="7">
        <f t="shared" si="20"/>
        <v>8.3910078565410558E-3</v>
      </c>
      <c r="BF4" s="7">
        <f t="shared" si="20"/>
        <v>14.8</v>
      </c>
      <c r="BG4" s="7">
        <f t="shared" si="20"/>
        <v>518</v>
      </c>
      <c r="BH4" s="7">
        <f t="shared" si="20"/>
        <v>1</v>
      </c>
      <c r="BI4" s="7">
        <f t="shared" si="20"/>
        <v>0.02</v>
      </c>
      <c r="BJ4" s="7">
        <f t="shared" ref="BJ4:BQ4" si="21">_xlfn.QUARTILE.INC(Z2:Z45,2)</f>
        <v>102.5</v>
      </c>
      <c r="BK4" s="7">
        <f t="shared" si="21"/>
        <v>94</v>
      </c>
      <c r="BL4" s="7">
        <f t="shared" si="21"/>
        <v>66.25</v>
      </c>
      <c r="BM4" s="7">
        <f t="shared" si="21"/>
        <v>8.7518940239336897E-3</v>
      </c>
      <c r="BN4" s="7">
        <f t="shared" si="21"/>
        <v>14.75</v>
      </c>
      <c r="BO4" s="7">
        <f t="shared" si="21"/>
        <v>480</v>
      </c>
      <c r="BP4" s="7">
        <f t="shared" si="21"/>
        <v>1</v>
      </c>
      <c r="BQ4" s="7">
        <f t="shared" si="21"/>
        <v>0.02</v>
      </c>
      <c r="BR4" s="7">
        <f t="shared" ref="BR4:BY4" si="22">_xlfn.QUARTILE.INC(AK2:AK45,2)</f>
        <v>395</v>
      </c>
      <c r="BS4" s="7">
        <f t="shared" si="22"/>
        <v>229</v>
      </c>
      <c r="BT4" s="7">
        <f t="shared" si="22"/>
        <v>63.75</v>
      </c>
      <c r="BU4" s="7">
        <f t="shared" si="22"/>
        <v>8.6639104016261875E-3</v>
      </c>
      <c r="BV4" s="7">
        <f t="shared" si="22"/>
        <v>15.6</v>
      </c>
      <c r="BW4" s="7">
        <f t="shared" si="22"/>
        <v>579</v>
      </c>
      <c r="BX4" s="7">
        <f>_xlfn.QUARTILE.INC(AQ3:AQ45,2)</f>
        <v>1</v>
      </c>
      <c r="BY4" s="100">
        <f t="shared" si="22"/>
        <v>0.02</v>
      </c>
      <c r="CL4" s="84">
        <f t="shared" si="12"/>
        <v>1884.8552001813107</v>
      </c>
      <c r="CM4">
        <f t="shared" si="13"/>
        <v>1244.0044321196651</v>
      </c>
      <c r="CN4">
        <f t="shared" si="14"/>
        <v>1584.997973807707</v>
      </c>
      <c r="CO4">
        <f t="shared" ref="CO4:CO20" si="23">CN4*(Q3/100)</f>
        <v>1204.5984600938573</v>
      </c>
      <c r="CP4">
        <f t="shared" si="15"/>
        <v>1637.1286578410854</v>
      </c>
      <c r="CQ4">
        <f t="shared" si="16"/>
        <v>1023.2054111506784</v>
      </c>
      <c r="CR4">
        <f t="shared" si="17"/>
        <v>1933.2729573429108</v>
      </c>
      <c r="CS4" s="101">
        <f t="shared" si="18"/>
        <v>1208.2955983393192</v>
      </c>
    </row>
    <row r="5" spans="1:97" x14ac:dyDescent="0.25">
      <c r="A5" s="32">
        <v>4</v>
      </c>
      <c r="B5" s="20">
        <v>45272</v>
      </c>
      <c r="C5" s="8">
        <v>0.60944444444444446</v>
      </c>
      <c r="D5" s="10">
        <v>399</v>
      </c>
      <c r="E5" s="10">
        <v>323</v>
      </c>
      <c r="F5" s="10">
        <v>65</v>
      </c>
      <c r="G5">
        <f t="shared" si="0"/>
        <v>9.4406455703495654E-3</v>
      </c>
      <c r="H5" s="10">
        <v>17.100000000000001</v>
      </c>
      <c r="I5" s="10">
        <v>710</v>
      </c>
      <c r="J5" s="10">
        <v>1</v>
      </c>
      <c r="K5" s="10">
        <v>0.02</v>
      </c>
      <c r="L5" s="33">
        <v>5</v>
      </c>
      <c r="M5" s="21">
        <v>45271</v>
      </c>
      <c r="N5" s="9">
        <v>0.45101851851851849</v>
      </c>
      <c r="O5" s="12">
        <v>133</v>
      </c>
      <c r="P5" s="12">
        <v>73</v>
      </c>
      <c r="Q5" s="12">
        <v>74.5</v>
      </c>
      <c r="R5">
        <f t="shared" si="1"/>
        <v>8.3808686397002959E-3</v>
      </c>
      <c r="S5" s="12">
        <v>12.9</v>
      </c>
      <c r="T5" s="12">
        <v>446</v>
      </c>
      <c r="U5" s="12">
        <v>1</v>
      </c>
      <c r="V5" s="12">
        <v>0.02</v>
      </c>
      <c r="W5" s="10">
        <v>9</v>
      </c>
      <c r="X5" s="20">
        <v>45272</v>
      </c>
      <c r="Y5" s="8">
        <v>0.37978009259259254</v>
      </c>
      <c r="Z5" s="10">
        <v>83</v>
      </c>
      <c r="AA5" s="10">
        <v>65</v>
      </c>
      <c r="AB5" s="10">
        <v>65.5</v>
      </c>
      <c r="AC5">
        <f t="shared" si="2"/>
        <v>7.7410002056822426E-3</v>
      </c>
      <c r="AD5" s="10">
        <v>13.7</v>
      </c>
      <c r="AE5" s="10">
        <v>462</v>
      </c>
      <c r="AF5" s="10">
        <v>1</v>
      </c>
      <c r="AG5" s="10">
        <v>0.03</v>
      </c>
      <c r="AH5" s="24">
        <v>1</v>
      </c>
      <c r="AI5" s="22">
        <v>45271</v>
      </c>
      <c r="AJ5" s="23">
        <v>0.45473379629629629</v>
      </c>
      <c r="AK5" s="24">
        <v>338</v>
      </c>
      <c r="AL5" s="24">
        <v>194</v>
      </c>
      <c r="AM5" s="24">
        <v>61</v>
      </c>
      <c r="AN5">
        <f t="shared" si="3"/>
        <v>8.5466137862983196E-3</v>
      </c>
      <c r="AO5" s="24">
        <v>16.5</v>
      </c>
      <c r="AP5" s="24">
        <v>512</v>
      </c>
      <c r="AQ5" s="14">
        <v>2.34</v>
      </c>
      <c r="AR5" s="129">
        <v>0.02</v>
      </c>
      <c r="AS5" s="107" t="s">
        <v>1570</v>
      </c>
      <c r="AT5" s="7">
        <f t="shared" ref="AT5:BA5" si="24">_xlfn.QUARTILE.INC(D2:D21,3)</f>
        <v>409</v>
      </c>
      <c r="AU5" s="7">
        <f t="shared" si="24"/>
        <v>338</v>
      </c>
      <c r="AV5" s="7">
        <f t="shared" si="24"/>
        <v>74</v>
      </c>
      <c r="AW5" s="7">
        <f t="shared" si="24"/>
        <v>9.3300312182890283E-3</v>
      </c>
      <c r="AX5" s="7">
        <f t="shared" si="24"/>
        <v>16.450000000000003</v>
      </c>
      <c r="AY5" s="7">
        <f t="shared" si="24"/>
        <v>568.75</v>
      </c>
      <c r="AZ5" s="7">
        <f t="shared" si="24"/>
        <v>1</v>
      </c>
      <c r="BA5" s="7">
        <f t="shared" si="24"/>
        <v>0.02</v>
      </c>
      <c r="BB5" s="7">
        <f t="shared" ref="BB5:BI5" si="25">_xlfn.QUARTILE.INC(O2:O58,3)</f>
        <v>160</v>
      </c>
      <c r="BC5" s="7">
        <f t="shared" si="25"/>
        <v>127</v>
      </c>
      <c r="BD5" s="7">
        <f>_xlfn.QUARTILE.INC(Q3:Q58,3)</f>
        <v>72</v>
      </c>
      <c r="BE5" s="7">
        <f t="shared" si="25"/>
        <v>8.561630461103904E-3</v>
      </c>
      <c r="BF5" s="7">
        <f t="shared" si="25"/>
        <v>15.3</v>
      </c>
      <c r="BG5" s="7">
        <f t="shared" si="25"/>
        <v>534</v>
      </c>
      <c r="BH5" s="7">
        <f t="shared" si="25"/>
        <v>1.1399999999999999</v>
      </c>
      <c r="BI5" s="7">
        <f t="shared" si="25"/>
        <v>0.02</v>
      </c>
      <c r="BJ5" s="7">
        <f t="shared" ref="BJ5:BQ5" si="26">_xlfn.QUARTILE.INC(Z2:Z45,3)</f>
        <v>128.25</v>
      </c>
      <c r="BK5" s="7">
        <f t="shared" si="26"/>
        <v>119</v>
      </c>
      <c r="BL5" s="7">
        <f t="shared" si="26"/>
        <v>71.125</v>
      </c>
      <c r="BM5" s="7">
        <f t="shared" si="26"/>
        <v>8.896274885545891E-3</v>
      </c>
      <c r="BN5" s="7">
        <f t="shared" si="26"/>
        <v>15.825000000000001</v>
      </c>
      <c r="BO5" s="7">
        <f t="shared" si="26"/>
        <v>500.25</v>
      </c>
      <c r="BP5" s="7">
        <f t="shared" si="26"/>
        <v>1.79</v>
      </c>
      <c r="BQ5" s="7">
        <f t="shared" si="26"/>
        <v>0.02</v>
      </c>
      <c r="BR5" s="7">
        <f t="shared" ref="BR5:BY5" si="27">_xlfn.QUARTILE.INC(AK2:AK45,3)</f>
        <v>504</v>
      </c>
      <c r="BS5" s="7">
        <f t="shared" si="27"/>
        <v>328.25</v>
      </c>
      <c r="BT5" s="7">
        <f t="shared" si="27"/>
        <v>68</v>
      </c>
      <c r="BU5" s="7">
        <f t="shared" si="27"/>
        <v>9.0947714598531536E-3</v>
      </c>
      <c r="BV5" s="7">
        <f t="shared" si="27"/>
        <v>16.774999999999999</v>
      </c>
      <c r="BW5" s="7">
        <f t="shared" si="27"/>
        <v>633</v>
      </c>
      <c r="BX5" s="7">
        <f>_xlfn.QUARTILE.INC(AQ3:AQ45,3)</f>
        <v>1.415</v>
      </c>
      <c r="BY5" s="100">
        <f t="shared" si="27"/>
        <v>0.02</v>
      </c>
      <c r="CL5" s="84">
        <f t="shared" si="12"/>
        <v>1921.0672013287667</v>
      </c>
      <c r="CM5">
        <f t="shared" si="13"/>
        <v>1248.6936808636983</v>
      </c>
      <c r="CN5">
        <f t="shared" si="14"/>
        <v>1534.3337013234745</v>
      </c>
      <c r="CO5">
        <f t="shared" si="23"/>
        <v>1112.3919334595189</v>
      </c>
      <c r="CP5">
        <f t="shared" si="15"/>
        <v>1564.5582932252935</v>
      </c>
      <c r="CQ5">
        <f t="shared" si="16"/>
        <v>1024.7856820625673</v>
      </c>
      <c r="CR5">
        <f t="shared" si="17"/>
        <v>1861.0483952604302</v>
      </c>
      <c r="CS5" s="101">
        <f t="shared" si="18"/>
        <v>1125.9342791325603</v>
      </c>
    </row>
    <row r="6" spans="1:97" x14ac:dyDescent="0.25">
      <c r="A6" s="34">
        <v>4</v>
      </c>
      <c r="B6" s="22">
        <v>45272</v>
      </c>
      <c r="C6" s="23">
        <v>0.62333333333333341</v>
      </c>
      <c r="D6" s="24">
        <v>371</v>
      </c>
      <c r="E6" s="24">
        <v>292</v>
      </c>
      <c r="F6" s="24">
        <v>64.5</v>
      </c>
      <c r="G6">
        <f t="shared" si="0"/>
        <v>9.4242075565046015E-3</v>
      </c>
      <c r="H6" s="24">
        <v>17.2</v>
      </c>
      <c r="I6" s="24">
        <v>737</v>
      </c>
      <c r="J6" s="24">
        <v>1</v>
      </c>
      <c r="K6" s="24">
        <v>0.02</v>
      </c>
      <c r="L6" s="33">
        <v>5</v>
      </c>
      <c r="M6" s="21">
        <v>45271</v>
      </c>
      <c r="N6" s="9">
        <v>0.48572916666666671</v>
      </c>
      <c r="O6" s="12">
        <v>247</v>
      </c>
      <c r="P6" s="12">
        <v>181</v>
      </c>
      <c r="Q6" s="12">
        <v>77</v>
      </c>
      <c r="R6">
        <f t="shared" si="1"/>
        <v>8.6086667610511779E-3</v>
      </c>
      <c r="S6" s="12">
        <v>12.8</v>
      </c>
      <c r="T6" s="12">
        <v>607</v>
      </c>
      <c r="U6" s="12">
        <v>1.1399999999999999</v>
      </c>
      <c r="V6" s="12">
        <v>0.02</v>
      </c>
      <c r="W6" s="10">
        <v>9</v>
      </c>
      <c r="X6" s="20">
        <v>45272</v>
      </c>
      <c r="Y6" s="8">
        <v>0.38672453703703707</v>
      </c>
      <c r="Z6" s="10">
        <v>88</v>
      </c>
      <c r="AA6" s="10">
        <v>66</v>
      </c>
      <c r="AB6" s="10">
        <v>66</v>
      </c>
      <c r="AC6">
        <f t="shared" si="2"/>
        <v>7.7047202359596736E-3</v>
      </c>
      <c r="AD6" s="10">
        <v>13.5</v>
      </c>
      <c r="AE6" s="10">
        <v>481</v>
      </c>
      <c r="AF6" s="10">
        <v>1</v>
      </c>
      <c r="AG6" s="10">
        <v>0.03</v>
      </c>
      <c r="AH6" s="24">
        <v>1</v>
      </c>
      <c r="AI6" s="22">
        <v>45271</v>
      </c>
      <c r="AJ6" s="23">
        <v>0.46167824074074071</v>
      </c>
      <c r="AK6" s="24">
        <v>281</v>
      </c>
      <c r="AL6" s="24">
        <v>159</v>
      </c>
      <c r="AM6" s="24">
        <v>61</v>
      </c>
      <c r="AN6">
        <f t="shared" si="3"/>
        <v>8.5981153407467276E-3</v>
      </c>
      <c r="AO6" s="24">
        <v>16.600000000000001</v>
      </c>
      <c r="AP6" s="24">
        <v>500</v>
      </c>
      <c r="AQ6" s="14">
        <v>2.78</v>
      </c>
      <c r="AR6" s="129">
        <v>0.02</v>
      </c>
      <c r="AS6" s="107" t="s">
        <v>1571</v>
      </c>
      <c r="AT6" s="7">
        <f t="shared" ref="AT6:BA6" si="28">MAX(D2:D21)</f>
        <v>668</v>
      </c>
      <c r="AU6" s="7">
        <f t="shared" si="28"/>
        <v>541</v>
      </c>
      <c r="AV6" s="7">
        <f t="shared" si="28"/>
        <v>75</v>
      </c>
      <c r="AW6" s="7">
        <f t="shared" si="28"/>
        <v>9.4406455703495654E-3</v>
      </c>
      <c r="AX6" s="7">
        <f t="shared" si="28"/>
        <v>17.2</v>
      </c>
      <c r="AY6" s="7">
        <f t="shared" si="28"/>
        <v>737</v>
      </c>
      <c r="AZ6" s="7">
        <f t="shared" si="28"/>
        <v>1.9</v>
      </c>
      <c r="BA6" s="7">
        <f t="shared" si="28"/>
        <v>0.02</v>
      </c>
      <c r="BB6" s="7">
        <f t="shared" ref="BB6:BI6" si="29">MAX(O2:O58)</f>
        <v>247</v>
      </c>
      <c r="BC6" s="7">
        <f t="shared" si="29"/>
        <v>182</v>
      </c>
      <c r="BD6" s="7">
        <f>MAX(Q3:Q58)</f>
        <v>82.5</v>
      </c>
      <c r="BE6" s="7">
        <f t="shared" si="29"/>
        <v>1.239180474438078E-2</v>
      </c>
      <c r="BF6" s="7">
        <f t="shared" si="29"/>
        <v>22</v>
      </c>
      <c r="BG6" s="7">
        <f t="shared" si="29"/>
        <v>857</v>
      </c>
      <c r="BH6" s="7">
        <f t="shared" si="29"/>
        <v>3.42</v>
      </c>
      <c r="BI6" s="7">
        <f t="shared" si="29"/>
        <v>0.04</v>
      </c>
      <c r="BJ6" s="7">
        <f t="shared" ref="BJ6:BQ6" si="30">MAX(Z2:Z45)</f>
        <v>236</v>
      </c>
      <c r="BK6" s="7">
        <f t="shared" si="30"/>
        <v>214</v>
      </c>
      <c r="BL6" s="7">
        <f t="shared" si="30"/>
        <v>75</v>
      </c>
      <c r="BM6" s="7">
        <f t="shared" si="30"/>
        <v>9.4717997395513259E-3</v>
      </c>
      <c r="BN6" s="7">
        <f t="shared" si="30"/>
        <v>17.100000000000001</v>
      </c>
      <c r="BO6" s="7">
        <f t="shared" si="30"/>
        <v>985</v>
      </c>
      <c r="BP6" s="7">
        <f t="shared" si="30"/>
        <v>3.34</v>
      </c>
      <c r="BQ6" s="7">
        <f t="shared" si="30"/>
        <v>0.05</v>
      </c>
      <c r="BR6" s="7">
        <f t="shared" ref="BR6:BY6" si="31">MAX(AK2:AK45)</f>
        <v>1574</v>
      </c>
      <c r="BS6" s="7">
        <f t="shared" si="31"/>
        <v>722</v>
      </c>
      <c r="BT6" s="7">
        <f t="shared" si="31"/>
        <v>69</v>
      </c>
      <c r="BU6" s="7">
        <f t="shared" si="31"/>
        <v>1.0425032242930744E-2</v>
      </c>
      <c r="BV6" s="7">
        <f t="shared" si="31"/>
        <v>19.5</v>
      </c>
      <c r="BW6" s="7">
        <f t="shared" si="31"/>
        <v>908</v>
      </c>
      <c r="BX6" s="7">
        <f>MAX(AQ3:AQ45)</f>
        <v>3.31</v>
      </c>
      <c r="BY6" s="100">
        <f t="shared" si="31"/>
        <v>0.02</v>
      </c>
      <c r="CL6" s="84">
        <f t="shared" si="12"/>
        <v>1945.5467936372017</v>
      </c>
      <c r="CM6">
        <f t="shared" si="13"/>
        <v>1264.6054158641812</v>
      </c>
      <c r="CN6">
        <f t="shared" si="14"/>
        <v>1485.1004468510164</v>
      </c>
      <c r="CO6">
        <f t="shared" si="23"/>
        <v>1106.3998329040071</v>
      </c>
      <c r="CP6">
        <f t="shared" si="15"/>
        <v>1564.5582932252935</v>
      </c>
      <c r="CQ6">
        <f t="shared" si="16"/>
        <v>1024.7856820625673</v>
      </c>
      <c r="CR6">
        <f t="shared" si="17"/>
        <v>1872.9185566626813</v>
      </c>
      <c r="CS6" s="101">
        <f t="shared" si="18"/>
        <v>1142.4803195642355</v>
      </c>
    </row>
    <row r="7" spans="1:97" x14ac:dyDescent="0.25">
      <c r="A7" s="34">
        <v>4</v>
      </c>
      <c r="B7" s="22">
        <v>45272</v>
      </c>
      <c r="C7" s="23">
        <v>0.63027777777777783</v>
      </c>
      <c r="D7" s="24">
        <v>355</v>
      </c>
      <c r="E7" s="24">
        <v>274</v>
      </c>
      <c r="F7" s="24">
        <v>64.5</v>
      </c>
      <c r="G7">
        <f t="shared" si="0"/>
        <v>9.3680252198084166E-3</v>
      </c>
      <c r="H7" s="24">
        <v>17.100000000000001</v>
      </c>
      <c r="I7" s="24">
        <v>720</v>
      </c>
      <c r="J7" s="24">
        <v>1</v>
      </c>
      <c r="K7" s="24">
        <v>0.02</v>
      </c>
      <c r="L7" s="32">
        <v>7</v>
      </c>
      <c r="M7" s="20">
        <v>45271</v>
      </c>
      <c r="N7" s="8">
        <v>0.60108796296296296</v>
      </c>
      <c r="O7" s="10">
        <v>171</v>
      </c>
      <c r="P7" s="10">
        <v>125</v>
      </c>
      <c r="Q7" s="10">
        <v>82.5</v>
      </c>
      <c r="R7">
        <f t="shared" si="1"/>
        <v>9.2235715296976901E-3</v>
      </c>
      <c r="S7" s="10">
        <v>12.8</v>
      </c>
      <c r="T7" s="10">
        <v>617</v>
      </c>
      <c r="U7" s="10">
        <v>1</v>
      </c>
      <c r="V7" s="10">
        <v>0.02</v>
      </c>
      <c r="W7" s="27">
        <v>8</v>
      </c>
      <c r="X7" s="25">
        <v>45272</v>
      </c>
      <c r="Y7" s="26">
        <v>0.41134259259259259</v>
      </c>
      <c r="Z7" s="27">
        <v>111</v>
      </c>
      <c r="AA7" s="27">
        <v>95</v>
      </c>
      <c r="AB7" s="27">
        <v>69.5</v>
      </c>
      <c r="AC7">
        <f t="shared" si="2"/>
        <v>7.8668884243834926E-3</v>
      </c>
      <c r="AD7" s="27">
        <v>13</v>
      </c>
      <c r="AE7" s="27">
        <v>480</v>
      </c>
      <c r="AF7" s="27">
        <v>1</v>
      </c>
      <c r="AG7" s="27">
        <v>0.04</v>
      </c>
      <c r="AH7" s="24">
        <v>1</v>
      </c>
      <c r="AI7" s="22">
        <v>45271</v>
      </c>
      <c r="AJ7" s="23">
        <v>0.46862268518518518</v>
      </c>
      <c r="AK7" s="24">
        <v>298</v>
      </c>
      <c r="AL7" s="24">
        <v>187</v>
      </c>
      <c r="AM7" s="24">
        <v>61.5</v>
      </c>
      <c r="AN7">
        <f t="shared" si="3"/>
        <v>8.6685916959987515E-3</v>
      </c>
      <c r="AO7" s="24">
        <v>16.600000000000001</v>
      </c>
      <c r="AP7" s="24">
        <v>514</v>
      </c>
      <c r="AQ7" s="14">
        <v>3.16</v>
      </c>
      <c r="AR7" s="129">
        <v>0.02</v>
      </c>
      <c r="AS7" s="107"/>
      <c r="BY7" s="101"/>
      <c r="CL7" s="84">
        <f t="shared" si="12"/>
        <v>1957.8890335457329</v>
      </c>
      <c r="CM7">
        <f t="shared" si="13"/>
        <v>1262.8384266369978</v>
      </c>
      <c r="CN7">
        <f t="shared" si="14"/>
        <v>1475.4224527551632</v>
      </c>
      <c r="CO7">
        <f t="shared" si="23"/>
        <v>1136.0752886214757</v>
      </c>
      <c r="CP7">
        <f t="shared" si="15"/>
        <v>1544.3509519051811</v>
      </c>
      <c r="CQ7">
        <f t="shared" si="16"/>
        <v>1019.2716282574196</v>
      </c>
      <c r="CR7">
        <f t="shared" si="17"/>
        <v>1884.8552001813107</v>
      </c>
      <c r="CS7" s="101">
        <f t="shared" si="18"/>
        <v>1149.7616721105994</v>
      </c>
    </row>
    <row r="8" spans="1:97" x14ac:dyDescent="0.25">
      <c r="A8" s="33">
        <v>3</v>
      </c>
      <c r="B8" s="21">
        <v>45273</v>
      </c>
      <c r="C8" s="9">
        <v>0.36106481481481478</v>
      </c>
      <c r="D8" s="12">
        <v>70</v>
      </c>
      <c r="E8" s="12">
        <v>45</v>
      </c>
      <c r="F8" s="12">
        <v>68</v>
      </c>
      <c r="G8">
        <f t="shared" si="0"/>
        <v>9.133781531343808E-3</v>
      </c>
      <c r="H8" s="12">
        <v>15.8</v>
      </c>
      <c r="I8" s="12">
        <v>410</v>
      </c>
      <c r="J8" s="12">
        <v>1</v>
      </c>
      <c r="K8" s="12">
        <v>0.02</v>
      </c>
      <c r="L8" s="32">
        <v>7</v>
      </c>
      <c r="M8" s="20">
        <v>45271</v>
      </c>
      <c r="N8" s="8">
        <v>0.60962962962962963</v>
      </c>
      <c r="O8" s="10">
        <v>99</v>
      </c>
      <c r="P8" s="10">
        <v>62</v>
      </c>
      <c r="Q8" s="10">
        <v>64</v>
      </c>
      <c r="R8">
        <f t="shared" si="1"/>
        <v>1.239180474438078E-2</v>
      </c>
      <c r="S8" s="10">
        <v>22</v>
      </c>
      <c r="T8" s="10">
        <v>575</v>
      </c>
      <c r="U8" s="10">
        <v>1</v>
      </c>
      <c r="V8" s="10">
        <v>0.02</v>
      </c>
      <c r="W8" s="12">
        <v>8</v>
      </c>
      <c r="X8" s="21">
        <v>45272</v>
      </c>
      <c r="Y8" s="9">
        <v>0.4460648148148148</v>
      </c>
      <c r="Z8" s="12">
        <v>98</v>
      </c>
      <c r="AA8" s="12">
        <v>75</v>
      </c>
      <c r="AB8" s="12">
        <v>74.5</v>
      </c>
      <c r="AC8">
        <f t="shared" si="2"/>
        <v>8.024727916351922E-3</v>
      </c>
      <c r="AD8" s="12">
        <v>12.2</v>
      </c>
      <c r="AE8" s="12">
        <v>442</v>
      </c>
      <c r="AF8" s="12">
        <v>1</v>
      </c>
      <c r="AG8" s="12">
        <v>0.03</v>
      </c>
      <c r="AH8" s="24">
        <v>1</v>
      </c>
      <c r="AI8" s="22">
        <v>45271</v>
      </c>
      <c r="AJ8" s="23">
        <v>0.4755671296296296</v>
      </c>
      <c r="AK8" s="24">
        <v>202</v>
      </c>
      <c r="AL8" s="24">
        <v>132</v>
      </c>
      <c r="AM8" s="24">
        <v>61</v>
      </c>
      <c r="AN8">
        <f t="shared" si="3"/>
        <v>8.5981153407467276E-3</v>
      </c>
      <c r="AO8" s="24">
        <v>16.600000000000001</v>
      </c>
      <c r="AP8" s="24">
        <v>502</v>
      </c>
      <c r="AQ8" s="14">
        <v>3.25</v>
      </c>
      <c r="AR8" s="129">
        <v>0.02</v>
      </c>
      <c r="AS8" s="107"/>
      <c r="BY8" s="101"/>
      <c r="CL8" s="84">
        <f t="shared" si="12"/>
        <v>1945.5467936372017</v>
      </c>
      <c r="CM8">
        <f t="shared" si="13"/>
        <v>1254.8776818959952</v>
      </c>
      <c r="CN8">
        <f t="shared" si="14"/>
        <v>1475.4224527551632</v>
      </c>
      <c r="CO8">
        <f t="shared" si="23"/>
        <v>1217.2235235230096</v>
      </c>
      <c r="CP8">
        <f t="shared" si="15"/>
        <v>1494.8342916523122</v>
      </c>
      <c r="CQ8">
        <f t="shared" si="16"/>
        <v>1038.9098326983569</v>
      </c>
      <c r="CR8">
        <f t="shared" si="17"/>
        <v>1884.8552001813107</v>
      </c>
      <c r="CS8" s="101">
        <f t="shared" si="18"/>
        <v>1159.1859481115061</v>
      </c>
    </row>
    <row r="9" spans="1:97" x14ac:dyDescent="0.25">
      <c r="A9" s="33">
        <v>3</v>
      </c>
      <c r="B9" s="21">
        <v>45273</v>
      </c>
      <c r="C9" s="9">
        <v>0.3680208333333333</v>
      </c>
      <c r="D9" s="12">
        <v>439</v>
      </c>
      <c r="E9" s="12">
        <v>389</v>
      </c>
      <c r="F9" s="12">
        <v>69.5</v>
      </c>
      <c r="G9">
        <f t="shared" si="0"/>
        <v>9.2230107158699382E-3</v>
      </c>
      <c r="H9" s="12">
        <v>15.6</v>
      </c>
      <c r="I9" s="12">
        <v>486</v>
      </c>
      <c r="J9" s="12">
        <v>1</v>
      </c>
      <c r="K9" s="12">
        <v>0.02</v>
      </c>
      <c r="L9" s="32">
        <v>7</v>
      </c>
      <c r="M9" s="20">
        <v>45271</v>
      </c>
      <c r="N9" s="8">
        <v>0.61148148148148151</v>
      </c>
      <c r="O9" s="10">
        <v>81</v>
      </c>
      <c r="P9" s="10">
        <v>54</v>
      </c>
      <c r="Q9" s="10">
        <v>60</v>
      </c>
      <c r="R9">
        <f t="shared" si="1"/>
        <v>1.0775677819025622E-2</v>
      </c>
      <c r="S9" s="10">
        <v>20.7</v>
      </c>
      <c r="T9" s="10">
        <v>495</v>
      </c>
      <c r="U9" s="10">
        <v>1</v>
      </c>
      <c r="V9" s="10">
        <v>0.02</v>
      </c>
      <c r="W9" s="12">
        <v>8</v>
      </c>
      <c r="X9" s="21">
        <v>45272</v>
      </c>
      <c r="Y9" s="9">
        <v>0.45300925925925922</v>
      </c>
      <c r="Z9" s="12">
        <v>109</v>
      </c>
      <c r="AA9" s="12">
        <v>88</v>
      </c>
      <c r="AB9" s="12">
        <v>74.5</v>
      </c>
      <c r="AC9">
        <f t="shared" si="2"/>
        <v>8.024727916351922E-3</v>
      </c>
      <c r="AD9" s="12">
        <v>12.2</v>
      </c>
      <c r="AE9" s="12">
        <v>470</v>
      </c>
      <c r="AF9" s="12">
        <v>1</v>
      </c>
      <c r="AG9" s="12">
        <v>0.03</v>
      </c>
      <c r="AH9" s="24">
        <v>1</v>
      </c>
      <c r="AI9" s="22">
        <v>45271</v>
      </c>
      <c r="AJ9" s="23">
        <v>0.48251157407407402</v>
      </c>
      <c r="AK9" s="24">
        <v>219</v>
      </c>
      <c r="AL9" s="24">
        <v>148</v>
      </c>
      <c r="AM9" s="24">
        <v>61</v>
      </c>
      <c r="AN9">
        <f t="shared" si="3"/>
        <v>8.5981153407467276E-3</v>
      </c>
      <c r="AO9" s="24">
        <v>16.600000000000001</v>
      </c>
      <c r="AP9" s="24">
        <v>498</v>
      </c>
      <c r="AQ9" s="14">
        <v>2.9</v>
      </c>
      <c r="AR9" s="129">
        <v>0.02</v>
      </c>
      <c r="AS9" s="107" t="s">
        <v>1572</v>
      </c>
      <c r="AT9" s="7">
        <f>AT2</f>
        <v>70</v>
      </c>
      <c r="AU9" s="7">
        <f t="shared" ref="AU9:BY9" si="32">AU2</f>
        <v>45</v>
      </c>
      <c r="AV9" s="7">
        <f t="shared" si="32"/>
        <v>64.5</v>
      </c>
      <c r="AW9" s="7">
        <f>AW2</f>
        <v>0</v>
      </c>
      <c r="AX9" s="7">
        <f t="shared" si="32"/>
        <v>14.2</v>
      </c>
      <c r="AY9" s="7">
        <f t="shared" si="32"/>
        <v>410</v>
      </c>
      <c r="AZ9" s="7">
        <f t="shared" si="32"/>
        <v>1</v>
      </c>
      <c r="BA9" s="7">
        <f t="shared" si="32"/>
        <v>0.02</v>
      </c>
      <c r="BB9" s="7">
        <f>BB2</f>
        <v>60</v>
      </c>
      <c r="BC9" s="7">
        <f>BC2</f>
        <v>42</v>
      </c>
      <c r="BD9" s="7">
        <f t="shared" si="32"/>
        <v>56</v>
      </c>
      <c r="BE9" s="7">
        <f>BE2</f>
        <v>7.613338960232763E-3</v>
      </c>
      <c r="BF9" s="7">
        <f t="shared" si="32"/>
        <v>12.6</v>
      </c>
      <c r="BG9" s="7">
        <f t="shared" si="32"/>
        <v>446</v>
      </c>
      <c r="BH9" s="7">
        <f t="shared" si="32"/>
        <v>1</v>
      </c>
      <c r="BI9" s="7">
        <f t="shared" si="32"/>
        <v>0.02</v>
      </c>
      <c r="BJ9" s="7">
        <f t="shared" si="32"/>
        <v>62</v>
      </c>
      <c r="BK9" s="7">
        <f t="shared" si="32"/>
        <v>49</v>
      </c>
      <c r="BL9" s="7">
        <f t="shared" si="32"/>
        <v>62.5</v>
      </c>
      <c r="BM9" s="7">
        <f>BM2</f>
        <v>7.7047202359596736E-3</v>
      </c>
      <c r="BN9" s="7">
        <f t="shared" si="32"/>
        <v>12.2</v>
      </c>
      <c r="BO9" s="7">
        <f t="shared" si="32"/>
        <v>430</v>
      </c>
      <c r="BP9" s="7">
        <f t="shared" si="32"/>
        <v>1</v>
      </c>
      <c r="BQ9" s="7">
        <f>BQ3</f>
        <v>0.02</v>
      </c>
      <c r="BR9" s="7">
        <f t="shared" si="32"/>
        <v>70</v>
      </c>
      <c r="BS9" s="7">
        <f t="shared" si="32"/>
        <v>39</v>
      </c>
      <c r="BT9" s="7">
        <f t="shared" si="32"/>
        <v>57.5</v>
      </c>
      <c r="BU9" s="7">
        <f>BU2</f>
        <v>7.6305484339931132E-3</v>
      </c>
      <c r="BV9" s="7">
        <f t="shared" si="32"/>
        <v>14.6</v>
      </c>
      <c r="BW9" s="7">
        <f t="shared" si="32"/>
        <v>445</v>
      </c>
      <c r="BX9" s="7">
        <f t="shared" si="32"/>
        <v>1</v>
      </c>
      <c r="BY9" s="100">
        <f t="shared" si="32"/>
        <v>0.02</v>
      </c>
      <c r="CL9" s="84">
        <f t="shared" si="12"/>
        <v>1791.2059428287976</v>
      </c>
      <c r="CM9">
        <f t="shared" si="13"/>
        <v>1218.0200411235824</v>
      </c>
      <c r="CN9">
        <f t="shared" si="14"/>
        <v>2637.4151164171763</v>
      </c>
      <c r="CO9">
        <f t="shared" si="23"/>
        <v>1687.9456745069929</v>
      </c>
      <c r="CP9">
        <f t="shared" si="15"/>
        <v>1418.5120721554033</v>
      </c>
      <c r="CQ9">
        <f t="shared" si="16"/>
        <v>1056.7914937557755</v>
      </c>
      <c r="CR9">
        <f t="shared" si="17"/>
        <v>1884.8552001813107</v>
      </c>
      <c r="CS9" s="101">
        <f t="shared" si="18"/>
        <v>1149.7616721105994</v>
      </c>
    </row>
    <row r="10" spans="1:97" x14ac:dyDescent="0.25">
      <c r="A10" s="33">
        <v>3</v>
      </c>
      <c r="B10" s="21">
        <v>45273</v>
      </c>
      <c r="C10" s="9">
        <v>0.37496527777777783</v>
      </c>
      <c r="D10" s="12">
        <v>339</v>
      </c>
      <c r="E10" s="12">
        <v>297</v>
      </c>
      <c r="F10" s="12">
        <v>70.5</v>
      </c>
      <c r="G10">
        <f t="shared" si="0"/>
        <v>9.2430401897815144E-3</v>
      </c>
      <c r="H10" s="12">
        <v>15.4</v>
      </c>
      <c r="I10" s="12">
        <v>543</v>
      </c>
      <c r="J10" s="12">
        <v>1</v>
      </c>
      <c r="K10" s="12">
        <v>0.02</v>
      </c>
      <c r="L10" s="32">
        <v>7</v>
      </c>
      <c r="M10" s="20">
        <v>45271</v>
      </c>
      <c r="N10" s="8">
        <v>0.61842592592592593</v>
      </c>
      <c r="O10" s="10">
        <v>167</v>
      </c>
      <c r="P10" s="10">
        <v>129</v>
      </c>
      <c r="Q10" s="10">
        <v>62</v>
      </c>
      <c r="R10">
        <f t="shared" si="1"/>
        <v>1.0259773278104206E-2</v>
      </c>
      <c r="S10" s="10">
        <v>19.3</v>
      </c>
      <c r="T10" s="10">
        <v>458</v>
      </c>
      <c r="U10" s="10">
        <v>1</v>
      </c>
      <c r="V10" s="10">
        <v>0.02</v>
      </c>
      <c r="W10" s="10">
        <v>9</v>
      </c>
      <c r="X10" s="20">
        <v>45272</v>
      </c>
      <c r="Y10" s="8">
        <v>0.46689814814814817</v>
      </c>
      <c r="Z10" s="10">
        <v>113</v>
      </c>
      <c r="AA10" s="10">
        <v>100</v>
      </c>
      <c r="AB10" s="10">
        <v>75</v>
      </c>
      <c r="AC10">
        <f t="shared" si="2"/>
        <v>8.0785851506898557E-3</v>
      </c>
      <c r="AD10" s="10">
        <v>12.2</v>
      </c>
      <c r="AE10" s="10">
        <v>478</v>
      </c>
      <c r="AF10" s="10">
        <v>1</v>
      </c>
      <c r="AG10" s="10">
        <v>0.02</v>
      </c>
      <c r="AH10" s="24">
        <v>1</v>
      </c>
      <c r="AI10" s="22">
        <v>45271</v>
      </c>
      <c r="AJ10" s="23">
        <v>0.48945601851851855</v>
      </c>
      <c r="AK10" s="24">
        <v>240</v>
      </c>
      <c r="AL10" s="24">
        <v>142</v>
      </c>
      <c r="AM10" s="24">
        <v>64</v>
      </c>
      <c r="AN10">
        <f t="shared" si="3"/>
        <v>9.2399465587775353E-3</v>
      </c>
      <c r="AO10" s="24">
        <v>17</v>
      </c>
      <c r="AP10" s="24">
        <v>530</v>
      </c>
      <c r="AQ10" s="14">
        <v>2.6</v>
      </c>
      <c r="AR10" s="129">
        <v>0.02</v>
      </c>
      <c r="AS10" s="107" t="s">
        <v>1572</v>
      </c>
      <c r="AT10">
        <f>AT3-AT2</f>
        <v>128.75</v>
      </c>
      <c r="AU10">
        <f t="shared" ref="AU10:BY13" si="33">AU3-AU2</f>
        <v>123</v>
      </c>
      <c r="AV10">
        <f t="shared" si="33"/>
        <v>2</v>
      </c>
      <c r="AW10">
        <f>AW3-AW2</f>
        <v>9.1325695206194227E-3</v>
      </c>
      <c r="AX10">
        <f t="shared" si="33"/>
        <v>0.12500000000000178</v>
      </c>
      <c r="AY10">
        <f t="shared" si="33"/>
        <v>133.75</v>
      </c>
      <c r="AZ10">
        <f>AZ3-AZ2</f>
        <v>0</v>
      </c>
      <c r="BA10">
        <f t="shared" si="33"/>
        <v>0</v>
      </c>
      <c r="BB10">
        <f t="shared" si="33"/>
        <v>27</v>
      </c>
      <c r="BC10">
        <f t="shared" si="33"/>
        <v>22</v>
      </c>
      <c r="BD10">
        <f t="shared" si="33"/>
        <v>5</v>
      </c>
      <c r="BE10">
        <f>BE3-BE2</f>
        <v>6.4639908169965548E-4</v>
      </c>
      <c r="BF10">
        <f t="shared" si="33"/>
        <v>1.0999999999999996</v>
      </c>
      <c r="BG10">
        <f t="shared" si="33"/>
        <v>50</v>
      </c>
      <c r="BH10">
        <f t="shared" si="33"/>
        <v>0</v>
      </c>
      <c r="BI10">
        <f t="shared" si="33"/>
        <v>0</v>
      </c>
      <c r="BJ10">
        <f t="shared" si="33"/>
        <v>21</v>
      </c>
      <c r="BK10">
        <f t="shared" si="33"/>
        <v>15.5</v>
      </c>
      <c r="BL10">
        <f t="shared" si="33"/>
        <v>3</v>
      </c>
      <c r="BM10">
        <f>BM3-BM2</f>
        <v>8.7255332039141466E-4</v>
      </c>
      <c r="BN10">
        <f t="shared" si="33"/>
        <v>2</v>
      </c>
      <c r="BO10">
        <f t="shared" si="33"/>
        <v>33.5</v>
      </c>
      <c r="BP10">
        <f t="shared" si="33"/>
        <v>0</v>
      </c>
      <c r="BQ10">
        <f>BQ3-BQ3</f>
        <v>0</v>
      </c>
      <c r="BR10">
        <f t="shared" si="33"/>
        <v>197.75</v>
      </c>
      <c r="BS10">
        <f t="shared" si="33"/>
        <v>117.25</v>
      </c>
      <c r="BT10">
        <f t="shared" si="33"/>
        <v>3.875</v>
      </c>
      <c r="BU10">
        <f>BU3-BU2</f>
        <v>9.0433704733751223E-4</v>
      </c>
      <c r="BV10">
        <f t="shared" si="33"/>
        <v>0.42500000000000071</v>
      </c>
      <c r="BW10">
        <f t="shared" si="33"/>
        <v>62</v>
      </c>
      <c r="BX10">
        <f t="shared" si="33"/>
        <v>0</v>
      </c>
      <c r="BY10" s="101">
        <f t="shared" si="33"/>
        <v>0</v>
      </c>
      <c r="CL10" s="84">
        <f t="shared" si="12"/>
        <v>1768.4428004247163</v>
      </c>
      <c r="CM10">
        <f t="shared" si="13"/>
        <v>1229.0677462951778</v>
      </c>
      <c r="CN10">
        <f t="shared" si="14"/>
        <v>2435.5674336591073</v>
      </c>
      <c r="CO10">
        <f t="shared" si="23"/>
        <v>1461.3404601954644</v>
      </c>
      <c r="CP10">
        <f t="shared" si="15"/>
        <v>1418.5120721554033</v>
      </c>
      <c r="CQ10">
        <f t="shared" si="16"/>
        <v>1056.7914937557755</v>
      </c>
      <c r="CR10">
        <f t="shared" si="17"/>
        <v>1884.8552001813107</v>
      </c>
      <c r="CS10" s="101">
        <f t="shared" si="18"/>
        <v>1149.7616721105994</v>
      </c>
    </row>
    <row r="11" spans="1:97" x14ac:dyDescent="0.25">
      <c r="A11" s="33">
        <v>3</v>
      </c>
      <c r="B11" s="21">
        <v>45273</v>
      </c>
      <c r="C11" s="9">
        <v>0.38422453703703702</v>
      </c>
      <c r="D11" s="12">
        <v>474</v>
      </c>
      <c r="E11" s="12">
        <v>425</v>
      </c>
      <c r="F11" s="12">
        <v>71</v>
      </c>
      <c r="G11">
        <f t="shared" si="0"/>
        <v>9.3085936663047878E-3</v>
      </c>
      <c r="H11" s="12">
        <v>15.4</v>
      </c>
      <c r="I11" s="12">
        <v>535</v>
      </c>
      <c r="J11" s="12">
        <v>1</v>
      </c>
      <c r="K11" s="12">
        <v>0.02</v>
      </c>
      <c r="L11" s="32">
        <v>7</v>
      </c>
      <c r="M11" s="20">
        <v>45271</v>
      </c>
      <c r="N11" s="8">
        <v>0.62537037037037035</v>
      </c>
      <c r="O11" s="10">
        <v>143</v>
      </c>
      <c r="P11" s="10">
        <v>116</v>
      </c>
      <c r="Q11" s="10">
        <v>61</v>
      </c>
      <c r="R11">
        <f t="shared" si="1"/>
        <v>1.0213581103705963E-2</v>
      </c>
      <c r="S11" s="10">
        <v>19.5</v>
      </c>
      <c r="T11" s="10">
        <v>466</v>
      </c>
      <c r="U11" s="10">
        <v>1</v>
      </c>
      <c r="V11" s="10">
        <v>0.02</v>
      </c>
      <c r="W11" s="10">
        <v>9</v>
      </c>
      <c r="X11" s="20">
        <v>45272</v>
      </c>
      <c r="Y11" s="8">
        <v>0.47384259259259259</v>
      </c>
      <c r="Z11" s="10">
        <v>114</v>
      </c>
      <c r="AA11" s="10">
        <v>99</v>
      </c>
      <c r="AB11" s="10">
        <v>72.5</v>
      </c>
      <c r="AC11">
        <f t="shared" si="2"/>
        <v>8.1055628594313041E-3</v>
      </c>
      <c r="AD11" s="10">
        <v>12.8</v>
      </c>
      <c r="AE11" s="10">
        <v>440</v>
      </c>
      <c r="AF11" s="10">
        <v>1.85</v>
      </c>
      <c r="AG11" s="10">
        <v>0.02</v>
      </c>
      <c r="AH11" s="27">
        <v>3</v>
      </c>
      <c r="AI11" s="25">
        <v>45271</v>
      </c>
      <c r="AJ11" s="26">
        <v>0.55890046296296292</v>
      </c>
      <c r="AK11" s="27">
        <v>268</v>
      </c>
      <c r="AL11" s="27">
        <v>163</v>
      </c>
      <c r="AM11" s="27">
        <v>69</v>
      </c>
      <c r="AN11">
        <f t="shared" si="3"/>
        <v>8.6694360292260946E-3</v>
      </c>
      <c r="AO11" s="27">
        <v>14.7</v>
      </c>
      <c r="AP11" s="27">
        <v>481</v>
      </c>
      <c r="AQ11" s="27">
        <v>1</v>
      </c>
      <c r="AR11" s="130">
        <v>0.02</v>
      </c>
      <c r="AS11" s="107" t="s">
        <v>1572</v>
      </c>
      <c r="AT11">
        <f>AT4-AT3</f>
        <v>62.75</v>
      </c>
      <c r="AU11">
        <f>AU4-AU3</f>
        <v>52</v>
      </c>
      <c r="AV11">
        <f>AV4-AV3</f>
        <v>3.25</v>
      </c>
      <c r="AW11">
        <f>AW4-AW3</f>
        <v>1.004559322063045E-4</v>
      </c>
      <c r="AX11">
        <f>AX4-AX3</f>
        <v>1.3249999999999975</v>
      </c>
      <c r="AY11">
        <f>AY4-AY3</f>
        <v>15.25</v>
      </c>
      <c r="AZ11">
        <f>AZ4-AZ3</f>
        <v>0</v>
      </c>
      <c r="BA11">
        <f t="shared" ref="BA11:BK11" si="34">BA4-BA3</f>
        <v>0</v>
      </c>
      <c r="BB11">
        <f t="shared" si="34"/>
        <v>21</v>
      </c>
      <c r="BC11">
        <f t="shared" si="34"/>
        <v>21</v>
      </c>
      <c r="BD11">
        <f t="shared" si="34"/>
        <v>3.25</v>
      </c>
      <c r="BE11">
        <f>BE4-BE3</f>
        <v>1.3126981460863732E-4</v>
      </c>
      <c r="BF11">
        <f t="shared" si="34"/>
        <v>1.1000000000000014</v>
      </c>
      <c r="BG11">
        <f t="shared" si="34"/>
        <v>22</v>
      </c>
      <c r="BH11">
        <f t="shared" si="34"/>
        <v>0</v>
      </c>
      <c r="BI11">
        <f t="shared" si="34"/>
        <v>0</v>
      </c>
      <c r="BJ11">
        <f t="shared" si="34"/>
        <v>19.5</v>
      </c>
      <c r="BK11">
        <f t="shared" si="34"/>
        <v>29.5</v>
      </c>
      <c r="BL11">
        <f t="shared" si="33"/>
        <v>0.75</v>
      </c>
      <c r="BM11">
        <f>BM4-BM3</f>
        <v>1.7462046758260144E-4</v>
      </c>
      <c r="BN11">
        <f t="shared" si="33"/>
        <v>0.55000000000000071</v>
      </c>
      <c r="BO11">
        <f t="shared" si="33"/>
        <v>16.5</v>
      </c>
      <c r="BP11">
        <f t="shared" si="33"/>
        <v>0</v>
      </c>
      <c r="BQ11">
        <f t="shared" si="33"/>
        <v>0</v>
      </c>
      <c r="BR11">
        <f t="shared" si="33"/>
        <v>127.25</v>
      </c>
      <c r="BS11">
        <f t="shared" si="33"/>
        <v>72.75</v>
      </c>
      <c r="BT11">
        <f t="shared" si="33"/>
        <v>2.375</v>
      </c>
      <c r="BU11">
        <f>BU4-BU3</f>
        <v>1.2902492029556213E-4</v>
      </c>
      <c r="BV11">
        <f t="shared" si="33"/>
        <v>0.57499999999999929</v>
      </c>
      <c r="BW11">
        <f t="shared" si="33"/>
        <v>72</v>
      </c>
      <c r="BX11">
        <f t="shared" si="33"/>
        <v>0</v>
      </c>
      <c r="BY11" s="101">
        <f t="shared" si="33"/>
        <v>0</v>
      </c>
      <c r="CL11" s="84">
        <f t="shared" si="12"/>
        <v>1745.9343874792617</v>
      </c>
      <c r="CM11">
        <f t="shared" si="13"/>
        <v>1230.8837431728793</v>
      </c>
      <c r="CN11">
        <f t="shared" si="14"/>
        <v>2233.4632750536266</v>
      </c>
      <c r="CO11">
        <f t="shared" si="23"/>
        <v>1384.7472305332485</v>
      </c>
      <c r="CP11">
        <f t="shared" si="15"/>
        <v>1418.5120721554033</v>
      </c>
      <c r="CQ11">
        <f t="shared" si="16"/>
        <v>1063.8840541165525</v>
      </c>
      <c r="CR11">
        <f t="shared" si="17"/>
        <v>1933.2729573429108</v>
      </c>
      <c r="CS11" s="101">
        <f t="shared" si="18"/>
        <v>1237.294692699463</v>
      </c>
    </row>
    <row r="12" spans="1:97" x14ac:dyDescent="0.25">
      <c r="A12" s="32">
        <v>2</v>
      </c>
      <c r="B12" s="20">
        <v>45273</v>
      </c>
      <c r="C12" s="8">
        <v>0.39209490740740738</v>
      </c>
      <c r="D12" s="10">
        <v>251</v>
      </c>
      <c r="E12" s="10">
        <v>210</v>
      </c>
      <c r="F12" s="10"/>
      <c r="G12">
        <f t="shared" si="0"/>
        <v>0</v>
      </c>
      <c r="H12" s="10"/>
      <c r="I12" s="10"/>
      <c r="J12" s="10"/>
      <c r="K12" s="10"/>
      <c r="L12" s="34">
        <v>7</v>
      </c>
      <c r="M12" s="22">
        <v>45271</v>
      </c>
      <c r="N12" s="23">
        <v>0.65447916666666661</v>
      </c>
      <c r="O12" s="24">
        <v>79</v>
      </c>
      <c r="P12" s="24">
        <v>50</v>
      </c>
      <c r="Q12" s="24">
        <v>63</v>
      </c>
      <c r="R12">
        <f t="shared" si="1"/>
        <v>8.3099500910499627E-3</v>
      </c>
      <c r="S12" s="24">
        <v>15.5</v>
      </c>
      <c r="T12" s="24">
        <v>530</v>
      </c>
      <c r="U12" s="24">
        <v>1</v>
      </c>
      <c r="V12" s="24">
        <v>0.02</v>
      </c>
      <c r="W12" s="10">
        <v>9</v>
      </c>
      <c r="X12" s="20">
        <v>45272</v>
      </c>
      <c r="Y12" s="8">
        <v>0.48078703703703707</v>
      </c>
      <c r="Z12" s="10">
        <v>122</v>
      </c>
      <c r="AA12" s="10">
        <v>109</v>
      </c>
      <c r="AB12" s="10">
        <v>71.5</v>
      </c>
      <c r="AC12">
        <f t="shared" si="2"/>
        <v>8.1434323209426569E-3</v>
      </c>
      <c r="AD12" s="10">
        <v>13.1</v>
      </c>
      <c r="AE12" s="10">
        <v>436</v>
      </c>
      <c r="AF12" s="10">
        <v>1.0900000000000001</v>
      </c>
      <c r="AG12" s="10">
        <v>0.02</v>
      </c>
      <c r="AH12" s="12">
        <v>3</v>
      </c>
      <c r="AI12" s="21">
        <v>45271</v>
      </c>
      <c r="AJ12" s="9">
        <v>0.5991319444444444</v>
      </c>
      <c r="AK12" s="12">
        <v>621</v>
      </c>
      <c r="AL12" s="12">
        <v>443</v>
      </c>
      <c r="AM12" s="12">
        <v>68</v>
      </c>
      <c r="AN12">
        <f t="shared" si="3"/>
        <v>9.2447687374254961E-3</v>
      </c>
      <c r="AO12" s="12">
        <v>16</v>
      </c>
      <c r="AP12" s="12">
        <v>821</v>
      </c>
      <c r="AQ12" s="12">
        <v>1</v>
      </c>
      <c r="AR12" s="131">
        <v>0.02</v>
      </c>
      <c r="AS12" s="107" t="s">
        <v>1572</v>
      </c>
      <c r="AT12">
        <f>AT5-AT4</f>
        <v>147.5</v>
      </c>
      <c r="AU12">
        <f t="shared" si="33"/>
        <v>118</v>
      </c>
      <c r="AV12">
        <f t="shared" si="33"/>
        <v>4.25</v>
      </c>
      <c r="AW12">
        <f>AW5-AW4</f>
        <v>9.7005765463301086E-5</v>
      </c>
      <c r="AX12">
        <f t="shared" si="33"/>
        <v>0.80000000000000426</v>
      </c>
      <c r="AY12">
        <f t="shared" si="33"/>
        <v>9.75</v>
      </c>
      <c r="AZ12">
        <f t="shared" si="33"/>
        <v>0</v>
      </c>
      <c r="BA12">
        <f t="shared" si="33"/>
        <v>0</v>
      </c>
      <c r="BB12">
        <f t="shared" si="33"/>
        <v>52</v>
      </c>
      <c r="BC12">
        <f t="shared" si="33"/>
        <v>42</v>
      </c>
      <c r="BD12">
        <f t="shared" si="33"/>
        <v>7.75</v>
      </c>
      <c r="BE12">
        <f>BE5-BE4</f>
        <v>1.7062260456284818E-4</v>
      </c>
      <c r="BF12">
        <f t="shared" si="33"/>
        <v>0.5</v>
      </c>
      <c r="BG12">
        <f t="shared" si="33"/>
        <v>16</v>
      </c>
      <c r="BH12">
        <f t="shared" si="33"/>
        <v>0.1399999999999999</v>
      </c>
      <c r="BI12">
        <f t="shared" si="33"/>
        <v>0</v>
      </c>
      <c r="BJ12">
        <f t="shared" si="33"/>
        <v>25.75</v>
      </c>
      <c r="BK12">
        <f t="shared" si="33"/>
        <v>25</v>
      </c>
      <c r="BL12">
        <f t="shared" si="33"/>
        <v>4.875</v>
      </c>
      <c r="BM12">
        <f>BM5-BM4</f>
        <v>1.4438086161220123E-4</v>
      </c>
      <c r="BN12">
        <f t="shared" si="33"/>
        <v>1.0750000000000011</v>
      </c>
      <c r="BO12">
        <f t="shared" si="33"/>
        <v>20.25</v>
      </c>
      <c r="BP12">
        <f t="shared" si="33"/>
        <v>0.79</v>
      </c>
      <c r="BQ12">
        <f t="shared" si="33"/>
        <v>0</v>
      </c>
      <c r="BR12">
        <f t="shared" si="33"/>
        <v>109</v>
      </c>
      <c r="BS12">
        <f t="shared" si="33"/>
        <v>99.25</v>
      </c>
      <c r="BT12">
        <f t="shared" si="33"/>
        <v>4.25</v>
      </c>
      <c r="BU12">
        <f>BU5-BU4</f>
        <v>4.3086105822696605E-4</v>
      </c>
      <c r="BV12">
        <f t="shared" si="33"/>
        <v>1.1749999999999989</v>
      </c>
      <c r="BW12">
        <f t="shared" si="33"/>
        <v>54</v>
      </c>
      <c r="BX12">
        <f t="shared" si="33"/>
        <v>0.41500000000000004</v>
      </c>
      <c r="BY12" s="101">
        <f t="shared" si="33"/>
        <v>0</v>
      </c>
      <c r="CL12" s="84">
        <f t="shared" si="12"/>
        <v>1745.9343874792617</v>
      </c>
      <c r="CM12">
        <f t="shared" si="13"/>
        <v>1239.6134151102758</v>
      </c>
      <c r="CN12">
        <f t="shared" si="14"/>
        <v>2261.4024121473644</v>
      </c>
      <c r="CO12">
        <f t="shared" si="23"/>
        <v>1379.4554714098922</v>
      </c>
      <c r="CP12">
        <f t="shared" si="15"/>
        <v>1475.4224527551632</v>
      </c>
      <c r="CQ12">
        <f t="shared" si="16"/>
        <v>1069.6812782474933</v>
      </c>
      <c r="CR12">
        <f t="shared" si="17"/>
        <v>1669.1259344622979</v>
      </c>
      <c r="CS12" s="101">
        <f t="shared" si="18"/>
        <v>1151.6968947789856</v>
      </c>
    </row>
    <row r="13" spans="1:97" x14ac:dyDescent="0.25">
      <c r="A13" s="32">
        <v>2</v>
      </c>
      <c r="B13" s="20">
        <v>45273</v>
      </c>
      <c r="C13" s="8">
        <v>0.39603009259259259</v>
      </c>
      <c r="D13" s="10">
        <v>196</v>
      </c>
      <c r="E13" s="10">
        <v>160</v>
      </c>
      <c r="F13" s="10">
        <v>69.5</v>
      </c>
      <c r="G13">
        <f t="shared" si="0"/>
        <v>9.3352620062999228E-3</v>
      </c>
      <c r="H13" s="10">
        <v>15.8</v>
      </c>
      <c r="I13" s="10">
        <v>546</v>
      </c>
      <c r="J13" s="10">
        <v>1</v>
      </c>
      <c r="K13" s="10">
        <v>0.02</v>
      </c>
      <c r="L13" s="34">
        <v>7</v>
      </c>
      <c r="M13" s="22">
        <v>45271</v>
      </c>
      <c r="N13" s="23">
        <v>0.65817129629629634</v>
      </c>
      <c r="O13" s="24">
        <v>101</v>
      </c>
      <c r="P13" s="24">
        <v>62</v>
      </c>
      <c r="Q13" s="24">
        <v>61</v>
      </c>
      <c r="R13">
        <f t="shared" si="1"/>
        <v>8.3937119049999776E-3</v>
      </c>
      <c r="S13" s="24">
        <v>16.2</v>
      </c>
      <c r="T13" s="24">
        <v>528</v>
      </c>
      <c r="U13" s="24">
        <v>1</v>
      </c>
      <c r="V13" s="24">
        <v>0.02</v>
      </c>
      <c r="W13" s="12">
        <v>10</v>
      </c>
      <c r="X13" s="21">
        <v>45272</v>
      </c>
      <c r="Y13" s="9">
        <v>0.60706018518518523</v>
      </c>
      <c r="Z13" s="12">
        <v>209</v>
      </c>
      <c r="AA13" s="12">
        <v>194</v>
      </c>
      <c r="AB13" s="12">
        <v>66</v>
      </c>
      <c r="AC13">
        <f t="shared" si="2"/>
        <v>9.4717997395513259E-3</v>
      </c>
      <c r="AD13" s="12">
        <v>16.899999999999999</v>
      </c>
      <c r="AE13" s="12">
        <v>521</v>
      </c>
      <c r="AF13" s="12">
        <v>1</v>
      </c>
      <c r="AG13" s="12">
        <v>0.02</v>
      </c>
      <c r="AH13" s="12">
        <v>3</v>
      </c>
      <c r="AI13" s="21">
        <v>45271</v>
      </c>
      <c r="AJ13" s="9">
        <v>0.60335648148148147</v>
      </c>
      <c r="AK13" s="12">
        <v>510</v>
      </c>
      <c r="AL13" s="12">
        <v>344</v>
      </c>
      <c r="AM13" s="12">
        <v>68</v>
      </c>
      <c r="AN13">
        <f t="shared" si="3"/>
        <v>9.0239529306353362E-3</v>
      </c>
      <c r="AO13" s="12">
        <v>15.6</v>
      </c>
      <c r="AP13" s="12">
        <v>693</v>
      </c>
      <c r="AQ13" s="12">
        <v>1</v>
      </c>
      <c r="AR13" s="131">
        <v>0.02</v>
      </c>
      <c r="AS13" s="107" t="s">
        <v>1572</v>
      </c>
      <c r="AT13">
        <f>AT6-AT5</f>
        <v>259</v>
      </c>
      <c r="AU13">
        <f t="shared" si="33"/>
        <v>203</v>
      </c>
      <c r="AV13">
        <f t="shared" si="33"/>
        <v>1</v>
      </c>
      <c r="AW13">
        <f>AW6-AW5</f>
        <v>1.1061435206053717E-4</v>
      </c>
      <c r="AX13">
        <f t="shared" si="33"/>
        <v>0.74999999999999645</v>
      </c>
      <c r="AY13">
        <f t="shared" si="33"/>
        <v>168.25</v>
      </c>
      <c r="AZ13">
        <f t="shared" si="33"/>
        <v>0.89999999999999991</v>
      </c>
      <c r="BA13">
        <f t="shared" si="33"/>
        <v>0</v>
      </c>
      <c r="BB13">
        <f t="shared" si="33"/>
        <v>87</v>
      </c>
      <c r="BC13">
        <f t="shared" si="33"/>
        <v>55</v>
      </c>
      <c r="BD13">
        <f t="shared" si="33"/>
        <v>10.5</v>
      </c>
      <c r="BE13">
        <f>BE6-BE5</f>
        <v>3.8301742832768763E-3</v>
      </c>
      <c r="BF13">
        <f t="shared" si="33"/>
        <v>6.6999999999999993</v>
      </c>
      <c r="BG13">
        <f t="shared" si="33"/>
        <v>323</v>
      </c>
      <c r="BH13">
        <f t="shared" si="33"/>
        <v>2.2800000000000002</v>
      </c>
      <c r="BI13">
        <f t="shared" si="33"/>
        <v>0.02</v>
      </c>
      <c r="BJ13">
        <f t="shared" si="33"/>
        <v>107.75</v>
      </c>
      <c r="BK13">
        <f t="shared" si="33"/>
        <v>95</v>
      </c>
      <c r="BL13">
        <f t="shared" si="33"/>
        <v>3.875</v>
      </c>
      <c r="BM13">
        <f>BM6-BM5</f>
        <v>5.7552485400543495E-4</v>
      </c>
      <c r="BN13">
        <f t="shared" si="33"/>
        <v>1.2750000000000004</v>
      </c>
      <c r="BO13">
        <f t="shared" si="33"/>
        <v>484.75</v>
      </c>
      <c r="BP13">
        <f t="shared" si="33"/>
        <v>1.5499999999999998</v>
      </c>
      <c r="BQ13">
        <f t="shared" si="33"/>
        <v>3.0000000000000002E-2</v>
      </c>
      <c r="BR13">
        <f t="shared" si="33"/>
        <v>1070</v>
      </c>
      <c r="BS13">
        <f t="shared" si="33"/>
        <v>393.75</v>
      </c>
      <c r="BT13">
        <f t="shared" si="33"/>
        <v>1</v>
      </c>
      <c r="BU13">
        <f>BU6-BU5</f>
        <v>1.3302607830775904E-3</v>
      </c>
      <c r="BV13">
        <f t="shared" si="33"/>
        <v>2.7250000000000014</v>
      </c>
      <c r="BW13">
        <f t="shared" si="33"/>
        <v>275</v>
      </c>
      <c r="BX13">
        <f t="shared" si="33"/>
        <v>1.895</v>
      </c>
      <c r="BY13" s="101">
        <f t="shared" si="33"/>
        <v>0</v>
      </c>
      <c r="CL13" s="84">
        <f t="shared" si="12"/>
        <v>611.20000000000005</v>
      </c>
      <c r="CM13">
        <f t="shared" si="13"/>
        <v>0</v>
      </c>
      <c r="CN13">
        <f t="shared" si="14"/>
        <v>1757.1569054779891</v>
      </c>
      <c r="CO13">
        <f t="shared" si="23"/>
        <v>1107.0088504511332</v>
      </c>
      <c r="CP13">
        <f t="shared" si="15"/>
        <v>1504.6242625006262</v>
      </c>
      <c r="CQ13">
        <f t="shared" si="16"/>
        <v>1075.8063476879477</v>
      </c>
      <c r="CR13">
        <f t="shared" si="17"/>
        <v>1814.2262699495172</v>
      </c>
      <c r="CS13" s="101">
        <f t="shared" si="18"/>
        <v>1233.6738635656718</v>
      </c>
    </row>
    <row r="14" spans="1:97" x14ac:dyDescent="0.25">
      <c r="A14" s="32">
        <v>2</v>
      </c>
      <c r="B14" s="20">
        <v>45273</v>
      </c>
      <c r="C14" s="8">
        <v>0.40297453703703701</v>
      </c>
      <c r="D14" s="10">
        <v>207</v>
      </c>
      <c r="E14" s="10">
        <v>179</v>
      </c>
      <c r="F14" s="10">
        <v>70</v>
      </c>
      <c r="G14">
        <f t="shared" si="0"/>
        <v>9.3457443058335213E-3</v>
      </c>
      <c r="H14" s="10">
        <v>15.7</v>
      </c>
      <c r="I14" s="10">
        <v>570</v>
      </c>
      <c r="J14" s="10">
        <v>1</v>
      </c>
      <c r="K14" s="10">
        <v>0.02</v>
      </c>
      <c r="L14" s="34">
        <v>7</v>
      </c>
      <c r="M14" s="22">
        <v>45271</v>
      </c>
      <c r="N14" s="23">
        <v>0.66511574074074076</v>
      </c>
      <c r="O14" s="24">
        <v>75</v>
      </c>
      <c r="P14" s="24">
        <v>44</v>
      </c>
      <c r="Q14" s="24">
        <v>59.5</v>
      </c>
      <c r="R14">
        <f t="shared" si="1"/>
        <v>8.5902628163634885E-3</v>
      </c>
      <c r="S14" s="24">
        <v>17</v>
      </c>
      <c r="T14" s="24">
        <v>516</v>
      </c>
      <c r="U14" s="24">
        <v>1</v>
      </c>
      <c r="V14" s="24">
        <v>0.02</v>
      </c>
      <c r="W14" s="12">
        <v>10</v>
      </c>
      <c r="X14" s="21">
        <v>45272</v>
      </c>
      <c r="Y14" s="9">
        <v>0.61365740740740737</v>
      </c>
      <c r="Z14" s="12">
        <v>138</v>
      </c>
      <c r="AA14" s="12">
        <v>128</v>
      </c>
      <c r="AB14" s="12">
        <v>65.5</v>
      </c>
      <c r="AC14">
        <f t="shared" si="2"/>
        <v>9.456507806248883E-3</v>
      </c>
      <c r="AD14" s="12">
        <v>17</v>
      </c>
      <c r="AE14" s="12">
        <v>494</v>
      </c>
      <c r="AF14" s="12">
        <v>1</v>
      </c>
      <c r="AG14" s="12">
        <v>0.02</v>
      </c>
      <c r="AH14" s="12">
        <v>3</v>
      </c>
      <c r="AI14" s="21">
        <v>45271</v>
      </c>
      <c r="AJ14" s="9">
        <v>0.61030092592592589</v>
      </c>
      <c r="AK14" s="12">
        <v>493</v>
      </c>
      <c r="AL14" s="12">
        <v>323</v>
      </c>
      <c r="AM14" s="12">
        <v>69</v>
      </c>
      <c r="AN14">
        <f t="shared" si="3"/>
        <v>8.9916744000299413E-3</v>
      </c>
      <c r="AO14" s="12">
        <v>15.3</v>
      </c>
      <c r="AP14" s="12">
        <v>665</v>
      </c>
      <c r="AQ14" s="12">
        <v>1</v>
      </c>
      <c r="AR14" s="131">
        <v>0.02</v>
      </c>
      <c r="AS14" s="84"/>
      <c r="BY14" s="101"/>
      <c r="CL14" s="84">
        <f t="shared" si="12"/>
        <v>1791.2059428287976</v>
      </c>
      <c r="CM14">
        <f t="shared" si="13"/>
        <v>1244.8881302660143</v>
      </c>
      <c r="CN14">
        <f t="shared" si="14"/>
        <v>1837.5062562006005</v>
      </c>
      <c r="CO14">
        <f t="shared" si="23"/>
        <v>1120.8788162823664</v>
      </c>
      <c r="CP14">
        <f t="shared" si="15"/>
        <v>1921.0672013287667</v>
      </c>
      <c r="CQ14">
        <f t="shared" si="16"/>
        <v>1267.9043528769862</v>
      </c>
      <c r="CR14">
        <f t="shared" si="17"/>
        <v>1768.4428004247163</v>
      </c>
      <c r="CS14" s="101">
        <f t="shared" si="18"/>
        <v>1202.5411042888072</v>
      </c>
    </row>
    <row r="15" spans="1:97" x14ac:dyDescent="0.25">
      <c r="A15" s="35">
        <v>4</v>
      </c>
      <c r="B15" s="25">
        <v>45273</v>
      </c>
      <c r="C15" s="26">
        <v>0.44349537037037035</v>
      </c>
      <c r="D15" s="27">
        <v>199</v>
      </c>
      <c r="E15" s="27">
        <v>169</v>
      </c>
      <c r="F15" s="27"/>
      <c r="G15">
        <f t="shared" si="0"/>
        <v>0</v>
      </c>
      <c r="H15" s="27"/>
      <c r="I15" s="27"/>
      <c r="J15" s="27"/>
      <c r="K15" s="27"/>
      <c r="L15" s="34">
        <v>7</v>
      </c>
      <c r="M15" s="22">
        <v>45271</v>
      </c>
      <c r="N15" s="23">
        <v>0.6790046296296296</v>
      </c>
      <c r="O15" s="24">
        <v>228</v>
      </c>
      <c r="P15" s="24">
        <v>182</v>
      </c>
      <c r="Q15" s="24">
        <v>61.5</v>
      </c>
      <c r="R15">
        <f t="shared" si="1"/>
        <v>9.1482553910164181E-3</v>
      </c>
      <c r="S15" s="24">
        <v>17.5</v>
      </c>
      <c r="T15" s="24">
        <v>561</v>
      </c>
      <c r="U15" s="14">
        <v>2.76</v>
      </c>
      <c r="V15" s="24">
        <v>0.02</v>
      </c>
      <c r="W15" s="12">
        <v>10</v>
      </c>
      <c r="X15" s="21">
        <v>45272</v>
      </c>
      <c r="Y15" s="9">
        <v>0.62060185185185179</v>
      </c>
      <c r="Z15" s="12">
        <v>174</v>
      </c>
      <c r="AA15" s="12">
        <v>153</v>
      </c>
      <c r="AB15" s="12">
        <v>64</v>
      </c>
      <c r="AC15">
        <f t="shared" si="2"/>
        <v>9.2954048692672642E-3</v>
      </c>
      <c r="AD15" s="12">
        <v>17.100000000000001</v>
      </c>
      <c r="AE15" s="12">
        <v>517</v>
      </c>
      <c r="AF15" s="14">
        <v>2.35</v>
      </c>
      <c r="AG15" s="12">
        <v>0.02</v>
      </c>
      <c r="AH15" s="12">
        <v>3</v>
      </c>
      <c r="AI15" s="21">
        <v>45271</v>
      </c>
      <c r="AJ15" s="9">
        <v>0.61725694444444446</v>
      </c>
      <c r="AK15" s="12">
        <v>434</v>
      </c>
      <c r="AL15" s="12">
        <v>276</v>
      </c>
      <c r="AM15" s="12">
        <v>68.5</v>
      </c>
      <c r="AN15">
        <f t="shared" si="3"/>
        <v>8.8187545025972605E-3</v>
      </c>
      <c r="AO15" s="12">
        <v>15.1</v>
      </c>
      <c r="AP15" s="12">
        <v>645</v>
      </c>
      <c r="AQ15" s="12">
        <v>1</v>
      </c>
      <c r="AR15" s="131">
        <v>0.02</v>
      </c>
      <c r="AS15" s="84"/>
      <c r="BY15" s="101"/>
      <c r="CL15" s="84">
        <f t="shared" si="12"/>
        <v>1779.7923774384903</v>
      </c>
      <c r="CM15">
        <f t="shared" si="13"/>
        <v>1245.8546642069432</v>
      </c>
      <c r="CN15">
        <f t="shared" si="14"/>
        <v>1933.2729573429108</v>
      </c>
      <c r="CO15">
        <f t="shared" si="23"/>
        <v>1150.2974096190319</v>
      </c>
      <c r="CP15">
        <f t="shared" si="15"/>
        <v>1933.2729573429108</v>
      </c>
      <c r="CQ15">
        <f t="shared" si="16"/>
        <v>1266.2937870596065</v>
      </c>
      <c r="CR15">
        <f t="shared" si="17"/>
        <v>1734.7749424965405</v>
      </c>
      <c r="CS15" s="101">
        <f t="shared" si="18"/>
        <v>1196.9947103226127</v>
      </c>
    </row>
    <row r="16" spans="1:97" x14ac:dyDescent="0.25">
      <c r="A16" s="35">
        <v>4</v>
      </c>
      <c r="B16" s="25">
        <v>45273</v>
      </c>
      <c r="C16" s="26">
        <v>0.44799768518518518</v>
      </c>
      <c r="D16" s="27">
        <v>245</v>
      </c>
      <c r="E16" s="27">
        <v>208</v>
      </c>
      <c r="F16" s="27">
        <v>74</v>
      </c>
      <c r="G16">
        <f t="shared" si="0"/>
        <v>9.1289334884462683E-3</v>
      </c>
      <c r="H16" s="27">
        <v>14.4</v>
      </c>
      <c r="I16" s="27">
        <v>556</v>
      </c>
      <c r="J16" s="27">
        <v>1</v>
      </c>
      <c r="K16" s="27">
        <v>0.02</v>
      </c>
      <c r="L16" s="34">
        <v>7</v>
      </c>
      <c r="M16" s="22">
        <v>45271</v>
      </c>
      <c r="N16" s="23">
        <v>0.68594907407407402</v>
      </c>
      <c r="O16" s="24">
        <v>110</v>
      </c>
      <c r="P16" s="24">
        <v>77</v>
      </c>
      <c r="Q16" s="24">
        <v>60</v>
      </c>
      <c r="R16">
        <f t="shared" si="1"/>
        <v>8.978483514608308E-3</v>
      </c>
      <c r="S16" s="24">
        <v>17.600000000000001</v>
      </c>
      <c r="T16" s="24">
        <v>534</v>
      </c>
      <c r="U16" s="24">
        <v>1.59</v>
      </c>
      <c r="V16" s="24">
        <v>0.02</v>
      </c>
      <c r="W16" s="12">
        <v>10</v>
      </c>
      <c r="X16" s="21">
        <v>45272</v>
      </c>
      <c r="Y16" s="9">
        <v>0.62754629629629632</v>
      </c>
      <c r="Z16" s="12">
        <v>122</v>
      </c>
      <c r="AA16" s="12">
        <v>105</v>
      </c>
      <c r="AB16" s="12">
        <v>64</v>
      </c>
      <c r="AC16">
        <f t="shared" si="2"/>
        <v>9.2954048692672642E-3</v>
      </c>
      <c r="AD16" s="12">
        <v>17.100000000000001</v>
      </c>
      <c r="AE16" s="12">
        <v>486</v>
      </c>
      <c r="AF16" s="12">
        <v>1.1599999999999999</v>
      </c>
      <c r="AG16" s="12">
        <v>0.02</v>
      </c>
      <c r="AH16" s="12">
        <v>3</v>
      </c>
      <c r="AI16" s="21">
        <v>45271</v>
      </c>
      <c r="AJ16" s="9">
        <v>0.62418981481481484</v>
      </c>
      <c r="AK16" s="12">
        <v>445</v>
      </c>
      <c r="AL16" s="12">
        <v>258</v>
      </c>
      <c r="AM16" s="12">
        <v>68.5</v>
      </c>
      <c r="AN16">
        <f t="shared" si="3"/>
        <v>8.8724938307177953E-3</v>
      </c>
      <c r="AO16" s="12">
        <v>15.2</v>
      </c>
      <c r="AP16" s="12">
        <v>680</v>
      </c>
      <c r="AQ16" s="12">
        <v>1</v>
      </c>
      <c r="AR16" s="131">
        <v>0.02</v>
      </c>
      <c r="AS16" s="84"/>
      <c r="BY16" s="101"/>
      <c r="CL16" s="84">
        <f t="shared" si="12"/>
        <v>611.20000000000005</v>
      </c>
      <c r="CM16">
        <f t="shared" si="13"/>
        <v>0</v>
      </c>
      <c r="CN16">
        <f t="shared" si="14"/>
        <v>1995.329426946173</v>
      </c>
      <c r="CO16">
        <f t="shared" si="23"/>
        <v>1227.1275975718963</v>
      </c>
      <c r="CP16">
        <f t="shared" si="15"/>
        <v>1945.5467936372017</v>
      </c>
      <c r="CQ16">
        <f t="shared" si="16"/>
        <v>1245.1499479278091</v>
      </c>
      <c r="CR16">
        <f t="shared" si="17"/>
        <v>1712.6440617661283</v>
      </c>
      <c r="CS16" s="101">
        <f t="shared" si="18"/>
        <v>1173.1611823097981</v>
      </c>
    </row>
    <row r="17" spans="1:97" x14ac:dyDescent="0.25">
      <c r="A17" s="35">
        <v>4</v>
      </c>
      <c r="B17" s="25">
        <v>45273</v>
      </c>
      <c r="C17" s="26">
        <v>0.45495370370370369</v>
      </c>
      <c r="D17" s="27">
        <v>158</v>
      </c>
      <c r="E17" s="27">
        <v>134</v>
      </c>
      <c r="F17" s="27">
        <v>74</v>
      </c>
      <c r="G17">
        <f t="shared" si="0"/>
        <v>9.0179355604162598E-3</v>
      </c>
      <c r="H17" s="27">
        <v>14.2</v>
      </c>
      <c r="I17" s="27">
        <v>565</v>
      </c>
      <c r="J17" s="27">
        <v>1</v>
      </c>
      <c r="K17" s="27">
        <v>0.02</v>
      </c>
      <c r="L17" s="34">
        <v>7</v>
      </c>
      <c r="M17" s="22">
        <v>45271</v>
      </c>
      <c r="N17" s="23">
        <v>0.6929050925925927</v>
      </c>
      <c r="O17" s="24">
        <v>94</v>
      </c>
      <c r="P17" s="24">
        <v>58</v>
      </c>
      <c r="Q17" s="24">
        <v>60.5</v>
      </c>
      <c r="R17">
        <f t="shared" si="1"/>
        <v>9.0533042105633774E-3</v>
      </c>
      <c r="S17" s="24">
        <v>17.600000000000001</v>
      </c>
      <c r="T17" s="24">
        <v>509</v>
      </c>
      <c r="U17" s="24">
        <v>1</v>
      </c>
      <c r="V17" s="24">
        <v>0.02</v>
      </c>
      <c r="W17" s="10">
        <v>11</v>
      </c>
      <c r="X17" s="20">
        <v>45273</v>
      </c>
      <c r="Y17" s="8">
        <v>0.35799768518518515</v>
      </c>
      <c r="Z17" s="10">
        <v>205</v>
      </c>
      <c r="AA17" s="10">
        <v>191</v>
      </c>
      <c r="AB17" s="10">
        <v>71.5</v>
      </c>
      <c r="AC17">
        <f t="shared" si="2"/>
        <v>9.2610702028660188E-3</v>
      </c>
      <c r="AD17" s="10">
        <v>15.2</v>
      </c>
      <c r="AE17" s="10">
        <v>668</v>
      </c>
      <c r="AF17" s="10">
        <v>1</v>
      </c>
      <c r="AG17" s="10">
        <v>0.02</v>
      </c>
      <c r="AH17" s="27">
        <v>3</v>
      </c>
      <c r="AI17" s="25">
        <v>45271</v>
      </c>
      <c r="AJ17" s="26">
        <v>0.64682870370370371</v>
      </c>
      <c r="AK17" s="27">
        <v>75</v>
      </c>
      <c r="AL17" s="27">
        <v>47</v>
      </c>
      <c r="AM17" s="27">
        <v>63.5</v>
      </c>
      <c r="AN17">
        <f t="shared" si="3"/>
        <v>8.2248665438040876E-3</v>
      </c>
      <c r="AO17" s="27">
        <v>15.2</v>
      </c>
      <c r="AP17" s="27">
        <v>812</v>
      </c>
      <c r="AQ17" s="27">
        <v>1</v>
      </c>
      <c r="AR17" s="130">
        <v>0.02</v>
      </c>
      <c r="AS17" s="84"/>
      <c r="BY17" s="101"/>
      <c r="CL17" s="84">
        <f t="shared" si="12"/>
        <v>1637.1286578410854</v>
      </c>
      <c r="CM17">
        <f t="shared" si="13"/>
        <v>1211.4752068024031</v>
      </c>
      <c r="CN17">
        <f t="shared" si="14"/>
        <v>2007.9485395415261</v>
      </c>
      <c r="CO17">
        <f t="shared" si="23"/>
        <v>1204.7691237249155</v>
      </c>
      <c r="CP17">
        <f t="shared" si="15"/>
        <v>1945.5467936372017</v>
      </c>
      <c r="CQ17">
        <f t="shared" si="16"/>
        <v>1245.1499479278091</v>
      </c>
      <c r="CR17">
        <f t="shared" si="17"/>
        <v>1723.6782677815052</v>
      </c>
      <c r="CS17" s="101">
        <f t="shared" si="18"/>
        <v>1180.719613430331</v>
      </c>
    </row>
    <row r="18" spans="1:97" x14ac:dyDescent="0.25">
      <c r="A18" s="35">
        <v>4</v>
      </c>
      <c r="B18" s="25">
        <v>45273</v>
      </c>
      <c r="C18" s="26">
        <v>0.46049768518518519</v>
      </c>
      <c r="D18" s="27">
        <v>181</v>
      </c>
      <c r="E18" s="27">
        <v>151</v>
      </c>
      <c r="F18" s="27">
        <v>74.5</v>
      </c>
      <c r="G18">
        <f t="shared" si="0"/>
        <v>9.0788675574460988E-3</v>
      </c>
      <c r="H18" s="27">
        <v>14.2</v>
      </c>
      <c r="I18" s="27">
        <v>563</v>
      </c>
      <c r="J18" s="27">
        <v>1</v>
      </c>
      <c r="K18" s="27">
        <v>0.02</v>
      </c>
      <c r="L18" s="35">
        <v>11</v>
      </c>
      <c r="M18" s="25">
        <v>45272</v>
      </c>
      <c r="N18" s="26">
        <v>0.37539351851851849</v>
      </c>
      <c r="O18" s="27">
        <v>83</v>
      </c>
      <c r="P18" s="27">
        <v>61</v>
      </c>
      <c r="Q18" s="27">
        <v>56.5</v>
      </c>
      <c r="R18">
        <f t="shared" si="1"/>
        <v>8.0117796285918263E-3</v>
      </c>
      <c r="S18" s="27">
        <v>16.7</v>
      </c>
      <c r="T18" s="27">
        <v>530</v>
      </c>
      <c r="U18" s="27">
        <v>1</v>
      </c>
      <c r="V18" s="27">
        <v>0.02</v>
      </c>
      <c r="W18" s="10">
        <v>11</v>
      </c>
      <c r="X18" s="20">
        <v>45273</v>
      </c>
      <c r="Y18" s="8">
        <v>0.36223379629629626</v>
      </c>
      <c r="Z18" s="10">
        <v>146</v>
      </c>
      <c r="AA18" s="10">
        <v>130</v>
      </c>
      <c r="AB18" s="10">
        <v>66.5</v>
      </c>
      <c r="AC18">
        <f t="shared" si="2"/>
        <v>8.9864282831463582E-3</v>
      </c>
      <c r="AD18" s="10">
        <v>15.9</v>
      </c>
      <c r="AE18" s="10">
        <v>493</v>
      </c>
      <c r="AF18" s="10">
        <v>1</v>
      </c>
      <c r="AG18" s="10">
        <v>0.02</v>
      </c>
      <c r="AH18" s="27">
        <v>3</v>
      </c>
      <c r="AI18" s="25">
        <v>45271</v>
      </c>
      <c r="AJ18" s="26">
        <v>0.64995370370370364</v>
      </c>
      <c r="AK18" s="27">
        <v>70</v>
      </c>
      <c r="AL18" s="27">
        <v>39</v>
      </c>
      <c r="AM18" s="27">
        <v>59</v>
      </c>
      <c r="AN18">
        <f t="shared" si="3"/>
        <v>7.7823342122531397E-3</v>
      </c>
      <c r="AO18" s="27">
        <v>15.5</v>
      </c>
      <c r="AP18" s="27">
        <v>508</v>
      </c>
      <c r="AQ18" s="27">
        <v>1</v>
      </c>
      <c r="AR18" s="130">
        <v>0.02</v>
      </c>
      <c r="AS18" s="84"/>
      <c r="BY18" s="101"/>
      <c r="CL18" s="84">
        <f t="shared" si="12"/>
        <v>1616.0981203028955</v>
      </c>
      <c r="CM18">
        <f t="shared" si="13"/>
        <v>1195.9126090241427</v>
      </c>
      <c r="CN18">
        <f t="shared" si="14"/>
        <v>2007.9485395415261</v>
      </c>
      <c r="CO18">
        <f t="shared" si="23"/>
        <v>1214.8088664226232</v>
      </c>
      <c r="CP18">
        <f t="shared" si="15"/>
        <v>1723.6782677815052</v>
      </c>
      <c r="CQ18">
        <f t="shared" si="16"/>
        <v>1232.4299614637762</v>
      </c>
      <c r="CR18">
        <f t="shared" si="17"/>
        <v>1723.6782677815052</v>
      </c>
      <c r="CS18" s="101">
        <f t="shared" si="18"/>
        <v>1094.5357000412557</v>
      </c>
    </row>
    <row r="19" spans="1:97" x14ac:dyDescent="0.25">
      <c r="A19" s="35">
        <v>4</v>
      </c>
      <c r="B19" s="25">
        <v>45273</v>
      </c>
      <c r="C19" s="26">
        <v>0.46884259259259259</v>
      </c>
      <c r="D19" s="27">
        <v>198</v>
      </c>
      <c r="E19" s="27">
        <v>165</v>
      </c>
      <c r="F19" s="27">
        <v>74.5</v>
      </c>
      <c r="G19">
        <f t="shared" si="0"/>
        <v>9.1345930193078313E-3</v>
      </c>
      <c r="H19" s="27">
        <v>14.3</v>
      </c>
      <c r="I19" s="27">
        <v>554</v>
      </c>
      <c r="J19" s="27">
        <v>1</v>
      </c>
      <c r="K19" s="27">
        <v>0.02</v>
      </c>
      <c r="L19" s="35">
        <v>11</v>
      </c>
      <c r="M19" s="25">
        <v>45272</v>
      </c>
      <c r="N19" s="26">
        <v>0.38233796296296302</v>
      </c>
      <c r="O19" s="27">
        <v>73</v>
      </c>
      <c r="P19" s="27">
        <v>49</v>
      </c>
      <c r="Q19" s="27">
        <v>56</v>
      </c>
      <c r="R19">
        <f t="shared" si="1"/>
        <v>7.613338960232763E-3</v>
      </c>
      <c r="S19" s="27">
        <v>16</v>
      </c>
      <c r="T19" s="27">
        <v>538</v>
      </c>
      <c r="U19" s="14">
        <v>2.63</v>
      </c>
      <c r="V19" s="27">
        <v>0.02</v>
      </c>
      <c r="W19" s="10">
        <v>11</v>
      </c>
      <c r="X19" s="20">
        <v>45273</v>
      </c>
      <c r="Y19" s="8">
        <v>0.36917824074074074</v>
      </c>
      <c r="Z19" s="10">
        <v>101</v>
      </c>
      <c r="AA19" s="10">
        <v>96</v>
      </c>
      <c r="AB19" s="10">
        <v>64.5</v>
      </c>
      <c r="AC19">
        <f t="shared" si="2"/>
        <v>8.9289287448475491E-3</v>
      </c>
      <c r="AD19" s="10">
        <v>16.3</v>
      </c>
      <c r="AE19" s="10">
        <v>493</v>
      </c>
      <c r="AF19" s="10">
        <v>1</v>
      </c>
      <c r="AG19" s="10">
        <v>0.02</v>
      </c>
      <c r="AH19" s="27">
        <v>3</v>
      </c>
      <c r="AI19" s="25">
        <v>45271</v>
      </c>
      <c r="AJ19" s="26">
        <v>0.65689814814814818</v>
      </c>
      <c r="AK19" s="27">
        <v>111</v>
      </c>
      <c r="AL19" s="27">
        <v>58</v>
      </c>
      <c r="AM19" s="27">
        <v>58</v>
      </c>
      <c r="AN19">
        <f t="shared" si="3"/>
        <v>7.6969010290713147E-3</v>
      </c>
      <c r="AO19" s="27">
        <v>15.6</v>
      </c>
      <c r="AP19" s="27">
        <v>497</v>
      </c>
      <c r="AQ19" s="27">
        <v>1</v>
      </c>
      <c r="AR19" s="130">
        <v>0.02</v>
      </c>
      <c r="AS19" s="84"/>
      <c r="BY19" s="101"/>
      <c r="CL19" s="84">
        <f t="shared" si="12"/>
        <v>1616.0981203028955</v>
      </c>
      <c r="CM19">
        <f t="shared" si="13"/>
        <v>1203.9930996256571</v>
      </c>
      <c r="CN19">
        <f t="shared" si="14"/>
        <v>1896.858642993011</v>
      </c>
      <c r="CO19">
        <f t="shared" si="23"/>
        <v>1071.7251332910512</v>
      </c>
      <c r="CP19">
        <f t="shared" si="15"/>
        <v>1802.6838040989571</v>
      </c>
      <c r="CQ19">
        <f t="shared" si="16"/>
        <v>1198.7847297258065</v>
      </c>
      <c r="CR19">
        <f t="shared" si="17"/>
        <v>1757.1569054779891</v>
      </c>
      <c r="CS19" s="101">
        <f t="shared" si="18"/>
        <v>1036.7225742320136</v>
      </c>
    </row>
    <row r="20" spans="1:97" x14ac:dyDescent="0.25">
      <c r="A20" s="33">
        <v>4</v>
      </c>
      <c r="B20" s="21">
        <v>45273</v>
      </c>
      <c r="C20" s="9">
        <v>0.48353009259259255</v>
      </c>
      <c r="D20" s="12">
        <v>208</v>
      </c>
      <c r="E20" s="12">
        <v>176</v>
      </c>
      <c r="F20" s="12">
        <v>75</v>
      </c>
      <c r="G20">
        <f t="shared" si="0"/>
        <v>9.1397995544759397E-3</v>
      </c>
      <c r="H20" s="12">
        <v>14.2</v>
      </c>
      <c r="I20" s="12">
        <v>565</v>
      </c>
      <c r="J20" s="12">
        <v>1</v>
      </c>
      <c r="K20" s="12">
        <v>0.02</v>
      </c>
      <c r="L20" s="35">
        <v>11</v>
      </c>
      <c r="M20" s="25">
        <v>45272</v>
      </c>
      <c r="N20" s="26">
        <v>0.38928240740740744</v>
      </c>
      <c r="O20" s="27">
        <v>87</v>
      </c>
      <c r="P20" s="27">
        <v>55</v>
      </c>
      <c r="Q20" s="27">
        <v>58.5</v>
      </c>
      <c r="R20">
        <f t="shared" si="1"/>
        <v>8.2597380419324185E-3</v>
      </c>
      <c r="S20" s="27">
        <v>15.4</v>
      </c>
      <c r="T20" s="27">
        <v>518</v>
      </c>
      <c r="U20" s="27">
        <v>1</v>
      </c>
      <c r="V20" s="27">
        <v>0.02</v>
      </c>
      <c r="W20" s="10">
        <v>11</v>
      </c>
      <c r="X20" s="20">
        <v>45273</v>
      </c>
      <c r="Y20" s="8">
        <v>0.37612268518518516</v>
      </c>
      <c r="Z20" s="10">
        <v>83</v>
      </c>
      <c r="AA20" s="10">
        <v>65</v>
      </c>
      <c r="AB20" s="10">
        <v>63.5</v>
      </c>
      <c r="AC20">
        <f t="shared" si="2"/>
        <v>8.896884843113826E-3</v>
      </c>
      <c r="AD20" s="10">
        <v>16.5</v>
      </c>
      <c r="AE20" s="10">
        <v>493</v>
      </c>
      <c r="AF20" s="10">
        <v>1</v>
      </c>
      <c r="AG20" s="10">
        <v>0.02</v>
      </c>
      <c r="AH20" s="27">
        <v>3</v>
      </c>
      <c r="AI20" s="25">
        <v>45271</v>
      </c>
      <c r="AJ20" s="26">
        <v>0.6638425925925926</v>
      </c>
      <c r="AK20" s="27">
        <v>79</v>
      </c>
      <c r="AL20" s="27">
        <v>49</v>
      </c>
      <c r="AM20" s="27">
        <v>57.5</v>
      </c>
      <c r="AN20">
        <f t="shared" si="3"/>
        <v>7.6305484339931132E-3</v>
      </c>
      <c r="AO20" s="27">
        <v>15.6</v>
      </c>
      <c r="AP20" s="27">
        <v>497</v>
      </c>
      <c r="AQ20" s="27">
        <v>1</v>
      </c>
      <c r="AR20" s="130">
        <v>0.02</v>
      </c>
      <c r="AS20" s="84"/>
      <c r="BY20" s="101"/>
      <c r="CL20" s="84">
        <f t="shared" si="12"/>
        <v>1626.5834854989942</v>
      </c>
      <c r="CM20">
        <f t="shared" si="13"/>
        <v>1211.8046966967506</v>
      </c>
      <c r="CN20">
        <f t="shared" si="14"/>
        <v>1814.2262699495172</v>
      </c>
      <c r="CO20">
        <f t="shared" si="23"/>
        <v>1015.9667111717298</v>
      </c>
      <c r="CP20">
        <f t="shared" si="15"/>
        <v>1849.2444000190119</v>
      </c>
      <c r="CQ20">
        <f t="shared" si="16"/>
        <v>1192.7626380122626</v>
      </c>
      <c r="CR20">
        <f t="shared" si="17"/>
        <v>1768.4428004247163</v>
      </c>
      <c r="CS20" s="101">
        <f t="shared" si="18"/>
        <v>1025.6968242463354</v>
      </c>
    </row>
    <row r="21" spans="1:97" x14ac:dyDescent="0.25">
      <c r="A21" s="33">
        <v>4</v>
      </c>
      <c r="B21" s="21">
        <v>45273</v>
      </c>
      <c r="C21" s="9">
        <v>0.49024305555555553</v>
      </c>
      <c r="D21" s="148">
        <v>272</v>
      </c>
      <c r="E21" s="148">
        <v>230</v>
      </c>
      <c r="F21" s="148">
        <v>75</v>
      </c>
      <c r="G21">
        <f t="shared" si="0"/>
        <v>9.1397995544759397E-3</v>
      </c>
      <c r="H21" s="148">
        <v>14.2</v>
      </c>
      <c r="I21" s="148">
        <v>550</v>
      </c>
      <c r="J21" s="148">
        <v>1</v>
      </c>
      <c r="K21" s="148">
        <v>0.02</v>
      </c>
      <c r="L21" s="35">
        <v>11</v>
      </c>
      <c r="M21" s="25">
        <v>45272</v>
      </c>
      <c r="N21" s="26">
        <v>0.39622685185185186</v>
      </c>
      <c r="O21" s="27">
        <v>69</v>
      </c>
      <c r="P21" s="27">
        <v>49</v>
      </c>
      <c r="Q21" s="27">
        <v>59</v>
      </c>
      <c r="R21">
        <f t="shared" si="1"/>
        <v>8.1106793235566042E-3</v>
      </c>
      <c r="S21" s="27">
        <v>15.1</v>
      </c>
      <c r="T21" s="27">
        <v>517</v>
      </c>
      <c r="U21" s="27">
        <v>1</v>
      </c>
      <c r="V21" s="27">
        <v>0.02</v>
      </c>
      <c r="W21" s="10">
        <v>11</v>
      </c>
      <c r="X21" s="20">
        <v>45273</v>
      </c>
      <c r="Y21" s="8">
        <v>0.38306712962962958</v>
      </c>
      <c r="Z21" s="10">
        <v>68</v>
      </c>
      <c r="AA21" s="10">
        <v>53</v>
      </c>
      <c r="AB21" s="10">
        <v>64.5</v>
      </c>
      <c r="AC21">
        <f t="shared" si="2"/>
        <v>8.7689350524109474E-3</v>
      </c>
      <c r="AD21" s="10">
        <v>16</v>
      </c>
      <c r="AE21" s="10">
        <v>500</v>
      </c>
      <c r="AF21" s="10">
        <v>1</v>
      </c>
      <c r="AG21" s="10">
        <v>0.02</v>
      </c>
      <c r="AH21" s="27">
        <v>3</v>
      </c>
      <c r="AI21" s="25">
        <v>45271</v>
      </c>
      <c r="AJ21" s="26">
        <v>0.67771990740740751</v>
      </c>
      <c r="AK21" s="27">
        <v>124</v>
      </c>
      <c r="AL21" s="27">
        <v>80</v>
      </c>
      <c r="AM21" s="27">
        <v>59.5</v>
      </c>
      <c r="AN21">
        <f t="shared" si="3"/>
        <v>7.8959588143059176E-3</v>
      </c>
      <c r="AO21" s="27">
        <v>15.6</v>
      </c>
      <c r="AP21" s="27">
        <v>550</v>
      </c>
      <c r="AQ21" s="27">
        <v>1.27</v>
      </c>
      <c r="AR21" s="130">
        <v>0.02</v>
      </c>
      <c r="AS21" s="84"/>
      <c r="BY21" s="101"/>
      <c r="CL21" s="84">
        <f t="shared" si="12"/>
        <v>1616.0981203028955</v>
      </c>
      <c r="CM21">
        <f t="shared" si="13"/>
        <v>1212.0735902271717</v>
      </c>
      <c r="CN21">
        <f t="shared" si="14"/>
        <v>1745.9343874792617</v>
      </c>
      <c r="CO21">
        <f t="shared" ref="CO21:CO30" si="35">CN21*(Q30/100)</f>
        <v>1099.9386641119349</v>
      </c>
      <c r="CP21">
        <f t="shared" si="15"/>
        <v>1872.9185566626813</v>
      </c>
      <c r="CQ21">
        <f t="shared" si="16"/>
        <v>1189.3032834808027</v>
      </c>
      <c r="CR21">
        <f t="shared" si="17"/>
        <v>1768.4428004247163</v>
      </c>
      <c r="CS21" s="101">
        <f t="shared" si="18"/>
        <v>1016.8546102442118</v>
      </c>
    </row>
    <row r="22" spans="1:97" x14ac:dyDescent="0.25">
      <c r="D22" s="149"/>
      <c r="E22" s="149"/>
      <c r="F22" s="149"/>
      <c r="G22" s="149"/>
      <c r="H22" s="149"/>
      <c r="I22" s="149"/>
      <c r="J22" s="149"/>
      <c r="K22" s="149"/>
      <c r="L22" s="144">
        <v>11</v>
      </c>
      <c r="M22" s="25">
        <v>45272</v>
      </c>
      <c r="N22" s="26">
        <v>0.40317129629629633</v>
      </c>
      <c r="O22" s="27">
        <v>119</v>
      </c>
      <c r="P22" s="27">
        <v>94</v>
      </c>
      <c r="Q22" s="27">
        <v>59</v>
      </c>
      <c r="R22">
        <f t="shared" si="1"/>
        <v>8.1446326087227742E-3</v>
      </c>
      <c r="S22" s="27">
        <v>15.3</v>
      </c>
      <c r="T22" s="27">
        <v>526</v>
      </c>
      <c r="U22" s="27">
        <v>1</v>
      </c>
      <c r="V22" s="27">
        <v>0.02</v>
      </c>
      <c r="W22" s="10">
        <v>11</v>
      </c>
      <c r="X22" s="20">
        <v>45273</v>
      </c>
      <c r="Y22" s="8">
        <v>0.39001157407407411</v>
      </c>
      <c r="Z22" s="10">
        <v>75</v>
      </c>
      <c r="AA22" s="10">
        <v>57</v>
      </c>
      <c r="AB22" s="10">
        <v>65</v>
      </c>
      <c r="AC22">
        <f t="shared" si="2"/>
        <v>8.6781911411311276E-3</v>
      </c>
      <c r="AD22" s="10">
        <v>15.7</v>
      </c>
      <c r="AE22" s="10">
        <v>464</v>
      </c>
      <c r="AF22" s="10">
        <v>1</v>
      </c>
      <c r="AG22" s="10">
        <v>0.02</v>
      </c>
      <c r="AH22" s="27">
        <v>3</v>
      </c>
      <c r="AI22" s="25">
        <v>45271</v>
      </c>
      <c r="AJ22" s="26">
        <v>0.68467592592592597</v>
      </c>
      <c r="AK22" s="27">
        <v>149</v>
      </c>
      <c r="AL22" s="27">
        <v>83</v>
      </c>
      <c r="AM22" s="27">
        <v>58.5</v>
      </c>
      <c r="AN22">
        <f t="shared" si="3"/>
        <v>7.716382227403536E-3</v>
      </c>
      <c r="AO22" s="27">
        <v>15.5</v>
      </c>
      <c r="AP22" s="27">
        <v>504</v>
      </c>
      <c r="AQ22" s="27">
        <v>1</v>
      </c>
      <c r="AR22" s="130">
        <v>0.02</v>
      </c>
      <c r="AS22" s="84"/>
      <c r="BY22" s="101"/>
      <c r="CL22" s="84">
        <f t="shared" si="12"/>
        <v>1616.0981203028955</v>
      </c>
      <c r="CM22">
        <f t="shared" si="13"/>
        <v>1212.0735902271717</v>
      </c>
      <c r="CN22">
        <f t="shared" si="14"/>
        <v>1712.6440617661283</v>
      </c>
      <c r="CO22">
        <f t="shared" si="35"/>
        <v>1078.9657589126609</v>
      </c>
      <c r="CP22">
        <f t="shared" si="15"/>
        <v>1814.2262699495172</v>
      </c>
      <c r="CQ22">
        <f t="shared" si="16"/>
        <v>1170.1759441174386</v>
      </c>
      <c r="CR22">
        <f t="shared" si="17"/>
        <v>1768.4428004247163</v>
      </c>
      <c r="CS22" s="101">
        <f t="shared" si="18"/>
        <v>1052.2234662527062</v>
      </c>
    </row>
    <row r="23" spans="1:97" x14ac:dyDescent="0.25">
      <c r="D23" s="149"/>
      <c r="E23" s="149"/>
      <c r="F23" s="149"/>
      <c r="G23" s="149"/>
      <c r="H23" s="149"/>
      <c r="I23" s="149"/>
      <c r="J23" s="149"/>
      <c r="K23" s="149"/>
      <c r="L23" s="144">
        <v>11</v>
      </c>
      <c r="M23" s="25">
        <v>45272</v>
      </c>
      <c r="N23" s="26">
        <v>0.41013888888888889</v>
      </c>
      <c r="O23" s="27">
        <v>60</v>
      </c>
      <c r="P23" s="27">
        <v>42</v>
      </c>
      <c r="Q23" s="27">
        <v>58.5</v>
      </c>
      <c r="R23">
        <f t="shared" si="1"/>
        <v>8.2896292724954582E-3</v>
      </c>
      <c r="S23" s="27">
        <v>15.2</v>
      </c>
      <c r="T23" s="27">
        <v>518</v>
      </c>
      <c r="U23" s="14">
        <v>2.2200000000000002</v>
      </c>
      <c r="V23" s="27">
        <v>0.02</v>
      </c>
      <c r="W23" s="10">
        <v>11</v>
      </c>
      <c r="X23" s="20">
        <v>45273</v>
      </c>
      <c r="Y23" s="8">
        <v>0.39915509259259258</v>
      </c>
      <c r="Z23" s="10">
        <v>67</v>
      </c>
      <c r="AA23" s="10">
        <v>55</v>
      </c>
      <c r="AB23" s="10">
        <v>65.5</v>
      </c>
      <c r="AC23">
        <f t="shared" si="2"/>
        <v>8.7449464576013665E-3</v>
      </c>
      <c r="AD23" s="10">
        <v>15.7</v>
      </c>
      <c r="AE23" s="10">
        <v>474</v>
      </c>
      <c r="AF23" s="10">
        <v>1</v>
      </c>
      <c r="AG23" s="10">
        <v>0.02</v>
      </c>
      <c r="AH23" s="10">
        <v>2</v>
      </c>
      <c r="AI23" s="20">
        <v>45272</v>
      </c>
      <c r="AJ23" s="8">
        <v>0.35980324074074077</v>
      </c>
      <c r="AK23" s="10">
        <v>235</v>
      </c>
      <c r="AL23" s="10">
        <v>120</v>
      </c>
      <c r="AM23" s="10">
        <v>63</v>
      </c>
      <c r="AN23">
        <f t="shared" si="3"/>
        <v>8.6168250014177494E-3</v>
      </c>
      <c r="AO23" s="10">
        <v>16.100000000000001</v>
      </c>
      <c r="AP23" s="10">
        <v>458</v>
      </c>
      <c r="AQ23" s="10">
        <v>1</v>
      </c>
      <c r="AR23" s="128">
        <v>0.02</v>
      </c>
      <c r="AS23" s="84"/>
      <c r="BY23" s="101"/>
      <c r="CL23" s="84"/>
      <c r="CN23">
        <f t="shared" si="14"/>
        <v>1734.7749424965405</v>
      </c>
      <c r="CO23">
        <f t="shared" si="35"/>
        <v>1084.2343390603378</v>
      </c>
      <c r="CP23">
        <f t="shared" si="15"/>
        <v>1779.7923774384903</v>
      </c>
      <c r="CQ23">
        <f t="shared" si="16"/>
        <v>1156.8650453350187</v>
      </c>
      <c r="CR23">
        <f t="shared" si="17"/>
        <v>1757.1569054779891</v>
      </c>
      <c r="CS23" s="101">
        <f t="shared" si="18"/>
        <v>1027.9367897046236</v>
      </c>
    </row>
    <row r="24" spans="1:97" x14ac:dyDescent="0.25">
      <c r="D24" s="149"/>
      <c r="E24" s="149"/>
      <c r="F24" s="149"/>
      <c r="G24" s="149"/>
      <c r="H24" s="149"/>
      <c r="I24" s="149"/>
      <c r="J24" s="149"/>
      <c r="K24" s="149"/>
      <c r="L24" s="145">
        <v>11</v>
      </c>
      <c r="M24" s="21">
        <v>45272</v>
      </c>
      <c r="N24" s="9">
        <v>0.44482638888888887</v>
      </c>
      <c r="O24" s="12">
        <v>165</v>
      </c>
      <c r="P24" s="12">
        <v>140</v>
      </c>
      <c r="Q24" s="12">
        <v>59.5</v>
      </c>
      <c r="R24">
        <f t="shared" si="1"/>
        <v>8.2896292724954582E-3</v>
      </c>
      <c r="S24" s="12">
        <v>15.2</v>
      </c>
      <c r="T24" s="12">
        <v>566</v>
      </c>
      <c r="U24" s="14">
        <v>2.97</v>
      </c>
      <c r="V24" s="12">
        <v>0.02</v>
      </c>
      <c r="W24" s="10">
        <v>11</v>
      </c>
      <c r="X24" s="20">
        <v>45273</v>
      </c>
      <c r="Y24" s="8">
        <v>0.40609953703703705</v>
      </c>
      <c r="Z24" s="10">
        <v>103</v>
      </c>
      <c r="AA24" s="10">
        <v>94</v>
      </c>
      <c r="AB24" s="10">
        <v>65.5</v>
      </c>
      <c r="AC24">
        <f t="shared" si="2"/>
        <v>8.7979807397502875E-3</v>
      </c>
      <c r="AD24" s="10">
        <v>15.8</v>
      </c>
      <c r="AE24" s="10">
        <v>472</v>
      </c>
      <c r="AF24" s="14">
        <v>2.16</v>
      </c>
      <c r="AG24" s="10">
        <v>0.02</v>
      </c>
      <c r="AH24" s="10">
        <v>2</v>
      </c>
      <c r="AI24" s="20">
        <v>45272</v>
      </c>
      <c r="AJ24" s="8">
        <v>0.36674768518518519</v>
      </c>
      <c r="AK24" s="10">
        <v>370</v>
      </c>
      <c r="AL24" s="10">
        <v>213</v>
      </c>
      <c r="AM24" s="10">
        <v>64</v>
      </c>
      <c r="AN24">
        <f t="shared" si="3"/>
        <v>8.6485926334040134E-3</v>
      </c>
      <c r="AO24" s="10">
        <v>15.9</v>
      </c>
      <c r="AP24" s="10">
        <v>445</v>
      </c>
      <c r="AQ24" s="10">
        <v>1</v>
      </c>
      <c r="AR24" s="128">
        <v>0.02</v>
      </c>
      <c r="AS24" s="84"/>
      <c r="BY24" s="101"/>
      <c r="CL24" s="84"/>
      <c r="CN24">
        <f t="shared" si="14"/>
        <v>1723.6782677815052</v>
      </c>
      <c r="CO24">
        <f t="shared" si="35"/>
        <v>1103.1540913801634</v>
      </c>
      <c r="CP24">
        <f t="shared" si="15"/>
        <v>1779.7923774384903</v>
      </c>
      <c r="CQ24">
        <f t="shared" si="16"/>
        <v>1165.7640072222111</v>
      </c>
      <c r="CR24">
        <f t="shared" si="17"/>
        <v>1825.8336502816589</v>
      </c>
      <c r="CS24" s="101">
        <f t="shared" si="18"/>
        <v>1150.2751996774452</v>
      </c>
    </row>
    <row r="25" spans="1:97" x14ac:dyDescent="0.25">
      <c r="D25" s="149"/>
      <c r="E25" s="149"/>
      <c r="F25" s="149"/>
      <c r="G25" s="149"/>
      <c r="H25" s="149"/>
      <c r="I25" s="149"/>
      <c r="J25" s="149"/>
      <c r="K25" s="149"/>
      <c r="L25" s="145">
        <v>11</v>
      </c>
      <c r="M25" s="21">
        <v>45272</v>
      </c>
      <c r="N25" s="9">
        <v>0.45177083333333329</v>
      </c>
      <c r="O25" s="12">
        <v>121</v>
      </c>
      <c r="P25" s="12">
        <v>103</v>
      </c>
      <c r="Q25" s="12">
        <v>61.5</v>
      </c>
      <c r="R25">
        <f t="shared" si="1"/>
        <v>8.3543920011868288E-3</v>
      </c>
      <c r="S25" s="12">
        <v>15.2</v>
      </c>
      <c r="T25" s="12">
        <v>543</v>
      </c>
      <c r="U25" s="14">
        <v>2.4300000000000002</v>
      </c>
      <c r="V25" s="12">
        <v>0.02</v>
      </c>
      <c r="W25" s="10">
        <v>11</v>
      </c>
      <c r="X25" s="20">
        <v>45273</v>
      </c>
      <c r="Y25" s="8">
        <v>0.41304398148148147</v>
      </c>
      <c r="Z25" s="10">
        <v>62</v>
      </c>
      <c r="AA25" s="10">
        <v>49</v>
      </c>
      <c r="AB25" s="10">
        <v>65.5</v>
      </c>
      <c r="AC25">
        <f t="shared" si="2"/>
        <v>8.7449464576013665E-3</v>
      </c>
      <c r="AD25" s="10">
        <v>15.7</v>
      </c>
      <c r="AE25" s="10">
        <v>473</v>
      </c>
      <c r="AF25" s="10">
        <v>1.07</v>
      </c>
      <c r="AG25" s="10">
        <v>0.02</v>
      </c>
      <c r="AH25" s="27">
        <v>4</v>
      </c>
      <c r="AI25" s="25">
        <v>45272</v>
      </c>
      <c r="AJ25" s="26">
        <v>0.40237268518518521</v>
      </c>
      <c r="AK25" s="27">
        <v>647</v>
      </c>
      <c r="AL25" s="27">
        <v>361</v>
      </c>
      <c r="AM25" s="27">
        <v>66.5</v>
      </c>
      <c r="AN25">
        <f t="shared" si="3"/>
        <v>8.3045170068847575E-3</v>
      </c>
      <c r="AO25" s="27">
        <v>14.6</v>
      </c>
      <c r="AP25" s="27">
        <v>610</v>
      </c>
      <c r="AQ25" s="27">
        <v>1</v>
      </c>
      <c r="AR25" s="130">
        <v>0.02</v>
      </c>
      <c r="AS25" s="84"/>
      <c r="BY25" s="101"/>
      <c r="CL25" s="84"/>
      <c r="CN25">
        <f t="shared" si="14"/>
        <v>1723.6782677815052</v>
      </c>
      <c r="CO25">
        <f t="shared" si="35"/>
        <v>1103.1540913801634</v>
      </c>
      <c r="CP25">
        <f t="shared" si="15"/>
        <v>1791.2059428287976</v>
      </c>
      <c r="CQ25">
        <f t="shared" si="16"/>
        <v>1173.2398925528626</v>
      </c>
      <c r="CR25">
        <f t="shared" si="17"/>
        <v>1802.6838040989571</v>
      </c>
      <c r="CS25" s="101">
        <f t="shared" si="18"/>
        <v>1153.7176346233325</v>
      </c>
    </row>
    <row r="26" spans="1:97" x14ac:dyDescent="0.25">
      <c r="D26" s="149"/>
      <c r="E26" s="149"/>
      <c r="F26" s="149"/>
      <c r="G26" s="149"/>
      <c r="H26" s="149"/>
      <c r="I26" s="149"/>
      <c r="J26" s="149"/>
      <c r="K26" s="149"/>
      <c r="L26" s="145">
        <v>11</v>
      </c>
      <c r="M26" s="21">
        <v>45272</v>
      </c>
      <c r="N26" s="9">
        <v>0.45871527777777782</v>
      </c>
      <c r="O26" s="12">
        <v>69</v>
      </c>
      <c r="P26" s="12">
        <v>50</v>
      </c>
      <c r="Q26" s="12">
        <v>59</v>
      </c>
      <c r="R26">
        <f t="shared" si="1"/>
        <v>8.3037907360222363E-3</v>
      </c>
      <c r="S26" s="12">
        <v>15.1</v>
      </c>
      <c r="T26" s="12">
        <v>529</v>
      </c>
      <c r="U26" s="12">
        <v>1.0900000000000001</v>
      </c>
      <c r="V26" s="12">
        <v>0.02</v>
      </c>
      <c r="W26" s="24">
        <v>11</v>
      </c>
      <c r="X26" s="22">
        <v>45273</v>
      </c>
      <c r="Y26" s="23">
        <v>0.43387731481481479</v>
      </c>
      <c r="Z26" s="24">
        <v>93</v>
      </c>
      <c r="AA26" s="24">
        <v>86</v>
      </c>
      <c r="AB26" s="24">
        <v>66</v>
      </c>
      <c r="AC26">
        <f t="shared" si="2"/>
        <v>8.8117017740716071E-3</v>
      </c>
      <c r="AD26" s="24">
        <v>15.7</v>
      </c>
      <c r="AE26" s="24">
        <v>462</v>
      </c>
      <c r="AF26" s="24">
        <v>1</v>
      </c>
      <c r="AG26" s="24">
        <v>0.02</v>
      </c>
      <c r="AH26" s="27">
        <v>4</v>
      </c>
      <c r="AI26" s="25">
        <v>45272</v>
      </c>
      <c r="AJ26" s="26">
        <v>0.40368055555555554</v>
      </c>
      <c r="AK26" s="27">
        <v>477</v>
      </c>
      <c r="AL26" s="27">
        <v>262</v>
      </c>
      <c r="AM26" s="27">
        <v>69</v>
      </c>
      <c r="AN26">
        <f t="shared" si="3"/>
        <v>9.0463797602116942E-3</v>
      </c>
      <c r="AO26" s="27">
        <v>15.4</v>
      </c>
      <c r="AP26" s="27">
        <v>623</v>
      </c>
      <c r="AQ26" s="27">
        <v>1</v>
      </c>
      <c r="AR26" s="130">
        <v>0.02</v>
      </c>
      <c r="AS26" s="84"/>
      <c r="BY26" s="101"/>
      <c r="CL26" s="84"/>
      <c r="CN26">
        <f t="shared" si="14"/>
        <v>1723.6782677815052</v>
      </c>
      <c r="CO26">
        <f t="shared" si="35"/>
        <v>1111.7724827190709</v>
      </c>
      <c r="CP26">
        <f t="shared" si="15"/>
        <v>1779.7923774384903</v>
      </c>
      <c r="CQ26">
        <f t="shared" si="16"/>
        <v>1165.7640072222111</v>
      </c>
      <c r="CR26">
        <f t="shared" si="17"/>
        <v>1658.3995894993757</v>
      </c>
      <c r="CS26" s="101">
        <f t="shared" si="18"/>
        <v>1102.835727017085</v>
      </c>
    </row>
    <row r="27" spans="1:97" x14ac:dyDescent="0.25">
      <c r="D27" s="149"/>
      <c r="E27" s="149"/>
      <c r="F27" s="149"/>
      <c r="G27" s="149"/>
      <c r="H27" s="149"/>
      <c r="I27" s="149"/>
      <c r="J27" s="149"/>
      <c r="K27" s="149"/>
      <c r="L27" s="145">
        <v>11</v>
      </c>
      <c r="M27" s="21">
        <v>45272</v>
      </c>
      <c r="N27" s="9">
        <v>0.46567129629629633</v>
      </c>
      <c r="O27" s="12">
        <v>129</v>
      </c>
      <c r="P27" s="12">
        <v>89</v>
      </c>
      <c r="Q27" s="12">
        <v>61.5</v>
      </c>
      <c r="R27">
        <f t="shared" si="1"/>
        <v>8.2896292724954582E-3</v>
      </c>
      <c r="S27" s="12">
        <v>15.2</v>
      </c>
      <c r="T27" s="12">
        <v>537</v>
      </c>
      <c r="U27" s="12">
        <v>1</v>
      </c>
      <c r="V27" s="12">
        <v>0.02</v>
      </c>
      <c r="W27" s="24">
        <v>11</v>
      </c>
      <c r="X27" s="22">
        <v>45273</v>
      </c>
      <c r="Y27" s="23">
        <v>0.43943287037037032</v>
      </c>
      <c r="Z27" s="24">
        <v>155</v>
      </c>
      <c r="AA27" s="24">
        <v>138</v>
      </c>
      <c r="AB27" s="24">
        <v>66</v>
      </c>
      <c r="AC27">
        <f t="shared" si="2"/>
        <v>8.8651408980689912E-3</v>
      </c>
      <c r="AD27" s="24">
        <v>15.8</v>
      </c>
      <c r="AE27" s="24">
        <v>480</v>
      </c>
      <c r="AF27" s="24">
        <v>1.77</v>
      </c>
      <c r="AG27" s="24">
        <v>0.02</v>
      </c>
      <c r="AH27" s="27">
        <v>4</v>
      </c>
      <c r="AI27" s="25">
        <v>45272</v>
      </c>
      <c r="AJ27" s="26">
        <v>0.40443287037037035</v>
      </c>
      <c r="AK27" s="27">
        <v>477</v>
      </c>
      <c r="AL27" s="27">
        <v>262</v>
      </c>
      <c r="AM27" s="27">
        <v>65.5</v>
      </c>
      <c r="AN27">
        <f t="shared" si="3"/>
        <v>8.535574973941468E-3</v>
      </c>
      <c r="AO27" s="27">
        <v>15.3</v>
      </c>
      <c r="AP27" s="27">
        <v>595</v>
      </c>
      <c r="AQ27" s="27">
        <v>1</v>
      </c>
      <c r="AR27" s="130">
        <v>0.02</v>
      </c>
      <c r="AS27" s="84"/>
      <c r="BY27" s="101"/>
      <c r="CL27" s="84"/>
      <c r="CN27">
        <f t="shared" si="14"/>
        <v>1712.6440617661283</v>
      </c>
      <c r="CO27">
        <f t="shared" si="35"/>
        <v>1104.6554198391527</v>
      </c>
      <c r="CP27">
        <f t="shared" si="15"/>
        <v>1779.7923774384903</v>
      </c>
      <c r="CQ27">
        <f t="shared" si="16"/>
        <v>1174.6629691094038</v>
      </c>
      <c r="CR27">
        <f t="shared" si="17"/>
        <v>1745.9343874792617</v>
      </c>
      <c r="CS27" s="101">
        <f t="shared" si="18"/>
        <v>1204.6947273606904</v>
      </c>
    </row>
    <row r="28" spans="1:97" x14ac:dyDescent="0.25">
      <c r="D28" s="149"/>
      <c r="E28" s="149"/>
      <c r="F28" s="149"/>
      <c r="G28" s="149"/>
      <c r="H28" s="149"/>
      <c r="I28" s="149"/>
      <c r="J28" s="149"/>
      <c r="K28" s="149"/>
      <c r="L28" s="146">
        <v>12</v>
      </c>
      <c r="M28" s="20">
        <v>45272</v>
      </c>
      <c r="N28" s="8">
        <v>0.47954861111111113</v>
      </c>
      <c r="O28" s="10">
        <v>89</v>
      </c>
      <c r="P28" s="10">
        <v>67</v>
      </c>
      <c r="Q28" s="10">
        <v>60.5</v>
      </c>
      <c r="R28">
        <f t="shared" si="1"/>
        <v>8.4696109516203318E-3</v>
      </c>
      <c r="S28" s="10">
        <v>14.8</v>
      </c>
      <c r="T28" s="10">
        <v>498</v>
      </c>
      <c r="U28" s="10">
        <v>1</v>
      </c>
      <c r="V28" s="10">
        <v>0.02</v>
      </c>
      <c r="W28" s="24">
        <v>11</v>
      </c>
      <c r="X28" s="22">
        <v>45273</v>
      </c>
      <c r="Y28" s="23">
        <v>0.44637731481481485</v>
      </c>
      <c r="Z28" s="24">
        <v>125</v>
      </c>
      <c r="AA28" s="24">
        <v>116</v>
      </c>
      <c r="AB28" s="24">
        <v>65.5</v>
      </c>
      <c r="AC28">
        <f t="shared" si="2"/>
        <v>8.7979807397502875E-3</v>
      </c>
      <c r="AD28" s="24">
        <v>15.8</v>
      </c>
      <c r="AE28" s="24">
        <v>449</v>
      </c>
      <c r="AF28" s="24">
        <v>1.68</v>
      </c>
      <c r="AG28" s="24">
        <v>0.02</v>
      </c>
      <c r="AH28" s="12">
        <v>4</v>
      </c>
      <c r="AI28" s="21">
        <v>45272</v>
      </c>
      <c r="AJ28" s="9">
        <v>0.44224537037037037</v>
      </c>
      <c r="AK28" s="12">
        <v>420</v>
      </c>
      <c r="AL28" s="12">
        <v>225</v>
      </c>
      <c r="AM28" s="12">
        <v>67.5</v>
      </c>
      <c r="AN28">
        <f t="shared" si="3"/>
        <v>8.4293969618755051E-3</v>
      </c>
      <c r="AO28" s="12">
        <v>14.6</v>
      </c>
      <c r="AP28" s="12">
        <v>497</v>
      </c>
      <c r="AQ28" s="12">
        <v>1</v>
      </c>
      <c r="AR28" s="131">
        <v>0.02</v>
      </c>
      <c r="AS28" s="84"/>
      <c r="BY28" s="101"/>
      <c r="CL28" s="84"/>
      <c r="CN28">
        <f t="shared" si="14"/>
        <v>1723.6782677815052</v>
      </c>
      <c r="CO28">
        <f t="shared" si="35"/>
        <v>1103.1540913801634</v>
      </c>
      <c r="CP28">
        <f t="shared" si="15"/>
        <v>1791.2059428287976</v>
      </c>
      <c r="CQ28">
        <f t="shared" si="16"/>
        <v>1182.1959222670064</v>
      </c>
      <c r="CR28">
        <f t="shared" si="17"/>
        <v>1734.7749424965405</v>
      </c>
      <c r="CS28" s="101">
        <f t="shared" si="18"/>
        <v>1136.2775873352341</v>
      </c>
    </row>
    <row r="29" spans="1:97" x14ac:dyDescent="0.25">
      <c r="D29" s="149"/>
      <c r="E29" s="149"/>
      <c r="F29" s="149"/>
      <c r="G29" s="149"/>
      <c r="H29" s="149"/>
      <c r="I29" s="149"/>
      <c r="J29" s="149"/>
      <c r="K29" s="149"/>
      <c r="L29" s="146">
        <v>12</v>
      </c>
      <c r="M29" s="20">
        <v>45272</v>
      </c>
      <c r="N29" s="8">
        <v>0.49343749999999997</v>
      </c>
      <c r="O29" s="10">
        <v>85</v>
      </c>
      <c r="P29" s="10">
        <v>68</v>
      </c>
      <c r="Q29" s="10">
        <v>61.5</v>
      </c>
      <c r="R29">
        <f t="shared" si="1"/>
        <v>8.4918369393708806E-3</v>
      </c>
      <c r="S29" s="10">
        <v>14.6</v>
      </c>
      <c r="T29" s="60">
        <v>501</v>
      </c>
      <c r="U29" s="10">
        <v>1.88</v>
      </c>
      <c r="V29" s="10">
        <v>0.02</v>
      </c>
      <c r="W29" s="24">
        <v>11</v>
      </c>
      <c r="X29" s="22">
        <v>45273</v>
      </c>
      <c r="Y29" s="23">
        <v>0.45332175925925927</v>
      </c>
      <c r="Z29" s="24">
        <v>120</v>
      </c>
      <c r="AA29" s="24">
        <v>106</v>
      </c>
      <c r="AB29" s="24">
        <v>66.5</v>
      </c>
      <c r="AC29">
        <f t="shared" si="2"/>
        <v>8.932301056387695E-3</v>
      </c>
      <c r="AD29" s="24">
        <v>15.8</v>
      </c>
      <c r="AE29" s="24">
        <v>451</v>
      </c>
      <c r="AF29" s="24">
        <v>1.96</v>
      </c>
      <c r="AG29" s="24">
        <v>0.02</v>
      </c>
      <c r="AH29" s="12">
        <v>4</v>
      </c>
      <c r="AI29" s="21">
        <v>45272</v>
      </c>
      <c r="AJ29" s="9">
        <v>0.44918981481481479</v>
      </c>
      <c r="AK29" s="12">
        <v>426</v>
      </c>
      <c r="AL29" s="12">
        <v>212</v>
      </c>
      <c r="AM29" s="12">
        <v>67.5</v>
      </c>
      <c r="AN29">
        <f t="shared" si="3"/>
        <v>8.480970028590747E-3</v>
      </c>
      <c r="AO29" s="12">
        <v>14.7</v>
      </c>
      <c r="AP29" s="12">
        <v>536</v>
      </c>
      <c r="AQ29" s="12">
        <v>1</v>
      </c>
      <c r="AR29" s="131">
        <v>0.02</v>
      </c>
      <c r="AS29" s="84"/>
      <c r="BY29" s="101"/>
      <c r="CL29" s="84"/>
      <c r="CN29">
        <f t="shared" si="14"/>
        <v>1679.9132578713254</v>
      </c>
      <c r="CO29">
        <f t="shared" si="35"/>
        <v>1125.5418827737881</v>
      </c>
      <c r="CP29">
        <f t="shared" si="15"/>
        <v>1791.2059428287976</v>
      </c>
      <c r="CQ29">
        <f t="shared" si="16"/>
        <v>1173.2398925528626</v>
      </c>
      <c r="CR29">
        <f t="shared" si="17"/>
        <v>1658.3995894993757</v>
      </c>
      <c r="CS29" s="101">
        <f t="shared" si="18"/>
        <v>1119.4197229120787</v>
      </c>
    </row>
    <row r="30" spans="1:97" x14ac:dyDescent="0.25">
      <c r="D30" s="149"/>
      <c r="E30" s="149"/>
      <c r="F30" s="149"/>
      <c r="G30" s="149"/>
      <c r="H30" s="149"/>
      <c r="I30" s="149"/>
      <c r="J30" s="149"/>
      <c r="K30" s="149"/>
      <c r="L30" s="147">
        <v>12</v>
      </c>
      <c r="M30" s="22">
        <v>45272</v>
      </c>
      <c r="N30" s="23">
        <v>0.56982638888888892</v>
      </c>
      <c r="O30" s="24">
        <v>206</v>
      </c>
      <c r="P30" s="24">
        <v>181</v>
      </c>
      <c r="Q30" s="24">
        <v>63</v>
      </c>
      <c r="R30">
        <f t="shared" si="1"/>
        <v>8.1106793235566042E-3</v>
      </c>
      <c r="S30" s="24">
        <v>15.1</v>
      </c>
      <c r="T30" s="24">
        <v>557</v>
      </c>
      <c r="U30" s="14">
        <v>3.42</v>
      </c>
      <c r="V30" s="24">
        <v>0.02</v>
      </c>
      <c r="W30" s="24">
        <v>11</v>
      </c>
      <c r="X30" s="22">
        <v>45273</v>
      </c>
      <c r="Y30" s="23">
        <v>0.46026620370370369</v>
      </c>
      <c r="Z30" s="24">
        <v>102</v>
      </c>
      <c r="AA30" s="24">
        <v>94</v>
      </c>
      <c r="AB30" s="24">
        <v>65.5</v>
      </c>
      <c r="AC30">
        <f t="shared" si="2"/>
        <v>8.7979807397502875E-3</v>
      </c>
      <c r="AD30" s="24">
        <v>15.8</v>
      </c>
      <c r="AE30" s="24">
        <v>430</v>
      </c>
      <c r="AF30" s="14">
        <v>3.34</v>
      </c>
      <c r="AG30" s="24">
        <v>0.02</v>
      </c>
      <c r="AH30" s="12">
        <v>4</v>
      </c>
      <c r="AI30" s="21">
        <v>45272</v>
      </c>
      <c r="AJ30" s="9">
        <v>0.45613425925925927</v>
      </c>
      <c r="AK30" s="12">
        <v>700</v>
      </c>
      <c r="AL30" s="12">
        <v>349</v>
      </c>
      <c r="AM30" s="12">
        <v>67.5</v>
      </c>
      <c r="AN30">
        <f t="shared" si="3"/>
        <v>8.5328170034980957E-3</v>
      </c>
      <c r="AO30" s="12">
        <v>14.8</v>
      </c>
      <c r="AP30" s="12">
        <v>574</v>
      </c>
      <c r="AQ30" s="12">
        <v>1</v>
      </c>
      <c r="AR30" s="131">
        <v>0.02</v>
      </c>
      <c r="AS30" s="84"/>
      <c r="BY30" s="101"/>
      <c r="CL30" s="84"/>
      <c r="CN30">
        <f t="shared" si="14"/>
        <v>1658.3995894993757</v>
      </c>
      <c r="CO30">
        <f t="shared" si="35"/>
        <v>1127.7117208595755</v>
      </c>
      <c r="CP30">
        <f t="shared" si="15"/>
        <v>1791.2059428287976</v>
      </c>
      <c r="CQ30">
        <f t="shared" si="16"/>
        <v>1191.1519519811504</v>
      </c>
      <c r="CR30">
        <f t="shared" si="17"/>
        <v>1669.1259344622979</v>
      </c>
      <c r="CS30" s="101">
        <f t="shared" si="18"/>
        <v>1126.6600057620512</v>
      </c>
    </row>
    <row r="31" spans="1:97" x14ac:dyDescent="0.25">
      <c r="D31" s="149"/>
      <c r="E31" s="149"/>
      <c r="F31" s="149"/>
      <c r="G31" s="149"/>
      <c r="H31" s="149"/>
      <c r="I31" s="149"/>
      <c r="J31" s="149"/>
      <c r="K31" s="149"/>
      <c r="L31" s="147">
        <v>12</v>
      </c>
      <c r="M31" s="22">
        <v>45272</v>
      </c>
      <c r="N31" s="23">
        <v>0.57677083333333334</v>
      </c>
      <c r="O31" s="24">
        <v>164</v>
      </c>
      <c r="P31" s="24">
        <v>139</v>
      </c>
      <c r="Q31" s="17">
        <v>63</v>
      </c>
      <c r="R31">
        <f t="shared" si="1"/>
        <v>8.1106793235566042E-3</v>
      </c>
      <c r="S31" s="24">
        <v>15.1</v>
      </c>
      <c r="T31" s="24">
        <v>526</v>
      </c>
      <c r="U31" s="14">
        <v>3.16</v>
      </c>
      <c r="V31" s="24">
        <v>0.02</v>
      </c>
      <c r="W31" s="24">
        <v>11</v>
      </c>
      <c r="X31" s="22">
        <v>45273</v>
      </c>
      <c r="Y31" s="23">
        <v>0.47415509259259259</v>
      </c>
      <c r="Z31" s="24">
        <v>201</v>
      </c>
      <c r="AA31" s="24">
        <v>152</v>
      </c>
      <c r="AB31" s="24">
        <v>66</v>
      </c>
      <c r="AC31">
        <f t="shared" si="2"/>
        <v>8.9188611531978903E-3</v>
      </c>
      <c r="AD31" s="24">
        <v>15.9</v>
      </c>
      <c r="AE31" s="24">
        <v>466</v>
      </c>
      <c r="AF31" s="14">
        <v>2.4300000000000002</v>
      </c>
      <c r="AG31" s="24">
        <v>0.02</v>
      </c>
      <c r="AH31" s="12">
        <v>4</v>
      </c>
      <c r="AI31" s="21">
        <v>45272</v>
      </c>
      <c r="AJ31" s="9">
        <v>0.46307870370370369</v>
      </c>
      <c r="AK31" s="12">
        <v>713</v>
      </c>
      <c r="AL31" s="12">
        <v>382</v>
      </c>
      <c r="AM31" s="12">
        <v>68</v>
      </c>
      <c r="AN31">
        <f t="shared" si="3"/>
        <v>8.5960230553758597E-3</v>
      </c>
      <c r="AO31" s="12">
        <v>14.8</v>
      </c>
      <c r="AP31" s="12">
        <v>625</v>
      </c>
      <c r="AQ31" s="12">
        <v>1</v>
      </c>
      <c r="AR31" s="131">
        <v>0.02</v>
      </c>
      <c r="AS31" s="84"/>
      <c r="BY31" s="101"/>
      <c r="CL31" s="84"/>
      <c r="CN31">
        <f t="shared" si="14"/>
        <v>1712.6440617661283</v>
      </c>
      <c r="CO31">
        <f t="shared" ref="CO31:CO59" si="36">CN31*(Q30/100)</f>
        <v>1078.9657589126609</v>
      </c>
      <c r="CP31">
        <f t="shared" si="15"/>
        <v>1791.2059428287976</v>
      </c>
      <c r="CQ31">
        <f t="shared" si="16"/>
        <v>1173.2398925528626</v>
      </c>
      <c r="CR31">
        <f t="shared" si="17"/>
        <v>1679.9132578713254</v>
      </c>
      <c r="CS31" s="101">
        <f t="shared" si="18"/>
        <v>1133.9414490631448</v>
      </c>
    </row>
    <row r="32" spans="1:97" x14ac:dyDescent="0.25">
      <c r="D32" s="149"/>
      <c r="E32" s="149"/>
      <c r="F32" s="149"/>
      <c r="G32" s="149"/>
      <c r="H32" s="149"/>
      <c r="I32" s="149"/>
      <c r="J32" s="149"/>
      <c r="K32" s="149"/>
      <c r="L32" s="147">
        <v>12</v>
      </c>
      <c r="M32" s="22">
        <v>45272</v>
      </c>
      <c r="N32" s="23">
        <v>0.58371527777777776</v>
      </c>
      <c r="O32" s="24">
        <v>129</v>
      </c>
      <c r="P32" s="24">
        <v>107</v>
      </c>
      <c r="Q32" s="17">
        <v>62.5</v>
      </c>
      <c r="R32">
        <f t="shared" si="1"/>
        <v>8.1941845654091433E-3</v>
      </c>
      <c r="S32" s="24">
        <v>15.4</v>
      </c>
      <c r="T32" s="24">
        <v>534</v>
      </c>
      <c r="U32" s="14">
        <v>2.59</v>
      </c>
      <c r="V32" s="24">
        <v>0.02</v>
      </c>
      <c r="W32" s="27">
        <v>12</v>
      </c>
      <c r="X32" s="25">
        <v>45273</v>
      </c>
      <c r="Y32" s="26">
        <v>0.48109953703703701</v>
      </c>
      <c r="Z32" s="27">
        <v>82</v>
      </c>
      <c r="AA32" s="27">
        <v>63</v>
      </c>
      <c r="AB32" s="27">
        <v>65.5</v>
      </c>
      <c r="AC32">
        <f t="shared" si="2"/>
        <v>8.8512940232494206E-3</v>
      </c>
      <c r="AD32" s="27">
        <v>15.9</v>
      </c>
      <c r="AE32" s="27">
        <v>470</v>
      </c>
      <c r="AF32" s="14">
        <v>2.04</v>
      </c>
      <c r="AG32" s="27">
        <v>0.02</v>
      </c>
      <c r="AH32" s="12">
        <v>4</v>
      </c>
      <c r="AI32" s="21">
        <v>45272</v>
      </c>
      <c r="AJ32" s="9">
        <v>0.47002314814814811</v>
      </c>
      <c r="AK32" s="12">
        <v>760</v>
      </c>
      <c r="AL32" s="12">
        <v>420</v>
      </c>
      <c r="AM32" s="12">
        <v>68</v>
      </c>
      <c r="AN32">
        <f t="shared" si="3"/>
        <v>8.5960230553758597E-3</v>
      </c>
      <c r="AO32" s="12">
        <v>14.8</v>
      </c>
      <c r="AP32" s="12">
        <v>629</v>
      </c>
      <c r="AQ32" s="12">
        <v>1.4</v>
      </c>
      <c r="AR32" s="131">
        <v>0.02</v>
      </c>
      <c r="AS32" s="84"/>
      <c r="BY32" s="101"/>
      <c r="CL32" s="84"/>
      <c r="CN32">
        <f t="shared" si="14"/>
        <v>1712.6440617661283</v>
      </c>
      <c r="CO32">
        <f t="shared" si="36"/>
        <v>1078.9657589126609</v>
      </c>
      <c r="CP32">
        <f t="shared" si="15"/>
        <v>1802.6838040989571</v>
      </c>
      <c r="CQ32">
        <f t="shared" si="16"/>
        <v>1189.7713107053119</v>
      </c>
      <c r="CR32">
        <f t="shared" si="17"/>
        <v>1679.9132578713254</v>
      </c>
      <c r="CS32" s="101">
        <f t="shared" si="18"/>
        <v>1142.3410153525015</v>
      </c>
    </row>
    <row r="33" spans="4:97" x14ac:dyDescent="0.25">
      <c r="D33" s="149"/>
      <c r="E33" s="149"/>
      <c r="F33" s="149"/>
      <c r="G33" s="149"/>
      <c r="H33" s="149"/>
      <c r="I33" s="149"/>
      <c r="J33" s="149"/>
      <c r="K33" s="149"/>
      <c r="L33" s="147">
        <v>12</v>
      </c>
      <c r="M33" s="22">
        <v>45272</v>
      </c>
      <c r="N33" s="23">
        <v>0.59065972222222218</v>
      </c>
      <c r="O33" s="24">
        <v>188</v>
      </c>
      <c r="P33" s="24">
        <v>158</v>
      </c>
      <c r="Q33" s="17">
        <v>64</v>
      </c>
      <c r="R33">
        <f t="shared" si="1"/>
        <v>8.1894756002135922E-3</v>
      </c>
      <c r="S33" s="24">
        <v>15</v>
      </c>
      <c r="T33" s="24">
        <v>520</v>
      </c>
      <c r="U33" s="14">
        <v>2.65</v>
      </c>
      <c r="V33" s="24">
        <v>0.02</v>
      </c>
      <c r="W33" s="27">
        <v>12</v>
      </c>
      <c r="X33" s="25">
        <v>45273</v>
      </c>
      <c r="Y33" s="26">
        <v>0.48804398148148148</v>
      </c>
      <c r="Z33" s="27">
        <v>72</v>
      </c>
      <c r="AA33" s="27">
        <v>53</v>
      </c>
      <c r="AB33" s="27">
        <v>67.5</v>
      </c>
      <c r="AC33">
        <f t="shared" si="2"/>
        <v>8.5849391028460335E-3</v>
      </c>
      <c r="AD33" s="27">
        <v>14.9</v>
      </c>
      <c r="AE33" s="27">
        <v>513</v>
      </c>
      <c r="AF33" s="27">
        <v>1</v>
      </c>
      <c r="AG33" s="27">
        <v>0.05</v>
      </c>
      <c r="AH33" s="12">
        <v>4</v>
      </c>
      <c r="AI33" s="21">
        <v>45272</v>
      </c>
      <c r="AJ33" s="9">
        <v>0.47696759259259264</v>
      </c>
      <c r="AK33" s="12">
        <v>735</v>
      </c>
      <c r="AL33" s="12">
        <v>393</v>
      </c>
      <c r="AM33" s="12">
        <v>68.5</v>
      </c>
      <c r="AN33">
        <f t="shared" si="3"/>
        <v>8.6592291072536218E-3</v>
      </c>
      <c r="AO33" s="12">
        <v>14.8</v>
      </c>
      <c r="AP33" s="12">
        <v>908</v>
      </c>
      <c r="AQ33" s="12">
        <v>1.43</v>
      </c>
      <c r="AR33" s="131">
        <v>0.02</v>
      </c>
      <c r="AS33" s="84"/>
      <c r="BY33" s="101"/>
      <c r="CL33" s="84"/>
      <c r="CN33">
        <f t="shared" si="14"/>
        <v>1745.9343874792617</v>
      </c>
      <c r="CO33">
        <f t="shared" si="36"/>
        <v>1091.2089921745385</v>
      </c>
      <c r="CP33">
        <f t="shared" si="15"/>
        <v>1802.6838040989571</v>
      </c>
      <c r="CQ33">
        <f t="shared" si="16"/>
        <v>1180.757891684817</v>
      </c>
      <c r="CR33">
        <f t="shared" si="17"/>
        <v>1679.9132578713254</v>
      </c>
      <c r="CS33" s="101">
        <f t="shared" si="18"/>
        <v>1142.3410153525015</v>
      </c>
    </row>
    <row r="34" spans="4:97" x14ac:dyDescent="0.25">
      <c r="D34" s="149"/>
      <c r="E34" s="149"/>
      <c r="F34" s="149"/>
      <c r="G34" s="149"/>
      <c r="H34" s="149"/>
      <c r="I34" s="149"/>
      <c r="J34" s="149"/>
      <c r="K34" s="149"/>
      <c r="L34" s="145">
        <v>12</v>
      </c>
      <c r="M34" s="21">
        <v>45273</v>
      </c>
      <c r="N34" s="9">
        <v>0.35701388888888891</v>
      </c>
      <c r="O34" s="12">
        <v>174</v>
      </c>
      <c r="P34" s="12">
        <v>151</v>
      </c>
      <c r="Q34" s="12">
        <v>64</v>
      </c>
      <c r="R34">
        <f t="shared" ref="R34:R65" si="37">CO35/(461.51*(S34+273.15))</f>
        <v>8.239420265200359E-3</v>
      </c>
      <c r="S34" s="12">
        <v>15.1</v>
      </c>
      <c r="T34" s="12">
        <v>493</v>
      </c>
      <c r="U34" s="12">
        <v>1</v>
      </c>
      <c r="V34" s="12">
        <v>0.02</v>
      </c>
      <c r="W34" s="27">
        <v>12</v>
      </c>
      <c r="X34" s="25">
        <v>45273</v>
      </c>
      <c r="Y34" s="26">
        <v>0.4949884259259259</v>
      </c>
      <c r="Z34" s="27">
        <v>147</v>
      </c>
      <c r="AA34" s="27">
        <v>136</v>
      </c>
      <c r="AB34" s="27">
        <v>68.5</v>
      </c>
      <c r="AC34">
        <f t="shared" si="2"/>
        <v>8.5542769168662543E-3</v>
      </c>
      <c r="AD34" s="27">
        <v>14.6</v>
      </c>
      <c r="AE34" s="27">
        <v>515</v>
      </c>
      <c r="AF34" s="27">
        <v>1</v>
      </c>
      <c r="AG34" s="27">
        <v>0.04</v>
      </c>
      <c r="AH34" s="12">
        <v>4</v>
      </c>
      <c r="AI34" s="21">
        <v>45272</v>
      </c>
      <c r="AJ34" s="9">
        <v>0.48391203703703706</v>
      </c>
      <c r="AK34" s="12">
        <v>1363</v>
      </c>
      <c r="AL34" s="12">
        <v>722</v>
      </c>
      <c r="AM34" s="12">
        <v>68.5</v>
      </c>
      <c r="AN34">
        <f t="shared" si="3"/>
        <v>8.6066140290143121E-3</v>
      </c>
      <c r="AO34" s="12">
        <v>14.7</v>
      </c>
      <c r="AP34" s="12">
        <v>714</v>
      </c>
      <c r="AQ34" s="14">
        <v>2.3199999999999998</v>
      </c>
      <c r="AR34" s="131">
        <v>0.02</v>
      </c>
      <c r="AS34" s="84"/>
      <c r="BY34" s="101"/>
      <c r="CL34" s="84"/>
      <c r="CN34">
        <f t="shared" si="14"/>
        <v>1701.6720240593061</v>
      </c>
      <c r="CO34">
        <f t="shared" si="36"/>
        <v>1089.0700953979558</v>
      </c>
      <c r="CP34">
        <f t="shared" si="15"/>
        <v>1690.76185544349</v>
      </c>
      <c r="CQ34">
        <f t="shared" si="16"/>
        <v>1141.2642524243558</v>
      </c>
      <c r="CR34">
        <f t="shared" si="17"/>
        <v>1679.9132578713254</v>
      </c>
      <c r="CS34" s="101">
        <f t="shared" si="18"/>
        <v>1150.7405816418579</v>
      </c>
    </row>
    <row r="35" spans="4:97" x14ac:dyDescent="0.25">
      <c r="D35" s="149"/>
      <c r="E35" s="149"/>
      <c r="F35" s="149"/>
      <c r="G35" s="149"/>
      <c r="H35" s="149"/>
      <c r="I35" s="149"/>
      <c r="J35" s="149"/>
      <c r="K35" s="149"/>
      <c r="L35" s="145">
        <v>12</v>
      </c>
      <c r="M35" s="21">
        <v>45273</v>
      </c>
      <c r="N35" s="9">
        <v>0.36395833333333333</v>
      </c>
      <c r="O35" s="12">
        <v>108</v>
      </c>
      <c r="P35" s="12">
        <v>89</v>
      </c>
      <c r="Q35" s="12">
        <v>64.5</v>
      </c>
      <c r="R35">
        <f t="shared" si="37"/>
        <v>8.3037907360222363E-3</v>
      </c>
      <c r="S35" s="12">
        <v>15.1</v>
      </c>
      <c r="T35" s="12">
        <v>508</v>
      </c>
      <c r="U35" s="12">
        <v>1</v>
      </c>
      <c r="V35" s="12">
        <v>0.02</v>
      </c>
      <c r="W35" s="30">
        <v>12</v>
      </c>
      <c r="X35" s="28">
        <v>45273</v>
      </c>
      <c r="Y35" s="29">
        <v>0.54498842592592589</v>
      </c>
      <c r="Z35" s="30">
        <v>236</v>
      </c>
      <c r="AA35" s="30">
        <v>214</v>
      </c>
      <c r="AB35" s="30">
        <v>71</v>
      </c>
      <c r="AC35">
        <f t="shared" si="2"/>
        <v>8.7054510653806188E-3</v>
      </c>
      <c r="AD35" s="30">
        <v>14.3</v>
      </c>
      <c r="AE35" s="30">
        <v>530</v>
      </c>
      <c r="AF35" s="14">
        <v>2.3199999999999998</v>
      </c>
      <c r="AG35" s="30">
        <v>0.02</v>
      </c>
      <c r="AH35" s="12">
        <v>4</v>
      </c>
      <c r="AI35" s="21">
        <v>45272</v>
      </c>
      <c r="AJ35" s="9">
        <v>0.49085648148148148</v>
      </c>
      <c r="AK35" s="12">
        <v>1248</v>
      </c>
      <c r="AL35" s="12">
        <v>706</v>
      </c>
      <c r="AM35" s="12">
        <v>69</v>
      </c>
      <c r="AN35">
        <f t="shared" si="3"/>
        <v>8.6694360292260946E-3</v>
      </c>
      <c r="AO35" s="12">
        <v>14.7</v>
      </c>
      <c r="AP35" s="12">
        <v>682</v>
      </c>
      <c r="AQ35" s="14">
        <v>3.31</v>
      </c>
      <c r="AR35" s="131">
        <v>0.02</v>
      </c>
      <c r="AS35" s="84"/>
      <c r="BY35" s="101"/>
      <c r="CL35" s="84"/>
      <c r="CN35">
        <f t="shared" ref="CN35:CN59" si="38">EXP(17.62*S34/(243.12+S34))*611.2</f>
        <v>1712.6440617661283</v>
      </c>
      <c r="CO35">
        <f t="shared" si="36"/>
        <v>1096.0921995303222</v>
      </c>
      <c r="CP35">
        <f t="shared" si="15"/>
        <v>1658.3995894993757</v>
      </c>
      <c r="CQ35">
        <f t="shared" si="16"/>
        <v>1136.0037188070723</v>
      </c>
      <c r="CR35">
        <f t="shared" si="17"/>
        <v>1669.1259344622979</v>
      </c>
      <c r="CS35" s="101">
        <f t="shared" si="18"/>
        <v>1143.3512651066742</v>
      </c>
    </row>
    <row r="36" spans="4:97" x14ac:dyDescent="0.25">
      <c r="D36" s="149"/>
      <c r="E36" s="149"/>
      <c r="F36" s="149"/>
      <c r="G36" s="149"/>
      <c r="H36" s="149"/>
      <c r="I36" s="149"/>
      <c r="J36" s="149"/>
      <c r="K36" s="149"/>
      <c r="L36" s="145">
        <v>12</v>
      </c>
      <c r="M36" s="21">
        <v>45273</v>
      </c>
      <c r="N36" s="9">
        <v>0.3709027777777778</v>
      </c>
      <c r="O36" s="12">
        <v>84</v>
      </c>
      <c r="P36" s="12">
        <v>65</v>
      </c>
      <c r="Q36" s="12">
        <v>64.5</v>
      </c>
      <c r="R36">
        <f t="shared" si="37"/>
        <v>8.3037907360222363E-3</v>
      </c>
      <c r="S36" s="12">
        <v>15.1</v>
      </c>
      <c r="T36" s="12">
        <v>492</v>
      </c>
      <c r="U36" s="12">
        <v>1</v>
      </c>
      <c r="V36" s="12">
        <v>0.02</v>
      </c>
      <c r="W36" s="12">
        <v>12</v>
      </c>
      <c r="X36" s="21">
        <v>45273</v>
      </c>
      <c r="Y36" s="9">
        <v>0.55887731481481484</v>
      </c>
      <c r="Z36" s="12">
        <v>157</v>
      </c>
      <c r="AA36" s="12">
        <v>141</v>
      </c>
      <c r="AB36" s="12">
        <v>71</v>
      </c>
      <c r="AC36">
        <f t="shared" si="2"/>
        <v>8.758841590266013E-3</v>
      </c>
      <c r="AD36" s="12">
        <v>14.4</v>
      </c>
      <c r="AE36" s="12">
        <v>510</v>
      </c>
      <c r="AF36" s="14">
        <v>2.46</v>
      </c>
      <c r="AG36" s="12">
        <v>0.02</v>
      </c>
      <c r="AH36" s="12">
        <v>4</v>
      </c>
      <c r="AI36" s="21">
        <v>45272</v>
      </c>
      <c r="AJ36" s="9">
        <v>0.49780092592592595</v>
      </c>
      <c r="AK36" s="12">
        <v>1574</v>
      </c>
      <c r="AL36" s="12">
        <v>640</v>
      </c>
      <c r="AM36" s="12">
        <v>69</v>
      </c>
      <c r="AN36">
        <f t="shared" si="3"/>
        <v>8.6694360292260946E-3</v>
      </c>
      <c r="AO36" s="12">
        <v>14.7</v>
      </c>
      <c r="AP36" s="12">
        <v>689</v>
      </c>
      <c r="AQ36" s="14">
        <v>2.98</v>
      </c>
      <c r="AR36" s="131">
        <v>0.02</v>
      </c>
      <c r="AS36" s="84"/>
      <c r="BY36" s="101"/>
      <c r="CL36" s="84"/>
      <c r="CN36">
        <f t="shared" si="38"/>
        <v>1712.6440617661283</v>
      </c>
      <c r="CO36">
        <f t="shared" si="36"/>
        <v>1104.6554198391527</v>
      </c>
      <c r="CP36">
        <f t="shared" si="15"/>
        <v>1626.5834854989942</v>
      </c>
      <c r="CQ36">
        <f t="shared" si="16"/>
        <v>1154.8742747042859</v>
      </c>
      <c r="CR36">
        <f t="shared" si="17"/>
        <v>1669.1259344622979</v>
      </c>
      <c r="CS36" s="101">
        <f t="shared" si="18"/>
        <v>1151.6968947789856</v>
      </c>
    </row>
    <row r="37" spans="4:97" x14ac:dyDescent="0.25">
      <c r="D37" s="149"/>
      <c r="E37" s="149"/>
      <c r="F37" s="149"/>
      <c r="G37" s="149"/>
      <c r="H37" s="149"/>
      <c r="I37" s="149"/>
      <c r="J37" s="149"/>
      <c r="K37" s="149"/>
      <c r="L37" s="145">
        <v>12</v>
      </c>
      <c r="M37" s="21">
        <v>45273</v>
      </c>
      <c r="N37" s="9">
        <v>0.37783564814814818</v>
      </c>
      <c r="O37" s="12">
        <v>74</v>
      </c>
      <c r="P37" s="12">
        <v>54</v>
      </c>
      <c r="Q37" s="12">
        <v>64</v>
      </c>
      <c r="R37">
        <f t="shared" si="37"/>
        <v>8.239420265200359E-3</v>
      </c>
      <c r="S37" s="12">
        <v>15.1</v>
      </c>
      <c r="T37" s="12">
        <v>491</v>
      </c>
      <c r="U37" s="12">
        <v>1</v>
      </c>
      <c r="V37" s="12">
        <v>0.02</v>
      </c>
      <c r="W37" s="12">
        <v>12</v>
      </c>
      <c r="X37" s="21">
        <v>45273</v>
      </c>
      <c r="Y37" s="9">
        <v>0.56443287037037038</v>
      </c>
      <c r="Z37" s="12">
        <v>105</v>
      </c>
      <c r="AA37" s="12">
        <v>96</v>
      </c>
      <c r="AB37" s="12">
        <v>71</v>
      </c>
      <c r="AC37">
        <f t="shared" si="2"/>
        <v>8.7054510653806188E-3</v>
      </c>
      <c r="AD37" s="12">
        <v>14.3</v>
      </c>
      <c r="AE37" s="12">
        <v>503</v>
      </c>
      <c r="AF37" s="14">
        <v>2.17</v>
      </c>
      <c r="AG37" s="12">
        <v>0.02</v>
      </c>
      <c r="AH37" s="10">
        <v>7</v>
      </c>
      <c r="AI37" s="20">
        <v>45273</v>
      </c>
      <c r="AJ37" s="8">
        <v>0.56016203703703704</v>
      </c>
      <c r="AK37" s="10">
        <v>297</v>
      </c>
      <c r="AL37" s="10">
        <v>225</v>
      </c>
      <c r="AM37" s="10">
        <v>66</v>
      </c>
      <c r="AN37">
        <f t="shared" si="3"/>
        <v>1.0356922795367715E-2</v>
      </c>
      <c r="AO37" s="10">
        <v>18.399999999999999</v>
      </c>
      <c r="AP37" s="10">
        <v>539</v>
      </c>
      <c r="AQ37" s="10">
        <v>1</v>
      </c>
      <c r="AR37" s="128">
        <v>0.02</v>
      </c>
      <c r="AS37" s="84"/>
      <c r="BY37" s="101"/>
      <c r="CL37" s="84"/>
      <c r="CN37">
        <f t="shared" si="38"/>
        <v>1712.6440617661283</v>
      </c>
      <c r="CO37">
        <f t="shared" si="36"/>
        <v>1104.6554198391527</v>
      </c>
      <c r="CP37">
        <f t="shared" si="15"/>
        <v>1637.1286578410854</v>
      </c>
      <c r="CQ37">
        <f t="shared" si="16"/>
        <v>1162.3613470671705</v>
      </c>
      <c r="CR37">
        <f t="shared" si="17"/>
        <v>1669.1259344622979</v>
      </c>
      <c r="CS37" s="101">
        <f t="shared" si="18"/>
        <v>1151.6968947789856</v>
      </c>
    </row>
    <row r="38" spans="4:97" x14ac:dyDescent="0.25">
      <c r="D38" s="149"/>
      <c r="E38" s="149"/>
      <c r="F38" s="149"/>
      <c r="G38" s="149"/>
      <c r="H38" s="149"/>
      <c r="I38" s="149"/>
      <c r="J38" s="149"/>
      <c r="K38" s="149"/>
      <c r="L38" s="146">
        <v>9</v>
      </c>
      <c r="M38" s="20">
        <v>45273</v>
      </c>
      <c r="N38" s="8">
        <v>0.39173611111111112</v>
      </c>
      <c r="O38" s="10">
        <v>83</v>
      </c>
      <c r="P38" s="10">
        <v>64</v>
      </c>
      <c r="Q38" s="10">
        <v>67</v>
      </c>
      <c r="R38">
        <f t="shared" si="37"/>
        <v>8.1150379914623049E-3</v>
      </c>
      <c r="S38" s="10">
        <v>14.1</v>
      </c>
      <c r="T38" s="10">
        <v>447</v>
      </c>
      <c r="U38" s="10">
        <v>1</v>
      </c>
      <c r="V38" s="10">
        <v>0.02</v>
      </c>
      <c r="W38" s="12">
        <v>12</v>
      </c>
      <c r="X38" s="21">
        <v>45273</v>
      </c>
      <c r="Y38" s="9">
        <v>0.5713773148148148</v>
      </c>
      <c r="Z38" s="12">
        <v>89</v>
      </c>
      <c r="AA38" s="12">
        <v>73</v>
      </c>
      <c r="AB38" s="12">
        <v>71.5</v>
      </c>
      <c r="AC38">
        <f t="shared" si="2"/>
        <v>8.7667570587987905E-3</v>
      </c>
      <c r="AD38" s="12">
        <v>14.3</v>
      </c>
      <c r="AE38" s="12">
        <v>501</v>
      </c>
      <c r="AF38" s="12">
        <v>1.41</v>
      </c>
      <c r="AG38" s="12">
        <v>0.02</v>
      </c>
      <c r="AH38" s="10">
        <v>7</v>
      </c>
      <c r="AI38" s="20">
        <v>45273</v>
      </c>
      <c r="AJ38" s="8">
        <v>0.56710648148148146</v>
      </c>
      <c r="AK38" s="10">
        <v>312</v>
      </c>
      <c r="AL38" s="10">
        <v>199</v>
      </c>
      <c r="AM38" s="10">
        <v>64.5</v>
      </c>
      <c r="AN38">
        <f t="shared" si="3"/>
        <v>1.0425032242930744E-2</v>
      </c>
      <c r="AO38" s="10">
        <v>18.899999999999999</v>
      </c>
      <c r="AP38" s="10">
        <v>564</v>
      </c>
      <c r="AQ38" s="10">
        <v>1</v>
      </c>
      <c r="AR38" s="128">
        <v>0.02</v>
      </c>
      <c r="AS38" s="84"/>
      <c r="BY38" s="101"/>
      <c r="CL38" s="84"/>
      <c r="CN38">
        <f t="shared" si="38"/>
        <v>1712.6440617661283</v>
      </c>
      <c r="CO38">
        <f t="shared" si="36"/>
        <v>1096.0921995303222</v>
      </c>
      <c r="CP38">
        <f t="shared" si="15"/>
        <v>1626.5834854989942</v>
      </c>
      <c r="CQ38">
        <f t="shared" si="16"/>
        <v>1154.8742747042859</v>
      </c>
      <c r="CR38">
        <f t="shared" si="17"/>
        <v>2111.4507935227944</v>
      </c>
      <c r="CS38" s="101">
        <f t="shared" si="18"/>
        <v>1393.5575237250443</v>
      </c>
    </row>
    <row r="39" spans="4:97" x14ac:dyDescent="0.25">
      <c r="D39" s="149"/>
      <c r="E39" s="149"/>
      <c r="F39" s="149"/>
      <c r="G39" s="149"/>
      <c r="H39" s="149"/>
      <c r="I39" s="149"/>
      <c r="J39" s="149"/>
      <c r="K39" s="149"/>
      <c r="L39" s="146">
        <v>9</v>
      </c>
      <c r="M39" s="20">
        <v>45273</v>
      </c>
      <c r="N39" s="8">
        <v>0.40251157407407406</v>
      </c>
      <c r="O39" s="10">
        <v>160</v>
      </c>
      <c r="P39" s="10">
        <v>141</v>
      </c>
      <c r="Q39" s="10">
        <v>68</v>
      </c>
      <c r="R39">
        <f t="shared" si="37"/>
        <v>8.1357755193487667E-3</v>
      </c>
      <c r="S39" s="10">
        <v>13.9</v>
      </c>
      <c r="T39" s="10">
        <v>474</v>
      </c>
      <c r="U39" s="10">
        <v>1</v>
      </c>
      <c r="V39" s="10">
        <v>0.02</v>
      </c>
      <c r="W39" s="12">
        <v>12</v>
      </c>
      <c r="X39" s="21">
        <v>45273</v>
      </c>
      <c r="Y39" s="9">
        <v>0.57832175925925922</v>
      </c>
      <c r="Z39" s="12">
        <v>79</v>
      </c>
      <c r="AA39" s="12">
        <v>60</v>
      </c>
      <c r="AB39" s="12">
        <v>71.5</v>
      </c>
      <c r="AC39">
        <f t="shared" si="2"/>
        <v>8.7132755752670609E-3</v>
      </c>
      <c r="AD39" s="12">
        <v>14.2</v>
      </c>
      <c r="AE39" s="12">
        <v>499</v>
      </c>
      <c r="AF39" s="12">
        <v>1</v>
      </c>
      <c r="AG39" s="12">
        <v>0.02</v>
      </c>
      <c r="AH39" s="10">
        <v>7</v>
      </c>
      <c r="AI39" s="20">
        <v>45273</v>
      </c>
      <c r="AJ39" s="8">
        <v>0.57403935185185184</v>
      </c>
      <c r="AK39" s="10">
        <v>376</v>
      </c>
      <c r="AL39" s="10">
        <v>255</v>
      </c>
      <c r="AM39" s="10">
        <v>63.5</v>
      </c>
      <c r="AN39">
        <f t="shared" si="3"/>
        <v>1.0385074925941601E-2</v>
      </c>
      <c r="AO39" s="10">
        <v>19.100000000000001</v>
      </c>
      <c r="AP39" s="10">
        <v>594</v>
      </c>
      <c r="AQ39" s="10">
        <v>1</v>
      </c>
      <c r="AR39" s="128">
        <v>0.02</v>
      </c>
      <c r="AS39" s="84"/>
      <c r="BY39" s="101"/>
      <c r="CL39" s="84"/>
      <c r="CN39">
        <f t="shared" si="38"/>
        <v>1605.6722723030944</v>
      </c>
      <c r="CO39">
        <f t="shared" si="36"/>
        <v>1075.8004224430733</v>
      </c>
      <c r="CP39">
        <f t="shared" si="15"/>
        <v>1626.5834854989942</v>
      </c>
      <c r="CQ39">
        <f t="shared" si="16"/>
        <v>1163.0071921317808</v>
      </c>
      <c r="CR39">
        <f t="shared" si="17"/>
        <v>2178.4922463853213</v>
      </c>
      <c r="CS39" s="101">
        <f t="shared" si="18"/>
        <v>1405.1274989185322</v>
      </c>
    </row>
    <row r="40" spans="4:97" x14ac:dyDescent="0.25">
      <c r="D40" s="149"/>
      <c r="E40" s="149"/>
      <c r="F40" s="149"/>
      <c r="G40" s="149"/>
      <c r="H40" s="149"/>
      <c r="I40" s="149"/>
      <c r="J40" s="149"/>
      <c r="K40" s="149"/>
      <c r="L40" s="146">
        <v>9</v>
      </c>
      <c r="M40" s="20">
        <v>45273</v>
      </c>
      <c r="N40" s="8">
        <v>0.40355324074074073</v>
      </c>
      <c r="O40" s="10">
        <v>160</v>
      </c>
      <c r="P40" s="10">
        <v>141</v>
      </c>
      <c r="Q40" s="10">
        <v>68</v>
      </c>
      <c r="R40">
        <f t="shared" si="37"/>
        <v>8.1357755193487667E-3</v>
      </c>
      <c r="S40" s="10">
        <v>13.9</v>
      </c>
      <c r="T40" s="10">
        <v>502</v>
      </c>
      <c r="U40" s="10">
        <v>1</v>
      </c>
      <c r="V40" s="10">
        <v>0.02</v>
      </c>
      <c r="W40" s="12">
        <v>12</v>
      </c>
      <c r="X40" s="21">
        <v>45273</v>
      </c>
      <c r="Y40" s="9">
        <v>0.58526620370370364</v>
      </c>
      <c r="Z40" s="12">
        <v>66</v>
      </c>
      <c r="AA40" s="12">
        <v>53</v>
      </c>
      <c r="AB40" s="12">
        <v>70.5</v>
      </c>
      <c r="AC40">
        <f t="shared" si="2"/>
        <v>8.5914115812073828E-3</v>
      </c>
      <c r="AD40" s="12">
        <v>14.2</v>
      </c>
      <c r="AE40" s="12">
        <v>480</v>
      </c>
      <c r="AF40" s="12">
        <v>1</v>
      </c>
      <c r="AG40" s="12">
        <v>0.02</v>
      </c>
      <c r="AH40" s="10">
        <v>7</v>
      </c>
      <c r="AI40" s="20">
        <v>45273</v>
      </c>
      <c r="AJ40" s="8">
        <v>0.57960648148148153</v>
      </c>
      <c r="AK40" s="10">
        <v>306</v>
      </c>
      <c r="AL40" s="10">
        <v>195</v>
      </c>
      <c r="AM40" s="10">
        <v>62.5</v>
      </c>
      <c r="AN40">
        <f t="shared" si="3"/>
        <v>1.0281867767260335E-2</v>
      </c>
      <c r="AO40" s="10">
        <v>19.2</v>
      </c>
      <c r="AP40" s="10">
        <v>584</v>
      </c>
      <c r="AQ40" s="10">
        <v>1</v>
      </c>
      <c r="AR40" s="128">
        <v>0.02</v>
      </c>
      <c r="AS40" s="84"/>
      <c r="BY40" s="101"/>
      <c r="CL40" s="84"/>
      <c r="CN40">
        <f t="shared" si="38"/>
        <v>1584.997973807707</v>
      </c>
      <c r="CO40">
        <f t="shared" si="36"/>
        <v>1077.7986221892409</v>
      </c>
      <c r="CP40">
        <f t="shared" si="15"/>
        <v>1616.0981203028955</v>
      </c>
      <c r="CQ40">
        <f t="shared" si="16"/>
        <v>1155.5101560165701</v>
      </c>
      <c r="CR40">
        <f t="shared" si="17"/>
        <v>2205.8274886158893</v>
      </c>
      <c r="CS40" s="101">
        <f t="shared" si="18"/>
        <v>1400.7004552710896</v>
      </c>
    </row>
    <row r="41" spans="4:97" x14ac:dyDescent="0.25">
      <c r="D41" s="149"/>
      <c r="E41" s="149"/>
      <c r="F41" s="149"/>
      <c r="G41" s="149"/>
      <c r="H41" s="149"/>
      <c r="I41" s="149"/>
      <c r="J41" s="149"/>
      <c r="K41" s="149"/>
      <c r="L41" s="146">
        <v>9</v>
      </c>
      <c r="M41" s="20">
        <v>45273</v>
      </c>
      <c r="N41" s="8">
        <v>0.4104976851851852</v>
      </c>
      <c r="O41" s="10">
        <v>89</v>
      </c>
      <c r="P41" s="10">
        <v>69</v>
      </c>
      <c r="Q41" s="10">
        <v>68.5</v>
      </c>
      <c r="R41">
        <f t="shared" si="37"/>
        <v>8.1454400914669108E-3</v>
      </c>
      <c r="S41" s="10">
        <v>13.8</v>
      </c>
      <c r="T41" s="10">
        <v>496</v>
      </c>
      <c r="U41" s="10">
        <v>1</v>
      </c>
      <c r="V41" s="10">
        <v>0.02</v>
      </c>
      <c r="W41" s="12">
        <v>12</v>
      </c>
      <c r="X41" s="21">
        <v>45273</v>
      </c>
      <c r="Y41" s="9">
        <v>0.59221064814814817</v>
      </c>
      <c r="Z41" s="12">
        <v>69</v>
      </c>
      <c r="AA41" s="12">
        <v>51</v>
      </c>
      <c r="AB41" s="12">
        <v>71.5</v>
      </c>
      <c r="AC41">
        <f t="shared" si="2"/>
        <v>8.7667570587987905E-3</v>
      </c>
      <c r="AD41" s="12">
        <v>14.3</v>
      </c>
      <c r="AE41" s="12">
        <v>483</v>
      </c>
      <c r="AF41" s="12">
        <v>1</v>
      </c>
      <c r="AG41" s="12">
        <v>0.02</v>
      </c>
      <c r="AH41" s="10">
        <v>7</v>
      </c>
      <c r="AI41" s="20">
        <v>45273</v>
      </c>
      <c r="AJ41" s="8">
        <v>0.58655092592592595</v>
      </c>
      <c r="AK41" s="10">
        <v>267</v>
      </c>
      <c r="AL41" s="10">
        <v>164</v>
      </c>
      <c r="AM41" s="10">
        <v>62</v>
      </c>
      <c r="AN41">
        <f t="shared" si="3"/>
        <v>1.0259773278104206E-2</v>
      </c>
      <c r="AO41" s="10">
        <v>19.3</v>
      </c>
      <c r="AP41" s="10">
        <v>573</v>
      </c>
      <c r="AQ41" s="10">
        <v>1</v>
      </c>
      <c r="AR41" s="128">
        <v>0.02</v>
      </c>
      <c r="AS41" s="84"/>
      <c r="BY41" s="101"/>
      <c r="CL41" s="84"/>
      <c r="CN41">
        <f t="shared" si="38"/>
        <v>1584.997973807707</v>
      </c>
      <c r="CO41">
        <f t="shared" si="36"/>
        <v>1077.7986221892409</v>
      </c>
      <c r="CP41">
        <f t="shared" si="15"/>
        <v>1616.0981203028955</v>
      </c>
      <c r="CQ41">
        <f t="shared" si="16"/>
        <v>1139.3491748135414</v>
      </c>
      <c r="CR41">
        <f t="shared" si="17"/>
        <v>2219.6076388991874</v>
      </c>
      <c r="CS41" s="101">
        <f t="shared" si="18"/>
        <v>1387.2547743119922</v>
      </c>
    </row>
    <row r="42" spans="4:97" x14ac:dyDescent="0.25">
      <c r="D42" s="149"/>
      <c r="E42" s="149"/>
      <c r="F42" s="149"/>
      <c r="G42" s="149"/>
      <c r="H42" s="149"/>
      <c r="I42" s="149"/>
      <c r="J42" s="149"/>
      <c r="K42" s="149"/>
      <c r="L42" s="147">
        <v>9</v>
      </c>
      <c r="M42" s="22">
        <v>45273</v>
      </c>
      <c r="N42" s="23">
        <v>0.43827546296296299</v>
      </c>
      <c r="O42" s="24">
        <v>128</v>
      </c>
      <c r="P42" s="24">
        <v>105</v>
      </c>
      <c r="Q42" s="24">
        <v>72.5</v>
      </c>
      <c r="R42">
        <f t="shared" si="37"/>
        <v>8.5157604937520989E-3</v>
      </c>
      <c r="S42" s="24">
        <v>13.6</v>
      </c>
      <c r="T42" s="24">
        <v>501</v>
      </c>
      <c r="U42" s="24">
        <v>1</v>
      </c>
      <c r="V42" s="24">
        <v>0.02</v>
      </c>
      <c r="W42" s="12">
        <v>12</v>
      </c>
      <c r="X42" s="21">
        <v>45273</v>
      </c>
      <c r="Y42" s="9">
        <v>0.59915509259259259</v>
      </c>
      <c r="Z42" s="12">
        <v>212</v>
      </c>
      <c r="AA42" s="12">
        <v>190</v>
      </c>
      <c r="AB42" s="12">
        <v>71</v>
      </c>
      <c r="AC42">
        <f t="shared" si="2"/>
        <v>8.7054510653806188E-3</v>
      </c>
      <c r="AD42" s="12">
        <v>14.3</v>
      </c>
      <c r="AE42" s="12">
        <v>472</v>
      </c>
      <c r="AF42" s="12">
        <v>1.91</v>
      </c>
      <c r="AG42" s="12">
        <v>0.02</v>
      </c>
      <c r="AH42" s="10">
        <v>7</v>
      </c>
      <c r="AI42" s="20">
        <v>45273</v>
      </c>
      <c r="AJ42" s="8">
        <v>0.59349537037037037</v>
      </c>
      <c r="AK42" s="10">
        <v>417</v>
      </c>
      <c r="AL42" s="10">
        <v>239</v>
      </c>
      <c r="AM42" s="10">
        <v>61.5</v>
      </c>
      <c r="AN42">
        <f t="shared" si="3"/>
        <v>1.0237013105864216E-2</v>
      </c>
      <c r="AO42" s="10">
        <v>19.399999999999999</v>
      </c>
      <c r="AP42" s="10">
        <v>655</v>
      </c>
      <c r="AQ42" s="10">
        <v>1</v>
      </c>
      <c r="AR42" s="128">
        <v>0.02</v>
      </c>
      <c r="AS42" s="84"/>
      <c r="BY42" s="101"/>
      <c r="CL42" s="84"/>
      <c r="CN42">
        <f t="shared" si="38"/>
        <v>1574.7489491168899</v>
      </c>
      <c r="CO42">
        <f t="shared" si="36"/>
        <v>1078.7030301450698</v>
      </c>
      <c r="CP42">
        <f t="shared" si="15"/>
        <v>1626.5834854989942</v>
      </c>
      <c r="CQ42">
        <f t="shared" si="16"/>
        <v>1163.0071921317808</v>
      </c>
      <c r="CR42">
        <f t="shared" si="17"/>
        <v>2233.4632750536266</v>
      </c>
      <c r="CS42" s="101">
        <f t="shared" si="18"/>
        <v>1384.7472305332485</v>
      </c>
    </row>
    <row r="43" spans="4:97" x14ac:dyDescent="0.25">
      <c r="D43" s="149"/>
      <c r="E43" s="149"/>
      <c r="F43" s="149"/>
      <c r="G43" s="149"/>
      <c r="H43" s="149"/>
      <c r="I43" s="149"/>
      <c r="J43" s="149"/>
      <c r="K43" s="149"/>
      <c r="L43" s="147">
        <v>9</v>
      </c>
      <c r="M43" s="22">
        <v>45273</v>
      </c>
      <c r="N43" s="23">
        <v>0.44521990740740741</v>
      </c>
      <c r="O43" s="24">
        <v>97</v>
      </c>
      <c r="P43" s="24">
        <v>81</v>
      </c>
      <c r="Q43" s="24">
        <v>71.5</v>
      </c>
      <c r="R43">
        <f t="shared" si="37"/>
        <v>8.4500994611645831E-3</v>
      </c>
      <c r="S43" s="24">
        <v>13.7</v>
      </c>
      <c r="T43" s="24">
        <v>506</v>
      </c>
      <c r="U43" s="24">
        <v>1</v>
      </c>
      <c r="V43" s="24">
        <v>0.02</v>
      </c>
      <c r="W43" s="12">
        <v>12</v>
      </c>
      <c r="X43" s="21">
        <v>45273</v>
      </c>
      <c r="Y43" s="9">
        <v>0.60609953703703701</v>
      </c>
      <c r="Z43" s="12">
        <v>65</v>
      </c>
      <c r="AA43" s="12">
        <v>53</v>
      </c>
      <c r="AB43" s="12">
        <v>71</v>
      </c>
      <c r="AC43">
        <f t="shared" si="2"/>
        <v>8.7054510653806188E-3</v>
      </c>
      <c r="AD43" s="12">
        <v>14.3</v>
      </c>
      <c r="AE43" s="12">
        <v>484</v>
      </c>
      <c r="AF43" s="12">
        <v>1.65</v>
      </c>
      <c r="AG43" s="12">
        <v>0.02</v>
      </c>
      <c r="AH43" s="10">
        <v>7</v>
      </c>
      <c r="AI43" s="20">
        <v>45273</v>
      </c>
      <c r="AJ43" s="8">
        <v>0.5991319444444444</v>
      </c>
      <c r="AK43" s="10">
        <v>421</v>
      </c>
      <c r="AL43" s="10">
        <v>254</v>
      </c>
      <c r="AM43" s="10">
        <v>61.5</v>
      </c>
      <c r="AN43">
        <f t="shared" si="3"/>
        <v>1.0237013105864216E-2</v>
      </c>
      <c r="AO43" s="10">
        <v>19.399999999999999</v>
      </c>
      <c r="AP43" s="10">
        <v>611</v>
      </c>
      <c r="AQ43" s="10">
        <v>1</v>
      </c>
      <c r="AR43" s="128">
        <v>0.02</v>
      </c>
      <c r="AS43" s="84"/>
      <c r="BY43" s="101"/>
      <c r="CL43" s="84"/>
      <c r="CN43">
        <f t="shared" si="38"/>
        <v>1554.4257218675332</v>
      </c>
      <c r="CO43">
        <f t="shared" si="36"/>
        <v>1126.9586483539615</v>
      </c>
      <c r="CP43">
        <f t="shared" si="15"/>
        <v>1626.5834854989942</v>
      </c>
      <c r="CQ43">
        <f t="shared" si="16"/>
        <v>1154.8742747042859</v>
      </c>
      <c r="CR43">
        <f t="shared" si="17"/>
        <v>2247.3947485422555</v>
      </c>
      <c r="CS43" s="101">
        <f t="shared" si="18"/>
        <v>1382.147770353487</v>
      </c>
    </row>
    <row r="44" spans="4:97" x14ac:dyDescent="0.25">
      <c r="D44" s="149"/>
      <c r="E44" s="149"/>
      <c r="F44" s="149"/>
      <c r="G44" s="149"/>
      <c r="H44" s="149"/>
      <c r="I44" s="149"/>
      <c r="J44" s="149"/>
      <c r="K44" s="149"/>
      <c r="L44" s="147">
        <v>9</v>
      </c>
      <c r="M44" s="22">
        <v>45273</v>
      </c>
      <c r="N44" s="23">
        <v>0.45216435185185189</v>
      </c>
      <c r="O44" s="24">
        <v>109</v>
      </c>
      <c r="P44" s="24">
        <v>85</v>
      </c>
      <c r="Q44" s="24">
        <v>71.5</v>
      </c>
      <c r="R44">
        <f t="shared" si="37"/>
        <v>8.4500994611645831E-3</v>
      </c>
      <c r="S44" s="24">
        <v>13.7</v>
      </c>
      <c r="T44" s="24">
        <v>495</v>
      </c>
      <c r="U44" s="24">
        <v>1</v>
      </c>
      <c r="V44" s="24">
        <v>0.02</v>
      </c>
      <c r="W44" s="10">
        <v>9</v>
      </c>
      <c r="X44" s="20">
        <v>45273</v>
      </c>
      <c r="Y44" s="8">
        <v>0.62737268518518519</v>
      </c>
      <c r="Z44" s="10">
        <v>115</v>
      </c>
      <c r="AA44" s="10">
        <v>105</v>
      </c>
      <c r="AB44" s="10">
        <v>73</v>
      </c>
      <c r="AC44">
        <f t="shared" si="2"/>
        <v>8.8960715663565799E-3</v>
      </c>
      <c r="AD44" s="10">
        <v>14.2</v>
      </c>
      <c r="AE44" s="10">
        <v>443</v>
      </c>
      <c r="AF44" s="10">
        <v>1</v>
      </c>
      <c r="AG44" s="10">
        <v>0.04</v>
      </c>
      <c r="AH44" s="10">
        <v>7</v>
      </c>
      <c r="AI44" s="20">
        <v>45273</v>
      </c>
      <c r="AJ44" s="8">
        <v>0.60738425925925921</v>
      </c>
      <c r="AK44" s="10">
        <v>358</v>
      </c>
      <c r="AL44" s="10">
        <v>279</v>
      </c>
      <c r="AM44" s="10">
        <v>61</v>
      </c>
      <c r="AN44">
        <f t="shared" si="3"/>
        <v>1.0153785357036054E-2</v>
      </c>
      <c r="AO44" s="10">
        <v>19.399999999999999</v>
      </c>
      <c r="AP44" s="10">
        <v>594</v>
      </c>
      <c r="AQ44" s="10">
        <v>1</v>
      </c>
      <c r="AR44" s="128">
        <v>0.02</v>
      </c>
      <c r="AS44" s="84"/>
      <c r="BY44" s="101"/>
      <c r="CL44" s="84"/>
      <c r="CN44">
        <f t="shared" si="38"/>
        <v>1564.5582932252935</v>
      </c>
      <c r="CO44">
        <f t="shared" si="36"/>
        <v>1118.6591796560847</v>
      </c>
      <c r="CP44">
        <f t="shared" si="15"/>
        <v>1626.5834854989942</v>
      </c>
      <c r="CQ44">
        <f t="shared" si="16"/>
        <v>1154.8742747042859</v>
      </c>
      <c r="CR44">
        <f t="shared" si="17"/>
        <v>2247.3947485422555</v>
      </c>
      <c r="CS44" s="101">
        <f t="shared" si="18"/>
        <v>1382.147770353487</v>
      </c>
    </row>
    <row r="45" spans="4:97" ht="15.75" thickBot="1" x14ac:dyDescent="0.3">
      <c r="D45" s="149"/>
      <c r="E45" s="149"/>
      <c r="F45" s="149"/>
      <c r="G45" s="149"/>
      <c r="H45" s="149"/>
      <c r="I45" s="149"/>
      <c r="J45" s="149"/>
      <c r="K45" s="149"/>
      <c r="L45" s="147">
        <v>9</v>
      </c>
      <c r="M45" s="22">
        <v>45273</v>
      </c>
      <c r="N45" s="23">
        <v>0.45912037037037035</v>
      </c>
      <c r="O45" s="24">
        <v>104</v>
      </c>
      <c r="P45" s="24">
        <v>88</v>
      </c>
      <c r="Q45" s="24">
        <v>71</v>
      </c>
      <c r="R45">
        <f t="shared" si="37"/>
        <v>8.3910078565410558E-3</v>
      </c>
      <c r="S45" s="24">
        <v>13.7</v>
      </c>
      <c r="T45" s="24">
        <v>496</v>
      </c>
      <c r="U45" s="24">
        <v>1.23</v>
      </c>
      <c r="V45" s="24">
        <v>0.02</v>
      </c>
      <c r="W45" s="10">
        <v>9</v>
      </c>
      <c r="X45" s="20">
        <v>45273</v>
      </c>
      <c r="Y45" s="8">
        <v>0.6337962962962963</v>
      </c>
      <c r="Z45" s="10">
        <v>92</v>
      </c>
      <c r="AA45" s="10">
        <v>73</v>
      </c>
      <c r="AB45" s="10">
        <v>74.5</v>
      </c>
      <c r="AC45">
        <f t="shared" si="2"/>
        <v>8.9134599439923985E-3</v>
      </c>
      <c r="AD45" s="10">
        <v>13.9</v>
      </c>
      <c r="AE45" s="10">
        <v>516</v>
      </c>
      <c r="AF45" s="10">
        <v>1</v>
      </c>
      <c r="AG45" s="10">
        <v>0.04</v>
      </c>
      <c r="AH45" s="10">
        <v>7</v>
      </c>
      <c r="AI45" s="20">
        <v>45273</v>
      </c>
      <c r="AJ45" s="140">
        <v>0.60877314814814809</v>
      </c>
      <c r="AK45" s="141">
        <v>530</v>
      </c>
      <c r="AL45" s="141">
        <v>363</v>
      </c>
      <c r="AM45" s="141">
        <v>61.5</v>
      </c>
      <c r="AN45">
        <f t="shared" si="3"/>
        <v>1.0297298981605193E-2</v>
      </c>
      <c r="AO45" s="141">
        <v>19.5</v>
      </c>
      <c r="AP45" s="141">
        <v>596</v>
      </c>
      <c r="AQ45" s="141">
        <v>1</v>
      </c>
      <c r="AR45" s="142">
        <v>0.02</v>
      </c>
      <c r="AS45" s="84"/>
      <c r="AT45" s="93"/>
      <c r="AU45" s="93"/>
      <c r="AV45" s="93"/>
      <c r="AW45" s="93"/>
      <c r="AX45" s="93"/>
      <c r="AY45" s="93"/>
      <c r="AZ45" s="93"/>
      <c r="BA45" s="93"/>
      <c r="BB45" s="93"/>
      <c r="BC45" s="93"/>
      <c r="BD45" s="93"/>
      <c r="BE45" s="93"/>
      <c r="BF45" s="93"/>
      <c r="BG45" s="93"/>
      <c r="BH45" s="93"/>
      <c r="BI45" s="93"/>
      <c r="BJ45" s="93"/>
      <c r="BK45" s="93"/>
      <c r="BL45" s="93"/>
      <c r="BM45" s="93"/>
      <c r="BN45" s="93"/>
      <c r="BO45" s="93"/>
      <c r="BP45" s="93"/>
      <c r="BQ45" s="93"/>
      <c r="BR45" s="93"/>
      <c r="BS45" s="93"/>
      <c r="BT45" s="93"/>
      <c r="BU45" s="93"/>
      <c r="BV45" s="93"/>
      <c r="BW45" s="93"/>
      <c r="BX45" s="93"/>
      <c r="BY45" s="102"/>
      <c r="CL45" s="84"/>
      <c r="CN45">
        <f t="shared" si="38"/>
        <v>1564.5582932252935</v>
      </c>
      <c r="CO45">
        <f t="shared" si="36"/>
        <v>1118.6591796560847</v>
      </c>
      <c r="CP45">
        <f t="shared" si="15"/>
        <v>1616.0981203028955</v>
      </c>
      <c r="CQ45">
        <f t="shared" si="16"/>
        <v>1179.7516278211137</v>
      </c>
      <c r="CR45">
        <f t="shared" si="17"/>
        <v>2247.3947485422555</v>
      </c>
      <c r="CS45" s="101">
        <f t="shared" si="18"/>
        <v>1370.9107966107758</v>
      </c>
    </row>
    <row r="46" spans="4:97" ht="15.75" thickBot="1" x14ac:dyDescent="0.3">
      <c r="D46" s="149"/>
      <c r="E46" s="149"/>
      <c r="F46" s="149"/>
      <c r="G46" s="149"/>
      <c r="H46" s="149"/>
      <c r="I46" s="149"/>
      <c r="J46" s="149"/>
      <c r="K46" s="149"/>
      <c r="L46" s="147">
        <v>9</v>
      </c>
      <c r="M46" s="22">
        <v>45273</v>
      </c>
      <c r="N46" s="23">
        <v>0.46605324074074073</v>
      </c>
      <c r="O46" s="24">
        <v>103</v>
      </c>
      <c r="P46" s="24">
        <v>89</v>
      </c>
      <c r="Q46" s="24">
        <v>71.5</v>
      </c>
      <c r="R46">
        <f t="shared" si="37"/>
        <v>8.3983017283210358E-3</v>
      </c>
      <c r="S46" s="24">
        <v>13.6</v>
      </c>
      <c r="T46" s="24">
        <v>514</v>
      </c>
      <c r="U46" s="24">
        <v>1</v>
      </c>
      <c r="V46" s="24">
        <v>0.02</v>
      </c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CL46" s="84"/>
      <c r="CN46">
        <f t="shared" si="38"/>
        <v>1564.5582932252935</v>
      </c>
      <c r="CO46">
        <f t="shared" si="36"/>
        <v>1110.8363881899584</v>
      </c>
      <c r="CP46">
        <f t="shared" si="15"/>
        <v>1584.997973807707</v>
      </c>
      <c r="CQ46">
        <f t="shared" si="16"/>
        <v>1180.8234904867418</v>
      </c>
      <c r="CR46">
        <f t="shared" si="17"/>
        <v>2261.4024121473644</v>
      </c>
      <c r="CS46" s="101">
        <f t="shared" si="18"/>
        <v>1390.7624834706291</v>
      </c>
    </row>
    <row r="47" spans="4:97" ht="15.75" thickBot="1" x14ac:dyDescent="0.3">
      <c r="D47" s="149"/>
      <c r="E47" s="149"/>
      <c r="F47" s="149"/>
      <c r="G47" s="149"/>
      <c r="H47" s="149"/>
      <c r="I47" s="149"/>
      <c r="J47" s="149"/>
      <c r="K47" s="149"/>
      <c r="L47" s="147">
        <v>9</v>
      </c>
      <c r="M47" s="22">
        <v>45273</v>
      </c>
      <c r="N47" s="23">
        <v>0.4729976851851852</v>
      </c>
      <c r="O47" s="24">
        <v>113</v>
      </c>
      <c r="P47" s="24">
        <v>94</v>
      </c>
      <c r="Q47" s="24">
        <v>71</v>
      </c>
      <c r="R47">
        <f t="shared" si="37"/>
        <v>8.3395723456055042E-3</v>
      </c>
      <c r="S47" s="24">
        <v>13.6</v>
      </c>
      <c r="T47" s="24">
        <v>531</v>
      </c>
      <c r="U47" s="24">
        <v>1</v>
      </c>
      <c r="V47" s="24">
        <v>0.02</v>
      </c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U47" s="79"/>
      <c r="AV47" s="81"/>
      <c r="AW47" s="81">
        <v>1</v>
      </c>
      <c r="AX47" s="81">
        <v>4</v>
      </c>
      <c r="AY47" s="81">
        <v>7</v>
      </c>
      <c r="AZ47" s="81">
        <v>3</v>
      </c>
      <c r="BA47" s="81">
        <v>3</v>
      </c>
      <c r="BB47" s="81"/>
      <c r="BC47" s="81"/>
      <c r="BD47" s="81"/>
      <c r="BE47" s="81">
        <v>10</v>
      </c>
      <c r="BF47" s="81">
        <v>9</v>
      </c>
      <c r="BG47" s="81">
        <v>11</v>
      </c>
      <c r="BH47" s="81">
        <v>11</v>
      </c>
      <c r="BI47" s="81">
        <v>12</v>
      </c>
      <c r="BJ47" s="81"/>
      <c r="BK47" s="81"/>
      <c r="BL47" s="81"/>
      <c r="BM47" s="81">
        <v>5</v>
      </c>
      <c r="BN47" s="81">
        <v>7</v>
      </c>
      <c r="BO47" s="81">
        <v>7</v>
      </c>
      <c r="BP47" s="81">
        <v>11</v>
      </c>
      <c r="BQ47" s="81">
        <v>11</v>
      </c>
      <c r="BR47" s="81">
        <v>12</v>
      </c>
      <c r="BS47" s="81">
        <v>12</v>
      </c>
      <c r="BT47" s="81">
        <v>9</v>
      </c>
      <c r="BU47" s="81">
        <v>9</v>
      </c>
      <c r="BV47" s="81">
        <v>8</v>
      </c>
      <c r="BW47" s="81"/>
      <c r="BX47" s="81"/>
      <c r="BY47" s="81"/>
      <c r="BZ47" s="81">
        <v>4</v>
      </c>
      <c r="CA47" s="81">
        <v>3</v>
      </c>
      <c r="CB47" s="91">
        <v>4</v>
      </c>
      <c r="CL47" s="84"/>
      <c r="CN47">
        <f t="shared" si="38"/>
        <v>1554.4257218675332</v>
      </c>
      <c r="CO47">
        <f t="shared" si="36"/>
        <v>1111.4143911352862</v>
      </c>
      <c r="CS47" s="101"/>
    </row>
    <row r="48" spans="4:97" x14ac:dyDescent="0.25">
      <c r="D48" s="149"/>
      <c r="E48" s="149"/>
      <c r="F48" s="149"/>
      <c r="G48" s="149"/>
      <c r="H48" s="149"/>
      <c r="I48" s="149"/>
      <c r="J48" s="149"/>
      <c r="K48" s="149"/>
      <c r="L48" s="147">
        <v>9</v>
      </c>
      <c r="M48" s="22">
        <v>45273</v>
      </c>
      <c r="N48" s="23">
        <v>0.47994212962962962</v>
      </c>
      <c r="O48" s="24">
        <v>105</v>
      </c>
      <c r="P48" s="24">
        <v>85</v>
      </c>
      <c r="Q48" s="24">
        <v>72</v>
      </c>
      <c r="R48">
        <f t="shared" si="37"/>
        <v>8.5091910657881121E-3</v>
      </c>
      <c r="S48" s="24">
        <v>13.7</v>
      </c>
      <c r="T48" s="24">
        <v>569</v>
      </c>
      <c r="U48" s="24">
        <v>1</v>
      </c>
      <c r="V48" s="24">
        <v>0.02</v>
      </c>
      <c r="Y48" s="79"/>
      <c r="Z48" s="81" t="s">
        <v>1537</v>
      </c>
      <c r="AA48" s="81"/>
      <c r="AB48" s="81"/>
      <c r="AC48" s="81"/>
      <c r="AD48" s="81"/>
      <c r="AE48" s="81"/>
      <c r="AF48" s="81"/>
      <c r="AG48" s="81"/>
      <c r="AH48" s="81"/>
      <c r="AI48" s="81"/>
      <c r="AJ48" s="154"/>
      <c r="AK48" s="155"/>
      <c r="AL48" s="138"/>
      <c r="AM48" s="138"/>
      <c r="AN48" s="138"/>
      <c r="AO48" s="138"/>
      <c r="AP48" s="138"/>
      <c r="AQ48" s="138"/>
      <c r="AR48" s="138"/>
      <c r="AS48" s="138"/>
      <c r="AU48" s="84"/>
      <c r="AW48" s="37" t="s">
        <v>1573</v>
      </c>
      <c r="AX48" s="38" t="s">
        <v>1574</v>
      </c>
      <c r="AY48" s="20" t="s">
        <v>1576</v>
      </c>
      <c r="AZ48" s="12" t="s">
        <v>1575</v>
      </c>
      <c r="BA48" s="27" t="s">
        <v>1575</v>
      </c>
      <c r="BE48" s="21" t="s">
        <v>1577</v>
      </c>
      <c r="BF48" s="20" t="s">
        <v>1578</v>
      </c>
      <c r="BG48" s="20" t="s">
        <v>1579</v>
      </c>
      <c r="BH48" s="22" t="s">
        <v>1579</v>
      </c>
      <c r="BI48" s="21" t="s">
        <v>1584</v>
      </c>
      <c r="BM48" s="21" t="s">
        <v>1580</v>
      </c>
      <c r="BN48" s="20" t="s">
        <v>1581</v>
      </c>
      <c r="BO48" s="22" t="s">
        <v>1581</v>
      </c>
      <c r="BP48" s="25" t="s">
        <v>1582</v>
      </c>
      <c r="BQ48" s="21" t="s">
        <v>1582</v>
      </c>
      <c r="BR48" s="22" t="s">
        <v>1583</v>
      </c>
      <c r="BS48" s="21" t="s">
        <v>1584</v>
      </c>
      <c r="BT48" s="20" t="s">
        <v>1585</v>
      </c>
      <c r="BU48" s="22" t="s">
        <v>1585</v>
      </c>
      <c r="BV48" s="21" t="s">
        <v>1586</v>
      </c>
      <c r="BZ48" s="20" t="s">
        <v>1574</v>
      </c>
      <c r="CA48" s="21" t="s">
        <v>1587</v>
      </c>
      <c r="CB48" s="124" t="s">
        <v>1588</v>
      </c>
      <c r="CL48" s="84"/>
      <c r="CN48">
        <f t="shared" si="38"/>
        <v>1554.4257218675332</v>
      </c>
      <c r="CO48">
        <f t="shared" si="36"/>
        <v>1103.6422625259486</v>
      </c>
      <c r="CS48" s="101"/>
    </row>
    <row r="49" spans="3:97" x14ac:dyDescent="0.25">
      <c r="D49" s="149"/>
      <c r="E49" s="149"/>
      <c r="F49" s="149"/>
      <c r="G49" s="149"/>
      <c r="H49" s="149"/>
      <c r="I49" s="149"/>
      <c r="J49" s="149"/>
      <c r="K49" s="149"/>
      <c r="L49" s="147">
        <v>9</v>
      </c>
      <c r="M49" s="22">
        <v>45273</v>
      </c>
      <c r="N49" s="23">
        <v>0.48688657407407404</v>
      </c>
      <c r="O49" s="24">
        <v>121</v>
      </c>
      <c r="P49" s="24">
        <v>100</v>
      </c>
      <c r="Q49" s="24">
        <v>71.5</v>
      </c>
      <c r="R49">
        <f t="shared" si="37"/>
        <v>8.5021746940129039E-3</v>
      </c>
      <c r="S49" s="24">
        <v>13.8</v>
      </c>
      <c r="T49" s="24">
        <v>521</v>
      </c>
      <c r="U49" s="24">
        <v>1</v>
      </c>
      <c r="V49" s="24">
        <v>0.02</v>
      </c>
      <c r="Y49" s="84"/>
      <c r="Z49" s="3"/>
      <c r="AA49" s="3" t="s">
        <v>1654</v>
      </c>
      <c r="AB49" s="3"/>
      <c r="AC49" s="3" t="s">
        <v>1655</v>
      </c>
      <c r="AD49" s="149"/>
      <c r="AE49" s="149"/>
      <c r="AF49" s="149"/>
      <c r="AG49" s="149"/>
      <c r="AH49" s="149"/>
      <c r="AI49" s="149"/>
      <c r="AJ49" s="138"/>
      <c r="AK49" s="156"/>
      <c r="AL49" s="138"/>
      <c r="AM49" s="138"/>
      <c r="AN49" s="138"/>
      <c r="AO49" s="138"/>
      <c r="AP49" s="138"/>
      <c r="AQ49" s="138"/>
      <c r="AR49" s="138"/>
      <c r="AS49" s="138"/>
      <c r="AU49" s="107" t="s">
        <v>1676</v>
      </c>
      <c r="AV49" s="3" t="s">
        <v>1567</v>
      </c>
      <c r="AW49" s="125">
        <f>MIN(AK4:AK10)</f>
        <v>202</v>
      </c>
      <c r="AX49" s="125">
        <f>MIN(AK28:AK36)</f>
        <v>420</v>
      </c>
      <c r="AY49" s="125">
        <f>MIN(AK37:AK45)</f>
        <v>267</v>
      </c>
      <c r="AZ49" s="125">
        <f>MIN(AK12:AK16)</f>
        <v>434</v>
      </c>
      <c r="BA49" s="125">
        <f>MIN(AK17:AK22)</f>
        <v>70</v>
      </c>
      <c r="BC49" s="3" t="s">
        <v>1674</v>
      </c>
      <c r="BD49" s="3" t="s">
        <v>1567</v>
      </c>
      <c r="BE49" s="125">
        <f>MIN(Z13:Z16)</f>
        <v>122</v>
      </c>
      <c r="BF49" s="125">
        <f>MIN(Z2:Z6)</f>
        <v>83</v>
      </c>
      <c r="BG49" s="7">
        <f>MIN(Z17:Z25)</f>
        <v>62</v>
      </c>
      <c r="BH49" s="7">
        <f>MIN(Z26:Z31)</f>
        <v>93</v>
      </c>
      <c r="BI49" s="7">
        <f>MIN(Z36:Z43)</f>
        <v>65</v>
      </c>
      <c r="BK49" s="3" t="s">
        <v>1672</v>
      </c>
      <c r="BL49" s="3" t="s">
        <v>1567</v>
      </c>
      <c r="BM49" s="7">
        <f>MIN(O4:O6)</f>
        <v>104</v>
      </c>
      <c r="BN49" s="7">
        <f>MIN(O7:O11)</f>
        <v>81</v>
      </c>
      <c r="BO49" s="7">
        <f>MIN(O12:O17)</f>
        <v>75</v>
      </c>
      <c r="BP49" s="7">
        <f>MIN(O18:O23)</f>
        <v>60</v>
      </c>
      <c r="BQ49" s="7">
        <f>MIN(O24:O27)</f>
        <v>69</v>
      </c>
      <c r="BR49" s="7">
        <f>MIN(O30:O33)</f>
        <v>129</v>
      </c>
      <c r="BS49" s="7">
        <f>MIN(O34:O37)</f>
        <v>74</v>
      </c>
      <c r="BT49" s="7">
        <f>MIN(O38:O41)</f>
        <v>83</v>
      </c>
      <c r="BU49" s="7">
        <f>MIN(O42:O50)</f>
        <v>97</v>
      </c>
      <c r="BV49" s="7">
        <f>MIN(O54:O58)</f>
        <v>86</v>
      </c>
      <c r="BX49" s="3" t="s">
        <v>1546</v>
      </c>
      <c r="BY49" s="3" t="s">
        <v>1567</v>
      </c>
      <c r="BZ49" s="7">
        <f>MIN(D2:D5)</f>
        <v>399</v>
      </c>
      <c r="CA49" s="7">
        <f>MIN(D8:D11)</f>
        <v>70</v>
      </c>
      <c r="CB49" s="100">
        <f>MIN(D15:D19)</f>
        <v>158</v>
      </c>
      <c r="CL49" s="84"/>
      <c r="CN49">
        <f t="shared" si="38"/>
        <v>1564.5582932252935</v>
      </c>
      <c r="CO49">
        <f t="shared" si="36"/>
        <v>1126.4819711222112</v>
      </c>
      <c r="CS49" s="101"/>
    </row>
    <row r="50" spans="3:97" x14ac:dyDescent="0.25">
      <c r="D50" s="149"/>
      <c r="E50" s="149"/>
      <c r="F50" s="149"/>
      <c r="G50" s="149"/>
      <c r="H50" s="149"/>
      <c r="I50" s="149"/>
      <c r="J50" s="149"/>
      <c r="K50" s="149"/>
      <c r="L50" s="147">
        <v>9</v>
      </c>
      <c r="M50" s="22">
        <v>45273</v>
      </c>
      <c r="N50" s="23">
        <v>0.49383101851851857</v>
      </c>
      <c r="O50" s="24">
        <v>160</v>
      </c>
      <c r="P50" s="24">
        <v>136</v>
      </c>
      <c r="Q50" s="24">
        <v>72</v>
      </c>
      <c r="R50">
        <f t="shared" si="37"/>
        <v>8.561630461103904E-3</v>
      </c>
      <c r="S50" s="24">
        <v>13.8</v>
      </c>
      <c r="T50" s="24">
        <v>631</v>
      </c>
      <c r="U50" s="24">
        <v>1</v>
      </c>
      <c r="V50" s="24">
        <v>0.02</v>
      </c>
      <c r="Y50" s="84"/>
      <c r="Z50" s="3">
        <v>9</v>
      </c>
      <c r="AA50" s="3">
        <f>AC6-AC2</f>
        <v>-9.4734250129570492E-4</v>
      </c>
      <c r="AB50" s="157">
        <f>ROW(AC6)-ROW(AC2)</f>
        <v>4</v>
      </c>
      <c r="AC50" s="3">
        <f>AA50/AB50</f>
        <v>-2.3683562532392623E-4</v>
      </c>
      <c r="AD50" s="158">
        <f>AC50*1000</f>
        <v>-0.23683562532392624</v>
      </c>
      <c r="AE50" s="149"/>
      <c r="AF50" s="149"/>
      <c r="AG50" s="149"/>
      <c r="AH50" s="149"/>
      <c r="AI50" s="149"/>
      <c r="AJ50" s="138"/>
      <c r="AK50" s="156"/>
      <c r="AL50" s="138"/>
      <c r="AM50" s="138"/>
      <c r="AN50" s="138"/>
      <c r="AO50" s="138"/>
      <c r="AP50" s="138"/>
      <c r="AQ50" s="138"/>
      <c r="AR50" s="138"/>
      <c r="AS50" s="138"/>
      <c r="AU50" s="107" t="s">
        <v>1676</v>
      </c>
      <c r="AV50" s="3" t="s">
        <v>1568</v>
      </c>
      <c r="AW50" s="7">
        <f>_xlfn.QUARTILE.INC(AK4:AK10,1)</f>
        <v>229.5</v>
      </c>
      <c r="AX50" s="7">
        <f>_xlfn.QUARTILE.INC(AK28:AK36,1)</f>
        <v>700</v>
      </c>
      <c r="AY50" s="7">
        <f>_xlfn.QUARTILE.INC(AK37:AK45,1)</f>
        <v>306</v>
      </c>
      <c r="AZ50" s="7">
        <f>_xlfn.QUARTILE.INC(AK12:AK16,1)</f>
        <v>445</v>
      </c>
      <c r="BA50" s="7">
        <f>_xlfn.QUARTILE.INC(AK17:AK22,1)</f>
        <v>76</v>
      </c>
      <c r="BC50" s="3" t="s">
        <v>1674</v>
      </c>
      <c r="BD50" s="3" t="s">
        <v>1568</v>
      </c>
      <c r="BE50" s="7">
        <f>_xlfn.QUARTILE.INC(Z13:Z16,1)</f>
        <v>134</v>
      </c>
      <c r="BF50" s="7">
        <f>_xlfn.QUARTILE.INC(Z2:Z6,1)</f>
        <v>83</v>
      </c>
      <c r="BG50" s="7">
        <f>_xlfn.QUARTILE.INC(Z17:Z25,1)</f>
        <v>68</v>
      </c>
      <c r="BH50" s="7">
        <f>_xlfn.QUARTILE.INC(Z26:Z31,1)</f>
        <v>106.5</v>
      </c>
      <c r="BI50" s="7">
        <f>_xlfn.QUARTILE.INC(Z36:Z43,1)</f>
        <v>68.25</v>
      </c>
      <c r="BK50" s="3" t="s">
        <v>1672</v>
      </c>
      <c r="BL50" s="3" t="s">
        <v>1568</v>
      </c>
      <c r="BM50" s="7">
        <f>_xlfn.QUARTILE.INC(O4:O6,1)</f>
        <v>118.5</v>
      </c>
      <c r="BN50" s="7">
        <f>_xlfn.QUARTILE.INC(O7:O11,1)</f>
        <v>99</v>
      </c>
      <c r="BO50" s="7">
        <f>_xlfn.QUARTILE.INC(O12:O17,1)</f>
        <v>82.75</v>
      </c>
      <c r="BP50" s="7">
        <f>_xlfn.QUARTILE.INC(O18:O23,1)</f>
        <v>70</v>
      </c>
      <c r="BQ50" s="7">
        <f>_xlfn.QUARTILE.INC(O24:O27,1)</f>
        <v>108</v>
      </c>
      <c r="BR50" s="7">
        <f>_xlfn.QUARTILE.INC(O30:O33,1)</f>
        <v>155.25</v>
      </c>
      <c r="BS50" s="7">
        <f>_xlfn.QUARTILE.INC(O34:O37,1)</f>
        <v>81.5</v>
      </c>
      <c r="BT50" s="7">
        <f>_xlfn.QUARTILE.INC(O38:O41,1)</f>
        <v>87.5</v>
      </c>
      <c r="BU50" s="7">
        <f>_xlfn.QUARTILE.INC(O42:O50,1)</f>
        <v>104</v>
      </c>
      <c r="BV50" s="7">
        <f>_xlfn.QUARTILE.INC(O54:O58,1)</f>
        <v>87</v>
      </c>
      <c r="BX50" s="3" t="s">
        <v>1546</v>
      </c>
      <c r="BY50" s="3" t="s">
        <v>1568</v>
      </c>
      <c r="BZ50" s="7">
        <f>_xlfn.QUARTILE.INC(D2:D5,1)</f>
        <v>452.25</v>
      </c>
      <c r="CA50" s="7">
        <f>_xlfn.QUARTILE.INC(D8:D11,1)</f>
        <v>271.75</v>
      </c>
      <c r="CB50" s="100">
        <f>_xlfn.QUARTILE.INC(D15:D19,1)</f>
        <v>181</v>
      </c>
      <c r="CL50" s="84"/>
      <c r="CN50">
        <f t="shared" si="38"/>
        <v>1574.7489491168899</v>
      </c>
      <c r="CO50">
        <f t="shared" si="36"/>
        <v>1125.9454986185763</v>
      </c>
      <c r="CS50" s="101"/>
    </row>
    <row r="51" spans="3:97" x14ac:dyDescent="0.25">
      <c r="D51" s="149"/>
      <c r="E51" s="149"/>
      <c r="F51" s="149"/>
      <c r="G51" s="149"/>
      <c r="H51" s="149"/>
      <c r="I51" s="149"/>
      <c r="J51" s="149"/>
      <c r="K51" s="149"/>
      <c r="L51" s="146">
        <v>9</v>
      </c>
      <c r="M51" s="20">
        <v>45273</v>
      </c>
      <c r="N51" s="8">
        <v>0.53549768518518526</v>
      </c>
      <c r="O51" s="10">
        <v>93</v>
      </c>
      <c r="P51" s="10">
        <v>73</v>
      </c>
      <c r="Q51" s="10">
        <v>72</v>
      </c>
      <c r="R51">
        <f t="shared" si="37"/>
        <v>8.5091910657881121E-3</v>
      </c>
      <c r="S51" s="10">
        <v>13.7</v>
      </c>
      <c r="T51" s="10">
        <v>496</v>
      </c>
      <c r="U51" s="10">
        <v>1</v>
      </c>
      <c r="V51" s="10">
        <v>0.02</v>
      </c>
      <c r="Y51" s="84"/>
      <c r="Z51" s="3">
        <v>10</v>
      </c>
      <c r="AA51" s="3">
        <f>AC16-AC13</f>
        <v>-1.7639487028406169E-4</v>
      </c>
      <c r="AB51" s="157">
        <f>ROW(AC16)-ROW(AC13)</f>
        <v>3</v>
      </c>
      <c r="AC51" s="3">
        <f>AA51/6</f>
        <v>-2.9399145047343613E-5</v>
      </c>
      <c r="AD51" s="158">
        <f>AC51*1000</f>
        <v>-2.9399145047343613E-2</v>
      </c>
      <c r="AE51" s="149"/>
      <c r="AF51" s="149"/>
      <c r="AG51" s="149"/>
      <c r="AH51" s="149"/>
      <c r="AI51" s="149"/>
      <c r="AJ51" s="138"/>
      <c r="AK51" s="156"/>
      <c r="AL51" s="138"/>
      <c r="AM51" s="138"/>
      <c r="AN51" s="138"/>
      <c r="AO51" s="138"/>
      <c r="AP51" s="138"/>
      <c r="AQ51" s="138"/>
      <c r="AR51" s="138"/>
      <c r="AS51" s="138"/>
      <c r="AU51" s="107" t="s">
        <v>1676</v>
      </c>
      <c r="AV51" s="3" t="s">
        <v>1569</v>
      </c>
      <c r="AW51" s="7">
        <f>_xlfn.QUARTILE.INC(AK4:AK10,2)</f>
        <v>281</v>
      </c>
      <c r="AX51" s="7">
        <f>_xlfn.QUARTILE.INC(AK28:AK36,2)</f>
        <v>735</v>
      </c>
      <c r="AY51" s="7">
        <f>_xlfn.QUARTILE.INC(AK37:AK45,2)</f>
        <v>358</v>
      </c>
      <c r="AZ51" s="7">
        <f>_xlfn.QUARTILE.INC(AK12:AK16,2)</f>
        <v>493</v>
      </c>
      <c r="BA51" s="7">
        <f>_xlfn.QUARTILE.INC(AK17:AK22,2)</f>
        <v>95</v>
      </c>
      <c r="BC51" s="3" t="s">
        <v>1674</v>
      </c>
      <c r="BD51" s="3" t="s">
        <v>1569</v>
      </c>
      <c r="BE51" s="7">
        <f>_xlfn.QUARTILE.INC(Z13:Z16,2)</f>
        <v>156</v>
      </c>
      <c r="BF51" s="7">
        <f>_xlfn.QUARTILE.INC(Z2:Z6,2)</f>
        <v>86</v>
      </c>
      <c r="BG51" s="7">
        <f>_xlfn.QUARTILE.INC(Z17:Z25,2)</f>
        <v>83</v>
      </c>
      <c r="BH51" s="7">
        <f>_xlfn.QUARTILE.INC(Z26:Z31,2)</f>
        <v>122.5</v>
      </c>
      <c r="BI51" s="7">
        <f>_xlfn.QUARTILE.INC(Z36:Z43,2)</f>
        <v>84</v>
      </c>
      <c r="BK51" s="3" t="s">
        <v>1672</v>
      </c>
      <c r="BL51" s="3" t="s">
        <v>1569</v>
      </c>
      <c r="BM51" s="7">
        <f>_xlfn.QUARTILE.INC(O4:O6,2)</f>
        <v>133</v>
      </c>
      <c r="BN51" s="7">
        <f>_xlfn.QUARTILE.INC(O7:O11,2)</f>
        <v>143</v>
      </c>
      <c r="BO51" s="7">
        <f>_xlfn.QUARTILE.INC(O12:O17,2)</f>
        <v>97.5</v>
      </c>
      <c r="BP51" s="7">
        <f>_xlfn.QUARTILE.INC(O18:O23,2)</f>
        <v>78</v>
      </c>
      <c r="BQ51" s="7">
        <f>_xlfn.QUARTILE.INC(O24:O27,2)</f>
        <v>125</v>
      </c>
      <c r="BR51" s="7">
        <f>_xlfn.QUARTILE.INC(O30:O33,2)</f>
        <v>176</v>
      </c>
      <c r="BS51" s="7">
        <f>_xlfn.QUARTILE.INC(O34:O37,2)</f>
        <v>96</v>
      </c>
      <c r="BT51" s="7">
        <f>_xlfn.QUARTILE.INC(O38:O41,2)</f>
        <v>124.5</v>
      </c>
      <c r="BU51" s="7">
        <f>_xlfn.QUARTILE.INC(O42:O50,2)</f>
        <v>109</v>
      </c>
      <c r="BV51" s="7">
        <f>_xlfn.QUARTILE.INC(O54:O58,2)</f>
        <v>94</v>
      </c>
      <c r="BX51" s="3" t="s">
        <v>1546</v>
      </c>
      <c r="BY51" s="3" t="s">
        <v>1569</v>
      </c>
      <c r="BZ51" s="7">
        <f>_xlfn.QUARTILE.INC(D2:D5,2)</f>
        <v>519.5</v>
      </c>
      <c r="CA51" s="7">
        <f>_xlfn.QUARTILE.INC(D8:D11,2)</f>
        <v>389</v>
      </c>
      <c r="CB51" s="100">
        <f>_xlfn.QUARTILE.INC(D15:D19,2)</f>
        <v>198</v>
      </c>
      <c r="CL51" s="84"/>
      <c r="CN51">
        <f t="shared" si="38"/>
        <v>1574.7489491168899</v>
      </c>
      <c r="CO51">
        <f t="shared" si="36"/>
        <v>1133.8192433641607</v>
      </c>
      <c r="CS51" s="101"/>
    </row>
    <row r="52" spans="3:97" x14ac:dyDescent="0.25">
      <c r="D52" s="149"/>
      <c r="E52" s="149"/>
      <c r="F52" s="149"/>
      <c r="G52" s="149"/>
      <c r="H52" s="149"/>
      <c r="I52" s="149"/>
      <c r="J52" s="149"/>
      <c r="K52" s="149"/>
      <c r="L52" s="146">
        <v>9</v>
      </c>
      <c r="M52" s="20">
        <v>45273</v>
      </c>
      <c r="N52" s="8">
        <v>0.54244212962962968</v>
      </c>
      <c r="O52" s="10">
        <v>146</v>
      </c>
      <c r="P52" s="10">
        <v>125</v>
      </c>
      <c r="Q52" s="10">
        <v>72</v>
      </c>
      <c r="R52">
        <f t="shared" si="37"/>
        <v>8.561630461103904E-3</v>
      </c>
      <c r="S52" s="10">
        <v>13.8</v>
      </c>
      <c r="T52" s="10">
        <v>491</v>
      </c>
      <c r="U52" s="10">
        <v>1</v>
      </c>
      <c r="V52" s="10">
        <v>0.02</v>
      </c>
      <c r="Y52" s="84"/>
      <c r="Z52" s="3">
        <v>11</v>
      </c>
      <c r="AA52" s="3">
        <f>AC25-AC17</f>
        <v>-5.1612374526465235E-4</v>
      </c>
      <c r="AB52" s="157">
        <f>ROW(AC25)-ROW(AC17)</f>
        <v>8</v>
      </c>
      <c r="AC52" s="3">
        <f>AA52/6</f>
        <v>-8.6020624210775387E-5</v>
      </c>
      <c r="AD52" s="158">
        <f>AC52*1000</f>
        <v>-8.6020624210775387E-2</v>
      </c>
      <c r="AE52" s="149"/>
      <c r="AF52" s="149"/>
      <c r="AG52" s="149"/>
      <c r="AH52" s="149"/>
      <c r="AI52" s="149"/>
      <c r="AJ52" s="138"/>
      <c r="AK52" s="156"/>
      <c r="AL52" s="138"/>
      <c r="AM52" s="138"/>
      <c r="AN52" s="138"/>
      <c r="AO52" s="138"/>
      <c r="AP52" s="138"/>
      <c r="AQ52" s="138"/>
      <c r="AR52" s="138"/>
      <c r="AS52" s="138"/>
      <c r="AU52" s="107" t="s">
        <v>1676</v>
      </c>
      <c r="AV52" s="3" t="s">
        <v>1570</v>
      </c>
      <c r="AW52" s="7">
        <f>_xlfn.QUARTILE.INC(AK4:AK10,3)</f>
        <v>309.5</v>
      </c>
      <c r="AX52" s="7">
        <f>_xlfn.QUARTILE.INC(AK28:AK36,3)</f>
        <v>1248</v>
      </c>
      <c r="AY52" s="7">
        <f>_xlfn.QUARTILE.INC(AK37:AK45,3)</f>
        <v>417</v>
      </c>
      <c r="AZ52" s="7">
        <f>_xlfn.QUARTILE.INC(AK12:AK16,3)</f>
        <v>510</v>
      </c>
      <c r="BA52" s="7">
        <f>_xlfn.QUARTILE.INC(AK17:AK22,3)</f>
        <v>120.75</v>
      </c>
      <c r="BC52" s="3" t="s">
        <v>1674</v>
      </c>
      <c r="BD52" s="3" t="s">
        <v>1570</v>
      </c>
      <c r="BE52" s="7">
        <f>_xlfn.QUARTILE.INC(Z13:Z16,3)</f>
        <v>182.75</v>
      </c>
      <c r="BF52" s="7">
        <f>_xlfn.QUARTILE.INC(Z2:Z6,3)</f>
        <v>88</v>
      </c>
      <c r="BG52" s="7">
        <f>_xlfn.QUARTILE.INC(Z17:Z25,3)</f>
        <v>103</v>
      </c>
      <c r="BH52" s="7">
        <f>_xlfn.QUARTILE.INC(Z26:Z31,3)</f>
        <v>147.5</v>
      </c>
      <c r="BI52" s="7">
        <f>_xlfn.QUARTILE.INC(Z36:Z43,3)</f>
        <v>118</v>
      </c>
      <c r="BK52" s="3" t="s">
        <v>1672</v>
      </c>
      <c r="BL52" s="3" t="s">
        <v>1570</v>
      </c>
      <c r="BM52" s="7">
        <f>_xlfn.QUARTILE.INC(O4:O6,3)</f>
        <v>190</v>
      </c>
      <c r="BN52" s="7">
        <f>_xlfn.QUARTILE.INC(O7:O11,3)</f>
        <v>167</v>
      </c>
      <c r="BO52" s="7">
        <f>_xlfn.QUARTILE.INC(O12:O17,3)</f>
        <v>107.75</v>
      </c>
      <c r="BP52" s="7">
        <f>_xlfn.QUARTILE.INC(O18:O23,3)</f>
        <v>86</v>
      </c>
      <c r="BQ52" s="7">
        <f>_xlfn.QUARTILE.INC(O24:O27,3)</f>
        <v>138</v>
      </c>
      <c r="BR52" s="7">
        <f>_xlfn.QUARTILE.INC(O30:O33,3)</f>
        <v>192.5</v>
      </c>
      <c r="BS52" s="7">
        <f>_xlfn.QUARTILE.INC(O34:O37,3)</f>
        <v>124.5</v>
      </c>
      <c r="BT52" s="7">
        <f>_xlfn.QUARTILE.INC(O38:O41,3)</f>
        <v>160</v>
      </c>
      <c r="BU52" s="7">
        <f>_xlfn.QUARTILE.INC(O42:O50,3)</f>
        <v>121</v>
      </c>
      <c r="BV52" s="7">
        <f>_xlfn.QUARTILE.INC(O54:O58,3)</f>
        <v>99</v>
      </c>
      <c r="BX52" s="3" t="s">
        <v>1546</v>
      </c>
      <c r="BY52" s="3" t="s">
        <v>1570</v>
      </c>
      <c r="BZ52" s="7">
        <f>_xlfn.QUARTILE.INC(D2:D5,3)</f>
        <v>593.75</v>
      </c>
      <c r="CA52" s="7">
        <f>_xlfn.QUARTILE.INC(D8:D11,3)</f>
        <v>447.75</v>
      </c>
      <c r="CB52" s="100">
        <f>_xlfn.QUARTILE.INC(D15:D19,3)</f>
        <v>199</v>
      </c>
      <c r="CL52" s="84"/>
      <c r="CN52">
        <f t="shared" si="38"/>
        <v>1564.5582932252935</v>
      </c>
      <c r="CO52">
        <f t="shared" si="36"/>
        <v>1126.4819711222112</v>
      </c>
      <c r="CS52" s="101"/>
    </row>
    <row r="53" spans="3:97" x14ac:dyDescent="0.25">
      <c r="D53" s="149"/>
      <c r="E53" s="149"/>
      <c r="F53" s="149"/>
      <c r="G53" s="149"/>
      <c r="H53" s="149"/>
      <c r="I53" s="149"/>
      <c r="J53" s="149"/>
      <c r="K53" s="149"/>
      <c r="L53" s="146">
        <v>9</v>
      </c>
      <c r="M53" s="20">
        <v>45273</v>
      </c>
      <c r="N53" s="8">
        <v>0.5493865740740741</v>
      </c>
      <c r="O53" s="10">
        <v>159</v>
      </c>
      <c r="P53" s="10">
        <v>127</v>
      </c>
      <c r="Q53" s="10">
        <v>72</v>
      </c>
      <c r="R53">
        <f t="shared" si="37"/>
        <v>8.561630461103904E-3</v>
      </c>
      <c r="S53" s="10">
        <v>13.8</v>
      </c>
      <c r="T53" s="10">
        <v>496</v>
      </c>
      <c r="U53" s="10">
        <v>1.85</v>
      </c>
      <c r="V53" s="10">
        <v>0.02</v>
      </c>
      <c r="Y53" s="84"/>
      <c r="Z53" s="3">
        <v>11</v>
      </c>
      <c r="AA53" s="3">
        <f>AC31-AC26</f>
        <v>1.0715937912628322E-4</v>
      </c>
      <c r="AB53" s="157">
        <f>ROW(AC31)-ROW(AC26)</f>
        <v>5</v>
      </c>
      <c r="AC53" s="3">
        <f>AA53/6</f>
        <v>1.7859896521047202E-5</v>
      </c>
      <c r="AD53" s="158">
        <f>AC53*1000</f>
        <v>1.7859896521047202E-2</v>
      </c>
      <c r="AE53" s="149"/>
      <c r="AF53" s="149"/>
      <c r="AG53" s="149"/>
      <c r="AH53" s="149"/>
      <c r="AI53" s="149"/>
      <c r="AJ53" s="138"/>
      <c r="AK53" s="156"/>
      <c r="AL53" s="138"/>
      <c r="AM53" s="138"/>
      <c r="AN53" s="138"/>
      <c r="AO53" s="138"/>
      <c r="AP53" s="138"/>
      <c r="AQ53" s="138"/>
      <c r="AR53" s="138"/>
      <c r="AS53" s="138"/>
      <c r="AU53" s="107" t="s">
        <v>1676</v>
      </c>
      <c r="AV53" s="3" t="s">
        <v>1571</v>
      </c>
      <c r="AW53" s="7">
        <f>MAX(AK4:AK10)</f>
        <v>338</v>
      </c>
      <c r="AX53" s="7">
        <f>MAX(AK28:AK36)</f>
        <v>1574</v>
      </c>
      <c r="AY53" s="7">
        <f>MAX(AK37:AK45)</f>
        <v>530</v>
      </c>
      <c r="AZ53" s="7">
        <f>MAX(AK12:AK16)</f>
        <v>621</v>
      </c>
      <c r="BA53" s="7">
        <f>MAX(AK17:AK22)</f>
        <v>149</v>
      </c>
      <c r="BC53" s="3" t="s">
        <v>1674</v>
      </c>
      <c r="BD53" s="3" t="s">
        <v>1571</v>
      </c>
      <c r="BE53" s="7">
        <f>MAX(Z13:Z16)</f>
        <v>209</v>
      </c>
      <c r="BF53" s="7">
        <f>MAX(Z2:Z6)</f>
        <v>99</v>
      </c>
      <c r="BG53" s="7">
        <f>MAX(Z17:Z25)</f>
        <v>205</v>
      </c>
      <c r="BH53" s="7">
        <f>MAX(Z26:Z31)</f>
        <v>201</v>
      </c>
      <c r="BI53" s="7">
        <f>MAX(Z36:Z43)</f>
        <v>212</v>
      </c>
      <c r="BK53" s="3" t="s">
        <v>1672</v>
      </c>
      <c r="BL53" s="3" t="s">
        <v>1571</v>
      </c>
      <c r="BM53" s="7">
        <f>MAX(O4:O6)</f>
        <v>247</v>
      </c>
      <c r="BN53" s="7">
        <f>MAX(O7:O11)</f>
        <v>171</v>
      </c>
      <c r="BO53" s="7">
        <f>MAX(O12:O17)</f>
        <v>228</v>
      </c>
      <c r="BP53" s="7">
        <f>MAX(O18:O23)</f>
        <v>119</v>
      </c>
      <c r="BQ53" s="7">
        <f>MAX(O24:O27)</f>
        <v>165</v>
      </c>
      <c r="BR53" s="7">
        <f>MAX(O30:O33)</f>
        <v>206</v>
      </c>
      <c r="BS53" s="7">
        <f>MAX(O34:O37)</f>
        <v>174</v>
      </c>
      <c r="BT53" s="7">
        <f>MAX(O38:O41)</f>
        <v>160</v>
      </c>
      <c r="BU53" s="7">
        <f>MAX(O42:O50)</f>
        <v>160</v>
      </c>
      <c r="BV53" s="7">
        <f>MAX(O54:O58)</f>
        <v>186</v>
      </c>
      <c r="BX53" s="3" t="s">
        <v>1546</v>
      </c>
      <c r="BY53" s="3" t="s">
        <v>1571</v>
      </c>
      <c r="BZ53" s="7">
        <f>MAX(D2:D5)</f>
        <v>668</v>
      </c>
      <c r="CA53" s="7">
        <f>MAX(D8:D11)</f>
        <v>474</v>
      </c>
      <c r="CB53" s="100">
        <f>MAX(D15:D19)</f>
        <v>245</v>
      </c>
      <c r="CL53" s="84"/>
      <c r="CN53">
        <f t="shared" si="38"/>
        <v>1574.7489491168899</v>
      </c>
      <c r="CO53">
        <f t="shared" si="36"/>
        <v>1133.8192433641607</v>
      </c>
      <c r="CS53" s="101"/>
    </row>
    <row r="54" spans="3:97" x14ac:dyDescent="0.25">
      <c r="D54" s="149"/>
      <c r="E54" s="149"/>
      <c r="F54" s="149"/>
      <c r="G54" s="149"/>
      <c r="H54" s="149"/>
      <c r="I54" s="149"/>
      <c r="J54" s="149"/>
      <c r="K54" s="149"/>
      <c r="L54" s="145">
        <v>8</v>
      </c>
      <c r="M54" s="21">
        <v>45273</v>
      </c>
      <c r="N54" s="9">
        <v>0.57021990740740736</v>
      </c>
      <c r="O54" s="12">
        <v>186</v>
      </c>
      <c r="P54" s="12">
        <v>151</v>
      </c>
      <c r="Q54" s="12">
        <v>74.5</v>
      </c>
      <c r="R54">
        <f t="shared" si="37"/>
        <v>8.4851147959472423E-3</v>
      </c>
      <c r="S54" s="12">
        <v>13.1</v>
      </c>
      <c r="T54" s="60">
        <v>550</v>
      </c>
      <c r="U54" s="12">
        <v>1.22</v>
      </c>
      <c r="V54" s="12">
        <v>0.02</v>
      </c>
      <c r="Y54" s="84"/>
      <c r="Z54" s="3">
        <v>14</v>
      </c>
      <c r="AA54" s="3">
        <f>AC43-AC36</f>
        <v>-5.3390524885394211E-5</v>
      </c>
      <c r="AB54" s="157">
        <f>ROW(AC43)-ROW(AC36)</f>
        <v>7</v>
      </c>
      <c r="AC54" s="3">
        <f>AA54/6</f>
        <v>-8.8984208142323679E-6</v>
      </c>
      <c r="AD54" s="158">
        <f>AC54*1000</f>
        <v>-8.8984208142323679E-3</v>
      </c>
      <c r="AE54" s="149"/>
      <c r="AF54" s="149"/>
      <c r="AG54" s="149"/>
      <c r="AH54" s="149"/>
      <c r="AI54" s="149"/>
      <c r="AJ54" s="138"/>
      <c r="AK54" s="156"/>
      <c r="AL54" s="138"/>
      <c r="AM54" s="138"/>
      <c r="AN54" s="138"/>
      <c r="AO54" s="138"/>
      <c r="AP54" s="138"/>
      <c r="AQ54" s="138"/>
      <c r="AR54" s="138"/>
      <c r="AS54" s="138"/>
      <c r="AU54" s="84"/>
      <c r="AV54" s="3"/>
      <c r="BD54" s="3"/>
      <c r="BL54" s="3"/>
      <c r="BY54" s="3"/>
      <c r="CB54" s="101"/>
      <c r="CL54" s="84"/>
      <c r="CN54">
        <f t="shared" si="38"/>
        <v>1574.7489491168899</v>
      </c>
      <c r="CO54">
        <f t="shared" si="36"/>
        <v>1133.8192433641607</v>
      </c>
      <c r="CS54" s="101"/>
    </row>
    <row r="55" spans="3:97" x14ac:dyDescent="0.25">
      <c r="D55" s="149"/>
      <c r="E55" s="149"/>
      <c r="F55" s="149"/>
      <c r="G55" s="149"/>
      <c r="H55" s="149"/>
      <c r="I55" s="149"/>
      <c r="J55" s="149"/>
      <c r="K55" s="149"/>
      <c r="L55" s="145">
        <v>8</v>
      </c>
      <c r="M55" s="21">
        <v>45273</v>
      </c>
      <c r="N55" s="9">
        <v>0.57716435185185189</v>
      </c>
      <c r="O55" s="12">
        <v>87</v>
      </c>
      <c r="P55" s="12">
        <v>64</v>
      </c>
      <c r="Q55" s="12">
        <v>75</v>
      </c>
      <c r="R55">
        <f t="shared" si="37"/>
        <v>8.3332935158770046E-3</v>
      </c>
      <c r="S55" s="12">
        <v>12.7</v>
      </c>
      <c r="T55" s="12">
        <v>503</v>
      </c>
      <c r="U55" s="12">
        <v>1</v>
      </c>
      <c r="V55" s="12">
        <v>0.02</v>
      </c>
      <c r="Y55" s="84"/>
      <c r="Z55" s="149"/>
      <c r="AA55" s="149"/>
      <c r="AB55" s="149"/>
      <c r="AC55" s="149"/>
      <c r="AD55" s="3"/>
      <c r="AE55" s="3"/>
      <c r="AF55" s="157"/>
      <c r="AG55" s="3"/>
      <c r="AH55" s="149"/>
      <c r="AI55" s="149"/>
      <c r="AJ55" s="138"/>
      <c r="AK55" s="156"/>
      <c r="AL55" s="138"/>
      <c r="AM55" s="138"/>
      <c r="AN55" s="138"/>
      <c r="AO55" s="138"/>
      <c r="AP55" s="138"/>
      <c r="AQ55" s="138"/>
      <c r="AR55" s="138"/>
      <c r="AS55" s="138"/>
      <c r="AU55" s="84"/>
      <c r="AV55" s="3"/>
      <c r="BD55" s="3"/>
      <c r="BL55" s="3"/>
      <c r="BY55" s="3"/>
      <c r="CB55" s="101"/>
      <c r="CL55" s="84"/>
      <c r="CN55">
        <f t="shared" si="38"/>
        <v>1504.6242625006262</v>
      </c>
      <c r="CO55">
        <f t="shared" si="36"/>
        <v>1120.9450755629664</v>
      </c>
      <c r="CS55" s="101"/>
    </row>
    <row r="56" spans="3:97" x14ac:dyDescent="0.25">
      <c r="D56" s="149"/>
      <c r="E56" s="149"/>
      <c r="F56" s="149"/>
      <c r="G56" s="149"/>
      <c r="H56" s="149"/>
      <c r="I56" s="149"/>
      <c r="J56" s="149"/>
      <c r="K56" s="149"/>
      <c r="L56" s="145">
        <v>8</v>
      </c>
      <c r="M56" s="21">
        <v>45273</v>
      </c>
      <c r="N56" s="9">
        <v>0.58410879629629631</v>
      </c>
      <c r="O56" s="12">
        <v>99</v>
      </c>
      <c r="P56" s="12">
        <v>76</v>
      </c>
      <c r="Q56" s="12">
        <v>75.5</v>
      </c>
      <c r="R56">
        <f t="shared" si="37"/>
        <v>8.3370122888640989E-3</v>
      </c>
      <c r="S56" s="12">
        <v>12.6</v>
      </c>
      <c r="T56" s="12">
        <v>498</v>
      </c>
      <c r="U56" s="12">
        <v>1</v>
      </c>
      <c r="V56" s="12">
        <v>0.02</v>
      </c>
      <c r="Y56" s="84"/>
      <c r="Z56" s="149"/>
      <c r="AA56" s="149"/>
      <c r="AB56" s="149"/>
      <c r="AC56" s="149"/>
      <c r="AD56" s="3"/>
      <c r="AE56" s="3"/>
      <c r="AF56" s="157"/>
      <c r="AG56" s="3"/>
      <c r="AH56" s="149"/>
      <c r="AI56" s="149"/>
      <c r="AJ56" s="138"/>
      <c r="AK56" s="156"/>
      <c r="AL56" s="138"/>
      <c r="AM56" s="138"/>
      <c r="AN56" s="138"/>
      <c r="AO56" s="138"/>
      <c r="AP56" s="138"/>
      <c r="AQ56" s="138"/>
      <c r="AR56" s="138"/>
      <c r="AS56" s="138"/>
      <c r="AU56" s="107" t="s">
        <v>1676</v>
      </c>
      <c r="AV56" s="3" t="s">
        <v>1572</v>
      </c>
      <c r="AW56" s="7">
        <f>AW49</f>
        <v>202</v>
      </c>
      <c r="AX56" s="7">
        <f>AX49</f>
        <v>420</v>
      </c>
      <c r="AY56" s="7">
        <f>AY49</f>
        <v>267</v>
      </c>
      <c r="AZ56" s="7">
        <f>AZ49</f>
        <v>434</v>
      </c>
      <c r="BA56" s="7">
        <f>BA49</f>
        <v>70</v>
      </c>
      <c r="BC56" s="3" t="s">
        <v>1674</v>
      </c>
      <c r="BD56" s="3" t="s">
        <v>1572</v>
      </c>
      <c r="BE56" s="7">
        <f>BE49</f>
        <v>122</v>
      </c>
      <c r="BF56" s="7">
        <f>BF49</f>
        <v>83</v>
      </c>
      <c r="BG56" s="7">
        <f>BG49</f>
        <v>62</v>
      </c>
      <c r="BH56" s="7">
        <f>BH49</f>
        <v>93</v>
      </c>
      <c r="BI56" s="7">
        <f>BI49</f>
        <v>65</v>
      </c>
      <c r="BK56" s="3" t="s">
        <v>1672</v>
      </c>
      <c r="BL56" s="3" t="s">
        <v>1572</v>
      </c>
      <c r="BM56" s="7">
        <f t="shared" ref="BM56:BV56" si="39">BM49</f>
        <v>104</v>
      </c>
      <c r="BN56" s="7">
        <f t="shared" si="39"/>
        <v>81</v>
      </c>
      <c r="BO56" s="7">
        <f t="shared" si="39"/>
        <v>75</v>
      </c>
      <c r="BP56" s="7">
        <f t="shared" si="39"/>
        <v>60</v>
      </c>
      <c r="BQ56" s="7">
        <f t="shared" si="39"/>
        <v>69</v>
      </c>
      <c r="BR56" s="7">
        <f t="shared" si="39"/>
        <v>129</v>
      </c>
      <c r="BS56" s="7">
        <f t="shared" si="39"/>
        <v>74</v>
      </c>
      <c r="BT56" s="7">
        <f t="shared" si="39"/>
        <v>83</v>
      </c>
      <c r="BU56" s="7">
        <f t="shared" si="39"/>
        <v>97</v>
      </c>
      <c r="BV56" s="7">
        <f t="shared" si="39"/>
        <v>86</v>
      </c>
      <c r="BX56" s="3" t="s">
        <v>1546</v>
      </c>
      <c r="BY56" s="3" t="s">
        <v>1572</v>
      </c>
      <c r="BZ56" s="7">
        <f>BZ49</f>
        <v>399</v>
      </c>
      <c r="CA56" s="7">
        <f>CA49</f>
        <v>70</v>
      </c>
      <c r="CB56" s="100">
        <f>CB49</f>
        <v>158</v>
      </c>
      <c r="CL56" s="84"/>
      <c r="CN56">
        <f t="shared" si="38"/>
        <v>1465.8000351239575</v>
      </c>
      <c r="CO56">
        <f t="shared" si="36"/>
        <v>1099.3500263429682</v>
      </c>
      <c r="CS56" s="101"/>
    </row>
    <row r="57" spans="3:97" x14ac:dyDescent="0.25">
      <c r="D57" s="149"/>
      <c r="E57" s="149"/>
      <c r="F57" s="149"/>
      <c r="G57" s="149"/>
      <c r="H57" s="149"/>
      <c r="I57" s="149"/>
      <c r="J57" s="149"/>
      <c r="K57" s="149"/>
      <c r="L57" s="145">
        <v>8</v>
      </c>
      <c r="M57" s="21">
        <v>45273</v>
      </c>
      <c r="N57" s="9">
        <v>0.59105324074074073</v>
      </c>
      <c r="O57" s="12">
        <v>86</v>
      </c>
      <c r="P57" s="12">
        <v>60</v>
      </c>
      <c r="Q57" s="12">
        <v>75.5</v>
      </c>
      <c r="R57">
        <f t="shared" si="37"/>
        <v>8.3888488059828507E-3</v>
      </c>
      <c r="S57" s="12">
        <v>12.7</v>
      </c>
      <c r="T57" s="12">
        <v>533</v>
      </c>
      <c r="U57" s="12">
        <v>1</v>
      </c>
      <c r="V57" s="12">
        <v>0.02</v>
      </c>
      <c r="Y57" s="84"/>
      <c r="Z57" s="149"/>
      <c r="AA57" s="149"/>
      <c r="AB57" s="149"/>
      <c r="AC57" s="149"/>
      <c r="AD57" s="3"/>
      <c r="AE57" s="3"/>
      <c r="AF57" s="157"/>
      <c r="AG57" s="3"/>
      <c r="AH57" s="149"/>
      <c r="AI57" s="149"/>
      <c r="AJ57" s="138"/>
      <c r="AK57" s="156"/>
      <c r="AL57" s="138"/>
      <c r="AM57" s="138"/>
      <c r="AN57" s="138"/>
      <c r="AO57" s="138"/>
      <c r="AP57" s="138"/>
      <c r="AQ57" s="138"/>
      <c r="AR57" s="138"/>
      <c r="AS57" s="138"/>
      <c r="AU57" s="107" t="s">
        <v>1676</v>
      </c>
      <c r="AV57" s="3" t="s">
        <v>1572</v>
      </c>
      <c r="AW57">
        <f t="shared" ref="AW57:BA60" si="40">AW50-AW49</f>
        <v>27.5</v>
      </c>
      <c r="AX57">
        <f t="shared" si="40"/>
        <v>280</v>
      </c>
      <c r="AY57">
        <f t="shared" si="40"/>
        <v>39</v>
      </c>
      <c r="AZ57">
        <f t="shared" si="40"/>
        <v>11</v>
      </c>
      <c r="BA57">
        <f t="shared" si="40"/>
        <v>6</v>
      </c>
      <c r="BC57" s="3" t="s">
        <v>1674</v>
      </c>
      <c r="BD57" s="3" t="s">
        <v>1572</v>
      </c>
      <c r="BE57">
        <f t="shared" ref="BE57:BI60" si="41">BE50-BE49</f>
        <v>12</v>
      </c>
      <c r="BF57">
        <f t="shared" si="41"/>
        <v>0</v>
      </c>
      <c r="BG57">
        <f t="shared" si="41"/>
        <v>6</v>
      </c>
      <c r="BH57">
        <f t="shared" si="41"/>
        <v>13.5</v>
      </c>
      <c r="BI57">
        <f t="shared" si="41"/>
        <v>3.25</v>
      </c>
      <c r="BK57" s="3" t="s">
        <v>1672</v>
      </c>
      <c r="BL57" s="3" t="s">
        <v>1572</v>
      </c>
      <c r="BM57">
        <f t="shared" ref="BM57:BV57" si="42">BM50-BM49</f>
        <v>14.5</v>
      </c>
      <c r="BN57">
        <f t="shared" si="42"/>
        <v>18</v>
      </c>
      <c r="BO57">
        <f t="shared" si="42"/>
        <v>7.75</v>
      </c>
      <c r="BP57">
        <f t="shared" si="42"/>
        <v>10</v>
      </c>
      <c r="BQ57">
        <f t="shared" si="42"/>
        <v>39</v>
      </c>
      <c r="BR57">
        <f t="shared" si="42"/>
        <v>26.25</v>
      </c>
      <c r="BS57">
        <f t="shared" si="42"/>
        <v>7.5</v>
      </c>
      <c r="BT57">
        <f t="shared" si="42"/>
        <v>4.5</v>
      </c>
      <c r="BU57">
        <f t="shared" si="42"/>
        <v>7</v>
      </c>
      <c r="BV57">
        <f t="shared" si="42"/>
        <v>1</v>
      </c>
      <c r="BX57" s="3" t="s">
        <v>1546</v>
      </c>
      <c r="BY57" s="3" t="s">
        <v>1572</v>
      </c>
      <c r="BZ57">
        <f t="shared" ref="BZ57:CB60" si="43">BZ50-BZ49</f>
        <v>53.25</v>
      </c>
      <c r="CA57">
        <f t="shared" si="43"/>
        <v>201.75</v>
      </c>
      <c r="CB57" s="101">
        <f t="shared" si="43"/>
        <v>23</v>
      </c>
      <c r="CL57" s="84"/>
      <c r="CN57">
        <f t="shared" si="38"/>
        <v>1456.2329208141341</v>
      </c>
      <c r="CO57">
        <f t="shared" si="36"/>
        <v>1099.4558552146711</v>
      </c>
      <c r="CS57" s="101"/>
    </row>
    <row r="58" spans="3:97" x14ac:dyDescent="0.25">
      <c r="D58" s="149"/>
      <c r="E58" s="149"/>
      <c r="F58" s="149"/>
      <c r="G58" s="149"/>
      <c r="H58" s="149"/>
      <c r="I58" s="149"/>
      <c r="J58" s="149"/>
      <c r="K58" s="149"/>
      <c r="L58" s="150">
        <v>8</v>
      </c>
      <c r="M58" s="151">
        <v>45273</v>
      </c>
      <c r="N58" s="152">
        <v>0.5980092592592593</v>
      </c>
      <c r="O58" s="148">
        <v>94</v>
      </c>
      <c r="P58" s="148">
        <v>70</v>
      </c>
      <c r="Q58" s="148">
        <v>73.5</v>
      </c>
      <c r="R58">
        <f t="shared" si="37"/>
        <v>8.4230599758215868E-3</v>
      </c>
      <c r="S58" s="148">
        <v>13.2</v>
      </c>
      <c r="T58" s="148">
        <v>518</v>
      </c>
      <c r="U58" s="148">
        <v>1</v>
      </c>
      <c r="V58" s="148">
        <v>0.02</v>
      </c>
      <c r="Y58" s="84"/>
      <c r="Z58" s="149"/>
      <c r="AA58" s="149"/>
      <c r="AB58" s="149"/>
      <c r="AC58" s="149"/>
      <c r="AD58" s="149"/>
      <c r="AE58" s="157"/>
      <c r="AF58" s="149"/>
      <c r="AG58" s="149"/>
      <c r="AH58" s="149"/>
      <c r="AI58" s="149"/>
      <c r="AJ58" s="138"/>
      <c r="AK58" s="156"/>
      <c r="AL58" s="138"/>
      <c r="AM58" s="138"/>
      <c r="AN58" s="138"/>
      <c r="AO58" s="138"/>
      <c r="AP58" s="138"/>
      <c r="AQ58" s="138"/>
      <c r="AR58" s="138"/>
      <c r="AS58" s="138"/>
      <c r="AU58" s="107" t="s">
        <v>1676</v>
      </c>
      <c r="AV58" s="3" t="s">
        <v>1572</v>
      </c>
      <c r="AW58">
        <f t="shared" si="40"/>
        <v>51.5</v>
      </c>
      <c r="AX58">
        <f t="shared" si="40"/>
        <v>35</v>
      </c>
      <c r="AY58">
        <f t="shared" si="40"/>
        <v>52</v>
      </c>
      <c r="AZ58">
        <f t="shared" si="40"/>
        <v>48</v>
      </c>
      <c r="BA58">
        <f t="shared" si="40"/>
        <v>19</v>
      </c>
      <c r="BC58" s="3" t="s">
        <v>1674</v>
      </c>
      <c r="BD58" s="3" t="s">
        <v>1572</v>
      </c>
      <c r="BE58">
        <f t="shared" si="41"/>
        <v>22</v>
      </c>
      <c r="BF58">
        <f t="shared" si="41"/>
        <v>3</v>
      </c>
      <c r="BG58">
        <f t="shared" si="41"/>
        <v>15</v>
      </c>
      <c r="BH58">
        <f t="shared" si="41"/>
        <v>16</v>
      </c>
      <c r="BI58">
        <f t="shared" si="41"/>
        <v>15.75</v>
      </c>
      <c r="BK58" s="3" t="s">
        <v>1672</v>
      </c>
      <c r="BL58" s="3" t="s">
        <v>1572</v>
      </c>
      <c r="BM58">
        <f t="shared" ref="BM58:BV58" si="44">BM51-BM50</f>
        <v>14.5</v>
      </c>
      <c r="BN58">
        <f t="shared" si="44"/>
        <v>44</v>
      </c>
      <c r="BO58">
        <f t="shared" si="44"/>
        <v>14.75</v>
      </c>
      <c r="BP58">
        <f t="shared" si="44"/>
        <v>8</v>
      </c>
      <c r="BQ58">
        <f t="shared" si="44"/>
        <v>17</v>
      </c>
      <c r="BR58">
        <f t="shared" si="44"/>
        <v>20.75</v>
      </c>
      <c r="BS58">
        <f t="shared" si="44"/>
        <v>14.5</v>
      </c>
      <c r="BT58">
        <f t="shared" si="44"/>
        <v>37</v>
      </c>
      <c r="BU58">
        <f t="shared" si="44"/>
        <v>5</v>
      </c>
      <c r="BV58">
        <f t="shared" si="44"/>
        <v>7</v>
      </c>
      <c r="BX58" s="3" t="s">
        <v>1546</v>
      </c>
      <c r="BY58" s="3" t="s">
        <v>1572</v>
      </c>
      <c r="BZ58">
        <f t="shared" si="43"/>
        <v>67.25</v>
      </c>
      <c r="CA58">
        <f t="shared" si="43"/>
        <v>117.25</v>
      </c>
      <c r="CB58" s="101">
        <f t="shared" si="43"/>
        <v>17</v>
      </c>
      <c r="CL58" s="84"/>
      <c r="CN58">
        <f t="shared" si="38"/>
        <v>1465.8000351239575</v>
      </c>
      <c r="CO58">
        <f t="shared" si="36"/>
        <v>1106.679026518588</v>
      </c>
      <c r="CS58" s="101"/>
    </row>
    <row r="59" spans="3:97" ht="15.75" thickBot="1" x14ac:dyDescent="0.3">
      <c r="C59" s="149"/>
      <c r="D59" s="149"/>
      <c r="E59" s="149"/>
      <c r="F59" s="149"/>
      <c r="G59" s="149"/>
      <c r="H59" s="149"/>
      <c r="I59" s="149"/>
      <c r="J59" s="149"/>
      <c r="K59" s="149"/>
      <c r="L59" s="153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Y59" s="84"/>
      <c r="Z59" s="149"/>
      <c r="AA59" s="149"/>
      <c r="AB59" s="149"/>
      <c r="AC59" s="149"/>
      <c r="AD59" s="149"/>
      <c r="AE59" s="158"/>
      <c r="AF59" s="149"/>
      <c r="AG59" s="149"/>
      <c r="AH59" s="149"/>
      <c r="AI59" s="149"/>
      <c r="AJ59" s="138"/>
      <c r="AK59" s="156"/>
      <c r="AL59" s="138"/>
      <c r="AM59" s="138"/>
      <c r="AN59" s="138"/>
      <c r="AO59" s="138"/>
      <c r="AP59" s="138"/>
      <c r="AQ59" s="138"/>
      <c r="AR59" s="138"/>
      <c r="AS59" s="138"/>
      <c r="AU59" s="107" t="s">
        <v>1676</v>
      </c>
      <c r="AV59" s="3" t="s">
        <v>1572</v>
      </c>
      <c r="AW59">
        <f t="shared" si="40"/>
        <v>28.5</v>
      </c>
      <c r="AX59">
        <f t="shared" si="40"/>
        <v>513</v>
      </c>
      <c r="AY59">
        <f t="shared" si="40"/>
        <v>59</v>
      </c>
      <c r="AZ59">
        <f t="shared" si="40"/>
        <v>17</v>
      </c>
      <c r="BA59">
        <f t="shared" si="40"/>
        <v>25.75</v>
      </c>
      <c r="BC59" s="3" t="s">
        <v>1674</v>
      </c>
      <c r="BD59" s="3" t="s">
        <v>1572</v>
      </c>
      <c r="BE59">
        <f t="shared" si="41"/>
        <v>26.75</v>
      </c>
      <c r="BF59">
        <f t="shared" si="41"/>
        <v>2</v>
      </c>
      <c r="BG59">
        <f t="shared" si="41"/>
        <v>20</v>
      </c>
      <c r="BH59">
        <f t="shared" si="41"/>
        <v>25</v>
      </c>
      <c r="BI59">
        <f t="shared" si="41"/>
        <v>34</v>
      </c>
      <c r="BK59" s="3" t="s">
        <v>1672</v>
      </c>
      <c r="BL59" s="3" t="s">
        <v>1572</v>
      </c>
      <c r="BM59">
        <f t="shared" ref="BM59:BV59" si="45">BM52-BM51</f>
        <v>57</v>
      </c>
      <c r="BN59">
        <f t="shared" si="45"/>
        <v>24</v>
      </c>
      <c r="BO59">
        <f t="shared" si="45"/>
        <v>10.25</v>
      </c>
      <c r="BP59">
        <f t="shared" si="45"/>
        <v>8</v>
      </c>
      <c r="BQ59">
        <f t="shared" si="45"/>
        <v>13</v>
      </c>
      <c r="BR59">
        <f t="shared" si="45"/>
        <v>16.5</v>
      </c>
      <c r="BS59">
        <f t="shared" si="45"/>
        <v>28.5</v>
      </c>
      <c r="BT59">
        <f t="shared" si="45"/>
        <v>35.5</v>
      </c>
      <c r="BU59">
        <f t="shared" si="45"/>
        <v>12</v>
      </c>
      <c r="BV59">
        <f t="shared" si="45"/>
        <v>5</v>
      </c>
      <c r="BX59" s="3" t="s">
        <v>1546</v>
      </c>
      <c r="BY59" s="3" t="s">
        <v>1572</v>
      </c>
      <c r="BZ59">
        <f t="shared" si="43"/>
        <v>74.25</v>
      </c>
      <c r="CA59">
        <f t="shared" si="43"/>
        <v>58.75</v>
      </c>
      <c r="CB59" s="101">
        <f t="shared" si="43"/>
        <v>1</v>
      </c>
      <c r="CL59" s="86"/>
      <c r="CM59" s="93"/>
      <c r="CN59" s="93">
        <f t="shared" si="38"/>
        <v>1514.4706358415654</v>
      </c>
      <c r="CO59" s="93">
        <f t="shared" si="36"/>
        <v>1113.1359173435505</v>
      </c>
      <c r="CP59" s="93"/>
      <c r="CQ59" s="93"/>
      <c r="CR59" s="93"/>
      <c r="CS59" s="102"/>
    </row>
    <row r="60" spans="3:97" x14ac:dyDescent="0.25">
      <c r="C60" s="149"/>
      <c r="D60" s="149"/>
      <c r="E60" s="149"/>
      <c r="F60" s="149"/>
      <c r="G60" s="149"/>
      <c r="H60" s="149"/>
      <c r="I60" s="149"/>
      <c r="J60" s="149"/>
      <c r="K60" s="149"/>
      <c r="L60" s="153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Y60" s="84"/>
      <c r="Z60" s="149"/>
      <c r="AA60" s="149"/>
      <c r="AB60" s="149"/>
      <c r="AC60" s="149"/>
      <c r="AD60" s="149"/>
      <c r="AE60" s="149"/>
      <c r="AF60" s="149"/>
      <c r="AG60" s="149"/>
      <c r="AH60" s="149"/>
      <c r="AI60" s="149"/>
      <c r="AJ60" s="138"/>
      <c r="AK60" s="156"/>
      <c r="AL60" s="138"/>
      <c r="AM60" s="138"/>
      <c r="AN60" s="138"/>
      <c r="AO60" s="138"/>
      <c r="AP60" s="138"/>
      <c r="AQ60" s="138"/>
      <c r="AR60" s="138"/>
      <c r="AS60" s="138"/>
      <c r="AU60" s="107" t="s">
        <v>1676</v>
      </c>
      <c r="AV60" s="3" t="s">
        <v>1572</v>
      </c>
      <c r="AW60">
        <f t="shared" si="40"/>
        <v>28.5</v>
      </c>
      <c r="AX60">
        <f t="shared" si="40"/>
        <v>326</v>
      </c>
      <c r="AY60">
        <f t="shared" si="40"/>
        <v>113</v>
      </c>
      <c r="AZ60">
        <f t="shared" si="40"/>
        <v>111</v>
      </c>
      <c r="BA60">
        <f t="shared" si="40"/>
        <v>28.25</v>
      </c>
      <c r="BC60" s="3" t="s">
        <v>1674</v>
      </c>
      <c r="BD60" s="3" t="s">
        <v>1572</v>
      </c>
      <c r="BE60">
        <f t="shared" si="41"/>
        <v>26.25</v>
      </c>
      <c r="BF60">
        <f t="shared" si="41"/>
        <v>11</v>
      </c>
      <c r="BG60">
        <f t="shared" si="41"/>
        <v>102</v>
      </c>
      <c r="BH60">
        <f t="shared" si="41"/>
        <v>53.5</v>
      </c>
      <c r="BI60">
        <f t="shared" si="41"/>
        <v>94</v>
      </c>
      <c r="BK60" s="3" t="s">
        <v>1672</v>
      </c>
      <c r="BL60" s="3" t="s">
        <v>1572</v>
      </c>
      <c r="BM60">
        <f t="shared" ref="BM60:BV60" si="46">BM53-BM52</f>
        <v>57</v>
      </c>
      <c r="BN60">
        <f t="shared" si="46"/>
        <v>4</v>
      </c>
      <c r="BO60">
        <f t="shared" si="46"/>
        <v>120.25</v>
      </c>
      <c r="BP60">
        <f t="shared" si="46"/>
        <v>33</v>
      </c>
      <c r="BQ60">
        <f t="shared" si="46"/>
        <v>27</v>
      </c>
      <c r="BR60">
        <f t="shared" si="46"/>
        <v>13.5</v>
      </c>
      <c r="BS60">
        <f t="shared" si="46"/>
        <v>49.5</v>
      </c>
      <c r="BT60">
        <f t="shared" si="46"/>
        <v>0</v>
      </c>
      <c r="BU60">
        <f t="shared" si="46"/>
        <v>39</v>
      </c>
      <c r="BV60">
        <f t="shared" si="46"/>
        <v>87</v>
      </c>
      <c r="BX60" s="3" t="s">
        <v>1546</v>
      </c>
      <c r="BY60" s="3" t="s">
        <v>1572</v>
      </c>
      <c r="BZ60">
        <f t="shared" si="43"/>
        <v>74.25</v>
      </c>
      <c r="CA60">
        <f t="shared" si="43"/>
        <v>26.25</v>
      </c>
      <c r="CB60" s="101">
        <f t="shared" si="43"/>
        <v>46</v>
      </c>
    </row>
    <row r="61" spans="3:97" x14ac:dyDescent="0.25">
      <c r="C61" s="149"/>
      <c r="D61" s="149"/>
      <c r="E61" s="149"/>
      <c r="F61" s="149"/>
      <c r="G61" s="149"/>
      <c r="H61" s="149"/>
      <c r="I61" s="149"/>
      <c r="J61" s="149"/>
      <c r="K61" s="149"/>
      <c r="L61" s="153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Y61" s="84"/>
      <c r="Z61" s="149"/>
      <c r="AA61" s="149"/>
      <c r="AB61" s="149"/>
      <c r="AC61" s="149"/>
      <c r="AD61" s="149"/>
      <c r="AE61" s="149"/>
      <c r="AF61" s="149"/>
      <c r="AG61" s="149"/>
      <c r="AH61" s="149"/>
      <c r="AI61" s="149"/>
      <c r="AJ61" s="138"/>
      <c r="AK61" s="156"/>
      <c r="AL61" s="138"/>
      <c r="AM61" s="138"/>
      <c r="AN61" s="138"/>
      <c r="AO61" s="138"/>
      <c r="AP61" s="138"/>
      <c r="AQ61" s="138"/>
      <c r="AR61" s="138"/>
      <c r="AS61" s="138"/>
      <c r="AU61" s="84"/>
      <c r="CB61" s="101"/>
    </row>
    <row r="62" spans="3:97" x14ac:dyDescent="0.25">
      <c r="C62" s="149"/>
      <c r="D62" s="149"/>
      <c r="E62" s="149"/>
      <c r="F62" s="149"/>
      <c r="G62" s="149"/>
      <c r="H62" s="149"/>
      <c r="I62" s="149"/>
      <c r="J62" s="149"/>
      <c r="K62" s="149"/>
      <c r="L62" s="153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Y62" s="84"/>
      <c r="Z62" s="149"/>
      <c r="AA62" s="149"/>
      <c r="AB62" s="149"/>
      <c r="AC62" s="149"/>
      <c r="AD62" s="149"/>
      <c r="AE62" s="149"/>
      <c r="AF62" s="149"/>
      <c r="AG62" s="149"/>
      <c r="AH62" s="149"/>
      <c r="AI62" s="149"/>
      <c r="AJ62" s="138"/>
      <c r="AK62" s="156"/>
      <c r="AL62" s="138"/>
      <c r="AM62" s="138"/>
      <c r="AN62" s="138"/>
      <c r="AO62" s="138"/>
      <c r="AP62" s="138"/>
      <c r="AQ62" s="138"/>
      <c r="AR62" s="138"/>
      <c r="AS62" s="138"/>
      <c r="AU62" s="84"/>
      <c r="CB62" s="101"/>
    </row>
    <row r="63" spans="3:97" x14ac:dyDescent="0.25">
      <c r="C63" s="149"/>
      <c r="D63" s="149"/>
      <c r="E63" s="149"/>
      <c r="F63" s="149"/>
      <c r="G63" s="149"/>
      <c r="H63" s="149"/>
      <c r="I63" s="149"/>
      <c r="J63" s="149"/>
      <c r="K63" s="149"/>
      <c r="L63" s="153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Y63" s="84"/>
      <c r="Z63" s="149"/>
      <c r="AA63" s="149"/>
      <c r="AB63" s="149"/>
      <c r="AC63" s="149"/>
      <c r="AD63" s="149"/>
      <c r="AE63" s="149"/>
      <c r="AF63" s="149"/>
      <c r="AG63" s="149"/>
      <c r="AH63" s="149"/>
      <c r="AI63" s="149"/>
      <c r="AJ63" s="138"/>
      <c r="AK63" s="156"/>
      <c r="AL63" s="138"/>
      <c r="AM63" s="138"/>
      <c r="AN63" s="138"/>
      <c r="AO63" s="138"/>
      <c r="AP63" s="138"/>
      <c r="AQ63" s="138"/>
      <c r="AR63" s="138"/>
      <c r="AS63" s="138"/>
      <c r="AU63" s="84"/>
      <c r="CB63" s="101"/>
    </row>
    <row r="64" spans="3:97" x14ac:dyDescent="0.25">
      <c r="C64" s="149"/>
      <c r="D64" s="149"/>
      <c r="E64" s="149"/>
      <c r="F64" s="149"/>
      <c r="G64" s="149"/>
      <c r="H64" s="149"/>
      <c r="I64" s="149"/>
      <c r="J64" s="149"/>
      <c r="K64" s="149"/>
      <c r="L64" s="153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Y64" s="84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38"/>
      <c r="AK64" s="156"/>
      <c r="AL64" s="138"/>
      <c r="AM64" s="138"/>
      <c r="AN64" s="138"/>
      <c r="AO64" s="138"/>
      <c r="AP64" s="138"/>
      <c r="AQ64" s="138"/>
      <c r="AR64" s="138"/>
      <c r="AS64" s="138"/>
      <c r="AU64" s="107" t="s">
        <v>1677</v>
      </c>
      <c r="AV64" s="3" t="s">
        <v>1567</v>
      </c>
      <c r="AW64" s="125">
        <f>MIN(AL4:AL10)</f>
        <v>132</v>
      </c>
      <c r="AX64" s="125">
        <f>MIN(AL28:AL36)</f>
        <v>212</v>
      </c>
      <c r="AY64" s="125">
        <f>MIN(AL37:AL45)</f>
        <v>164</v>
      </c>
      <c r="AZ64" s="125">
        <f>MIN(AL12:AL16)</f>
        <v>258</v>
      </c>
      <c r="BA64" s="125">
        <f>MIN(AL17:AL22)</f>
        <v>39</v>
      </c>
      <c r="BC64" s="3" t="s">
        <v>1675</v>
      </c>
      <c r="BD64" s="3" t="s">
        <v>1567</v>
      </c>
      <c r="BE64" s="125">
        <f>MIN(AA13:AA16)</f>
        <v>105</v>
      </c>
      <c r="BF64" s="125">
        <f>MIN(AA2:AA6)</f>
        <v>60</v>
      </c>
      <c r="BG64" s="7">
        <f>MIN(AA17:AA25)</f>
        <v>49</v>
      </c>
      <c r="BH64" s="7">
        <f>MIN(AA26:AA31)</f>
        <v>86</v>
      </c>
      <c r="BI64" s="7">
        <f>MIN(AA36:AA43)</f>
        <v>51</v>
      </c>
      <c r="BK64" s="3" t="s">
        <v>1673</v>
      </c>
      <c r="BL64" s="3" t="s">
        <v>1567</v>
      </c>
      <c r="BM64" s="7">
        <f>MIN(P4:P6)</f>
        <v>73</v>
      </c>
      <c r="BN64" s="7">
        <f>MIN(P7:P11)</f>
        <v>54</v>
      </c>
      <c r="BO64" s="7">
        <f>MIN(P12:P17)</f>
        <v>44</v>
      </c>
      <c r="BP64" s="7">
        <f>MIN(P18:P23)</f>
        <v>42</v>
      </c>
      <c r="BQ64" s="7">
        <f>MIN(P24:P27)</f>
        <v>50</v>
      </c>
      <c r="BR64" s="7">
        <f>MIN(P30:P33)</f>
        <v>107</v>
      </c>
      <c r="BS64" s="7">
        <f>MIN(P34:P37)</f>
        <v>54</v>
      </c>
      <c r="BT64" s="7">
        <f>MIN(P38:P41)</f>
        <v>64</v>
      </c>
      <c r="BU64" s="7">
        <f>MIN(P42:P50)</f>
        <v>81</v>
      </c>
      <c r="BV64" s="7">
        <f>MIN(P54:P58)</f>
        <v>60</v>
      </c>
      <c r="BX64" s="3" t="s">
        <v>1547</v>
      </c>
      <c r="BY64" s="3" t="s">
        <v>1567</v>
      </c>
      <c r="BZ64" s="7">
        <f>MIN(E2:E5)</f>
        <v>323</v>
      </c>
      <c r="CA64" s="7">
        <f>MIN(E8:E11)</f>
        <v>45</v>
      </c>
      <c r="CB64" s="100">
        <f>MIN(E15:E19)</f>
        <v>134</v>
      </c>
    </row>
    <row r="65" spans="3:80" x14ac:dyDescent="0.25">
      <c r="C65" s="149"/>
      <c r="D65" s="149"/>
      <c r="E65" s="149"/>
      <c r="F65" s="149"/>
      <c r="G65" s="149"/>
      <c r="H65" s="149"/>
      <c r="I65" s="149"/>
      <c r="J65" s="149"/>
      <c r="K65" s="149"/>
      <c r="L65" s="153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Y65" s="84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38"/>
      <c r="AK65" s="156"/>
      <c r="AL65" s="138"/>
      <c r="AM65" s="138"/>
      <c r="AN65" s="138"/>
      <c r="AO65" s="138"/>
      <c r="AP65" s="138"/>
      <c r="AQ65" s="138"/>
      <c r="AR65" s="138"/>
      <c r="AS65" s="138"/>
      <c r="AU65" s="107" t="s">
        <v>1677</v>
      </c>
      <c r="AV65" s="3" t="s">
        <v>1568</v>
      </c>
      <c r="AW65" s="7">
        <f>_xlfn.QUARTILE.INC(AL4:AL10,1)</f>
        <v>137</v>
      </c>
      <c r="AX65" s="7">
        <f>_xlfn.QUARTILE.INC(AL28:AL36,1)</f>
        <v>349</v>
      </c>
      <c r="AY65" s="7">
        <f>_xlfn.QUARTILE.INC(AL37:AL45,1)</f>
        <v>199</v>
      </c>
      <c r="AZ65" s="7">
        <f>_xlfn.QUARTILE.INC(AL12:AL16,1)</f>
        <v>276</v>
      </c>
      <c r="BA65" s="7">
        <f>_xlfn.QUARTILE.INC(AL17:AL22,1)</f>
        <v>47.5</v>
      </c>
      <c r="BC65" s="3" t="s">
        <v>1675</v>
      </c>
      <c r="BD65" s="3" t="s">
        <v>1568</v>
      </c>
      <c r="BE65" s="7">
        <f>_xlfn.QUARTILE.INC(AA13:AA16,1)</f>
        <v>122.25</v>
      </c>
      <c r="BF65" s="7">
        <f>_xlfn.QUARTILE.INC(AA2:AA6,1)</f>
        <v>65</v>
      </c>
      <c r="BG65" s="7">
        <f>_xlfn.QUARTILE.INC(AA17:AA25,1)</f>
        <v>55</v>
      </c>
      <c r="BH65" s="7">
        <f>_xlfn.QUARTILE.INC(AA26:AA31,1)</f>
        <v>97</v>
      </c>
      <c r="BI65" s="7">
        <f>_xlfn.QUARTILE.INC(AA36:AA43,1)</f>
        <v>53</v>
      </c>
      <c r="BK65" s="3" t="s">
        <v>1673</v>
      </c>
      <c r="BL65" s="3" t="s">
        <v>1568</v>
      </c>
      <c r="BM65" s="7">
        <f>_xlfn.QUARTILE.INC(P4:P6,1)</f>
        <v>73.5</v>
      </c>
      <c r="BN65" s="7">
        <f>_xlfn.QUARTILE.INC(P7:P11,1)</f>
        <v>62</v>
      </c>
      <c r="BO65" s="7">
        <f>_xlfn.QUARTILE.INC(P12:P17,1)</f>
        <v>52</v>
      </c>
      <c r="BP65" s="7">
        <f>_xlfn.QUARTILE.INC(P18:P23,1)</f>
        <v>49</v>
      </c>
      <c r="BQ65" s="7">
        <f>_xlfn.QUARTILE.INC(P24:P27,1)</f>
        <v>79.25</v>
      </c>
      <c r="BR65" s="7">
        <f>_xlfn.QUARTILE.INC(P30:P33,1)</f>
        <v>131</v>
      </c>
      <c r="BS65" s="7">
        <f>_xlfn.QUARTILE.INC(P34:P37,1)</f>
        <v>62.25</v>
      </c>
      <c r="BT65" s="7">
        <f>_xlfn.QUARTILE.INC(P38:P41,1)</f>
        <v>67.75</v>
      </c>
      <c r="BU65" s="7">
        <f>_xlfn.QUARTILE.INC(P42:P50,1)</f>
        <v>85</v>
      </c>
      <c r="BV65" s="7">
        <f>_xlfn.QUARTILE.INC(P54:P58,1)</f>
        <v>64</v>
      </c>
      <c r="BX65" s="3" t="s">
        <v>1547</v>
      </c>
      <c r="BY65" s="3" t="s">
        <v>1568</v>
      </c>
      <c r="BZ65" s="7">
        <f>_xlfn.QUARTILE.INC(E2:E5,1)</f>
        <v>368</v>
      </c>
      <c r="CA65" s="7">
        <f>_xlfn.QUARTILE.INC(E8:E11,1)</f>
        <v>234</v>
      </c>
      <c r="CB65" s="100">
        <f>_xlfn.QUARTILE.INC(E15:E19,1)</f>
        <v>151</v>
      </c>
    </row>
    <row r="66" spans="3:80" x14ac:dyDescent="0.25">
      <c r="C66" s="149"/>
      <c r="D66" s="149"/>
      <c r="E66" s="149"/>
      <c r="F66" s="149"/>
      <c r="G66" s="149"/>
      <c r="H66" s="149"/>
      <c r="I66" s="149"/>
      <c r="J66" s="149"/>
      <c r="K66" s="149"/>
      <c r="L66" s="153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Y66" s="84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38"/>
      <c r="AK66" s="156"/>
      <c r="AL66" s="138"/>
      <c r="AM66" s="138"/>
      <c r="AN66" s="138"/>
      <c r="AO66" s="138"/>
      <c r="AP66" s="138"/>
      <c r="AQ66" s="138"/>
      <c r="AR66" s="138"/>
      <c r="AS66" s="138"/>
      <c r="AU66" s="107" t="s">
        <v>1677</v>
      </c>
      <c r="AV66" s="3" t="s">
        <v>1569</v>
      </c>
      <c r="AW66" s="7">
        <f>_xlfn.QUARTILE.INC(AL4:AL10,2)</f>
        <v>148</v>
      </c>
      <c r="AX66" s="7">
        <f>_xlfn.QUARTILE.INC(AL28:AL36,2)</f>
        <v>393</v>
      </c>
      <c r="AY66" s="7">
        <f>_xlfn.QUARTILE.INC(AL37:AL45,2)</f>
        <v>239</v>
      </c>
      <c r="AZ66" s="7">
        <f>_xlfn.QUARTILE.INC(AL12:AL16,2)</f>
        <v>323</v>
      </c>
      <c r="BA66" s="7">
        <f>_xlfn.QUARTILE.INC(AL17:AL22,2)</f>
        <v>53.5</v>
      </c>
      <c r="BC66" s="3" t="s">
        <v>1675</v>
      </c>
      <c r="BD66" s="3" t="s">
        <v>1569</v>
      </c>
      <c r="BE66" s="7">
        <f>_xlfn.QUARTILE.INC(AA13:AA16,2)</f>
        <v>140.5</v>
      </c>
      <c r="BF66" s="7">
        <f>_xlfn.QUARTILE.INC(AA2:AA6,2)</f>
        <v>65</v>
      </c>
      <c r="BG66" s="7">
        <f>_xlfn.QUARTILE.INC(AA17:AA25,2)</f>
        <v>65</v>
      </c>
      <c r="BH66" s="7">
        <f>_xlfn.QUARTILE.INC(AA26:AA31,2)</f>
        <v>111</v>
      </c>
      <c r="BI66" s="7">
        <f>_xlfn.QUARTILE.INC(AA36:AA43,2)</f>
        <v>66.5</v>
      </c>
      <c r="BK66" s="3" t="s">
        <v>1673</v>
      </c>
      <c r="BL66" s="3" t="s">
        <v>1569</v>
      </c>
      <c r="BM66" s="7">
        <f>_xlfn.QUARTILE.INC(P4:P6,2)</f>
        <v>74</v>
      </c>
      <c r="BN66" s="7">
        <f>_xlfn.QUARTILE.INC(P7:P11,2)</f>
        <v>116</v>
      </c>
      <c r="BO66" s="7">
        <f>_xlfn.QUARTILE.INC(P12:P17,2)</f>
        <v>60</v>
      </c>
      <c r="BP66" s="7">
        <f>_xlfn.QUARTILE.INC(P18:P23,2)</f>
        <v>52</v>
      </c>
      <c r="BQ66" s="7">
        <f>_xlfn.QUARTILE.INC(P24:P27,2)</f>
        <v>96</v>
      </c>
      <c r="BR66" s="7">
        <f>_xlfn.QUARTILE.INC(P30:P33,2)</f>
        <v>148.5</v>
      </c>
      <c r="BS66" s="7">
        <f>_xlfn.QUARTILE.INC(P34:P37,2)</f>
        <v>77</v>
      </c>
      <c r="BT66" s="7">
        <f>_xlfn.QUARTILE.INC(P38:P41,2)</f>
        <v>105</v>
      </c>
      <c r="BU66" s="7">
        <f>_xlfn.QUARTILE.INC(P42:P50,2)</f>
        <v>89</v>
      </c>
      <c r="BV66" s="7">
        <f>_xlfn.QUARTILE.INC(P54:P58,2)</f>
        <v>70</v>
      </c>
      <c r="BX66" s="3" t="s">
        <v>1547</v>
      </c>
      <c r="BY66" s="3" t="s">
        <v>1569</v>
      </c>
      <c r="BZ66" s="7">
        <f>_xlfn.QUARTILE.INC(E2:E5,2)</f>
        <v>421.5</v>
      </c>
      <c r="CA66" s="7">
        <f>_xlfn.QUARTILE.INC(E8:E11,2)</f>
        <v>343</v>
      </c>
      <c r="CB66" s="100">
        <f>_xlfn.QUARTILE.INC(E15:E19,2)</f>
        <v>165</v>
      </c>
    </row>
    <row r="67" spans="3:80" x14ac:dyDescent="0.25">
      <c r="C67" s="149"/>
      <c r="D67" s="149"/>
      <c r="E67" s="149"/>
      <c r="F67" s="149"/>
      <c r="G67" s="149"/>
      <c r="H67" s="149"/>
      <c r="I67" s="149"/>
      <c r="J67" s="149"/>
      <c r="K67" s="149"/>
      <c r="L67" s="153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Y67" s="84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38"/>
      <c r="AK67" s="156"/>
      <c r="AL67" s="138"/>
      <c r="AM67" s="138"/>
      <c r="AN67" s="138"/>
      <c r="AO67" s="138"/>
      <c r="AP67" s="138"/>
      <c r="AQ67" s="138"/>
      <c r="AR67" s="138"/>
      <c r="AS67" s="138"/>
      <c r="AU67" s="107" t="s">
        <v>1677</v>
      </c>
      <c r="AV67" s="3" t="s">
        <v>1570</v>
      </c>
      <c r="AW67" s="7">
        <f>_xlfn.QUARTILE.INC(AL4:AL10,3)</f>
        <v>173</v>
      </c>
      <c r="AX67" s="7">
        <f>_xlfn.QUARTILE.INC(AL28:AL36,3)</f>
        <v>640</v>
      </c>
      <c r="AY67" s="7">
        <f>_xlfn.QUARTILE.INC(AL37:AL45,3)</f>
        <v>255</v>
      </c>
      <c r="AZ67" s="7">
        <f>_xlfn.QUARTILE.INC(AL12:AL16,3)</f>
        <v>344</v>
      </c>
      <c r="BA67" s="7">
        <f>_xlfn.QUARTILE.INC(AL17:AL22,3)</f>
        <v>74.5</v>
      </c>
      <c r="BC67" s="3" t="s">
        <v>1675</v>
      </c>
      <c r="BD67" s="3" t="s">
        <v>1570</v>
      </c>
      <c r="BE67" s="7">
        <f>_xlfn.QUARTILE.INC(AA13:AA16,3)</f>
        <v>163.25</v>
      </c>
      <c r="BF67" s="7">
        <f>_xlfn.QUARTILE.INC(AA2:AA6,3)</f>
        <v>66</v>
      </c>
      <c r="BG67" s="7">
        <f>_xlfn.QUARTILE.INC(AA17:AA25,3)</f>
        <v>96</v>
      </c>
      <c r="BH67" s="7">
        <f>_xlfn.QUARTILE.INC(AA26:AA31,3)</f>
        <v>132.5</v>
      </c>
      <c r="BI67" s="7">
        <f>_xlfn.QUARTILE.INC(AA36:AA43,3)</f>
        <v>107.25</v>
      </c>
      <c r="BK67" s="3" t="s">
        <v>1673</v>
      </c>
      <c r="BL67" s="3" t="s">
        <v>1570</v>
      </c>
      <c r="BM67" s="7">
        <f>_xlfn.QUARTILE.INC(P4:P6,3)</f>
        <v>127.5</v>
      </c>
      <c r="BN67" s="7">
        <f>_xlfn.QUARTILE.INC(P7:P11,3)</f>
        <v>125</v>
      </c>
      <c r="BO67" s="7">
        <f>_xlfn.QUARTILE.INC(P12:P17,3)</f>
        <v>73.25</v>
      </c>
      <c r="BP67" s="7">
        <f>_xlfn.QUARTILE.INC(P18:P23,3)</f>
        <v>59.5</v>
      </c>
      <c r="BQ67" s="7">
        <f>_xlfn.QUARTILE.INC(P24:P27,3)</f>
        <v>112.25</v>
      </c>
      <c r="BR67" s="7">
        <f>_xlfn.QUARTILE.INC(P30:P33,3)</f>
        <v>163.75</v>
      </c>
      <c r="BS67" s="7">
        <f>_xlfn.QUARTILE.INC(P34:P37,3)</f>
        <v>104.5</v>
      </c>
      <c r="BT67" s="7">
        <f>_xlfn.QUARTILE.INC(P38:P41,3)</f>
        <v>141</v>
      </c>
      <c r="BU67" s="7">
        <f>_xlfn.QUARTILE.INC(P42:P50,3)</f>
        <v>100</v>
      </c>
      <c r="BV67" s="7">
        <f>_xlfn.QUARTILE.INC(P54:P58,3)</f>
        <v>76</v>
      </c>
      <c r="BX67" s="3" t="s">
        <v>1547</v>
      </c>
      <c r="BY67" s="3" t="s">
        <v>1570</v>
      </c>
      <c r="BZ67" s="7">
        <f>_xlfn.QUARTILE.INC(E2:E5,3)</f>
        <v>480.25</v>
      </c>
      <c r="CA67" s="7">
        <f>_xlfn.QUARTILE.INC(E8:E11,3)</f>
        <v>398</v>
      </c>
      <c r="CB67" s="100">
        <f>_xlfn.QUARTILE.INC(E15:E19,3)</f>
        <v>169</v>
      </c>
    </row>
    <row r="68" spans="3:80" x14ac:dyDescent="0.25">
      <c r="C68" s="149"/>
      <c r="D68" s="149"/>
      <c r="E68" s="149"/>
      <c r="F68" s="149"/>
      <c r="G68" s="149"/>
      <c r="H68" s="149"/>
      <c r="I68" s="149"/>
      <c r="J68" s="149"/>
      <c r="K68" s="149"/>
      <c r="L68" s="153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Y68" s="84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38"/>
      <c r="AK68" s="156"/>
      <c r="AL68" s="138"/>
      <c r="AM68" s="138"/>
      <c r="AN68" s="138"/>
      <c r="AO68" s="138"/>
      <c r="AP68" s="138"/>
      <c r="AQ68" s="138"/>
      <c r="AR68" s="138"/>
      <c r="AS68" s="138"/>
      <c r="AU68" s="107" t="s">
        <v>1677</v>
      </c>
      <c r="AV68" s="3" t="s">
        <v>1571</v>
      </c>
      <c r="AW68" s="7">
        <f>MAX(AL4:AL10)</f>
        <v>194</v>
      </c>
      <c r="AX68" s="7">
        <f>MAX(AL28:AL36)</f>
        <v>722</v>
      </c>
      <c r="AY68" s="7">
        <f>MAX(AL37:AL45)</f>
        <v>363</v>
      </c>
      <c r="AZ68" s="7">
        <f>MAX(AL12:AL16)</f>
        <v>443</v>
      </c>
      <c r="BA68" s="7">
        <f>MAX(AL17:AL22)</f>
        <v>83</v>
      </c>
      <c r="BC68" s="3" t="s">
        <v>1675</v>
      </c>
      <c r="BD68" s="3" t="s">
        <v>1571</v>
      </c>
      <c r="BE68" s="7">
        <f>MAX(AA13:AA16)</f>
        <v>194</v>
      </c>
      <c r="BF68" s="7">
        <f>MAX(AA2:AA6)</f>
        <v>84</v>
      </c>
      <c r="BG68" s="7">
        <f>MAX(AA17:AA25)</f>
        <v>191</v>
      </c>
      <c r="BH68" s="7">
        <f>MAX(AA26:AA31)</f>
        <v>152</v>
      </c>
      <c r="BI68" s="7">
        <f>MAX(AA36:AA43)</f>
        <v>190</v>
      </c>
      <c r="BK68" s="3" t="s">
        <v>1673</v>
      </c>
      <c r="BL68" s="3" t="s">
        <v>1571</v>
      </c>
      <c r="BM68" s="7">
        <f>MAX(P4:P6)</f>
        <v>181</v>
      </c>
      <c r="BN68" s="7">
        <f>MAX(P7:P11)</f>
        <v>129</v>
      </c>
      <c r="BO68" s="7">
        <f>MAX(P12:P17)</f>
        <v>182</v>
      </c>
      <c r="BP68" s="7">
        <f>MAX(P18:P23)</f>
        <v>94</v>
      </c>
      <c r="BQ68" s="7">
        <f>MAX(P24:P27)</f>
        <v>140</v>
      </c>
      <c r="BR68" s="7">
        <f>MAX(P30:P33)</f>
        <v>181</v>
      </c>
      <c r="BS68" s="7">
        <f>MAX(P34:P37)</f>
        <v>151</v>
      </c>
      <c r="BT68" s="7">
        <f>MAX(P38:P41)</f>
        <v>141</v>
      </c>
      <c r="BU68" s="7">
        <f>MAX(P42:P50)</f>
        <v>136</v>
      </c>
      <c r="BV68" s="7">
        <f>MAX(P54:P58)</f>
        <v>151</v>
      </c>
      <c r="BX68" s="3" t="s">
        <v>1547</v>
      </c>
      <c r="BY68" s="3" t="s">
        <v>1571</v>
      </c>
      <c r="BZ68" s="7">
        <f>MAX(E2:E5)</f>
        <v>541</v>
      </c>
      <c r="CA68" s="7">
        <f>MAX(E8:E11)</f>
        <v>425</v>
      </c>
      <c r="CB68" s="100">
        <f>MAX(E15:E19)</f>
        <v>208</v>
      </c>
    </row>
    <row r="69" spans="3:80" x14ac:dyDescent="0.25">
      <c r="C69" s="149"/>
      <c r="D69" s="149"/>
      <c r="E69" s="149"/>
      <c r="F69" s="149"/>
      <c r="G69" s="149"/>
      <c r="H69" s="149"/>
      <c r="I69" s="149"/>
      <c r="J69" s="149"/>
      <c r="K69" s="149"/>
      <c r="L69" s="153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Y69" s="84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38"/>
      <c r="AK69" s="156"/>
      <c r="AL69" s="138"/>
      <c r="AM69" s="138"/>
      <c r="AN69" s="138"/>
      <c r="AO69" s="138"/>
      <c r="AP69" s="138"/>
      <c r="AQ69" s="138"/>
      <c r="AR69" s="138"/>
      <c r="AS69" s="138"/>
      <c r="AU69" s="84"/>
      <c r="AX69" s="3"/>
      <c r="AY69" s="3"/>
      <c r="AZ69" s="3"/>
      <c r="BA69" s="3"/>
      <c r="CB69" s="101"/>
    </row>
    <row r="70" spans="3:80" x14ac:dyDescent="0.25">
      <c r="C70" s="149"/>
      <c r="D70" s="149"/>
      <c r="E70" s="149"/>
      <c r="F70" s="149"/>
      <c r="G70" s="149"/>
      <c r="H70" s="149"/>
      <c r="I70" s="149"/>
      <c r="J70" s="149"/>
      <c r="K70" s="149"/>
      <c r="L70" s="153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Y70" s="84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38"/>
      <c r="AK70" s="156"/>
      <c r="AL70" s="138"/>
      <c r="AM70" s="138"/>
      <c r="AN70" s="138"/>
      <c r="AO70" s="138"/>
      <c r="AP70" s="138"/>
      <c r="AQ70" s="138"/>
      <c r="AR70" s="138"/>
      <c r="AS70" s="138"/>
      <c r="AU70" s="84"/>
      <c r="AX70" s="3"/>
      <c r="AY70" s="3"/>
      <c r="AZ70" s="3"/>
      <c r="BA70" s="3"/>
      <c r="CB70" s="101"/>
    </row>
    <row r="71" spans="3:80" x14ac:dyDescent="0.25">
      <c r="C71" s="149"/>
      <c r="D71" s="149"/>
      <c r="E71" s="149"/>
      <c r="F71" s="149"/>
      <c r="G71" s="149"/>
      <c r="H71" s="149"/>
      <c r="I71" s="149"/>
      <c r="J71" s="149"/>
      <c r="K71" s="149"/>
      <c r="L71" s="153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Y71" s="84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38"/>
      <c r="AK71" s="156"/>
      <c r="AL71" s="138"/>
      <c r="AM71" s="138"/>
      <c r="AN71" s="138"/>
      <c r="AO71" s="138"/>
      <c r="AP71" s="138"/>
      <c r="AQ71" s="138"/>
      <c r="AR71" s="138"/>
      <c r="AS71" s="138"/>
      <c r="AU71" s="107" t="s">
        <v>1677</v>
      </c>
      <c r="AV71" s="3" t="s">
        <v>1572</v>
      </c>
      <c r="AW71" s="7">
        <f>AW64</f>
        <v>132</v>
      </c>
      <c r="AX71" s="7">
        <f>AX64</f>
        <v>212</v>
      </c>
      <c r="AY71" s="7">
        <f>AY64</f>
        <v>164</v>
      </c>
      <c r="AZ71" s="7">
        <f>AZ64</f>
        <v>258</v>
      </c>
      <c r="BA71" s="7">
        <f>BA64</f>
        <v>39</v>
      </c>
      <c r="BC71" s="3" t="s">
        <v>1675</v>
      </c>
      <c r="BD71" s="3" t="s">
        <v>1572</v>
      </c>
      <c r="BE71" s="7">
        <f>BE64</f>
        <v>105</v>
      </c>
      <c r="BF71" s="7">
        <f>BF64</f>
        <v>60</v>
      </c>
      <c r="BG71" s="7">
        <f>BG64</f>
        <v>49</v>
      </c>
      <c r="BH71" s="7">
        <f>BH64</f>
        <v>86</v>
      </c>
      <c r="BI71" s="7">
        <f>BI64</f>
        <v>51</v>
      </c>
      <c r="BK71" s="3" t="s">
        <v>1673</v>
      </c>
      <c r="BL71" s="3" t="s">
        <v>1572</v>
      </c>
      <c r="BM71" s="7">
        <f t="shared" ref="BM71:BV71" si="47">BM64</f>
        <v>73</v>
      </c>
      <c r="BN71" s="7">
        <f t="shared" si="47"/>
        <v>54</v>
      </c>
      <c r="BO71" s="7">
        <f t="shared" si="47"/>
        <v>44</v>
      </c>
      <c r="BP71" s="7">
        <f t="shared" si="47"/>
        <v>42</v>
      </c>
      <c r="BQ71" s="7">
        <f t="shared" si="47"/>
        <v>50</v>
      </c>
      <c r="BR71" s="7">
        <f t="shared" si="47"/>
        <v>107</v>
      </c>
      <c r="BS71" s="7">
        <f t="shared" si="47"/>
        <v>54</v>
      </c>
      <c r="BT71" s="7">
        <f t="shared" si="47"/>
        <v>64</v>
      </c>
      <c r="BU71" s="7">
        <f t="shared" si="47"/>
        <v>81</v>
      </c>
      <c r="BV71" s="7">
        <f t="shared" si="47"/>
        <v>60</v>
      </c>
      <c r="BX71" s="3" t="s">
        <v>1547</v>
      </c>
      <c r="BY71" s="3" t="s">
        <v>1572</v>
      </c>
      <c r="BZ71" s="7">
        <f>BZ64</f>
        <v>323</v>
      </c>
      <c r="CA71" s="7">
        <f>CA64</f>
        <v>45</v>
      </c>
      <c r="CB71" s="100">
        <f>CB64</f>
        <v>134</v>
      </c>
    </row>
    <row r="72" spans="3:80" x14ac:dyDescent="0.25">
      <c r="C72" s="149"/>
      <c r="D72" s="149"/>
      <c r="E72" s="149"/>
      <c r="F72" s="149"/>
      <c r="G72" s="149"/>
      <c r="H72" s="149"/>
      <c r="I72" s="149"/>
      <c r="J72" s="149"/>
      <c r="K72" s="149"/>
      <c r="L72" s="153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Y72" s="84"/>
      <c r="Z72" s="149" t="s">
        <v>1724</v>
      </c>
      <c r="AA72" s="149"/>
      <c r="AB72" s="149"/>
      <c r="AC72" s="149"/>
      <c r="AD72" s="149"/>
      <c r="AE72" s="149"/>
      <c r="AF72" s="149"/>
      <c r="AG72" s="149"/>
      <c r="AH72" s="149"/>
      <c r="AI72" s="149"/>
      <c r="AJ72" s="138"/>
      <c r="AK72" s="156"/>
      <c r="AL72" s="138"/>
      <c r="AM72" s="138"/>
      <c r="AN72" s="138"/>
      <c r="AO72" s="138"/>
      <c r="AP72" s="138"/>
      <c r="AQ72" s="138"/>
      <c r="AR72" s="138"/>
      <c r="AS72" s="138"/>
      <c r="AU72" s="107" t="s">
        <v>1677</v>
      </c>
      <c r="AV72" s="3" t="s">
        <v>1572</v>
      </c>
      <c r="AW72">
        <f t="shared" ref="AW72:BA75" si="48">AW65-AW64</f>
        <v>5</v>
      </c>
      <c r="AX72">
        <f t="shared" si="48"/>
        <v>137</v>
      </c>
      <c r="AY72">
        <f t="shared" si="48"/>
        <v>35</v>
      </c>
      <c r="AZ72">
        <f t="shared" si="48"/>
        <v>18</v>
      </c>
      <c r="BA72">
        <f t="shared" si="48"/>
        <v>8.5</v>
      </c>
      <c r="BC72" s="3" t="s">
        <v>1675</v>
      </c>
      <c r="BD72" s="3" t="s">
        <v>1572</v>
      </c>
      <c r="BE72">
        <f t="shared" ref="BE72:BI75" si="49">BE65-BE64</f>
        <v>17.25</v>
      </c>
      <c r="BF72">
        <f t="shared" si="49"/>
        <v>5</v>
      </c>
      <c r="BG72">
        <f t="shared" si="49"/>
        <v>6</v>
      </c>
      <c r="BH72">
        <f t="shared" si="49"/>
        <v>11</v>
      </c>
      <c r="BI72">
        <f t="shared" si="49"/>
        <v>2</v>
      </c>
      <c r="BK72" s="3" t="s">
        <v>1673</v>
      </c>
      <c r="BL72" s="3" t="s">
        <v>1572</v>
      </c>
      <c r="BM72">
        <f t="shared" ref="BM72:BV72" si="50">BM65-BM64</f>
        <v>0.5</v>
      </c>
      <c r="BN72">
        <f t="shared" si="50"/>
        <v>8</v>
      </c>
      <c r="BO72">
        <f t="shared" si="50"/>
        <v>8</v>
      </c>
      <c r="BP72">
        <f t="shared" si="50"/>
        <v>7</v>
      </c>
      <c r="BQ72">
        <f t="shared" si="50"/>
        <v>29.25</v>
      </c>
      <c r="BR72">
        <f t="shared" si="50"/>
        <v>24</v>
      </c>
      <c r="BS72">
        <f t="shared" si="50"/>
        <v>8.25</v>
      </c>
      <c r="BT72">
        <f t="shared" si="50"/>
        <v>3.75</v>
      </c>
      <c r="BU72">
        <f t="shared" si="50"/>
        <v>4</v>
      </c>
      <c r="BV72">
        <f t="shared" si="50"/>
        <v>4</v>
      </c>
      <c r="BX72" s="3" t="s">
        <v>1547</v>
      </c>
      <c r="BY72" s="3" t="s">
        <v>1572</v>
      </c>
      <c r="BZ72">
        <f t="shared" ref="BZ72:CB75" si="51">BZ65-BZ64</f>
        <v>45</v>
      </c>
      <c r="CA72">
        <f t="shared" si="51"/>
        <v>189</v>
      </c>
      <c r="CB72" s="101">
        <f t="shared" si="51"/>
        <v>17</v>
      </c>
    </row>
    <row r="73" spans="3:80" x14ac:dyDescent="0.25">
      <c r="C73" s="149"/>
      <c r="D73" s="149"/>
      <c r="E73" s="149"/>
      <c r="F73" s="149"/>
      <c r="G73" s="149"/>
      <c r="H73" s="149"/>
      <c r="I73" s="149"/>
      <c r="J73" s="149"/>
      <c r="K73" s="149"/>
      <c r="L73" s="153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Y73" s="84"/>
      <c r="Z73" s="3"/>
      <c r="AA73" s="3" t="s">
        <v>1654</v>
      </c>
      <c r="AB73" s="3"/>
      <c r="AC73" s="3" t="s">
        <v>1655</v>
      </c>
      <c r="AD73" s="3"/>
      <c r="AE73" s="149"/>
      <c r="AF73" s="3" t="s">
        <v>1567</v>
      </c>
      <c r="AG73" s="159">
        <f>MIN(AC74:AC81)</f>
        <v>0</v>
      </c>
      <c r="AH73" s="159">
        <f>MIN(AD74:AD81)+1</f>
        <v>1</v>
      </c>
      <c r="AI73" s="159">
        <f>MIN(AC50:AC54)</f>
        <v>-2.3683562532392623E-4</v>
      </c>
      <c r="AJ73" s="143">
        <f>MIN(AD50:AD54)+1</f>
        <v>0.76316437467607379</v>
      </c>
      <c r="AK73" s="156"/>
      <c r="AL73" s="138"/>
      <c r="AM73" s="138"/>
      <c r="AN73" s="138"/>
      <c r="AO73" s="138"/>
      <c r="AP73" s="138"/>
      <c r="AQ73" s="138"/>
      <c r="AR73" s="138"/>
      <c r="AS73" s="138"/>
      <c r="AU73" s="107" t="s">
        <v>1677</v>
      </c>
      <c r="AV73" s="3" t="s">
        <v>1572</v>
      </c>
      <c r="AW73">
        <f t="shared" si="48"/>
        <v>11</v>
      </c>
      <c r="AX73">
        <f t="shared" si="48"/>
        <v>44</v>
      </c>
      <c r="AY73">
        <f t="shared" si="48"/>
        <v>40</v>
      </c>
      <c r="AZ73">
        <f t="shared" si="48"/>
        <v>47</v>
      </c>
      <c r="BA73">
        <f t="shared" si="48"/>
        <v>6</v>
      </c>
      <c r="BC73" s="3" t="s">
        <v>1675</v>
      </c>
      <c r="BD73" s="3" t="s">
        <v>1572</v>
      </c>
      <c r="BE73">
        <f t="shared" si="49"/>
        <v>18.25</v>
      </c>
      <c r="BF73">
        <f t="shared" si="49"/>
        <v>0</v>
      </c>
      <c r="BG73">
        <f t="shared" si="49"/>
        <v>10</v>
      </c>
      <c r="BH73">
        <f t="shared" si="49"/>
        <v>14</v>
      </c>
      <c r="BI73">
        <f t="shared" si="49"/>
        <v>13.5</v>
      </c>
      <c r="BK73" s="3" t="s">
        <v>1673</v>
      </c>
      <c r="BL73" s="3" t="s">
        <v>1572</v>
      </c>
      <c r="BM73">
        <f t="shared" ref="BM73:BV73" si="52">BM66-BM65</f>
        <v>0.5</v>
      </c>
      <c r="BN73">
        <f t="shared" si="52"/>
        <v>54</v>
      </c>
      <c r="BO73">
        <f t="shared" si="52"/>
        <v>8</v>
      </c>
      <c r="BP73">
        <f t="shared" si="52"/>
        <v>3</v>
      </c>
      <c r="BQ73">
        <f t="shared" si="52"/>
        <v>16.75</v>
      </c>
      <c r="BR73">
        <f t="shared" si="52"/>
        <v>17.5</v>
      </c>
      <c r="BS73">
        <f t="shared" si="52"/>
        <v>14.75</v>
      </c>
      <c r="BT73">
        <f t="shared" si="52"/>
        <v>37.25</v>
      </c>
      <c r="BU73">
        <f t="shared" si="52"/>
        <v>4</v>
      </c>
      <c r="BV73">
        <f t="shared" si="52"/>
        <v>6</v>
      </c>
      <c r="BX73" s="3" t="s">
        <v>1547</v>
      </c>
      <c r="BY73" s="3" t="s">
        <v>1572</v>
      </c>
      <c r="BZ73">
        <f t="shared" si="51"/>
        <v>53.5</v>
      </c>
      <c r="CA73">
        <f t="shared" si="51"/>
        <v>109</v>
      </c>
      <c r="CB73" s="101">
        <f t="shared" si="51"/>
        <v>14</v>
      </c>
    </row>
    <row r="74" spans="3:80" x14ac:dyDescent="0.25">
      <c r="C74" s="149"/>
      <c r="D74" s="149"/>
      <c r="E74" s="149"/>
      <c r="F74" s="149"/>
      <c r="G74" s="149"/>
      <c r="H74" s="149"/>
      <c r="I74" s="149"/>
      <c r="J74" s="149"/>
      <c r="K74" s="149"/>
      <c r="L74" s="153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Y74" s="84"/>
      <c r="Z74" s="3">
        <v>7</v>
      </c>
      <c r="AA74" s="3">
        <f>R11-R7</f>
        <v>9.9000957400827323E-4</v>
      </c>
      <c r="AB74" s="157">
        <f>ROW(R11)-ROW(R7)</f>
        <v>4</v>
      </c>
      <c r="AC74" s="3">
        <f>AA74/AB74</f>
        <v>2.4750239350206831E-4</v>
      </c>
      <c r="AD74" s="158">
        <f>AC74*1000</f>
        <v>0.24750239350206832</v>
      </c>
      <c r="AE74" s="149"/>
      <c r="AF74" s="3" t="s">
        <v>1568</v>
      </c>
      <c r="AG74" s="159">
        <f>_xlfn.QUARTILE.INC(AC74:AC81,1)</f>
        <v>3.8002625005757306E-6</v>
      </c>
      <c r="AH74" s="159">
        <f>_xlfn.QUARTILE.INC(AD74:AD81,1)+1</f>
        <v>1.0038002625005757</v>
      </c>
      <c r="AI74" s="159">
        <f>_xlfn.QUARTILE.INC(AC50:AC54,1)</f>
        <v>-8.6020624210775387E-5</v>
      </c>
      <c r="AJ74" s="143">
        <f>_xlfn.QUARTILE.INC(AD50:AD54,1)+1</f>
        <v>0.91397937578922461</v>
      </c>
      <c r="AK74" s="156"/>
      <c r="AL74" s="138"/>
      <c r="AM74" s="138"/>
      <c r="AN74" s="138"/>
      <c r="AO74" s="138"/>
      <c r="AP74" s="138"/>
      <c r="AQ74" s="138"/>
      <c r="AR74" s="138"/>
      <c r="AS74" s="138"/>
      <c r="AU74" s="107" t="s">
        <v>1677</v>
      </c>
      <c r="AV74" s="3" t="s">
        <v>1572</v>
      </c>
      <c r="AW74">
        <f t="shared" si="48"/>
        <v>25</v>
      </c>
      <c r="AX74">
        <f t="shared" si="48"/>
        <v>247</v>
      </c>
      <c r="AY74">
        <f t="shared" si="48"/>
        <v>16</v>
      </c>
      <c r="AZ74">
        <f t="shared" si="48"/>
        <v>21</v>
      </c>
      <c r="BA74">
        <f t="shared" si="48"/>
        <v>21</v>
      </c>
      <c r="BC74" s="3" t="s">
        <v>1675</v>
      </c>
      <c r="BD74" s="3" t="s">
        <v>1572</v>
      </c>
      <c r="BE74">
        <f t="shared" si="49"/>
        <v>22.75</v>
      </c>
      <c r="BF74">
        <f t="shared" si="49"/>
        <v>1</v>
      </c>
      <c r="BG74">
        <f t="shared" si="49"/>
        <v>31</v>
      </c>
      <c r="BH74">
        <f t="shared" si="49"/>
        <v>21.5</v>
      </c>
      <c r="BI74">
        <f t="shared" si="49"/>
        <v>40.75</v>
      </c>
      <c r="BK74" s="3" t="s">
        <v>1673</v>
      </c>
      <c r="BL74" s="3" t="s">
        <v>1572</v>
      </c>
      <c r="BM74">
        <f t="shared" ref="BM74:BV74" si="53">BM67-BM66</f>
        <v>53.5</v>
      </c>
      <c r="BN74">
        <f t="shared" si="53"/>
        <v>9</v>
      </c>
      <c r="BO74">
        <f t="shared" si="53"/>
        <v>13.25</v>
      </c>
      <c r="BP74">
        <f t="shared" si="53"/>
        <v>7.5</v>
      </c>
      <c r="BQ74">
        <f t="shared" si="53"/>
        <v>16.25</v>
      </c>
      <c r="BR74">
        <f t="shared" si="53"/>
        <v>15.25</v>
      </c>
      <c r="BS74">
        <f t="shared" si="53"/>
        <v>27.5</v>
      </c>
      <c r="BT74">
        <f t="shared" si="53"/>
        <v>36</v>
      </c>
      <c r="BU74">
        <f t="shared" si="53"/>
        <v>11</v>
      </c>
      <c r="BV74">
        <f t="shared" si="53"/>
        <v>6</v>
      </c>
      <c r="BX74" s="3" t="s">
        <v>1547</v>
      </c>
      <c r="BY74" s="3" t="s">
        <v>1572</v>
      </c>
      <c r="BZ74">
        <f t="shared" si="51"/>
        <v>58.75</v>
      </c>
      <c r="CA74">
        <f t="shared" si="51"/>
        <v>55</v>
      </c>
      <c r="CB74" s="101">
        <f t="shared" si="51"/>
        <v>4</v>
      </c>
    </row>
    <row r="75" spans="3:80" x14ac:dyDescent="0.25">
      <c r="C75" s="149"/>
      <c r="D75" s="149"/>
      <c r="E75" s="149"/>
      <c r="F75" s="149"/>
      <c r="G75" s="149"/>
      <c r="H75" s="149"/>
      <c r="I75" s="149"/>
      <c r="J75" s="149"/>
      <c r="K75" s="149"/>
      <c r="L75" s="153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Y75" s="84"/>
      <c r="Z75" s="3">
        <v>7</v>
      </c>
      <c r="AA75" s="3">
        <f>R17-R12</f>
        <v>7.4335411951341468E-4</v>
      </c>
      <c r="AB75" s="157">
        <f>ROW(R17)-ROW(R12)</f>
        <v>5</v>
      </c>
      <c r="AC75" s="3">
        <f>AA75/6</f>
        <v>1.2389235325223577E-4</v>
      </c>
      <c r="AD75" s="158">
        <f t="shared" ref="AD75:AD82" si="54">AC75*1000</f>
        <v>0.12389235325223577</v>
      </c>
      <c r="AE75" s="149"/>
      <c r="AF75" s="3" t="s">
        <v>1569</v>
      </c>
      <c r="AG75" s="159">
        <f>_xlfn.QUARTILE.INC(AC74:AC81,2)</f>
        <v>6.3560056130342393E-6</v>
      </c>
      <c r="AH75" s="159">
        <f>_xlfn.QUARTILE.INC(AD74:AD81,2)+1</f>
        <v>1.0063560056130343</v>
      </c>
      <c r="AI75" s="159">
        <f>_xlfn.QUARTILE.INC(AC50:AC54,2)</f>
        <v>-2.9399145047343613E-5</v>
      </c>
      <c r="AJ75" s="143">
        <f>_xlfn.QUARTILE.INC(AD50:AD54,2)+1</f>
        <v>0.97060085495265636</v>
      </c>
      <c r="AK75" s="156"/>
      <c r="AL75" s="138"/>
      <c r="AM75" s="138"/>
      <c r="AN75" s="138"/>
      <c r="AO75" s="138"/>
      <c r="AP75" s="138"/>
      <c r="AQ75" s="138"/>
      <c r="AR75" s="138"/>
      <c r="AS75" s="138"/>
      <c r="AU75" s="107" t="s">
        <v>1677</v>
      </c>
      <c r="AV75" s="3" t="s">
        <v>1572</v>
      </c>
      <c r="AW75">
        <f t="shared" si="48"/>
        <v>21</v>
      </c>
      <c r="AX75">
        <f t="shared" si="48"/>
        <v>82</v>
      </c>
      <c r="AY75">
        <f t="shared" si="48"/>
        <v>108</v>
      </c>
      <c r="AZ75">
        <f t="shared" si="48"/>
        <v>99</v>
      </c>
      <c r="BA75">
        <f t="shared" si="48"/>
        <v>8.5</v>
      </c>
      <c r="BC75" s="3" t="s">
        <v>1675</v>
      </c>
      <c r="BD75" s="3" t="s">
        <v>1572</v>
      </c>
      <c r="BE75">
        <f t="shared" si="49"/>
        <v>30.75</v>
      </c>
      <c r="BF75">
        <f t="shared" si="49"/>
        <v>18</v>
      </c>
      <c r="BG75">
        <f t="shared" si="49"/>
        <v>95</v>
      </c>
      <c r="BH75">
        <f t="shared" si="49"/>
        <v>19.5</v>
      </c>
      <c r="BI75">
        <f t="shared" si="49"/>
        <v>82.75</v>
      </c>
      <c r="BK75" s="3" t="s">
        <v>1673</v>
      </c>
      <c r="BL75" s="3" t="s">
        <v>1572</v>
      </c>
      <c r="BM75">
        <f t="shared" ref="BM75:BV75" si="55">BM68-BM67</f>
        <v>53.5</v>
      </c>
      <c r="BN75">
        <f t="shared" si="55"/>
        <v>4</v>
      </c>
      <c r="BO75">
        <f t="shared" si="55"/>
        <v>108.75</v>
      </c>
      <c r="BP75">
        <f t="shared" si="55"/>
        <v>34.5</v>
      </c>
      <c r="BQ75">
        <f t="shared" si="55"/>
        <v>27.75</v>
      </c>
      <c r="BR75">
        <f t="shared" si="55"/>
        <v>17.25</v>
      </c>
      <c r="BS75">
        <f t="shared" si="55"/>
        <v>46.5</v>
      </c>
      <c r="BT75">
        <f t="shared" si="55"/>
        <v>0</v>
      </c>
      <c r="BU75">
        <f t="shared" si="55"/>
        <v>36</v>
      </c>
      <c r="BV75">
        <f t="shared" si="55"/>
        <v>75</v>
      </c>
      <c r="BX75" s="3" t="s">
        <v>1547</v>
      </c>
      <c r="BY75" s="3" t="s">
        <v>1572</v>
      </c>
      <c r="BZ75">
        <f t="shared" si="51"/>
        <v>60.75</v>
      </c>
      <c r="CA75">
        <f t="shared" si="51"/>
        <v>27</v>
      </c>
      <c r="CB75" s="101">
        <f t="shared" si="51"/>
        <v>39</v>
      </c>
    </row>
    <row r="76" spans="3:80" x14ac:dyDescent="0.25">
      <c r="C76" s="149"/>
      <c r="D76" s="149"/>
      <c r="E76" s="149"/>
      <c r="F76" s="149"/>
      <c r="G76" s="149"/>
      <c r="H76" s="149"/>
      <c r="I76" s="149"/>
      <c r="J76" s="149"/>
      <c r="K76" s="149"/>
      <c r="L76" s="153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Y76" s="84"/>
      <c r="Z76" s="3">
        <v>11</v>
      </c>
      <c r="AA76" s="3">
        <f>R23-R18</f>
        <v>2.7784964390363195E-4</v>
      </c>
      <c r="AB76" s="157">
        <f>ROW(R23)-ROW(R18)</f>
        <v>5</v>
      </c>
      <c r="AC76" s="3">
        <f>AA76/6</f>
        <v>4.6308273983938657E-5</v>
      </c>
      <c r="AD76" s="158">
        <f t="shared" si="54"/>
        <v>4.6308273983938657E-2</v>
      </c>
      <c r="AE76" s="149"/>
      <c r="AF76" s="3" t="s">
        <v>1570</v>
      </c>
      <c r="AG76" s="159">
        <f>_xlfn.QUARTILE.INC(AC74:AC81,3)</f>
        <v>6.570429380101293E-5</v>
      </c>
      <c r="AH76" s="159">
        <f>_xlfn.QUARTILE.INC(AD74:AD81,3)+1</f>
        <v>1.0657042938010128</v>
      </c>
      <c r="AI76" s="159">
        <f>_xlfn.QUARTILE.INC(AC50:AC54,3)</f>
        <v>-8.8984208142323679E-6</v>
      </c>
      <c r="AJ76" s="143">
        <f>_xlfn.QUARTILE.INC(AD50:AD54,3)+1</f>
        <v>0.99110157918576758</v>
      </c>
      <c r="AK76" s="156"/>
      <c r="AL76" s="138"/>
      <c r="AM76" s="138"/>
      <c r="AN76" s="138"/>
      <c r="AO76" s="138"/>
      <c r="AP76" s="138"/>
      <c r="AQ76" s="138"/>
      <c r="AR76" s="138"/>
      <c r="AS76" s="138"/>
      <c r="AU76" s="84"/>
      <c r="BO76" s="3"/>
      <c r="CB76" s="101"/>
    </row>
    <row r="77" spans="3:80" x14ac:dyDescent="0.25">
      <c r="C77" s="149"/>
      <c r="D77" s="149"/>
      <c r="E77" s="149"/>
      <c r="F77" s="149"/>
      <c r="G77" s="149"/>
      <c r="H77" s="149"/>
      <c r="I77" s="149"/>
      <c r="J77" s="149"/>
      <c r="K77" s="149"/>
      <c r="L77" s="153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Y77" s="84"/>
      <c r="Z77" s="3">
        <v>11</v>
      </c>
      <c r="AA77" s="3">
        <f>R27-R24</f>
        <v>0</v>
      </c>
      <c r="AB77" s="157">
        <f>ROW(R27)-ROW(R24)</f>
        <v>3</v>
      </c>
      <c r="AC77" s="3">
        <f>AA77/6</f>
        <v>0</v>
      </c>
      <c r="AD77" s="158">
        <f t="shared" si="54"/>
        <v>0</v>
      </c>
      <c r="AE77" s="149"/>
      <c r="AF77" s="3" t="s">
        <v>1571</v>
      </c>
      <c r="AG77" s="159">
        <f>MAX(AC74:AC81)</f>
        <v>2.4750239350206831E-4</v>
      </c>
      <c r="AH77" s="159">
        <f>MAX(AD74:AD81)+1</f>
        <v>1.2475023935020684</v>
      </c>
      <c r="AI77" s="159">
        <f>MAX(AC50:AC54)</f>
        <v>1.7859896521047202E-5</v>
      </c>
      <c r="AJ77" s="143">
        <f>MAX(AD50:AD54)+1</f>
        <v>1.0178598965210472</v>
      </c>
      <c r="AK77" s="156"/>
      <c r="AL77" s="138"/>
      <c r="AM77" s="138"/>
      <c r="AN77" s="138"/>
      <c r="AO77" s="138"/>
      <c r="AP77" s="138"/>
      <c r="AQ77" s="138"/>
      <c r="AR77" s="138"/>
      <c r="AS77" s="138"/>
      <c r="AU77" s="84"/>
      <c r="CB77" s="101"/>
    </row>
    <row r="78" spans="3:80" x14ac:dyDescent="0.25">
      <c r="C78" s="149"/>
      <c r="D78" s="149"/>
      <c r="E78" s="149"/>
      <c r="F78" s="149"/>
      <c r="G78" s="149"/>
      <c r="H78" s="149"/>
      <c r="I78" s="149"/>
      <c r="J78" s="149"/>
      <c r="K78" s="149"/>
      <c r="L78" s="153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Y78" s="84"/>
      <c r="Z78" s="3">
        <v>12</v>
      </c>
      <c r="AA78" s="3">
        <f>R33-R30</f>
        <v>7.8796276656988018E-5</v>
      </c>
      <c r="AB78" s="157">
        <f>ROW(R33)-ROW(R30)</f>
        <v>3</v>
      </c>
      <c r="AC78" s="3">
        <f>AA79/6</f>
        <v>0</v>
      </c>
      <c r="AD78" s="158">
        <f t="shared" si="54"/>
        <v>0</v>
      </c>
      <c r="AE78" s="149"/>
      <c r="AF78" s="3"/>
      <c r="AG78" s="149"/>
      <c r="AH78" s="149"/>
      <c r="AI78" s="149"/>
      <c r="AJ78" s="138"/>
      <c r="AK78" s="156"/>
      <c r="AL78" s="138"/>
      <c r="AM78" s="138"/>
      <c r="AN78" s="138"/>
      <c r="AO78" s="138"/>
      <c r="AP78" s="138"/>
      <c r="AQ78" s="138"/>
      <c r="AR78" s="138"/>
      <c r="AS78" s="138"/>
      <c r="AU78" s="84"/>
      <c r="CB78" s="101"/>
    </row>
    <row r="79" spans="3:80" x14ac:dyDescent="0.25">
      <c r="C79" s="149"/>
      <c r="D79" s="149"/>
      <c r="E79" s="149"/>
      <c r="F79" s="149"/>
      <c r="G79" s="149"/>
      <c r="H79" s="149"/>
      <c r="I79" s="149"/>
      <c r="J79" s="149"/>
      <c r="K79" s="149"/>
      <c r="L79" s="153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Y79" s="84"/>
      <c r="Z79" s="3">
        <v>12</v>
      </c>
      <c r="AA79" s="3">
        <f>R37-R34</f>
        <v>0</v>
      </c>
      <c r="AB79" s="157">
        <f>ROW(R37)-ROW(R34)</f>
        <v>3</v>
      </c>
      <c r="AC79" s="3">
        <f>AA80/6</f>
        <v>5.0670166674343072E-6</v>
      </c>
      <c r="AD79" s="158">
        <f t="shared" si="54"/>
        <v>5.0670166674343072E-3</v>
      </c>
      <c r="AE79" s="149"/>
      <c r="AF79" s="3"/>
      <c r="AG79" s="149"/>
      <c r="AH79" s="149"/>
      <c r="AI79" s="149"/>
      <c r="AJ79" s="138"/>
      <c r="AK79" s="156"/>
      <c r="AL79" s="138"/>
      <c r="AM79" s="138"/>
      <c r="AN79" s="138"/>
      <c r="AO79" s="138"/>
      <c r="AP79" s="138"/>
      <c r="AQ79" s="138"/>
      <c r="AR79" s="138"/>
      <c r="AS79" s="138"/>
      <c r="AU79" s="107" t="s">
        <v>1562</v>
      </c>
      <c r="AV79" s="3" t="s">
        <v>1567</v>
      </c>
      <c r="AW79" s="125">
        <f>MIN(AM4:AM10)</f>
        <v>60.5</v>
      </c>
      <c r="AX79" s="125">
        <f>MIN(AM28:AM36)</f>
        <v>67.5</v>
      </c>
      <c r="AY79" s="125">
        <f>MIN(AM37:AM45)</f>
        <v>61</v>
      </c>
      <c r="AZ79" s="125">
        <f>MIN(AM12:AM16)</f>
        <v>68</v>
      </c>
      <c r="BA79" s="125">
        <f>MIN(AM17:AM22)</f>
        <v>57.5</v>
      </c>
      <c r="BC79" s="3" t="s">
        <v>1556</v>
      </c>
      <c r="BD79" s="3" t="s">
        <v>1567</v>
      </c>
      <c r="BE79" s="125">
        <f>MIN(AB13:AB16)</f>
        <v>64</v>
      </c>
      <c r="BF79" s="125">
        <f>MIN(AB2:AB6)</f>
        <v>62.5</v>
      </c>
      <c r="BG79" s="7">
        <f>MIN(AB17:AB25)</f>
        <v>63.5</v>
      </c>
      <c r="BH79" s="7">
        <f>MIN(AB26:AB31)</f>
        <v>65.5</v>
      </c>
      <c r="BI79" s="7">
        <f>MIN(AB36:AB43)</f>
        <v>70.5</v>
      </c>
      <c r="BK79" s="3" t="s">
        <v>1717</v>
      </c>
      <c r="BL79" s="3" t="s">
        <v>1567</v>
      </c>
      <c r="BM79" s="7">
        <f>MIN(Q4:Q6)</f>
        <v>72.5</v>
      </c>
      <c r="BN79" s="7">
        <f>MIN(Q7:Q11)</f>
        <v>60</v>
      </c>
      <c r="BO79" s="7">
        <f>MIN(Q12:Q17)</f>
        <v>59.5</v>
      </c>
      <c r="BP79" s="7">
        <f>MIN(Q18:Q33)</f>
        <v>56</v>
      </c>
      <c r="BQ79" s="7">
        <f>MIN(Q34:Q37)</f>
        <v>64</v>
      </c>
      <c r="BR79" s="7">
        <f>MIN(Q30:Q33)</f>
        <v>62.5</v>
      </c>
      <c r="BS79" s="7">
        <f>MIN(Q34:Q37)</f>
        <v>64</v>
      </c>
      <c r="BT79" s="7">
        <f>MIN(Q38:Q41)</f>
        <v>67</v>
      </c>
      <c r="BU79" s="7">
        <f>MIN(Q42:Q50)</f>
        <v>71</v>
      </c>
      <c r="BV79" s="7">
        <f>MIN(Q54:Q58)</f>
        <v>73.5</v>
      </c>
      <c r="BX79" s="3" t="s">
        <v>1548</v>
      </c>
      <c r="BY79" s="3" t="s">
        <v>1567</v>
      </c>
      <c r="BZ79" s="7">
        <f>MIN(F2:F5)</f>
        <v>65</v>
      </c>
      <c r="CA79" s="7">
        <f>MIN(F8:F11)</f>
        <v>68</v>
      </c>
      <c r="CB79" s="100">
        <f>MIN(F15:F19)</f>
        <v>74</v>
      </c>
    </row>
    <row r="80" spans="3:80" x14ac:dyDescent="0.25">
      <c r="C80" s="149"/>
      <c r="D80" s="149"/>
      <c r="E80" s="149"/>
      <c r="F80" s="149"/>
      <c r="G80" s="149"/>
      <c r="H80" s="149"/>
      <c r="I80" s="149"/>
      <c r="J80" s="149"/>
      <c r="K80" s="149"/>
      <c r="L80" s="153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Y80" s="84"/>
      <c r="Z80" s="3">
        <v>9</v>
      </c>
      <c r="AA80" s="3">
        <f>R41-R38</f>
        <v>3.0402100004605845E-5</v>
      </c>
      <c r="AB80" s="157">
        <f>ROW(R41)-ROW(R38)</f>
        <v>3</v>
      </c>
      <c r="AC80" s="3">
        <f>AA80/6</f>
        <v>5.0670166674343072E-6</v>
      </c>
      <c r="AD80" s="158">
        <f t="shared" si="54"/>
        <v>5.0670166674343072E-3</v>
      </c>
      <c r="AE80" s="149"/>
      <c r="AF80" s="3" t="s">
        <v>1572</v>
      </c>
      <c r="AG80" s="159">
        <f>AG73</f>
        <v>0</v>
      </c>
      <c r="AH80" s="159">
        <f>AH73</f>
        <v>1</v>
      </c>
      <c r="AI80" s="159">
        <f>AI73</f>
        <v>-2.3683562532392623E-4</v>
      </c>
      <c r="AJ80" s="143">
        <f>AJ73</f>
        <v>0.76316437467607379</v>
      </c>
      <c r="AK80" s="156"/>
      <c r="AL80" s="138"/>
      <c r="AM80" s="138"/>
      <c r="AN80" s="138"/>
      <c r="AO80" s="138"/>
      <c r="AP80" s="138"/>
      <c r="AQ80" s="138"/>
      <c r="AR80" s="138"/>
      <c r="AS80" s="138"/>
      <c r="AU80" s="107" t="s">
        <v>1562</v>
      </c>
      <c r="AV80" s="3" t="s">
        <v>1568</v>
      </c>
      <c r="AW80" s="7">
        <f>_xlfn.QUARTILE.INC(AM4:AM10,1)</f>
        <v>61</v>
      </c>
      <c r="AX80" s="7">
        <f>_xlfn.QUARTILE.INC(AM28:AM36,1)</f>
        <v>67.5</v>
      </c>
      <c r="AY80" s="7">
        <f>_xlfn.QUARTILE.INC(AM37:AM45,1)</f>
        <v>61.5</v>
      </c>
      <c r="AZ80" s="7">
        <f>_xlfn.QUARTILE.INC(AM12:AM16,1)</f>
        <v>68</v>
      </c>
      <c r="BA80" s="7">
        <f>_xlfn.QUARTILE.INC(AM17:AM22,1)</f>
        <v>58.125</v>
      </c>
      <c r="BC80" s="3" t="s">
        <v>1556</v>
      </c>
      <c r="BD80" s="3" t="s">
        <v>1568</v>
      </c>
      <c r="BE80" s="7">
        <f>_xlfn.QUARTILE.INC(AB13:AB16,1)</f>
        <v>64</v>
      </c>
      <c r="BF80" s="7">
        <f>_xlfn.QUARTILE.INC(AB2:AB6,1)</f>
        <v>62.5</v>
      </c>
      <c r="BG80" s="7">
        <f>_xlfn.QUARTILE.INC(AB17:AB25,1)</f>
        <v>64.5</v>
      </c>
      <c r="BH80" s="7">
        <f>_xlfn.QUARTILE.INC(AB26:AB31,1)</f>
        <v>65.625</v>
      </c>
      <c r="BI80" s="7">
        <f>_xlfn.QUARTILE.INC(AB36:AB43,1)</f>
        <v>71</v>
      </c>
      <c r="BK80" s="3" t="s">
        <v>1717</v>
      </c>
      <c r="BL80" s="3" t="s">
        <v>1568</v>
      </c>
      <c r="BM80" s="7">
        <f>_xlfn.QUARTILE.INC(Q4:Q6,1)</f>
        <v>73.5</v>
      </c>
      <c r="BN80" s="7">
        <f>_xlfn.QUARTILE.INC(Q7:Q11,1)</f>
        <v>61</v>
      </c>
      <c r="BO80" s="7">
        <f>_xlfn.QUARTILE.INC(Q12:Q17,1)</f>
        <v>60.125</v>
      </c>
      <c r="BP80" s="7">
        <f>_xlfn.QUARTILE.INC(Q18:Q33,1)</f>
        <v>58.875</v>
      </c>
      <c r="BQ80" s="7">
        <f>_xlfn.QUARTILE.INC(Q34:Q37,1)</f>
        <v>64</v>
      </c>
      <c r="BR80" s="7">
        <f>_xlfn.QUARTILE.INC(Q30:Q33,1)</f>
        <v>62.875</v>
      </c>
      <c r="BS80" s="7">
        <f>_xlfn.QUARTILE.INC(Q34:Q37,1)</f>
        <v>64</v>
      </c>
      <c r="BT80" s="7">
        <f>_xlfn.QUARTILE.INC(Q38:Q41,1)</f>
        <v>67.75</v>
      </c>
      <c r="BU80" s="7">
        <f>_xlfn.QUARTILE.INC(Q42:Q50,1)</f>
        <v>71.5</v>
      </c>
      <c r="BV80" s="7">
        <f>_xlfn.QUARTILE.INC(Q54:Q58,1)</f>
        <v>74.5</v>
      </c>
      <c r="BX80" s="3" t="s">
        <v>1548</v>
      </c>
      <c r="BY80" s="3" t="s">
        <v>1568</v>
      </c>
      <c r="BZ80" s="7">
        <f>_xlfn.QUARTILE.INC(F2:F5,1)</f>
        <v>65</v>
      </c>
      <c r="CA80" s="7">
        <f>_xlfn.QUARTILE.INC(F8:F11,1)</f>
        <v>69.125</v>
      </c>
      <c r="CB80" s="100">
        <f>_xlfn.QUARTILE.INC(F15:F19,1)</f>
        <v>74</v>
      </c>
    </row>
    <row r="81" spans="3:80" x14ac:dyDescent="0.25">
      <c r="C81" s="149"/>
      <c r="D81" s="149"/>
      <c r="E81" s="149"/>
      <c r="F81" s="149"/>
      <c r="G81" s="149"/>
      <c r="H81" s="149"/>
      <c r="I81" s="149"/>
      <c r="J81" s="149"/>
      <c r="K81" s="149"/>
      <c r="L81" s="153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Y81" s="84"/>
      <c r="Z81" s="3">
        <v>9</v>
      </c>
      <c r="AA81" s="3">
        <f>R50-R42</f>
        <v>4.5869967351805027E-5</v>
      </c>
      <c r="AB81" s="157">
        <f>ROW(R50)-ROW(R42)</f>
        <v>8</v>
      </c>
      <c r="AC81" s="3">
        <f>AA81/6</f>
        <v>7.6449945586341706E-6</v>
      </c>
      <c r="AD81" s="158">
        <f t="shared" si="54"/>
        <v>7.6449945586341706E-3</v>
      </c>
      <c r="AE81" s="149"/>
      <c r="AF81" s="3" t="s">
        <v>1572</v>
      </c>
      <c r="AG81" s="149">
        <f t="shared" ref="AG81:AH84" si="56">AG74-AG73</f>
        <v>3.8002625005757306E-6</v>
      </c>
      <c r="AH81" s="149">
        <f t="shared" si="56"/>
        <v>3.8002625005757462E-3</v>
      </c>
      <c r="AI81" s="149">
        <f>AI74-(AI73)</f>
        <v>1.5081500111315086E-4</v>
      </c>
      <c r="AJ81" s="138">
        <f>AJ74-AJ73</f>
        <v>0.15081500111315083</v>
      </c>
      <c r="AK81" s="156"/>
      <c r="AL81" s="138"/>
      <c r="AM81" s="138"/>
      <c r="AN81" s="138"/>
      <c r="AO81" s="138"/>
      <c r="AP81" s="138"/>
      <c r="AQ81" s="138"/>
      <c r="AR81" s="138"/>
      <c r="AS81" s="138"/>
      <c r="AU81" s="107" t="s">
        <v>1562</v>
      </c>
      <c r="AV81" s="3" t="s">
        <v>1569</v>
      </c>
      <c r="AW81" s="7">
        <f>_xlfn.QUARTILE.INC(AM4:AM10,2)</f>
        <v>61</v>
      </c>
      <c r="AX81" s="7">
        <f>_xlfn.QUARTILE.INC(AM28:AM36,2)</f>
        <v>68</v>
      </c>
      <c r="AY81" s="7">
        <f>_xlfn.QUARTILE.INC(AM37:AM45,2)</f>
        <v>62</v>
      </c>
      <c r="AZ81" s="7">
        <f>_xlfn.QUARTILE.INC(AM12:AM16,2)</f>
        <v>68.5</v>
      </c>
      <c r="BA81" s="7">
        <f>_xlfn.QUARTILE.INC(AM17:AM22,2)</f>
        <v>58.75</v>
      </c>
      <c r="BC81" s="3" t="s">
        <v>1556</v>
      </c>
      <c r="BD81" s="3" t="s">
        <v>1569</v>
      </c>
      <c r="BE81" s="7">
        <f>_xlfn.QUARTILE.INC(AB13:AB16,2)</f>
        <v>64.75</v>
      </c>
      <c r="BF81" s="7">
        <f>_xlfn.QUARTILE.INC(AB2:AB6,2)</f>
        <v>65.5</v>
      </c>
      <c r="BG81" s="7">
        <f>_xlfn.QUARTILE.INC(AB17:AB25,2)</f>
        <v>65.5</v>
      </c>
      <c r="BH81" s="7">
        <f>_xlfn.QUARTILE.INC(AB26:AB31,2)</f>
        <v>66</v>
      </c>
      <c r="BI81" s="7">
        <f>_xlfn.QUARTILE.INC(AB36:AB43,2)</f>
        <v>71</v>
      </c>
      <c r="BK81" s="3" t="s">
        <v>1717</v>
      </c>
      <c r="BL81" s="3" t="s">
        <v>1569</v>
      </c>
      <c r="BM81" s="7">
        <f>_xlfn.QUARTILE.INC(Q4:Q6,2)</f>
        <v>74.5</v>
      </c>
      <c r="BN81" s="7">
        <f>_xlfn.QUARTILE.INC(Q7:Q11,2)</f>
        <v>62</v>
      </c>
      <c r="BO81" s="7">
        <f>_xlfn.QUARTILE.INC(Q12:Q17,2)</f>
        <v>60.75</v>
      </c>
      <c r="BP81" s="7">
        <f>_xlfn.QUARTILE.INC(Q18:Q33,2)</f>
        <v>60</v>
      </c>
      <c r="BQ81" s="7">
        <f>_xlfn.QUARTILE.INC(Q34:Q37,2)</f>
        <v>64.25</v>
      </c>
      <c r="BR81" s="7">
        <f>_xlfn.QUARTILE.INC(Q30:Q33,2)</f>
        <v>63</v>
      </c>
      <c r="BS81" s="7">
        <f>_xlfn.QUARTILE.INC(Q34:Q37,2)</f>
        <v>64.25</v>
      </c>
      <c r="BT81" s="7">
        <f>_xlfn.QUARTILE.INC(Q38:Q41,2)</f>
        <v>68</v>
      </c>
      <c r="BU81" s="7">
        <f>_xlfn.QUARTILE.INC(Q42:Q50,2)</f>
        <v>71.5</v>
      </c>
      <c r="BV81" s="7">
        <f>_xlfn.QUARTILE.INC(Q54:Q58,2)</f>
        <v>75</v>
      </c>
      <c r="BX81" s="3" t="s">
        <v>1548</v>
      </c>
      <c r="BY81" s="3" t="s">
        <v>1569</v>
      </c>
      <c r="BZ81" s="7">
        <f>_xlfn.QUARTILE.INC(F2:F5,2)</f>
        <v>65.5</v>
      </c>
      <c r="CA81" s="7">
        <f>_xlfn.QUARTILE.INC(F8:F11,2)</f>
        <v>70</v>
      </c>
      <c r="CB81" s="100">
        <f>_xlfn.QUARTILE.INC(F15:F19,2)</f>
        <v>74.25</v>
      </c>
    </row>
    <row r="82" spans="3:80" x14ac:dyDescent="0.25">
      <c r="C82" s="149"/>
      <c r="D82" s="149"/>
      <c r="E82" s="149"/>
      <c r="F82" s="149"/>
      <c r="G82" s="149"/>
      <c r="H82" s="149"/>
      <c r="I82" s="149"/>
      <c r="J82" s="149"/>
      <c r="K82" s="149"/>
      <c r="L82" s="153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Y82" s="84"/>
      <c r="Z82" s="60">
        <v>8</v>
      </c>
      <c r="AA82" s="60">
        <f>R58-R54</f>
        <v>-6.205482012565551E-5</v>
      </c>
      <c r="AB82" s="160">
        <f>ROW(R58)-ROW(R54)</f>
        <v>4</v>
      </c>
      <c r="AC82" s="60">
        <f>AA82/6</f>
        <v>-1.0342470020942586E-5</v>
      </c>
      <c r="AD82" s="161">
        <f t="shared" si="54"/>
        <v>-1.0342470020942586E-2</v>
      </c>
      <c r="AE82" s="149"/>
      <c r="AF82" s="3" t="s">
        <v>1572</v>
      </c>
      <c r="AG82" s="149">
        <f t="shared" si="56"/>
        <v>2.5557431124585087E-6</v>
      </c>
      <c r="AH82" s="149">
        <f t="shared" si="56"/>
        <v>2.5557431124585417E-3</v>
      </c>
      <c r="AI82" s="149">
        <f>AI75-AI74</f>
        <v>5.6621479163431777E-5</v>
      </c>
      <c r="AJ82" s="138">
        <f>AJ75-AJ74</f>
        <v>5.6621479163431743E-2</v>
      </c>
      <c r="AK82" s="156"/>
      <c r="AL82" s="138"/>
      <c r="AM82" s="138"/>
      <c r="AN82" s="138"/>
      <c r="AO82" s="138"/>
      <c r="AP82" s="138"/>
      <c r="AQ82" s="138"/>
      <c r="AR82" s="138"/>
      <c r="AS82" s="138"/>
      <c r="AU82" s="107" t="s">
        <v>1562</v>
      </c>
      <c r="AV82" s="3" t="s">
        <v>1570</v>
      </c>
      <c r="AW82" s="7">
        <f>_xlfn.QUARTILE.INC(AM4:AM10,3)</f>
        <v>61.25</v>
      </c>
      <c r="AX82" s="7">
        <f>_xlfn.QUARTILE.INC(AM28:AM36,3)</f>
        <v>68.5</v>
      </c>
      <c r="AY82" s="7">
        <f>_xlfn.QUARTILE.INC(AM37:AM45,3)</f>
        <v>63.5</v>
      </c>
      <c r="AZ82" s="7">
        <f>_xlfn.QUARTILE.INC(AM12:AM16,3)</f>
        <v>68.5</v>
      </c>
      <c r="BA82" s="7">
        <f>_xlfn.QUARTILE.INC(AM17:AM22,3)</f>
        <v>59.375</v>
      </c>
      <c r="BC82" s="3" t="s">
        <v>1556</v>
      </c>
      <c r="BD82" s="3" t="s">
        <v>1570</v>
      </c>
      <c r="BE82" s="7">
        <f>_xlfn.QUARTILE.INC(AB13:AB16,3)</f>
        <v>65.625</v>
      </c>
      <c r="BF82" s="7">
        <f>_xlfn.QUARTILE.INC(AB2:AB6,3)</f>
        <v>65.5</v>
      </c>
      <c r="BG82" s="7">
        <f>_xlfn.QUARTILE.INC(AB17:AB25,3)</f>
        <v>65.5</v>
      </c>
      <c r="BH82" s="7">
        <f>_xlfn.QUARTILE.INC(AB26:AB31,3)</f>
        <v>66</v>
      </c>
      <c r="BI82" s="7">
        <f>_xlfn.QUARTILE.INC(AB36:AB43,3)</f>
        <v>71.5</v>
      </c>
      <c r="BK82" s="3" t="s">
        <v>1717</v>
      </c>
      <c r="BL82" s="3" t="s">
        <v>1570</v>
      </c>
      <c r="BM82" s="7">
        <f>_xlfn.QUARTILE.INC(Q4:Q6,3)</f>
        <v>75.75</v>
      </c>
      <c r="BN82" s="7">
        <f>_xlfn.QUARTILE.INC(Q7:Q11,3)</f>
        <v>64</v>
      </c>
      <c r="BO82" s="7">
        <f>_xlfn.QUARTILE.INC(Q12:Q17,3)</f>
        <v>61.375</v>
      </c>
      <c r="BP82" s="7">
        <f>_xlfn.QUARTILE.INC(Q18:Q33,3)</f>
        <v>61.75</v>
      </c>
      <c r="BQ82" s="7">
        <f>_xlfn.QUARTILE.INC(Q34:Q37,3)</f>
        <v>64.5</v>
      </c>
      <c r="BR82" s="7">
        <f>_xlfn.QUARTILE.INC(Q30:Q33,3)</f>
        <v>63.25</v>
      </c>
      <c r="BS82" s="7">
        <f>_xlfn.QUARTILE.INC(Q34:Q37,3)</f>
        <v>64.5</v>
      </c>
      <c r="BT82" s="7">
        <f>_xlfn.QUARTILE.INC(Q38:Q41,3)</f>
        <v>68.125</v>
      </c>
      <c r="BU82" s="7">
        <f>_xlfn.QUARTILE.INC(Q42:Q50,3)</f>
        <v>72</v>
      </c>
      <c r="BV82" s="7">
        <f>_xlfn.QUARTILE.INC(Q54:Q58,3)</f>
        <v>75.5</v>
      </c>
      <c r="BX82" s="3" t="s">
        <v>1548</v>
      </c>
      <c r="BY82" s="3" t="s">
        <v>1570</v>
      </c>
      <c r="BZ82" s="7">
        <f>_xlfn.QUARTILE.INC(F2:F5,3)</f>
        <v>66.5</v>
      </c>
      <c r="CA82" s="7">
        <f>_xlfn.QUARTILE.INC(F8:F11,3)</f>
        <v>70.625</v>
      </c>
      <c r="CB82" s="100">
        <f>_xlfn.QUARTILE.INC(F15:F19,3)</f>
        <v>74.5</v>
      </c>
    </row>
    <row r="83" spans="3:80" x14ac:dyDescent="0.25">
      <c r="C83" s="149"/>
      <c r="D83" s="149"/>
      <c r="E83" s="149"/>
      <c r="F83" s="149"/>
      <c r="G83" s="149"/>
      <c r="H83" s="149"/>
      <c r="I83" s="149"/>
      <c r="J83" s="149"/>
      <c r="K83" s="149"/>
      <c r="L83" s="153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Y83" s="84"/>
      <c r="Z83" s="149"/>
      <c r="AA83" s="149"/>
      <c r="AB83" s="149"/>
      <c r="AC83" s="149"/>
      <c r="AD83" s="149"/>
      <c r="AE83" s="149"/>
      <c r="AF83" s="3" t="s">
        <v>1572</v>
      </c>
      <c r="AG83" s="149">
        <f t="shared" si="56"/>
        <v>5.9348288187978691E-5</v>
      </c>
      <c r="AH83" s="149">
        <f t="shared" si="56"/>
        <v>5.9348288187978548E-2</v>
      </c>
      <c r="AI83" s="149">
        <f>AI76-AI75</f>
        <v>2.0500724233111244E-5</v>
      </c>
      <c r="AJ83" s="138">
        <f>AJ76-AJ75</f>
        <v>2.0500724233111223E-2</v>
      </c>
      <c r="AK83" s="156"/>
      <c r="AL83" s="138"/>
      <c r="AM83" s="138"/>
      <c r="AN83" s="138"/>
      <c r="AO83" s="138"/>
      <c r="AP83" s="138"/>
      <c r="AQ83" s="138"/>
      <c r="AR83" s="138"/>
      <c r="AS83" s="138"/>
      <c r="AU83" s="107" t="s">
        <v>1562</v>
      </c>
      <c r="AV83" s="3" t="s">
        <v>1571</v>
      </c>
      <c r="AW83" s="7">
        <f>MAX(AM4:AM10)</f>
        <v>64</v>
      </c>
      <c r="AX83" s="7">
        <f>MAX(AM28:AM36)</f>
        <v>69</v>
      </c>
      <c r="AY83" s="7">
        <f>MAX(AM37:AM45)</f>
        <v>66</v>
      </c>
      <c r="AZ83" s="7">
        <f>MAX(AM12:AM16)</f>
        <v>69</v>
      </c>
      <c r="BA83" s="7">
        <f>MAX(AM17:AM22)</f>
        <v>63.5</v>
      </c>
      <c r="BC83" s="3" t="s">
        <v>1556</v>
      </c>
      <c r="BD83" s="3" t="s">
        <v>1571</v>
      </c>
      <c r="BE83" s="7">
        <f>MAX(AB13:AB16)</f>
        <v>66</v>
      </c>
      <c r="BF83" s="7">
        <f>MAX(AB2:AB6)</f>
        <v>66</v>
      </c>
      <c r="BG83" s="7">
        <f>MAX(AB17:AB25)</f>
        <v>71.5</v>
      </c>
      <c r="BH83" s="7">
        <f>MAX(AB26:AB31)</f>
        <v>66.5</v>
      </c>
      <c r="BI83" s="7">
        <f>MAX(AB36:AB43)</f>
        <v>71.5</v>
      </c>
      <c r="BK83" s="3" t="s">
        <v>1717</v>
      </c>
      <c r="BL83" s="3" t="s">
        <v>1571</v>
      </c>
      <c r="BM83" s="7">
        <f>MAX(Q4:Q6)</f>
        <v>77</v>
      </c>
      <c r="BN83" s="7">
        <f>MAX(Q7:Q11)</f>
        <v>82.5</v>
      </c>
      <c r="BO83" s="7">
        <f>MAX(Q12:Q17)</f>
        <v>63</v>
      </c>
      <c r="BP83" s="7">
        <f>MAX(Q18:Q33)</f>
        <v>64</v>
      </c>
      <c r="BQ83" s="7">
        <f>MAX(Q34:Q37)</f>
        <v>64.5</v>
      </c>
      <c r="BR83" s="7">
        <f>MAX(Q30:Q33)</f>
        <v>64</v>
      </c>
      <c r="BS83" s="7">
        <f>MAX(Q34:Q37)</f>
        <v>64.5</v>
      </c>
      <c r="BT83" s="7">
        <f>MAX(Q38:Q41)</f>
        <v>68.5</v>
      </c>
      <c r="BU83" s="7">
        <f>MAX(Q42:Q50)</f>
        <v>72.5</v>
      </c>
      <c r="BV83" s="7">
        <f>MAX(Q54:Q58)</f>
        <v>75.5</v>
      </c>
      <c r="BX83" s="3" t="s">
        <v>1548</v>
      </c>
      <c r="BY83" s="3" t="s">
        <v>1571</v>
      </c>
      <c r="BZ83" s="7">
        <f>MAX(F2:F5)</f>
        <v>68</v>
      </c>
      <c r="CA83" s="7">
        <f>MAX(F8:F11)</f>
        <v>71</v>
      </c>
      <c r="CB83" s="100">
        <f>MAX(F15:F19)</f>
        <v>74.5</v>
      </c>
    </row>
    <row r="84" spans="3:80" x14ac:dyDescent="0.25">
      <c r="C84" s="149"/>
      <c r="D84" s="149"/>
      <c r="E84" s="149"/>
      <c r="F84" s="149"/>
      <c r="G84" s="149"/>
      <c r="H84" s="149"/>
      <c r="I84" s="149"/>
      <c r="J84" s="149"/>
      <c r="K84" s="149"/>
      <c r="L84" s="153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Y84" s="84"/>
      <c r="Z84" s="149"/>
      <c r="AA84" s="149"/>
      <c r="AB84" s="149"/>
      <c r="AC84" s="149"/>
      <c r="AD84" s="149"/>
      <c r="AE84" s="149"/>
      <c r="AF84" s="3" t="s">
        <v>1572</v>
      </c>
      <c r="AG84" s="149">
        <f t="shared" si="56"/>
        <v>1.8179809970105538E-4</v>
      </c>
      <c r="AH84" s="149">
        <f t="shared" si="56"/>
        <v>0.18179809970105554</v>
      </c>
      <c r="AI84" s="149">
        <f>AI77-AI76</f>
        <v>2.6758317335279572E-5</v>
      </c>
      <c r="AJ84" s="138">
        <f>AJ77-AJ76</f>
        <v>2.6758317335279669E-2</v>
      </c>
      <c r="AK84" s="156"/>
      <c r="AL84" s="138"/>
      <c r="AM84" s="138"/>
      <c r="AN84" s="138"/>
      <c r="AO84" s="138"/>
      <c r="AP84" s="138"/>
      <c r="AQ84" s="138"/>
      <c r="AR84" s="138"/>
      <c r="AS84" s="138"/>
      <c r="AU84" s="84"/>
      <c r="AV84" s="3"/>
      <c r="AW84" s="3"/>
      <c r="AX84" s="3"/>
      <c r="AY84" s="3"/>
      <c r="AZ84" s="3"/>
      <c r="BA84" s="3"/>
      <c r="BD84" s="3"/>
      <c r="BL84" s="3"/>
      <c r="BY84" s="3"/>
      <c r="CB84" s="101"/>
    </row>
    <row r="85" spans="3:80" x14ac:dyDescent="0.25">
      <c r="C85" s="149"/>
      <c r="D85" s="149"/>
      <c r="E85" s="149"/>
      <c r="F85" s="149"/>
      <c r="G85" s="149"/>
      <c r="H85" s="149"/>
      <c r="I85" s="149"/>
      <c r="J85" s="149"/>
      <c r="K85" s="149"/>
      <c r="L85" s="153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Y85" s="84"/>
      <c r="Z85" s="149"/>
      <c r="AA85" s="149"/>
      <c r="AB85" s="149"/>
      <c r="AC85" s="149"/>
      <c r="AD85" s="149"/>
      <c r="AE85" s="149"/>
      <c r="AF85" s="149"/>
      <c r="AG85" s="149"/>
      <c r="AH85" s="149"/>
      <c r="AI85" s="149"/>
      <c r="AJ85" s="138"/>
      <c r="AK85" s="156"/>
      <c r="AL85" s="138"/>
      <c r="AM85" s="138"/>
      <c r="AN85" s="138"/>
      <c r="AO85" s="138"/>
      <c r="AP85" s="138"/>
      <c r="AQ85" s="138"/>
      <c r="AR85" s="138"/>
      <c r="AS85" s="138"/>
      <c r="AU85" s="84"/>
      <c r="AV85" s="3"/>
      <c r="AW85" s="3"/>
      <c r="AX85" s="3"/>
      <c r="AY85" s="3"/>
      <c r="AZ85" s="3"/>
      <c r="BA85" s="3"/>
      <c r="BD85" s="3"/>
      <c r="BL85" s="3"/>
      <c r="BY85" s="3"/>
      <c r="CB85" s="101"/>
    </row>
    <row r="86" spans="3:80" x14ac:dyDescent="0.25">
      <c r="C86" s="149"/>
      <c r="D86" s="149"/>
      <c r="E86" s="149"/>
      <c r="F86" s="149"/>
      <c r="G86" s="149"/>
      <c r="H86" s="149"/>
      <c r="I86" s="149"/>
      <c r="J86" s="149"/>
      <c r="K86" s="149"/>
      <c r="L86" s="153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Y86" s="84"/>
      <c r="Z86" s="149"/>
      <c r="AA86" s="149"/>
      <c r="AB86" s="149"/>
      <c r="AC86" s="149"/>
      <c r="AD86" s="149"/>
      <c r="AE86" s="149"/>
      <c r="AF86" s="149"/>
      <c r="AG86" s="149"/>
      <c r="AH86" s="149"/>
      <c r="AI86" s="149"/>
      <c r="AJ86" s="138"/>
      <c r="AK86" s="156"/>
      <c r="AL86" s="138"/>
      <c r="AM86" s="138"/>
      <c r="AN86" s="138"/>
      <c r="AO86" s="138"/>
      <c r="AP86" s="138"/>
      <c r="AQ86" s="138"/>
      <c r="AR86" s="138"/>
      <c r="AS86" s="138"/>
      <c r="AU86" s="107" t="s">
        <v>1562</v>
      </c>
      <c r="AV86" s="3" t="s">
        <v>1572</v>
      </c>
      <c r="AW86" s="7">
        <f>AW79</f>
        <v>60.5</v>
      </c>
      <c r="AX86" s="7">
        <f>AX79</f>
        <v>67.5</v>
      </c>
      <c r="AY86" s="7">
        <f>AY79</f>
        <v>61</v>
      </c>
      <c r="AZ86" s="7">
        <f>AZ79</f>
        <v>68</v>
      </c>
      <c r="BA86" s="7">
        <f>BA79</f>
        <v>57.5</v>
      </c>
      <c r="BC86" s="3" t="s">
        <v>1556</v>
      </c>
      <c r="BD86" s="3" t="s">
        <v>1572</v>
      </c>
      <c r="BE86" s="7">
        <f>BE79</f>
        <v>64</v>
      </c>
      <c r="BF86" s="7">
        <f>BF79</f>
        <v>62.5</v>
      </c>
      <c r="BG86" s="7">
        <f>BG79</f>
        <v>63.5</v>
      </c>
      <c r="BH86" s="7">
        <f>BH79</f>
        <v>65.5</v>
      </c>
      <c r="BI86" s="7">
        <f>BI79</f>
        <v>70.5</v>
      </c>
      <c r="BK86" s="3" t="s">
        <v>1717</v>
      </c>
      <c r="BL86" s="3" t="s">
        <v>1572</v>
      </c>
      <c r="BM86" s="7">
        <f t="shared" ref="BM86:BV86" si="57">BM79</f>
        <v>72.5</v>
      </c>
      <c r="BN86" s="7">
        <f t="shared" si="57"/>
        <v>60</v>
      </c>
      <c r="BO86" s="7">
        <f t="shared" si="57"/>
        <v>59.5</v>
      </c>
      <c r="BP86" s="7">
        <f t="shared" si="57"/>
        <v>56</v>
      </c>
      <c r="BQ86" s="7">
        <f t="shared" si="57"/>
        <v>64</v>
      </c>
      <c r="BR86" s="7">
        <f t="shared" si="57"/>
        <v>62.5</v>
      </c>
      <c r="BS86" s="7">
        <f t="shared" si="57"/>
        <v>64</v>
      </c>
      <c r="BT86" s="7">
        <f t="shared" si="57"/>
        <v>67</v>
      </c>
      <c r="BU86" s="7">
        <f t="shared" si="57"/>
        <v>71</v>
      </c>
      <c r="BV86" s="7">
        <f t="shared" si="57"/>
        <v>73.5</v>
      </c>
      <c r="BX86" s="3" t="s">
        <v>1548</v>
      </c>
      <c r="BY86" s="3" t="s">
        <v>1572</v>
      </c>
      <c r="BZ86" s="7">
        <f>BZ79</f>
        <v>65</v>
      </c>
      <c r="CA86" s="7">
        <f>CA79</f>
        <v>68</v>
      </c>
      <c r="CB86" s="100">
        <f>CB79</f>
        <v>74</v>
      </c>
    </row>
    <row r="87" spans="3:80" x14ac:dyDescent="0.25">
      <c r="C87" s="149"/>
      <c r="D87" s="149"/>
      <c r="E87" s="149"/>
      <c r="F87" s="149"/>
      <c r="G87" s="149"/>
      <c r="H87" s="149"/>
      <c r="I87" s="149"/>
      <c r="J87" s="149"/>
      <c r="K87" s="149"/>
      <c r="L87" s="153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Y87" s="84"/>
      <c r="Z87" s="149"/>
      <c r="AA87" s="149"/>
      <c r="AB87" s="149"/>
      <c r="AC87" s="149"/>
      <c r="AD87" s="149"/>
      <c r="AE87" s="149"/>
      <c r="AF87" s="149"/>
      <c r="AG87" s="149"/>
      <c r="AH87" s="149"/>
      <c r="AI87" s="149"/>
      <c r="AJ87" s="138"/>
      <c r="AK87" s="156"/>
      <c r="AL87" s="138"/>
      <c r="AM87" s="138"/>
      <c r="AN87" s="138"/>
      <c r="AO87" s="138"/>
      <c r="AP87" s="138"/>
      <c r="AQ87" s="138"/>
      <c r="AR87" s="138"/>
      <c r="AS87" s="138"/>
      <c r="AU87" s="107" t="s">
        <v>1562</v>
      </c>
      <c r="AV87" s="3" t="s">
        <v>1572</v>
      </c>
      <c r="AW87">
        <f t="shared" ref="AW87:BA90" si="58">AW80-AW79</f>
        <v>0.5</v>
      </c>
      <c r="AX87">
        <f t="shared" si="58"/>
        <v>0</v>
      </c>
      <c r="AY87">
        <f t="shared" si="58"/>
        <v>0.5</v>
      </c>
      <c r="AZ87">
        <f t="shared" si="58"/>
        <v>0</v>
      </c>
      <c r="BA87">
        <f t="shared" si="58"/>
        <v>0.625</v>
      </c>
      <c r="BC87" s="3" t="s">
        <v>1556</v>
      </c>
      <c r="BD87" s="3" t="s">
        <v>1572</v>
      </c>
      <c r="BE87">
        <f t="shared" ref="BE87:BI90" si="59">BE80-BE79</f>
        <v>0</v>
      </c>
      <c r="BF87">
        <f t="shared" si="59"/>
        <v>0</v>
      </c>
      <c r="BG87">
        <f t="shared" si="59"/>
        <v>1</v>
      </c>
      <c r="BH87">
        <f t="shared" si="59"/>
        <v>0.125</v>
      </c>
      <c r="BI87">
        <f t="shared" si="59"/>
        <v>0.5</v>
      </c>
      <c r="BK87" s="3" t="s">
        <v>1717</v>
      </c>
      <c r="BL87" s="3" t="s">
        <v>1572</v>
      </c>
      <c r="BM87">
        <f t="shared" ref="BM87:BV87" si="60">BM80-BM79</f>
        <v>1</v>
      </c>
      <c r="BN87">
        <f t="shared" si="60"/>
        <v>1</v>
      </c>
      <c r="BO87">
        <f t="shared" si="60"/>
        <v>0.625</v>
      </c>
      <c r="BP87">
        <f t="shared" si="60"/>
        <v>2.875</v>
      </c>
      <c r="BQ87">
        <f t="shared" si="60"/>
        <v>0</v>
      </c>
      <c r="BR87">
        <f t="shared" si="60"/>
        <v>0.375</v>
      </c>
      <c r="BS87">
        <f t="shared" si="60"/>
        <v>0</v>
      </c>
      <c r="BT87">
        <f t="shared" si="60"/>
        <v>0.75</v>
      </c>
      <c r="BU87">
        <f t="shared" si="60"/>
        <v>0.5</v>
      </c>
      <c r="BV87">
        <f t="shared" si="60"/>
        <v>1</v>
      </c>
      <c r="BX87" s="3" t="s">
        <v>1548</v>
      </c>
      <c r="BY87" s="3" t="s">
        <v>1572</v>
      </c>
      <c r="BZ87">
        <f t="shared" ref="BZ87:CB90" si="61">BZ80-BZ79</f>
        <v>0</v>
      </c>
      <c r="CA87">
        <f t="shared" si="61"/>
        <v>1.125</v>
      </c>
      <c r="CB87" s="101">
        <f t="shared" si="61"/>
        <v>0</v>
      </c>
    </row>
    <row r="88" spans="3:80" x14ac:dyDescent="0.25">
      <c r="C88" s="149"/>
      <c r="D88" s="149"/>
      <c r="E88" s="149"/>
      <c r="F88" s="149"/>
      <c r="G88" s="149"/>
      <c r="H88" s="149"/>
      <c r="I88" s="149"/>
      <c r="J88" s="149"/>
      <c r="K88" s="149"/>
      <c r="L88" s="153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Y88" s="84"/>
      <c r="Z88" s="149"/>
      <c r="AA88" s="149"/>
      <c r="AB88" s="149"/>
      <c r="AC88" s="149"/>
      <c r="AD88" s="149"/>
      <c r="AE88" s="149"/>
      <c r="AF88" s="149"/>
      <c r="AG88" s="149"/>
      <c r="AH88" s="149"/>
      <c r="AI88" s="149"/>
      <c r="AJ88" s="138"/>
      <c r="AK88" s="156"/>
      <c r="AL88" s="138"/>
      <c r="AM88" s="138"/>
      <c r="AN88" s="138"/>
      <c r="AO88" s="138"/>
      <c r="AP88" s="138"/>
      <c r="AQ88" s="138"/>
      <c r="AR88" s="138"/>
      <c r="AS88" s="138"/>
      <c r="AU88" s="107" t="s">
        <v>1562</v>
      </c>
      <c r="AV88" s="3" t="s">
        <v>1572</v>
      </c>
      <c r="AW88">
        <f t="shared" si="58"/>
        <v>0</v>
      </c>
      <c r="AX88">
        <f t="shared" si="58"/>
        <v>0.5</v>
      </c>
      <c r="AY88">
        <f t="shared" si="58"/>
        <v>0.5</v>
      </c>
      <c r="AZ88">
        <f t="shared" si="58"/>
        <v>0.5</v>
      </c>
      <c r="BA88">
        <f t="shared" si="58"/>
        <v>0.625</v>
      </c>
      <c r="BC88" s="3" t="s">
        <v>1556</v>
      </c>
      <c r="BD88" s="3" t="s">
        <v>1572</v>
      </c>
      <c r="BE88">
        <f t="shared" si="59"/>
        <v>0.75</v>
      </c>
      <c r="BF88">
        <f t="shared" si="59"/>
        <v>3</v>
      </c>
      <c r="BG88">
        <f t="shared" si="59"/>
        <v>1</v>
      </c>
      <c r="BH88">
        <f t="shared" si="59"/>
        <v>0.375</v>
      </c>
      <c r="BI88">
        <f t="shared" si="59"/>
        <v>0</v>
      </c>
      <c r="BK88" s="3" t="s">
        <v>1717</v>
      </c>
      <c r="BL88" s="3" t="s">
        <v>1572</v>
      </c>
      <c r="BM88">
        <f t="shared" ref="BM88:BV88" si="62">BM81-BM80</f>
        <v>1</v>
      </c>
      <c r="BN88">
        <f t="shared" si="62"/>
        <v>1</v>
      </c>
      <c r="BO88">
        <f t="shared" si="62"/>
        <v>0.625</v>
      </c>
      <c r="BP88">
        <f t="shared" si="62"/>
        <v>1.125</v>
      </c>
      <c r="BQ88">
        <f t="shared" si="62"/>
        <v>0.25</v>
      </c>
      <c r="BR88">
        <f t="shared" si="62"/>
        <v>0.125</v>
      </c>
      <c r="BS88">
        <f t="shared" si="62"/>
        <v>0.25</v>
      </c>
      <c r="BT88">
        <f t="shared" si="62"/>
        <v>0.25</v>
      </c>
      <c r="BU88">
        <f t="shared" si="62"/>
        <v>0</v>
      </c>
      <c r="BV88">
        <f t="shared" si="62"/>
        <v>0.5</v>
      </c>
      <c r="BX88" s="3" t="s">
        <v>1548</v>
      </c>
      <c r="BY88" s="3" t="s">
        <v>1572</v>
      </c>
      <c r="BZ88">
        <f t="shared" si="61"/>
        <v>0.5</v>
      </c>
      <c r="CA88">
        <f t="shared" si="61"/>
        <v>0.875</v>
      </c>
      <c r="CB88" s="101">
        <f t="shared" si="61"/>
        <v>0.25</v>
      </c>
    </row>
    <row r="89" spans="3:80" x14ac:dyDescent="0.25">
      <c r="C89" s="149"/>
      <c r="D89" s="149"/>
      <c r="E89" s="149"/>
      <c r="F89" s="149"/>
      <c r="G89" s="149"/>
      <c r="H89" s="149"/>
      <c r="I89" s="149"/>
      <c r="J89" s="149"/>
      <c r="K89" s="149"/>
      <c r="L89" s="153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Y89" s="84"/>
      <c r="Z89" s="149"/>
      <c r="AA89" s="149"/>
      <c r="AB89" s="149"/>
      <c r="AC89" s="149"/>
      <c r="AD89" s="149"/>
      <c r="AE89" s="149"/>
      <c r="AF89" s="149"/>
      <c r="AG89" s="149"/>
      <c r="AH89" s="149"/>
      <c r="AI89" s="149"/>
      <c r="AJ89" s="138"/>
      <c r="AK89" s="156"/>
      <c r="AL89" s="138"/>
      <c r="AM89" s="138"/>
      <c r="AN89" s="138"/>
      <c r="AO89" s="138"/>
      <c r="AP89" s="138"/>
      <c r="AQ89" s="138"/>
      <c r="AR89" s="138"/>
      <c r="AS89" s="138"/>
      <c r="AU89" s="107" t="s">
        <v>1562</v>
      </c>
      <c r="AV89" s="3" t="s">
        <v>1572</v>
      </c>
      <c r="AW89">
        <f t="shared" si="58"/>
        <v>0.25</v>
      </c>
      <c r="AX89">
        <f t="shared" si="58"/>
        <v>0.5</v>
      </c>
      <c r="AY89">
        <f t="shared" si="58"/>
        <v>1.5</v>
      </c>
      <c r="AZ89">
        <f t="shared" si="58"/>
        <v>0</v>
      </c>
      <c r="BA89">
        <f t="shared" si="58"/>
        <v>0.625</v>
      </c>
      <c r="BC89" s="3" t="s">
        <v>1556</v>
      </c>
      <c r="BD89" s="3" t="s">
        <v>1572</v>
      </c>
      <c r="BE89">
        <f t="shared" si="59"/>
        <v>0.875</v>
      </c>
      <c r="BF89">
        <f t="shared" si="59"/>
        <v>0</v>
      </c>
      <c r="BG89">
        <f t="shared" si="59"/>
        <v>0</v>
      </c>
      <c r="BH89">
        <f t="shared" si="59"/>
        <v>0</v>
      </c>
      <c r="BI89">
        <f t="shared" si="59"/>
        <v>0.5</v>
      </c>
      <c r="BK89" s="3" t="s">
        <v>1717</v>
      </c>
      <c r="BL89" s="3" t="s">
        <v>1572</v>
      </c>
      <c r="BM89">
        <f t="shared" ref="BM89:BV89" si="63">BM82-BM81</f>
        <v>1.25</v>
      </c>
      <c r="BN89">
        <f t="shared" si="63"/>
        <v>2</v>
      </c>
      <c r="BO89">
        <f t="shared" si="63"/>
        <v>0.625</v>
      </c>
      <c r="BP89">
        <f t="shared" si="63"/>
        <v>1.75</v>
      </c>
      <c r="BQ89">
        <f t="shared" si="63"/>
        <v>0.25</v>
      </c>
      <c r="BR89">
        <f t="shared" si="63"/>
        <v>0.25</v>
      </c>
      <c r="BS89">
        <f t="shared" si="63"/>
        <v>0.25</v>
      </c>
      <c r="BT89">
        <f t="shared" si="63"/>
        <v>0.125</v>
      </c>
      <c r="BU89">
        <f t="shared" si="63"/>
        <v>0.5</v>
      </c>
      <c r="BV89">
        <f t="shared" si="63"/>
        <v>0.5</v>
      </c>
      <c r="BX89" s="3" t="s">
        <v>1548</v>
      </c>
      <c r="BY89" s="3" t="s">
        <v>1572</v>
      </c>
      <c r="BZ89">
        <f t="shared" si="61"/>
        <v>1</v>
      </c>
      <c r="CA89">
        <f t="shared" si="61"/>
        <v>0.625</v>
      </c>
      <c r="CB89" s="101">
        <f t="shared" si="61"/>
        <v>0.25</v>
      </c>
    </row>
    <row r="90" spans="3:80" x14ac:dyDescent="0.25">
      <c r="C90" s="149"/>
      <c r="D90" s="149"/>
      <c r="E90" s="149"/>
      <c r="F90" s="149"/>
      <c r="G90" s="149"/>
      <c r="H90" s="149"/>
      <c r="I90" s="149"/>
      <c r="J90" s="149"/>
      <c r="K90" s="149"/>
      <c r="L90" s="153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Y90" s="84"/>
      <c r="Z90" s="149"/>
      <c r="AA90" s="149"/>
      <c r="AB90" s="149"/>
      <c r="AC90" s="149"/>
      <c r="AD90" s="149"/>
      <c r="AE90" s="149"/>
      <c r="AF90" s="149"/>
      <c r="AG90" s="149"/>
      <c r="AH90" s="149"/>
      <c r="AI90" s="149"/>
      <c r="AJ90" s="138"/>
      <c r="AK90" s="156"/>
      <c r="AL90" s="138"/>
      <c r="AM90" s="138"/>
      <c r="AN90" s="138"/>
      <c r="AO90" s="138"/>
      <c r="AP90" s="138"/>
      <c r="AQ90" s="138"/>
      <c r="AR90" s="138"/>
      <c r="AS90" s="138"/>
      <c r="AU90" s="107" t="s">
        <v>1562</v>
      </c>
      <c r="AV90" s="3" t="s">
        <v>1572</v>
      </c>
      <c r="AW90">
        <f t="shared" si="58"/>
        <v>2.75</v>
      </c>
      <c r="AX90">
        <f t="shared" si="58"/>
        <v>0.5</v>
      </c>
      <c r="AY90">
        <f t="shared" si="58"/>
        <v>2.5</v>
      </c>
      <c r="AZ90">
        <f t="shared" si="58"/>
        <v>0.5</v>
      </c>
      <c r="BA90">
        <f t="shared" si="58"/>
        <v>4.125</v>
      </c>
      <c r="BC90" s="3" t="s">
        <v>1556</v>
      </c>
      <c r="BD90" s="3" t="s">
        <v>1572</v>
      </c>
      <c r="BE90">
        <f t="shared" si="59"/>
        <v>0.375</v>
      </c>
      <c r="BF90">
        <f t="shared" si="59"/>
        <v>0.5</v>
      </c>
      <c r="BG90">
        <f t="shared" si="59"/>
        <v>6</v>
      </c>
      <c r="BH90">
        <f t="shared" si="59"/>
        <v>0.5</v>
      </c>
      <c r="BI90">
        <f t="shared" si="59"/>
        <v>0</v>
      </c>
      <c r="BK90" s="3" t="s">
        <v>1717</v>
      </c>
      <c r="BL90" s="3" t="s">
        <v>1572</v>
      </c>
      <c r="BM90">
        <f t="shared" ref="BM90:BV90" si="64">BM83-BM82</f>
        <v>1.25</v>
      </c>
      <c r="BN90">
        <f t="shared" si="64"/>
        <v>18.5</v>
      </c>
      <c r="BO90">
        <f t="shared" si="64"/>
        <v>1.625</v>
      </c>
      <c r="BP90">
        <f t="shared" si="64"/>
        <v>2.25</v>
      </c>
      <c r="BQ90">
        <f t="shared" si="64"/>
        <v>0</v>
      </c>
      <c r="BR90">
        <f t="shared" si="64"/>
        <v>0.75</v>
      </c>
      <c r="BS90">
        <f t="shared" si="64"/>
        <v>0</v>
      </c>
      <c r="BT90">
        <f t="shared" si="64"/>
        <v>0.375</v>
      </c>
      <c r="BU90">
        <f t="shared" si="64"/>
        <v>0.5</v>
      </c>
      <c r="BV90">
        <f t="shared" si="64"/>
        <v>0</v>
      </c>
      <c r="BX90" s="3" t="s">
        <v>1548</v>
      </c>
      <c r="BY90" s="3" t="s">
        <v>1572</v>
      </c>
      <c r="BZ90">
        <f t="shared" si="61"/>
        <v>1.5</v>
      </c>
      <c r="CA90">
        <f t="shared" si="61"/>
        <v>0.375</v>
      </c>
      <c r="CB90" s="101">
        <f t="shared" si="61"/>
        <v>0</v>
      </c>
    </row>
    <row r="91" spans="3:80" x14ac:dyDescent="0.25">
      <c r="C91" s="149"/>
      <c r="D91" s="149"/>
      <c r="E91" s="149"/>
      <c r="F91" s="149"/>
      <c r="G91" s="149"/>
      <c r="H91" s="149"/>
      <c r="I91" s="149"/>
      <c r="J91" s="149"/>
      <c r="K91" s="149"/>
      <c r="L91" s="153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Y91" s="84"/>
      <c r="Z91" s="149"/>
      <c r="AA91" s="149"/>
      <c r="AB91" s="149"/>
      <c r="AC91" s="149"/>
      <c r="AD91" s="149"/>
      <c r="AE91" s="149"/>
      <c r="AF91" s="149"/>
      <c r="AG91" s="149"/>
      <c r="AH91" s="149"/>
      <c r="AI91" s="149"/>
      <c r="AJ91" s="138"/>
      <c r="AK91" s="156"/>
      <c r="AL91" s="138"/>
      <c r="AM91" s="138"/>
      <c r="AN91" s="138"/>
      <c r="AO91" s="138"/>
      <c r="AP91" s="138"/>
      <c r="AQ91" s="138"/>
      <c r="AR91" s="138"/>
      <c r="AS91" s="138"/>
      <c r="AU91" s="84"/>
      <c r="CB91" s="101"/>
    </row>
    <row r="92" spans="3:80" x14ac:dyDescent="0.25">
      <c r="C92" s="149"/>
      <c r="D92" s="149"/>
      <c r="E92" s="149"/>
      <c r="F92" s="149"/>
      <c r="G92" s="149"/>
      <c r="H92" s="149"/>
      <c r="I92" s="149"/>
      <c r="J92" s="149"/>
      <c r="K92" s="149"/>
      <c r="L92" s="153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Y92" s="84"/>
      <c r="Z92" s="149"/>
      <c r="AA92" s="149"/>
      <c r="AB92" s="149"/>
      <c r="AC92" s="149"/>
      <c r="AD92" s="149"/>
      <c r="AE92" s="149"/>
      <c r="AF92" s="149"/>
      <c r="AG92" s="149"/>
      <c r="AH92" s="149"/>
      <c r="AI92" s="149"/>
      <c r="AJ92" s="138"/>
      <c r="AK92" s="156"/>
      <c r="AL92" s="138"/>
      <c r="AM92" s="138"/>
      <c r="AN92" s="138"/>
      <c r="AO92" s="138"/>
      <c r="AP92" s="138"/>
      <c r="AQ92" s="138"/>
      <c r="AR92" s="138"/>
      <c r="AS92" s="138"/>
      <c r="AU92" s="84"/>
      <c r="CB92" s="101"/>
    </row>
    <row r="93" spans="3:80" x14ac:dyDescent="0.25">
      <c r="C93" s="149"/>
      <c r="D93" s="149"/>
      <c r="E93" s="149"/>
      <c r="F93" s="149"/>
      <c r="G93" s="149"/>
      <c r="H93" s="149"/>
      <c r="I93" s="149"/>
      <c r="J93" s="149"/>
      <c r="K93" s="149"/>
      <c r="L93" s="153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Y93" s="84"/>
      <c r="Z93" s="149"/>
      <c r="AA93" s="149"/>
      <c r="AB93" s="149"/>
      <c r="AC93" s="149"/>
      <c r="AD93" s="149"/>
      <c r="AE93" s="149"/>
      <c r="AF93" s="149"/>
      <c r="AG93" s="149"/>
      <c r="AH93" s="149"/>
      <c r="AI93" s="149"/>
      <c r="AJ93" s="138"/>
      <c r="AK93" s="156"/>
      <c r="AL93" s="138"/>
      <c r="AM93" s="138"/>
      <c r="AN93" s="138"/>
      <c r="AO93" s="138"/>
      <c r="AP93" s="138"/>
      <c r="AQ93" s="138"/>
      <c r="AR93" s="138"/>
      <c r="AS93" s="138"/>
      <c r="AU93" s="84"/>
      <c r="CB93" s="101"/>
    </row>
    <row r="94" spans="3:80" x14ac:dyDescent="0.25">
      <c r="C94" s="149"/>
      <c r="D94" s="149"/>
      <c r="E94" s="149"/>
      <c r="F94" s="149"/>
      <c r="G94" s="149"/>
      <c r="H94" s="149"/>
      <c r="I94" s="149"/>
      <c r="J94" s="149"/>
      <c r="K94" s="149"/>
      <c r="L94" s="153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Y94" s="84"/>
      <c r="Z94" s="149"/>
      <c r="AA94" s="149"/>
      <c r="AB94" s="149"/>
      <c r="AC94" s="149"/>
      <c r="AD94" s="149"/>
      <c r="AE94" s="149"/>
      <c r="AF94" s="149"/>
      <c r="AG94" s="149"/>
      <c r="AH94" s="149"/>
      <c r="AI94" s="149"/>
      <c r="AJ94" s="138"/>
      <c r="AK94" s="156"/>
      <c r="AL94" s="138"/>
      <c r="AM94" s="138"/>
      <c r="AN94" s="138"/>
      <c r="AO94" s="138"/>
      <c r="AP94" s="138"/>
      <c r="AQ94" s="138"/>
      <c r="AR94" s="138"/>
      <c r="AS94" s="138"/>
      <c r="AU94" s="107" t="s">
        <v>1563</v>
      </c>
      <c r="AV94" s="3" t="s">
        <v>1567</v>
      </c>
      <c r="AW94" s="125">
        <f>MIN(AO4:AO10)</f>
        <v>16.399999999999999</v>
      </c>
      <c r="AX94" s="125">
        <f>MIN(AO28:AO36)</f>
        <v>14.6</v>
      </c>
      <c r="AY94" s="125">
        <f>MIN(AO37:AO45)</f>
        <v>18.399999999999999</v>
      </c>
      <c r="AZ94" s="125">
        <f>MIN(AO12:AO16)</f>
        <v>15.1</v>
      </c>
      <c r="BA94" s="125">
        <f>MIN(AO17:AO22)</f>
        <v>15.2</v>
      </c>
      <c r="BC94" s="3" t="s">
        <v>1557</v>
      </c>
      <c r="BD94" s="3" t="s">
        <v>1567</v>
      </c>
      <c r="BE94" s="125">
        <f>MIN(AD13:AD16)</f>
        <v>16.899999999999999</v>
      </c>
      <c r="BF94" s="125">
        <f>MIN(AD2:AD6)</f>
        <v>13.5</v>
      </c>
      <c r="BG94" s="7">
        <f>MIN(AD17:AD25)</f>
        <v>15.2</v>
      </c>
      <c r="BH94" s="7">
        <f>MIN(AD26:AD31)</f>
        <v>15.7</v>
      </c>
      <c r="BI94" s="7">
        <f>MIN(AD36:AD43)</f>
        <v>14.2</v>
      </c>
      <c r="BK94" s="3" t="s">
        <v>1718</v>
      </c>
      <c r="BL94" s="3" t="s">
        <v>1567</v>
      </c>
      <c r="BM94" s="7">
        <f>MIN(S4:S6)</f>
        <v>12.8</v>
      </c>
      <c r="BN94" s="7">
        <f>MIN(S7:S11)</f>
        <v>12.8</v>
      </c>
      <c r="BO94" s="7">
        <f>MIN(S12:S17)</f>
        <v>15.5</v>
      </c>
      <c r="BP94" s="7">
        <f>MIN(S18:S23)</f>
        <v>15.1</v>
      </c>
      <c r="BQ94" s="7">
        <f>MIN(S24:S27)</f>
        <v>15.1</v>
      </c>
      <c r="BR94" s="7">
        <f>MIN(S30:S33)</f>
        <v>15</v>
      </c>
      <c r="BS94" s="7">
        <f>MIN(S34:S37)</f>
        <v>15.1</v>
      </c>
      <c r="BT94" s="7">
        <f>MIN(S38:S41)</f>
        <v>13.8</v>
      </c>
      <c r="BU94" s="7">
        <f>MIN(S42:S50)</f>
        <v>13.6</v>
      </c>
      <c r="BV94" s="7">
        <f>MIN(S54:S58)</f>
        <v>12.6</v>
      </c>
      <c r="BX94" s="3" t="s">
        <v>1549</v>
      </c>
      <c r="BY94" s="3" t="s">
        <v>1567</v>
      </c>
      <c r="BZ94" s="7">
        <f>MIN(H2:H5)</f>
        <v>16</v>
      </c>
      <c r="CA94" s="7">
        <f>MIN(H8:H11)</f>
        <v>15.4</v>
      </c>
      <c r="CB94" s="100">
        <f>MIN(H15:H19)</f>
        <v>14.2</v>
      </c>
    </row>
    <row r="95" spans="3:80" x14ac:dyDescent="0.25">
      <c r="C95" s="149"/>
      <c r="D95" s="149"/>
      <c r="E95" s="149"/>
      <c r="F95" s="149"/>
      <c r="G95" s="149"/>
      <c r="H95" s="149"/>
      <c r="I95" s="149"/>
      <c r="J95" s="149"/>
      <c r="K95" s="149"/>
      <c r="L95" s="153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Y95" s="84"/>
      <c r="Z95" s="149"/>
      <c r="AA95" s="149"/>
      <c r="AB95" s="149"/>
      <c r="AC95" s="149"/>
      <c r="AD95" s="149"/>
      <c r="AE95" s="149"/>
      <c r="AF95" s="149"/>
      <c r="AG95" s="149"/>
      <c r="AH95" s="149"/>
      <c r="AI95" s="149"/>
      <c r="AJ95" s="138"/>
      <c r="AK95" s="156"/>
      <c r="AL95" s="138"/>
      <c r="AM95" s="138"/>
      <c r="AN95" s="138"/>
      <c r="AO95" s="138"/>
      <c r="AP95" s="138"/>
      <c r="AQ95" s="138"/>
      <c r="AR95" s="138"/>
      <c r="AS95" s="138"/>
      <c r="AU95" s="107" t="s">
        <v>1563</v>
      </c>
      <c r="AV95" s="3" t="s">
        <v>1568</v>
      </c>
      <c r="AW95" s="7">
        <f>_xlfn.QUARTILE.INC(AO4:AO10,1)</f>
        <v>16.55</v>
      </c>
      <c r="AX95" s="7">
        <f>_xlfn.QUARTILE.INC(AO28:AO36,1)</f>
        <v>14.7</v>
      </c>
      <c r="AY95" s="7">
        <f>_xlfn.QUARTILE.INC(AO37:AO45,1)</f>
        <v>19.100000000000001</v>
      </c>
      <c r="AZ95" s="7">
        <f>_xlfn.QUARTILE.INC(AO12:AO16,1)</f>
        <v>15.2</v>
      </c>
      <c r="BA95" s="7">
        <f>_xlfn.QUARTILE.INC(AO17:AO22,1)</f>
        <v>15.5</v>
      </c>
      <c r="BC95" s="3" t="s">
        <v>1557</v>
      </c>
      <c r="BD95" s="3" t="s">
        <v>1568</v>
      </c>
      <c r="BE95" s="7">
        <f>_xlfn.QUARTILE.INC(AD13:AD16,1)</f>
        <v>16.975000000000001</v>
      </c>
      <c r="BF95" s="7">
        <f>_xlfn.QUARTILE.INC(AD2:AD6,1)</f>
        <v>13.7</v>
      </c>
      <c r="BG95" s="7">
        <f>_xlfn.QUARTILE.INC(AD17:AD25,1)</f>
        <v>15.7</v>
      </c>
      <c r="BH95" s="7">
        <f>_xlfn.QUARTILE.INC(AD26:AD31,1)</f>
        <v>15.8</v>
      </c>
      <c r="BI95" s="7">
        <f>_xlfn.QUARTILE.INC(AD36:AD43,1)</f>
        <v>14.275</v>
      </c>
      <c r="BK95" s="3" t="s">
        <v>1718</v>
      </c>
      <c r="BL95" s="3" t="s">
        <v>1568</v>
      </c>
      <c r="BM95" s="7">
        <f>_xlfn.QUARTILE.INC(S4:S6,1)</f>
        <v>12.850000000000001</v>
      </c>
      <c r="BN95" s="7">
        <f>_xlfn.QUARTILE.INC(S7:S11,1)</f>
        <v>19.3</v>
      </c>
      <c r="BO95" s="7">
        <f>_xlfn.QUARTILE.INC(S12:S17,1)</f>
        <v>16.399999999999999</v>
      </c>
      <c r="BP95" s="7">
        <f>_xlfn.QUARTILE.INC(S18:S23,1)</f>
        <v>15.225</v>
      </c>
      <c r="BQ95" s="7">
        <f>_xlfn.QUARTILE.INC(S24:S27,1)</f>
        <v>15.174999999999999</v>
      </c>
      <c r="BR95" s="7">
        <f>_xlfn.QUARTILE.INC(S30:S33,1)</f>
        <v>15.074999999999999</v>
      </c>
      <c r="BS95" s="7">
        <f>_xlfn.QUARTILE.INC(S34:S37,1)</f>
        <v>15.1</v>
      </c>
      <c r="BT95" s="7">
        <f>_xlfn.QUARTILE.INC(S38:S41,1)</f>
        <v>13.875</v>
      </c>
      <c r="BU95" s="7">
        <f>_xlfn.QUARTILE.INC(S42:S50,1)</f>
        <v>13.6</v>
      </c>
      <c r="BV95" s="7">
        <f>_xlfn.QUARTILE.INC(S54:S58,1)</f>
        <v>12.7</v>
      </c>
      <c r="BX95" s="3" t="s">
        <v>1549</v>
      </c>
      <c r="BY95" s="3" t="s">
        <v>1568</v>
      </c>
      <c r="BZ95" s="7">
        <f>_xlfn.QUARTILE.INC(H2:H5,1)</f>
        <v>16.450000000000003</v>
      </c>
      <c r="CA95" s="7">
        <f>_xlfn.QUARTILE.INC(H8:H11,1)</f>
        <v>15.4</v>
      </c>
      <c r="CB95" s="100">
        <f>_xlfn.QUARTILE.INC(H15:H19,1)</f>
        <v>14.2</v>
      </c>
    </row>
    <row r="96" spans="3:80" x14ac:dyDescent="0.25">
      <c r="C96" s="149"/>
      <c r="D96" s="149"/>
      <c r="E96" s="149"/>
      <c r="F96" s="149"/>
      <c r="G96" s="149"/>
      <c r="H96" s="149"/>
      <c r="I96" s="149"/>
      <c r="J96" s="149"/>
      <c r="K96" s="149"/>
      <c r="L96" s="153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Y96" s="84"/>
      <c r="Z96" s="149"/>
      <c r="AA96" s="149"/>
      <c r="AB96" s="149"/>
      <c r="AC96" s="149"/>
      <c r="AD96" s="149"/>
      <c r="AE96" s="149"/>
      <c r="AF96" s="149"/>
      <c r="AG96" s="149"/>
      <c r="AH96" s="149"/>
      <c r="AI96" s="149"/>
      <c r="AJ96" s="138"/>
      <c r="AK96" s="156"/>
      <c r="AL96" s="138"/>
      <c r="AM96" s="138"/>
      <c r="AN96" s="138"/>
      <c r="AO96" s="138"/>
      <c r="AP96" s="138"/>
      <c r="AQ96" s="138"/>
      <c r="AR96" s="138"/>
      <c r="AS96" s="138"/>
      <c r="AU96" s="107" t="s">
        <v>1563</v>
      </c>
      <c r="AV96" s="3" t="s">
        <v>1569</v>
      </c>
      <c r="AW96" s="7">
        <f>_xlfn.QUARTILE.INC(AO4:AO10,2)</f>
        <v>16.600000000000001</v>
      </c>
      <c r="AX96" s="7">
        <f>_xlfn.QUARTILE.INC(AO28:AO36,2)</f>
        <v>14.7</v>
      </c>
      <c r="AY96" s="7">
        <f>_xlfn.QUARTILE.INC(AO37:AO45,2)</f>
        <v>19.3</v>
      </c>
      <c r="AZ96" s="7">
        <f>_xlfn.QUARTILE.INC(AO12:AO16,2)</f>
        <v>15.3</v>
      </c>
      <c r="BA96" s="7">
        <f>_xlfn.QUARTILE.INC(AO17:AO22,2)</f>
        <v>15.55</v>
      </c>
      <c r="BC96" s="3" t="s">
        <v>1557</v>
      </c>
      <c r="BD96" s="3" t="s">
        <v>1569</v>
      </c>
      <c r="BE96" s="7">
        <f>_xlfn.QUARTILE.INC(AD13:AD16,2)</f>
        <v>17.05</v>
      </c>
      <c r="BF96" s="7">
        <f>_xlfn.QUARTILE.INC(AD2:AD6,2)</f>
        <v>13.7</v>
      </c>
      <c r="BG96" s="7">
        <f>_xlfn.QUARTILE.INC(AD17:AD25,2)</f>
        <v>15.8</v>
      </c>
      <c r="BH96" s="7">
        <f>_xlfn.QUARTILE.INC(AD26:AD31,2)</f>
        <v>15.8</v>
      </c>
      <c r="BI96" s="7">
        <f>_xlfn.QUARTILE.INC(AD36:AD43,2)</f>
        <v>14.3</v>
      </c>
      <c r="BK96" s="3" t="s">
        <v>1718</v>
      </c>
      <c r="BL96" s="3" t="s">
        <v>1569</v>
      </c>
      <c r="BM96" s="7">
        <f>_xlfn.QUARTILE.INC(S4:S6,2)</f>
        <v>12.9</v>
      </c>
      <c r="BN96" s="7">
        <f>_xlfn.QUARTILE.INC(S7:S11,2)</f>
        <v>19.5</v>
      </c>
      <c r="BO96" s="7">
        <f>_xlfn.QUARTILE.INC(S12:S17,2)</f>
        <v>17.25</v>
      </c>
      <c r="BP96" s="7">
        <f>_xlfn.QUARTILE.INC(S18:S23,2)</f>
        <v>15.350000000000001</v>
      </c>
      <c r="BQ96" s="7">
        <f>_xlfn.QUARTILE.INC(S24:S27,2)</f>
        <v>15.2</v>
      </c>
      <c r="BR96" s="7">
        <f>_xlfn.QUARTILE.INC(S30:S33,2)</f>
        <v>15.1</v>
      </c>
      <c r="BS96" s="7">
        <f>_xlfn.QUARTILE.INC(S34:S37,2)</f>
        <v>15.1</v>
      </c>
      <c r="BT96" s="7">
        <f>_xlfn.QUARTILE.INC(S38:S41,2)</f>
        <v>13.9</v>
      </c>
      <c r="BU96" s="7">
        <f>_xlfn.QUARTILE.INC(S42:S50,2)</f>
        <v>13.7</v>
      </c>
      <c r="BV96" s="7">
        <f>_xlfn.QUARTILE.INC(S54:S58,2)</f>
        <v>12.7</v>
      </c>
      <c r="BX96" s="3" t="s">
        <v>1549</v>
      </c>
      <c r="BY96" s="3" t="s">
        <v>1569</v>
      </c>
      <c r="BZ96" s="7">
        <f>_xlfn.QUARTILE.INC(H2:H5,2)</f>
        <v>16.75</v>
      </c>
      <c r="CA96" s="7">
        <f>_xlfn.QUARTILE.INC(H8:H11,2)</f>
        <v>15.5</v>
      </c>
      <c r="CB96" s="100">
        <f>_xlfn.QUARTILE.INC(H15:H19,2)</f>
        <v>14.25</v>
      </c>
    </row>
    <row r="97" spans="3:80" x14ac:dyDescent="0.25">
      <c r="C97" s="149"/>
      <c r="D97" s="149"/>
      <c r="E97" s="149"/>
      <c r="F97" s="149"/>
      <c r="G97" s="149"/>
      <c r="H97" s="149"/>
      <c r="I97" s="149"/>
      <c r="J97" s="149"/>
      <c r="K97" s="149"/>
      <c r="L97" s="153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Y97" s="84"/>
      <c r="Z97" s="149"/>
      <c r="AA97" s="149"/>
      <c r="AB97" s="149"/>
      <c r="AC97" s="149"/>
      <c r="AD97" s="149"/>
      <c r="AE97" s="149"/>
      <c r="AF97" s="149"/>
      <c r="AG97" s="149"/>
      <c r="AH97" s="149"/>
      <c r="AI97" s="149"/>
      <c r="AJ97" s="138"/>
      <c r="AK97" s="156"/>
      <c r="AL97" s="138"/>
      <c r="AM97" s="138"/>
      <c r="AN97" s="138"/>
      <c r="AO97" s="138"/>
      <c r="AP97" s="138"/>
      <c r="AQ97" s="138"/>
      <c r="AR97" s="138"/>
      <c r="AS97" s="138"/>
      <c r="AU97" s="107" t="s">
        <v>1563</v>
      </c>
      <c r="AV97" s="3" t="s">
        <v>1570</v>
      </c>
      <c r="AW97" s="7">
        <f>_xlfn.QUARTILE.INC(AO4:AO10,3)</f>
        <v>16.600000000000001</v>
      </c>
      <c r="AX97" s="7">
        <f>_xlfn.QUARTILE.INC(AO28:AO36,3)</f>
        <v>14.8</v>
      </c>
      <c r="AY97" s="7">
        <f>_xlfn.QUARTILE.INC(AO37:AO45,3)</f>
        <v>19.399999999999999</v>
      </c>
      <c r="AZ97" s="7">
        <f>_xlfn.QUARTILE.INC(AO12:AO16,3)</f>
        <v>15.6</v>
      </c>
      <c r="BA97" s="7">
        <f>_xlfn.QUARTILE.INC(AO17:AO22,3)</f>
        <v>15.6</v>
      </c>
      <c r="BC97" s="3" t="s">
        <v>1557</v>
      </c>
      <c r="BD97" s="3" t="s">
        <v>1570</v>
      </c>
      <c r="BE97" s="7">
        <f>_xlfn.QUARTILE.INC(AD13:AD16,3)</f>
        <v>17.100000000000001</v>
      </c>
      <c r="BF97" s="7">
        <f>_xlfn.QUARTILE.INC(AD2:AD6,3)</f>
        <v>14.4</v>
      </c>
      <c r="BG97" s="7">
        <f>_xlfn.QUARTILE.INC(AD17:AD25,3)</f>
        <v>16</v>
      </c>
      <c r="BH97" s="7">
        <f>_xlfn.QUARTILE.INC(AD26:AD31,3)</f>
        <v>15.8</v>
      </c>
      <c r="BI97" s="7">
        <f>_xlfn.QUARTILE.INC(AD36:AD43,3)</f>
        <v>14.3</v>
      </c>
      <c r="BK97" s="3" t="s">
        <v>1718</v>
      </c>
      <c r="BL97" s="3" t="s">
        <v>1570</v>
      </c>
      <c r="BM97" s="7">
        <f>_xlfn.QUARTILE.INC(S4:S6,3)</f>
        <v>13.15</v>
      </c>
      <c r="BN97" s="7">
        <f>_xlfn.QUARTILE.INC(S7:S11,3)</f>
        <v>20.7</v>
      </c>
      <c r="BO97" s="7">
        <f>_xlfn.QUARTILE.INC(S12:S17,3)</f>
        <v>17.575000000000003</v>
      </c>
      <c r="BP97" s="7">
        <f>_xlfn.QUARTILE.INC(S18:S23,3)</f>
        <v>15.85</v>
      </c>
      <c r="BQ97" s="7">
        <f>_xlfn.QUARTILE.INC(S24:S27,3)</f>
        <v>15.2</v>
      </c>
      <c r="BR97" s="7">
        <f>_xlfn.QUARTILE.INC(S30:S33,3)</f>
        <v>15.175000000000001</v>
      </c>
      <c r="BS97" s="7">
        <f>_xlfn.QUARTILE.INC(S34:S37,3)</f>
        <v>15.1</v>
      </c>
      <c r="BT97" s="7">
        <f>_xlfn.QUARTILE.INC(S38:S41,3)</f>
        <v>13.95</v>
      </c>
      <c r="BU97" s="7">
        <f>_xlfn.QUARTILE.INC(S42:S50,3)</f>
        <v>13.7</v>
      </c>
      <c r="BV97" s="7">
        <f>_xlfn.QUARTILE.INC(S54:S58,3)</f>
        <v>13.1</v>
      </c>
      <c r="BX97" s="3" t="s">
        <v>1549</v>
      </c>
      <c r="BY97" s="3" t="s">
        <v>1570</v>
      </c>
      <c r="BZ97" s="7">
        <f>_xlfn.QUARTILE.INC(H2:H5,3)</f>
        <v>16.95</v>
      </c>
      <c r="CA97" s="7">
        <f>_xlfn.QUARTILE.INC(H8:H11,3)</f>
        <v>15.65</v>
      </c>
      <c r="CB97" s="100">
        <f>_xlfn.QUARTILE.INC(H15:H19,3)</f>
        <v>14.325000000000001</v>
      </c>
    </row>
    <row r="98" spans="3:80" x14ac:dyDescent="0.25">
      <c r="C98" s="149"/>
      <c r="D98" s="149"/>
      <c r="E98" s="149"/>
      <c r="F98" s="149"/>
      <c r="G98" s="149"/>
      <c r="H98" s="149"/>
      <c r="I98" s="149"/>
      <c r="J98" s="149"/>
      <c r="K98" s="149"/>
      <c r="L98" s="153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Y98" s="84"/>
      <c r="Z98" s="149"/>
      <c r="AA98" s="149"/>
      <c r="AB98" s="149"/>
      <c r="AC98" s="149"/>
      <c r="AD98" s="149"/>
      <c r="AE98" s="149"/>
      <c r="AF98" s="149"/>
      <c r="AG98" s="149"/>
      <c r="AH98" s="149"/>
      <c r="AI98" s="149"/>
      <c r="AJ98" s="138"/>
      <c r="AK98" s="156"/>
      <c r="AL98" s="138"/>
      <c r="AM98" s="138"/>
      <c r="AN98" s="138"/>
      <c r="AO98" s="138"/>
      <c r="AP98" s="138"/>
      <c r="AQ98" s="138"/>
      <c r="AR98" s="138"/>
      <c r="AS98" s="138"/>
      <c r="AU98" s="107" t="s">
        <v>1563</v>
      </c>
      <c r="AV98" s="3" t="s">
        <v>1571</v>
      </c>
      <c r="AW98" s="7">
        <f>MAX(AO4:AO10)</f>
        <v>17</v>
      </c>
      <c r="AX98" s="7">
        <f>MAX(AO28:AO36)</f>
        <v>14.8</v>
      </c>
      <c r="AY98" s="7">
        <f>MAX(AO37:AO45)</f>
        <v>19.5</v>
      </c>
      <c r="AZ98" s="7">
        <f>MAX(AO12:AO16)</f>
        <v>16</v>
      </c>
      <c r="BA98" s="7">
        <f>MAX(AO17:AO22)</f>
        <v>15.6</v>
      </c>
      <c r="BC98" s="3" t="s">
        <v>1557</v>
      </c>
      <c r="BD98" s="3" t="s">
        <v>1571</v>
      </c>
      <c r="BE98" s="7">
        <f>MAX(AD13:AD16)</f>
        <v>17.100000000000001</v>
      </c>
      <c r="BF98" s="7">
        <f>MAX(AD2:AD6)</f>
        <v>16.3</v>
      </c>
      <c r="BG98" s="7">
        <f>MAX(AD17:AD25)</f>
        <v>16.5</v>
      </c>
      <c r="BH98" s="7">
        <f>MAX(AD26:AD31)</f>
        <v>15.9</v>
      </c>
      <c r="BI98" s="7">
        <f>MAX(AD36:AD43)</f>
        <v>14.4</v>
      </c>
      <c r="BK98" s="3" t="s">
        <v>1718</v>
      </c>
      <c r="BL98" s="3" t="s">
        <v>1571</v>
      </c>
      <c r="BM98" s="7">
        <f>MAX(S4:S6)</f>
        <v>13.4</v>
      </c>
      <c r="BN98" s="7">
        <f>MAX(S7:S11)</f>
        <v>22</v>
      </c>
      <c r="BO98" s="7">
        <f>MAX(S12:S17)</f>
        <v>17.600000000000001</v>
      </c>
      <c r="BP98" s="7">
        <f>MAX(S18:S23)</f>
        <v>16.7</v>
      </c>
      <c r="BQ98" s="7">
        <f>MAX(S24:S27)</f>
        <v>15.2</v>
      </c>
      <c r="BR98" s="7">
        <f>MAX(S30:S33)</f>
        <v>15.4</v>
      </c>
      <c r="BS98" s="7">
        <f>MAX(S34:S37)</f>
        <v>15.1</v>
      </c>
      <c r="BT98" s="7">
        <f>MAX(S38:S41)</f>
        <v>14.1</v>
      </c>
      <c r="BU98" s="7">
        <f>MAX(S42:S50)</f>
        <v>13.8</v>
      </c>
      <c r="BV98" s="7">
        <f>MAX(S54:S58)</f>
        <v>13.2</v>
      </c>
      <c r="BX98" s="3" t="s">
        <v>1549</v>
      </c>
      <c r="BY98" s="3" t="s">
        <v>1571</v>
      </c>
      <c r="BZ98" s="7">
        <f>MAX(H2:H5)</f>
        <v>17.100000000000001</v>
      </c>
      <c r="CA98" s="7">
        <f>MAX(H8:H11)</f>
        <v>15.8</v>
      </c>
      <c r="CB98" s="100">
        <f>MAX(H15:H19)</f>
        <v>14.4</v>
      </c>
    </row>
    <row r="99" spans="3:80" x14ac:dyDescent="0.25">
      <c r="C99" s="149"/>
      <c r="D99" s="149"/>
      <c r="E99" s="149"/>
      <c r="F99" s="149"/>
      <c r="G99" s="149"/>
      <c r="H99" s="149"/>
      <c r="I99" s="149"/>
      <c r="J99" s="149"/>
      <c r="K99" s="149"/>
      <c r="L99" s="153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Y99" s="84"/>
      <c r="Z99" s="149"/>
      <c r="AA99" s="149"/>
      <c r="AB99" s="149"/>
      <c r="AC99" s="149"/>
      <c r="AD99" s="149"/>
      <c r="AE99" s="149"/>
      <c r="AF99" s="149"/>
      <c r="AG99" s="149"/>
      <c r="AH99" s="149"/>
      <c r="AI99" s="149"/>
      <c r="AJ99" s="138"/>
      <c r="AK99" s="156"/>
      <c r="AL99" s="138"/>
      <c r="AM99" s="138"/>
      <c r="AN99" s="138"/>
      <c r="AO99" s="138"/>
      <c r="AP99" s="138"/>
      <c r="AQ99" s="138"/>
      <c r="AR99" s="138"/>
      <c r="AS99" s="138"/>
      <c r="AU99" s="84"/>
      <c r="AV99" s="3"/>
      <c r="AW99" s="3"/>
      <c r="AX99" s="3"/>
      <c r="AY99" s="3"/>
      <c r="AZ99" s="3"/>
      <c r="BA99" s="3"/>
      <c r="BD99" s="3"/>
      <c r="BL99" s="3"/>
      <c r="BY99" s="3"/>
      <c r="CB99" s="101"/>
    </row>
    <row r="100" spans="3:80" x14ac:dyDescent="0.25">
      <c r="C100" s="149"/>
      <c r="D100" s="149"/>
      <c r="E100" s="149"/>
      <c r="F100" s="149"/>
      <c r="G100" s="149"/>
      <c r="H100" s="149"/>
      <c r="I100" s="149"/>
      <c r="J100" s="149"/>
      <c r="K100" s="149"/>
      <c r="L100" s="153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Y100" s="84"/>
      <c r="Z100" s="149"/>
      <c r="AA100" s="149"/>
      <c r="AB100" s="149"/>
      <c r="AC100" s="149"/>
      <c r="AD100" s="149"/>
      <c r="AE100" s="149"/>
      <c r="AF100" s="149"/>
      <c r="AG100" s="149"/>
      <c r="AH100" s="149"/>
      <c r="AI100" s="149"/>
      <c r="AJ100" s="138"/>
      <c r="AK100" s="156"/>
      <c r="AL100" s="138"/>
      <c r="AM100" s="138"/>
      <c r="AN100" s="138"/>
      <c r="AO100" s="138"/>
      <c r="AP100" s="138"/>
      <c r="AQ100" s="138"/>
      <c r="AR100" s="138"/>
      <c r="AS100" s="138"/>
      <c r="AU100" s="84"/>
      <c r="AV100" s="3"/>
      <c r="AW100" s="3"/>
      <c r="AX100" s="3"/>
      <c r="AY100" s="3"/>
      <c r="AZ100" s="3"/>
      <c r="BA100" s="3"/>
      <c r="BD100" s="3"/>
      <c r="BL100" s="3"/>
      <c r="BY100" s="3"/>
      <c r="CB100" s="101"/>
    </row>
    <row r="101" spans="3:80" x14ac:dyDescent="0.25">
      <c r="C101" s="149"/>
      <c r="D101" s="149"/>
      <c r="E101" s="149"/>
      <c r="F101" s="149"/>
      <c r="G101" s="149"/>
      <c r="H101" s="149"/>
      <c r="I101" s="149"/>
      <c r="J101" s="149"/>
      <c r="K101" s="149"/>
      <c r="L101" s="153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Y101" s="84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49"/>
      <c r="AJ101" s="138"/>
      <c r="AK101" s="156"/>
      <c r="AL101" s="138"/>
      <c r="AM101" s="138"/>
      <c r="AN101" s="138"/>
      <c r="AO101" s="138"/>
      <c r="AP101" s="138"/>
      <c r="AQ101" s="138"/>
      <c r="AR101" s="138"/>
      <c r="AS101" s="138"/>
      <c r="AU101" s="107" t="s">
        <v>1563</v>
      </c>
      <c r="AV101" s="3" t="s">
        <v>1572</v>
      </c>
      <c r="AW101" s="7">
        <f>AW94</f>
        <v>16.399999999999999</v>
      </c>
      <c r="AX101" s="7">
        <f>AX94</f>
        <v>14.6</v>
      </c>
      <c r="AY101" s="7">
        <f>AY94</f>
        <v>18.399999999999999</v>
      </c>
      <c r="AZ101" s="7">
        <f>AZ94</f>
        <v>15.1</v>
      </c>
      <c r="BA101" s="7">
        <f>BA94</f>
        <v>15.2</v>
      </c>
      <c r="BC101" s="3" t="s">
        <v>1557</v>
      </c>
      <c r="BD101" s="3" t="s">
        <v>1572</v>
      </c>
      <c r="BE101" s="7">
        <f>BE94</f>
        <v>16.899999999999999</v>
      </c>
      <c r="BF101" s="7">
        <f>BF94</f>
        <v>13.5</v>
      </c>
      <c r="BG101" s="7">
        <f>BG94</f>
        <v>15.2</v>
      </c>
      <c r="BH101" s="7">
        <f>BH94</f>
        <v>15.7</v>
      </c>
      <c r="BI101" s="7">
        <f>BI94</f>
        <v>14.2</v>
      </c>
      <c r="BK101" s="3" t="s">
        <v>1718</v>
      </c>
      <c r="BL101" s="3" t="s">
        <v>1572</v>
      </c>
      <c r="BM101" s="7">
        <f t="shared" ref="BM101:BV101" si="65">BM94</f>
        <v>12.8</v>
      </c>
      <c r="BN101" s="7">
        <f t="shared" si="65"/>
        <v>12.8</v>
      </c>
      <c r="BO101" s="7">
        <f t="shared" si="65"/>
        <v>15.5</v>
      </c>
      <c r="BP101" s="7">
        <f t="shared" si="65"/>
        <v>15.1</v>
      </c>
      <c r="BQ101" s="7">
        <f t="shared" si="65"/>
        <v>15.1</v>
      </c>
      <c r="BR101" s="7">
        <f t="shared" si="65"/>
        <v>15</v>
      </c>
      <c r="BS101" s="7">
        <f t="shared" si="65"/>
        <v>15.1</v>
      </c>
      <c r="BT101" s="7">
        <f t="shared" si="65"/>
        <v>13.8</v>
      </c>
      <c r="BU101" s="7">
        <f t="shared" si="65"/>
        <v>13.6</v>
      </c>
      <c r="BV101" s="7">
        <f t="shared" si="65"/>
        <v>12.6</v>
      </c>
      <c r="BX101" s="3" t="s">
        <v>1549</v>
      </c>
      <c r="BY101" s="3" t="s">
        <v>1572</v>
      </c>
      <c r="BZ101" s="7">
        <f>BZ94</f>
        <v>16</v>
      </c>
      <c r="CA101" s="7">
        <f>CA94</f>
        <v>15.4</v>
      </c>
      <c r="CB101" s="100">
        <f>CB94</f>
        <v>14.2</v>
      </c>
    </row>
    <row r="102" spans="3:80" x14ac:dyDescent="0.25">
      <c r="C102" s="149"/>
      <c r="D102" s="149"/>
      <c r="E102" s="149"/>
      <c r="F102" s="149"/>
      <c r="G102" s="149"/>
      <c r="H102" s="149"/>
      <c r="I102" s="149"/>
      <c r="J102" s="149"/>
      <c r="K102" s="149"/>
      <c r="L102" s="153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Y102" s="84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49"/>
      <c r="AJ102" s="138"/>
      <c r="AK102" s="156"/>
      <c r="AL102" s="138"/>
      <c r="AM102" s="138"/>
      <c r="AN102" s="138"/>
      <c r="AO102" s="138"/>
      <c r="AP102" s="138"/>
      <c r="AQ102" s="138"/>
      <c r="AR102" s="138"/>
      <c r="AS102" s="138"/>
      <c r="AU102" s="107" t="s">
        <v>1563</v>
      </c>
      <c r="AV102" s="3" t="s">
        <v>1572</v>
      </c>
      <c r="AW102">
        <f t="shared" ref="AW102:BA105" si="66">AW95-AW94</f>
        <v>0.15000000000000213</v>
      </c>
      <c r="AX102">
        <f t="shared" si="66"/>
        <v>9.9999999999999645E-2</v>
      </c>
      <c r="AY102">
        <f t="shared" si="66"/>
        <v>0.70000000000000284</v>
      </c>
      <c r="AZ102">
        <f t="shared" si="66"/>
        <v>9.9999999999999645E-2</v>
      </c>
      <c r="BA102">
        <f t="shared" si="66"/>
        <v>0.30000000000000071</v>
      </c>
      <c r="BC102" s="3" t="s">
        <v>1557</v>
      </c>
      <c r="BD102" s="3" t="s">
        <v>1572</v>
      </c>
      <c r="BE102">
        <f t="shared" ref="BE102:BI105" si="67">BE95-BE94</f>
        <v>7.5000000000002842E-2</v>
      </c>
      <c r="BF102">
        <f t="shared" si="67"/>
        <v>0.19999999999999929</v>
      </c>
      <c r="BG102">
        <f t="shared" si="67"/>
        <v>0.5</v>
      </c>
      <c r="BH102">
        <f t="shared" si="67"/>
        <v>0.10000000000000142</v>
      </c>
      <c r="BI102">
        <f t="shared" si="67"/>
        <v>7.5000000000001066E-2</v>
      </c>
      <c r="BK102" s="3" t="s">
        <v>1718</v>
      </c>
      <c r="BL102" s="3" t="s">
        <v>1572</v>
      </c>
      <c r="BM102">
        <f t="shared" ref="BM102:BV102" si="68">BM95-BM94</f>
        <v>5.0000000000000711E-2</v>
      </c>
      <c r="BN102">
        <f t="shared" si="68"/>
        <v>6.5</v>
      </c>
      <c r="BO102">
        <f t="shared" si="68"/>
        <v>0.89999999999999858</v>
      </c>
      <c r="BP102">
        <f t="shared" si="68"/>
        <v>0.125</v>
      </c>
      <c r="BQ102">
        <f t="shared" si="68"/>
        <v>7.4999999999999289E-2</v>
      </c>
      <c r="BR102">
        <f t="shared" si="68"/>
        <v>7.4999999999999289E-2</v>
      </c>
      <c r="BS102">
        <f t="shared" si="68"/>
        <v>0</v>
      </c>
      <c r="BT102">
        <f t="shared" si="68"/>
        <v>7.4999999999999289E-2</v>
      </c>
      <c r="BU102">
        <f t="shared" si="68"/>
        <v>0</v>
      </c>
      <c r="BV102">
        <f t="shared" si="68"/>
        <v>9.9999999999999645E-2</v>
      </c>
      <c r="BX102" s="3" t="s">
        <v>1549</v>
      </c>
      <c r="BY102" s="3" t="s">
        <v>1572</v>
      </c>
      <c r="BZ102">
        <f t="shared" ref="BZ102:CB105" si="69">BZ95-BZ94</f>
        <v>0.45000000000000284</v>
      </c>
      <c r="CA102">
        <f t="shared" si="69"/>
        <v>0</v>
      </c>
      <c r="CB102" s="101">
        <f t="shared" si="69"/>
        <v>0</v>
      </c>
    </row>
    <row r="103" spans="3:80" x14ac:dyDescent="0.25">
      <c r="C103" s="149"/>
      <c r="D103" s="149"/>
      <c r="E103" s="149"/>
      <c r="F103" s="149"/>
      <c r="G103" s="149"/>
      <c r="H103" s="149"/>
      <c r="I103" s="149"/>
      <c r="J103" s="149"/>
      <c r="K103" s="149"/>
      <c r="L103" s="153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Y103" s="84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49"/>
      <c r="AJ103" s="138"/>
      <c r="AK103" s="156"/>
      <c r="AL103" s="138"/>
      <c r="AM103" s="138"/>
      <c r="AN103" s="138"/>
      <c r="AO103" s="138"/>
      <c r="AP103" s="138"/>
      <c r="AQ103" s="138"/>
      <c r="AR103" s="138"/>
      <c r="AS103" s="138"/>
      <c r="AU103" s="107" t="s">
        <v>1563</v>
      </c>
      <c r="AV103" s="3" t="s">
        <v>1572</v>
      </c>
      <c r="AW103">
        <f t="shared" si="66"/>
        <v>5.0000000000000711E-2</v>
      </c>
      <c r="AX103">
        <f t="shared" si="66"/>
        <v>0</v>
      </c>
      <c r="AY103">
        <f t="shared" si="66"/>
        <v>0.19999999999999929</v>
      </c>
      <c r="AZ103">
        <f t="shared" si="66"/>
        <v>0.10000000000000142</v>
      </c>
      <c r="BA103">
        <f t="shared" si="66"/>
        <v>5.0000000000000711E-2</v>
      </c>
      <c r="BC103" s="3" t="s">
        <v>1557</v>
      </c>
      <c r="BD103" s="3" t="s">
        <v>1572</v>
      </c>
      <c r="BE103">
        <f t="shared" si="67"/>
        <v>7.4999999999999289E-2</v>
      </c>
      <c r="BF103">
        <f t="shared" si="67"/>
        <v>0</v>
      </c>
      <c r="BG103">
        <f t="shared" si="67"/>
        <v>0.10000000000000142</v>
      </c>
      <c r="BH103">
        <f t="shared" si="67"/>
        <v>0</v>
      </c>
      <c r="BI103">
        <f t="shared" si="67"/>
        <v>2.5000000000000355E-2</v>
      </c>
      <c r="BK103" s="3" t="s">
        <v>1718</v>
      </c>
      <c r="BL103" s="3" t="s">
        <v>1572</v>
      </c>
      <c r="BM103">
        <f t="shared" ref="BM103:BV103" si="70">BM96-BM95</f>
        <v>4.9999999999998934E-2</v>
      </c>
      <c r="BN103">
        <f t="shared" si="70"/>
        <v>0.19999999999999929</v>
      </c>
      <c r="BO103">
        <f t="shared" si="70"/>
        <v>0.85000000000000142</v>
      </c>
      <c r="BP103">
        <f t="shared" si="70"/>
        <v>0.12500000000000178</v>
      </c>
      <c r="BQ103">
        <f t="shared" si="70"/>
        <v>2.5000000000000355E-2</v>
      </c>
      <c r="BR103">
        <f t="shared" si="70"/>
        <v>2.5000000000000355E-2</v>
      </c>
      <c r="BS103">
        <f t="shared" si="70"/>
        <v>0</v>
      </c>
      <c r="BT103">
        <f t="shared" si="70"/>
        <v>2.5000000000000355E-2</v>
      </c>
      <c r="BU103">
        <f t="shared" si="70"/>
        <v>9.9999999999999645E-2</v>
      </c>
      <c r="BV103">
        <f t="shared" si="70"/>
        <v>0</v>
      </c>
      <c r="BX103" s="3" t="s">
        <v>1549</v>
      </c>
      <c r="BY103" s="3" t="s">
        <v>1572</v>
      </c>
      <c r="BZ103">
        <f t="shared" si="69"/>
        <v>0.29999999999999716</v>
      </c>
      <c r="CA103">
        <f t="shared" si="69"/>
        <v>9.9999999999999645E-2</v>
      </c>
      <c r="CB103" s="101">
        <f t="shared" si="69"/>
        <v>5.0000000000000711E-2</v>
      </c>
    </row>
    <row r="104" spans="3:80" x14ac:dyDescent="0.25">
      <c r="C104" s="149"/>
      <c r="D104" s="149"/>
      <c r="E104" s="149"/>
      <c r="F104" s="149"/>
      <c r="G104" s="149"/>
      <c r="H104" s="149"/>
      <c r="I104" s="149"/>
      <c r="J104" s="149"/>
      <c r="K104" s="149"/>
      <c r="L104" s="153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Y104" s="84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49"/>
      <c r="AJ104" s="138"/>
      <c r="AK104" s="156"/>
      <c r="AL104" s="138"/>
      <c r="AM104" s="138"/>
      <c r="AN104" s="138"/>
      <c r="AO104" s="138"/>
      <c r="AP104" s="138"/>
      <c r="AQ104" s="138"/>
      <c r="AR104" s="138"/>
      <c r="AS104" s="138"/>
      <c r="AU104" s="107" t="s">
        <v>1563</v>
      </c>
      <c r="AV104" s="3" t="s">
        <v>1572</v>
      </c>
      <c r="AW104">
        <f t="shared" si="66"/>
        <v>0</v>
      </c>
      <c r="AX104">
        <f t="shared" si="66"/>
        <v>0.10000000000000142</v>
      </c>
      <c r="AY104">
        <f t="shared" si="66"/>
        <v>9.9999999999997868E-2</v>
      </c>
      <c r="AZ104">
        <f t="shared" si="66"/>
        <v>0.29999999999999893</v>
      </c>
      <c r="BA104">
        <f t="shared" si="66"/>
        <v>4.9999999999998934E-2</v>
      </c>
      <c r="BC104" s="3" t="s">
        <v>1557</v>
      </c>
      <c r="BD104" s="3" t="s">
        <v>1572</v>
      </c>
      <c r="BE104">
        <f t="shared" si="67"/>
        <v>5.0000000000000711E-2</v>
      </c>
      <c r="BF104">
        <f t="shared" si="67"/>
        <v>0.70000000000000107</v>
      </c>
      <c r="BG104">
        <f t="shared" si="67"/>
        <v>0.19999999999999929</v>
      </c>
      <c r="BH104">
        <f t="shared" si="67"/>
        <v>0</v>
      </c>
      <c r="BI104">
        <f t="shared" si="67"/>
        <v>0</v>
      </c>
      <c r="BK104" s="3" t="s">
        <v>1718</v>
      </c>
      <c r="BL104" s="3" t="s">
        <v>1572</v>
      </c>
      <c r="BM104">
        <f t="shared" ref="BM104:BV104" si="71">BM97-BM96</f>
        <v>0.25</v>
      </c>
      <c r="BN104">
        <f t="shared" si="71"/>
        <v>1.1999999999999993</v>
      </c>
      <c r="BO104">
        <f t="shared" si="71"/>
        <v>0.32500000000000284</v>
      </c>
      <c r="BP104">
        <f t="shared" si="71"/>
        <v>0.49999999999999822</v>
      </c>
      <c r="BQ104">
        <f t="shared" si="71"/>
        <v>0</v>
      </c>
      <c r="BR104">
        <f t="shared" si="71"/>
        <v>7.5000000000001066E-2</v>
      </c>
      <c r="BS104">
        <f t="shared" si="71"/>
        <v>0</v>
      </c>
      <c r="BT104">
        <f t="shared" si="71"/>
        <v>4.9999999999998934E-2</v>
      </c>
      <c r="BU104">
        <f t="shared" si="71"/>
        <v>0</v>
      </c>
      <c r="BV104">
        <f t="shared" si="71"/>
        <v>0.40000000000000036</v>
      </c>
      <c r="BX104" s="3" t="s">
        <v>1549</v>
      </c>
      <c r="BY104" s="3" t="s">
        <v>1572</v>
      </c>
      <c r="BZ104">
        <f t="shared" si="69"/>
        <v>0.19999999999999929</v>
      </c>
      <c r="CA104">
        <f t="shared" si="69"/>
        <v>0.15000000000000036</v>
      </c>
      <c r="CB104" s="101">
        <f t="shared" si="69"/>
        <v>7.5000000000001066E-2</v>
      </c>
    </row>
    <row r="105" spans="3:80" x14ac:dyDescent="0.25">
      <c r="C105" s="149"/>
      <c r="D105" s="149"/>
      <c r="E105" s="149"/>
      <c r="F105" s="149"/>
      <c r="G105" s="149"/>
      <c r="H105" s="149"/>
      <c r="I105" s="149"/>
      <c r="J105" s="149"/>
      <c r="K105" s="149"/>
      <c r="L105" s="153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Y105" s="84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49"/>
      <c r="AJ105" s="138"/>
      <c r="AK105" s="156"/>
      <c r="AL105" s="138"/>
      <c r="AM105" s="138"/>
      <c r="AN105" s="138"/>
      <c r="AO105" s="138"/>
      <c r="AP105" s="138"/>
      <c r="AQ105" s="138"/>
      <c r="AR105" s="138"/>
      <c r="AS105" s="138"/>
      <c r="AU105" s="107" t="s">
        <v>1563</v>
      </c>
      <c r="AV105" s="3" t="s">
        <v>1572</v>
      </c>
      <c r="AW105">
        <f t="shared" si="66"/>
        <v>0.39999999999999858</v>
      </c>
      <c r="AX105">
        <f t="shared" si="66"/>
        <v>0</v>
      </c>
      <c r="AY105">
        <f t="shared" si="66"/>
        <v>0.10000000000000142</v>
      </c>
      <c r="AZ105">
        <f t="shared" si="66"/>
        <v>0.40000000000000036</v>
      </c>
      <c r="BA105">
        <f t="shared" si="66"/>
        <v>0</v>
      </c>
      <c r="BC105" s="3" t="s">
        <v>1557</v>
      </c>
      <c r="BD105" s="3" t="s">
        <v>1572</v>
      </c>
      <c r="BE105">
        <f t="shared" si="67"/>
        <v>0</v>
      </c>
      <c r="BF105">
        <f t="shared" si="67"/>
        <v>1.9000000000000004</v>
      </c>
      <c r="BG105">
        <f t="shared" si="67"/>
        <v>0.5</v>
      </c>
      <c r="BH105">
        <f t="shared" si="67"/>
        <v>9.9999999999999645E-2</v>
      </c>
      <c r="BI105">
        <f t="shared" si="67"/>
        <v>9.9999999999999645E-2</v>
      </c>
      <c r="BK105" s="3" t="s">
        <v>1718</v>
      </c>
      <c r="BL105" s="3" t="s">
        <v>1572</v>
      </c>
      <c r="BM105">
        <f t="shared" ref="BM105:BV105" si="72">BM98-BM97</f>
        <v>0.25</v>
      </c>
      <c r="BN105">
        <f t="shared" si="72"/>
        <v>1.3000000000000007</v>
      </c>
      <c r="BO105">
        <f t="shared" si="72"/>
        <v>2.4999999999998579E-2</v>
      </c>
      <c r="BP105">
        <f t="shared" si="72"/>
        <v>0.84999999999999964</v>
      </c>
      <c r="BQ105">
        <f t="shared" si="72"/>
        <v>0</v>
      </c>
      <c r="BR105">
        <f t="shared" si="72"/>
        <v>0.22499999999999964</v>
      </c>
      <c r="BS105">
        <f t="shared" si="72"/>
        <v>0</v>
      </c>
      <c r="BT105">
        <f t="shared" si="72"/>
        <v>0.15000000000000036</v>
      </c>
      <c r="BU105">
        <f t="shared" si="72"/>
        <v>0.10000000000000142</v>
      </c>
      <c r="BV105">
        <f t="shared" si="72"/>
        <v>9.9999999999999645E-2</v>
      </c>
      <c r="BX105" s="3" t="s">
        <v>1549</v>
      </c>
      <c r="BY105" s="3" t="s">
        <v>1572</v>
      </c>
      <c r="BZ105">
        <f t="shared" si="69"/>
        <v>0.15000000000000213</v>
      </c>
      <c r="CA105">
        <f t="shared" si="69"/>
        <v>0.15000000000000036</v>
      </c>
      <c r="CB105" s="101">
        <f t="shared" si="69"/>
        <v>7.4999999999999289E-2</v>
      </c>
    </row>
    <row r="106" spans="3:80" x14ac:dyDescent="0.25">
      <c r="C106" s="149"/>
      <c r="D106" s="149"/>
      <c r="E106" s="149"/>
      <c r="F106" s="149"/>
      <c r="G106" s="149"/>
      <c r="H106" s="149"/>
      <c r="I106" s="149"/>
      <c r="J106" s="149"/>
      <c r="K106" s="149"/>
      <c r="L106" s="153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Y106" s="84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49"/>
      <c r="AJ106" s="138"/>
      <c r="AK106" s="156"/>
      <c r="AL106" s="138"/>
      <c r="AM106" s="138"/>
      <c r="AN106" s="138"/>
      <c r="AO106" s="138"/>
      <c r="AP106" s="138"/>
      <c r="AQ106" s="138"/>
      <c r="AR106" s="138"/>
      <c r="AS106" s="138"/>
      <c r="AU106" s="84"/>
      <c r="CB106" s="101"/>
    </row>
    <row r="107" spans="3:80" x14ac:dyDescent="0.25">
      <c r="C107" s="149"/>
      <c r="D107" s="149"/>
      <c r="E107" s="149"/>
      <c r="F107" s="149"/>
      <c r="G107" s="149"/>
      <c r="H107" s="149"/>
      <c r="I107" s="149"/>
      <c r="J107" s="149"/>
      <c r="K107" s="149"/>
      <c r="L107" s="153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Y107" s="84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49"/>
      <c r="AJ107" s="138"/>
      <c r="AK107" s="156"/>
      <c r="AL107" s="138"/>
      <c r="AM107" s="138"/>
      <c r="AN107" s="138"/>
      <c r="AO107" s="138"/>
      <c r="AP107" s="138"/>
      <c r="AQ107" s="138"/>
      <c r="AR107" s="138"/>
      <c r="AS107" s="138"/>
      <c r="AU107" s="84"/>
      <c r="CB107" s="101"/>
    </row>
    <row r="108" spans="3:80" x14ac:dyDescent="0.25">
      <c r="C108" s="149"/>
      <c r="D108" s="149"/>
      <c r="E108" s="149"/>
      <c r="F108" s="149"/>
      <c r="G108" s="149"/>
      <c r="H108" s="149"/>
      <c r="I108" s="149"/>
      <c r="J108" s="149"/>
      <c r="K108" s="149"/>
      <c r="L108" s="153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Y108" s="84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49"/>
      <c r="AJ108" s="138"/>
      <c r="AK108" s="156"/>
      <c r="AL108" s="138"/>
      <c r="AM108" s="138"/>
      <c r="AN108" s="138"/>
      <c r="AO108" s="138"/>
      <c r="AP108" s="138"/>
      <c r="AQ108" s="138"/>
      <c r="AR108" s="138"/>
      <c r="AS108" s="138"/>
      <c r="AU108" s="84"/>
      <c r="CB108" s="101"/>
    </row>
    <row r="109" spans="3:80" x14ac:dyDescent="0.25">
      <c r="C109" s="149"/>
      <c r="D109" s="149"/>
      <c r="E109" s="149"/>
      <c r="F109" s="149"/>
      <c r="G109" s="149"/>
      <c r="H109" s="149"/>
      <c r="I109" s="149"/>
      <c r="J109" s="149"/>
      <c r="K109" s="149"/>
      <c r="L109" s="153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Y109" s="84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49"/>
      <c r="AJ109" s="138"/>
      <c r="AK109" s="156"/>
      <c r="AL109" s="138"/>
      <c r="AM109" s="138"/>
      <c r="AN109" s="138"/>
      <c r="AO109" s="138"/>
      <c r="AP109" s="138"/>
      <c r="AQ109" s="138"/>
      <c r="AR109" s="138"/>
      <c r="AS109" s="138"/>
      <c r="AU109" s="107" t="s">
        <v>1564</v>
      </c>
      <c r="AV109" s="3" t="s">
        <v>1567</v>
      </c>
      <c r="AW109" s="125">
        <f>MIN(AP4:AP10)</f>
        <v>449</v>
      </c>
      <c r="AX109" s="125">
        <f>MIN(AP28:AP36)</f>
        <v>497</v>
      </c>
      <c r="AY109" s="125">
        <f>MIN(AP37:AP45)</f>
        <v>539</v>
      </c>
      <c r="AZ109" s="125">
        <f>MIN(AP12:AP16)</f>
        <v>645</v>
      </c>
      <c r="BA109" s="125">
        <f>MIN(AP17:AP22)</f>
        <v>497</v>
      </c>
      <c r="BC109" s="3" t="s">
        <v>1558</v>
      </c>
      <c r="BD109" s="3" t="s">
        <v>1567</v>
      </c>
      <c r="BE109" s="125">
        <f>MIN(AE13:AE16)</f>
        <v>486</v>
      </c>
      <c r="BF109" s="125">
        <f>MIN(AE2:AE6)</f>
        <v>456</v>
      </c>
      <c r="BG109" s="7">
        <f>MIN(AE17:AE25)</f>
        <v>464</v>
      </c>
      <c r="BH109" s="7">
        <f>MIN(AE26:AE31)</f>
        <v>430</v>
      </c>
      <c r="BI109" s="7">
        <f>MIN(AE36:AE43)</f>
        <v>472</v>
      </c>
      <c r="BK109" s="3" t="s">
        <v>1719</v>
      </c>
      <c r="BL109" s="3" t="s">
        <v>1567</v>
      </c>
      <c r="BM109" s="7">
        <f>MIN(T4:T6)</f>
        <v>446</v>
      </c>
      <c r="BN109" s="7">
        <f>MIN(T7:T11)</f>
        <v>458</v>
      </c>
      <c r="BO109" s="7">
        <f>MIN(T12:T17)</f>
        <v>509</v>
      </c>
      <c r="BP109" s="7">
        <f>MIN(T18:T23)</f>
        <v>517</v>
      </c>
      <c r="BQ109" s="7">
        <f>MIN(T24:T27)</f>
        <v>529</v>
      </c>
      <c r="BR109" s="7">
        <f>MIN(T30:T33)</f>
        <v>520</v>
      </c>
      <c r="BS109" s="7">
        <f>MIN(T34:T37)</f>
        <v>491</v>
      </c>
      <c r="BT109" s="7">
        <f>MIN(T38:T41)</f>
        <v>447</v>
      </c>
      <c r="BU109" s="7">
        <f>MIN(T42:T50)</f>
        <v>495</v>
      </c>
      <c r="BV109" s="7">
        <f>MIN(T54:T58)</f>
        <v>498</v>
      </c>
      <c r="BX109" s="3" t="s">
        <v>1550</v>
      </c>
      <c r="BY109" s="3" t="s">
        <v>1567</v>
      </c>
      <c r="BZ109" s="7">
        <f>MIN(I2:I5)</f>
        <v>517</v>
      </c>
      <c r="CA109" s="7">
        <f>MIN(I8:I11)</f>
        <v>410</v>
      </c>
      <c r="CB109" s="100">
        <f>MIN(I15:I19)</f>
        <v>554</v>
      </c>
    </row>
    <row r="110" spans="3:80" x14ac:dyDescent="0.25">
      <c r="C110" s="149"/>
      <c r="D110" s="149"/>
      <c r="E110" s="149"/>
      <c r="F110" s="149"/>
      <c r="G110" s="149"/>
      <c r="H110" s="149"/>
      <c r="I110" s="149"/>
      <c r="J110" s="149"/>
      <c r="K110" s="149"/>
      <c r="L110" s="153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Y110" s="84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49"/>
      <c r="AJ110" s="138"/>
      <c r="AK110" s="156"/>
      <c r="AL110" s="138"/>
      <c r="AM110" s="138"/>
      <c r="AN110" s="138"/>
      <c r="AO110" s="138"/>
      <c r="AP110" s="138"/>
      <c r="AQ110" s="138"/>
      <c r="AR110" s="138"/>
      <c r="AS110" s="138"/>
      <c r="AU110" s="107" t="s">
        <v>1564</v>
      </c>
      <c r="AV110" s="3" t="s">
        <v>1568</v>
      </c>
      <c r="AW110" s="7">
        <f>_xlfn.QUARTILE.INC(AP4:AP10,1)</f>
        <v>499</v>
      </c>
      <c r="AX110" s="7">
        <f>_xlfn.QUARTILE.INC(AP28:AP36,1)</f>
        <v>574</v>
      </c>
      <c r="AY110" s="7">
        <f>_xlfn.QUARTILE.INC(AP37:AP45,1)</f>
        <v>573</v>
      </c>
      <c r="AZ110" s="7">
        <f>_xlfn.QUARTILE.INC(AP12:AP16,1)</f>
        <v>665</v>
      </c>
      <c r="BA110" s="7">
        <f>_xlfn.QUARTILE.INC(AP17:AP22,1)</f>
        <v>498.75</v>
      </c>
      <c r="BC110" s="3" t="s">
        <v>1558</v>
      </c>
      <c r="BD110" s="3" t="s">
        <v>1568</v>
      </c>
      <c r="BE110" s="7">
        <f>_xlfn.QUARTILE.INC(AE13:AE16,1)</f>
        <v>492</v>
      </c>
      <c r="BF110" s="7">
        <f>_xlfn.QUARTILE.INC(AE2:AE6,1)</f>
        <v>460</v>
      </c>
      <c r="BG110" s="7">
        <f>_xlfn.QUARTILE.INC(AE17:AE25,1)</f>
        <v>473</v>
      </c>
      <c r="BH110" s="7">
        <f>_xlfn.QUARTILE.INC(AE26:AE31,1)</f>
        <v>449.5</v>
      </c>
      <c r="BI110" s="7">
        <f>_xlfn.QUARTILE.INC(AE36:AE43,1)</f>
        <v>482.25</v>
      </c>
      <c r="BK110" s="3" t="s">
        <v>1719</v>
      </c>
      <c r="BL110" s="3" t="s">
        <v>1568</v>
      </c>
      <c r="BM110" s="7">
        <f>_xlfn.QUARTILE.INC(T4:T6,1)</f>
        <v>462</v>
      </c>
      <c r="BN110" s="7">
        <f>_xlfn.QUARTILE.INC(T7:T11,1)</f>
        <v>466</v>
      </c>
      <c r="BO110" s="7">
        <f>_xlfn.QUARTILE.INC(T12:T17,1)</f>
        <v>519</v>
      </c>
      <c r="BP110" s="7">
        <f>_xlfn.QUARTILE.INC(T18:T23,1)</f>
        <v>518</v>
      </c>
      <c r="BQ110" s="7">
        <f>_xlfn.QUARTILE.INC(T24:T27,1)</f>
        <v>535</v>
      </c>
      <c r="BR110" s="7">
        <f>_xlfn.QUARTILE.INC(T30:T33,1)</f>
        <v>524.5</v>
      </c>
      <c r="BS110" s="7">
        <f>_xlfn.QUARTILE.INC(T34:T37,1)</f>
        <v>491.75</v>
      </c>
      <c r="BT110" s="7">
        <f>_xlfn.QUARTILE.INC(T38:T41,1)</f>
        <v>467.25</v>
      </c>
      <c r="BU110" s="7">
        <f>_xlfn.QUARTILE.INC(T42:T50,1)</f>
        <v>501</v>
      </c>
      <c r="BV110" s="7">
        <f>_xlfn.QUARTILE.INC(T54:T58,1)</f>
        <v>503</v>
      </c>
      <c r="BX110" s="3" t="s">
        <v>1550</v>
      </c>
      <c r="BY110" s="3" t="s">
        <v>1568</v>
      </c>
      <c r="BZ110" s="7">
        <f>_xlfn.QUARTILE.INC(I2:I5,1)</f>
        <v>550.75</v>
      </c>
      <c r="CA110" s="7">
        <f>_xlfn.QUARTILE.INC(I8:I11,1)</f>
        <v>467</v>
      </c>
      <c r="CB110" s="100">
        <f>_xlfn.QUARTILE.INC(I15:I19,1)</f>
        <v>555.5</v>
      </c>
    </row>
    <row r="111" spans="3:80" x14ac:dyDescent="0.25">
      <c r="C111" s="149"/>
      <c r="D111" s="149"/>
      <c r="E111" s="149"/>
      <c r="F111" s="149"/>
      <c r="G111" s="149"/>
      <c r="H111" s="149"/>
      <c r="I111" s="149"/>
      <c r="J111" s="149"/>
      <c r="K111" s="149"/>
      <c r="L111" s="153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Y111" s="84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49"/>
      <c r="AJ111" s="138"/>
      <c r="AK111" s="156"/>
      <c r="AL111" s="138"/>
      <c r="AM111" s="138"/>
      <c r="AN111" s="138"/>
      <c r="AO111" s="138"/>
      <c r="AP111" s="138"/>
      <c r="AQ111" s="138"/>
      <c r="AR111" s="138"/>
      <c r="AS111" s="138"/>
      <c r="AU111" s="107" t="s">
        <v>1564</v>
      </c>
      <c r="AV111" s="3" t="s">
        <v>1569</v>
      </c>
      <c r="AW111" s="7">
        <f>_xlfn.QUARTILE.INC(AP4:AP10,2)</f>
        <v>502</v>
      </c>
      <c r="AX111" s="7">
        <f>_xlfn.QUARTILE.INC(AP28:AP36,2)</f>
        <v>629</v>
      </c>
      <c r="AY111" s="7">
        <f>_xlfn.QUARTILE.INC(AP37:AP45,2)</f>
        <v>594</v>
      </c>
      <c r="AZ111" s="7">
        <f>_xlfn.QUARTILE.INC(AP12:AP16,2)</f>
        <v>680</v>
      </c>
      <c r="BA111" s="7">
        <f>_xlfn.QUARTILE.INC(AP17:AP22,2)</f>
        <v>506</v>
      </c>
      <c r="BC111" s="3" t="s">
        <v>1558</v>
      </c>
      <c r="BD111" s="3" t="s">
        <v>1569</v>
      </c>
      <c r="BE111" s="7">
        <f>_xlfn.QUARTILE.INC(AE13:AE16,2)</f>
        <v>505.5</v>
      </c>
      <c r="BF111" s="7">
        <f>_xlfn.QUARTILE.INC(AE2:AE6,2)</f>
        <v>462</v>
      </c>
      <c r="BG111" s="7">
        <f>_xlfn.QUARTILE.INC(AE17:AE25,2)</f>
        <v>493</v>
      </c>
      <c r="BH111" s="7">
        <f>_xlfn.QUARTILE.INC(AE26:AE31,2)</f>
        <v>456.5</v>
      </c>
      <c r="BI111" s="7">
        <f>_xlfn.QUARTILE.INC(AE36:AE43,2)</f>
        <v>491.5</v>
      </c>
      <c r="BK111" s="3" t="s">
        <v>1719</v>
      </c>
      <c r="BL111" s="3" t="s">
        <v>1569</v>
      </c>
      <c r="BM111" s="7">
        <f>_xlfn.QUARTILE.INC(T4:T6,2)</f>
        <v>478</v>
      </c>
      <c r="BN111" s="7">
        <f>_xlfn.QUARTILE.INC(T7:T11,2)</f>
        <v>495</v>
      </c>
      <c r="BO111" s="7">
        <f>_xlfn.QUARTILE.INC(T12:T17,2)</f>
        <v>529</v>
      </c>
      <c r="BP111" s="7">
        <f>_xlfn.QUARTILE.INC(T18:T23,2)</f>
        <v>522</v>
      </c>
      <c r="BQ111" s="7">
        <f>_xlfn.QUARTILE.INC(T24:T27,2)</f>
        <v>540</v>
      </c>
      <c r="BR111" s="7">
        <f>_xlfn.QUARTILE.INC(T30:T33,2)</f>
        <v>530</v>
      </c>
      <c r="BS111" s="7">
        <f>_xlfn.QUARTILE.INC(T34:T37,2)</f>
        <v>492.5</v>
      </c>
      <c r="BT111" s="7">
        <f>_xlfn.QUARTILE.INC(T38:T41,2)</f>
        <v>485</v>
      </c>
      <c r="BU111" s="7">
        <f>_xlfn.QUARTILE.INC(T42:T50,2)</f>
        <v>514</v>
      </c>
      <c r="BV111" s="7">
        <f>_xlfn.QUARTILE.INC(T54:T58,2)</f>
        <v>518</v>
      </c>
      <c r="BX111" s="3" t="s">
        <v>1550</v>
      </c>
      <c r="BY111" s="3" t="s">
        <v>1569</v>
      </c>
      <c r="BZ111" s="7">
        <f>_xlfn.QUARTILE.INC(I2:I5,2)</f>
        <v>586</v>
      </c>
      <c r="CA111" s="7">
        <f>_xlfn.QUARTILE.INC(I8:I11,2)</f>
        <v>510.5</v>
      </c>
      <c r="CB111" s="100">
        <f>_xlfn.QUARTILE.INC(I15:I19,2)</f>
        <v>559.5</v>
      </c>
    </row>
    <row r="112" spans="3:80" x14ac:dyDescent="0.25">
      <c r="C112" s="149"/>
      <c r="D112" s="149"/>
      <c r="E112" s="149"/>
      <c r="F112" s="149"/>
      <c r="G112" s="149"/>
      <c r="H112" s="149"/>
      <c r="I112" s="149"/>
      <c r="J112" s="149"/>
      <c r="K112" s="149"/>
      <c r="L112" s="153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Y112" s="84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49"/>
      <c r="AJ112" s="138"/>
      <c r="AK112" s="156"/>
      <c r="AL112" s="138"/>
      <c r="AM112" s="138"/>
      <c r="AN112" s="138"/>
      <c r="AO112" s="138"/>
      <c r="AP112" s="138"/>
      <c r="AQ112" s="138"/>
      <c r="AR112" s="138"/>
      <c r="AS112" s="138"/>
      <c r="AU112" s="107" t="s">
        <v>1564</v>
      </c>
      <c r="AV112" s="3" t="s">
        <v>1570</v>
      </c>
      <c r="AW112" s="7">
        <f>_xlfn.QUARTILE.INC(AP4:AP10,3)</f>
        <v>513</v>
      </c>
      <c r="AX112" s="7">
        <f>_xlfn.QUARTILE.INC(AP28:AP36,3)</f>
        <v>689</v>
      </c>
      <c r="AY112" s="7">
        <f>_xlfn.QUARTILE.INC(AP37:AP45,3)</f>
        <v>596</v>
      </c>
      <c r="AZ112" s="7">
        <f>_xlfn.QUARTILE.INC(AP12:AP16,3)</f>
        <v>693</v>
      </c>
      <c r="BA112" s="7">
        <f>_xlfn.QUARTILE.INC(AP17:AP22,3)</f>
        <v>539.5</v>
      </c>
      <c r="BC112" s="3" t="s">
        <v>1558</v>
      </c>
      <c r="BD112" s="3" t="s">
        <v>1570</v>
      </c>
      <c r="BE112" s="7">
        <f>_xlfn.QUARTILE.INC(AE13:AE16,3)</f>
        <v>518</v>
      </c>
      <c r="BF112" s="7">
        <f>_xlfn.QUARTILE.INC(AE2:AE6,3)</f>
        <v>481</v>
      </c>
      <c r="BG112" s="7">
        <f>_xlfn.QUARTILE.INC(AE17:AE25,3)</f>
        <v>493</v>
      </c>
      <c r="BH112" s="7">
        <f>_xlfn.QUARTILE.INC(AE26:AE31,3)</f>
        <v>465</v>
      </c>
      <c r="BI112" s="7">
        <f>_xlfn.QUARTILE.INC(AE36:AE43,3)</f>
        <v>501.5</v>
      </c>
      <c r="BK112" s="3" t="s">
        <v>1719</v>
      </c>
      <c r="BL112" s="3" t="s">
        <v>1570</v>
      </c>
      <c r="BM112" s="7">
        <f>_xlfn.QUARTILE.INC(T4:T6,3)</f>
        <v>542.5</v>
      </c>
      <c r="BN112" s="7">
        <f>_xlfn.QUARTILE.INC(T7:T11,3)</f>
        <v>575</v>
      </c>
      <c r="BO112" s="7">
        <f>_xlfn.QUARTILE.INC(T12:T17,3)</f>
        <v>533</v>
      </c>
      <c r="BP112" s="7">
        <f>_xlfn.QUARTILE.INC(T18:T23,3)</f>
        <v>529</v>
      </c>
      <c r="BQ112" s="7">
        <f>_xlfn.QUARTILE.INC(T24:T27,3)</f>
        <v>548.75</v>
      </c>
      <c r="BR112" s="7">
        <f>_xlfn.QUARTILE.INC(T30:T33,3)</f>
        <v>539.75</v>
      </c>
      <c r="BS112" s="7">
        <f>_xlfn.QUARTILE.INC(T34:T37,3)</f>
        <v>496.75</v>
      </c>
      <c r="BT112" s="7">
        <f>_xlfn.QUARTILE.INC(T38:T41,3)</f>
        <v>497.5</v>
      </c>
      <c r="BU112" s="7">
        <f>_xlfn.QUARTILE.INC(T42:T50,3)</f>
        <v>531</v>
      </c>
      <c r="BV112" s="7">
        <f>_xlfn.QUARTILE.INC(T54:T58,3)</f>
        <v>533</v>
      </c>
      <c r="BX112" s="3" t="s">
        <v>1550</v>
      </c>
      <c r="BY112" s="3" t="s">
        <v>1570</v>
      </c>
      <c r="BZ112" s="7">
        <f>_xlfn.QUARTILE.INC(I2:I5,3)</f>
        <v>635</v>
      </c>
      <c r="CA112" s="7">
        <f>_xlfn.QUARTILE.INC(I8:I11,3)</f>
        <v>537</v>
      </c>
      <c r="CB112" s="100">
        <f>_xlfn.QUARTILE.INC(I15:I19,3)</f>
        <v>563.5</v>
      </c>
    </row>
    <row r="113" spans="3:80" x14ac:dyDescent="0.25">
      <c r="C113" s="149"/>
      <c r="D113" s="149"/>
      <c r="E113" s="149"/>
      <c r="F113" s="149"/>
      <c r="G113" s="149"/>
      <c r="H113" s="149"/>
      <c r="I113" s="149"/>
      <c r="J113" s="149"/>
      <c r="K113" s="149"/>
      <c r="L113" s="153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Y113" s="84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49"/>
      <c r="AJ113" s="138"/>
      <c r="AK113" s="156"/>
      <c r="AL113" s="138"/>
      <c r="AM113" s="138"/>
      <c r="AN113" s="138"/>
      <c r="AO113" s="138"/>
      <c r="AP113" s="138"/>
      <c r="AQ113" s="138"/>
      <c r="AR113" s="138"/>
      <c r="AS113" s="138"/>
      <c r="AU113" s="107" t="s">
        <v>1564</v>
      </c>
      <c r="AV113" s="3" t="s">
        <v>1571</v>
      </c>
      <c r="AW113" s="7">
        <f>MAX(AP4:AP10)</f>
        <v>530</v>
      </c>
      <c r="AX113" s="7">
        <f>MAX(AP28:AP36)</f>
        <v>908</v>
      </c>
      <c r="AY113" s="7">
        <f>MAX(AP37:AP45)</f>
        <v>655</v>
      </c>
      <c r="AZ113" s="7">
        <f>MAX(AP12:AP16)</f>
        <v>821</v>
      </c>
      <c r="BA113" s="7">
        <f>MAX(AP17:AP22)</f>
        <v>812</v>
      </c>
      <c r="BC113" s="3" t="s">
        <v>1558</v>
      </c>
      <c r="BD113" s="3" t="s">
        <v>1571</v>
      </c>
      <c r="BE113" s="7">
        <f>MAX(AE13:AE16)</f>
        <v>521</v>
      </c>
      <c r="BF113" s="7">
        <f>MAX(AE2:AE6)</f>
        <v>985</v>
      </c>
      <c r="BG113" s="7">
        <f>MAX(AE17:AE25)</f>
        <v>668</v>
      </c>
      <c r="BH113" s="7">
        <f>MAX(AE26:AE31)</f>
        <v>480</v>
      </c>
      <c r="BI113" s="7">
        <f>MAX(AE36:AE43)</f>
        <v>510</v>
      </c>
      <c r="BK113" s="3" t="s">
        <v>1719</v>
      </c>
      <c r="BL113" s="3" t="s">
        <v>1571</v>
      </c>
      <c r="BM113" s="7">
        <f>MAX(T4:T6)</f>
        <v>607</v>
      </c>
      <c r="BN113" s="7">
        <f>MAX(T7:T11)</f>
        <v>617</v>
      </c>
      <c r="BO113" s="7">
        <f>MAX(T12:T17)</f>
        <v>561</v>
      </c>
      <c r="BP113" s="7">
        <f>MAX(T18:T23)</f>
        <v>538</v>
      </c>
      <c r="BQ113" s="7">
        <f>MAX(T24:T27)</f>
        <v>566</v>
      </c>
      <c r="BR113" s="7">
        <f>MAX(T30:T33)</f>
        <v>557</v>
      </c>
      <c r="BS113" s="7">
        <f>MAX(T34:T37)</f>
        <v>508</v>
      </c>
      <c r="BT113" s="7">
        <f>MAX(T38:T41)</f>
        <v>502</v>
      </c>
      <c r="BU113" s="7">
        <f>MAX(T42:T50)</f>
        <v>631</v>
      </c>
      <c r="BV113" s="7">
        <f>MAX(T54:T58)</f>
        <v>550</v>
      </c>
      <c r="BX113" s="3" t="s">
        <v>1550</v>
      </c>
      <c r="BY113" s="3" t="s">
        <v>1571</v>
      </c>
      <c r="BZ113" s="7">
        <f>MAX(I2:I5)</f>
        <v>710</v>
      </c>
      <c r="CA113" s="7">
        <f>MAX(I8:I11)</f>
        <v>543</v>
      </c>
      <c r="CB113" s="100">
        <f>MAX(I15:I19)</f>
        <v>565</v>
      </c>
    </row>
    <row r="114" spans="3:80" x14ac:dyDescent="0.25">
      <c r="C114" s="149"/>
      <c r="D114" s="149"/>
      <c r="E114" s="149"/>
      <c r="F114" s="149"/>
      <c r="G114" s="149"/>
      <c r="H114" s="149"/>
      <c r="I114" s="149"/>
      <c r="J114" s="149"/>
      <c r="K114" s="149"/>
      <c r="L114" s="153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Y114" s="84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49"/>
      <c r="AJ114" s="138"/>
      <c r="AK114" s="156"/>
      <c r="AL114" s="138"/>
      <c r="AM114" s="138"/>
      <c r="AN114" s="138"/>
      <c r="AO114" s="138"/>
      <c r="AP114" s="138"/>
      <c r="AQ114" s="138"/>
      <c r="AR114" s="138"/>
      <c r="AS114" s="138"/>
      <c r="AU114" s="84"/>
      <c r="AV114" s="3"/>
      <c r="AW114" s="3"/>
      <c r="AX114" s="3"/>
      <c r="AY114" s="3"/>
      <c r="AZ114" s="3"/>
      <c r="BA114" s="3"/>
      <c r="BD114" s="3"/>
      <c r="BL114" s="3"/>
      <c r="BY114" s="3"/>
      <c r="CB114" s="101"/>
    </row>
    <row r="115" spans="3:80" ht="15.75" thickBot="1" x14ac:dyDescent="0.3">
      <c r="C115" s="149"/>
      <c r="D115" s="149"/>
      <c r="E115" s="149"/>
      <c r="F115" s="149"/>
      <c r="G115" s="149"/>
      <c r="H115" s="149"/>
      <c r="I115" s="149"/>
      <c r="J115" s="149"/>
      <c r="K115" s="149"/>
      <c r="L115" s="153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Y115" s="86"/>
      <c r="Z115" s="93"/>
      <c r="AA115" s="93"/>
      <c r="AB115" s="93"/>
      <c r="AC115" s="93"/>
      <c r="AD115" s="93"/>
      <c r="AE115" s="93"/>
      <c r="AF115" s="93"/>
      <c r="AG115" s="93"/>
      <c r="AH115" s="93"/>
      <c r="AI115" s="93"/>
      <c r="AJ115" s="162"/>
      <c r="AK115" s="163"/>
      <c r="AL115" s="138"/>
      <c r="AM115" s="138"/>
      <c r="AN115" s="138"/>
      <c r="AO115" s="138"/>
      <c r="AP115" s="138"/>
      <c r="AQ115" s="138"/>
      <c r="AR115" s="138"/>
      <c r="AS115" s="138"/>
      <c r="AU115" s="84"/>
      <c r="AV115" s="3"/>
      <c r="AW115" s="3"/>
      <c r="AX115" s="3"/>
      <c r="AY115" s="3"/>
      <c r="AZ115" s="3"/>
      <c r="BA115" s="3"/>
      <c r="BD115" s="3"/>
      <c r="BL115" s="3"/>
      <c r="BY115" s="3"/>
      <c r="CB115" s="101"/>
    </row>
    <row r="116" spans="3:80" x14ac:dyDescent="0.25">
      <c r="C116" s="149"/>
      <c r="D116" s="149"/>
      <c r="E116" s="149"/>
      <c r="F116" s="149"/>
      <c r="G116" s="149"/>
      <c r="H116" s="149"/>
      <c r="I116" s="149"/>
      <c r="J116" s="149"/>
      <c r="K116" s="149"/>
      <c r="L116" s="153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U116" s="107" t="s">
        <v>1564</v>
      </c>
      <c r="AV116" s="3" t="s">
        <v>1572</v>
      </c>
      <c r="AW116" s="7">
        <f>AW109</f>
        <v>449</v>
      </c>
      <c r="AX116" s="7">
        <f>AX109</f>
        <v>497</v>
      </c>
      <c r="AY116" s="7">
        <f>AY109</f>
        <v>539</v>
      </c>
      <c r="AZ116" s="7">
        <f>AZ109</f>
        <v>645</v>
      </c>
      <c r="BA116" s="7">
        <f>BA109</f>
        <v>497</v>
      </c>
      <c r="BC116" s="3" t="s">
        <v>1558</v>
      </c>
      <c r="BD116" s="3" t="s">
        <v>1572</v>
      </c>
      <c r="BE116" s="7">
        <f>BE109</f>
        <v>486</v>
      </c>
      <c r="BF116" s="7">
        <f>BF109</f>
        <v>456</v>
      </c>
      <c r="BG116" s="7">
        <f>BG109</f>
        <v>464</v>
      </c>
      <c r="BH116" s="7">
        <f>BH109</f>
        <v>430</v>
      </c>
      <c r="BI116" s="7">
        <f>BI109</f>
        <v>472</v>
      </c>
      <c r="BK116" s="3" t="s">
        <v>1719</v>
      </c>
      <c r="BL116" s="3" t="s">
        <v>1572</v>
      </c>
      <c r="BM116" s="7">
        <f t="shared" ref="BM116:BV116" si="73">BM109</f>
        <v>446</v>
      </c>
      <c r="BN116" s="7">
        <f t="shared" si="73"/>
        <v>458</v>
      </c>
      <c r="BO116" s="7">
        <f t="shared" si="73"/>
        <v>509</v>
      </c>
      <c r="BP116" s="7">
        <f t="shared" si="73"/>
        <v>517</v>
      </c>
      <c r="BQ116" s="7">
        <f t="shared" si="73"/>
        <v>529</v>
      </c>
      <c r="BR116" s="7">
        <f t="shared" si="73"/>
        <v>520</v>
      </c>
      <c r="BS116" s="7">
        <f t="shared" si="73"/>
        <v>491</v>
      </c>
      <c r="BT116" s="7">
        <f t="shared" si="73"/>
        <v>447</v>
      </c>
      <c r="BU116" s="7">
        <f t="shared" si="73"/>
        <v>495</v>
      </c>
      <c r="BV116" s="7">
        <f t="shared" si="73"/>
        <v>498</v>
      </c>
      <c r="BX116" s="3" t="s">
        <v>1550</v>
      </c>
      <c r="BY116" s="3" t="s">
        <v>1572</v>
      </c>
      <c r="BZ116" s="7">
        <f>BZ109</f>
        <v>517</v>
      </c>
      <c r="CA116" s="7">
        <f>CA109</f>
        <v>410</v>
      </c>
      <c r="CB116" s="100">
        <f>CB109</f>
        <v>554</v>
      </c>
    </row>
    <row r="117" spans="3:80" x14ac:dyDescent="0.25">
      <c r="C117" s="149"/>
      <c r="D117" s="149"/>
      <c r="E117" s="149"/>
      <c r="F117" s="149"/>
      <c r="G117" s="149"/>
      <c r="H117" s="149"/>
      <c r="I117" s="149"/>
      <c r="J117" s="149"/>
      <c r="K117" s="149"/>
      <c r="L117" s="153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U117" s="107" t="s">
        <v>1564</v>
      </c>
      <c r="AV117" s="3" t="s">
        <v>1572</v>
      </c>
      <c r="AW117">
        <f t="shared" ref="AW117:BA120" si="74">AW110-AW109</f>
        <v>50</v>
      </c>
      <c r="AX117">
        <f t="shared" si="74"/>
        <v>77</v>
      </c>
      <c r="AY117">
        <f t="shared" si="74"/>
        <v>34</v>
      </c>
      <c r="AZ117">
        <f t="shared" si="74"/>
        <v>20</v>
      </c>
      <c r="BA117">
        <f t="shared" si="74"/>
        <v>1.75</v>
      </c>
      <c r="BC117" s="3" t="s">
        <v>1558</v>
      </c>
      <c r="BD117" s="3" t="s">
        <v>1572</v>
      </c>
      <c r="BE117">
        <f t="shared" ref="BE117:BI120" si="75">BE110-BE109</f>
        <v>6</v>
      </c>
      <c r="BF117">
        <f t="shared" si="75"/>
        <v>4</v>
      </c>
      <c r="BG117">
        <f t="shared" si="75"/>
        <v>9</v>
      </c>
      <c r="BH117">
        <f t="shared" si="75"/>
        <v>19.5</v>
      </c>
      <c r="BI117">
        <f t="shared" si="75"/>
        <v>10.25</v>
      </c>
      <c r="BK117" s="3" t="s">
        <v>1719</v>
      </c>
      <c r="BL117" s="3" t="s">
        <v>1572</v>
      </c>
      <c r="BM117">
        <f t="shared" ref="BM117:BV117" si="76">BM110-BM109</f>
        <v>16</v>
      </c>
      <c r="BN117">
        <f t="shared" si="76"/>
        <v>8</v>
      </c>
      <c r="BO117">
        <f t="shared" si="76"/>
        <v>10</v>
      </c>
      <c r="BP117">
        <f t="shared" si="76"/>
        <v>1</v>
      </c>
      <c r="BQ117">
        <f t="shared" si="76"/>
        <v>6</v>
      </c>
      <c r="BR117">
        <f t="shared" si="76"/>
        <v>4.5</v>
      </c>
      <c r="BS117">
        <f t="shared" si="76"/>
        <v>0.75</v>
      </c>
      <c r="BT117">
        <f t="shared" si="76"/>
        <v>20.25</v>
      </c>
      <c r="BU117">
        <f t="shared" si="76"/>
        <v>6</v>
      </c>
      <c r="BV117">
        <f t="shared" si="76"/>
        <v>5</v>
      </c>
      <c r="BX117" s="3" t="s">
        <v>1550</v>
      </c>
      <c r="BY117" s="3" t="s">
        <v>1572</v>
      </c>
      <c r="BZ117">
        <f t="shared" ref="BZ117:CB120" si="77">BZ110-BZ109</f>
        <v>33.75</v>
      </c>
      <c r="CA117">
        <f t="shared" si="77"/>
        <v>57</v>
      </c>
      <c r="CB117" s="101">
        <f t="shared" si="77"/>
        <v>1.5</v>
      </c>
    </row>
    <row r="118" spans="3:80" x14ac:dyDescent="0.25">
      <c r="C118" s="149"/>
      <c r="D118" s="149"/>
      <c r="E118" s="149"/>
      <c r="F118" s="149"/>
      <c r="G118" s="149"/>
      <c r="H118" s="149"/>
      <c r="I118" s="149"/>
      <c r="J118" s="149"/>
      <c r="K118" s="149"/>
      <c r="L118" s="153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U118" s="107" t="s">
        <v>1564</v>
      </c>
      <c r="AV118" s="3" t="s">
        <v>1572</v>
      </c>
      <c r="AW118">
        <f t="shared" si="74"/>
        <v>3</v>
      </c>
      <c r="AX118">
        <f t="shared" si="74"/>
        <v>55</v>
      </c>
      <c r="AY118">
        <f t="shared" si="74"/>
        <v>21</v>
      </c>
      <c r="AZ118">
        <f t="shared" si="74"/>
        <v>15</v>
      </c>
      <c r="BA118">
        <f t="shared" si="74"/>
        <v>7.25</v>
      </c>
      <c r="BC118" s="3" t="s">
        <v>1558</v>
      </c>
      <c r="BD118" s="3" t="s">
        <v>1572</v>
      </c>
      <c r="BE118">
        <f t="shared" si="75"/>
        <v>13.5</v>
      </c>
      <c r="BF118">
        <f t="shared" si="75"/>
        <v>2</v>
      </c>
      <c r="BG118">
        <f t="shared" si="75"/>
        <v>20</v>
      </c>
      <c r="BH118">
        <f t="shared" si="75"/>
        <v>7</v>
      </c>
      <c r="BI118">
        <f t="shared" si="75"/>
        <v>9.25</v>
      </c>
      <c r="BK118" s="3" t="s">
        <v>1719</v>
      </c>
      <c r="BL118" s="3" t="s">
        <v>1572</v>
      </c>
      <c r="BM118">
        <f t="shared" ref="BM118:BV118" si="78">BM111-BM110</f>
        <v>16</v>
      </c>
      <c r="BN118">
        <f t="shared" si="78"/>
        <v>29</v>
      </c>
      <c r="BO118">
        <f t="shared" si="78"/>
        <v>10</v>
      </c>
      <c r="BP118">
        <f t="shared" si="78"/>
        <v>4</v>
      </c>
      <c r="BQ118">
        <f t="shared" si="78"/>
        <v>5</v>
      </c>
      <c r="BR118">
        <f t="shared" si="78"/>
        <v>5.5</v>
      </c>
      <c r="BS118">
        <f t="shared" si="78"/>
        <v>0.75</v>
      </c>
      <c r="BT118">
        <f t="shared" si="78"/>
        <v>17.75</v>
      </c>
      <c r="BU118">
        <f t="shared" si="78"/>
        <v>13</v>
      </c>
      <c r="BV118">
        <f t="shared" si="78"/>
        <v>15</v>
      </c>
      <c r="BX118" s="3" t="s">
        <v>1550</v>
      </c>
      <c r="BY118" s="3" t="s">
        <v>1572</v>
      </c>
      <c r="BZ118">
        <f t="shared" si="77"/>
        <v>35.25</v>
      </c>
      <c r="CA118">
        <f t="shared" si="77"/>
        <v>43.5</v>
      </c>
      <c r="CB118" s="101">
        <f t="shared" si="77"/>
        <v>4</v>
      </c>
    </row>
    <row r="119" spans="3:80" x14ac:dyDescent="0.25">
      <c r="C119" s="149"/>
      <c r="D119" s="149"/>
      <c r="E119" s="149"/>
      <c r="F119" s="149"/>
      <c r="G119" s="149"/>
      <c r="H119" s="149"/>
      <c r="I119" s="149"/>
      <c r="J119" s="149"/>
      <c r="K119" s="149"/>
      <c r="L119" s="153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U119" s="107" t="s">
        <v>1564</v>
      </c>
      <c r="AV119" s="3" t="s">
        <v>1572</v>
      </c>
      <c r="AW119">
        <f t="shared" si="74"/>
        <v>11</v>
      </c>
      <c r="AX119">
        <f t="shared" si="74"/>
        <v>60</v>
      </c>
      <c r="AY119">
        <f t="shared" si="74"/>
        <v>2</v>
      </c>
      <c r="AZ119">
        <f t="shared" si="74"/>
        <v>13</v>
      </c>
      <c r="BA119">
        <f t="shared" si="74"/>
        <v>33.5</v>
      </c>
      <c r="BC119" s="3" t="s">
        <v>1558</v>
      </c>
      <c r="BD119" s="3" t="s">
        <v>1572</v>
      </c>
      <c r="BE119">
        <f t="shared" si="75"/>
        <v>12.5</v>
      </c>
      <c r="BF119">
        <f t="shared" si="75"/>
        <v>19</v>
      </c>
      <c r="BG119">
        <f t="shared" si="75"/>
        <v>0</v>
      </c>
      <c r="BH119">
        <f t="shared" si="75"/>
        <v>8.5</v>
      </c>
      <c r="BI119">
        <f t="shared" si="75"/>
        <v>10</v>
      </c>
      <c r="BK119" s="3" t="s">
        <v>1719</v>
      </c>
      <c r="BL119" s="3" t="s">
        <v>1572</v>
      </c>
      <c r="BM119">
        <f t="shared" ref="BM119:BV119" si="79">BM112-BM111</f>
        <v>64.5</v>
      </c>
      <c r="BN119">
        <f t="shared" si="79"/>
        <v>80</v>
      </c>
      <c r="BO119">
        <f t="shared" si="79"/>
        <v>4</v>
      </c>
      <c r="BP119">
        <f t="shared" si="79"/>
        <v>7</v>
      </c>
      <c r="BQ119">
        <f t="shared" si="79"/>
        <v>8.75</v>
      </c>
      <c r="BR119">
        <f t="shared" si="79"/>
        <v>9.75</v>
      </c>
      <c r="BS119">
        <f t="shared" si="79"/>
        <v>4.25</v>
      </c>
      <c r="BT119">
        <f t="shared" si="79"/>
        <v>12.5</v>
      </c>
      <c r="BU119">
        <f t="shared" si="79"/>
        <v>17</v>
      </c>
      <c r="BV119">
        <f t="shared" si="79"/>
        <v>15</v>
      </c>
      <c r="BX119" s="3" t="s">
        <v>1550</v>
      </c>
      <c r="BY119" s="3" t="s">
        <v>1572</v>
      </c>
      <c r="BZ119">
        <f t="shared" si="77"/>
        <v>49</v>
      </c>
      <c r="CA119">
        <f t="shared" si="77"/>
        <v>26.5</v>
      </c>
      <c r="CB119" s="101">
        <f t="shared" si="77"/>
        <v>4</v>
      </c>
    </row>
    <row r="120" spans="3:80" x14ac:dyDescent="0.25">
      <c r="C120" s="149"/>
      <c r="D120" s="149"/>
      <c r="E120" s="149"/>
      <c r="F120" s="149"/>
      <c r="G120" s="149"/>
      <c r="H120" s="149"/>
      <c r="I120" s="149"/>
      <c r="J120" s="149"/>
      <c r="K120" s="149"/>
      <c r="L120" s="153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U120" s="107" t="s">
        <v>1564</v>
      </c>
      <c r="AV120" s="3" t="s">
        <v>1572</v>
      </c>
      <c r="AW120">
        <f t="shared" si="74"/>
        <v>17</v>
      </c>
      <c r="AX120">
        <f t="shared" si="74"/>
        <v>219</v>
      </c>
      <c r="AY120">
        <f t="shared" si="74"/>
        <v>59</v>
      </c>
      <c r="AZ120">
        <f t="shared" si="74"/>
        <v>128</v>
      </c>
      <c r="BA120">
        <f t="shared" si="74"/>
        <v>272.5</v>
      </c>
      <c r="BC120" s="3" t="s">
        <v>1558</v>
      </c>
      <c r="BD120" s="3" t="s">
        <v>1572</v>
      </c>
      <c r="BE120">
        <f t="shared" si="75"/>
        <v>3</v>
      </c>
      <c r="BF120">
        <f t="shared" si="75"/>
        <v>504</v>
      </c>
      <c r="BG120">
        <f t="shared" si="75"/>
        <v>175</v>
      </c>
      <c r="BH120">
        <f t="shared" si="75"/>
        <v>15</v>
      </c>
      <c r="BI120">
        <f t="shared" si="75"/>
        <v>8.5</v>
      </c>
      <c r="BK120" s="3" t="s">
        <v>1719</v>
      </c>
      <c r="BL120" s="3" t="s">
        <v>1572</v>
      </c>
      <c r="BM120">
        <f t="shared" ref="BM120:BV120" si="80">BM113-BM112</f>
        <v>64.5</v>
      </c>
      <c r="BN120">
        <f t="shared" si="80"/>
        <v>42</v>
      </c>
      <c r="BO120">
        <f t="shared" si="80"/>
        <v>28</v>
      </c>
      <c r="BP120">
        <f t="shared" si="80"/>
        <v>9</v>
      </c>
      <c r="BQ120">
        <f t="shared" si="80"/>
        <v>17.25</v>
      </c>
      <c r="BR120">
        <f t="shared" si="80"/>
        <v>17.25</v>
      </c>
      <c r="BS120">
        <f t="shared" si="80"/>
        <v>11.25</v>
      </c>
      <c r="BT120">
        <f t="shared" si="80"/>
        <v>4.5</v>
      </c>
      <c r="BU120">
        <f t="shared" si="80"/>
        <v>100</v>
      </c>
      <c r="BV120">
        <f t="shared" si="80"/>
        <v>17</v>
      </c>
      <c r="BX120" s="3" t="s">
        <v>1550</v>
      </c>
      <c r="BY120" s="3" t="s">
        <v>1572</v>
      </c>
      <c r="BZ120">
        <f t="shared" si="77"/>
        <v>75</v>
      </c>
      <c r="CA120">
        <f t="shared" si="77"/>
        <v>6</v>
      </c>
      <c r="CB120" s="101">
        <f t="shared" si="77"/>
        <v>1.5</v>
      </c>
    </row>
    <row r="121" spans="3:80" ht="15.75" thickBot="1" x14ac:dyDescent="0.3">
      <c r="C121" s="149"/>
      <c r="D121" s="149"/>
      <c r="E121" s="149"/>
      <c r="F121" s="149"/>
      <c r="G121" s="149"/>
      <c r="H121" s="149"/>
      <c r="I121" s="149"/>
      <c r="J121" s="149"/>
      <c r="K121" s="149"/>
      <c r="L121" s="153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U121" s="84"/>
      <c r="CB121" s="101"/>
    </row>
    <row r="122" spans="3:80" x14ac:dyDescent="0.25">
      <c r="C122" s="149"/>
      <c r="D122" s="149"/>
      <c r="E122" s="149"/>
      <c r="F122" s="149"/>
      <c r="G122" s="149"/>
      <c r="H122" s="149"/>
      <c r="I122" s="149"/>
      <c r="J122" s="149"/>
      <c r="K122" s="149"/>
      <c r="L122" s="153"/>
      <c r="M122" s="79"/>
      <c r="N122" s="81"/>
      <c r="O122" s="81"/>
      <c r="P122" s="81"/>
      <c r="Q122" s="81"/>
      <c r="R122" s="81"/>
      <c r="S122" s="81"/>
      <c r="T122" s="81"/>
      <c r="U122" s="81"/>
      <c r="V122" s="81"/>
      <c r="W122" s="91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U122" s="84"/>
      <c r="CB122" s="101"/>
    </row>
    <row r="123" spans="3:80" x14ac:dyDescent="0.25">
      <c r="C123" s="149"/>
      <c r="D123" s="149"/>
      <c r="E123" s="149"/>
      <c r="F123" s="149"/>
      <c r="G123" s="149"/>
      <c r="H123" s="149"/>
      <c r="I123" s="149"/>
      <c r="J123" s="149"/>
      <c r="K123" s="149"/>
      <c r="L123" s="153"/>
      <c r="M123" s="84" t="s">
        <v>1733</v>
      </c>
      <c r="N123" s="149"/>
      <c r="O123" s="149"/>
      <c r="P123" s="149"/>
      <c r="Q123" s="149"/>
      <c r="R123" s="149"/>
      <c r="S123" s="149"/>
      <c r="T123" s="149"/>
      <c r="U123" s="149"/>
      <c r="V123" s="149"/>
      <c r="W123" s="101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U123" s="84"/>
      <c r="CB123" s="101"/>
    </row>
    <row r="124" spans="3:80" x14ac:dyDescent="0.25">
      <c r="C124" s="149"/>
      <c r="D124" s="149"/>
      <c r="E124" s="149"/>
      <c r="F124" s="149"/>
      <c r="G124" s="149"/>
      <c r="H124" s="149"/>
      <c r="I124" s="149"/>
      <c r="J124" s="149"/>
      <c r="K124" s="149"/>
      <c r="L124" s="153"/>
      <c r="M124" s="84"/>
      <c r="N124" s="149"/>
      <c r="O124" s="149"/>
      <c r="P124" s="149"/>
      <c r="Q124" s="149"/>
      <c r="R124" s="149"/>
      <c r="S124" s="149"/>
      <c r="T124" s="149"/>
      <c r="U124" s="149"/>
      <c r="V124" s="149"/>
      <c r="W124" s="101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U124" s="107" t="s">
        <v>1565</v>
      </c>
      <c r="AV124" s="3" t="s">
        <v>1567</v>
      </c>
      <c r="AW124" s="125">
        <f>MIN(AQ4:AQ10)</f>
        <v>1</v>
      </c>
      <c r="AX124" s="125">
        <f>MIN(AQ36:AQ38)</f>
        <v>1</v>
      </c>
      <c r="AY124" s="125">
        <f>MIN(AQ37:AQ45)</f>
        <v>1</v>
      </c>
      <c r="AZ124" s="125">
        <f>MIN(AQ12:AQ16)</f>
        <v>1</v>
      </c>
      <c r="BA124" s="125">
        <f>MIN(AQ17:AQ32)</f>
        <v>1</v>
      </c>
      <c r="BC124" s="3" t="s">
        <v>1559</v>
      </c>
      <c r="BD124" s="3" t="s">
        <v>1567</v>
      </c>
      <c r="BE124" s="125">
        <f>MIN(AF13:AF16)</f>
        <v>1</v>
      </c>
      <c r="BF124" s="125">
        <f>MIN(AF2:AF6)</f>
        <v>1</v>
      </c>
      <c r="BG124" s="7">
        <f>MIN(AF17:AF25)</f>
        <v>1</v>
      </c>
      <c r="BH124" s="7">
        <f>MIN(AF26:AF31)</f>
        <v>1</v>
      </c>
      <c r="BI124" s="7">
        <f>MIN(AF36:AF43)</f>
        <v>1</v>
      </c>
      <c r="BK124" s="3" t="s">
        <v>1720</v>
      </c>
      <c r="BL124" s="3" t="s">
        <v>1567</v>
      </c>
      <c r="BM124" s="7">
        <f>MIN(U4:U6)</f>
        <v>1</v>
      </c>
      <c r="BN124" s="7">
        <f>MIN(U7:U11)</f>
        <v>1</v>
      </c>
      <c r="BO124" s="7">
        <f>MIN(U12:U17)</f>
        <v>1</v>
      </c>
      <c r="BP124" s="7">
        <f>MIN(U18:U23)</f>
        <v>1</v>
      </c>
      <c r="BQ124" s="7">
        <f>MIN(U24:U27)</f>
        <v>1</v>
      </c>
      <c r="BR124" s="7">
        <f>MIN(U30:U33)</f>
        <v>2.59</v>
      </c>
      <c r="BS124" s="7">
        <f>MIN(U34:U37)</f>
        <v>1</v>
      </c>
      <c r="BT124" s="7">
        <f>MIN(U38:U41)</f>
        <v>1</v>
      </c>
      <c r="BU124" s="7">
        <f>MIN(U42:U50)</f>
        <v>1</v>
      </c>
      <c r="BV124" s="7">
        <f>MIN(U54:U58)</f>
        <v>1</v>
      </c>
      <c r="BX124" s="3" t="s">
        <v>1551</v>
      </c>
      <c r="BY124" s="3" t="s">
        <v>1567</v>
      </c>
      <c r="BZ124" s="7">
        <f>MIN(J2:J5)</f>
        <v>1</v>
      </c>
      <c r="CA124" s="7">
        <f>MIN(J8:J11)</f>
        <v>1</v>
      </c>
      <c r="CB124" s="100">
        <f>MIN(J15:J19)</f>
        <v>1</v>
      </c>
    </row>
    <row r="125" spans="3:80" x14ac:dyDescent="0.25">
      <c r="C125" s="149"/>
      <c r="D125" s="149"/>
      <c r="E125" s="149"/>
      <c r="F125" s="149"/>
      <c r="G125" s="149"/>
      <c r="H125" s="149"/>
      <c r="I125" s="149"/>
      <c r="J125" s="149"/>
      <c r="K125" s="149"/>
      <c r="L125" s="153"/>
      <c r="M125" s="84"/>
      <c r="N125" s="149"/>
      <c r="O125" s="149"/>
      <c r="P125" s="149"/>
      <c r="Q125" s="149"/>
      <c r="R125" s="149"/>
      <c r="S125" s="149"/>
      <c r="T125" s="149"/>
      <c r="U125" s="149"/>
      <c r="V125" s="149"/>
      <c r="W125" s="101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U125" s="107" t="s">
        <v>1565</v>
      </c>
      <c r="AV125" s="3" t="s">
        <v>1568</v>
      </c>
      <c r="AW125" s="7">
        <f>_xlfn.QUARTILE.INC(AQ4:AQ10,1)</f>
        <v>2.4699999999999998</v>
      </c>
      <c r="AX125" s="7">
        <f>_xlfn.QUARTILE.INC(AQ36:AQ38,1)</f>
        <v>1</v>
      </c>
      <c r="AY125" s="7">
        <f>_xlfn.QUARTILE.INC(AQ37:AQ45,1)</f>
        <v>1</v>
      </c>
      <c r="AZ125" s="7">
        <f>_xlfn.QUARTILE.INC(AQ12:AQ16,1)</f>
        <v>1</v>
      </c>
      <c r="BA125" s="7">
        <f>_xlfn.QUARTILE.INC(AQ17:AQ32,1)</f>
        <v>1</v>
      </c>
      <c r="BC125" s="3" t="s">
        <v>1559</v>
      </c>
      <c r="BD125" s="3" t="s">
        <v>1568</v>
      </c>
      <c r="BE125" s="7">
        <f>_xlfn.QUARTILE.INC(AF13:AF16,1)</f>
        <v>1</v>
      </c>
      <c r="BF125" s="7">
        <f>_xlfn.QUARTILE.INC(AF2:AF6,1)</f>
        <v>1</v>
      </c>
      <c r="BG125" s="7">
        <f>_xlfn.QUARTILE.INC(AF17:AF25,1)</f>
        <v>1</v>
      </c>
      <c r="BH125" s="7">
        <f>_xlfn.QUARTILE.INC(AF26:AF31,1)</f>
        <v>1.7024999999999999</v>
      </c>
      <c r="BI125" s="7">
        <f>_xlfn.QUARTILE.INC(AF36:AF43,1)</f>
        <v>1</v>
      </c>
      <c r="BK125" s="3" t="s">
        <v>1720</v>
      </c>
      <c r="BL125" s="3" t="s">
        <v>1568</v>
      </c>
      <c r="BM125" s="7">
        <f>_xlfn.QUARTILE.INC(U4:U6,1)</f>
        <v>1</v>
      </c>
      <c r="BN125" s="7">
        <f>_xlfn.QUARTILE.INC(U7:U11,1)</f>
        <v>1</v>
      </c>
      <c r="BO125" s="7">
        <f>_xlfn.QUARTILE.INC(U12:U17,1)</f>
        <v>1</v>
      </c>
      <c r="BP125" s="7">
        <f>_xlfn.QUARTILE.INC(U18:U23,1)</f>
        <v>1</v>
      </c>
      <c r="BQ125" s="7">
        <f>_xlfn.QUARTILE.INC(U24:U27,1)</f>
        <v>1.0675000000000001</v>
      </c>
      <c r="BR125" s="7">
        <f>_xlfn.QUARTILE.INC(U30:U33,1)</f>
        <v>2.6349999999999998</v>
      </c>
      <c r="BS125" s="7">
        <f>_xlfn.QUARTILE.INC(U34:U37,1)</f>
        <v>1</v>
      </c>
      <c r="BT125" s="7">
        <f>_xlfn.QUARTILE.INC(U38:U41,1)</f>
        <v>1</v>
      </c>
      <c r="BU125" s="7">
        <f>_xlfn.QUARTILE.INC(U42:U50,1)</f>
        <v>1</v>
      </c>
      <c r="BV125" s="7">
        <f>_xlfn.QUARTILE.INC(U54:U58,1)</f>
        <v>1</v>
      </c>
      <c r="BX125" s="3" t="s">
        <v>1551</v>
      </c>
      <c r="BY125" s="3" t="s">
        <v>1568</v>
      </c>
      <c r="BZ125" s="7">
        <f>_xlfn.QUARTILE.INC(J2:J5,1)</f>
        <v>1</v>
      </c>
      <c r="CA125" s="7">
        <f>_xlfn.QUARTILE.INC(J8:J11,1)</f>
        <v>1</v>
      </c>
      <c r="CB125" s="100">
        <f>_xlfn.QUARTILE.INC(J15:J19,1)</f>
        <v>1</v>
      </c>
    </row>
    <row r="126" spans="3:80" x14ac:dyDescent="0.25">
      <c r="C126" s="149"/>
      <c r="D126" s="149"/>
      <c r="E126" s="149"/>
      <c r="F126" s="149"/>
      <c r="G126" s="149"/>
      <c r="H126" s="149"/>
      <c r="I126" s="149"/>
      <c r="J126" s="149"/>
      <c r="K126" s="149"/>
      <c r="L126" s="153"/>
      <c r="M126" s="84"/>
      <c r="N126" s="149"/>
      <c r="O126" s="149"/>
      <c r="P126" s="149"/>
      <c r="Q126" s="149"/>
      <c r="R126" s="149"/>
      <c r="S126" s="149"/>
      <c r="T126" s="149"/>
      <c r="U126" s="149"/>
      <c r="V126" s="149"/>
      <c r="W126" s="101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U126" s="107" t="s">
        <v>1565</v>
      </c>
      <c r="AV126" s="3" t="s">
        <v>1569</v>
      </c>
      <c r="AW126" s="7">
        <f>_xlfn.QUARTILE.INC(AQ4:AQ10,2)</f>
        <v>2.78</v>
      </c>
      <c r="AX126" s="7">
        <f>_xlfn.QUARTILE.INC(AQ36:AQ38,2)</f>
        <v>1</v>
      </c>
      <c r="AY126" s="7">
        <f>_xlfn.QUARTILE.INC(AQ37:AQ45,2)</f>
        <v>1</v>
      </c>
      <c r="AZ126" s="7">
        <f>_xlfn.QUARTILE.INC(AQ12:AQ16,2)</f>
        <v>1</v>
      </c>
      <c r="BA126" s="7">
        <f>_xlfn.QUARTILE.INC(AQ17:AQ32,2)</f>
        <v>1</v>
      </c>
      <c r="BC126" s="3" t="s">
        <v>1559</v>
      </c>
      <c r="BD126" s="3" t="s">
        <v>1569</v>
      </c>
      <c r="BE126" s="7">
        <f>_xlfn.QUARTILE.INC(AF13:AF16,2)</f>
        <v>1.08</v>
      </c>
      <c r="BF126" s="7">
        <f>_xlfn.QUARTILE.INC(AF2:AF6,2)</f>
        <v>1</v>
      </c>
      <c r="BG126" s="7">
        <f>_xlfn.QUARTILE.INC(AF17:AF25,2)</f>
        <v>1</v>
      </c>
      <c r="BH126" s="7">
        <f>_xlfn.QUARTILE.INC(AF26:AF31,2)</f>
        <v>1.865</v>
      </c>
      <c r="BI126" s="7">
        <f>_xlfn.QUARTILE.INC(AF36:AF43,2)</f>
        <v>1.5299999999999998</v>
      </c>
      <c r="BK126" s="3" t="s">
        <v>1720</v>
      </c>
      <c r="BL126" s="3" t="s">
        <v>1569</v>
      </c>
      <c r="BM126" s="7">
        <f>_xlfn.QUARTILE.INC(U4:U6,2)</f>
        <v>1</v>
      </c>
      <c r="BN126" s="7">
        <f>_xlfn.QUARTILE.INC(U7:U11,2)</f>
        <v>1</v>
      </c>
      <c r="BO126" s="7">
        <f>_xlfn.QUARTILE.INC(U12:U17,2)</f>
        <v>1</v>
      </c>
      <c r="BP126" s="7">
        <f>_xlfn.QUARTILE.INC(U18:U23,2)</f>
        <v>1</v>
      </c>
      <c r="BQ126" s="7">
        <f>_xlfn.QUARTILE.INC(U24:U27,2)</f>
        <v>1.7600000000000002</v>
      </c>
      <c r="BR126" s="7">
        <f>_xlfn.QUARTILE.INC(U30:U33,2)</f>
        <v>2.9050000000000002</v>
      </c>
      <c r="BS126" s="7">
        <f>_xlfn.QUARTILE.INC(U34:U37,2)</f>
        <v>1</v>
      </c>
      <c r="BT126" s="7">
        <f>_xlfn.QUARTILE.INC(U38:U41,2)</f>
        <v>1</v>
      </c>
      <c r="BU126" s="7">
        <f>_xlfn.QUARTILE.INC(U42:U50,2)</f>
        <v>1</v>
      </c>
      <c r="BV126" s="7">
        <f>_xlfn.QUARTILE.INC(U54:U58,2)</f>
        <v>1</v>
      </c>
      <c r="BX126" s="3" t="s">
        <v>1551</v>
      </c>
      <c r="BY126" s="3" t="s">
        <v>1569</v>
      </c>
      <c r="BZ126" s="7">
        <f>_xlfn.QUARTILE.INC(J2:J5,2)</f>
        <v>1.2749999999999999</v>
      </c>
      <c r="CA126" s="7">
        <f>_xlfn.QUARTILE.INC(J8:J11,2)</f>
        <v>1</v>
      </c>
      <c r="CB126" s="100">
        <f>_xlfn.QUARTILE.INC(J15:J19,2)</f>
        <v>1</v>
      </c>
    </row>
    <row r="127" spans="3:80" x14ac:dyDescent="0.25">
      <c r="C127" s="149"/>
      <c r="D127" s="149"/>
      <c r="E127" s="149"/>
      <c r="F127" s="149"/>
      <c r="G127" s="149"/>
      <c r="H127" s="149"/>
      <c r="I127" s="149"/>
      <c r="J127" s="149"/>
      <c r="K127" s="149"/>
      <c r="L127" s="153"/>
      <c r="M127" s="84"/>
      <c r="N127" s="149"/>
      <c r="O127" s="149"/>
      <c r="P127" s="149"/>
      <c r="Q127" s="149"/>
      <c r="R127" s="149"/>
      <c r="S127" s="149"/>
      <c r="T127" s="149"/>
      <c r="U127" s="149"/>
      <c r="V127" s="149"/>
      <c r="W127" s="101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U127" s="107" t="s">
        <v>1565</v>
      </c>
      <c r="AV127" s="3" t="s">
        <v>1570</v>
      </c>
      <c r="AW127" s="7">
        <f>_xlfn.QUARTILE.INC(AQ4:AQ10,3)</f>
        <v>3.0300000000000002</v>
      </c>
      <c r="AX127" s="7">
        <f>_xlfn.QUARTILE.INC(AQ36:AQ38,3)</f>
        <v>1.99</v>
      </c>
      <c r="AY127" s="7">
        <f>_xlfn.QUARTILE.INC(AQ37:AQ45,3)</f>
        <v>1</v>
      </c>
      <c r="AZ127" s="7">
        <f>_xlfn.QUARTILE.INC(AQ12:AQ16,3)</f>
        <v>1</v>
      </c>
      <c r="BA127" s="7">
        <f>_xlfn.QUARTILE.INC(AQ17:AQ32,3)</f>
        <v>1</v>
      </c>
      <c r="BC127" s="3" t="s">
        <v>1559</v>
      </c>
      <c r="BD127" s="3" t="s">
        <v>1570</v>
      </c>
      <c r="BE127" s="7">
        <f>_xlfn.QUARTILE.INC(AF13:AF16,3)</f>
        <v>1.4575</v>
      </c>
      <c r="BF127" s="7">
        <f>_xlfn.QUARTILE.INC(AF2:AF6,3)</f>
        <v>1</v>
      </c>
      <c r="BG127" s="7">
        <f>_xlfn.QUARTILE.INC(AF17:AF25,3)</f>
        <v>1</v>
      </c>
      <c r="BH127" s="7">
        <f>_xlfn.QUARTILE.INC(AF26:AF31,3)</f>
        <v>2.3125</v>
      </c>
      <c r="BI127" s="7">
        <f>_xlfn.QUARTILE.INC(AF36:AF43,3)</f>
        <v>1.9749999999999999</v>
      </c>
      <c r="BK127" s="3" t="s">
        <v>1720</v>
      </c>
      <c r="BL127" s="3" t="s">
        <v>1570</v>
      </c>
      <c r="BM127" s="7">
        <f>_xlfn.QUARTILE.INC(U4:U6,3)</f>
        <v>1.0699999999999998</v>
      </c>
      <c r="BN127" s="7">
        <f>_xlfn.QUARTILE.INC(U7:U11,3)</f>
        <v>1</v>
      </c>
      <c r="BO127" s="7">
        <f>_xlfn.QUARTILE.INC(U12:U17,3)</f>
        <v>1.4425000000000001</v>
      </c>
      <c r="BP127" s="7">
        <f>_xlfn.QUARTILE.INC(U18:U23,3)</f>
        <v>1.915</v>
      </c>
      <c r="BQ127" s="7">
        <f>_xlfn.QUARTILE.INC(U24:U27,3)</f>
        <v>2.5650000000000004</v>
      </c>
      <c r="BR127" s="7">
        <f>_xlfn.QUARTILE.INC(U30:U33,3)</f>
        <v>3.2250000000000001</v>
      </c>
      <c r="BS127" s="7">
        <f>_xlfn.QUARTILE.INC(U34:U37,3)</f>
        <v>1</v>
      </c>
      <c r="BT127" s="7">
        <f>_xlfn.QUARTILE.INC(U38:U41,3)</f>
        <v>1</v>
      </c>
      <c r="BU127" s="7">
        <f>_xlfn.QUARTILE.INC(U42:U50,3)</f>
        <v>1</v>
      </c>
      <c r="BV127" s="7">
        <f>_xlfn.QUARTILE.INC(U54:U58,3)</f>
        <v>1</v>
      </c>
      <c r="BX127" s="3" t="s">
        <v>1551</v>
      </c>
      <c r="BY127" s="3" t="s">
        <v>1570</v>
      </c>
      <c r="BZ127" s="7">
        <f>_xlfn.QUARTILE.INC(J2:J5,3)</f>
        <v>1.6375</v>
      </c>
      <c r="CA127" s="7">
        <f>_xlfn.QUARTILE.INC(J8:J11,3)</f>
        <v>1</v>
      </c>
      <c r="CB127" s="100">
        <f>_xlfn.QUARTILE.INC(J15:J19,3)</f>
        <v>1</v>
      </c>
    </row>
    <row r="128" spans="3:80" x14ac:dyDescent="0.25">
      <c r="C128" s="149"/>
      <c r="D128" s="149"/>
      <c r="E128" s="149"/>
      <c r="F128" s="149"/>
      <c r="G128" s="149"/>
      <c r="H128" s="149"/>
      <c r="I128" s="149"/>
      <c r="J128" s="149"/>
      <c r="K128" s="149"/>
      <c r="L128" s="153"/>
      <c r="M128" s="84"/>
      <c r="N128" s="149"/>
      <c r="O128" s="149"/>
      <c r="P128" s="149"/>
      <c r="Q128" s="149"/>
      <c r="R128" s="149"/>
      <c r="S128" s="149"/>
      <c r="T128" s="149"/>
      <c r="U128" s="149"/>
      <c r="V128" s="149"/>
      <c r="W128" s="101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U128" s="107" t="s">
        <v>1565</v>
      </c>
      <c r="AV128" s="3" t="s">
        <v>1571</v>
      </c>
      <c r="AW128" s="7">
        <f>MAX(AQ4:AQ10)</f>
        <v>3.25</v>
      </c>
      <c r="AX128" s="7">
        <f>MAX(AQ36:AQ38)</f>
        <v>2.98</v>
      </c>
      <c r="AY128" s="7">
        <f>MAX(AQ37:AQ45)</f>
        <v>1</v>
      </c>
      <c r="AZ128" s="7">
        <f>MAX(AQ12:AQ16)</f>
        <v>1</v>
      </c>
      <c r="BA128" s="7">
        <f>MAX(AQ17:AQ32)</f>
        <v>1.4</v>
      </c>
      <c r="BC128" s="3" t="s">
        <v>1559</v>
      </c>
      <c r="BD128" s="3" t="s">
        <v>1571</v>
      </c>
      <c r="BE128" s="7">
        <f>MAX(AF13:AF16)</f>
        <v>2.35</v>
      </c>
      <c r="BF128" s="7">
        <f>MAX(AF2:AF6)</f>
        <v>1</v>
      </c>
      <c r="BG128" s="7">
        <f>MAX(AF17:AF25)</f>
        <v>2.16</v>
      </c>
      <c r="BH128" s="7">
        <f>MAX(AF26:AF31)</f>
        <v>3.34</v>
      </c>
      <c r="BI128" s="7">
        <f>MAX(AF36:AF43)</f>
        <v>2.46</v>
      </c>
      <c r="BK128" s="3" t="s">
        <v>1720</v>
      </c>
      <c r="BL128" s="3" t="s">
        <v>1571</v>
      </c>
      <c r="BM128" s="7">
        <f>MAX(U4:U6)</f>
        <v>1.1399999999999999</v>
      </c>
      <c r="BN128" s="7">
        <f>MAX(U7:U11)</f>
        <v>1</v>
      </c>
      <c r="BO128" s="7">
        <f>MAX(U12:U17)</f>
        <v>2.76</v>
      </c>
      <c r="BP128" s="7">
        <f>MAX(U18:U23)</f>
        <v>2.63</v>
      </c>
      <c r="BQ128" s="7">
        <f>MAX(U24:U27)</f>
        <v>2.97</v>
      </c>
      <c r="BR128" s="7">
        <f>MAX(U30:U33)</f>
        <v>3.42</v>
      </c>
      <c r="BS128" s="7">
        <f>MAX(U34:U37)</f>
        <v>1</v>
      </c>
      <c r="BT128" s="7">
        <f>MAX(U38:U41)</f>
        <v>1</v>
      </c>
      <c r="BU128" s="7">
        <f>MAX(U42:U50)</f>
        <v>1.23</v>
      </c>
      <c r="BV128" s="7">
        <f>MAX(U54:U58)</f>
        <v>1.22</v>
      </c>
      <c r="BX128" s="3" t="s">
        <v>1551</v>
      </c>
      <c r="BY128" s="3" t="s">
        <v>1571</v>
      </c>
      <c r="BZ128" s="7">
        <f>MAX(J2:J5)</f>
        <v>1.9</v>
      </c>
      <c r="CA128" s="7">
        <f>MAX(J8:J11)</f>
        <v>1</v>
      </c>
      <c r="CB128" s="100">
        <f>MAX(J15:J19)</f>
        <v>1</v>
      </c>
    </row>
    <row r="129" spans="3:80" x14ac:dyDescent="0.25">
      <c r="C129" s="149"/>
      <c r="D129" s="149"/>
      <c r="E129" s="149"/>
      <c r="F129" s="149"/>
      <c r="G129" s="149"/>
      <c r="H129" s="149"/>
      <c r="I129" s="149"/>
      <c r="J129" s="149"/>
      <c r="K129" s="149"/>
      <c r="L129" s="153"/>
      <c r="M129" s="84"/>
      <c r="N129" s="149"/>
      <c r="O129" s="149"/>
      <c r="P129" s="149"/>
      <c r="Q129" s="149"/>
      <c r="R129" s="149"/>
      <c r="S129" s="149"/>
      <c r="T129" s="149"/>
      <c r="U129" s="149"/>
      <c r="V129" s="149"/>
      <c r="W129" s="101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U129" s="84"/>
      <c r="AV129" s="3"/>
      <c r="AW129" s="3"/>
      <c r="AX129" s="3"/>
      <c r="AY129" s="3"/>
      <c r="AZ129" s="3"/>
      <c r="BA129" s="3"/>
      <c r="BD129" s="3"/>
      <c r="BL129" s="3"/>
      <c r="BY129" s="3"/>
      <c r="CB129" s="101"/>
    </row>
    <row r="130" spans="3:80" x14ac:dyDescent="0.25">
      <c r="C130" s="149"/>
      <c r="D130" s="149"/>
      <c r="E130" s="149"/>
      <c r="F130" s="149"/>
      <c r="G130" s="149"/>
      <c r="H130" s="149"/>
      <c r="I130" s="149"/>
      <c r="J130" s="149"/>
      <c r="K130" s="149"/>
      <c r="L130" s="153"/>
      <c r="M130" s="84"/>
      <c r="N130" s="149"/>
      <c r="O130" s="149"/>
      <c r="P130" s="149"/>
      <c r="Q130" s="149"/>
      <c r="R130" s="149"/>
      <c r="S130" s="149"/>
      <c r="T130" s="149"/>
      <c r="U130" s="149"/>
      <c r="V130" s="149"/>
      <c r="W130" s="101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U130" s="84"/>
      <c r="AV130" s="3"/>
      <c r="AW130" s="3"/>
      <c r="AX130" s="3"/>
      <c r="AY130" s="3"/>
      <c r="AZ130" s="3"/>
      <c r="BA130" s="3"/>
      <c r="BD130" s="3"/>
      <c r="BL130" s="3"/>
      <c r="BY130" s="3"/>
      <c r="CB130" s="101"/>
    </row>
    <row r="131" spans="3:80" x14ac:dyDescent="0.25">
      <c r="C131" s="149"/>
      <c r="D131" s="149"/>
      <c r="E131" s="149"/>
      <c r="F131" s="149"/>
      <c r="G131" s="149"/>
      <c r="H131" s="149"/>
      <c r="I131" s="149"/>
      <c r="J131" s="149"/>
      <c r="K131" s="149"/>
      <c r="L131" s="153"/>
      <c r="M131" s="84"/>
      <c r="N131" s="149"/>
      <c r="O131" s="149"/>
      <c r="P131" s="149"/>
      <c r="Q131" s="149"/>
      <c r="R131" s="149"/>
      <c r="S131" s="149"/>
      <c r="T131" s="149"/>
      <c r="U131" s="149"/>
      <c r="V131" s="149"/>
      <c r="W131" s="101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U131" s="107" t="s">
        <v>1565</v>
      </c>
      <c r="AV131" s="3" t="s">
        <v>1572</v>
      </c>
      <c r="AW131" s="7">
        <f>AW124</f>
        <v>1</v>
      </c>
      <c r="AX131" s="7">
        <f>AX124</f>
        <v>1</v>
      </c>
      <c r="AY131" s="7">
        <f>AY124</f>
        <v>1</v>
      </c>
      <c r="AZ131" s="7">
        <f>AZ124</f>
        <v>1</v>
      </c>
      <c r="BA131" s="7">
        <f>BA124</f>
        <v>1</v>
      </c>
      <c r="BC131" s="3" t="s">
        <v>1559</v>
      </c>
      <c r="BD131" s="3" t="s">
        <v>1572</v>
      </c>
      <c r="BE131" s="7">
        <f>BE124</f>
        <v>1</v>
      </c>
      <c r="BF131" s="7">
        <f>BF124</f>
        <v>1</v>
      </c>
      <c r="BG131" s="7">
        <f>BG124</f>
        <v>1</v>
      </c>
      <c r="BH131" s="7">
        <f>BH124</f>
        <v>1</v>
      </c>
      <c r="BI131" s="7">
        <f>BI124</f>
        <v>1</v>
      </c>
      <c r="BK131" s="3" t="s">
        <v>1720</v>
      </c>
      <c r="BL131" s="3" t="s">
        <v>1572</v>
      </c>
      <c r="BM131" s="7">
        <f t="shared" ref="BM131:BV131" si="81">BM124</f>
        <v>1</v>
      </c>
      <c r="BN131" s="7">
        <f t="shared" si="81"/>
        <v>1</v>
      </c>
      <c r="BO131" s="7">
        <f t="shared" si="81"/>
        <v>1</v>
      </c>
      <c r="BP131" s="7">
        <f t="shared" si="81"/>
        <v>1</v>
      </c>
      <c r="BQ131" s="7">
        <f t="shared" si="81"/>
        <v>1</v>
      </c>
      <c r="BR131" s="7">
        <f t="shared" si="81"/>
        <v>2.59</v>
      </c>
      <c r="BS131" s="7">
        <f t="shared" si="81"/>
        <v>1</v>
      </c>
      <c r="BT131" s="7">
        <f t="shared" si="81"/>
        <v>1</v>
      </c>
      <c r="BU131" s="7">
        <f t="shared" si="81"/>
        <v>1</v>
      </c>
      <c r="BV131" s="7">
        <f t="shared" si="81"/>
        <v>1</v>
      </c>
      <c r="BX131" s="3" t="s">
        <v>1551</v>
      </c>
      <c r="BY131" s="3" t="s">
        <v>1572</v>
      </c>
      <c r="BZ131" s="7">
        <f>BZ124</f>
        <v>1</v>
      </c>
      <c r="CA131" s="7">
        <f>CA124</f>
        <v>1</v>
      </c>
      <c r="CB131" s="100">
        <f>CB124</f>
        <v>1</v>
      </c>
    </row>
    <row r="132" spans="3:80" x14ac:dyDescent="0.25">
      <c r="C132" s="149"/>
      <c r="D132" s="149"/>
      <c r="E132" s="149"/>
      <c r="F132" s="149"/>
      <c r="G132" s="149"/>
      <c r="H132" s="149"/>
      <c r="I132" s="149"/>
      <c r="J132" s="149"/>
      <c r="K132" s="149"/>
      <c r="L132" s="153"/>
      <c r="M132" s="84"/>
      <c r="N132" s="149"/>
      <c r="O132" s="149"/>
      <c r="P132" s="149"/>
      <c r="Q132" s="149"/>
      <c r="R132" s="149"/>
      <c r="S132" s="149"/>
      <c r="T132" s="149"/>
      <c r="U132" s="149"/>
      <c r="V132" s="149"/>
      <c r="W132" s="101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U132" s="107" t="s">
        <v>1565</v>
      </c>
      <c r="AV132" s="3" t="s">
        <v>1572</v>
      </c>
      <c r="AW132">
        <f t="shared" ref="AW132:BA135" si="82">AW125-AW124</f>
        <v>1.4699999999999998</v>
      </c>
      <c r="AX132">
        <f t="shared" si="82"/>
        <v>0</v>
      </c>
      <c r="AY132">
        <f t="shared" si="82"/>
        <v>0</v>
      </c>
      <c r="AZ132">
        <f t="shared" si="82"/>
        <v>0</v>
      </c>
      <c r="BA132">
        <f t="shared" si="82"/>
        <v>0</v>
      </c>
      <c r="BC132" s="3" t="s">
        <v>1559</v>
      </c>
      <c r="BD132" s="3" t="s">
        <v>1572</v>
      </c>
      <c r="BE132">
        <f t="shared" ref="BE132:BI135" si="83">BE125-BE124</f>
        <v>0</v>
      </c>
      <c r="BF132">
        <f t="shared" si="83"/>
        <v>0</v>
      </c>
      <c r="BG132">
        <f t="shared" si="83"/>
        <v>0</v>
      </c>
      <c r="BH132">
        <f t="shared" si="83"/>
        <v>0.7024999999999999</v>
      </c>
      <c r="BI132">
        <f t="shared" si="83"/>
        <v>0</v>
      </c>
      <c r="BK132" s="3" t="s">
        <v>1720</v>
      </c>
      <c r="BL132" s="3" t="s">
        <v>1572</v>
      </c>
      <c r="BM132">
        <f t="shared" ref="BM132:BV132" si="84">BM125-BM124</f>
        <v>0</v>
      </c>
      <c r="BN132">
        <f t="shared" si="84"/>
        <v>0</v>
      </c>
      <c r="BO132">
        <f t="shared" si="84"/>
        <v>0</v>
      </c>
      <c r="BP132">
        <f t="shared" si="84"/>
        <v>0</v>
      </c>
      <c r="BQ132">
        <f t="shared" si="84"/>
        <v>6.7500000000000115E-2</v>
      </c>
      <c r="BR132">
        <f t="shared" si="84"/>
        <v>4.4999999999999929E-2</v>
      </c>
      <c r="BS132">
        <f t="shared" si="84"/>
        <v>0</v>
      </c>
      <c r="BT132">
        <f t="shared" si="84"/>
        <v>0</v>
      </c>
      <c r="BU132">
        <f t="shared" si="84"/>
        <v>0</v>
      </c>
      <c r="BV132">
        <f t="shared" si="84"/>
        <v>0</v>
      </c>
      <c r="BX132" s="3" t="s">
        <v>1551</v>
      </c>
      <c r="BY132" s="3" t="s">
        <v>1572</v>
      </c>
      <c r="BZ132">
        <f t="shared" ref="BZ132:CB135" si="85">BZ125-BZ124</f>
        <v>0</v>
      </c>
      <c r="CA132">
        <f t="shared" si="85"/>
        <v>0</v>
      </c>
      <c r="CB132" s="101">
        <f t="shared" si="85"/>
        <v>0</v>
      </c>
    </row>
    <row r="133" spans="3:80" x14ac:dyDescent="0.25">
      <c r="C133" s="149"/>
      <c r="D133" s="149"/>
      <c r="E133" s="149"/>
      <c r="F133" s="149"/>
      <c r="G133" s="149"/>
      <c r="H133" s="149"/>
      <c r="I133" s="149"/>
      <c r="J133" s="149"/>
      <c r="K133" s="149"/>
      <c r="L133" s="153"/>
      <c r="M133" s="84"/>
      <c r="N133" s="149"/>
      <c r="O133" s="149"/>
      <c r="P133" s="149"/>
      <c r="Q133" s="149"/>
      <c r="R133" s="149"/>
      <c r="S133" s="149"/>
      <c r="T133" s="149"/>
      <c r="U133" s="149"/>
      <c r="V133" s="149"/>
      <c r="W133" s="101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U133" s="107" t="s">
        <v>1565</v>
      </c>
      <c r="AV133" s="3" t="s">
        <v>1572</v>
      </c>
      <c r="AW133">
        <f t="shared" si="82"/>
        <v>0.31000000000000005</v>
      </c>
      <c r="AX133">
        <f t="shared" si="82"/>
        <v>0</v>
      </c>
      <c r="AY133">
        <f t="shared" si="82"/>
        <v>0</v>
      </c>
      <c r="AZ133">
        <f t="shared" si="82"/>
        <v>0</v>
      </c>
      <c r="BA133">
        <f t="shared" si="82"/>
        <v>0</v>
      </c>
      <c r="BC133" s="3" t="s">
        <v>1559</v>
      </c>
      <c r="BD133" s="3" t="s">
        <v>1572</v>
      </c>
      <c r="BE133">
        <f t="shared" si="83"/>
        <v>8.0000000000000071E-2</v>
      </c>
      <c r="BF133">
        <f t="shared" si="83"/>
        <v>0</v>
      </c>
      <c r="BG133">
        <f t="shared" si="83"/>
        <v>0</v>
      </c>
      <c r="BH133">
        <f t="shared" si="83"/>
        <v>0.16250000000000009</v>
      </c>
      <c r="BI133">
        <f t="shared" si="83"/>
        <v>0.5299999999999998</v>
      </c>
      <c r="BK133" s="3" t="s">
        <v>1720</v>
      </c>
      <c r="BL133" s="3" t="s">
        <v>1572</v>
      </c>
      <c r="BM133">
        <f t="shared" ref="BM133:BV133" si="86">BM126-BM125</f>
        <v>0</v>
      </c>
      <c r="BN133">
        <f t="shared" si="86"/>
        <v>0</v>
      </c>
      <c r="BO133">
        <f t="shared" si="86"/>
        <v>0</v>
      </c>
      <c r="BP133">
        <f t="shared" si="86"/>
        <v>0</v>
      </c>
      <c r="BQ133">
        <f t="shared" si="86"/>
        <v>0.69250000000000012</v>
      </c>
      <c r="BR133">
        <f t="shared" si="86"/>
        <v>0.27000000000000046</v>
      </c>
      <c r="BS133">
        <f t="shared" si="86"/>
        <v>0</v>
      </c>
      <c r="BT133">
        <f t="shared" si="86"/>
        <v>0</v>
      </c>
      <c r="BU133">
        <f t="shared" si="86"/>
        <v>0</v>
      </c>
      <c r="BV133">
        <f t="shared" si="86"/>
        <v>0</v>
      </c>
      <c r="BX133" s="3" t="s">
        <v>1551</v>
      </c>
      <c r="BY133" s="3" t="s">
        <v>1572</v>
      </c>
      <c r="BZ133">
        <f t="shared" si="85"/>
        <v>0.27499999999999991</v>
      </c>
      <c r="CA133">
        <f t="shared" si="85"/>
        <v>0</v>
      </c>
      <c r="CB133" s="101">
        <f t="shared" si="85"/>
        <v>0</v>
      </c>
    </row>
    <row r="134" spans="3:80" x14ac:dyDescent="0.25">
      <c r="C134" s="149"/>
      <c r="D134" s="149"/>
      <c r="E134" s="149"/>
      <c r="F134" s="149"/>
      <c r="G134" s="149"/>
      <c r="H134" s="149"/>
      <c r="I134" s="149"/>
      <c r="J134" s="149"/>
      <c r="K134" s="149"/>
      <c r="L134" s="153"/>
      <c r="M134" s="84"/>
      <c r="N134" s="149"/>
      <c r="O134" s="149"/>
      <c r="P134" s="149"/>
      <c r="Q134" s="149"/>
      <c r="R134" s="149"/>
      <c r="S134" s="149"/>
      <c r="T134" s="149"/>
      <c r="U134" s="149"/>
      <c r="V134" s="149"/>
      <c r="W134" s="101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U134" s="107" t="s">
        <v>1565</v>
      </c>
      <c r="AV134" s="3" t="s">
        <v>1572</v>
      </c>
      <c r="AW134">
        <f t="shared" si="82"/>
        <v>0.25000000000000044</v>
      </c>
      <c r="AX134">
        <f t="shared" si="82"/>
        <v>0.99</v>
      </c>
      <c r="AY134">
        <f t="shared" si="82"/>
        <v>0</v>
      </c>
      <c r="AZ134">
        <f t="shared" si="82"/>
        <v>0</v>
      </c>
      <c r="BA134">
        <f t="shared" si="82"/>
        <v>0</v>
      </c>
      <c r="BC134" s="3" t="s">
        <v>1559</v>
      </c>
      <c r="BD134" s="3" t="s">
        <v>1572</v>
      </c>
      <c r="BE134">
        <f t="shared" si="83"/>
        <v>0.37749999999999995</v>
      </c>
      <c r="BF134">
        <f t="shared" si="83"/>
        <v>0</v>
      </c>
      <c r="BG134">
        <f t="shared" si="83"/>
        <v>0</v>
      </c>
      <c r="BH134">
        <f t="shared" si="83"/>
        <v>0.44750000000000001</v>
      </c>
      <c r="BI134">
        <f t="shared" si="83"/>
        <v>0.44500000000000006</v>
      </c>
      <c r="BK134" s="3" t="s">
        <v>1720</v>
      </c>
      <c r="BL134" s="3" t="s">
        <v>1572</v>
      </c>
      <c r="BM134">
        <f t="shared" ref="BM134:BV134" si="87">BM127-BM126</f>
        <v>6.999999999999984E-2</v>
      </c>
      <c r="BN134">
        <f t="shared" si="87"/>
        <v>0</v>
      </c>
      <c r="BO134">
        <f t="shared" si="87"/>
        <v>0.44250000000000012</v>
      </c>
      <c r="BP134">
        <f t="shared" si="87"/>
        <v>0.91500000000000004</v>
      </c>
      <c r="BQ134">
        <f t="shared" si="87"/>
        <v>0.80500000000000016</v>
      </c>
      <c r="BR134">
        <f t="shared" si="87"/>
        <v>0.31999999999999984</v>
      </c>
      <c r="BS134">
        <f t="shared" si="87"/>
        <v>0</v>
      </c>
      <c r="BT134">
        <f t="shared" si="87"/>
        <v>0</v>
      </c>
      <c r="BU134">
        <f t="shared" si="87"/>
        <v>0</v>
      </c>
      <c r="BV134">
        <f t="shared" si="87"/>
        <v>0</v>
      </c>
      <c r="BX134" s="3" t="s">
        <v>1551</v>
      </c>
      <c r="BY134" s="3" t="s">
        <v>1572</v>
      </c>
      <c r="BZ134">
        <f t="shared" si="85"/>
        <v>0.36250000000000004</v>
      </c>
      <c r="CA134">
        <f t="shared" si="85"/>
        <v>0</v>
      </c>
      <c r="CB134" s="101">
        <f t="shared" si="85"/>
        <v>0</v>
      </c>
    </row>
    <row r="135" spans="3:80" x14ac:dyDescent="0.25">
      <c r="C135" s="149"/>
      <c r="D135" s="149"/>
      <c r="E135" s="149"/>
      <c r="F135" s="149"/>
      <c r="G135" s="149"/>
      <c r="H135" s="149"/>
      <c r="I135" s="149"/>
      <c r="J135" s="149"/>
      <c r="K135" s="149"/>
      <c r="L135" s="153"/>
      <c r="M135" s="84"/>
      <c r="N135" s="149"/>
      <c r="O135" s="149"/>
      <c r="P135" s="149"/>
      <c r="Q135" s="149"/>
      <c r="R135" s="149"/>
      <c r="S135" s="149"/>
      <c r="T135" s="149"/>
      <c r="U135" s="149"/>
      <c r="V135" s="149"/>
      <c r="W135" s="101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U135" s="107" t="s">
        <v>1565</v>
      </c>
      <c r="AV135" s="3" t="s">
        <v>1572</v>
      </c>
      <c r="AW135">
        <f t="shared" si="82"/>
        <v>0.21999999999999975</v>
      </c>
      <c r="AX135">
        <f t="shared" si="82"/>
        <v>0.99</v>
      </c>
      <c r="AY135">
        <f t="shared" si="82"/>
        <v>0</v>
      </c>
      <c r="AZ135">
        <f t="shared" si="82"/>
        <v>0</v>
      </c>
      <c r="BA135">
        <f t="shared" si="82"/>
        <v>0.39999999999999991</v>
      </c>
      <c r="BC135" s="3" t="s">
        <v>1559</v>
      </c>
      <c r="BD135" s="3" t="s">
        <v>1572</v>
      </c>
      <c r="BE135">
        <f t="shared" si="83"/>
        <v>0.89250000000000007</v>
      </c>
      <c r="BF135">
        <f t="shared" si="83"/>
        <v>0</v>
      </c>
      <c r="BG135">
        <f t="shared" si="83"/>
        <v>1.1600000000000001</v>
      </c>
      <c r="BH135">
        <f t="shared" si="83"/>
        <v>1.0274999999999999</v>
      </c>
      <c r="BI135">
        <f t="shared" si="83"/>
        <v>0.4850000000000001</v>
      </c>
      <c r="BK135" s="3" t="s">
        <v>1720</v>
      </c>
      <c r="BL135" s="3" t="s">
        <v>1572</v>
      </c>
      <c r="BM135">
        <f t="shared" ref="BM135:BV135" si="88">BM128-BM127</f>
        <v>7.0000000000000062E-2</v>
      </c>
      <c r="BN135">
        <f t="shared" si="88"/>
        <v>0</v>
      </c>
      <c r="BO135">
        <f t="shared" si="88"/>
        <v>1.3174999999999997</v>
      </c>
      <c r="BP135">
        <f t="shared" si="88"/>
        <v>0.71499999999999986</v>
      </c>
      <c r="BQ135">
        <f t="shared" si="88"/>
        <v>0.4049999999999998</v>
      </c>
      <c r="BR135">
        <f t="shared" si="88"/>
        <v>0.19499999999999984</v>
      </c>
      <c r="BS135">
        <f t="shared" si="88"/>
        <v>0</v>
      </c>
      <c r="BT135">
        <f t="shared" si="88"/>
        <v>0</v>
      </c>
      <c r="BU135">
        <f t="shared" si="88"/>
        <v>0.22999999999999998</v>
      </c>
      <c r="BV135">
        <f t="shared" si="88"/>
        <v>0.21999999999999997</v>
      </c>
      <c r="BX135" s="3" t="s">
        <v>1551</v>
      </c>
      <c r="BY135" s="3" t="s">
        <v>1572</v>
      </c>
      <c r="BZ135">
        <f t="shared" si="85"/>
        <v>0.26249999999999996</v>
      </c>
      <c r="CA135">
        <f t="shared" si="85"/>
        <v>0</v>
      </c>
      <c r="CB135" s="101">
        <f t="shared" si="85"/>
        <v>0</v>
      </c>
    </row>
    <row r="136" spans="3:80" x14ac:dyDescent="0.25">
      <c r="C136" s="149"/>
      <c r="D136" s="149"/>
      <c r="E136" s="149"/>
      <c r="F136" s="149"/>
      <c r="G136" s="149"/>
      <c r="H136" s="149"/>
      <c r="I136" s="149"/>
      <c r="J136" s="149"/>
      <c r="K136" s="149"/>
      <c r="L136" s="153"/>
      <c r="M136" s="84"/>
      <c r="N136" s="149"/>
      <c r="O136" s="149"/>
      <c r="P136" s="149"/>
      <c r="Q136" s="149"/>
      <c r="R136" s="149"/>
      <c r="S136" s="149"/>
      <c r="T136" s="149"/>
      <c r="U136" s="149"/>
      <c r="V136" s="149"/>
      <c r="W136" s="101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U136" s="84"/>
      <c r="CB136" s="101"/>
    </row>
    <row r="137" spans="3:80" x14ac:dyDescent="0.25">
      <c r="C137" s="149"/>
      <c r="D137" s="149"/>
      <c r="E137" s="149"/>
      <c r="F137" s="149"/>
      <c r="G137" s="149"/>
      <c r="H137" s="149"/>
      <c r="I137" s="149"/>
      <c r="J137" s="149"/>
      <c r="K137" s="149"/>
      <c r="L137" s="153"/>
      <c r="M137" s="84"/>
      <c r="N137" s="149"/>
      <c r="O137" s="149"/>
      <c r="P137" s="149"/>
      <c r="Q137" s="149"/>
      <c r="R137" s="149"/>
      <c r="S137" s="149"/>
      <c r="T137" s="149"/>
      <c r="U137" s="149"/>
      <c r="V137" s="149"/>
      <c r="W137" s="101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U137" s="84"/>
      <c r="CB137" s="101"/>
    </row>
    <row r="138" spans="3:80" x14ac:dyDescent="0.25">
      <c r="C138" s="149"/>
      <c r="D138" s="149"/>
      <c r="E138" s="149"/>
      <c r="F138" s="149"/>
      <c r="G138" s="149"/>
      <c r="H138" s="149"/>
      <c r="I138" s="149"/>
      <c r="J138" s="149"/>
      <c r="K138" s="149"/>
      <c r="L138" s="153"/>
      <c r="M138" s="84"/>
      <c r="N138" s="149"/>
      <c r="O138" s="149"/>
      <c r="P138" s="149"/>
      <c r="Q138" s="149"/>
      <c r="R138" s="149"/>
      <c r="S138" s="149"/>
      <c r="T138" s="149"/>
      <c r="U138" s="149"/>
      <c r="V138" s="149"/>
      <c r="W138" s="101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U138" s="84"/>
      <c r="CB138" s="101"/>
    </row>
    <row r="139" spans="3:80" x14ac:dyDescent="0.25">
      <c r="C139" s="149"/>
      <c r="D139" s="149"/>
      <c r="E139" s="149"/>
      <c r="F139" s="149"/>
      <c r="G139" s="149"/>
      <c r="H139" s="149"/>
      <c r="I139" s="149"/>
      <c r="J139" s="149"/>
      <c r="K139" s="149"/>
      <c r="L139" s="153"/>
      <c r="M139" s="84"/>
      <c r="N139" s="149"/>
      <c r="O139" s="149"/>
      <c r="P139" s="149"/>
      <c r="Q139" s="149"/>
      <c r="R139" s="149"/>
      <c r="S139" s="149"/>
      <c r="T139" s="149"/>
      <c r="U139" s="149"/>
      <c r="V139" s="149"/>
      <c r="W139" s="101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U139" s="107" t="s">
        <v>1565</v>
      </c>
      <c r="AV139" s="3" t="s">
        <v>1567</v>
      </c>
      <c r="AW139" s="125">
        <f>MIN(AN4:AN10)</f>
        <v>8.4257458748454323E-3</v>
      </c>
      <c r="AX139" s="125">
        <f>MIN(AN28:AN36)</f>
        <v>8.4293969618755051E-3</v>
      </c>
      <c r="AY139" s="125">
        <f>MIN(AN37:AN45)</f>
        <v>1.0153785357036054E-2</v>
      </c>
      <c r="AZ139" s="125">
        <f>MIN(AN12:AN16)</f>
        <v>8.8187545025972605E-3</v>
      </c>
      <c r="BA139" s="125">
        <f>MIN(AN17:AN22)</f>
        <v>7.6305484339931132E-3</v>
      </c>
      <c r="BC139" s="3" t="s">
        <v>1559</v>
      </c>
      <c r="BD139" s="3" t="s">
        <v>1567</v>
      </c>
      <c r="BE139" s="125">
        <f>MIN(AC13:AC16)</f>
        <v>9.2954048692672642E-3</v>
      </c>
      <c r="BF139" s="125">
        <f>MIN(AC2:AC6)</f>
        <v>7.7047202359596736E-3</v>
      </c>
      <c r="BG139" s="7">
        <f>MIN(AC17:AC25)</f>
        <v>8.6781911411311276E-3</v>
      </c>
      <c r="BH139" s="7">
        <f>MIN(AC26:AC31)</f>
        <v>8.7979807397502875E-3</v>
      </c>
      <c r="BI139" s="7">
        <f>MIN(AC36:AC43)</f>
        <v>8.5914115812073828E-3</v>
      </c>
      <c r="BK139" s="3" t="s">
        <v>1720</v>
      </c>
      <c r="BL139" s="3" t="s">
        <v>1567</v>
      </c>
      <c r="BM139" s="7">
        <f>MIN(R4:R6)</f>
        <v>8.3808686397002959E-3</v>
      </c>
      <c r="BN139" s="7">
        <f>MIN(R7:R11)</f>
        <v>9.2235715296976901E-3</v>
      </c>
      <c r="BO139" s="7">
        <f>MIN(R12:R17)</f>
        <v>8.3099500910499627E-3</v>
      </c>
      <c r="BP139" s="7">
        <f>MIN(R18:R23)</f>
        <v>7.613338960232763E-3</v>
      </c>
      <c r="BQ139" s="7">
        <f>MIN(R24:R27)</f>
        <v>8.2896292724954582E-3</v>
      </c>
      <c r="BR139" s="7">
        <f>MIN(R30:R33)</f>
        <v>8.1106793235566042E-3</v>
      </c>
      <c r="BS139" s="7">
        <f>MIN(R34:R37)</f>
        <v>8.239420265200359E-3</v>
      </c>
      <c r="BT139" s="7">
        <f>MIN(R38:R41)</f>
        <v>8.1150379914623049E-3</v>
      </c>
      <c r="BU139" s="7">
        <f>MIN(R42:R50)</f>
        <v>8.3395723456055042E-3</v>
      </c>
      <c r="BV139" s="7">
        <f>MIN(R54:R58)</f>
        <v>8.3332935158770046E-3</v>
      </c>
      <c r="BX139" s="3" t="s">
        <v>1551</v>
      </c>
      <c r="BY139" s="3" t="s">
        <v>1567</v>
      </c>
      <c r="BZ139" s="7">
        <f>MIN(J17:J20)</f>
        <v>1</v>
      </c>
      <c r="CA139" s="7">
        <f>MIN(J23:J26)</f>
        <v>0</v>
      </c>
      <c r="CB139" s="100">
        <f>MIN(J30:J34)</f>
        <v>0</v>
      </c>
    </row>
    <row r="140" spans="3:80" x14ac:dyDescent="0.25">
      <c r="C140" s="149"/>
      <c r="D140" s="149"/>
      <c r="E140" s="149"/>
      <c r="F140" s="149"/>
      <c r="G140" s="149"/>
      <c r="H140" s="149"/>
      <c r="I140" s="149"/>
      <c r="J140" s="149"/>
      <c r="K140" s="149"/>
      <c r="L140" s="153"/>
      <c r="M140" s="84"/>
      <c r="N140" s="149"/>
      <c r="O140" s="149"/>
      <c r="P140" s="149"/>
      <c r="Q140" s="149"/>
      <c r="R140" s="149"/>
      <c r="S140" s="149"/>
      <c r="T140" s="149"/>
      <c r="U140" s="149"/>
      <c r="V140" s="149"/>
      <c r="W140" s="101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U140" s="107" t="s">
        <v>1565</v>
      </c>
      <c r="AV140" s="3" t="s">
        <v>1568</v>
      </c>
      <c r="AW140" s="7">
        <f>_xlfn.QUARTILE.INC(AN4:AN10,1)</f>
        <v>8.5723645635225228E-3</v>
      </c>
      <c r="AX140" s="7">
        <f>_xlfn.QUARTILE.INC(AN28:AN36,1)</f>
        <v>8.5328170034980957E-3</v>
      </c>
      <c r="AY140" s="7">
        <f>_xlfn.QUARTILE.INC(AN37:AN45,1)</f>
        <v>1.0237013105864216E-2</v>
      </c>
      <c r="AZ140" s="7">
        <f>_xlfn.QUARTILE.INC(AN12:AN16,1)</f>
        <v>8.8724938307177953E-3</v>
      </c>
      <c r="BA140" s="7">
        <f>_xlfn.QUARTILE.INC(AN17:AN22,1)</f>
        <v>7.7017713286543698E-3</v>
      </c>
      <c r="BC140" s="3" t="s">
        <v>1559</v>
      </c>
      <c r="BD140" s="3" t="s">
        <v>1568</v>
      </c>
      <c r="BE140" s="7">
        <f>_xlfn.QUARTILE.INC(AC13:AC16,1)</f>
        <v>9.2954048692672642E-3</v>
      </c>
      <c r="BF140" s="7">
        <f>_xlfn.QUARTILE.INC(AC2:AC6,1)</f>
        <v>7.710247878755295E-3</v>
      </c>
      <c r="BG140" s="7">
        <f>_xlfn.QUARTILE.INC(AC17:AC25,1)</f>
        <v>8.7449464576013665E-3</v>
      </c>
      <c r="BH140" s="7">
        <f>_xlfn.QUARTILE.INC(AC26:AC31,1)</f>
        <v>8.8014109983306169E-3</v>
      </c>
      <c r="BI140" s="7">
        <f>_xlfn.QUARTILE.INC(AC36:AC43,1)</f>
        <v>8.7054510653806188E-3</v>
      </c>
      <c r="BK140" s="3" t="s">
        <v>1720</v>
      </c>
      <c r="BL140" s="3" t="s">
        <v>1568</v>
      </c>
      <c r="BM140" s="7">
        <f>_xlfn.QUARTILE.INC(R4:R6,1)</f>
        <v>8.396211949554911E-3</v>
      </c>
      <c r="BN140" s="7">
        <f>_xlfn.QUARTILE.INC(R7:R11,1)</f>
        <v>1.0213581103705963E-2</v>
      </c>
      <c r="BO140" s="7">
        <f>_xlfn.QUARTILE.INC(R12:R17,1)</f>
        <v>8.4428496328408549E-3</v>
      </c>
      <c r="BP140" s="7">
        <f>_xlfn.QUARTILE.INC(R18:R23,1)</f>
        <v>8.0365045523330212E-3</v>
      </c>
      <c r="BQ140" s="7">
        <f>_xlfn.QUARTILE.INC(R24:R27,1)</f>
        <v>8.2896292724954582E-3</v>
      </c>
      <c r="BR140" s="7">
        <f>_xlfn.QUARTILE.INC(R30:R33,1)</f>
        <v>8.1106793235566042E-3</v>
      </c>
      <c r="BS140" s="7">
        <f>_xlfn.QUARTILE.INC(R34:R37,1)</f>
        <v>8.239420265200359E-3</v>
      </c>
      <c r="BT140" s="7">
        <f>_xlfn.QUARTILE.INC(R38:R41,1)</f>
        <v>8.1305911373771508E-3</v>
      </c>
      <c r="BU140" s="7">
        <f>_xlfn.QUARTILE.INC(R42:R50,1)</f>
        <v>8.3983017283210358E-3</v>
      </c>
      <c r="BV140" s="7">
        <f>_xlfn.QUARTILE.INC(R54:R58,1)</f>
        <v>8.3370122888640989E-3</v>
      </c>
      <c r="BX140" s="3" t="s">
        <v>1551</v>
      </c>
      <c r="BY140" s="3" t="s">
        <v>1568</v>
      </c>
      <c r="BZ140" s="7">
        <f>_xlfn.QUARTILE.INC(J17:J20,1)</f>
        <v>1</v>
      </c>
      <c r="CA140" s="7" t="e">
        <f>_xlfn.QUARTILE.INC(J23:J26,1)</f>
        <v>#NUM!</v>
      </c>
      <c r="CB140" s="100" t="e">
        <f>_xlfn.QUARTILE.INC(J30:J34,1)</f>
        <v>#NUM!</v>
      </c>
    </row>
    <row r="141" spans="3:80" x14ac:dyDescent="0.25">
      <c r="C141" s="149"/>
      <c r="D141" s="149"/>
      <c r="E141" s="149"/>
      <c r="F141" s="149"/>
      <c r="G141" s="149"/>
      <c r="H141" s="149"/>
      <c r="I141" s="149"/>
      <c r="J141" s="149"/>
      <c r="K141" s="149"/>
      <c r="L141" s="153"/>
      <c r="M141" s="84"/>
      <c r="N141" s="149"/>
      <c r="O141" s="149"/>
      <c r="P141" s="149"/>
      <c r="Q141" s="149"/>
      <c r="R141" s="149"/>
      <c r="S141" s="149"/>
      <c r="T141" s="149"/>
      <c r="U141" s="149"/>
      <c r="V141" s="149"/>
      <c r="W141" s="101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U141" s="107" t="s">
        <v>1565</v>
      </c>
      <c r="AV141" s="3" t="s">
        <v>1569</v>
      </c>
      <c r="AW141" s="7">
        <f>_xlfn.QUARTILE.INC(AN4:AN10,2)</f>
        <v>8.5981153407467276E-3</v>
      </c>
      <c r="AX141" s="7">
        <f>_xlfn.QUARTILE.INC(AN28:AN36,2)</f>
        <v>8.5960230553758597E-3</v>
      </c>
      <c r="AY141" s="7">
        <f>_xlfn.QUARTILE.INC(AN37:AN45,2)</f>
        <v>1.0281867767260335E-2</v>
      </c>
      <c r="AZ141" s="7">
        <f>_xlfn.QUARTILE.INC(AN12:AN16,2)</f>
        <v>8.9916744000299413E-3</v>
      </c>
      <c r="BA141" s="7">
        <f>_xlfn.QUARTILE.INC(AN17:AN22,2)</f>
        <v>7.7493582198283374E-3</v>
      </c>
      <c r="BC141" s="3" t="s">
        <v>1559</v>
      </c>
      <c r="BD141" s="3" t="s">
        <v>1569</v>
      </c>
      <c r="BE141" s="7">
        <f>_xlfn.QUARTILE.INC(AC13:AC16,2)</f>
        <v>9.3759563377580728E-3</v>
      </c>
      <c r="BF141" s="7">
        <f>_xlfn.QUARTILE.INC(AC2:AC6,2)</f>
        <v>7.7410002056822426E-3</v>
      </c>
      <c r="BG141" s="7">
        <f>_xlfn.QUARTILE.INC(AC17:AC25,2)</f>
        <v>8.7979807397502875E-3</v>
      </c>
      <c r="BH141" s="7">
        <f>_xlfn.QUARTILE.INC(AC26:AC31,2)</f>
        <v>8.8384213360702991E-3</v>
      </c>
      <c r="BI141" s="7">
        <f>_xlfn.QUARTILE.INC(AC36:AC43,2)</f>
        <v>8.7093633203238398E-3</v>
      </c>
      <c r="BK141" s="3" t="s">
        <v>1720</v>
      </c>
      <c r="BL141" s="3" t="s">
        <v>1569</v>
      </c>
      <c r="BM141" s="7">
        <f>_xlfn.QUARTILE.INC(R4:R6,2)</f>
        <v>8.4115552594095245E-3</v>
      </c>
      <c r="BN141" s="7">
        <f>_xlfn.QUARTILE.INC(R7:R11,2)</f>
        <v>1.0259773278104206E-2</v>
      </c>
      <c r="BO141" s="7">
        <f>_xlfn.QUARTILE.INC(R12:R17,2)</f>
        <v>8.7843731654858974E-3</v>
      </c>
      <c r="BP141" s="7">
        <f>_xlfn.QUARTILE.INC(R18:R23,2)</f>
        <v>8.1276559661396901E-3</v>
      </c>
      <c r="BQ141" s="7">
        <f>_xlfn.QUARTILE.INC(R24:R27,2)</f>
        <v>8.2967100042588473E-3</v>
      </c>
      <c r="BR141" s="7">
        <f>_xlfn.QUARTILE.INC(R30:R33,2)</f>
        <v>8.1500774618850982E-3</v>
      </c>
      <c r="BS141" s="7">
        <f>_xlfn.QUARTILE.INC(R34:R37,2)</f>
        <v>8.2716055006112968E-3</v>
      </c>
      <c r="BT141" s="7">
        <f>_xlfn.QUARTILE.INC(R38:R41,2)</f>
        <v>8.1357755193487667E-3</v>
      </c>
      <c r="BU141" s="7">
        <f>_xlfn.QUARTILE.INC(R42:R50,2)</f>
        <v>8.4500994611645831E-3</v>
      </c>
      <c r="BV141" s="7">
        <f>_xlfn.QUARTILE.INC(R54:R58,2)</f>
        <v>8.3888488059828507E-3</v>
      </c>
      <c r="BX141" s="3" t="s">
        <v>1551</v>
      </c>
      <c r="BY141" s="3" t="s">
        <v>1569</v>
      </c>
      <c r="BZ141" s="7">
        <f>_xlfn.QUARTILE.INC(J17:J20,2)</f>
        <v>1</v>
      </c>
      <c r="CA141" s="7" t="e">
        <f>_xlfn.QUARTILE.INC(J23:J26,2)</f>
        <v>#NUM!</v>
      </c>
      <c r="CB141" s="100" t="e">
        <f>_xlfn.QUARTILE.INC(J30:J34,2)</f>
        <v>#NUM!</v>
      </c>
    </row>
    <row r="142" spans="3:80" x14ac:dyDescent="0.25">
      <c r="C142" s="149"/>
      <c r="D142" s="149"/>
      <c r="E142" s="149"/>
      <c r="F142" s="149"/>
      <c r="G142" s="149"/>
      <c r="H142" s="149"/>
      <c r="I142" s="149"/>
      <c r="J142" s="149"/>
      <c r="K142" s="149"/>
      <c r="L142" s="153"/>
      <c r="M142" s="84"/>
      <c r="N142" s="149"/>
      <c r="O142" s="149"/>
      <c r="P142" s="149"/>
      <c r="Q142" s="149"/>
      <c r="R142" s="149"/>
      <c r="S142" s="149"/>
      <c r="T142" s="149"/>
      <c r="U142" s="149"/>
      <c r="V142" s="149"/>
      <c r="W142" s="101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U142" s="107" t="s">
        <v>1565</v>
      </c>
      <c r="AV142" s="3" t="s">
        <v>1570</v>
      </c>
      <c r="AW142" s="7">
        <f>_xlfn.QUARTILE.INC(AN4:AN10,3)</f>
        <v>8.6333535183727404E-3</v>
      </c>
      <c r="AX142" s="7">
        <f>_xlfn.QUARTILE.INC(AN28:AN36,3)</f>
        <v>8.6592291072536218E-3</v>
      </c>
      <c r="AY142" s="7">
        <f>_xlfn.QUARTILE.INC(AN37:AN45,3)</f>
        <v>1.0356922795367715E-2</v>
      </c>
      <c r="AZ142" s="7">
        <f>_xlfn.QUARTILE.INC(AN12:AN16,3)</f>
        <v>9.0239529306353362E-3</v>
      </c>
      <c r="BA142" s="7">
        <f>_xlfn.QUARTILE.INC(AN17:AN22,3)</f>
        <v>7.8675526637927238E-3</v>
      </c>
      <c r="BC142" s="3" t="s">
        <v>1559</v>
      </c>
      <c r="BD142" s="3" t="s">
        <v>1570</v>
      </c>
      <c r="BE142" s="7">
        <f>_xlfn.QUARTILE.INC(AC13:AC16,3)</f>
        <v>9.4603307895744938E-3</v>
      </c>
      <c r="BF142" s="7">
        <f>_xlfn.QUARTILE.INC(AC2:AC6,3)</f>
        <v>7.7410002056822426E-3</v>
      </c>
      <c r="BG142" s="7">
        <f>_xlfn.QUARTILE.INC(AC17:AC25,3)</f>
        <v>8.9289287448475491E-3</v>
      </c>
      <c r="BH142" s="7">
        <f>_xlfn.QUARTILE.INC(AC26:AC31,3)</f>
        <v>8.905431089415666E-3</v>
      </c>
      <c r="BI142" s="7">
        <f>_xlfn.QUARTILE.INC(AC36:AC43,3)</f>
        <v>8.7608204573992078E-3</v>
      </c>
      <c r="BK142" s="3" t="s">
        <v>1720</v>
      </c>
      <c r="BL142" s="3" t="s">
        <v>1570</v>
      </c>
      <c r="BM142" s="7">
        <f>_xlfn.QUARTILE.INC(R4:R6,3)</f>
        <v>8.510111010230352E-3</v>
      </c>
      <c r="BN142" s="7">
        <f>_xlfn.QUARTILE.INC(R7:R11,3)</f>
        <v>1.0775677819025622E-2</v>
      </c>
      <c r="BO142" s="7">
        <f>_xlfn.QUARTILE.INC(R12:R17,3)</f>
        <v>9.0345990365746105E-3</v>
      </c>
      <c r="BP142" s="7">
        <f>_xlfn.QUARTILE.INC(R18:R23,3)</f>
        <v>8.230961683630007E-3</v>
      </c>
      <c r="BQ142" s="7">
        <f>_xlfn.QUARTILE.INC(R24:R27,3)</f>
        <v>8.3164410523133836E-3</v>
      </c>
      <c r="BR142" s="7">
        <f>_xlfn.QUARTILE.INC(R30:R33,3)</f>
        <v>8.1906528415124809E-3</v>
      </c>
      <c r="BS142" s="7">
        <f>_xlfn.QUARTILE.INC(R34:R37,3)</f>
        <v>8.3037907360222363E-3</v>
      </c>
      <c r="BT142" s="7">
        <f>_xlfn.QUARTILE.INC(R38:R41,3)</f>
        <v>8.1381916623783027E-3</v>
      </c>
      <c r="BU142" s="7">
        <f>_xlfn.QUARTILE.INC(R42:R50,3)</f>
        <v>8.5091910657881121E-3</v>
      </c>
      <c r="BV142" s="7">
        <f>_xlfn.QUARTILE.INC(R54:R58,3)</f>
        <v>8.4230599758215868E-3</v>
      </c>
      <c r="BX142" s="3" t="s">
        <v>1551</v>
      </c>
      <c r="BY142" s="3" t="s">
        <v>1570</v>
      </c>
      <c r="BZ142" s="7">
        <f>_xlfn.QUARTILE.INC(J17:J20,3)</f>
        <v>1</v>
      </c>
      <c r="CA142" s="7" t="e">
        <f>_xlfn.QUARTILE.INC(J23:J26,3)</f>
        <v>#NUM!</v>
      </c>
      <c r="CB142" s="100" t="e">
        <f>_xlfn.QUARTILE.INC(J30:J34,3)</f>
        <v>#NUM!</v>
      </c>
    </row>
    <row r="143" spans="3:80" x14ac:dyDescent="0.25">
      <c r="C143" s="149"/>
      <c r="D143" s="149"/>
      <c r="E143" s="149"/>
      <c r="F143" s="149"/>
      <c r="G143" s="149"/>
      <c r="H143" s="149"/>
      <c r="I143" s="149"/>
      <c r="J143" s="149"/>
      <c r="K143" s="149"/>
      <c r="L143" s="153"/>
      <c r="M143" s="84"/>
      <c r="N143" s="149"/>
      <c r="O143" s="149"/>
      <c r="P143" s="149"/>
      <c r="Q143" s="149"/>
      <c r="R143" s="149"/>
      <c r="S143" s="149"/>
      <c r="T143" s="149"/>
      <c r="U143" s="149"/>
      <c r="V143" s="149"/>
      <c r="W143" s="101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U143" s="107" t="s">
        <v>1565</v>
      </c>
      <c r="AV143" s="3" t="s">
        <v>1571</v>
      </c>
      <c r="AW143" s="7">
        <f>MAX(AN4:AN10)</f>
        <v>9.2399465587775353E-3</v>
      </c>
      <c r="AX143" s="7">
        <f>MAX(AN28:AN36)</f>
        <v>8.6694360292260946E-3</v>
      </c>
      <c r="AY143" s="7">
        <f>MAX(AN37:AN45)</f>
        <v>1.0425032242930744E-2</v>
      </c>
      <c r="AZ143" s="7">
        <f>MAX(AN12:AN16)</f>
        <v>9.2447687374254961E-3</v>
      </c>
      <c r="BA143" s="7">
        <f>MAX(AN17:AN22)</f>
        <v>8.2248665438040876E-3</v>
      </c>
      <c r="BC143" s="3" t="s">
        <v>1559</v>
      </c>
      <c r="BD143" s="3" t="s">
        <v>1571</v>
      </c>
      <c r="BE143" s="7">
        <f>MAX(AC13:AC16)</f>
        <v>9.4717997395513259E-3</v>
      </c>
      <c r="BF143" s="7">
        <f>MAX(AC2:AC6)</f>
        <v>8.6520627372553786E-3</v>
      </c>
      <c r="BG143" s="7">
        <f>MAX(AC17:AC25)</f>
        <v>9.2610702028660188E-3</v>
      </c>
      <c r="BH143" s="7">
        <f>MAX(AC26:AC31)</f>
        <v>8.932301056387695E-3</v>
      </c>
      <c r="BI143" s="7">
        <f>MAX(AC36:AC43)</f>
        <v>8.7667570587987905E-3</v>
      </c>
      <c r="BK143" s="3" t="s">
        <v>1720</v>
      </c>
      <c r="BL143" s="3" t="s">
        <v>1571</v>
      </c>
      <c r="BM143" s="7">
        <f>MAX(R4:R6)</f>
        <v>8.6086667610511779E-3</v>
      </c>
      <c r="BN143" s="7">
        <f>MAX(R7:R11)</f>
        <v>1.239180474438078E-2</v>
      </c>
      <c r="BO143" s="7">
        <f>MAX(R12:R17)</f>
        <v>9.1482553910164181E-3</v>
      </c>
      <c r="BP143" s="7">
        <f>MAX(R18:R23)</f>
        <v>8.2896292724954582E-3</v>
      </c>
      <c r="BQ143" s="7">
        <f>MAX(R24:R27)</f>
        <v>8.3543920011868288E-3</v>
      </c>
      <c r="BR143" s="7">
        <f>MAX(R30:R33)</f>
        <v>8.1941845654091433E-3</v>
      </c>
      <c r="BS143" s="7">
        <f>MAX(R34:R37)</f>
        <v>8.3037907360222363E-3</v>
      </c>
      <c r="BT143" s="7">
        <f>MAX(R38:R41)</f>
        <v>8.1454400914669108E-3</v>
      </c>
      <c r="BU143" s="7">
        <f>MAX(R42:R50)</f>
        <v>8.561630461103904E-3</v>
      </c>
      <c r="BV143" s="7">
        <f>MAX(R54:R58)</f>
        <v>8.4851147959472423E-3</v>
      </c>
      <c r="BX143" s="3" t="s">
        <v>1551</v>
      </c>
      <c r="BY143" s="3" t="s">
        <v>1571</v>
      </c>
      <c r="BZ143" s="7">
        <f>MAX(J17:J20)</f>
        <v>1</v>
      </c>
      <c r="CA143" s="7">
        <f>MAX(J23:J26)</f>
        <v>0</v>
      </c>
      <c r="CB143" s="100">
        <f>MAX(J30:J34)</f>
        <v>0</v>
      </c>
    </row>
    <row r="144" spans="3:80" x14ac:dyDescent="0.25">
      <c r="C144" s="149"/>
      <c r="D144" s="149"/>
      <c r="E144" s="149"/>
      <c r="F144" s="149"/>
      <c r="G144" s="149"/>
      <c r="H144" s="149"/>
      <c r="I144" s="149"/>
      <c r="J144" s="149"/>
      <c r="K144" s="149"/>
      <c r="L144" s="153"/>
      <c r="M144" s="84"/>
      <c r="N144" s="149"/>
      <c r="O144" s="149"/>
      <c r="P144" s="149"/>
      <c r="Q144" s="149"/>
      <c r="R144" s="149"/>
      <c r="S144" s="149"/>
      <c r="T144" s="149"/>
      <c r="U144" s="149"/>
      <c r="V144" s="149"/>
      <c r="W144" s="101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U144" s="84"/>
      <c r="AV144" s="3"/>
      <c r="AW144" s="3"/>
      <c r="AX144" s="3"/>
      <c r="AY144" s="3"/>
      <c r="AZ144" s="3"/>
      <c r="BA144" s="3"/>
      <c r="BD144" s="3"/>
      <c r="BL144" s="3"/>
      <c r="BY144" s="3"/>
      <c r="CB144" s="101"/>
    </row>
    <row r="145" spans="3:80" x14ac:dyDescent="0.25">
      <c r="C145" s="149"/>
      <c r="D145" s="149"/>
      <c r="E145" s="149"/>
      <c r="F145" s="149"/>
      <c r="G145" s="149"/>
      <c r="H145" s="149"/>
      <c r="I145" s="149"/>
      <c r="J145" s="149"/>
      <c r="K145" s="149"/>
      <c r="L145" s="153"/>
      <c r="M145" s="84"/>
      <c r="N145" s="149"/>
      <c r="O145" s="149"/>
      <c r="P145" s="149"/>
      <c r="Q145" s="149"/>
      <c r="R145" s="149"/>
      <c r="S145" s="149"/>
      <c r="T145" s="149"/>
      <c r="U145" s="149"/>
      <c r="V145" s="149"/>
      <c r="W145" s="101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U145" s="84"/>
      <c r="AV145" s="3"/>
      <c r="AW145" s="3"/>
      <c r="AX145" s="3"/>
      <c r="AY145" s="3"/>
      <c r="AZ145" s="3"/>
      <c r="BA145" s="3"/>
      <c r="BD145" s="3"/>
      <c r="BL145" s="3"/>
      <c r="BY145" s="3"/>
      <c r="CB145" s="101"/>
    </row>
    <row r="146" spans="3:80" x14ac:dyDescent="0.25">
      <c r="C146" s="149"/>
      <c r="D146" s="149"/>
      <c r="E146" s="149"/>
      <c r="F146" s="149"/>
      <c r="G146" s="149"/>
      <c r="H146" s="149"/>
      <c r="I146" s="149"/>
      <c r="J146" s="149"/>
      <c r="K146" s="149"/>
      <c r="L146" s="153"/>
      <c r="M146" s="84"/>
      <c r="N146" s="149"/>
      <c r="O146" s="149"/>
      <c r="P146" s="149"/>
      <c r="Q146" s="149"/>
      <c r="R146" s="149"/>
      <c r="S146" s="149"/>
      <c r="T146" s="149"/>
      <c r="U146" s="149"/>
      <c r="V146" s="149"/>
      <c r="W146" s="101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U146" s="107" t="s">
        <v>1565</v>
      </c>
      <c r="AV146" s="3" t="s">
        <v>1572</v>
      </c>
      <c r="AW146" s="7">
        <f>AW139</f>
        <v>8.4257458748454323E-3</v>
      </c>
      <c r="AX146" s="7">
        <f>AX139</f>
        <v>8.4293969618755051E-3</v>
      </c>
      <c r="AY146" s="7">
        <f>AY139</f>
        <v>1.0153785357036054E-2</v>
      </c>
      <c r="AZ146" s="7">
        <f>AZ139</f>
        <v>8.8187545025972605E-3</v>
      </c>
      <c r="BA146" s="7">
        <f>BA139</f>
        <v>7.6305484339931132E-3</v>
      </c>
      <c r="BC146" s="3" t="s">
        <v>1559</v>
      </c>
      <c r="BD146" s="3" t="s">
        <v>1572</v>
      </c>
      <c r="BE146" s="7">
        <f>BE139</f>
        <v>9.2954048692672642E-3</v>
      </c>
      <c r="BF146" s="7">
        <f>BF139</f>
        <v>7.7047202359596736E-3</v>
      </c>
      <c r="BG146" s="7">
        <f>BG139</f>
        <v>8.6781911411311276E-3</v>
      </c>
      <c r="BH146" s="7">
        <f>BH139</f>
        <v>8.7979807397502875E-3</v>
      </c>
      <c r="BI146" s="7">
        <f>BI139</f>
        <v>8.5914115812073828E-3</v>
      </c>
      <c r="BK146" s="3" t="s">
        <v>1720</v>
      </c>
      <c r="BL146" s="3" t="s">
        <v>1572</v>
      </c>
      <c r="BM146" s="7">
        <f t="shared" ref="BM146:BV146" si="89">BM139</f>
        <v>8.3808686397002959E-3</v>
      </c>
      <c r="BN146" s="7">
        <f t="shared" si="89"/>
        <v>9.2235715296976901E-3</v>
      </c>
      <c r="BO146" s="7">
        <f t="shared" si="89"/>
        <v>8.3099500910499627E-3</v>
      </c>
      <c r="BP146" s="7">
        <f t="shared" si="89"/>
        <v>7.613338960232763E-3</v>
      </c>
      <c r="BQ146" s="7">
        <f t="shared" si="89"/>
        <v>8.2896292724954582E-3</v>
      </c>
      <c r="BR146" s="7">
        <f t="shared" si="89"/>
        <v>8.1106793235566042E-3</v>
      </c>
      <c r="BS146" s="7">
        <f t="shared" si="89"/>
        <v>8.239420265200359E-3</v>
      </c>
      <c r="BT146" s="7">
        <f t="shared" si="89"/>
        <v>8.1150379914623049E-3</v>
      </c>
      <c r="BU146" s="7">
        <f t="shared" si="89"/>
        <v>8.3395723456055042E-3</v>
      </c>
      <c r="BV146" s="7">
        <f t="shared" si="89"/>
        <v>8.3332935158770046E-3</v>
      </c>
      <c r="BX146" s="3" t="s">
        <v>1551</v>
      </c>
      <c r="BY146" s="3" t="s">
        <v>1572</v>
      </c>
      <c r="BZ146" s="7">
        <f>BZ139</f>
        <v>1</v>
      </c>
      <c r="CA146" s="7">
        <f>CA139</f>
        <v>0</v>
      </c>
      <c r="CB146" s="100">
        <f>CB139</f>
        <v>0</v>
      </c>
    </row>
    <row r="147" spans="3:80" x14ac:dyDescent="0.25">
      <c r="C147" s="149"/>
      <c r="D147" s="149"/>
      <c r="E147" s="149"/>
      <c r="F147" s="149"/>
      <c r="G147" s="149"/>
      <c r="H147" s="149"/>
      <c r="I147" s="149"/>
      <c r="J147" s="149"/>
      <c r="K147" s="149"/>
      <c r="L147" s="153"/>
      <c r="M147" s="84"/>
      <c r="N147" s="149"/>
      <c r="O147" s="149"/>
      <c r="P147" s="149"/>
      <c r="Q147" s="149"/>
      <c r="R147" s="149"/>
      <c r="S147" s="149"/>
      <c r="T147" s="149"/>
      <c r="U147" s="149"/>
      <c r="V147" s="149"/>
      <c r="W147" s="101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U147" s="107" t="s">
        <v>1565</v>
      </c>
      <c r="AV147" s="3" t="s">
        <v>1572</v>
      </c>
      <c r="AW147">
        <f t="shared" ref="AW147:BA147" si="90">AW140-AW139</f>
        <v>1.4661868867709045E-4</v>
      </c>
      <c r="AX147">
        <f t="shared" si="90"/>
        <v>1.0342004162259069E-4</v>
      </c>
      <c r="AY147">
        <f t="shared" si="90"/>
        <v>8.3227748828162626E-5</v>
      </c>
      <c r="AZ147">
        <f t="shared" si="90"/>
        <v>5.3739328120534779E-5</v>
      </c>
      <c r="BA147">
        <f t="shared" si="90"/>
        <v>7.1222894661256662E-5</v>
      </c>
      <c r="BC147" s="3" t="s">
        <v>1559</v>
      </c>
      <c r="BD147" s="3" t="s">
        <v>1572</v>
      </c>
      <c r="BE147">
        <f t="shared" ref="BE147:BI147" si="91">BE140-BE139</f>
        <v>0</v>
      </c>
      <c r="BF147">
        <f t="shared" si="91"/>
        <v>5.5276427956213806E-6</v>
      </c>
      <c r="BG147">
        <f t="shared" si="91"/>
        <v>6.6755316470238843E-5</v>
      </c>
      <c r="BH147">
        <f t="shared" si="91"/>
        <v>3.4302585803294705E-6</v>
      </c>
      <c r="BI147">
        <f t="shared" si="91"/>
        <v>1.1403948417323603E-4</v>
      </c>
      <c r="BK147" s="3" t="s">
        <v>1720</v>
      </c>
      <c r="BL147" s="3" t="s">
        <v>1572</v>
      </c>
      <c r="BM147">
        <f t="shared" ref="BM147:BV147" si="92">BM140-BM139</f>
        <v>1.5343309854615184E-5</v>
      </c>
      <c r="BN147">
        <f t="shared" si="92"/>
        <v>9.9000957400827323E-4</v>
      </c>
      <c r="BO147">
        <f t="shared" si="92"/>
        <v>1.3289954179089222E-4</v>
      </c>
      <c r="BP147">
        <f t="shared" si="92"/>
        <v>4.2316559210025823E-4</v>
      </c>
      <c r="BQ147">
        <f t="shared" si="92"/>
        <v>0</v>
      </c>
      <c r="BR147">
        <f t="shared" si="92"/>
        <v>0</v>
      </c>
      <c r="BS147">
        <f t="shared" si="92"/>
        <v>0</v>
      </c>
      <c r="BT147">
        <f t="shared" si="92"/>
        <v>1.5553145914845926E-5</v>
      </c>
      <c r="BU147">
        <f t="shared" si="92"/>
        <v>5.8729382715531561E-5</v>
      </c>
      <c r="BV147">
        <f t="shared" si="92"/>
        <v>3.7187729870942487E-6</v>
      </c>
      <c r="BX147" s="3" t="s">
        <v>1551</v>
      </c>
      <c r="BY147" s="3" t="s">
        <v>1572</v>
      </c>
      <c r="BZ147">
        <f t="shared" ref="BZ147:CB147" si="93">BZ140-BZ139</f>
        <v>0</v>
      </c>
      <c r="CA147" t="e">
        <f t="shared" si="93"/>
        <v>#NUM!</v>
      </c>
      <c r="CB147" s="101" t="e">
        <f t="shared" si="93"/>
        <v>#NUM!</v>
      </c>
    </row>
    <row r="148" spans="3:80" x14ac:dyDescent="0.25">
      <c r="C148" s="149"/>
      <c r="D148" s="149"/>
      <c r="E148" s="149"/>
      <c r="F148" s="149"/>
      <c r="G148" s="149"/>
      <c r="H148" s="149"/>
      <c r="I148" s="149"/>
      <c r="J148" s="149"/>
      <c r="K148" s="149"/>
      <c r="L148" s="153"/>
      <c r="M148" s="84"/>
      <c r="N148" s="149"/>
      <c r="O148" s="149"/>
      <c r="P148" s="149"/>
      <c r="Q148" s="149"/>
      <c r="R148" s="149"/>
      <c r="S148" s="149"/>
      <c r="T148" s="149"/>
      <c r="U148" s="149"/>
      <c r="V148" s="149"/>
      <c r="W148" s="101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U148" s="107" t="s">
        <v>1565</v>
      </c>
      <c r="AV148" s="3" t="s">
        <v>1572</v>
      </c>
      <c r="AW148">
        <f t="shared" ref="AW148:BA148" si="94">AW141-AW140</f>
        <v>2.5750777224204865E-5</v>
      </c>
      <c r="AX148">
        <f t="shared" si="94"/>
        <v>6.3206051877763916E-5</v>
      </c>
      <c r="AY148">
        <f t="shared" si="94"/>
        <v>4.485466139611885E-5</v>
      </c>
      <c r="AZ148">
        <f t="shared" si="94"/>
        <v>1.1918056931214602E-4</v>
      </c>
      <c r="BA148">
        <f t="shared" si="94"/>
        <v>4.758689117396759E-5</v>
      </c>
      <c r="BC148" s="3" t="s">
        <v>1559</v>
      </c>
      <c r="BD148" s="3" t="s">
        <v>1572</v>
      </c>
      <c r="BE148">
        <f t="shared" ref="BE148:BI148" si="95">BE141-BE140</f>
        <v>8.0551468490808534E-5</v>
      </c>
      <c r="BF148">
        <f t="shared" si="95"/>
        <v>3.0752326926947529E-5</v>
      </c>
      <c r="BG148">
        <f t="shared" si="95"/>
        <v>5.3034282148920961E-5</v>
      </c>
      <c r="BH148">
        <f t="shared" si="95"/>
        <v>3.7010337739682223E-5</v>
      </c>
      <c r="BI148">
        <f t="shared" si="95"/>
        <v>3.9122549432210607E-6</v>
      </c>
      <c r="BK148" s="3" t="s">
        <v>1720</v>
      </c>
      <c r="BL148" s="3" t="s">
        <v>1572</v>
      </c>
      <c r="BM148">
        <f t="shared" ref="BM148:BV148" si="96">BM141-BM140</f>
        <v>1.5343309854613449E-5</v>
      </c>
      <c r="BN148">
        <f t="shared" si="96"/>
        <v>4.619217439824283E-5</v>
      </c>
      <c r="BO148">
        <f t="shared" si="96"/>
        <v>3.4152353264504248E-4</v>
      </c>
      <c r="BP148">
        <f t="shared" si="96"/>
        <v>9.1151413806668871E-5</v>
      </c>
      <c r="BQ148">
        <f t="shared" si="96"/>
        <v>7.0807317633890532E-6</v>
      </c>
      <c r="BR148">
        <f t="shared" si="96"/>
        <v>3.9398138328494009E-5</v>
      </c>
      <c r="BS148">
        <f t="shared" si="96"/>
        <v>3.2185235410937818E-5</v>
      </c>
      <c r="BT148">
        <f t="shared" si="96"/>
        <v>5.1843819716158868E-6</v>
      </c>
      <c r="BU148">
        <f t="shared" si="96"/>
        <v>5.1797732843547259E-5</v>
      </c>
      <c r="BV148">
        <f t="shared" si="96"/>
        <v>5.1836517118751882E-5</v>
      </c>
      <c r="BX148" s="3" t="s">
        <v>1551</v>
      </c>
      <c r="BY148" s="3" t="s">
        <v>1572</v>
      </c>
      <c r="BZ148">
        <f t="shared" ref="BZ148:CB148" si="97">BZ141-BZ140</f>
        <v>0</v>
      </c>
      <c r="CA148" t="e">
        <f t="shared" si="97"/>
        <v>#NUM!</v>
      </c>
      <c r="CB148" s="101" t="e">
        <f t="shared" si="97"/>
        <v>#NUM!</v>
      </c>
    </row>
    <row r="149" spans="3:80" x14ac:dyDescent="0.25">
      <c r="C149" s="149"/>
      <c r="D149" s="149"/>
      <c r="E149" s="149"/>
      <c r="F149" s="149"/>
      <c r="G149" s="149"/>
      <c r="H149" s="149"/>
      <c r="I149" s="149"/>
      <c r="J149" s="149"/>
      <c r="K149" s="149"/>
      <c r="L149" s="153"/>
      <c r="M149" s="84"/>
      <c r="N149" s="149"/>
      <c r="O149" s="149"/>
      <c r="P149" s="149"/>
      <c r="Q149" s="149"/>
      <c r="R149" s="149"/>
      <c r="S149" s="149"/>
      <c r="T149" s="149"/>
      <c r="U149" s="149"/>
      <c r="V149" s="149"/>
      <c r="W149" s="101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U149" s="107" t="s">
        <v>1565</v>
      </c>
      <c r="AV149" s="3" t="s">
        <v>1572</v>
      </c>
      <c r="AW149">
        <f t="shared" ref="AW149:BA149" si="98">AW142-AW141</f>
        <v>3.5238177626012793E-5</v>
      </c>
      <c r="AX149">
        <f t="shared" si="98"/>
        <v>6.3206051877762182E-5</v>
      </c>
      <c r="AY149">
        <f t="shared" si="98"/>
        <v>7.5055028107380226E-5</v>
      </c>
      <c r="AZ149">
        <f t="shared" si="98"/>
        <v>3.2278530605394859E-5</v>
      </c>
      <c r="BA149">
        <f t="shared" si="98"/>
        <v>1.1819444396438637E-4</v>
      </c>
      <c r="BC149" s="3" t="s">
        <v>1559</v>
      </c>
      <c r="BD149" s="3" t="s">
        <v>1572</v>
      </c>
      <c r="BE149">
        <f t="shared" ref="BE149:BI149" si="99">BE142-BE141</f>
        <v>8.4374451816420989E-5</v>
      </c>
      <c r="BF149">
        <f t="shared" si="99"/>
        <v>0</v>
      </c>
      <c r="BG149">
        <f t="shared" si="99"/>
        <v>1.3094800509726168E-4</v>
      </c>
      <c r="BH149">
        <f t="shared" si="99"/>
        <v>6.700975334536681E-5</v>
      </c>
      <c r="BI149">
        <f t="shared" si="99"/>
        <v>5.1457137075367962E-5</v>
      </c>
      <c r="BK149" s="3" t="s">
        <v>1720</v>
      </c>
      <c r="BL149" s="3" t="s">
        <v>1572</v>
      </c>
      <c r="BM149">
        <f t="shared" ref="BM149:BV149" si="100">BM142-BM141</f>
        <v>9.8555750820827556E-5</v>
      </c>
      <c r="BN149">
        <f t="shared" si="100"/>
        <v>5.1590454092141635E-4</v>
      </c>
      <c r="BO149">
        <f t="shared" si="100"/>
        <v>2.5022587108871307E-4</v>
      </c>
      <c r="BP149">
        <f t="shared" si="100"/>
        <v>1.0330571749031688E-4</v>
      </c>
      <c r="BQ149">
        <f t="shared" si="100"/>
        <v>1.9731048054536307E-5</v>
      </c>
      <c r="BR149">
        <f t="shared" si="100"/>
        <v>4.0575379627382641E-5</v>
      </c>
      <c r="BS149">
        <f t="shared" si="100"/>
        <v>3.2185235410939553E-5</v>
      </c>
      <c r="BT149">
        <f t="shared" si="100"/>
        <v>2.4161430295360081E-6</v>
      </c>
      <c r="BU149">
        <f t="shared" si="100"/>
        <v>5.9091604623529026E-5</v>
      </c>
      <c r="BV149">
        <f t="shared" si="100"/>
        <v>3.4211169838736094E-5</v>
      </c>
      <c r="BX149" s="3" t="s">
        <v>1551</v>
      </c>
      <c r="BY149" s="3" t="s">
        <v>1572</v>
      </c>
      <c r="BZ149">
        <f t="shared" ref="BZ149:CB149" si="101">BZ142-BZ141</f>
        <v>0</v>
      </c>
      <c r="CA149" t="e">
        <f t="shared" si="101"/>
        <v>#NUM!</v>
      </c>
      <c r="CB149" s="101" t="e">
        <f t="shared" si="101"/>
        <v>#NUM!</v>
      </c>
    </row>
    <row r="150" spans="3:80" ht="15.75" thickBot="1" x14ac:dyDescent="0.3">
      <c r="C150" s="149"/>
      <c r="D150" s="149"/>
      <c r="E150" s="149"/>
      <c r="F150" s="149"/>
      <c r="G150" s="149"/>
      <c r="H150" s="149"/>
      <c r="I150" s="149"/>
      <c r="J150" s="149"/>
      <c r="K150" s="149"/>
      <c r="L150" s="153"/>
      <c r="M150" s="84"/>
      <c r="N150" s="149"/>
      <c r="O150" s="149"/>
      <c r="P150" s="149"/>
      <c r="Q150" s="149"/>
      <c r="R150" s="149"/>
      <c r="S150" s="149"/>
      <c r="T150" s="149"/>
      <c r="U150" s="149"/>
      <c r="V150" s="149"/>
      <c r="W150" s="101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U150" s="126" t="s">
        <v>1565</v>
      </c>
      <c r="AV150" s="89" t="s">
        <v>1572</v>
      </c>
      <c r="AW150" s="93">
        <f t="shared" ref="AW150:BA150" si="102">AW143-AW142</f>
        <v>6.0659304040479485E-4</v>
      </c>
      <c r="AX150" s="93">
        <f t="shared" si="102"/>
        <v>1.0206921972472777E-5</v>
      </c>
      <c r="AY150" s="93">
        <f t="shared" si="102"/>
        <v>6.810944756302853E-5</v>
      </c>
      <c r="AZ150" s="93">
        <f t="shared" si="102"/>
        <v>2.2081580679015993E-4</v>
      </c>
      <c r="BA150" s="93">
        <f t="shared" si="102"/>
        <v>3.5731388001136385E-4</v>
      </c>
      <c r="BB150" s="93"/>
      <c r="BC150" s="89" t="s">
        <v>1559</v>
      </c>
      <c r="BD150" s="89" t="s">
        <v>1572</v>
      </c>
      <c r="BE150" s="93">
        <f t="shared" ref="BE150:BI150" si="103">BE143-BE142</f>
        <v>1.1468949976832163E-5</v>
      </c>
      <c r="BF150" s="93">
        <f t="shared" si="103"/>
        <v>9.1106253157313601E-4</v>
      </c>
      <c r="BG150" s="93">
        <f t="shared" si="103"/>
        <v>3.3214145801846971E-4</v>
      </c>
      <c r="BH150" s="93">
        <f t="shared" si="103"/>
        <v>2.6869966972029036E-5</v>
      </c>
      <c r="BI150" s="93">
        <f t="shared" si="103"/>
        <v>5.9366013995826999E-6</v>
      </c>
      <c r="BJ150" s="93"/>
      <c r="BK150" s="89" t="s">
        <v>1720</v>
      </c>
      <c r="BL150" s="89" t="s">
        <v>1572</v>
      </c>
      <c r="BM150" s="93">
        <f t="shared" ref="BM150:BV150" si="104">BM143-BM142</f>
        <v>9.8555750820825822E-5</v>
      </c>
      <c r="BN150" s="93">
        <f t="shared" si="104"/>
        <v>1.6161269253551578E-3</v>
      </c>
      <c r="BO150" s="93">
        <f t="shared" si="104"/>
        <v>1.1365635444180767E-4</v>
      </c>
      <c r="BP150" s="93">
        <f t="shared" si="104"/>
        <v>5.8667588865451287E-5</v>
      </c>
      <c r="BQ150" s="93">
        <f t="shared" si="104"/>
        <v>3.7950948873445231E-5</v>
      </c>
      <c r="BR150" s="93">
        <f t="shared" si="104"/>
        <v>3.5317238966624254E-6</v>
      </c>
      <c r="BS150" s="93">
        <f t="shared" si="104"/>
        <v>0</v>
      </c>
      <c r="BT150" s="93">
        <f t="shared" si="104"/>
        <v>7.2484290886080244E-6</v>
      </c>
      <c r="BU150" s="93">
        <f t="shared" si="104"/>
        <v>5.2439395315791865E-5</v>
      </c>
      <c r="BV150" s="93">
        <f t="shared" si="104"/>
        <v>6.205482012565551E-5</v>
      </c>
      <c r="BW150" s="93"/>
      <c r="BX150" s="89" t="s">
        <v>1551</v>
      </c>
      <c r="BY150" s="89" t="s">
        <v>1572</v>
      </c>
      <c r="BZ150" s="93">
        <f t="shared" ref="BZ150:CB150" si="105">BZ143-BZ142</f>
        <v>0</v>
      </c>
      <c r="CA150" s="93" t="e">
        <f t="shared" si="105"/>
        <v>#NUM!</v>
      </c>
      <c r="CB150" s="102" t="e">
        <f t="shared" si="105"/>
        <v>#NUM!</v>
      </c>
    </row>
    <row r="151" spans="3:80" x14ac:dyDescent="0.25">
      <c r="C151" s="149"/>
      <c r="D151" s="149"/>
      <c r="E151" s="149"/>
      <c r="F151" s="149"/>
      <c r="G151" s="149"/>
      <c r="H151" s="149"/>
      <c r="I151" s="149"/>
      <c r="J151" s="149"/>
      <c r="K151" s="149"/>
      <c r="L151" s="153"/>
      <c r="M151" s="84"/>
      <c r="N151" s="149"/>
      <c r="O151" s="149"/>
      <c r="P151" s="149"/>
      <c r="Q151" s="149"/>
      <c r="R151" s="149"/>
      <c r="S151" s="149"/>
      <c r="T151" s="149"/>
      <c r="U151" s="149"/>
      <c r="V151" s="149"/>
      <c r="W151" s="101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</row>
    <row r="152" spans="3:80" x14ac:dyDescent="0.25">
      <c r="C152" s="149"/>
      <c r="D152" s="149"/>
      <c r="E152" s="149"/>
      <c r="F152" s="149"/>
      <c r="G152" s="149"/>
      <c r="H152" s="149"/>
      <c r="I152" s="149"/>
      <c r="J152" s="149"/>
      <c r="K152" s="149"/>
      <c r="L152" s="153"/>
      <c r="M152" s="84"/>
      <c r="N152" s="149"/>
      <c r="O152" s="149"/>
      <c r="P152" s="149"/>
      <c r="Q152" s="149"/>
      <c r="R152" s="149"/>
      <c r="S152" s="149"/>
      <c r="T152" s="149"/>
      <c r="U152" s="149"/>
      <c r="V152" s="149"/>
      <c r="W152" s="101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</row>
    <row r="153" spans="3:80" x14ac:dyDescent="0.25">
      <c r="C153" s="149"/>
      <c r="D153" s="149"/>
      <c r="E153" s="149"/>
      <c r="F153" s="149"/>
      <c r="G153" s="149"/>
      <c r="H153" s="149"/>
      <c r="I153" s="149"/>
      <c r="J153" s="149"/>
      <c r="K153" s="149"/>
      <c r="L153" s="153"/>
      <c r="M153" s="84"/>
      <c r="N153" s="149"/>
      <c r="O153" s="149"/>
      <c r="P153" s="149"/>
      <c r="Q153" s="149"/>
      <c r="R153" s="149"/>
      <c r="S153" s="149"/>
      <c r="T153" s="149"/>
      <c r="U153" s="149"/>
      <c r="V153" s="149"/>
      <c r="W153" s="101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</row>
    <row r="154" spans="3:80" x14ac:dyDescent="0.25">
      <c r="C154" s="149"/>
      <c r="D154" s="149"/>
      <c r="E154" s="149"/>
      <c r="F154" s="149"/>
      <c r="G154" s="149"/>
      <c r="H154" s="149"/>
      <c r="I154" s="149"/>
      <c r="J154" s="149"/>
      <c r="K154" s="149"/>
      <c r="L154" s="153"/>
      <c r="M154" s="84"/>
      <c r="N154" s="149"/>
      <c r="O154" s="149"/>
      <c r="P154" s="149"/>
      <c r="Q154" s="149"/>
      <c r="R154" s="149"/>
      <c r="S154" s="149"/>
      <c r="T154" s="149"/>
      <c r="U154" s="149"/>
      <c r="V154" s="149"/>
      <c r="W154" s="101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</row>
    <row r="155" spans="3:80" ht="15.75" thickBot="1" x14ac:dyDescent="0.3">
      <c r="C155" s="149"/>
      <c r="D155" s="149"/>
      <c r="E155" s="149"/>
      <c r="F155" s="149"/>
      <c r="G155" s="149"/>
      <c r="H155" s="149"/>
      <c r="I155" s="149"/>
      <c r="J155" s="149"/>
      <c r="K155" s="149"/>
      <c r="L155" s="153"/>
      <c r="M155" s="84"/>
      <c r="N155" s="149"/>
      <c r="O155" s="149"/>
      <c r="P155" s="149"/>
      <c r="Q155" s="149"/>
      <c r="R155" s="149"/>
      <c r="S155" s="149"/>
      <c r="T155" s="149"/>
      <c r="U155" s="149"/>
      <c r="V155" s="149"/>
      <c r="W155" s="101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</row>
    <row r="156" spans="3:80" x14ac:dyDescent="0.25">
      <c r="C156" s="149"/>
      <c r="D156" s="149"/>
      <c r="E156" s="149"/>
      <c r="F156" s="149"/>
      <c r="G156" s="149"/>
      <c r="H156" s="149"/>
      <c r="I156" s="149"/>
      <c r="J156" s="149"/>
      <c r="K156" s="149"/>
      <c r="L156" s="153"/>
      <c r="M156" s="84"/>
      <c r="N156" s="149"/>
      <c r="O156" s="149"/>
      <c r="P156" s="149"/>
      <c r="Q156" s="149"/>
      <c r="R156" s="149"/>
      <c r="S156" s="149"/>
      <c r="T156" s="149"/>
      <c r="U156" s="149"/>
      <c r="V156" s="149"/>
      <c r="W156" s="101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BB156" s="79"/>
      <c r="BC156" s="81"/>
      <c r="BD156" s="81"/>
      <c r="BE156" s="81"/>
      <c r="BF156" s="81"/>
      <c r="BG156" s="81"/>
      <c r="BH156" s="81"/>
      <c r="BI156" s="81"/>
      <c r="BJ156" s="81"/>
      <c r="BK156" s="81"/>
      <c r="BL156" s="81"/>
      <c r="BM156" s="81"/>
      <c r="BN156" s="81"/>
      <c r="BO156" s="81"/>
      <c r="BP156" s="81"/>
      <c r="BQ156" s="81"/>
      <c r="BR156" s="81"/>
      <c r="BS156" s="91"/>
    </row>
    <row r="157" spans="3:80" x14ac:dyDescent="0.25">
      <c r="C157" s="149"/>
      <c r="D157" s="149"/>
      <c r="E157" s="149"/>
      <c r="F157" s="149"/>
      <c r="G157" s="149"/>
      <c r="H157" s="149"/>
      <c r="I157" s="149"/>
      <c r="J157" s="149"/>
      <c r="K157" s="149"/>
      <c r="L157" s="153"/>
      <c r="M157" s="84"/>
      <c r="N157" s="149"/>
      <c r="O157" s="149"/>
      <c r="P157" s="149"/>
      <c r="Q157" s="149"/>
      <c r="R157" s="149"/>
      <c r="S157" s="149"/>
      <c r="T157" s="149"/>
      <c r="U157" s="149"/>
      <c r="V157" s="149"/>
      <c r="W157" s="101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BB157" s="84"/>
      <c r="BS157" s="101"/>
    </row>
    <row r="158" spans="3:80" x14ac:dyDescent="0.25">
      <c r="C158" s="149"/>
      <c r="D158" s="149"/>
      <c r="E158" s="149"/>
      <c r="F158" s="149"/>
      <c r="G158" s="149"/>
      <c r="H158" s="149"/>
      <c r="I158" s="149"/>
      <c r="J158" s="149"/>
      <c r="K158" s="149"/>
      <c r="L158" s="153"/>
      <c r="M158" s="84"/>
      <c r="N158" s="149"/>
      <c r="O158" s="149"/>
      <c r="P158" s="149"/>
      <c r="Q158" s="149"/>
      <c r="R158" s="149"/>
      <c r="S158" s="149"/>
      <c r="T158" s="149"/>
      <c r="U158" s="149"/>
      <c r="V158" s="149"/>
      <c r="W158" s="101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BB158" s="84"/>
      <c r="BS158" s="101"/>
    </row>
    <row r="159" spans="3:80" x14ac:dyDescent="0.25">
      <c r="C159" s="149"/>
      <c r="D159" s="149"/>
      <c r="E159" s="149"/>
      <c r="F159" s="149"/>
      <c r="G159" s="149"/>
      <c r="H159" s="149"/>
      <c r="I159" s="149"/>
      <c r="J159" s="149"/>
      <c r="K159" s="149"/>
      <c r="L159" s="153"/>
      <c r="M159" s="84"/>
      <c r="N159" s="149"/>
      <c r="O159" s="149"/>
      <c r="P159" s="149"/>
      <c r="Q159" s="149"/>
      <c r="R159" s="149"/>
      <c r="S159" s="149"/>
      <c r="T159" s="149"/>
      <c r="U159" s="149"/>
      <c r="V159" s="149"/>
      <c r="W159" s="101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BB159" s="84"/>
      <c r="BS159" s="101"/>
    </row>
    <row r="160" spans="3:80" x14ac:dyDescent="0.25">
      <c r="C160" s="149"/>
      <c r="D160" s="149"/>
      <c r="E160" s="149"/>
      <c r="F160" s="149"/>
      <c r="G160" s="149"/>
      <c r="H160" s="149"/>
      <c r="I160" s="149"/>
      <c r="J160" s="149"/>
      <c r="K160" s="149"/>
      <c r="L160" s="153"/>
      <c r="M160" s="84"/>
      <c r="N160" s="149"/>
      <c r="O160" s="149"/>
      <c r="P160" s="149"/>
      <c r="Q160" s="149"/>
      <c r="R160" s="149"/>
      <c r="S160" s="149"/>
      <c r="T160" s="149"/>
      <c r="U160" s="149"/>
      <c r="V160" s="149"/>
      <c r="W160" s="101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BB160" s="84"/>
      <c r="BS160" s="101"/>
    </row>
    <row r="161" spans="3:71" x14ac:dyDescent="0.25">
      <c r="C161" s="149"/>
      <c r="D161" s="149"/>
      <c r="E161" s="149"/>
      <c r="F161" s="149"/>
      <c r="G161" s="149"/>
      <c r="H161" s="149"/>
      <c r="I161" s="149"/>
      <c r="J161" s="149"/>
      <c r="K161" s="149"/>
      <c r="L161" s="153"/>
      <c r="M161" s="84"/>
      <c r="N161" s="149"/>
      <c r="O161" s="149"/>
      <c r="P161" s="149"/>
      <c r="Q161" s="149"/>
      <c r="R161" s="149"/>
      <c r="S161" s="149"/>
      <c r="T161" s="149"/>
      <c r="U161" s="149"/>
      <c r="V161" s="149"/>
      <c r="W161" s="101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BB161" s="84"/>
      <c r="BS161" s="101"/>
    </row>
    <row r="162" spans="3:71" x14ac:dyDescent="0.25">
      <c r="C162" s="149"/>
      <c r="D162" s="149"/>
      <c r="E162" s="149"/>
      <c r="F162" s="149"/>
      <c r="G162" s="149"/>
      <c r="H162" s="149"/>
      <c r="I162" s="149"/>
      <c r="J162" s="149"/>
      <c r="K162" s="149"/>
      <c r="L162" s="153"/>
      <c r="M162" s="84"/>
      <c r="N162" s="149"/>
      <c r="O162" s="149"/>
      <c r="P162" s="149"/>
      <c r="Q162" s="149"/>
      <c r="R162" s="149"/>
      <c r="S162" s="149"/>
      <c r="T162" s="149"/>
      <c r="U162" s="149"/>
      <c r="V162" s="149"/>
      <c r="W162" s="101"/>
      <c r="AJ162" s="138"/>
      <c r="AK162" s="138"/>
      <c r="AL162" s="138"/>
      <c r="AM162" s="138"/>
      <c r="AN162" s="138"/>
      <c r="AO162" s="138"/>
      <c r="AP162" s="138"/>
      <c r="AQ162" s="138"/>
      <c r="AR162" s="138"/>
      <c r="AS162" s="138"/>
      <c r="BB162" s="84"/>
      <c r="BS162" s="101"/>
    </row>
    <row r="163" spans="3:71" x14ac:dyDescent="0.25">
      <c r="C163" s="149"/>
      <c r="D163" s="149"/>
      <c r="E163" s="149"/>
      <c r="F163" s="149"/>
      <c r="G163" s="149"/>
      <c r="H163" s="149"/>
      <c r="I163" s="149"/>
      <c r="J163" s="149"/>
      <c r="K163" s="149"/>
      <c r="L163" s="153"/>
      <c r="M163" s="84"/>
      <c r="N163" s="149"/>
      <c r="O163" s="149"/>
      <c r="P163" s="149"/>
      <c r="Q163" s="149"/>
      <c r="R163" s="149"/>
      <c r="S163" s="149"/>
      <c r="T163" s="149"/>
      <c r="U163" s="149"/>
      <c r="V163" s="149"/>
      <c r="W163" s="101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BB163" s="84"/>
      <c r="BS163" s="101"/>
    </row>
    <row r="164" spans="3:71" x14ac:dyDescent="0.25">
      <c r="C164" s="149"/>
      <c r="D164" s="149"/>
      <c r="E164" s="149"/>
      <c r="F164" s="149"/>
      <c r="G164" s="149"/>
      <c r="H164" s="149"/>
      <c r="I164" s="149"/>
      <c r="J164" s="149"/>
      <c r="K164" s="149"/>
      <c r="L164" s="153"/>
      <c r="M164" s="84"/>
      <c r="N164" s="149"/>
      <c r="O164" s="149"/>
      <c r="P164" s="149"/>
      <c r="Q164" s="149"/>
      <c r="R164" s="149"/>
      <c r="S164" s="149"/>
      <c r="T164" s="149"/>
      <c r="U164" s="149"/>
      <c r="V164" s="149"/>
      <c r="W164" s="101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BB164" s="84"/>
      <c r="BS164" s="101"/>
    </row>
    <row r="165" spans="3:71" x14ac:dyDescent="0.25">
      <c r="C165" s="149"/>
      <c r="D165" s="149"/>
      <c r="E165" s="149"/>
      <c r="F165" s="149"/>
      <c r="G165" s="149"/>
      <c r="H165" s="149"/>
      <c r="I165" s="149"/>
      <c r="J165" s="149"/>
      <c r="K165" s="149"/>
      <c r="L165" s="153"/>
      <c r="M165" s="84"/>
      <c r="N165" s="149"/>
      <c r="O165" s="149"/>
      <c r="P165" s="149"/>
      <c r="Q165" s="149"/>
      <c r="R165" s="149"/>
      <c r="S165" s="149"/>
      <c r="T165" s="149"/>
      <c r="U165" s="149"/>
      <c r="V165" s="149"/>
      <c r="W165" s="101"/>
      <c r="AJ165" s="138"/>
      <c r="AK165" s="138"/>
      <c r="AL165" s="138"/>
      <c r="AM165" s="138"/>
      <c r="AN165" s="138"/>
      <c r="AO165" s="138"/>
      <c r="AP165" s="138"/>
      <c r="AQ165" s="138"/>
      <c r="AR165" s="138"/>
      <c r="AS165" s="138"/>
      <c r="BB165" s="84"/>
      <c r="BS165" s="101"/>
    </row>
    <row r="166" spans="3:71" x14ac:dyDescent="0.25">
      <c r="C166" s="149"/>
      <c r="D166" s="149"/>
      <c r="E166" s="149"/>
      <c r="F166" s="149"/>
      <c r="G166" s="149"/>
      <c r="H166" s="149"/>
      <c r="I166" s="149"/>
      <c r="J166" s="149"/>
      <c r="K166" s="149"/>
      <c r="L166" s="153"/>
      <c r="M166" s="84"/>
      <c r="N166" s="149"/>
      <c r="O166" s="149"/>
      <c r="P166" s="149"/>
      <c r="Q166" s="149"/>
      <c r="R166" s="149"/>
      <c r="S166" s="149"/>
      <c r="T166" s="149"/>
      <c r="U166" s="149"/>
      <c r="V166" s="149"/>
      <c r="W166" s="101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BB166" s="84"/>
      <c r="BS166" s="101"/>
    </row>
    <row r="167" spans="3:71" x14ac:dyDescent="0.25">
      <c r="C167" s="149"/>
      <c r="D167" s="149"/>
      <c r="E167" s="149"/>
      <c r="F167" s="149"/>
      <c r="G167" s="149"/>
      <c r="H167" s="149"/>
      <c r="I167" s="149"/>
      <c r="J167" s="149"/>
      <c r="K167" s="149"/>
      <c r="L167" s="153"/>
      <c r="M167" s="84"/>
      <c r="N167" s="149"/>
      <c r="O167" s="149"/>
      <c r="P167" s="149"/>
      <c r="Q167" s="149"/>
      <c r="R167" s="149"/>
      <c r="S167" s="149"/>
      <c r="T167" s="149"/>
      <c r="U167" s="149"/>
      <c r="V167" s="149"/>
      <c r="W167" s="101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BB167" s="84"/>
      <c r="BS167" s="101"/>
    </row>
    <row r="168" spans="3:71" x14ac:dyDescent="0.25">
      <c r="C168" s="149"/>
      <c r="D168" s="149"/>
      <c r="E168" s="149"/>
      <c r="F168" s="149"/>
      <c r="G168" s="149"/>
      <c r="H168" s="149"/>
      <c r="I168" s="149"/>
      <c r="J168" s="149"/>
      <c r="K168" s="149"/>
      <c r="L168" s="153"/>
      <c r="M168" s="84"/>
      <c r="N168" s="149"/>
      <c r="O168" s="149"/>
      <c r="P168" s="149"/>
      <c r="Q168" s="149"/>
      <c r="R168" s="149"/>
      <c r="S168" s="149"/>
      <c r="T168" s="149"/>
      <c r="U168" s="149"/>
      <c r="V168" s="149"/>
      <c r="W168" s="101"/>
      <c r="AJ168" s="138"/>
      <c r="AK168" s="138"/>
      <c r="AL168" s="138"/>
      <c r="AM168" s="138"/>
      <c r="AN168" s="138"/>
      <c r="AO168" s="138"/>
      <c r="AP168" s="138"/>
      <c r="AQ168" s="138"/>
      <c r="AR168" s="138"/>
      <c r="AS168" s="138"/>
      <c r="BB168" s="84"/>
      <c r="BS168" s="101"/>
    </row>
    <row r="169" spans="3:71" x14ac:dyDescent="0.25">
      <c r="C169" s="149"/>
      <c r="D169" s="149"/>
      <c r="E169" s="149"/>
      <c r="F169" s="149"/>
      <c r="G169" s="149"/>
      <c r="H169" s="149"/>
      <c r="I169" s="149"/>
      <c r="J169" s="149"/>
      <c r="K169" s="149"/>
      <c r="L169" s="153"/>
      <c r="M169" s="84"/>
      <c r="N169" s="149"/>
      <c r="O169" s="149"/>
      <c r="P169" s="149"/>
      <c r="Q169" s="149"/>
      <c r="R169" s="149"/>
      <c r="S169" s="149"/>
      <c r="T169" s="149"/>
      <c r="U169" s="149"/>
      <c r="V169" s="149"/>
      <c r="W169" s="101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BB169" s="84"/>
      <c r="BS169" s="101"/>
    </row>
    <row r="170" spans="3:71" x14ac:dyDescent="0.25">
      <c r="C170" s="149"/>
      <c r="D170" s="149"/>
      <c r="E170" s="149"/>
      <c r="F170" s="149"/>
      <c r="G170" s="149"/>
      <c r="H170" s="149"/>
      <c r="I170" s="149"/>
      <c r="J170" s="149"/>
      <c r="K170" s="149"/>
      <c r="L170" s="153"/>
      <c r="M170" s="84"/>
      <c r="N170" s="149"/>
      <c r="O170" s="149"/>
      <c r="P170" s="149"/>
      <c r="Q170" s="149"/>
      <c r="R170" s="149"/>
      <c r="S170" s="149"/>
      <c r="T170" s="149"/>
      <c r="U170" s="149"/>
      <c r="V170" s="149"/>
      <c r="W170" s="101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BB170" s="84"/>
      <c r="BS170" s="101"/>
    </row>
    <row r="171" spans="3:71" x14ac:dyDescent="0.25">
      <c r="C171" s="149"/>
      <c r="D171" s="149"/>
      <c r="E171" s="149"/>
      <c r="F171" s="149"/>
      <c r="G171" s="149"/>
      <c r="H171" s="149"/>
      <c r="I171" s="149"/>
      <c r="J171" s="149"/>
      <c r="K171" s="149"/>
      <c r="L171" s="153"/>
      <c r="M171" s="84"/>
      <c r="N171" s="149"/>
      <c r="O171" s="149"/>
      <c r="P171" s="149"/>
      <c r="Q171" s="149"/>
      <c r="R171" s="149"/>
      <c r="S171" s="149"/>
      <c r="T171" s="149"/>
      <c r="U171" s="149"/>
      <c r="V171" s="149"/>
      <c r="W171" s="101"/>
      <c r="AJ171" s="138"/>
      <c r="AK171" s="138"/>
      <c r="AL171" s="138"/>
      <c r="AM171" s="138"/>
      <c r="AN171" s="138"/>
      <c r="AO171" s="138"/>
      <c r="AP171" s="138"/>
      <c r="AQ171" s="138"/>
      <c r="AR171" s="138"/>
      <c r="AS171" s="138"/>
      <c r="BB171" s="84"/>
      <c r="BS171" s="101"/>
    </row>
    <row r="172" spans="3:71" x14ac:dyDescent="0.25">
      <c r="C172" s="149"/>
      <c r="D172" s="149"/>
      <c r="E172" s="149"/>
      <c r="F172" s="149"/>
      <c r="G172" s="149"/>
      <c r="H172" s="149"/>
      <c r="I172" s="149"/>
      <c r="J172" s="149"/>
      <c r="K172" s="149"/>
      <c r="L172" s="153"/>
      <c r="M172" s="84"/>
      <c r="N172" s="149"/>
      <c r="O172" s="149"/>
      <c r="P172" s="149"/>
      <c r="Q172" s="149"/>
      <c r="R172" s="149"/>
      <c r="S172" s="149"/>
      <c r="T172" s="149"/>
      <c r="U172" s="149"/>
      <c r="V172" s="149"/>
      <c r="W172" s="101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BB172" s="84"/>
      <c r="BS172" s="101"/>
    </row>
    <row r="173" spans="3:71" x14ac:dyDescent="0.25">
      <c r="C173" s="149"/>
      <c r="D173" s="149"/>
      <c r="E173" s="149"/>
      <c r="F173" s="149"/>
      <c r="G173" s="149"/>
      <c r="H173" s="149"/>
      <c r="I173" s="149"/>
      <c r="J173" s="149"/>
      <c r="K173" s="149"/>
      <c r="L173" s="153"/>
      <c r="M173" s="84"/>
      <c r="N173" s="149"/>
      <c r="O173" s="149"/>
      <c r="P173" s="149"/>
      <c r="Q173" s="149"/>
      <c r="R173" s="149"/>
      <c r="S173" s="149"/>
      <c r="T173" s="149"/>
      <c r="U173" s="149"/>
      <c r="V173" s="149"/>
      <c r="W173" s="101"/>
      <c r="AJ173" s="138"/>
      <c r="AK173" s="138"/>
      <c r="AL173" s="138"/>
      <c r="AM173" s="138"/>
      <c r="AN173" s="138"/>
      <c r="AO173" s="138"/>
      <c r="AP173" s="138"/>
      <c r="AQ173" s="138"/>
      <c r="AR173" s="138"/>
      <c r="AS173" s="138"/>
      <c r="BB173" s="84"/>
      <c r="BS173" s="101"/>
    </row>
    <row r="174" spans="3:71" x14ac:dyDescent="0.25">
      <c r="C174" s="149"/>
      <c r="D174" s="149"/>
      <c r="E174" s="149"/>
      <c r="F174" s="149"/>
      <c r="G174" s="149"/>
      <c r="H174" s="149"/>
      <c r="I174" s="149"/>
      <c r="J174" s="149"/>
      <c r="K174" s="149"/>
      <c r="L174" s="153"/>
      <c r="M174" s="84"/>
      <c r="N174" s="149"/>
      <c r="O174" s="149"/>
      <c r="P174" s="149"/>
      <c r="Q174" s="149"/>
      <c r="R174" s="149"/>
      <c r="S174" s="149"/>
      <c r="T174" s="149"/>
      <c r="U174" s="149"/>
      <c r="V174" s="149"/>
      <c r="W174" s="101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BB174" s="84"/>
      <c r="BS174" s="101"/>
    </row>
    <row r="175" spans="3:71" x14ac:dyDescent="0.25">
      <c r="C175" s="149"/>
      <c r="D175" s="149"/>
      <c r="E175" s="149"/>
      <c r="F175" s="149"/>
      <c r="G175" s="149"/>
      <c r="H175" s="149"/>
      <c r="I175" s="149"/>
      <c r="J175" s="149"/>
      <c r="K175" s="149"/>
      <c r="L175" s="153"/>
      <c r="M175" s="84"/>
      <c r="N175" s="149"/>
      <c r="O175" s="149"/>
      <c r="P175" s="149"/>
      <c r="Q175" s="149"/>
      <c r="R175" s="149"/>
      <c r="S175" s="149"/>
      <c r="T175" s="149"/>
      <c r="U175" s="149"/>
      <c r="V175" s="149"/>
      <c r="W175" s="101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BB175" s="84"/>
      <c r="BS175" s="101"/>
    </row>
    <row r="176" spans="3:71" x14ac:dyDescent="0.25">
      <c r="C176" s="149"/>
      <c r="D176" s="149"/>
      <c r="E176" s="149"/>
      <c r="F176" s="149"/>
      <c r="G176" s="149"/>
      <c r="H176" s="149"/>
      <c r="I176" s="149"/>
      <c r="J176" s="149"/>
      <c r="K176" s="149"/>
      <c r="L176" s="153"/>
      <c r="M176" s="84"/>
      <c r="N176" s="149"/>
      <c r="O176" s="149"/>
      <c r="P176" s="149"/>
      <c r="Q176" s="149"/>
      <c r="R176" s="149"/>
      <c r="S176" s="149"/>
      <c r="T176" s="149"/>
      <c r="U176" s="149"/>
      <c r="V176" s="149"/>
      <c r="W176" s="101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BB176" s="84"/>
      <c r="BS176" s="101"/>
    </row>
    <row r="177" spans="3:71" x14ac:dyDescent="0.25">
      <c r="C177" s="149"/>
      <c r="D177" s="149"/>
      <c r="E177" s="149"/>
      <c r="F177" s="149"/>
      <c r="G177" s="149"/>
      <c r="H177" s="149"/>
      <c r="I177" s="149"/>
      <c r="J177" s="149"/>
      <c r="K177" s="149"/>
      <c r="L177" s="153"/>
      <c r="M177" s="84"/>
      <c r="N177" s="149"/>
      <c r="O177" s="149"/>
      <c r="P177" s="149"/>
      <c r="Q177" s="149"/>
      <c r="R177" s="149"/>
      <c r="S177" s="149"/>
      <c r="T177" s="149"/>
      <c r="U177" s="149"/>
      <c r="V177" s="149"/>
      <c r="W177" s="101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BB177" s="84"/>
      <c r="BS177" s="101"/>
    </row>
    <row r="178" spans="3:71" x14ac:dyDescent="0.25">
      <c r="C178" s="149"/>
      <c r="D178" s="149"/>
      <c r="E178" s="149"/>
      <c r="F178" s="149"/>
      <c r="G178" s="149"/>
      <c r="H178" s="149"/>
      <c r="I178" s="149"/>
      <c r="J178" s="149"/>
      <c r="K178" s="149"/>
      <c r="L178" s="153"/>
      <c r="M178" s="84"/>
      <c r="N178" s="149"/>
      <c r="O178" s="149"/>
      <c r="P178" s="149"/>
      <c r="Q178" s="149"/>
      <c r="R178" s="149"/>
      <c r="S178" s="149"/>
      <c r="T178" s="149"/>
      <c r="U178" s="149"/>
      <c r="V178" s="149"/>
      <c r="W178" s="101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BB178" s="84"/>
      <c r="BS178" s="101"/>
    </row>
    <row r="179" spans="3:71" x14ac:dyDescent="0.25">
      <c r="C179" s="149"/>
      <c r="D179" s="149"/>
      <c r="E179" s="149"/>
      <c r="F179" s="149"/>
      <c r="G179" s="149"/>
      <c r="H179" s="149"/>
      <c r="I179" s="149"/>
      <c r="J179" s="149"/>
      <c r="K179" s="149"/>
      <c r="L179" s="153"/>
      <c r="M179" s="84"/>
      <c r="N179" s="149"/>
      <c r="O179" s="149"/>
      <c r="P179" s="149"/>
      <c r="Q179" s="149"/>
      <c r="R179" s="149"/>
      <c r="S179" s="149"/>
      <c r="T179" s="149"/>
      <c r="U179" s="149"/>
      <c r="V179" s="149"/>
      <c r="W179" s="101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BB179" s="84"/>
      <c r="BS179" s="101"/>
    </row>
    <row r="180" spans="3:71" x14ac:dyDescent="0.25">
      <c r="C180" s="149"/>
      <c r="D180" s="149"/>
      <c r="E180" s="149"/>
      <c r="F180" s="149"/>
      <c r="G180" s="149"/>
      <c r="H180" s="149"/>
      <c r="I180" s="149"/>
      <c r="J180" s="149"/>
      <c r="K180" s="149"/>
      <c r="L180" s="153"/>
      <c r="M180" s="84"/>
      <c r="N180" s="149"/>
      <c r="O180" s="149"/>
      <c r="P180" s="149"/>
      <c r="Q180" s="149"/>
      <c r="R180" s="149"/>
      <c r="S180" s="149"/>
      <c r="T180" s="149"/>
      <c r="U180" s="149"/>
      <c r="V180" s="149"/>
      <c r="W180" s="101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BB180" s="84"/>
      <c r="BS180" s="101"/>
    </row>
    <row r="181" spans="3:71" x14ac:dyDescent="0.25">
      <c r="C181" s="149"/>
      <c r="D181" s="149"/>
      <c r="E181" s="149"/>
      <c r="F181" s="149"/>
      <c r="G181" s="149"/>
      <c r="H181" s="149"/>
      <c r="I181" s="149"/>
      <c r="J181" s="149"/>
      <c r="K181" s="149"/>
      <c r="L181" s="153"/>
      <c r="M181" s="84"/>
      <c r="N181" s="149"/>
      <c r="O181" s="149"/>
      <c r="P181" s="149"/>
      <c r="Q181" s="149"/>
      <c r="R181" s="149"/>
      <c r="S181" s="149"/>
      <c r="T181" s="149"/>
      <c r="U181" s="149"/>
      <c r="V181" s="149"/>
      <c r="W181" s="101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BB181" s="84"/>
      <c r="BS181" s="101"/>
    </row>
    <row r="182" spans="3:71" x14ac:dyDescent="0.25">
      <c r="C182" s="149"/>
      <c r="D182" s="149"/>
      <c r="E182" s="149"/>
      <c r="F182" s="149"/>
      <c r="G182" s="149"/>
      <c r="H182" s="149"/>
      <c r="I182" s="149"/>
      <c r="J182" s="149"/>
      <c r="K182" s="149"/>
      <c r="L182" s="153"/>
      <c r="M182" s="84"/>
      <c r="N182" s="149"/>
      <c r="O182" s="149"/>
      <c r="P182" s="149"/>
      <c r="Q182" s="149"/>
      <c r="R182" s="149"/>
      <c r="S182" s="149"/>
      <c r="T182" s="149"/>
      <c r="U182" s="149"/>
      <c r="V182" s="149"/>
      <c r="W182" s="101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BB182" s="84"/>
      <c r="BS182" s="101"/>
    </row>
    <row r="183" spans="3:71" x14ac:dyDescent="0.25">
      <c r="C183" s="149"/>
      <c r="D183" s="149"/>
      <c r="E183" s="149"/>
      <c r="F183" s="149"/>
      <c r="G183" s="149"/>
      <c r="H183" s="149"/>
      <c r="I183" s="149"/>
      <c r="J183" s="149"/>
      <c r="K183" s="149"/>
      <c r="L183" s="153"/>
      <c r="M183" s="84"/>
      <c r="N183" s="149"/>
      <c r="O183" s="149"/>
      <c r="P183" s="149"/>
      <c r="Q183" s="149"/>
      <c r="R183" s="149"/>
      <c r="S183" s="149"/>
      <c r="T183" s="149"/>
      <c r="U183" s="149"/>
      <c r="V183" s="149"/>
      <c r="W183" s="101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BB183" s="84"/>
      <c r="BS183" s="101"/>
    </row>
    <row r="184" spans="3:71" x14ac:dyDescent="0.25">
      <c r="C184" s="149"/>
      <c r="D184" s="149"/>
      <c r="E184" s="149"/>
      <c r="F184" s="149"/>
      <c r="G184" s="149"/>
      <c r="H184" s="149"/>
      <c r="I184" s="149"/>
      <c r="J184" s="149"/>
      <c r="K184" s="149"/>
      <c r="L184" s="153"/>
      <c r="M184" s="84"/>
      <c r="N184" s="149"/>
      <c r="O184" s="149"/>
      <c r="P184" s="149"/>
      <c r="Q184" s="149"/>
      <c r="R184" s="149"/>
      <c r="S184" s="149"/>
      <c r="T184" s="149"/>
      <c r="U184" s="149"/>
      <c r="V184" s="149"/>
      <c r="W184" s="101"/>
      <c r="AJ184" s="138"/>
      <c r="AK184" s="138"/>
      <c r="AL184" s="138"/>
      <c r="AM184" s="138"/>
      <c r="AN184" s="138"/>
      <c r="AO184" s="138"/>
      <c r="AP184" s="138"/>
      <c r="AQ184" s="138"/>
      <c r="AR184" s="138"/>
      <c r="AS184" s="138"/>
      <c r="BB184" s="84"/>
      <c r="BS184" s="101"/>
    </row>
    <row r="185" spans="3:71" x14ac:dyDescent="0.25">
      <c r="C185" s="149"/>
      <c r="D185" s="149"/>
      <c r="E185" s="149"/>
      <c r="F185" s="149"/>
      <c r="G185" s="149"/>
      <c r="H185" s="149"/>
      <c r="I185" s="149"/>
      <c r="J185" s="149"/>
      <c r="K185" s="149"/>
      <c r="L185" s="153"/>
      <c r="M185" s="84"/>
      <c r="N185" s="149"/>
      <c r="O185" s="149"/>
      <c r="P185" s="149"/>
      <c r="Q185" s="149"/>
      <c r="R185" s="149"/>
      <c r="S185" s="149"/>
      <c r="T185" s="149"/>
      <c r="U185" s="149"/>
      <c r="V185" s="149"/>
      <c r="W185" s="101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BB185" s="84"/>
      <c r="BS185" s="101"/>
    </row>
    <row r="186" spans="3:71" x14ac:dyDescent="0.25">
      <c r="C186" s="149"/>
      <c r="D186" s="149"/>
      <c r="E186" s="149"/>
      <c r="F186" s="149"/>
      <c r="G186" s="149"/>
      <c r="H186" s="149"/>
      <c r="I186" s="149"/>
      <c r="J186" s="149"/>
      <c r="K186" s="149"/>
      <c r="L186" s="153"/>
      <c r="M186" s="84"/>
      <c r="N186" s="149"/>
      <c r="O186" s="149"/>
      <c r="P186" s="149"/>
      <c r="Q186" s="149"/>
      <c r="R186" s="149"/>
      <c r="S186" s="149"/>
      <c r="T186" s="149"/>
      <c r="U186" s="149"/>
      <c r="V186" s="149"/>
      <c r="W186" s="101"/>
      <c r="AJ186" s="138"/>
      <c r="AK186" s="138"/>
      <c r="AL186" s="138"/>
      <c r="AM186" s="138"/>
      <c r="AN186" s="138"/>
      <c r="AO186" s="138"/>
      <c r="AP186" s="138"/>
      <c r="AQ186" s="138"/>
      <c r="AR186" s="138"/>
      <c r="AS186" s="138"/>
      <c r="BB186" s="84"/>
      <c r="BS186" s="101"/>
    </row>
    <row r="187" spans="3:71" x14ac:dyDescent="0.25">
      <c r="C187" s="149"/>
      <c r="D187" s="149"/>
      <c r="E187" s="149"/>
      <c r="F187" s="149"/>
      <c r="G187" s="149"/>
      <c r="H187" s="149"/>
      <c r="I187" s="149"/>
      <c r="J187" s="149"/>
      <c r="K187" s="149"/>
      <c r="L187" s="153"/>
      <c r="M187" s="84"/>
      <c r="N187" s="149"/>
      <c r="O187" s="149"/>
      <c r="P187" s="149"/>
      <c r="Q187" s="149"/>
      <c r="R187" s="149"/>
      <c r="S187" s="149"/>
      <c r="T187" s="149"/>
      <c r="U187" s="149"/>
      <c r="V187" s="149"/>
      <c r="W187" s="101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BB187" s="84"/>
      <c r="BS187" s="101"/>
    </row>
    <row r="188" spans="3:71" x14ac:dyDescent="0.25">
      <c r="C188" s="149"/>
      <c r="D188" s="149"/>
      <c r="E188" s="149"/>
      <c r="F188" s="149"/>
      <c r="G188" s="149"/>
      <c r="H188" s="149"/>
      <c r="I188" s="149"/>
      <c r="J188" s="149"/>
      <c r="K188" s="149"/>
      <c r="L188" s="153"/>
      <c r="M188" s="84"/>
      <c r="N188" s="149"/>
      <c r="O188" s="149"/>
      <c r="P188" s="149"/>
      <c r="Q188" s="149"/>
      <c r="R188" s="149"/>
      <c r="S188" s="149"/>
      <c r="T188" s="149"/>
      <c r="U188" s="149"/>
      <c r="V188" s="149"/>
      <c r="W188" s="101"/>
      <c r="AJ188" s="138"/>
      <c r="AK188" s="138"/>
      <c r="AL188" s="138"/>
      <c r="AM188" s="138"/>
      <c r="AN188" s="138"/>
      <c r="AO188" s="138"/>
      <c r="AP188" s="138"/>
      <c r="AQ188" s="138"/>
      <c r="AR188" s="138"/>
      <c r="AS188" s="138"/>
      <c r="BB188" s="84"/>
      <c r="BS188" s="101"/>
    </row>
    <row r="189" spans="3:71" x14ac:dyDescent="0.25">
      <c r="C189" s="149"/>
      <c r="D189" s="149"/>
      <c r="E189" s="149"/>
      <c r="F189" s="149"/>
      <c r="G189" s="149"/>
      <c r="H189" s="149"/>
      <c r="I189" s="149"/>
      <c r="J189" s="149"/>
      <c r="K189" s="149"/>
      <c r="L189" s="153"/>
      <c r="M189" s="84"/>
      <c r="N189" s="149"/>
      <c r="O189" s="149"/>
      <c r="P189" s="149"/>
      <c r="Q189" s="149"/>
      <c r="R189" s="149"/>
      <c r="S189" s="149"/>
      <c r="T189" s="149"/>
      <c r="U189" s="149"/>
      <c r="V189" s="149"/>
      <c r="W189" s="101"/>
      <c r="AJ189" s="138"/>
      <c r="AK189" s="138"/>
      <c r="AL189" s="138"/>
      <c r="AM189" s="138"/>
      <c r="AN189" s="138"/>
      <c r="AO189" s="138"/>
      <c r="AP189" s="138"/>
      <c r="AQ189" s="138"/>
      <c r="AR189" s="138"/>
      <c r="AS189" s="138"/>
      <c r="BB189" s="84"/>
      <c r="BS189" s="101"/>
    </row>
    <row r="190" spans="3:71" x14ac:dyDescent="0.25">
      <c r="C190" s="149"/>
      <c r="D190" s="149"/>
      <c r="E190" s="149"/>
      <c r="F190" s="149"/>
      <c r="G190" s="149"/>
      <c r="H190" s="149"/>
      <c r="I190" s="149"/>
      <c r="J190" s="149"/>
      <c r="K190" s="149"/>
      <c r="L190" s="153"/>
      <c r="M190" s="84"/>
      <c r="N190" s="149"/>
      <c r="O190" s="149"/>
      <c r="P190" s="149"/>
      <c r="Q190" s="149"/>
      <c r="R190" s="149"/>
      <c r="S190" s="149"/>
      <c r="T190" s="149"/>
      <c r="U190" s="149"/>
      <c r="V190" s="149"/>
      <c r="W190" s="101"/>
      <c r="AJ190" s="138"/>
      <c r="AK190" s="138"/>
      <c r="AL190" s="138"/>
      <c r="AM190" s="138"/>
      <c r="AN190" s="138"/>
      <c r="AO190" s="138"/>
      <c r="AP190" s="138"/>
      <c r="AQ190" s="138"/>
      <c r="AR190" s="138"/>
      <c r="AS190" s="138"/>
      <c r="BB190" s="84"/>
      <c r="BS190" s="101"/>
    </row>
    <row r="191" spans="3:71" x14ac:dyDescent="0.25">
      <c r="C191" s="149"/>
      <c r="D191" s="149"/>
      <c r="E191" s="149"/>
      <c r="F191" s="149"/>
      <c r="G191" s="149"/>
      <c r="H191" s="149"/>
      <c r="I191" s="149"/>
      <c r="J191" s="149"/>
      <c r="K191" s="149"/>
      <c r="L191" s="153"/>
      <c r="M191" s="84"/>
      <c r="N191" s="149"/>
      <c r="O191" s="149"/>
      <c r="P191" s="149"/>
      <c r="Q191" s="149"/>
      <c r="R191" s="149"/>
      <c r="S191" s="149"/>
      <c r="T191" s="149"/>
      <c r="U191" s="149"/>
      <c r="V191" s="149"/>
      <c r="W191" s="101"/>
      <c r="AJ191" s="138"/>
      <c r="AK191" s="138"/>
      <c r="AL191" s="138"/>
      <c r="AM191" s="138"/>
      <c r="AN191" s="138"/>
      <c r="AO191" s="138"/>
      <c r="AP191" s="138"/>
      <c r="AQ191" s="138"/>
      <c r="AR191" s="138"/>
      <c r="AS191" s="138"/>
      <c r="BB191" s="84"/>
      <c r="BS191" s="101"/>
    </row>
    <row r="192" spans="3:71" ht="15.75" thickBot="1" x14ac:dyDescent="0.3">
      <c r="C192" s="149"/>
      <c r="D192" s="149"/>
      <c r="E192" s="149"/>
      <c r="F192" s="149"/>
      <c r="G192" s="149"/>
      <c r="H192" s="149"/>
      <c r="I192" s="149"/>
      <c r="J192" s="149"/>
      <c r="K192" s="149"/>
      <c r="L192" s="153"/>
      <c r="M192" s="84"/>
      <c r="N192" s="149"/>
      <c r="O192" s="149"/>
      <c r="P192" s="149"/>
      <c r="Q192" s="149"/>
      <c r="R192" s="149"/>
      <c r="S192" s="149"/>
      <c r="T192" s="149"/>
      <c r="U192" s="149"/>
      <c r="V192" s="149"/>
      <c r="W192" s="101"/>
      <c r="AJ192" s="138"/>
      <c r="AK192" s="138"/>
      <c r="AL192" s="138"/>
      <c r="AM192" s="138"/>
      <c r="AN192" s="138"/>
      <c r="AO192" s="138"/>
      <c r="AP192" s="138"/>
      <c r="AQ192" s="138"/>
      <c r="AR192" s="138"/>
      <c r="AS192" s="138"/>
      <c r="BB192" s="86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102"/>
    </row>
    <row r="193" spans="3:45" x14ac:dyDescent="0.25">
      <c r="C193" s="149"/>
      <c r="D193" s="149"/>
      <c r="E193" s="149"/>
      <c r="F193" s="149"/>
      <c r="G193" s="149"/>
      <c r="H193" s="149"/>
      <c r="I193" s="149"/>
      <c r="J193" s="149"/>
      <c r="K193" s="149"/>
      <c r="L193" s="153"/>
      <c r="M193" s="84"/>
      <c r="N193" s="149"/>
      <c r="O193" s="149"/>
      <c r="P193" s="149"/>
      <c r="Q193" s="149"/>
      <c r="R193" s="149"/>
      <c r="S193" s="149"/>
      <c r="T193" s="149"/>
      <c r="U193" s="149"/>
      <c r="V193" s="149"/>
      <c r="W193" s="101"/>
      <c r="AJ193" s="138"/>
      <c r="AK193" s="138"/>
      <c r="AL193" s="138"/>
      <c r="AM193" s="138"/>
      <c r="AN193" s="138"/>
      <c r="AO193" s="138"/>
      <c r="AP193" s="138"/>
      <c r="AQ193" s="138"/>
      <c r="AR193" s="138"/>
      <c r="AS193" s="138"/>
    </row>
    <row r="194" spans="3:45" x14ac:dyDescent="0.25">
      <c r="C194" s="149"/>
      <c r="D194" s="149"/>
      <c r="E194" s="149"/>
      <c r="F194" s="149"/>
      <c r="G194" s="149"/>
      <c r="H194" s="149"/>
      <c r="I194" s="149"/>
      <c r="J194" s="149"/>
      <c r="K194" s="149"/>
      <c r="L194" s="153"/>
      <c r="M194" s="84"/>
      <c r="N194" s="149"/>
      <c r="O194" s="149"/>
      <c r="P194" s="149"/>
      <c r="Q194" s="149"/>
      <c r="R194" s="149"/>
      <c r="S194" s="149"/>
      <c r="T194" s="149"/>
      <c r="U194" s="149"/>
      <c r="V194" s="149"/>
      <c r="W194" s="101"/>
      <c r="AJ194" s="138"/>
      <c r="AK194" s="138"/>
      <c r="AL194" s="138"/>
      <c r="AM194" s="138"/>
      <c r="AN194" s="138"/>
      <c r="AO194" s="138"/>
      <c r="AP194" s="138"/>
      <c r="AQ194" s="138"/>
      <c r="AR194" s="138"/>
      <c r="AS194" s="138"/>
    </row>
    <row r="195" spans="3:45" x14ac:dyDescent="0.25">
      <c r="C195" s="149"/>
      <c r="D195" s="149"/>
      <c r="E195" s="149"/>
      <c r="F195" s="149"/>
      <c r="G195" s="149"/>
      <c r="H195" s="149"/>
      <c r="I195" s="149"/>
      <c r="J195" s="149"/>
      <c r="K195" s="149"/>
      <c r="L195" s="153"/>
      <c r="M195" s="84"/>
      <c r="N195" s="149"/>
      <c r="O195" s="149"/>
      <c r="P195" s="149"/>
      <c r="Q195" s="149"/>
      <c r="R195" s="149"/>
      <c r="S195" s="149"/>
      <c r="T195" s="149"/>
      <c r="U195" s="149"/>
      <c r="V195" s="149"/>
      <c r="W195" s="101"/>
      <c r="AJ195" s="138"/>
      <c r="AK195" s="138"/>
      <c r="AL195" s="138"/>
      <c r="AM195" s="138"/>
      <c r="AN195" s="138"/>
      <c r="AO195" s="138"/>
      <c r="AP195" s="138"/>
      <c r="AQ195" s="138"/>
      <c r="AR195" s="138"/>
      <c r="AS195" s="138"/>
    </row>
    <row r="196" spans="3:45" x14ac:dyDescent="0.25">
      <c r="C196" s="149"/>
      <c r="D196" s="149"/>
      <c r="E196" s="149"/>
      <c r="F196" s="149"/>
      <c r="G196" s="149"/>
      <c r="H196" s="149"/>
      <c r="I196" s="149"/>
      <c r="J196" s="149"/>
      <c r="K196" s="149"/>
      <c r="L196" s="153"/>
      <c r="M196" s="84"/>
      <c r="N196" s="149"/>
      <c r="O196" s="149"/>
      <c r="P196" s="149"/>
      <c r="Q196" s="149"/>
      <c r="R196" s="149"/>
      <c r="S196" s="149"/>
      <c r="T196" s="149"/>
      <c r="U196" s="149"/>
      <c r="V196" s="149"/>
      <c r="W196" s="101"/>
      <c r="AJ196" s="138"/>
      <c r="AK196" s="138"/>
      <c r="AL196" s="138"/>
      <c r="AM196" s="138"/>
      <c r="AN196" s="138"/>
      <c r="AO196" s="138"/>
      <c r="AP196" s="138"/>
      <c r="AQ196" s="138"/>
      <c r="AR196" s="138"/>
      <c r="AS196" s="138"/>
    </row>
    <row r="197" spans="3:45" x14ac:dyDescent="0.25">
      <c r="C197" s="149"/>
      <c r="D197" s="149"/>
      <c r="E197" s="149"/>
      <c r="F197" s="149"/>
      <c r="G197" s="149"/>
      <c r="H197" s="149"/>
      <c r="I197" s="149"/>
      <c r="J197" s="149"/>
      <c r="K197" s="149"/>
      <c r="L197" s="153"/>
      <c r="M197" s="84"/>
      <c r="N197" s="149"/>
      <c r="O197" s="149"/>
      <c r="P197" s="149"/>
      <c r="Q197" s="149"/>
      <c r="R197" s="149"/>
      <c r="S197" s="149"/>
      <c r="T197" s="149"/>
      <c r="U197" s="149"/>
      <c r="V197" s="149"/>
      <c r="W197" s="101"/>
      <c r="AJ197" s="138"/>
      <c r="AK197" s="138"/>
      <c r="AL197" s="138"/>
      <c r="AM197" s="138"/>
      <c r="AN197" s="138"/>
      <c r="AO197" s="138"/>
      <c r="AP197" s="138"/>
      <c r="AQ197" s="138"/>
      <c r="AR197" s="138"/>
      <c r="AS197" s="138"/>
    </row>
    <row r="198" spans="3:45" x14ac:dyDescent="0.25">
      <c r="C198" s="149"/>
      <c r="D198" s="149"/>
      <c r="E198" s="149"/>
      <c r="F198" s="149"/>
      <c r="G198" s="149"/>
      <c r="H198" s="149"/>
      <c r="I198" s="149"/>
      <c r="J198" s="149"/>
      <c r="K198" s="149"/>
      <c r="L198" s="153"/>
      <c r="M198" s="84"/>
      <c r="N198" s="149"/>
      <c r="O198" s="149"/>
      <c r="P198" s="149"/>
      <c r="Q198" s="149"/>
      <c r="R198" s="149"/>
      <c r="S198" s="149"/>
      <c r="T198" s="149"/>
      <c r="U198" s="149"/>
      <c r="V198" s="149"/>
      <c r="W198" s="101"/>
      <c r="AJ198" s="138"/>
      <c r="AK198" s="138"/>
      <c r="AL198" s="138"/>
      <c r="AM198" s="138"/>
      <c r="AN198" s="138"/>
      <c r="AO198" s="138"/>
      <c r="AP198" s="138"/>
      <c r="AQ198" s="138"/>
      <c r="AR198" s="138"/>
      <c r="AS198" s="138"/>
    </row>
    <row r="199" spans="3:45" x14ac:dyDescent="0.25">
      <c r="C199" s="149"/>
      <c r="D199" s="149"/>
      <c r="E199" s="149"/>
      <c r="F199" s="149"/>
      <c r="G199" s="149"/>
      <c r="H199" s="149"/>
      <c r="I199" s="149"/>
      <c r="J199" s="149"/>
      <c r="K199" s="149"/>
      <c r="L199" s="153"/>
      <c r="M199" s="84"/>
      <c r="N199" s="149"/>
      <c r="O199" s="149"/>
      <c r="P199" s="149"/>
      <c r="Q199" s="149"/>
      <c r="R199" s="149"/>
      <c r="S199" s="149"/>
      <c r="T199" s="149"/>
      <c r="U199" s="149"/>
      <c r="V199" s="149"/>
      <c r="W199" s="101"/>
      <c r="AJ199" s="138"/>
      <c r="AK199" s="138"/>
      <c r="AL199" s="138"/>
      <c r="AM199" s="138"/>
      <c r="AN199" s="138"/>
      <c r="AO199" s="138"/>
      <c r="AP199" s="138"/>
      <c r="AQ199" s="138"/>
      <c r="AR199" s="138"/>
      <c r="AS199" s="138"/>
    </row>
    <row r="200" spans="3:45" x14ac:dyDescent="0.25">
      <c r="C200" s="149"/>
      <c r="D200" s="149"/>
      <c r="E200" s="149"/>
      <c r="F200" s="149"/>
      <c r="G200" s="149"/>
      <c r="H200" s="149"/>
      <c r="I200" s="149"/>
      <c r="J200" s="149"/>
      <c r="K200" s="149"/>
      <c r="L200" s="153"/>
      <c r="M200" s="84"/>
      <c r="N200" s="149"/>
      <c r="O200" s="149"/>
      <c r="P200" s="149"/>
      <c r="Q200" s="149"/>
      <c r="R200" s="149"/>
      <c r="S200" s="149"/>
      <c r="T200" s="149"/>
      <c r="U200" s="149"/>
      <c r="V200" s="149"/>
      <c r="W200" s="101"/>
      <c r="AJ200" s="138"/>
      <c r="AK200" s="138"/>
      <c r="AL200" s="138"/>
      <c r="AM200" s="138"/>
      <c r="AN200" s="138"/>
      <c r="AO200" s="138"/>
      <c r="AP200" s="138"/>
      <c r="AQ200" s="138"/>
      <c r="AR200" s="138"/>
      <c r="AS200" s="138"/>
    </row>
    <row r="201" spans="3:45" x14ac:dyDescent="0.25">
      <c r="C201" s="149"/>
      <c r="D201" s="149"/>
      <c r="E201" s="149"/>
      <c r="F201" s="149"/>
      <c r="G201" s="149"/>
      <c r="H201" s="149"/>
      <c r="I201" s="149"/>
      <c r="J201" s="149"/>
      <c r="K201" s="149"/>
      <c r="L201" s="153"/>
      <c r="M201" s="84"/>
      <c r="N201" s="149"/>
      <c r="O201" s="149"/>
      <c r="P201" s="149"/>
      <c r="Q201" s="149"/>
      <c r="R201" s="149"/>
      <c r="S201" s="149"/>
      <c r="T201" s="149"/>
      <c r="U201" s="149"/>
      <c r="V201" s="149"/>
      <c r="W201" s="101"/>
      <c r="AJ201" s="138"/>
      <c r="AK201" s="138"/>
      <c r="AL201" s="138"/>
      <c r="AM201" s="138"/>
      <c r="AN201" s="138"/>
      <c r="AO201" s="138"/>
      <c r="AP201" s="138"/>
      <c r="AQ201" s="138"/>
      <c r="AR201" s="138"/>
      <c r="AS201" s="138"/>
    </row>
    <row r="202" spans="3:45" x14ac:dyDescent="0.25">
      <c r="C202" s="149"/>
      <c r="D202" s="149"/>
      <c r="E202" s="149"/>
      <c r="F202" s="149"/>
      <c r="G202" s="149"/>
      <c r="H202" s="149"/>
      <c r="I202" s="149"/>
      <c r="J202" s="149"/>
      <c r="K202" s="149"/>
      <c r="L202" s="153"/>
      <c r="M202" s="84"/>
      <c r="N202" s="149"/>
      <c r="O202" s="149"/>
      <c r="P202" s="149"/>
      <c r="Q202" s="149"/>
      <c r="R202" s="149"/>
      <c r="S202" s="149"/>
      <c r="T202" s="149"/>
      <c r="U202" s="149"/>
      <c r="V202" s="149"/>
      <c r="W202" s="101"/>
      <c r="AJ202" s="138"/>
      <c r="AK202" s="138"/>
      <c r="AL202" s="138"/>
      <c r="AM202" s="138"/>
      <c r="AN202" s="138"/>
      <c r="AO202" s="138"/>
      <c r="AP202" s="138"/>
      <c r="AQ202" s="138"/>
      <c r="AR202" s="138"/>
      <c r="AS202" s="138"/>
    </row>
    <row r="203" spans="3:45" x14ac:dyDescent="0.25">
      <c r="C203" s="149"/>
      <c r="D203" s="149"/>
      <c r="E203" s="149"/>
      <c r="F203" s="149"/>
      <c r="G203" s="149"/>
      <c r="H203" s="149"/>
      <c r="I203" s="149"/>
      <c r="J203" s="149"/>
      <c r="K203" s="149"/>
      <c r="L203" s="153"/>
      <c r="M203" s="84"/>
      <c r="N203" s="149"/>
      <c r="O203" s="149"/>
      <c r="P203" s="149"/>
      <c r="Q203" s="149"/>
      <c r="R203" s="149"/>
      <c r="S203" s="149"/>
      <c r="T203" s="149"/>
      <c r="U203" s="149"/>
      <c r="V203" s="149"/>
      <c r="W203" s="101"/>
      <c r="AJ203" s="138"/>
      <c r="AK203" s="138"/>
      <c r="AL203" s="138"/>
      <c r="AM203" s="138"/>
      <c r="AN203" s="138"/>
      <c r="AO203" s="138"/>
      <c r="AP203" s="138"/>
      <c r="AQ203" s="138"/>
      <c r="AR203" s="138"/>
      <c r="AS203" s="138"/>
    </row>
    <row r="204" spans="3:45" x14ac:dyDescent="0.25">
      <c r="C204" s="149"/>
      <c r="D204" s="149"/>
      <c r="E204" s="149"/>
      <c r="F204" s="149"/>
      <c r="G204" s="149"/>
      <c r="H204" s="149"/>
      <c r="I204" s="149"/>
      <c r="J204" s="149"/>
      <c r="K204" s="149"/>
      <c r="L204" s="153"/>
      <c r="M204" s="84"/>
      <c r="N204" s="149"/>
      <c r="O204" s="149"/>
      <c r="P204" s="149"/>
      <c r="Q204" s="149"/>
      <c r="R204" s="149"/>
      <c r="S204" s="149"/>
      <c r="T204" s="149"/>
      <c r="U204" s="149"/>
      <c r="V204" s="149"/>
      <c r="W204" s="101"/>
      <c r="AJ204" s="138"/>
      <c r="AK204" s="138"/>
      <c r="AL204" s="138"/>
      <c r="AM204" s="138"/>
      <c r="AN204" s="138"/>
      <c r="AO204" s="138"/>
      <c r="AP204" s="138"/>
      <c r="AQ204" s="138"/>
      <c r="AR204" s="138"/>
      <c r="AS204" s="138"/>
    </row>
    <row r="205" spans="3:45" x14ac:dyDescent="0.25">
      <c r="C205" s="149"/>
      <c r="D205" s="149"/>
      <c r="E205" s="149"/>
      <c r="F205" s="149"/>
      <c r="G205" s="149"/>
      <c r="H205" s="149"/>
      <c r="I205" s="149"/>
      <c r="J205" s="149"/>
      <c r="K205" s="149"/>
      <c r="L205" s="153"/>
      <c r="M205" s="84"/>
      <c r="N205" s="149"/>
      <c r="O205" s="149"/>
      <c r="P205" s="149"/>
      <c r="Q205" s="149"/>
      <c r="R205" s="149"/>
      <c r="S205" s="149"/>
      <c r="T205" s="149"/>
      <c r="U205" s="149"/>
      <c r="V205" s="149"/>
      <c r="W205" s="101"/>
      <c r="AJ205" s="138"/>
      <c r="AK205" s="138"/>
      <c r="AL205" s="138"/>
      <c r="AM205" s="138"/>
      <c r="AN205" s="138"/>
      <c r="AO205" s="138"/>
      <c r="AP205" s="138"/>
      <c r="AQ205" s="138"/>
      <c r="AR205" s="138"/>
      <c r="AS205" s="138"/>
    </row>
    <row r="206" spans="3:45" x14ac:dyDescent="0.25">
      <c r="C206" s="149"/>
      <c r="D206" s="149"/>
      <c r="E206" s="149"/>
      <c r="F206" s="149"/>
      <c r="G206" s="149"/>
      <c r="H206" s="149"/>
      <c r="I206" s="149"/>
      <c r="J206" s="149"/>
      <c r="K206" s="149"/>
      <c r="L206" s="153"/>
      <c r="M206" s="84"/>
      <c r="N206" s="149"/>
      <c r="O206" s="149"/>
      <c r="P206" s="149"/>
      <c r="Q206" s="149"/>
      <c r="R206" s="149"/>
      <c r="S206" s="149"/>
      <c r="T206" s="149"/>
      <c r="U206" s="149"/>
      <c r="V206" s="149"/>
      <c r="W206" s="101"/>
      <c r="AJ206" s="138"/>
      <c r="AK206" s="138"/>
      <c r="AL206" s="138"/>
      <c r="AM206" s="138"/>
      <c r="AN206" s="138"/>
      <c r="AO206" s="138"/>
      <c r="AP206" s="138"/>
      <c r="AQ206" s="138"/>
      <c r="AR206" s="138"/>
      <c r="AS206" s="138"/>
    </row>
    <row r="207" spans="3:45" x14ac:dyDescent="0.25">
      <c r="C207" s="149"/>
      <c r="D207" s="149"/>
      <c r="E207" s="149"/>
      <c r="F207" s="149"/>
      <c r="G207" s="149"/>
      <c r="H207" s="149"/>
      <c r="I207" s="149"/>
      <c r="J207" s="149"/>
      <c r="K207" s="149"/>
      <c r="L207" s="153"/>
      <c r="M207" s="84"/>
      <c r="N207" s="149"/>
      <c r="O207" s="149"/>
      <c r="P207" s="149"/>
      <c r="Q207" s="149"/>
      <c r="R207" s="149"/>
      <c r="S207" s="149"/>
      <c r="T207" s="149"/>
      <c r="U207" s="149"/>
      <c r="V207" s="149"/>
      <c r="W207" s="101"/>
      <c r="AJ207" s="138"/>
      <c r="AK207" s="138"/>
      <c r="AL207" s="138"/>
      <c r="AM207" s="138"/>
      <c r="AN207" s="138"/>
      <c r="AO207" s="138"/>
      <c r="AP207" s="138"/>
      <c r="AQ207" s="138"/>
      <c r="AR207" s="138"/>
      <c r="AS207" s="138"/>
    </row>
    <row r="208" spans="3:45" x14ac:dyDescent="0.25">
      <c r="C208" s="149"/>
      <c r="D208" s="149"/>
      <c r="E208" s="149"/>
      <c r="F208" s="149"/>
      <c r="G208" s="149"/>
      <c r="H208" s="149"/>
      <c r="I208" s="149"/>
      <c r="J208" s="149"/>
      <c r="K208" s="149"/>
      <c r="L208" s="153"/>
      <c r="M208" s="84"/>
      <c r="N208" s="149"/>
      <c r="O208" s="149"/>
      <c r="P208" s="149"/>
      <c r="Q208" s="149"/>
      <c r="R208" s="149"/>
      <c r="S208" s="149"/>
      <c r="T208" s="149"/>
      <c r="U208" s="149"/>
      <c r="V208" s="149"/>
      <c r="W208" s="101"/>
      <c r="AJ208" s="138"/>
      <c r="AK208" s="138"/>
      <c r="AL208" s="138"/>
      <c r="AM208" s="138"/>
      <c r="AN208" s="138"/>
      <c r="AO208" s="138"/>
      <c r="AP208" s="138"/>
      <c r="AQ208" s="138"/>
      <c r="AR208" s="138"/>
      <c r="AS208" s="138"/>
    </row>
    <row r="209" spans="3:45" x14ac:dyDescent="0.25">
      <c r="C209" s="149"/>
      <c r="D209" s="149"/>
      <c r="E209" s="149"/>
      <c r="F209" s="149"/>
      <c r="G209" s="149"/>
      <c r="H209" s="149"/>
      <c r="I209" s="149"/>
      <c r="J209" s="149"/>
      <c r="K209" s="149"/>
      <c r="L209" s="153"/>
      <c r="M209" s="84"/>
      <c r="N209" s="149"/>
      <c r="O209" s="149"/>
      <c r="P209" s="149"/>
      <c r="Q209" s="149"/>
      <c r="R209" s="149"/>
      <c r="S209" s="149"/>
      <c r="T209" s="149"/>
      <c r="U209" s="149"/>
      <c r="V209" s="149"/>
      <c r="W209" s="101"/>
      <c r="AJ209" s="138"/>
      <c r="AK209" s="138"/>
      <c r="AL209" s="138"/>
      <c r="AM209" s="138"/>
      <c r="AN209" s="138"/>
      <c r="AO209" s="138"/>
      <c r="AP209" s="138"/>
      <c r="AQ209" s="138"/>
      <c r="AR209" s="138"/>
      <c r="AS209" s="138"/>
    </row>
    <row r="210" spans="3:45" x14ac:dyDescent="0.25">
      <c r="C210" s="149"/>
      <c r="D210" s="149"/>
      <c r="E210" s="149"/>
      <c r="F210" s="149"/>
      <c r="G210" s="149"/>
      <c r="H210" s="149"/>
      <c r="I210" s="149"/>
      <c r="J210" s="149"/>
      <c r="K210" s="149"/>
      <c r="L210" s="153"/>
      <c r="M210" s="84"/>
      <c r="N210" s="149"/>
      <c r="O210" s="149"/>
      <c r="P210" s="149"/>
      <c r="Q210" s="149"/>
      <c r="R210" s="149"/>
      <c r="S210" s="149"/>
      <c r="T210" s="149"/>
      <c r="U210" s="149"/>
      <c r="V210" s="149"/>
      <c r="W210" s="101"/>
      <c r="AJ210" s="138"/>
      <c r="AK210" s="138"/>
      <c r="AL210" s="138"/>
      <c r="AM210" s="138"/>
      <c r="AN210" s="138"/>
      <c r="AO210" s="138"/>
      <c r="AP210" s="138"/>
      <c r="AQ210" s="138"/>
      <c r="AR210" s="138"/>
      <c r="AS210" s="138"/>
    </row>
    <row r="211" spans="3:45" x14ac:dyDescent="0.25">
      <c r="C211" s="149"/>
      <c r="D211" s="149"/>
      <c r="E211" s="149"/>
      <c r="F211" s="149"/>
      <c r="G211" s="149"/>
      <c r="H211" s="149"/>
      <c r="I211" s="149"/>
      <c r="J211" s="149"/>
      <c r="K211" s="149"/>
      <c r="L211" s="153"/>
      <c r="M211" s="84"/>
      <c r="N211" s="149"/>
      <c r="O211" s="149"/>
      <c r="P211" s="149"/>
      <c r="Q211" s="149"/>
      <c r="R211" s="149"/>
      <c r="S211" s="149"/>
      <c r="T211" s="149"/>
      <c r="U211" s="149"/>
      <c r="V211" s="149"/>
      <c r="W211" s="101"/>
      <c r="AJ211" s="138"/>
      <c r="AK211" s="138"/>
      <c r="AL211" s="138"/>
      <c r="AM211" s="138"/>
      <c r="AN211" s="138"/>
      <c r="AO211" s="138"/>
      <c r="AP211" s="138"/>
      <c r="AQ211" s="138"/>
      <c r="AR211" s="138"/>
      <c r="AS211" s="138"/>
    </row>
    <row r="212" spans="3:45" x14ac:dyDescent="0.25">
      <c r="C212" s="149"/>
      <c r="D212" s="149"/>
      <c r="E212" s="149"/>
      <c r="F212" s="149"/>
      <c r="G212" s="149"/>
      <c r="H212" s="149"/>
      <c r="I212" s="149"/>
      <c r="J212" s="149"/>
      <c r="K212" s="149"/>
      <c r="L212" s="153"/>
      <c r="M212" s="84"/>
      <c r="N212" s="149"/>
      <c r="O212" s="149"/>
      <c r="P212" s="149"/>
      <c r="Q212" s="149"/>
      <c r="R212" s="149"/>
      <c r="S212" s="149"/>
      <c r="T212" s="149"/>
      <c r="U212" s="149"/>
      <c r="V212" s="149"/>
      <c r="W212" s="101"/>
      <c r="AJ212" s="138"/>
      <c r="AK212" s="138"/>
      <c r="AL212" s="138"/>
      <c r="AM212" s="138"/>
      <c r="AN212" s="138"/>
      <c r="AO212" s="138"/>
      <c r="AP212" s="138"/>
      <c r="AQ212" s="138"/>
      <c r="AR212" s="138"/>
      <c r="AS212" s="138"/>
    </row>
    <row r="213" spans="3:45" x14ac:dyDescent="0.25">
      <c r="C213" s="149"/>
      <c r="D213" s="149"/>
      <c r="E213" s="149"/>
      <c r="F213" s="149"/>
      <c r="G213" s="149"/>
      <c r="H213" s="149"/>
      <c r="I213" s="149"/>
      <c r="J213" s="149"/>
      <c r="K213" s="149"/>
      <c r="L213" s="153"/>
      <c r="M213" s="84"/>
      <c r="N213" s="149"/>
      <c r="O213" s="149"/>
      <c r="P213" s="149"/>
      <c r="Q213" s="149"/>
      <c r="R213" s="149"/>
      <c r="S213" s="149"/>
      <c r="T213" s="149"/>
      <c r="U213" s="149"/>
      <c r="V213" s="149"/>
      <c r="W213" s="101"/>
      <c r="AJ213" s="138"/>
      <c r="AK213" s="138"/>
      <c r="AL213" s="138"/>
      <c r="AM213" s="138"/>
      <c r="AN213" s="138"/>
      <c r="AO213" s="138"/>
      <c r="AP213" s="138"/>
      <c r="AQ213" s="138"/>
      <c r="AR213" s="138"/>
      <c r="AS213" s="138"/>
    </row>
    <row r="214" spans="3:45" x14ac:dyDescent="0.25">
      <c r="C214" s="149"/>
      <c r="D214" s="149"/>
      <c r="E214" s="149"/>
      <c r="F214" s="149"/>
      <c r="G214" s="149"/>
      <c r="H214" s="149"/>
      <c r="I214" s="149"/>
      <c r="J214" s="149"/>
      <c r="K214" s="149"/>
      <c r="L214" s="153"/>
      <c r="M214" s="84"/>
      <c r="N214" s="149"/>
      <c r="O214" s="149"/>
      <c r="P214" s="149"/>
      <c r="Q214" s="149"/>
      <c r="R214" s="149"/>
      <c r="S214" s="149"/>
      <c r="T214" s="149"/>
      <c r="U214" s="149"/>
      <c r="V214" s="149"/>
      <c r="W214" s="101"/>
      <c r="AJ214" s="138"/>
      <c r="AK214" s="138"/>
      <c r="AL214" s="138"/>
      <c r="AM214" s="138"/>
      <c r="AN214" s="138"/>
      <c r="AO214" s="138"/>
      <c r="AP214" s="138"/>
      <c r="AQ214" s="138"/>
      <c r="AR214" s="138"/>
      <c r="AS214" s="138"/>
    </row>
    <row r="215" spans="3:45" x14ac:dyDescent="0.25">
      <c r="C215" s="149"/>
      <c r="D215" s="149"/>
      <c r="E215" s="149"/>
      <c r="F215" s="149"/>
      <c r="G215" s="149"/>
      <c r="H215" s="149"/>
      <c r="I215" s="149"/>
      <c r="J215" s="149"/>
      <c r="K215" s="149"/>
      <c r="L215" s="153"/>
      <c r="M215" s="84"/>
      <c r="N215" s="149"/>
      <c r="O215" s="149"/>
      <c r="P215" s="149"/>
      <c r="Q215" s="149"/>
      <c r="R215" s="149"/>
      <c r="S215" s="149"/>
      <c r="T215" s="149"/>
      <c r="U215" s="149"/>
      <c r="V215" s="149"/>
      <c r="W215" s="101"/>
      <c r="AJ215" s="138"/>
      <c r="AK215" s="138"/>
      <c r="AL215" s="138"/>
      <c r="AM215" s="138"/>
      <c r="AN215" s="138"/>
      <c r="AO215" s="138"/>
      <c r="AP215" s="138"/>
      <c r="AQ215" s="138"/>
      <c r="AR215" s="138"/>
      <c r="AS215" s="138"/>
    </row>
    <row r="216" spans="3:45" x14ac:dyDescent="0.25">
      <c r="C216" s="149"/>
      <c r="D216" s="149"/>
      <c r="E216" s="149"/>
      <c r="F216" s="149"/>
      <c r="G216" s="149"/>
      <c r="H216" s="149"/>
      <c r="I216" s="149"/>
      <c r="J216" s="149"/>
      <c r="K216" s="149"/>
      <c r="L216" s="153"/>
      <c r="M216" s="84"/>
      <c r="N216" s="149"/>
      <c r="O216" s="149"/>
      <c r="P216" s="149"/>
      <c r="Q216" s="149"/>
      <c r="R216" s="149"/>
      <c r="S216" s="149"/>
      <c r="T216" s="149"/>
      <c r="U216" s="149"/>
      <c r="V216" s="149"/>
      <c r="W216" s="101"/>
      <c r="AJ216" s="138"/>
      <c r="AK216" s="138"/>
      <c r="AL216" s="138"/>
      <c r="AM216" s="138"/>
      <c r="AN216" s="138"/>
      <c r="AO216" s="138"/>
      <c r="AP216" s="138"/>
      <c r="AQ216" s="138"/>
      <c r="AR216" s="138"/>
      <c r="AS216" s="138"/>
    </row>
    <row r="217" spans="3:45" x14ac:dyDescent="0.25">
      <c r="C217" s="149"/>
      <c r="D217" s="149"/>
      <c r="E217" s="149"/>
      <c r="F217" s="149"/>
      <c r="G217" s="149"/>
      <c r="H217" s="149"/>
      <c r="I217" s="149"/>
      <c r="J217" s="149"/>
      <c r="K217" s="149"/>
      <c r="L217" s="153"/>
      <c r="M217" s="84"/>
      <c r="N217" s="149"/>
      <c r="O217" s="149"/>
      <c r="P217" s="149"/>
      <c r="Q217" s="149"/>
      <c r="R217" s="149"/>
      <c r="S217" s="149"/>
      <c r="T217" s="149"/>
      <c r="U217" s="149"/>
      <c r="V217" s="149"/>
      <c r="W217" s="101"/>
      <c r="AJ217" s="138"/>
      <c r="AK217" s="138"/>
      <c r="AL217" s="138"/>
      <c r="AM217" s="138"/>
      <c r="AN217" s="138"/>
      <c r="AO217" s="138"/>
      <c r="AP217" s="138"/>
      <c r="AQ217" s="138"/>
      <c r="AR217" s="138"/>
      <c r="AS217" s="138"/>
    </row>
    <row r="218" spans="3:45" x14ac:dyDescent="0.25">
      <c r="C218" s="149"/>
      <c r="D218" s="149"/>
      <c r="E218" s="149"/>
      <c r="F218" s="149"/>
      <c r="G218" s="149"/>
      <c r="H218" s="149"/>
      <c r="I218" s="149"/>
      <c r="J218" s="149"/>
      <c r="K218" s="149"/>
      <c r="L218" s="153"/>
      <c r="M218" s="84"/>
      <c r="N218" s="149"/>
      <c r="O218" s="149"/>
      <c r="P218" s="149"/>
      <c r="Q218" s="149"/>
      <c r="R218" s="149"/>
      <c r="S218" s="149"/>
      <c r="T218" s="149"/>
      <c r="U218" s="149"/>
      <c r="V218" s="149"/>
      <c r="W218" s="101"/>
      <c r="AJ218" s="138"/>
      <c r="AK218" s="138"/>
      <c r="AL218" s="138"/>
      <c r="AM218" s="138"/>
      <c r="AN218" s="138"/>
      <c r="AO218" s="138"/>
      <c r="AP218" s="138"/>
      <c r="AQ218" s="138"/>
      <c r="AR218" s="138"/>
      <c r="AS218" s="138"/>
    </row>
    <row r="219" spans="3:45" ht="15.75" thickBot="1" x14ac:dyDescent="0.3">
      <c r="C219" s="149"/>
      <c r="D219" s="149"/>
      <c r="E219" s="149"/>
      <c r="F219" s="149"/>
      <c r="G219" s="149"/>
      <c r="H219" s="149"/>
      <c r="I219" s="149"/>
      <c r="J219" s="149"/>
      <c r="K219" s="149"/>
      <c r="L219" s="153"/>
      <c r="M219" s="86"/>
      <c r="N219" s="93"/>
      <c r="O219" s="93"/>
      <c r="P219" s="93"/>
      <c r="Q219" s="93"/>
      <c r="R219" s="93"/>
      <c r="S219" s="93"/>
      <c r="T219" s="93"/>
      <c r="U219" s="93"/>
      <c r="V219" s="93"/>
      <c r="W219" s="102"/>
      <c r="AJ219" s="138"/>
      <c r="AK219" s="138"/>
      <c r="AL219" s="138"/>
      <c r="AM219" s="138"/>
      <c r="AN219" s="138"/>
      <c r="AO219" s="138"/>
      <c r="AP219" s="138"/>
      <c r="AQ219" s="138"/>
      <c r="AR219" s="138"/>
      <c r="AS219" s="138"/>
    </row>
    <row r="220" spans="3:45" x14ac:dyDescent="0.25">
      <c r="C220" s="149"/>
      <c r="D220" s="149"/>
      <c r="E220" s="149"/>
      <c r="F220" s="149"/>
      <c r="G220" s="149"/>
      <c r="H220" s="149"/>
      <c r="I220" s="149"/>
      <c r="J220" s="149"/>
      <c r="K220" s="149"/>
      <c r="L220" s="153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AJ220" s="138"/>
      <c r="AK220" s="138"/>
      <c r="AL220" s="138"/>
      <c r="AM220" s="138"/>
      <c r="AN220" s="138"/>
      <c r="AO220" s="138"/>
      <c r="AP220" s="138"/>
      <c r="AQ220" s="138"/>
      <c r="AR220" s="138"/>
      <c r="AS220" s="138"/>
    </row>
    <row r="221" spans="3:45" x14ac:dyDescent="0.25">
      <c r="C221" s="149"/>
      <c r="D221" s="149"/>
      <c r="E221" s="149"/>
      <c r="F221" s="149"/>
      <c r="G221" s="149"/>
      <c r="H221" s="149"/>
      <c r="I221" s="149"/>
      <c r="J221" s="149"/>
      <c r="K221" s="149"/>
      <c r="L221" s="153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AJ221" s="138"/>
      <c r="AK221" s="138"/>
      <c r="AL221" s="138"/>
      <c r="AM221" s="138"/>
      <c r="AN221" s="138"/>
      <c r="AO221" s="138"/>
      <c r="AP221" s="138"/>
      <c r="AQ221" s="138"/>
      <c r="AR221" s="138"/>
      <c r="AS221" s="138"/>
    </row>
    <row r="222" spans="3:45" x14ac:dyDescent="0.25">
      <c r="C222" s="149"/>
      <c r="D222" s="149"/>
      <c r="E222" s="149"/>
      <c r="F222" s="149"/>
      <c r="G222" s="149"/>
      <c r="H222" s="149"/>
      <c r="I222" s="149"/>
      <c r="J222" s="149"/>
      <c r="K222" s="149"/>
      <c r="L222" s="153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AJ222" s="138"/>
      <c r="AK222" s="138"/>
      <c r="AL222" s="138"/>
      <c r="AM222" s="138"/>
      <c r="AN222" s="138"/>
      <c r="AO222" s="138"/>
      <c r="AP222" s="138"/>
      <c r="AQ222" s="138"/>
      <c r="AR222" s="138"/>
      <c r="AS222" s="138"/>
    </row>
    <row r="223" spans="3:45" x14ac:dyDescent="0.25">
      <c r="C223" s="149"/>
      <c r="D223" s="149"/>
      <c r="E223" s="149"/>
      <c r="F223" s="149"/>
      <c r="G223" s="149"/>
      <c r="H223" s="149"/>
      <c r="I223" s="149"/>
      <c r="J223" s="149"/>
      <c r="K223" s="149"/>
      <c r="L223" s="153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AJ223" s="138"/>
      <c r="AK223" s="138"/>
      <c r="AL223" s="138"/>
      <c r="AM223" s="138"/>
      <c r="AN223" s="138"/>
      <c r="AO223" s="138"/>
      <c r="AP223" s="138"/>
      <c r="AQ223" s="138"/>
      <c r="AR223" s="138"/>
      <c r="AS223" s="138"/>
    </row>
    <row r="224" spans="3:45" x14ac:dyDescent="0.25">
      <c r="C224" s="149"/>
      <c r="D224" s="149"/>
      <c r="E224" s="149"/>
      <c r="F224" s="149"/>
      <c r="G224" s="149"/>
      <c r="H224" s="149"/>
      <c r="I224" s="149"/>
      <c r="J224" s="149"/>
      <c r="K224" s="149"/>
      <c r="L224" s="153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AJ224" s="138"/>
      <c r="AK224" s="138"/>
      <c r="AL224" s="138"/>
      <c r="AM224" s="138"/>
      <c r="AN224" s="138"/>
      <c r="AO224" s="138"/>
      <c r="AP224" s="138"/>
      <c r="AQ224" s="138"/>
      <c r="AR224" s="138"/>
      <c r="AS224" s="138"/>
    </row>
    <row r="225" spans="3:45" x14ac:dyDescent="0.25">
      <c r="C225" s="149"/>
      <c r="D225" s="149"/>
      <c r="E225" s="149"/>
      <c r="F225" s="149"/>
      <c r="G225" s="149"/>
      <c r="H225" s="149"/>
      <c r="I225" s="149"/>
      <c r="J225" s="149"/>
      <c r="K225" s="149"/>
      <c r="L225" s="153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AJ225" s="138"/>
      <c r="AK225" s="138"/>
      <c r="AL225" s="138"/>
      <c r="AM225" s="138"/>
      <c r="AN225" s="138"/>
      <c r="AO225" s="138"/>
      <c r="AP225" s="138"/>
      <c r="AQ225" s="138"/>
      <c r="AR225" s="138"/>
      <c r="AS225" s="138"/>
    </row>
    <row r="226" spans="3:45" x14ac:dyDescent="0.25">
      <c r="C226" s="149"/>
      <c r="D226" s="149"/>
      <c r="E226" s="149"/>
      <c r="F226" s="149"/>
      <c r="G226" s="149"/>
      <c r="H226" s="149"/>
      <c r="I226" s="149"/>
      <c r="J226" s="149"/>
      <c r="K226" s="149"/>
      <c r="L226" s="153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AJ226" s="138"/>
      <c r="AK226" s="138"/>
      <c r="AL226" s="138"/>
      <c r="AM226" s="138"/>
      <c r="AN226" s="138"/>
      <c r="AO226" s="138"/>
      <c r="AP226" s="138"/>
      <c r="AQ226" s="138"/>
      <c r="AR226" s="138"/>
      <c r="AS226" s="138"/>
    </row>
    <row r="227" spans="3:45" x14ac:dyDescent="0.25">
      <c r="C227" s="149"/>
      <c r="D227" s="149"/>
      <c r="E227" s="149"/>
      <c r="F227" s="149"/>
      <c r="G227" s="149"/>
      <c r="H227" s="149"/>
      <c r="I227" s="149"/>
      <c r="J227" s="149"/>
      <c r="K227" s="149"/>
      <c r="L227" s="153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AJ227" s="138"/>
      <c r="AK227" s="138"/>
      <c r="AL227" s="138"/>
      <c r="AM227" s="138"/>
      <c r="AN227" s="138"/>
      <c r="AO227" s="138"/>
      <c r="AP227" s="138"/>
      <c r="AQ227" s="138"/>
      <c r="AR227" s="138"/>
      <c r="AS227" s="138"/>
    </row>
    <row r="228" spans="3:45" x14ac:dyDescent="0.25">
      <c r="C228" s="149"/>
      <c r="D228" s="149"/>
      <c r="E228" s="149"/>
      <c r="F228" s="149"/>
      <c r="G228" s="149"/>
      <c r="H228" s="149"/>
      <c r="I228" s="149"/>
      <c r="J228" s="149"/>
      <c r="K228" s="149"/>
      <c r="L228" s="153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AJ228" s="138"/>
      <c r="AK228" s="138"/>
      <c r="AL228" s="138"/>
      <c r="AM228" s="138"/>
      <c r="AN228" s="138"/>
      <c r="AO228" s="138"/>
      <c r="AP228" s="138"/>
      <c r="AQ228" s="138"/>
      <c r="AR228" s="138"/>
      <c r="AS228" s="138"/>
    </row>
    <row r="229" spans="3:45" x14ac:dyDescent="0.25">
      <c r="C229" s="149"/>
      <c r="D229" s="149"/>
      <c r="E229" s="149"/>
      <c r="F229" s="149"/>
      <c r="G229" s="149"/>
      <c r="H229" s="149"/>
      <c r="I229" s="149"/>
      <c r="J229" s="149"/>
      <c r="K229" s="149"/>
      <c r="L229" s="153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AJ229" s="138"/>
      <c r="AK229" s="138"/>
      <c r="AL229" s="138"/>
      <c r="AM229" s="138"/>
      <c r="AN229" s="138"/>
      <c r="AO229" s="138"/>
      <c r="AP229" s="138"/>
      <c r="AQ229" s="138"/>
      <c r="AR229" s="138"/>
      <c r="AS229" s="138"/>
    </row>
    <row r="230" spans="3:45" x14ac:dyDescent="0.25">
      <c r="C230" s="149"/>
      <c r="D230" s="149"/>
      <c r="E230" s="149"/>
      <c r="F230" s="149"/>
      <c r="G230" s="149"/>
      <c r="H230" s="149"/>
      <c r="I230" s="149"/>
      <c r="J230" s="149"/>
      <c r="K230" s="149"/>
      <c r="L230" s="153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AJ230" s="138"/>
      <c r="AK230" s="138"/>
      <c r="AL230" s="138"/>
      <c r="AM230" s="138"/>
      <c r="AN230" s="138"/>
      <c r="AO230" s="138"/>
      <c r="AP230" s="138"/>
      <c r="AQ230" s="138"/>
      <c r="AR230" s="138"/>
      <c r="AS230" s="138"/>
    </row>
    <row r="231" spans="3:45" x14ac:dyDescent="0.25">
      <c r="C231" s="149"/>
      <c r="D231" s="149"/>
      <c r="E231" s="149"/>
      <c r="F231" s="149"/>
      <c r="G231" s="149"/>
      <c r="H231" s="149"/>
      <c r="I231" s="149"/>
      <c r="J231" s="149"/>
      <c r="K231" s="149"/>
      <c r="L231" s="153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AJ231" s="138"/>
      <c r="AK231" s="138"/>
      <c r="AL231" s="138"/>
      <c r="AM231" s="138"/>
      <c r="AN231" s="138"/>
      <c r="AO231" s="138"/>
      <c r="AP231" s="138"/>
      <c r="AQ231" s="138"/>
      <c r="AR231" s="138"/>
      <c r="AS231" s="138"/>
    </row>
    <row r="232" spans="3:45" x14ac:dyDescent="0.25">
      <c r="C232" s="149"/>
      <c r="D232" s="149"/>
      <c r="E232" s="149"/>
      <c r="F232" s="149"/>
      <c r="G232" s="149"/>
      <c r="H232" s="149"/>
      <c r="I232" s="149"/>
      <c r="J232" s="149"/>
      <c r="K232" s="149"/>
      <c r="L232" s="153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AJ232" s="138"/>
      <c r="AK232" s="138"/>
      <c r="AL232" s="138"/>
      <c r="AM232" s="138"/>
      <c r="AN232" s="138"/>
      <c r="AO232" s="138"/>
      <c r="AP232" s="138"/>
      <c r="AQ232" s="138"/>
      <c r="AR232" s="138"/>
      <c r="AS232" s="138"/>
    </row>
    <row r="233" spans="3:45" x14ac:dyDescent="0.25">
      <c r="C233" s="149"/>
      <c r="D233" s="149"/>
      <c r="E233" s="149"/>
      <c r="F233" s="149"/>
      <c r="G233" s="149"/>
      <c r="H233" s="149"/>
      <c r="I233" s="149"/>
      <c r="J233" s="149"/>
      <c r="K233" s="149"/>
      <c r="L233" s="153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AJ233" s="138"/>
      <c r="AK233" s="138"/>
      <c r="AL233" s="138"/>
      <c r="AM233" s="138"/>
      <c r="AN233" s="138"/>
      <c r="AO233" s="138"/>
      <c r="AP233" s="138"/>
      <c r="AQ233" s="138"/>
      <c r="AR233" s="138"/>
      <c r="AS233" s="138"/>
    </row>
    <row r="234" spans="3:45" x14ac:dyDescent="0.25">
      <c r="C234" s="149"/>
      <c r="D234" s="149"/>
      <c r="E234" s="149"/>
      <c r="F234" s="149"/>
      <c r="G234" s="149"/>
      <c r="H234" s="149"/>
      <c r="I234" s="149"/>
      <c r="J234" s="149"/>
      <c r="K234" s="149"/>
      <c r="L234" s="153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AJ234" s="138"/>
      <c r="AK234" s="138"/>
      <c r="AL234" s="138"/>
      <c r="AM234" s="138"/>
      <c r="AN234" s="138"/>
      <c r="AO234" s="138"/>
      <c r="AP234" s="138"/>
      <c r="AQ234" s="138"/>
      <c r="AR234" s="138"/>
      <c r="AS234" s="138"/>
    </row>
    <row r="235" spans="3:45" x14ac:dyDescent="0.25">
      <c r="C235" s="149"/>
      <c r="D235" s="149"/>
      <c r="E235" s="149"/>
      <c r="F235" s="149"/>
      <c r="G235" s="149"/>
      <c r="H235" s="149"/>
      <c r="I235" s="149"/>
      <c r="J235" s="149"/>
      <c r="K235" s="149"/>
      <c r="L235" s="153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AJ235" s="138"/>
      <c r="AK235" s="138"/>
      <c r="AL235" s="138"/>
      <c r="AM235" s="138"/>
      <c r="AN235" s="138"/>
      <c r="AO235" s="138"/>
      <c r="AP235" s="138"/>
      <c r="AQ235" s="138"/>
      <c r="AR235" s="138"/>
      <c r="AS235" s="138"/>
    </row>
    <row r="236" spans="3:45" x14ac:dyDescent="0.25">
      <c r="C236" s="149"/>
      <c r="D236" s="149"/>
      <c r="E236" s="149"/>
      <c r="F236" s="149"/>
      <c r="G236" s="149"/>
      <c r="H236" s="149"/>
      <c r="I236" s="149"/>
      <c r="J236" s="149"/>
      <c r="K236" s="149"/>
      <c r="L236" s="153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AJ236" s="138"/>
      <c r="AK236" s="138"/>
      <c r="AL236" s="138"/>
      <c r="AM236" s="138"/>
      <c r="AN236" s="138"/>
      <c r="AO236" s="138"/>
      <c r="AP236" s="138"/>
      <c r="AQ236" s="138"/>
      <c r="AR236" s="138"/>
      <c r="AS236" s="138"/>
    </row>
    <row r="237" spans="3:45" x14ac:dyDescent="0.25">
      <c r="C237" s="149"/>
      <c r="D237" s="149"/>
      <c r="E237" s="149"/>
      <c r="F237" s="149"/>
      <c r="G237" s="149"/>
      <c r="H237" s="149"/>
      <c r="I237" s="149"/>
      <c r="J237" s="149"/>
      <c r="K237" s="149"/>
      <c r="L237" s="153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AJ237" s="138"/>
      <c r="AK237" s="138"/>
      <c r="AL237" s="138"/>
      <c r="AM237" s="138"/>
      <c r="AN237" s="138"/>
      <c r="AO237" s="138"/>
      <c r="AP237" s="138"/>
      <c r="AQ237" s="138"/>
      <c r="AR237" s="138"/>
      <c r="AS237" s="138"/>
    </row>
    <row r="238" spans="3:45" x14ac:dyDescent="0.25">
      <c r="C238" s="149"/>
      <c r="D238" s="149"/>
      <c r="E238" s="149"/>
      <c r="F238" s="149"/>
      <c r="G238" s="149"/>
      <c r="H238" s="149"/>
      <c r="I238" s="149"/>
      <c r="J238" s="149"/>
      <c r="K238" s="149"/>
      <c r="L238" s="153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AJ238" s="138"/>
      <c r="AK238" s="138"/>
      <c r="AL238" s="138"/>
      <c r="AM238" s="138"/>
      <c r="AN238" s="138"/>
      <c r="AO238" s="138"/>
      <c r="AP238" s="138"/>
      <c r="AQ238" s="138"/>
      <c r="AR238" s="138"/>
      <c r="AS238" s="138"/>
    </row>
    <row r="239" spans="3:45" x14ac:dyDescent="0.25">
      <c r="C239" s="149"/>
      <c r="D239" s="149"/>
      <c r="E239" s="149"/>
      <c r="F239" s="149"/>
      <c r="G239" s="149"/>
      <c r="H239" s="149"/>
      <c r="I239" s="149"/>
      <c r="J239" s="149"/>
      <c r="K239" s="149"/>
      <c r="L239" s="153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AJ239" s="138"/>
      <c r="AK239" s="138"/>
      <c r="AL239" s="138"/>
      <c r="AM239" s="138"/>
      <c r="AN239" s="138"/>
      <c r="AO239" s="138"/>
      <c r="AP239" s="138"/>
      <c r="AQ239" s="138"/>
      <c r="AR239" s="138"/>
      <c r="AS239" s="138"/>
    </row>
    <row r="240" spans="3:45" x14ac:dyDescent="0.25">
      <c r="C240" s="149"/>
      <c r="D240" s="149"/>
      <c r="E240" s="149"/>
      <c r="F240" s="149"/>
      <c r="G240" s="149"/>
      <c r="H240" s="149"/>
      <c r="I240" s="149"/>
      <c r="J240" s="149"/>
      <c r="K240" s="149"/>
      <c r="L240" s="153"/>
      <c r="M240" s="149"/>
      <c r="N240" s="149"/>
      <c r="O240" s="149"/>
      <c r="P240" s="149"/>
      <c r="Q240" s="149"/>
      <c r="R240" s="149"/>
      <c r="S240" s="149"/>
      <c r="T240" s="149"/>
      <c r="U240" s="149"/>
      <c r="V240" s="149"/>
      <c r="AJ240" s="138"/>
      <c r="AK240" s="138"/>
      <c r="AL240" s="138"/>
      <c r="AM240" s="138"/>
      <c r="AN240" s="138"/>
      <c r="AO240" s="138"/>
      <c r="AP240" s="138"/>
      <c r="AQ240" s="138"/>
      <c r="AR240" s="138"/>
      <c r="AS240" s="138"/>
    </row>
    <row r="241" spans="3:45" x14ac:dyDescent="0.25">
      <c r="C241" s="149"/>
      <c r="D241" s="149"/>
      <c r="E241" s="149"/>
      <c r="F241" s="149"/>
      <c r="G241" s="149"/>
      <c r="H241" s="149"/>
      <c r="I241" s="149"/>
      <c r="J241" s="149"/>
      <c r="K241" s="149"/>
      <c r="L241" s="153"/>
      <c r="M241" s="149"/>
      <c r="N241" s="149"/>
      <c r="O241" s="149"/>
      <c r="P241" s="149"/>
      <c r="Q241" s="149"/>
      <c r="R241" s="149"/>
      <c r="S241" s="149"/>
      <c r="T241" s="149"/>
      <c r="U241" s="149"/>
      <c r="V241" s="149"/>
      <c r="AJ241" s="138"/>
      <c r="AK241" s="138"/>
      <c r="AL241" s="138"/>
      <c r="AM241" s="138"/>
      <c r="AN241" s="138"/>
      <c r="AO241" s="138"/>
      <c r="AP241" s="138"/>
      <c r="AQ241" s="138"/>
      <c r="AR241" s="138"/>
      <c r="AS241" s="138"/>
    </row>
    <row r="242" spans="3:45" x14ac:dyDescent="0.25">
      <c r="C242" s="149"/>
      <c r="D242" s="149"/>
      <c r="E242" s="149"/>
      <c r="F242" s="149"/>
      <c r="G242" s="149"/>
      <c r="H242" s="149"/>
      <c r="I242" s="149"/>
      <c r="J242" s="149"/>
      <c r="K242" s="149"/>
      <c r="L242" s="153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AJ242" s="138"/>
      <c r="AK242" s="138"/>
      <c r="AL242" s="138"/>
      <c r="AM242" s="138"/>
      <c r="AN242" s="138"/>
      <c r="AO242" s="138"/>
      <c r="AP242" s="138"/>
      <c r="AQ242" s="138"/>
      <c r="AR242" s="138"/>
      <c r="AS242" s="138"/>
    </row>
    <row r="243" spans="3:45" x14ac:dyDescent="0.25">
      <c r="C243" s="149"/>
      <c r="D243" s="149"/>
      <c r="E243" s="149"/>
      <c r="F243" s="149"/>
      <c r="G243" s="149"/>
      <c r="H243" s="149"/>
      <c r="I243" s="149"/>
      <c r="J243" s="149"/>
      <c r="K243" s="149"/>
      <c r="L243" s="153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AJ243" s="138"/>
      <c r="AK243" s="138"/>
      <c r="AL243" s="138"/>
      <c r="AM243" s="138"/>
      <c r="AN243" s="138"/>
      <c r="AO243" s="138"/>
      <c r="AP243" s="138"/>
      <c r="AQ243" s="138"/>
      <c r="AR243" s="138"/>
      <c r="AS243" s="138"/>
    </row>
    <row r="244" spans="3:45" x14ac:dyDescent="0.25">
      <c r="C244" s="149"/>
      <c r="D244" s="149"/>
      <c r="E244" s="149"/>
      <c r="F244" s="149"/>
      <c r="G244" s="149"/>
      <c r="H244" s="149"/>
      <c r="I244" s="149"/>
      <c r="J244" s="149"/>
      <c r="K244" s="149"/>
      <c r="L244" s="153"/>
      <c r="M244" s="149"/>
      <c r="N244" s="149"/>
      <c r="O244" s="149"/>
      <c r="P244" s="149"/>
      <c r="Q244" s="149"/>
      <c r="R244" s="149"/>
      <c r="S244" s="149"/>
      <c r="T244" s="149"/>
      <c r="U244" s="149"/>
      <c r="V244" s="149"/>
      <c r="AJ244" s="138"/>
      <c r="AK244" s="138"/>
      <c r="AL244" s="138"/>
      <c r="AM244" s="138"/>
      <c r="AN244" s="138"/>
      <c r="AO244" s="138"/>
      <c r="AP244" s="138"/>
      <c r="AQ244" s="138"/>
      <c r="AR244" s="138"/>
      <c r="AS244" s="138"/>
    </row>
    <row r="245" spans="3:45" x14ac:dyDescent="0.25">
      <c r="C245" s="149"/>
      <c r="D245" s="149"/>
      <c r="E245" s="149"/>
      <c r="F245" s="149"/>
      <c r="G245" s="149"/>
      <c r="H245" s="149"/>
      <c r="I245" s="149"/>
      <c r="J245" s="149"/>
      <c r="K245" s="149"/>
      <c r="L245" s="153"/>
      <c r="M245" s="149"/>
      <c r="N245" s="149"/>
      <c r="O245" s="149"/>
      <c r="P245" s="149"/>
      <c r="Q245" s="149"/>
      <c r="R245" s="149"/>
      <c r="S245" s="149"/>
      <c r="T245" s="149"/>
      <c r="U245" s="149"/>
      <c r="V245" s="149"/>
      <c r="AJ245" s="138"/>
      <c r="AK245" s="138"/>
      <c r="AL245" s="138"/>
      <c r="AM245" s="138"/>
      <c r="AN245" s="138"/>
      <c r="AO245" s="138"/>
      <c r="AP245" s="138"/>
      <c r="AQ245" s="138"/>
      <c r="AR245" s="138"/>
      <c r="AS245" s="138"/>
    </row>
    <row r="246" spans="3:45" x14ac:dyDescent="0.25">
      <c r="C246" s="149"/>
      <c r="D246" s="149"/>
      <c r="E246" s="149"/>
      <c r="F246" s="149"/>
      <c r="G246" s="149"/>
      <c r="H246" s="149"/>
      <c r="I246" s="149"/>
      <c r="J246" s="149"/>
      <c r="K246" s="149"/>
      <c r="L246" s="153"/>
      <c r="M246" s="149"/>
      <c r="N246" s="149"/>
      <c r="O246" s="149"/>
      <c r="P246" s="149"/>
      <c r="Q246" s="149"/>
      <c r="R246" s="149"/>
      <c r="S246" s="149"/>
      <c r="T246" s="149"/>
      <c r="U246" s="149"/>
      <c r="V246" s="149"/>
      <c r="AJ246" s="138"/>
      <c r="AK246" s="138"/>
      <c r="AL246" s="138"/>
      <c r="AM246" s="138"/>
      <c r="AN246" s="138"/>
      <c r="AO246" s="138"/>
      <c r="AP246" s="138"/>
      <c r="AQ246" s="138"/>
      <c r="AR246" s="138"/>
      <c r="AS246" s="138"/>
    </row>
    <row r="247" spans="3:45" x14ac:dyDescent="0.25">
      <c r="C247" s="149"/>
      <c r="D247" s="149"/>
      <c r="E247" s="149"/>
      <c r="F247" s="149"/>
      <c r="G247" s="149"/>
      <c r="H247" s="149"/>
      <c r="I247" s="149"/>
      <c r="J247" s="149"/>
      <c r="K247" s="149"/>
      <c r="L247" s="153"/>
      <c r="M247" s="149"/>
      <c r="N247" s="149"/>
      <c r="O247" s="149"/>
      <c r="P247" s="149"/>
      <c r="Q247" s="149"/>
      <c r="R247" s="149"/>
      <c r="S247" s="149"/>
      <c r="T247" s="149"/>
      <c r="U247" s="149"/>
      <c r="V247" s="149"/>
      <c r="AJ247" s="138"/>
      <c r="AK247" s="138"/>
      <c r="AL247" s="138"/>
      <c r="AM247" s="138"/>
      <c r="AN247" s="138"/>
      <c r="AO247" s="138"/>
      <c r="AP247" s="138"/>
      <c r="AQ247" s="138"/>
      <c r="AR247" s="138"/>
      <c r="AS247" s="138"/>
    </row>
    <row r="248" spans="3:45" x14ac:dyDescent="0.25">
      <c r="C248" s="149"/>
      <c r="D248" s="149"/>
      <c r="E248" s="149"/>
      <c r="F248" s="149"/>
      <c r="G248" s="149"/>
      <c r="H248" s="149"/>
      <c r="I248" s="149"/>
      <c r="J248" s="149"/>
      <c r="K248" s="149"/>
      <c r="L248" s="153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AJ248" s="138"/>
      <c r="AK248" s="138"/>
      <c r="AL248" s="138"/>
      <c r="AM248" s="138"/>
      <c r="AN248" s="138"/>
      <c r="AO248" s="138"/>
      <c r="AP248" s="138"/>
      <c r="AQ248" s="138"/>
      <c r="AR248" s="138"/>
      <c r="AS248" s="138"/>
    </row>
    <row r="249" spans="3:45" x14ac:dyDescent="0.25">
      <c r="C249" s="149"/>
      <c r="D249" s="149"/>
      <c r="E249" s="149"/>
      <c r="F249" s="149"/>
      <c r="G249" s="149"/>
      <c r="H249" s="149"/>
      <c r="I249" s="149"/>
      <c r="J249" s="149"/>
      <c r="K249" s="149"/>
      <c r="L249" s="153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AJ249" s="138"/>
      <c r="AK249" s="138"/>
      <c r="AL249" s="138"/>
      <c r="AM249" s="138"/>
      <c r="AN249" s="138"/>
      <c r="AO249" s="138"/>
      <c r="AP249" s="138"/>
      <c r="AQ249" s="138"/>
      <c r="AR249" s="138"/>
      <c r="AS249" s="138"/>
    </row>
    <row r="250" spans="3:45" x14ac:dyDescent="0.25">
      <c r="C250" s="149"/>
      <c r="D250" s="149"/>
      <c r="E250" s="149"/>
      <c r="F250" s="149"/>
      <c r="G250" s="149"/>
      <c r="H250" s="149"/>
      <c r="I250" s="149"/>
      <c r="J250" s="149"/>
      <c r="K250" s="149"/>
      <c r="L250" s="153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AJ250" s="138"/>
      <c r="AK250" s="138"/>
      <c r="AL250" s="138"/>
      <c r="AM250" s="138"/>
      <c r="AN250" s="138"/>
      <c r="AO250" s="138"/>
      <c r="AP250" s="138"/>
      <c r="AQ250" s="138"/>
      <c r="AR250" s="138"/>
      <c r="AS250" s="138"/>
    </row>
    <row r="251" spans="3:45" x14ac:dyDescent="0.25">
      <c r="C251" s="149"/>
      <c r="D251" s="149"/>
      <c r="E251" s="149"/>
      <c r="F251" s="149"/>
      <c r="G251" s="149"/>
      <c r="H251" s="149"/>
      <c r="I251" s="149"/>
      <c r="J251" s="149"/>
      <c r="K251" s="149"/>
      <c r="L251" s="153"/>
      <c r="M251" s="149"/>
      <c r="N251" s="149"/>
      <c r="O251" s="149"/>
      <c r="P251" s="149"/>
      <c r="Q251" s="149"/>
      <c r="R251" s="149"/>
      <c r="S251" s="149"/>
      <c r="T251" s="149"/>
      <c r="U251" s="149"/>
      <c r="V251" s="149"/>
      <c r="AJ251" s="138"/>
      <c r="AK251" s="138"/>
      <c r="AL251" s="138"/>
      <c r="AM251" s="138"/>
      <c r="AN251" s="138"/>
      <c r="AO251" s="138"/>
      <c r="AP251" s="138"/>
      <c r="AQ251" s="138"/>
      <c r="AR251" s="138"/>
      <c r="AS251" s="138"/>
    </row>
    <row r="252" spans="3:45" x14ac:dyDescent="0.25">
      <c r="C252" s="149"/>
      <c r="D252" s="149"/>
      <c r="E252" s="149"/>
      <c r="F252" s="149"/>
      <c r="G252" s="149"/>
      <c r="H252" s="149"/>
      <c r="I252" s="149"/>
      <c r="J252" s="149"/>
      <c r="K252" s="149"/>
      <c r="L252" s="153"/>
      <c r="M252" s="149"/>
      <c r="N252" s="149"/>
      <c r="O252" s="149"/>
      <c r="P252" s="149"/>
      <c r="Q252" s="149"/>
      <c r="R252" s="149"/>
      <c r="S252" s="149"/>
      <c r="T252" s="149"/>
      <c r="U252" s="149"/>
      <c r="V252" s="149"/>
      <c r="AJ252" s="138"/>
      <c r="AK252" s="138"/>
      <c r="AL252" s="138"/>
      <c r="AM252" s="138"/>
      <c r="AN252" s="138"/>
      <c r="AO252" s="138"/>
      <c r="AP252" s="138"/>
      <c r="AQ252" s="138"/>
      <c r="AR252" s="138"/>
      <c r="AS252" s="138"/>
    </row>
    <row r="253" spans="3:45" x14ac:dyDescent="0.25">
      <c r="C253" s="149"/>
      <c r="D253" s="149"/>
      <c r="E253" s="149"/>
      <c r="F253" s="149"/>
      <c r="G253" s="149"/>
      <c r="H253" s="149"/>
      <c r="I253" s="149"/>
      <c r="J253" s="149"/>
      <c r="K253" s="149"/>
      <c r="L253" s="153"/>
      <c r="M253" s="149"/>
      <c r="N253" s="149"/>
      <c r="O253" s="149"/>
      <c r="P253" s="149"/>
      <c r="Q253" s="149"/>
      <c r="R253" s="149"/>
      <c r="S253" s="149"/>
      <c r="T253" s="149"/>
      <c r="U253" s="149"/>
      <c r="V253" s="149"/>
      <c r="AJ253" s="138"/>
      <c r="AK253" s="138"/>
      <c r="AL253" s="138"/>
      <c r="AM253" s="138"/>
      <c r="AN253" s="138"/>
      <c r="AO253" s="138"/>
      <c r="AP253" s="138"/>
      <c r="AQ253" s="138"/>
      <c r="AR253" s="138"/>
      <c r="AS253" s="138"/>
    </row>
    <row r="254" spans="3:45" x14ac:dyDescent="0.25">
      <c r="C254" s="149"/>
      <c r="D254" s="149"/>
      <c r="E254" s="149"/>
      <c r="F254" s="149"/>
      <c r="G254" s="149"/>
      <c r="H254" s="149"/>
      <c r="I254" s="149"/>
      <c r="J254" s="149"/>
      <c r="K254" s="149"/>
      <c r="L254" s="153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AJ254" s="138"/>
      <c r="AK254" s="138"/>
      <c r="AL254" s="138"/>
      <c r="AM254" s="138"/>
      <c r="AN254" s="138"/>
      <c r="AO254" s="138"/>
      <c r="AP254" s="138"/>
      <c r="AQ254" s="138"/>
      <c r="AR254" s="138"/>
      <c r="AS254" s="138"/>
    </row>
    <row r="255" spans="3:45" x14ac:dyDescent="0.25">
      <c r="C255" s="149"/>
      <c r="D255" s="149"/>
      <c r="E255" s="149"/>
      <c r="F255" s="149"/>
      <c r="G255" s="149"/>
      <c r="H255" s="149"/>
      <c r="I255" s="149"/>
      <c r="J255" s="149"/>
      <c r="K255" s="149"/>
      <c r="L255" s="153"/>
      <c r="M255" s="149"/>
      <c r="N255" s="149"/>
      <c r="O255" s="149"/>
      <c r="P255" s="149"/>
      <c r="Q255" s="149"/>
      <c r="R255" s="149"/>
      <c r="S255" s="149"/>
      <c r="T255" s="149"/>
      <c r="U255" s="149"/>
      <c r="V255" s="149"/>
      <c r="AJ255" s="138"/>
      <c r="AK255" s="138"/>
      <c r="AL255" s="138"/>
      <c r="AM255" s="138"/>
      <c r="AN255" s="138"/>
      <c r="AO255" s="138"/>
      <c r="AP255" s="138"/>
      <c r="AQ255" s="138"/>
      <c r="AR255" s="138"/>
      <c r="AS255" s="138"/>
    </row>
    <row r="256" spans="3:45" x14ac:dyDescent="0.25">
      <c r="C256" s="149"/>
      <c r="D256" s="149"/>
      <c r="E256" s="149"/>
      <c r="F256" s="149"/>
      <c r="G256" s="149"/>
      <c r="H256" s="149"/>
      <c r="I256" s="149"/>
      <c r="J256" s="149"/>
      <c r="K256" s="149"/>
      <c r="L256" s="153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AJ256" s="138"/>
      <c r="AK256" s="138"/>
      <c r="AL256" s="138"/>
      <c r="AM256" s="138"/>
      <c r="AN256" s="138"/>
      <c r="AO256" s="138"/>
      <c r="AP256" s="138"/>
      <c r="AQ256" s="138"/>
      <c r="AR256" s="138"/>
      <c r="AS256" s="138"/>
    </row>
    <row r="257" spans="3:45" x14ac:dyDescent="0.25">
      <c r="C257" s="149"/>
      <c r="D257" s="149"/>
      <c r="E257" s="149"/>
      <c r="F257" s="149"/>
      <c r="G257" s="149"/>
      <c r="H257" s="149"/>
      <c r="I257" s="149"/>
      <c r="J257" s="149"/>
      <c r="K257" s="149"/>
      <c r="L257" s="153"/>
      <c r="M257" s="149"/>
      <c r="N257" s="149"/>
      <c r="O257" s="149"/>
      <c r="P257" s="149"/>
      <c r="Q257" s="149"/>
      <c r="R257" s="149"/>
      <c r="S257" s="149"/>
      <c r="T257" s="149"/>
      <c r="U257" s="149"/>
      <c r="V257" s="149"/>
      <c r="AJ257" s="138"/>
      <c r="AK257" s="138"/>
      <c r="AL257" s="138"/>
      <c r="AM257" s="138"/>
      <c r="AN257" s="138"/>
      <c r="AO257" s="138"/>
      <c r="AP257" s="138"/>
      <c r="AQ257" s="138"/>
      <c r="AR257" s="138"/>
      <c r="AS257" s="138"/>
    </row>
    <row r="258" spans="3:45" x14ac:dyDescent="0.25">
      <c r="C258" s="149"/>
      <c r="D258" s="149"/>
      <c r="E258" s="149"/>
      <c r="F258" s="149"/>
      <c r="G258" s="149"/>
      <c r="H258" s="149"/>
      <c r="I258" s="149"/>
      <c r="J258" s="149"/>
      <c r="K258" s="149"/>
      <c r="L258" s="153"/>
      <c r="M258" s="149"/>
      <c r="N258" s="149"/>
      <c r="O258" s="149"/>
      <c r="P258" s="149"/>
      <c r="Q258" s="149"/>
      <c r="R258" s="149"/>
      <c r="S258" s="149"/>
      <c r="T258" s="149"/>
      <c r="U258" s="149"/>
      <c r="V258" s="149"/>
      <c r="AJ258" s="138"/>
      <c r="AK258" s="138"/>
      <c r="AL258" s="138"/>
      <c r="AM258" s="138"/>
      <c r="AN258" s="138"/>
      <c r="AO258" s="138"/>
      <c r="AP258" s="138"/>
      <c r="AQ258" s="138"/>
      <c r="AR258" s="138"/>
      <c r="AS258" s="138"/>
    </row>
    <row r="259" spans="3:45" x14ac:dyDescent="0.25">
      <c r="C259" s="149"/>
      <c r="D259" s="149"/>
      <c r="E259" s="149"/>
      <c r="F259" s="149"/>
      <c r="G259" s="149"/>
      <c r="H259" s="149"/>
      <c r="I259" s="149"/>
      <c r="J259" s="149"/>
      <c r="K259" s="149"/>
      <c r="L259" s="153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AJ259" s="138"/>
      <c r="AK259" s="138"/>
      <c r="AL259" s="138"/>
      <c r="AM259" s="138"/>
      <c r="AN259" s="138"/>
      <c r="AO259" s="138"/>
      <c r="AP259" s="138"/>
      <c r="AQ259" s="138"/>
      <c r="AR259" s="138"/>
      <c r="AS259" s="138"/>
    </row>
    <row r="260" spans="3:45" x14ac:dyDescent="0.25">
      <c r="C260" s="149"/>
      <c r="D260" s="149"/>
      <c r="E260" s="149"/>
      <c r="F260" s="149"/>
      <c r="G260" s="149"/>
      <c r="H260" s="149"/>
      <c r="I260" s="149"/>
      <c r="J260" s="149"/>
      <c r="K260" s="149"/>
      <c r="L260" s="153"/>
      <c r="M260" s="149"/>
      <c r="N260" s="149"/>
      <c r="O260" s="149"/>
      <c r="P260" s="149"/>
      <c r="Q260" s="149"/>
      <c r="R260" s="149"/>
      <c r="S260" s="149"/>
      <c r="T260" s="149"/>
      <c r="U260" s="149"/>
      <c r="V260" s="149"/>
      <c r="AJ260" s="138"/>
      <c r="AK260" s="138"/>
      <c r="AL260" s="138"/>
      <c r="AM260" s="138"/>
      <c r="AN260" s="138"/>
      <c r="AO260" s="138"/>
      <c r="AP260" s="138"/>
      <c r="AQ260" s="138"/>
      <c r="AR260" s="138"/>
      <c r="AS260" s="138"/>
    </row>
    <row r="261" spans="3:45" x14ac:dyDescent="0.25">
      <c r="C261" s="149"/>
      <c r="D261" s="149"/>
      <c r="E261" s="149"/>
      <c r="F261" s="149"/>
      <c r="G261" s="149"/>
      <c r="H261" s="149"/>
      <c r="I261" s="149"/>
      <c r="J261" s="149"/>
      <c r="K261" s="149"/>
      <c r="L261" s="153"/>
      <c r="M261" s="149"/>
      <c r="N261" s="149"/>
      <c r="O261" s="149"/>
      <c r="P261" s="149"/>
      <c r="Q261" s="149"/>
      <c r="R261" s="149"/>
      <c r="S261" s="149"/>
      <c r="T261" s="149"/>
      <c r="U261" s="149"/>
      <c r="V261" s="149"/>
      <c r="AJ261" s="138"/>
      <c r="AK261" s="138"/>
      <c r="AL261" s="138"/>
      <c r="AM261" s="138"/>
      <c r="AN261" s="138"/>
      <c r="AO261" s="138"/>
      <c r="AP261" s="138"/>
      <c r="AQ261" s="138"/>
      <c r="AR261" s="138"/>
      <c r="AS261" s="138"/>
    </row>
    <row r="262" spans="3:45" x14ac:dyDescent="0.25">
      <c r="C262" s="149"/>
      <c r="D262" s="149"/>
      <c r="E262" s="149"/>
      <c r="F262" s="149"/>
      <c r="G262" s="149"/>
      <c r="H262" s="149"/>
      <c r="I262" s="149"/>
      <c r="J262" s="149"/>
      <c r="K262" s="149"/>
      <c r="L262" s="153"/>
      <c r="M262" s="149"/>
      <c r="N262" s="149"/>
      <c r="O262" s="149"/>
      <c r="P262" s="149"/>
      <c r="Q262" s="149"/>
      <c r="R262" s="149"/>
      <c r="S262" s="149"/>
      <c r="T262" s="149"/>
      <c r="U262" s="149"/>
      <c r="V262" s="149"/>
      <c r="AJ262" s="138"/>
      <c r="AK262" s="138"/>
      <c r="AL262" s="138"/>
      <c r="AM262" s="138"/>
      <c r="AN262" s="138"/>
      <c r="AO262" s="138"/>
      <c r="AP262" s="138"/>
      <c r="AQ262" s="138"/>
      <c r="AR262" s="138"/>
      <c r="AS262" s="138"/>
    </row>
    <row r="263" spans="3:45" x14ac:dyDescent="0.25">
      <c r="C263" s="149"/>
      <c r="D263" s="149"/>
      <c r="E263" s="149"/>
      <c r="F263" s="149"/>
      <c r="G263" s="149"/>
      <c r="H263" s="149"/>
      <c r="I263" s="149"/>
      <c r="J263" s="149"/>
      <c r="K263" s="149"/>
      <c r="L263" s="153"/>
      <c r="M263" s="149"/>
      <c r="N263" s="149"/>
      <c r="O263" s="149"/>
      <c r="P263" s="149"/>
      <c r="Q263" s="149"/>
      <c r="R263" s="149"/>
      <c r="S263" s="149"/>
      <c r="T263" s="149"/>
      <c r="U263" s="149"/>
      <c r="V263" s="149"/>
      <c r="AJ263" s="138"/>
      <c r="AK263" s="138"/>
      <c r="AL263" s="138"/>
      <c r="AM263" s="138"/>
      <c r="AN263" s="138"/>
      <c r="AO263" s="138"/>
      <c r="AP263" s="138"/>
      <c r="AQ263" s="138"/>
      <c r="AR263" s="138"/>
      <c r="AS263" s="138"/>
    </row>
    <row r="264" spans="3:45" x14ac:dyDescent="0.25">
      <c r="C264" s="149"/>
      <c r="D264" s="149"/>
      <c r="E264" s="149"/>
      <c r="F264" s="149"/>
      <c r="G264" s="149"/>
      <c r="H264" s="149"/>
      <c r="I264" s="149"/>
      <c r="J264" s="149"/>
      <c r="K264" s="149"/>
      <c r="L264" s="153"/>
      <c r="M264" s="149"/>
      <c r="N264" s="149"/>
      <c r="O264" s="149"/>
      <c r="P264" s="149"/>
      <c r="Q264" s="149"/>
      <c r="R264" s="149"/>
      <c r="S264" s="149"/>
      <c r="T264" s="149"/>
      <c r="U264" s="149"/>
      <c r="V264" s="149"/>
      <c r="AJ264" s="138"/>
      <c r="AK264" s="138"/>
      <c r="AL264" s="138"/>
      <c r="AM264" s="138"/>
      <c r="AN264" s="138"/>
      <c r="AO264" s="138"/>
      <c r="AP264" s="138"/>
      <c r="AQ264" s="138"/>
      <c r="AR264" s="138"/>
      <c r="AS264" s="138"/>
    </row>
    <row r="265" spans="3:45" x14ac:dyDescent="0.25">
      <c r="C265" s="149"/>
      <c r="D265" s="149"/>
      <c r="E265" s="149"/>
      <c r="F265" s="149"/>
      <c r="G265" s="149"/>
      <c r="H265" s="149"/>
      <c r="I265" s="149"/>
      <c r="J265" s="149"/>
      <c r="K265" s="149"/>
      <c r="L265" s="153"/>
      <c r="M265" s="149"/>
      <c r="N265" s="149"/>
      <c r="O265" s="149"/>
      <c r="P265" s="149"/>
      <c r="Q265" s="149"/>
      <c r="R265" s="149"/>
      <c r="S265" s="149"/>
      <c r="T265" s="149"/>
      <c r="U265" s="149"/>
      <c r="V265" s="149"/>
      <c r="AJ265" s="138"/>
      <c r="AK265" s="138"/>
      <c r="AL265" s="138"/>
      <c r="AM265" s="138"/>
      <c r="AN265" s="138"/>
      <c r="AO265" s="138"/>
      <c r="AP265" s="138"/>
      <c r="AQ265" s="138"/>
      <c r="AR265" s="138"/>
      <c r="AS265" s="138"/>
    </row>
    <row r="266" spans="3:45" x14ac:dyDescent="0.25">
      <c r="C266" s="149"/>
      <c r="D266" s="149"/>
      <c r="E266" s="149"/>
      <c r="F266" s="149"/>
      <c r="G266" s="149"/>
      <c r="H266" s="149"/>
      <c r="I266" s="149"/>
      <c r="J266" s="149"/>
      <c r="K266" s="149"/>
      <c r="L266" s="153"/>
      <c r="M266" s="149"/>
      <c r="N266" s="149"/>
      <c r="O266" s="149"/>
      <c r="P266" s="149"/>
      <c r="Q266" s="149"/>
      <c r="R266" s="149"/>
      <c r="S266" s="149"/>
      <c r="T266" s="149"/>
      <c r="U266" s="149"/>
      <c r="V266" s="149"/>
      <c r="AJ266" s="138"/>
      <c r="AK266" s="138"/>
      <c r="AL266" s="138"/>
      <c r="AM266" s="138"/>
      <c r="AN266" s="138"/>
      <c r="AO266" s="138"/>
      <c r="AP266" s="138"/>
      <c r="AQ266" s="138"/>
      <c r="AR266" s="138"/>
      <c r="AS266" s="138"/>
    </row>
    <row r="267" spans="3:45" x14ac:dyDescent="0.25">
      <c r="C267" s="149"/>
      <c r="D267" s="149"/>
      <c r="E267" s="149"/>
      <c r="F267" s="149"/>
      <c r="G267" s="149"/>
      <c r="H267" s="149"/>
      <c r="I267" s="149"/>
      <c r="J267" s="149"/>
      <c r="K267" s="149"/>
      <c r="L267" s="153"/>
      <c r="M267" s="149"/>
      <c r="N267" s="149"/>
      <c r="O267" s="149"/>
      <c r="P267" s="149"/>
      <c r="Q267" s="149"/>
      <c r="R267" s="149"/>
      <c r="S267" s="149"/>
      <c r="T267" s="149"/>
      <c r="U267" s="149"/>
      <c r="V267" s="149"/>
      <c r="AJ267" s="138"/>
      <c r="AK267" s="138"/>
      <c r="AL267" s="138"/>
      <c r="AM267" s="138"/>
      <c r="AN267" s="138"/>
      <c r="AO267" s="138"/>
      <c r="AP267" s="138"/>
      <c r="AQ267" s="138"/>
      <c r="AR267" s="138"/>
      <c r="AS267" s="138"/>
    </row>
    <row r="268" spans="3:45" x14ac:dyDescent="0.25">
      <c r="C268" s="149"/>
      <c r="D268" s="149"/>
      <c r="E268" s="149"/>
      <c r="F268" s="149"/>
      <c r="G268" s="149"/>
      <c r="H268" s="149"/>
      <c r="I268" s="149"/>
      <c r="J268" s="149"/>
      <c r="K268" s="149"/>
      <c r="L268" s="153"/>
      <c r="M268" s="149"/>
      <c r="N268" s="149"/>
      <c r="O268" s="149"/>
      <c r="P268" s="149"/>
      <c r="Q268" s="149"/>
      <c r="R268" s="149"/>
      <c r="S268" s="149"/>
      <c r="T268" s="149"/>
      <c r="U268" s="149"/>
      <c r="V268" s="149"/>
      <c r="AJ268" s="138"/>
      <c r="AK268" s="138"/>
      <c r="AL268" s="138"/>
      <c r="AM268" s="138"/>
      <c r="AN268" s="138"/>
      <c r="AO268" s="138"/>
      <c r="AP268" s="138"/>
      <c r="AQ268" s="138"/>
      <c r="AR268" s="138"/>
      <c r="AS268" s="138"/>
    </row>
    <row r="269" spans="3:45" x14ac:dyDescent="0.25">
      <c r="C269" s="149"/>
      <c r="D269" s="149"/>
      <c r="E269" s="149"/>
      <c r="F269" s="149"/>
      <c r="G269" s="149"/>
      <c r="H269" s="149"/>
      <c r="I269" s="149"/>
      <c r="J269" s="149"/>
      <c r="K269" s="149"/>
      <c r="L269" s="153"/>
      <c r="M269" s="149"/>
      <c r="N269" s="149"/>
      <c r="O269" s="149"/>
      <c r="P269" s="149"/>
      <c r="Q269" s="149"/>
      <c r="R269" s="149"/>
      <c r="S269" s="149"/>
      <c r="T269" s="149"/>
      <c r="U269" s="149"/>
      <c r="V269" s="149"/>
      <c r="AJ269" s="138"/>
      <c r="AK269" s="138"/>
      <c r="AL269" s="138"/>
      <c r="AM269" s="138"/>
      <c r="AN269" s="138"/>
      <c r="AO269" s="138"/>
      <c r="AP269" s="138"/>
      <c r="AQ269" s="138"/>
      <c r="AR269" s="138"/>
      <c r="AS269" s="138"/>
    </row>
    <row r="270" spans="3:45" x14ac:dyDescent="0.25">
      <c r="C270" s="149"/>
      <c r="D270" s="149"/>
      <c r="E270" s="149"/>
      <c r="F270" s="149"/>
      <c r="G270" s="149"/>
      <c r="H270" s="149"/>
      <c r="I270" s="149"/>
      <c r="J270" s="149"/>
      <c r="K270" s="149"/>
      <c r="L270" s="153"/>
      <c r="M270" s="149"/>
      <c r="N270" s="149"/>
      <c r="O270" s="149"/>
      <c r="P270" s="149"/>
      <c r="Q270" s="149"/>
      <c r="R270" s="149"/>
      <c r="S270" s="149"/>
      <c r="T270" s="149"/>
      <c r="U270" s="149"/>
      <c r="V270" s="149"/>
      <c r="AJ270" s="138"/>
      <c r="AK270" s="138"/>
      <c r="AL270" s="138"/>
      <c r="AM270" s="138"/>
      <c r="AN270" s="138"/>
      <c r="AO270" s="138"/>
      <c r="AP270" s="138"/>
      <c r="AQ270" s="138"/>
      <c r="AR270" s="138"/>
      <c r="AS270" s="138"/>
    </row>
    <row r="271" spans="3:45" x14ac:dyDescent="0.25">
      <c r="C271" s="149"/>
      <c r="D271" s="149"/>
      <c r="E271" s="149"/>
      <c r="F271" s="149"/>
      <c r="G271" s="149"/>
      <c r="H271" s="149"/>
      <c r="I271" s="149"/>
      <c r="J271" s="149"/>
      <c r="K271" s="149"/>
      <c r="L271" s="153"/>
      <c r="M271" s="149"/>
      <c r="N271" s="149"/>
      <c r="O271" s="149"/>
      <c r="P271" s="149"/>
      <c r="Q271" s="149"/>
      <c r="R271" s="149"/>
      <c r="S271" s="149"/>
      <c r="T271" s="149"/>
      <c r="U271" s="149"/>
      <c r="V271" s="149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</row>
    <row r="272" spans="3:45" x14ac:dyDescent="0.25">
      <c r="C272" s="149"/>
      <c r="D272" s="149"/>
      <c r="E272" s="149"/>
      <c r="F272" s="149"/>
      <c r="G272" s="149"/>
      <c r="H272" s="149"/>
      <c r="I272" s="149"/>
      <c r="J272" s="149"/>
      <c r="K272" s="149"/>
      <c r="L272" s="153"/>
      <c r="M272" s="149"/>
      <c r="N272" s="149"/>
      <c r="O272" s="149"/>
      <c r="P272" s="149"/>
      <c r="Q272" s="149"/>
      <c r="R272" s="149"/>
      <c r="S272" s="149"/>
      <c r="T272" s="149"/>
      <c r="U272" s="149"/>
      <c r="V272" s="149"/>
      <c r="AJ272" s="138"/>
      <c r="AK272" s="138"/>
      <c r="AL272" s="138"/>
      <c r="AM272" s="138"/>
      <c r="AN272" s="138"/>
      <c r="AO272" s="138"/>
      <c r="AP272" s="138"/>
      <c r="AQ272" s="138"/>
      <c r="AR272" s="138"/>
      <c r="AS272" s="138"/>
    </row>
    <row r="273" spans="3:45" x14ac:dyDescent="0.25">
      <c r="C273" s="149"/>
      <c r="D273" s="149"/>
      <c r="E273" s="149"/>
      <c r="F273" s="149"/>
      <c r="G273" s="149"/>
      <c r="H273" s="149"/>
      <c r="I273" s="149"/>
      <c r="J273" s="149"/>
      <c r="K273" s="149"/>
      <c r="L273" s="153"/>
      <c r="M273" s="149"/>
      <c r="N273" s="149"/>
      <c r="O273" s="149"/>
      <c r="P273" s="149"/>
      <c r="Q273" s="149"/>
      <c r="R273" s="149"/>
      <c r="S273" s="149"/>
      <c r="T273" s="149"/>
      <c r="U273" s="149"/>
      <c r="V273" s="149"/>
      <c r="AJ273" s="138"/>
      <c r="AK273" s="138"/>
      <c r="AL273" s="138"/>
      <c r="AM273" s="138"/>
      <c r="AN273" s="138"/>
      <c r="AO273" s="138"/>
      <c r="AP273" s="138"/>
      <c r="AQ273" s="138"/>
      <c r="AR273" s="138"/>
      <c r="AS273" s="138"/>
    </row>
    <row r="274" spans="3:45" x14ac:dyDescent="0.25">
      <c r="C274" s="149"/>
      <c r="D274" s="149"/>
      <c r="E274" s="149"/>
      <c r="F274" s="149"/>
      <c r="G274" s="149"/>
      <c r="H274" s="149"/>
      <c r="I274" s="149"/>
      <c r="J274" s="149"/>
      <c r="K274" s="149"/>
      <c r="L274" s="153"/>
      <c r="M274" s="149"/>
      <c r="N274" s="149"/>
      <c r="O274" s="149"/>
      <c r="P274" s="149"/>
      <c r="Q274" s="149"/>
      <c r="R274" s="149"/>
      <c r="S274" s="149"/>
      <c r="T274" s="149"/>
      <c r="U274" s="149"/>
      <c r="V274" s="149"/>
      <c r="AJ274" s="138"/>
      <c r="AK274" s="138"/>
      <c r="AL274" s="138"/>
      <c r="AM274" s="138"/>
      <c r="AN274" s="138"/>
      <c r="AO274" s="138"/>
      <c r="AP274" s="138"/>
      <c r="AQ274" s="138"/>
      <c r="AR274" s="138"/>
      <c r="AS274" s="138"/>
    </row>
    <row r="275" spans="3:45" x14ac:dyDescent="0.25">
      <c r="C275" s="149"/>
      <c r="D275" s="149"/>
      <c r="E275" s="149"/>
      <c r="F275" s="149"/>
      <c r="G275" s="149"/>
      <c r="H275" s="149"/>
      <c r="I275" s="149"/>
      <c r="J275" s="149"/>
      <c r="K275" s="149"/>
      <c r="L275" s="153"/>
      <c r="M275" s="149"/>
      <c r="N275" s="149"/>
      <c r="O275" s="149"/>
      <c r="P275" s="149"/>
      <c r="Q275" s="149"/>
      <c r="R275" s="149"/>
      <c r="S275" s="149"/>
      <c r="T275" s="149"/>
      <c r="U275" s="149"/>
      <c r="V275" s="149"/>
      <c r="AJ275" s="138"/>
      <c r="AK275" s="138"/>
      <c r="AL275" s="138"/>
      <c r="AM275" s="138"/>
      <c r="AN275" s="138"/>
      <c r="AO275" s="138"/>
      <c r="AP275" s="138"/>
      <c r="AQ275" s="138"/>
      <c r="AR275" s="138"/>
      <c r="AS275" s="138"/>
    </row>
    <row r="276" spans="3:45" x14ac:dyDescent="0.25">
      <c r="C276" s="149"/>
      <c r="D276" s="149"/>
      <c r="E276" s="149"/>
      <c r="F276" s="149"/>
      <c r="G276" s="149"/>
      <c r="H276" s="149"/>
      <c r="I276" s="149"/>
      <c r="J276" s="149"/>
      <c r="K276" s="149"/>
      <c r="L276" s="153"/>
      <c r="M276" s="149"/>
      <c r="N276" s="149"/>
      <c r="O276" s="149"/>
      <c r="P276" s="149"/>
      <c r="Q276" s="149"/>
      <c r="R276" s="149"/>
      <c r="S276" s="149"/>
      <c r="T276" s="149"/>
      <c r="U276" s="149"/>
      <c r="V276" s="149"/>
      <c r="AJ276" s="138"/>
      <c r="AK276" s="138"/>
      <c r="AL276" s="138"/>
      <c r="AM276" s="138"/>
      <c r="AN276" s="138"/>
      <c r="AO276" s="138"/>
      <c r="AP276" s="138"/>
      <c r="AQ276" s="138"/>
      <c r="AR276" s="138"/>
      <c r="AS276" s="138"/>
    </row>
    <row r="277" spans="3:45" x14ac:dyDescent="0.25">
      <c r="C277" s="149"/>
      <c r="D277" s="149"/>
      <c r="E277" s="149"/>
      <c r="F277" s="149"/>
      <c r="G277" s="149"/>
      <c r="H277" s="149"/>
      <c r="I277" s="149"/>
      <c r="J277" s="149"/>
      <c r="K277" s="149"/>
      <c r="L277" s="153"/>
      <c r="M277" s="149"/>
      <c r="N277" s="149"/>
      <c r="O277" s="149"/>
      <c r="P277" s="149"/>
      <c r="Q277" s="149"/>
      <c r="R277" s="149"/>
      <c r="S277" s="149"/>
      <c r="T277" s="149"/>
      <c r="U277" s="149"/>
      <c r="V277" s="149"/>
      <c r="AJ277" s="138"/>
      <c r="AK277" s="138"/>
      <c r="AL277" s="138"/>
      <c r="AM277" s="138"/>
      <c r="AN277" s="138"/>
      <c r="AO277" s="138"/>
      <c r="AP277" s="138"/>
      <c r="AQ277" s="138"/>
      <c r="AR277" s="138"/>
      <c r="AS277" s="138"/>
    </row>
    <row r="278" spans="3:45" x14ac:dyDescent="0.25">
      <c r="C278" s="149"/>
      <c r="D278" s="149"/>
      <c r="E278" s="149"/>
      <c r="F278" s="149"/>
      <c r="G278" s="149"/>
      <c r="H278" s="149"/>
      <c r="I278" s="149"/>
      <c r="J278" s="149"/>
      <c r="K278" s="149"/>
      <c r="L278" s="153"/>
      <c r="M278" s="149"/>
      <c r="N278" s="149"/>
      <c r="O278" s="149"/>
      <c r="P278" s="149"/>
      <c r="Q278" s="149"/>
      <c r="R278" s="149"/>
      <c r="S278" s="149"/>
      <c r="T278" s="149"/>
      <c r="U278" s="149"/>
      <c r="V278" s="149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</row>
    <row r="279" spans="3:45" x14ac:dyDescent="0.25">
      <c r="C279" s="149"/>
      <c r="D279" s="149"/>
      <c r="E279" s="149"/>
      <c r="F279" s="149"/>
      <c r="G279" s="149"/>
      <c r="H279" s="149"/>
      <c r="I279" s="149"/>
      <c r="J279" s="149"/>
      <c r="K279" s="149"/>
      <c r="L279" s="153"/>
      <c r="M279" s="149"/>
      <c r="N279" s="149"/>
      <c r="O279" s="149"/>
      <c r="P279" s="149"/>
      <c r="Q279" s="149"/>
      <c r="R279" s="149"/>
      <c r="S279" s="149"/>
      <c r="T279" s="149"/>
      <c r="U279" s="149"/>
      <c r="V279" s="149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</row>
    <row r="280" spans="3:45" x14ac:dyDescent="0.25">
      <c r="C280" s="149"/>
      <c r="D280" s="149"/>
      <c r="E280" s="149"/>
      <c r="F280" s="149"/>
      <c r="G280" s="149"/>
      <c r="H280" s="149"/>
      <c r="I280" s="149"/>
      <c r="J280" s="149"/>
      <c r="K280" s="149"/>
      <c r="L280" s="153"/>
      <c r="M280" s="149"/>
      <c r="N280" s="149"/>
      <c r="O280" s="149"/>
      <c r="P280" s="149"/>
      <c r="Q280" s="149"/>
      <c r="R280" s="149"/>
      <c r="S280" s="149"/>
      <c r="T280" s="149"/>
      <c r="U280" s="149"/>
      <c r="V280" s="149"/>
      <c r="AJ280" s="138"/>
      <c r="AK280" s="138"/>
      <c r="AL280" s="138"/>
      <c r="AM280" s="138"/>
      <c r="AN280" s="138"/>
      <c r="AO280" s="138"/>
      <c r="AP280" s="138"/>
      <c r="AQ280" s="138"/>
      <c r="AR280" s="138"/>
      <c r="AS280" s="138"/>
    </row>
    <row r="281" spans="3:45" x14ac:dyDescent="0.25">
      <c r="C281" s="149"/>
      <c r="D281" s="149"/>
      <c r="E281" s="149"/>
      <c r="F281" s="149"/>
      <c r="G281" s="149"/>
      <c r="H281" s="149"/>
      <c r="I281" s="149"/>
      <c r="J281" s="149"/>
      <c r="K281" s="149"/>
      <c r="L281" s="153"/>
      <c r="M281" s="149"/>
      <c r="N281" s="149"/>
      <c r="O281" s="149"/>
      <c r="P281" s="149"/>
      <c r="Q281" s="149"/>
      <c r="R281" s="149"/>
      <c r="S281" s="149"/>
      <c r="T281" s="149"/>
      <c r="U281" s="149"/>
      <c r="V281" s="149"/>
      <c r="AJ281" s="138"/>
      <c r="AK281" s="138"/>
      <c r="AL281" s="138"/>
      <c r="AM281" s="138"/>
      <c r="AN281" s="138"/>
      <c r="AO281" s="138"/>
      <c r="AP281" s="138"/>
      <c r="AQ281" s="138"/>
      <c r="AR281" s="138"/>
      <c r="AS281" s="138"/>
    </row>
    <row r="282" spans="3:45" x14ac:dyDescent="0.25">
      <c r="C282" s="149"/>
      <c r="D282" s="149"/>
      <c r="E282" s="149"/>
      <c r="F282" s="149"/>
      <c r="G282" s="149"/>
      <c r="H282" s="149"/>
      <c r="I282" s="149"/>
      <c r="J282" s="149"/>
      <c r="K282" s="149"/>
      <c r="L282" s="153"/>
      <c r="M282" s="149"/>
      <c r="N282" s="149"/>
      <c r="O282" s="149"/>
      <c r="P282" s="149"/>
      <c r="Q282" s="149"/>
      <c r="R282" s="149"/>
      <c r="S282" s="149"/>
      <c r="T282" s="149"/>
      <c r="U282" s="149"/>
      <c r="V282" s="149"/>
      <c r="AJ282" s="138"/>
      <c r="AK282" s="138"/>
      <c r="AL282" s="138"/>
      <c r="AM282" s="138"/>
      <c r="AN282" s="138"/>
      <c r="AO282" s="138"/>
      <c r="AP282" s="138"/>
      <c r="AQ282" s="138"/>
      <c r="AR282" s="138"/>
      <c r="AS282" s="138"/>
    </row>
    <row r="283" spans="3:45" x14ac:dyDescent="0.25">
      <c r="C283" s="149"/>
      <c r="D283" s="149"/>
      <c r="E283" s="149"/>
      <c r="F283" s="149"/>
      <c r="G283" s="149"/>
      <c r="H283" s="149"/>
      <c r="I283" s="149"/>
      <c r="J283" s="149"/>
      <c r="K283" s="149"/>
      <c r="L283" s="153"/>
      <c r="M283" s="149"/>
      <c r="N283" s="149"/>
      <c r="O283" s="149"/>
      <c r="P283" s="149"/>
      <c r="Q283" s="149"/>
      <c r="R283" s="149"/>
      <c r="S283" s="149"/>
      <c r="T283" s="149"/>
      <c r="U283" s="149"/>
      <c r="V283" s="149"/>
      <c r="AJ283" s="138"/>
      <c r="AK283" s="138"/>
      <c r="AL283" s="138"/>
      <c r="AM283" s="138"/>
      <c r="AN283" s="138"/>
      <c r="AO283" s="138"/>
      <c r="AP283" s="138"/>
      <c r="AQ283" s="138"/>
      <c r="AR283" s="138"/>
      <c r="AS283" s="138"/>
    </row>
    <row r="284" spans="3:45" x14ac:dyDescent="0.25">
      <c r="C284" s="149"/>
      <c r="D284" s="149"/>
      <c r="E284" s="149"/>
      <c r="F284" s="149"/>
      <c r="G284" s="149"/>
      <c r="H284" s="149"/>
      <c r="I284" s="149"/>
      <c r="J284" s="149"/>
      <c r="K284" s="149"/>
      <c r="L284" s="153"/>
      <c r="M284" s="149"/>
      <c r="N284" s="149"/>
      <c r="O284" s="149"/>
      <c r="P284" s="149"/>
      <c r="Q284" s="149"/>
      <c r="R284" s="149"/>
      <c r="S284" s="149"/>
      <c r="T284" s="149"/>
      <c r="U284" s="149"/>
      <c r="V284" s="149"/>
      <c r="AJ284" s="138"/>
      <c r="AK284" s="138"/>
      <c r="AL284" s="138"/>
      <c r="AM284" s="138"/>
      <c r="AN284" s="138"/>
      <c r="AO284" s="138"/>
      <c r="AP284" s="138"/>
      <c r="AQ284" s="138"/>
      <c r="AR284" s="138"/>
      <c r="AS284" s="138"/>
    </row>
    <row r="285" spans="3:45" x14ac:dyDescent="0.25">
      <c r="C285" s="149"/>
      <c r="D285" s="149"/>
      <c r="E285" s="149"/>
      <c r="F285" s="149"/>
      <c r="G285" s="149"/>
      <c r="H285" s="149"/>
      <c r="I285" s="149"/>
      <c r="J285" s="149"/>
      <c r="K285" s="149"/>
      <c r="L285" s="153"/>
      <c r="M285" s="149"/>
      <c r="N285" s="149"/>
      <c r="O285" s="149"/>
      <c r="P285" s="149"/>
      <c r="Q285" s="149"/>
      <c r="R285" s="149"/>
      <c r="S285" s="149"/>
      <c r="T285" s="149"/>
      <c r="U285" s="149"/>
      <c r="V285" s="149"/>
      <c r="AJ285" s="138"/>
      <c r="AK285" s="138"/>
      <c r="AL285" s="138"/>
      <c r="AM285" s="138"/>
      <c r="AN285" s="138"/>
      <c r="AO285" s="138"/>
      <c r="AP285" s="138"/>
      <c r="AQ285" s="138"/>
      <c r="AR285" s="138"/>
      <c r="AS285" s="138"/>
    </row>
    <row r="286" spans="3:45" x14ac:dyDescent="0.25">
      <c r="C286" s="149"/>
      <c r="D286" s="149"/>
      <c r="E286" s="149"/>
      <c r="F286" s="149"/>
      <c r="G286" s="149"/>
      <c r="H286" s="149"/>
      <c r="I286" s="149"/>
      <c r="J286" s="149"/>
      <c r="K286" s="149"/>
      <c r="L286" s="153"/>
      <c r="M286" s="149"/>
      <c r="N286" s="149"/>
      <c r="O286" s="149"/>
      <c r="P286" s="149"/>
      <c r="Q286" s="149"/>
      <c r="R286" s="149"/>
      <c r="S286" s="149"/>
      <c r="T286" s="149"/>
      <c r="U286" s="149"/>
      <c r="V286" s="149"/>
      <c r="AJ286" s="138"/>
      <c r="AK286" s="138"/>
      <c r="AL286" s="138"/>
      <c r="AM286" s="138"/>
      <c r="AN286" s="138"/>
      <c r="AO286" s="138"/>
      <c r="AP286" s="138"/>
      <c r="AQ286" s="138"/>
      <c r="AR286" s="138"/>
      <c r="AS286" s="138"/>
    </row>
    <row r="287" spans="3:45" x14ac:dyDescent="0.25">
      <c r="C287" s="149"/>
      <c r="D287" s="149"/>
      <c r="E287" s="149"/>
      <c r="F287" s="149"/>
      <c r="G287" s="149"/>
      <c r="H287" s="149"/>
      <c r="I287" s="149"/>
      <c r="J287" s="149"/>
      <c r="K287" s="149"/>
      <c r="L287" s="153"/>
      <c r="M287" s="149"/>
      <c r="N287" s="149"/>
      <c r="O287" s="149"/>
      <c r="P287" s="149"/>
      <c r="Q287" s="149"/>
      <c r="R287" s="149"/>
      <c r="S287" s="149"/>
      <c r="T287" s="149"/>
      <c r="U287" s="149"/>
      <c r="V287" s="149"/>
      <c r="AJ287" s="138"/>
      <c r="AK287" s="138"/>
      <c r="AL287" s="138"/>
      <c r="AM287" s="138"/>
      <c r="AN287" s="138"/>
      <c r="AO287" s="138"/>
      <c r="AP287" s="138"/>
      <c r="AQ287" s="138"/>
      <c r="AR287" s="138"/>
      <c r="AS287" s="138"/>
    </row>
    <row r="288" spans="3:45" x14ac:dyDescent="0.25">
      <c r="C288" s="149"/>
      <c r="D288" s="149"/>
      <c r="E288" s="149"/>
      <c r="F288" s="149"/>
      <c r="G288" s="149"/>
      <c r="H288" s="149"/>
      <c r="I288" s="149"/>
      <c r="J288" s="149"/>
      <c r="K288" s="149"/>
      <c r="L288" s="153"/>
      <c r="M288" s="149"/>
      <c r="N288" s="149"/>
      <c r="O288" s="149"/>
      <c r="P288" s="149"/>
      <c r="Q288" s="149"/>
      <c r="R288" s="149"/>
      <c r="S288" s="149"/>
      <c r="T288" s="149"/>
      <c r="U288" s="149"/>
      <c r="V288" s="149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</row>
    <row r="289" spans="3:45" x14ac:dyDescent="0.25">
      <c r="C289" s="149"/>
      <c r="D289" s="149"/>
      <c r="E289" s="149"/>
      <c r="F289" s="149"/>
      <c r="G289" s="149"/>
      <c r="H289" s="149"/>
      <c r="I289" s="149"/>
      <c r="J289" s="149"/>
      <c r="K289" s="149"/>
      <c r="L289" s="153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</row>
    <row r="290" spans="3:45" x14ac:dyDescent="0.25">
      <c r="C290" s="149"/>
      <c r="D290" s="149"/>
      <c r="E290" s="149"/>
      <c r="F290" s="149"/>
      <c r="G290" s="149"/>
      <c r="H290" s="149"/>
      <c r="I290" s="149"/>
      <c r="J290" s="149"/>
      <c r="K290" s="149"/>
      <c r="L290" s="153"/>
      <c r="M290" s="149"/>
      <c r="N290" s="149"/>
      <c r="O290" s="149"/>
      <c r="P290" s="149"/>
      <c r="Q290" s="149"/>
      <c r="R290" s="149"/>
      <c r="S290" s="149"/>
      <c r="T290" s="149"/>
      <c r="U290" s="149"/>
      <c r="V290" s="149"/>
      <c r="AJ290" s="138"/>
      <c r="AK290" s="138"/>
      <c r="AL290" s="138"/>
      <c r="AM290" s="138"/>
      <c r="AN290" s="138"/>
      <c r="AO290" s="138"/>
      <c r="AP290" s="138"/>
      <c r="AQ290" s="138"/>
      <c r="AR290" s="138"/>
      <c r="AS290" s="138"/>
    </row>
    <row r="291" spans="3:45" x14ac:dyDescent="0.25">
      <c r="C291" s="149"/>
      <c r="D291" s="149"/>
      <c r="E291" s="149"/>
      <c r="F291" s="149"/>
      <c r="G291" s="149"/>
      <c r="H291" s="149"/>
      <c r="I291" s="149"/>
      <c r="J291" s="149"/>
      <c r="K291" s="149"/>
      <c r="L291" s="153"/>
      <c r="M291" s="149"/>
      <c r="N291" s="149"/>
      <c r="O291" s="149"/>
      <c r="P291" s="149"/>
      <c r="Q291" s="149"/>
      <c r="R291" s="149"/>
      <c r="S291" s="149"/>
      <c r="T291" s="149"/>
      <c r="U291" s="149"/>
      <c r="V291" s="149"/>
      <c r="AJ291" s="138"/>
      <c r="AK291" s="138"/>
      <c r="AL291" s="138"/>
      <c r="AM291" s="138"/>
      <c r="AN291" s="138"/>
      <c r="AO291" s="138"/>
      <c r="AP291" s="138"/>
      <c r="AQ291" s="138"/>
      <c r="AR291" s="138"/>
      <c r="AS291" s="138"/>
    </row>
    <row r="292" spans="3:45" x14ac:dyDescent="0.25">
      <c r="C292" s="149"/>
      <c r="D292" s="149"/>
      <c r="E292" s="149"/>
      <c r="F292" s="149"/>
      <c r="G292" s="149"/>
      <c r="H292" s="149"/>
      <c r="I292" s="149"/>
      <c r="J292" s="149"/>
      <c r="K292" s="149"/>
      <c r="L292" s="153"/>
      <c r="M292" s="149"/>
      <c r="N292" s="149"/>
      <c r="O292" s="149"/>
      <c r="P292" s="149"/>
      <c r="Q292" s="149"/>
      <c r="R292" s="149"/>
      <c r="S292" s="149"/>
      <c r="T292" s="149"/>
      <c r="U292" s="149"/>
      <c r="V292" s="149"/>
      <c r="AJ292" s="138"/>
      <c r="AK292" s="138"/>
      <c r="AL292" s="138"/>
      <c r="AM292" s="138"/>
      <c r="AN292" s="138"/>
      <c r="AO292" s="138"/>
      <c r="AP292" s="138"/>
      <c r="AQ292" s="138"/>
      <c r="AR292" s="138"/>
      <c r="AS292" s="138"/>
    </row>
    <row r="293" spans="3:45" x14ac:dyDescent="0.25">
      <c r="C293" s="149"/>
      <c r="D293" s="149"/>
      <c r="E293" s="149"/>
      <c r="F293" s="149"/>
      <c r="G293" s="149"/>
      <c r="H293" s="149"/>
      <c r="I293" s="149"/>
      <c r="J293" s="149"/>
      <c r="K293" s="149"/>
      <c r="L293" s="153"/>
      <c r="M293" s="149"/>
      <c r="N293" s="149"/>
      <c r="O293" s="149"/>
      <c r="P293" s="149"/>
      <c r="Q293" s="149"/>
      <c r="R293" s="149"/>
      <c r="S293" s="149"/>
      <c r="T293" s="149"/>
      <c r="U293" s="149"/>
      <c r="V293" s="149"/>
      <c r="AJ293" s="138"/>
      <c r="AK293" s="138"/>
      <c r="AL293" s="138"/>
      <c r="AM293" s="138"/>
      <c r="AN293" s="138"/>
      <c r="AO293" s="138"/>
      <c r="AP293" s="138"/>
      <c r="AQ293" s="138"/>
      <c r="AR293" s="138"/>
      <c r="AS293" s="138"/>
    </row>
    <row r="294" spans="3:45" x14ac:dyDescent="0.25">
      <c r="C294" s="149"/>
      <c r="D294" s="149"/>
      <c r="E294" s="149"/>
      <c r="F294" s="149"/>
      <c r="G294" s="149"/>
      <c r="H294" s="149"/>
      <c r="I294" s="149"/>
      <c r="J294" s="149"/>
      <c r="K294" s="149"/>
      <c r="L294" s="153"/>
      <c r="M294" s="149"/>
      <c r="N294" s="149"/>
      <c r="O294" s="149"/>
      <c r="P294" s="149"/>
      <c r="Q294" s="149"/>
      <c r="R294" s="149"/>
      <c r="S294" s="149"/>
      <c r="T294" s="149"/>
      <c r="U294" s="149"/>
      <c r="V294" s="149"/>
      <c r="AJ294" s="138"/>
      <c r="AK294" s="138"/>
      <c r="AL294" s="138"/>
      <c r="AM294" s="138"/>
      <c r="AN294" s="138"/>
      <c r="AO294" s="138"/>
      <c r="AP294" s="138"/>
      <c r="AQ294" s="138"/>
      <c r="AR294" s="138"/>
      <c r="AS294" s="138"/>
    </row>
    <row r="295" spans="3:45" x14ac:dyDescent="0.25">
      <c r="C295" s="149"/>
      <c r="D295" s="149"/>
      <c r="E295" s="149"/>
      <c r="F295" s="149"/>
      <c r="G295" s="149"/>
      <c r="H295" s="149"/>
      <c r="I295" s="149"/>
      <c r="J295" s="149"/>
      <c r="K295" s="149"/>
      <c r="L295" s="153"/>
      <c r="M295" s="149"/>
      <c r="N295" s="149"/>
      <c r="O295" s="149"/>
      <c r="P295" s="149"/>
      <c r="Q295" s="149"/>
      <c r="R295" s="149"/>
      <c r="S295" s="149"/>
      <c r="T295" s="149"/>
      <c r="U295" s="149"/>
      <c r="V295" s="149"/>
      <c r="AJ295" s="138"/>
      <c r="AK295" s="138"/>
      <c r="AL295" s="138"/>
      <c r="AM295" s="138"/>
      <c r="AN295" s="138"/>
      <c r="AO295" s="138"/>
      <c r="AP295" s="138"/>
      <c r="AQ295" s="138"/>
      <c r="AR295" s="138"/>
      <c r="AS295" s="138"/>
    </row>
    <row r="296" spans="3:45" x14ac:dyDescent="0.25">
      <c r="C296" s="149"/>
      <c r="D296" s="149"/>
      <c r="E296" s="149"/>
      <c r="F296" s="149"/>
      <c r="G296" s="149"/>
      <c r="H296" s="149"/>
      <c r="I296" s="149"/>
      <c r="J296" s="149"/>
      <c r="K296" s="149"/>
      <c r="L296" s="153"/>
      <c r="M296" s="149"/>
      <c r="N296" s="149"/>
      <c r="O296" s="149"/>
      <c r="P296" s="149"/>
      <c r="Q296" s="149"/>
      <c r="R296" s="149"/>
      <c r="S296" s="149"/>
      <c r="T296" s="149"/>
      <c r="U296" s="149"/>
      <c r="V296" s="149"/>
      <c r="AJ296" s="138"/>
      <c r="AK296" s="138"/>
      <c r="AL296" s="138"/>
      <c r="AM296" s="138"/>
      <c r="AN296" s="138"/>
      <c r="AO296" s="138"/>
      <c r="AP296" s="138"/>
      <c r="AQ296" s="138"/>
      <c r="AR296" s="138"/>
      <c r="AS296" s="138"/>
    </row>
    <row r="297" spans="3:45" x14ac:dyDescent="0.25">
      <c r="C297" s="149"/>
      <c r="D297" s="149"/>
      <c r="E297" s="149"/>
      <c r="F297" s="149"/>
      <c r="G297" s="149"/>
      <c r="H297" s="149"/>
      <c r="I297" s="149"/>
      <c r="J297" s="149"/>
      <c r="K297" s="149"/>
      <c r="L297" s="153"/>
      <c r="M297" s="149"/>
      <c r="N297" s="149"/>
      <c r="O297" s="149"/>
      <c r="P297" s="149"/>
      <c r="Q297" s="149"/>
      <c r="R297" s="149"/>
      <c r="S297" s="149"/>
      <c r="T297" s="149"/>
      <c r="U297" s="149"/>
      <c r="V297" s="149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</row>
    <row r="298" spans="3:45" x14ac:dyDescent="0.25">
      <c r="C298" s="149"/>
      <c r="D298" s="149"/>
      <c r="E298" s="149"/>
      <c r="F298" s="149"/>
      <c r="G298" s="149"/>
      <c r="H298" s="149"/>
      <c r="I298" s="149"/>
      <c r="J298" s="149"/>
      <c r="K298" s="149"/>
      <c r="L298" s="153"/>
      <c r="M298" s="149"/>
      <c r="N298" s="149"/>
      <c r="O298" s="149"/>
      <c r="P298" s="149"/>
      <c r="Q298" s="149"/>
      <c r="R298" s="149"/>
      <c r="S298" s="149"/>
      <c r="T298" s="149"/>
      <c r="U298" s="149"/>
      <c r="V298" s="149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</row>
    <row r="299" spans="3:45" x14ac:dyDescent="0.25">
      <c r="C299" s="149"/>
      <c r="D299" s="149"/>
      <c r="E299" s="149"/>
      <c r="F299" s="149"/>
      <c r="G299" s="149"/>
      <c r="H299" s="149"/>
      <c r="I299" s="149"/>
      <c r="J299" s="149"/>
      <c r="K299" s="149"/>
      <c r="L299" s="153"/>
      <c r="M299" s="149"/>
      <c r="N299" s="149"/>
      <c r="O299" s="149"/>
      <c r="P299" s="149"/>
      <c r="Q299" s="149"/>
      <c r="R299" s="149"/>
      <c r="S299" s="149"/>
      <c r="T299" s="149"/>
      <c r="U299" s="149"/>
      <c r="V299" s="149"/>
      <c r="AJ299" s="138"/>
      <c r="AK299" s="138"/>
      <c r="AL299" s="138"/>
      <c r="AM299" s="138"/>
      <c r="AN299" s="138"/>
      <c r="AO299" s="138"/>
      <c r="AP299" s="138"/>
      <c r="AQ299" s="138"/>
      <c r="AR299" s="138"/>
      <c r="AS299" s="138"/>
    </row>
    <row r="300" spans="3:45" x14ac:dyDescent="0.25">
      <c r="C300" s="149"/>
      <c r="D300" s="149"/>
      <c r="E300" s="149"/>
      <c r="F300" s="149"/>
      <c r="G300" s="149"/>
      <c r="H300" s="149"/>
      <c r="I300" s="149"/>
      <c r="J300" s="149"/>
      <c r="K300" s="149"/>
      <c r="L300" s="153"/>
      <c r="M300" s="149"/>
      <c r="N300" s="149"/>
      <c r="O300" s="149"/>
      <c r="P300" s="149"/>
      <c r="Q300" s="149"/>
      <c r="R300" s="149"/>
      <c r="S300" s="149"/>
      <c r="T300" s="149"/>
      <c r="U300" s="149"/>
      <c r="V300" s="149"/>
      <c r="AJ300" s="138"/>
      <c r="AK300" s="138"/>
      <c r="AL300" s="138"/>
      <c r="AM300" s="138"/>
      <c r="AN300" s="138"/>
      <c r="AO300" s="138"/>
      <c r="AP300" s="138"/>
      <c r="AQ300" s="138"/>
      <c r="AR300" s="138"/>
      <c r="AS300" s="138"/>
    </row>
    <row r="301" spans="3:45" x14ac:dyDescent="0.25">
      <c r="C301" s="149"/>
      <c r="D301" s="149"/>
      <c r="E301" s="149"/>
      <c r="F301" s="149"/>
      <c r="G301" s="149"/>
      <c r="H301" s="149"/>
      <c r="I301" s="149"/>
      <c r="J301" s="149"/>
      <c r="K301" s="149"/>
      <c r="L301" s="153"/>
      <c r="M301" s="149"/>
      <c r="N301" s="149"/>
      <c r="O301" s="149"/>
      <c r="P301" s="149"/>
      <c r="Q301" s="149"/>
      <c r="R301" s="149"/>
      <c r="S301" s="149"/>
      <c r="T301" s="149"/>
      <c r="U301" s="149"/>
      <c r="V301" s="149"/>
      <c r="AJ301" s="138"/>
      <c r="AK301" s="138"/>
      <c r="AL301" s="138"/>
      <c r="AM301" s="138"/>
      <c r="AN301" s="138"/>
      <c r="AO301" s="138"/>
      <c r="AP301" s="138"/>
      <c r="AQ301" s="138"/>
      <c r="AR301" s="138"/>
      <c r="AS301" s="138"/>
    </row>
    <row r="302" spans="3:45" x14ac:dyDescent="0.25">
      <c r="C302" s="149"/>
      <c r="D302" s="149"/>
      <c r="E302" s="149"/>
      <c r="F302" s="149"/>
      <c r="G302" s="149"/>
      <c r="H302" s="149"/>
      <c r="I302" s="149"/>
      <c r="J302" s="149"/>
      <c r="K302" s="149"/>
      <c r="L302" s="153"/>
      <c r="M302" s="149"/>
      <c r="N302" s="149"/>
      <c r="O302" s="149"/>
      <c r="P302" s="149"/>
      <c r="Q302" s="149"/>
      <c r="R302" s="149"/>
      <c r="S302" s="149"/>
      <c r="T302" s="149"/>
      <c r="U302" s="149"/>
      <c r="V302" s="149"/>
      <c r="AJ302" s="138"/>
      <c r="AK302" s="138"/>
      <c r="AL302" s="138"/>
      <c r="AM302" s="138"/>
      <c r="AN302" s="138"/>
      <c r="AO302" s="138"/>
      <c r="AP302" s="138"/>
      <c r="AQ302" s="138"/>
      <c r="AR302" s="138"/>
      <c r="AS302" s="138"/>
    </row>
    <row r="303" spans="3:45" x14ac:dyDescent="0.25">
      <c r="C303" s="149"/>
      <c r="D303" s="149"/>
      <c r="E303" s="149"/>
      <c r="F303" s="149"/>
      <c r="G303" s="149"/>
      <c r="H303" s="149"/>
      <c r="I303" s="149"/>
      <c r="J303" s="149"/>
      <c r="K303" s="149"/>
      <c r="L303" s="153"/>
      <c r="M303" s="149"/>
      <c r="N303" s="149"/>
      <c r="O303" s="149"/>
      <c r="P303" s="149"/>
      <c r="Q303" s="149"/>
      <c r="R303" s="149"/>
      <c r="S303" s="149"/>
      <c r="T303" s="149"/>
      <c r="U303" s="149"/>
      <c r="V303" s="149"/>
      <c r="AJ303" s="138"/>
      <c r="AK303" s="138"/>
      <c r="AL303" s="138"/>
      <c r="AM303" s="138"/>
      <c r="AN303" s="138"/>
      <c r="AO303" s="138"/>
      <c r="AP303" s="138"/>
      <c r="AQ303" s="138"/>
      <c r="AR303" s="138"/>
      <c r="AS303" s="138"/>
    </row>
    <row r="304" spans="3:45" x14ac:dyDescent="0.25">
      <c r="C304" s="149"/>
      <c r="D304" s="149"/>
      <c r="E304" s="149"/>
      <c r="F304" s="149"/>
      <c r="G304" s="149"/>
      <c r="H304" s="149"/>
      <c r="I304" s="149"/>
      <c r="J304" s="149"/>
      <c r="K304" s="149"/>
      <c r="L304" s="153"/>
      <c r="M304" s="149"/>
      <c r="N304" s="149"/>
      <c r="O304" s="149"/>
      <c r="P304" s="149"/>
      <c r="Q304" s="149"/>
      <c r="R304" s="149"/>
      <c r="S304" s="149"/>
      <c r="T304" s="149"/>
      <c r="U304" s="149"/>
      <c r="V304" s="149"/>
      <c r="AJ304" s="138"/>
      <c r="AK304" s="138"/>
      <c r="AL304" s="138"/>
      <c r="AM304" s="138"/>
      <c r="AN304" s="138"/>
      <c r="AO304" s="138"/>
      <c r="AP304" s="138"/>
      <c r="AQ304" s="138"/>
      <c r="AR304" s="138"/>
      <c r="AS304" s="138"/>
    </row>
    <row r="305" spans="3:45" x14ac:dyDescent="0.25">
      <c r="C305" s="149"/>
      <c r="D305" s="149"/>
      <c r="E305" s="149"/>
      <c r="F305" s="149"/>
      <c r="G305" s="149"/>
      <c r="H305" s="149"/>
      <c r="I305" s="149"/>
      <c r="J305" s="149"/>
      <c r="K305" s="149"/>
      <c r="L305" s="153"/>
      <c r="M305" s="149"/>
      <c r="N305" s="149"/>
      <c r="O305" s="149"/>
      <c r="P305" s="149"/>
      <c r="Q305" s="149"/>
      <c r="R305" s="149"/>
      <c r="S305" s="149"/>
      <c r="T305" s="149"/>
      <c r="U305" s="149"/>
      <c r="V305" s="149"/>
      <c r="AJ305" s="138"/>
      <c r="AK305" s="138"/>
      <c r="AL305" s="138"/>
      <c r="AM305" s="138"/>
      <c r="AN305" s="138"/>
      <c r="AO305" s="138"/>
      <c r="AP305" s="138"/>
      <c r="AQ305" s="138"/>
      <c r="AR305" s="138"/>
      <c r="AS305" s="138"/>
    </row>
    <row r="306" spans="3:45" x14ac:dyDescent="0.25">
      <c r="C306" s="149"/>
      <c r="D306" s="149"/>
      <c r="E306" s="149"/>
      <c r="F306" s="149"/>
      <c r="G306" s="149"/>
      <c r="H306" s="149"/>
      <c r="I306" s="149"/>
      <c r="J306" s="149"/>
      <c r="K306" s="149"/>
      <c r="L306" s="153"/>
      <c r="M306" s="149"/>
      <c r="N306" s="149"/>
      <c r="O306" s="149"/>
      <c r="P306" s="149"/>
      <c r="Q306" s="149"/>
      <c r="R306" s="149"/>
      <c r="S306" s="149"/>
      <c r="T306" s="149"/>
      <c r="U306" s="149"/>
      <c r="V306" s="149"/>
      <c r="AJ306" s="138"/>
      <c r="AK306" s="138"/>
      <c r="AL306" s="138"/>
      <c r="AM306" s="138"/>
      <c r="AN306" s="138"/>
      <c r="AO306" s="138"/>
      <c r="AP306" s="138"/>
      <c r="AQ306" s="138"/>
      <c r="AR306" s="138"/>
      <c r="AS306" s="138"/>
    </row>
    <row r="307" spans="3:45" x14ac:dyDescent="0.25">
      <c r="C307" s="149"/>
      <c r="D307" s="149"/>
      <c r="E307" s="149"/>
      <c r="F307" s="149"/>
      <c r="G307" s="149"/>
      <c r="H307" s="149"/>
      <c r="I307" s="149"/>
      <c r="J307" s="149"/>
      <c r="K307" s="149"/>
      <c r="L307" s="153"/>
      <c r="M307" s="149"/>
      <c r="N307" s="149"/>
      <c r="O307" s="149"/>
      <c r="P307" s="149"/>
      <c r="Q307" s="149"/>
      <c r="R307" s="149"/>
      <c r="S307" s="149"/>
      <c r="T307" s="149"/>
      <c r="U307" s="149"/>
      <c r="V307" s="149"/>
      <c r="AJ307" s="138"/>
      <c r="AK307" s="138"/>
      <c r="AL307" s="138"/>
      <c r="AM307" s="138"/>
      <c r="AN307" s="138"/>
      <c r="AO307" s="138"/>
      <c r="AP307" s="138"/>
      <c r="AQ307" s="138"/>
      <c r="AR307" s="138"/>
      <c r="AS307" s="138"/>
    </row>
    <row r="308" spans="3:45" x14ac:dyDescent="0.25">
      <c r="C308" s="149"/>
      <c r="D308" s="149"/>
      <c r="E308" s="149"/>
      <c r="F308" s="149"/>
      <c r="G308" s="149"/>
      <c r="H308" s="149"/>
      <c r="I308" s="149"/>
      <c r="J308" s="149"/>
      <c r="K308" s="149"/>
      <c r="L308" s="153"/>
      <c r="M308" s="149"/>
      <c r="N308" s="149"/>
      <c r="O308" s="149"/>
      <c r="P308" s="149"/>
      <c r="Q308" s="149"/>
      <c r="R308" s="149"/>
      <c r="S308" s="149"/>
      <c r="T308" s="149"/>
      <c r="U308" s="149"/>
      <c r="V308" s="149"/>
      <c r="AJ308" s="138"/>
      <c r="AK308" s="138"/>
      <c r="AL308" s="138"/>
      <c r="AM308" s="138"/>
      <c r="AN308" s="138"/>
      <c r="AO308" s="138"/>
      <c r="AP308" s="138"/>
      <c r="AQ308" s="138"/>
      <c r="AR308" s="138"/>
      <c r="AS308" s="138"/>
    </row>
    <row r="309" spans="3:45" x14ac:dyDescent="0.25">
      <c r="C309" s="149"/>
      <c r="D309" s="149"/>
      <c r="E309" s="149"/>
      <c r="F309" s="149"/>
      <c r="G309" s="149"/>
      <c r="H309" s="149"/>
      <c r="I309" s="149"/>
      <c r="J309" s="149"/>
      <c r="K309" s="149"/>
      <c r="L309" s="153"/>
      <c r="M309" s="149"/>
      <c r="N309" s="149"/>
      <c r="O309" s="149"/>
      <c r="P309" s="149"/>
      <c r="Q309" s="149"/>
      <c r="R309" s="149"/>
      <c r="S309" s="149"/>
      <c r="T309" s="149"/>
      <c r="U309" s="149"/>
      <c r="V309" s="149"/>
      <c r="AJ309" s="138"/>
      <c r="AK309" s="138"/>
      <c r="AL309" s="138"/>
      <c r="AM309" s="138"/>
      <c r="AN309" s="138"/>
      <c r="AO309" s="138"/>
      <c r="AP309" s="138"/>
      <c r="AQ309" s="138"/>
      <c r="AR309" s="138"/>
      <c r="AS309" s="138"/>
    </row>
    <row r="310" spans="3:45" x14ac:dyDescent="0.25">
      <c r="C310" s="149"/>
      <c r="D310" s="149"/>
      <c r="E310" s="149"/>
      <c r="F310" s="149"/>
      <c r="G310" s="149"/>
      <c r="H310" s="149"/>
      <c r="I310" s="149"/>
      <c r="J310" s="149"/>
      <c r="K310" s="149"/>
      <c r="L310" s="153"/>
      <c r="M310" s="149"/>
      <c r="N310" s="149"/>
      <c r="O310" s="149"/>
      <c r="P310" s="149"/>
      <c r="Q310" s="149"/>
      <c r="R310" s="149"/>
      <c r="S310" s="149"/>
      <c r="T310" s="149"/>
      <c r="U310" s="149"/>
      <c r="V310" s="149"/>
      <c r="AJ310" s="138"/>
      <c r="AK310" s="138"/>
      <c r="AL310" s="138"/>
      <c r="AM310" s="138"/>
      <c r="AN310" s="138"/>
      <c r="AO310" s="138"/>
      <c r="AP310" s="138"/>
      <c r="AQ310" s="138"/>
      <c r="AR310" s="138"/>
      <c r="AS310" s="138"/>
    </row>
    <row r="311" spans="3:45" x14ac:dyDescent="0.25">
      <c r="C311" s="149"/>
      <c r="D311" s="149"/>
      <c r="E311" s="149"/>
      <c r="F311" s="149"/>
      <c r="G311" s="149"/>
      <c r="H311" s="149"/>
      <c r="I311" s="149"/>
      <c r="J311" s="149"/>
      <c r="K311" s="149"/>
      <c r="L311" s="153"/>
      <c r="M311" s="149"/>
      <c r="N311" s="149"/>
      <c r="O311" s="149"/>
      <c r="P311" s="149"/>
      <c r="Q311" s="149"/>
      <c r="R311" s="149"/>
      <c r="S311" s="149"/>
      <c r="T311" s="149"/>
      <c r="U311" s="149"/>
      <c r="V311" s="149"/>
      <c r="AJ311" s="138"/>
      <c r="AK311" s="138"/>
      <c r="AL311" s="138"/>
      <c r="AM311" s="138"/>
      <c r="AN311" s="138"/>
      <c r="AO311" s="138"/>
      <c r="AP311" s="138"/>
      <c r="AQ311" s="138"/>
      <c r="AR311" s="138"/>
      <c r="AS311" s="138"/>
    </row>
    <row r="312" spans="3:45" x14ac:dyDescent="0.25">
      <c r="C312" s="149"/>
      <c r="D312" s="149"/>
      <c r="E312" s="149"/>
      <c r="F312" s="149"/>
      <c r="G312" s="149"/>
      <c r="H312" s="149"/>
      <c r="I312" s="149"/>
      <c r="J312" s="149"/>
      <c r="K312" s="149"/>
      <c r="L312" s="153"/>
      <c r="M312" s="149"/>
      <c r="N312" s="149"/>
      <c r="O312" s="149"/>
      <c r="P312" s="149"/>
      <c r="Q312" s="149"/>
      <c r="R312" s="149"/>
      <c r="S312" s="149"/>
      <c r="T312" s="149"/>
      <c r="U312" s="149"/>
      <c r="V312" s="149"/>
      <c r="AJ312" s="138"/>
      <c r="AK312" s="138"/>
      <c r="AL312" s="138"/>
      <c r="AM312" s="138"/>
      <c r="AN312" s="138"/>
      <c r="AO312" s="138"/>
      <c r="AP312" s="138"/>
      <c r="AQ312" s="138"/>
      <c r="AR312" s="138"/>
      <c r="AS312" s="138"/>
    </row>
    <row r="313" spans="3:45" x14ac:dyDescent="0.25">
      <c r="C313" s="149"/>
      <c r="D313" s="149"/>
      <c r="E313" s="149"/>
      <c r="F313" s="149"/>
      <c r="G313" s="149"/>
      <c r="H313" s="149"/>
      <c r="I313" s="149"/>
      <c r="J313" s="149"/>
      <c r="K313" s="149"/>
      <c r="L313" s="153"/>
      <c r="M313" s="149"/>
      <c r="N313" s="149"/>
      <c r="O313" s="149"/>
      <c r="P313" s="149"/>
      <c r="Q313" s="149"/>
      <c r="R313" s="149"/>
      <c r="S313" s="149"/>
      <c r="T313" s="149"/>
      <c r="U313" s="149"/>
      <c r="V313" s="149"/>
      <c r="AJ313" s="138"/>
      <c r="AK313" s="138"/>
      <c r="AL313" s="138"/>
      <c r="AM313" s="138"/>
      <c r="AN313" s="138"/>
      <c r="AO313" s="138"/>
      <c r="AP313" s="138"/>
      <c r="AQ313" s="138"/>
      <c r="AR313" s="138"/>
      <c r="AS313" s="138"/>
    </row>
    <row r="314" spans="3:45" x14ac:dyDescent="0.25">
      <c r="C314" s="149"/>
      <c r="D314" s="149"/>
      <c r="E314" s="149"/>
      <c r="F314" s="149"/>
      <c r="G314" s="149"/>
      <c r="H314" s="149"/>
      <c r="I314" s="149"/>
      <c r="J314" s="149"/>
      <c r="K314" s="149"/>
      <c r="L314" s="153"/>
      <c r="M314" s="149"/>
      <c r="N314" s="149"/>
      <c r="O314" s="149"/>
      <c r="P314" s="149"/>
      <c r="Q314" s="149"/>
      <c r="R314" s="149"/>
      <c r="S314" s="149"/>
      <c r="T314" s="149"/>
      <c r="U314" s="149"/>
      <c r="V314" s="149"/>
      <c r="AJ314" s="138"/>
      <c r="AK314" s="138"/>
      <c r="AL314" s="138"/>
      <c r="AM314" s="138"/>
      <c r="AN314" s="138"/>
      <c r="AO314" s="138"/>
      <c r="AP314" s="138"/>
      <c r="AQ314" s="138"/>
      <c r="AR314" s="138"/>
      <c r="AS314" s="138"/>
    </row>
    <row r="315" spans="3:45" x14ac:dyDescent="0.25">
      <c r="C315" s="149"/>
      <c r="D315" s="149"/>
      <c r="E315" s="149"/>
      <c r="F315" s="149"/>
      <c r="G315" s="149"/>
      <c r="H315" s="149"/>
      <c r="I315" s="149"/>
      <c r="J315" s="149"/>
      <c r="K315" s="149"/>
      <c r="L315" s="153"/>
      <c r="M315" s="149"/>
      <c r="N315" s="149"/>
      <c r="O315" s="149"/>
      <c r="P315" s="149"/>
      <c r="Q315" s="149"/>
      <c r="R315" s="149"/>
      <c r="S315" s="149"/>
      <c r="T315" s="149"/>
      <c r="U315" s="149"/>
      <c r="V315" s="149"/>
      <c r="AJ315" s="138"/>
      <c r="AK315" s="138"/>
      <c r="AL315" s="138"/>
      <c r="AM315" s="138"/>
      <c r="AN315" s="138"/>
      <c r="AO315" s="138"/>
      <c r="AP315" s="138"/>
      <c r="AQ315" s="138"/>
      <c r="AR315" s="138"/>
      <c r="AS315" s="138"/>
    </row>
    <row r="316" spans="3:45" x14ac:dyDescent="0.25">
      <c r="C316" s="149"/>
      <c r="D316" s="149"/>
      <c r="E316" s="149"/>
      <c r="F316" s="149"/>
      <c r="G316" s="149"/>
      <c r="H316" s="149"/>
      <c r="I316" s="149"/>
      <c r="J316" s="149"/>
      <c r="K316" s="149"/>
      <c r="L316" s="153"/>
      <c r="M316" s="149"/>
      <c r="N316" s="149"/>
      <c r="O316" s="149"/>
      <c r="P316" s="149"/>
      <c r="Q316" s="149"/>
      <c r="R316" s="149"/>
      <c r="S316" s="149"/>
      <c r="T316" s="149"/>
      <c r="U316" s="149"/>
      <c r="V316" s="149"/>
      <c r="AJ316" s="138"/>
      <c r="AK316" s="138"/>
      <c r="AL316" s="138"/>
      <c r="AM316" s="138"/>
      <c r="AN316" s="138"/>
      <c r="AO316" s="138"/>
      <c r="AP316" s="138"/>
      <c r="AQ316" s="138"/>
      <c r="AR316" s="138"/>
      <c r="AS316" s="138"/>
    </row>
    <row r="317" spans="3:45" x14ac:dyDescent="0.25">
      <c r="C317" s="149"/>
      <c r="D317" s="149"/>
      <c r="E317" s="149"/>
      <c r="F317" s="149"/>
      <c r="G317" s="149"/>
      <c r="H317" s="149"/>
      <c r="I317" s="149"/>
      <c r="J317" s="149"/>
      <c r="K317" s="149"/>
      <c r="L317" s="153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AJ317" s="138"/>
      <c r="AK317" s="138"/>
      <c r="AL317" s="138"/>
      <c r="AM317" s="138"/>
      <c r="AN317" s="138"/>
      <c r="AO317" s="138"/>
      <c r="AP317" s="138"/>
      <c r="AQ317" s="138"/>
      <c r="AR317" s="138"/>
      <c r="AS317" s="138"/>
    </row>
    <row r="318" spans="3:45" x14ac:dyDescent="0.25">
      <c r="C318" s="149"/>
      <c r="D318" s="149"/>
      <c r="E318" s="149"/>
      <c r="F318" s="149"/>
      <c r="G318" s="149"/>
      <c r="H318" s="149"/>
      <c r="I318" s="149"/>
      <c r="J318" s="149"/>
      <c r="K318" s="149"/>
      <c r="L318" s="153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AJ318" s="138"/>
      <c r="AK318" s="138"/>
      <c r="AL318" s="138"/>
      <c r="AM318" s="138"/>
      <c r="AN318" s="138"/>
      <c r="AO318" s="138"/>
      <c r="AP318" s="138"/>
      <c r="AQ318" s="138"/>
      <c r="AR318" s="138"/>
      <c r="AS318" s="138"/>
    </row>
    <row r="319" spans="3:45" x14ac:dyDescent="0.25">
      <c r="C319" s="149"/>
      <c r="D319" s="149"/>
      <c r="E319" s="149"/>
      <c r="F319" s="149"/>
      <c r="G319" s="149"/>
      <c r="H319" s="149"/>
      <c r="I319" s="149"/>
      <c r="J319" s="149"/>
      <c r="K319" s="149"/>
      <c r="L319" s="153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AJ319" s="138"/>
      <c r="AK319" s="138"/>
      <c r="AL319" s="138"/>
      <c r="AM319" s="138"/>
      <c r="AN319" s="138"/>
      <c r="AO319" s="138"/>
      <c r="AP319" s="138"/>
      <c r="AQ319" s="138"/>
      <c r="AR319" s="138"/>
      <c r="AS319" s="138"/>
    </row>
    <row r="320" spans="3:45" x14ac:dyDescent="0.25">
      <c r="C320" s="149"/>
      <c r="D320" s="149"/>
      <c r="E320" s="149"/>
      <c r="F320" s="149"/>
      <c r="G320" s="149"/>
      <c r="H320" s="149"/>
      <c r="I320" s="149"/>
      <c r="J320" s="149"/>
      <c r="K320" s="149"/>
      <c r="L320" s="153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AJ320" s="138"/>
      <c r="AK320" s="138"/>
      <c r="AL320" s="138"/>
      <c r="AM320" s="138"/>
      <c r="AN320" s="138"/>
      <c r="AO320" s="138"/>
      <c r="AP320" s="138"/>
      <c r="AQ320" s="138"/>
      <c r="AR320" s="138"/>
      <c r="AS320" s="138"/>
    </row>
    <row r="321" spans="3:45" x14ac:dyDescent="0.25">
      <c r="C321" s="149"/>
      <c r="D321" s="149"/>
      <c r="E321" s="149"/>
      <c r="F321" s="149"/>
      <c r="G321" s="149"/>
      <c r="H321" s="149"/>
      <c r="I321" s="149"/>
      <c r="J321" s="149"/>
      <c r="K321" s="149"/>
      <c r="L321" s="153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AJ321" s="138"/>
      <c r="AK321" s="138"/>
      <c r="AL321" s="138"/>
      <c r="AM321" s="138"/>
      <c r="AN321" s="138"/>
      <c r="AO321" s="138"/>
      <c r="AP321" s="138"/>
      <c r="AQ321" s="138"/>
      <c r="AR321" s="138"/>
      <c r="AS321" s="138"/>
    </row>
    <row r="322" spans="3:45" x14ac:dyDescent="0.25">
      <c r="C322" s="149"/>
      <c r="D322" s="149"/>
      <c r="E322" s="149"/>
      <c r="F322" s="149"/>
      <c r="G322" s="149"/>
      <c r="H322" s="149"/>
      <c r="I322" s="149"/>
      <c r="J322" s="149"/>
      <c r="K322" s="149"/>
      <c r="L322" s="153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AJ322" s="138"/>
      <c r="AK322" s="138"/>
      <c r="AL322" s="138"/>
      <c r="AM322" s="138"/>
      <c r="AN322" s="138"/>
      <c r="AO322" s="138"/>
      <c r="AP322" s="138"/>
      <c r="AQ322" s="138"/>
      <c r="AR322" s="138"/>
      <c r="AS322" s="138"/>
    </row>
    <row r="323" spans="3:45" x14ac:dyDescent="0.25">
      <c r="C323" s="149"/>
      <c r="D323" s="149"/>
      <c r="E323" s="149"/>
      <c r="F323" s="149"/>
      <c r="G323" s="149"/>
      <c r="H323" s="149"/>
      <c r="I323" s="149"/>
      <c r="J323" s="149"/>
      <c r="K323" s="149"/>
      <c r="L323" s="153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AJ323" s="138"/>
      <c r="AK323" s="138"/>
      <c r="AL323" s="138"/>
      <c r="AM323" s="138"/>
      <c r="AN323" s="138"/>
      <c r="AO323" s="138"/>
      <c r="AP323" s="138"/>
      <c r="AQ323" s="138"/>
      <c r="AR323" s="138"/>
      <c r="AS323" s="138"/>
    </row>
    <row r="324" spans="3:45" x14ac:dyDescent="0.25">
      <c r="C324" s="149"/>
      <c r="D324" s="149"/>
      <c r="E324" s="149"/>
      <c r="F324" s="149"/>
      <c r="G324" s="149"/>
      <c r="H324" s="149"/>
      <c r="I324" s="149"/>
      <c r="J324" s="149"/>
      <c r="K324" s="149"/>
      <c r="L324" s="153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AJ324" s="138"/>
      <c r="AK324" s="138"/>
      <c r="AL324" s="138"/>
      <c r="AM324" s="138"/>
      <c r="AN324" s="138"/>
      <c r="AO324" s="138"/>
      <c r="AP324" s="138"/>
      <c r="AQ324" s="138"/>
      <c r="AR324" s="138"/>
      <c r="AS324" s="138"/>
    </row>
    <row r="325" spans="3:45" x14ac:dyDescent="0.25">
      <c r="C325" s="149"/>
      <c r="D325" s="149"/>
      <c r="E325" s="149"/>
      <c r="F325" s="149"/>
      <c r="G325" s="149"/>
      <c r="H325" s="149"/>
      <c r="I325" s="149"/>
      <c r="J325" s="149"/>
      <c r="K325" s="149"/>
      <c r="L325" s="153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AJ325" s="138"/>
      <c r="AK325" s="138"/>
      <c r="AL325" s="138"/>
      <c r="AM325" s="138"/>
      <c r="AN325" s="138"/>
      <c r="AO325" s="138"/>
      <c r="AP325" s="138"/>
      <c r="AQ325" s="138"/>
      <c r="AR325" s="138"/>
      <c r="AS325" s="138"/>
    </row>
    <row r="326" spans="3:45" x14ac:dyDescent="0.25">
      <c r="C326" s="149"/>
      <c r="D326" s="149"/>
      <c r="E326" s="149"/>
      <c r="F326" s="149"/>
      <c r="G326" s="149"/>
      <c r="H326" s="149"/>
      <c r="I326" s="149"/>
      <c r="J326" s="149"/>
      <c r="K326" s="149"/>
      <c r="L326" s="153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AJ326" s="138"/>
      <c r="AK326" s="138"/>
      <c r="AL326" s="138"/>
      <c r="AM326" s="138"/>
      <c r="AN326" s="138"/>
      <c r="AO326" s="138"/>
      <c r="AP326" s="138"/>
      <c r="AQ326" s="138"/>
      <c r="AR326" s="138"/>
      <c r="AS326" s="138"/>
    </row>
    <row r="327" spans="3:45" x14ac:dyDescent="0.25">
      <c r="C327" s="149"/>
      <c r="D327" s="149"/>
      <c r="E327" s="149"/>
      <c r="F327" s="149"/>
      <c r="G327" s="149"/>
      <c r="H327" s="149"/>
      <c r="I327" s="149"/>
      <c r="J327" s="149"/>
      <c r="K327" s="149"/>
      <c r="L327" s="153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AJ327" s="138"/>
      <c r="AK327" s="138"/>
      <c r="AL327" s="138"/>
      <c r="AM327" s="138"/>
      <c r="AN327" s="138"/>
      <c r="AO327" s="138"/>
      <c r="AP327" s="138"/>
      <c r="AQ327" s="138"/>
      <c r="AR327" s="138"/>
      <c r="AS327" s="138"/>
    </row>
    <row r="328" spans="3:45" x14ac:dyDescent="0.25">
      <c r="C328" s="149"/>
      <c r="D328" s="149"/>
      <c r="E328" s="149"/>
      <c r="F328" s="149"/>
      <c r="G328" s="149"/>
      <c r="H328" s="149"/>
      <c r="I328" s="149"/>
      <c r="J328" s="149"/>
      <c r="K328" s="149"/>
      <c r="L328" s="153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AJ328" s="138"/>
      <c r="AK328" s="138"/>
      <c r="AL328" s="138"/>
      <c r="AM328" s="138"/>
      <c r="AN328" s="138"/>
      <c r="AO328" s="138"/>
      <c r="AP328" s="138"/>
      <c r="AQ328" s="138"/>
      <c r="AR328" s="138"/>
      <c r="AS328" s="138"/>
    </row>
    <row r="329" spans="3:45" x14ac:dyDescent="0.25">
      <c r="C329" s="149"/>
      <c r="D329" s="149"/>
      <c r="E329" s="149"/>
      <c r="F329" s="149"/>
      <c r="G329" s="149"/>
      <c r="H329" s="149"/>
      <c r="I329" s="149"/>
      <c r="J329" s="149"/>
      <c r="K329" s="149"/>
      <c r="L329" s="153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AJ329" s="138"/>
      <c r="AK329" s="138"/>
      <c r="AL329" s="138"/>
      <c r="AM329" s="138"/>
      <c r="AN329" s="138"/>
      <c r="AO329" s="138"/>
      <c r="AP329" s="138"/>
      <c r="AQ329" s="138"/>
      <c r="AR329" s="138"/>
      <c r="AS329" s="138"/>
    </row>
    <row r="330" spans="3:45" x14ac:dyDescent="0.25">
      <c r="C330" s="149"/>
      <c r="D330" s="149"/>
      <c r="E330" s="149"/>
      <c r="F330" s="149"/>
      <c r="G330" s="149"/>
      <c r="H330" s="149"/>
      <c r="I330" s="149"/>
      <c r="J330" s="149"/>
      <c r="K330" s="149"/>
      <c r="L330" s="153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AJ330" s="138"/>
      <c r="AK330" s="138"/>
      <c r="AL330" s="138"/>
      <c r="AM330" s="138"/>
      <c r="AN330" s="138"/>
      <c r="AO330" s="138"/>
      <c r="AP330" s="138"/>
      <c r="AQ330" s="138"/>
      <c r="AR330" s="138"/>
      <c r="AS330" s="138"/>
    </row>
    <row r="331" spans="3:45" x14ac:dyDescent="0.25">
      <c r="C331" s="149"/>
      <c r="D331" s="149"/>
      <c r="E331" s="149"/>
      <c r="F331" s="149"/>
      <c r="G331" s="149"/>
      <c r="H331" s="149"/>
      <c r="I331" s="149"/>
      <c r="J331" s="149"/>
      <c r="K331" s="149"/>
      <c r="L331" s="153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AJ331" s="138"/>
      <c r="AK331" s="138"/>
      <c r="AL331" s="138"/>
      <c r="AM331" s="138"/>
      <c r="AN331" s="138"/>
      <c r="AO331" s="138"/>
      <c r="AP331" s="138"/>
      <c r="AQ331" s="138"/>
      <c r="AR331" s="138"/>
      <c r="AS331" s="138"/>
    </row>
    <row r="332" spans="3:45" x14ac:dyDescent="0.25">
      <c r="C332" s="149"/>
      <c r="D332" s="149"/>
      <c r="E332" s="149"/>
      <c r="F332" s="149"/>
      <c r="G332" s="149"/>
      <c r="H332" s="149"/>
      <c r="I332" s="149"/>
      <c r="J332" s="149"/>
      <c r="K332" s="149"/>
      <c r="L332" s="153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AJ332" s="138"/>
      <c r="AK332" s="138"/>
      <c r="AL332" s="138"/>
      <c r="AM332" s="138"/>
      <c r="AN332" s="138"/>
      <c r="AO332" s="138"/>
      <c r="AP332" s="138"/>
      <c r="AQ332" s="138"/>
      <c r="AR332" s="138"/>
      <c r="AS332" s="138"/>
    </row>
    <row r="333" spans="3:45" x14ac:dyDescent="0.25">
      <c r="C333" s="149"/>
      <c r="D333" s="149"/>
      <c r="E333" s="149"/>
      <c r="F333" s="149"/>
      <c r="G333" s="149"/>
      <c r="H333" s="149"/>
      <c r="I333" s="149"/>
      <c r="J333" s="149"/>
      <c r="K333" s="149"/>
      <c r="L333" s="153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AJ333" s="138"/>
      <c r="AK333" s="138"/>
      <c r="AL333" s="138"/>
      <c r="AM333" s="138"/>
      <c r="AN333" s="138"/>
      <c r="AO333" s="138"/>
      <c r="AP333" s="138"/>
      <c r="AQ333" s="138"/>
      <c r="AR333" s="138"/>
      <c r="AS333" s="138"/>
    </row>
    <row r="334" spans="3:45" x14ac:dyDescent="0.25">
      <c r="C334" s="149"/>
      <c r="D334" s="149"/>
      <c r="E334" s="149"/>
      <c r="F334" s="149"/>
      <c r="G334" s="149"/>
      <c r="H334" s="149"/>
      <c r="I334" s="149"/>
      <c r="J334" s="149"/>
      <c r="K334" s="149"/>
      <c r="L334" s="153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AJ334" s="138"/>
      <c r="AK334" s="138"/>
      <c r="AL334" s="138"/>
      <c r="AM334" s="138"/>
      <c r="AN334" s="138"/>
      <c r="AO334" s="138"/>
      <c r="AP334" s="138"/>
      <c r="AQ334" s="138"/>
      <c r="AR334" s="138"/>
      <c r="AS334" s="138"/>
    </row>
    <row r="335" spans="3:45" x14ac:dyDescent="0.25">
      <c r="C335" s="149"/>
      <c r="D335" s="149"/>
      <c r="E335" s="149"/>
      <c r="F335" s="149"/>
      <c r="G335" s="149"/>
      <c r="H335" s="149"/>
      <c r="I335" s="149"/>
      <c r="J335" s="149"/>
      <c r="K335" s="149"/>
      <c r="L335" s="153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AJ335" s="138"/>
      <c r="AK335" s="138"/>
      <c r="AL335" s="138"/>
      <c r="AM335" s="138"/>
      <c r="AN335" s="138"/>
      <c r="AO335" s="138"/>
      <c r="AP335" s="138"/>
      <c r="AQ335" s="138"/>
      <c r="AR335" s="138"/>
      <c r="AS335" s="138"/>
    </row>
    <row r="336" spans="3:45" x14ac:dyDescent="0.25">
      <c r="C336" s="149"/>
      <c r="D336" s="149"/>
      <c r="E336" s="149"/>
      <c r="F336" s="149"/>
      <c r="G336" s="149"/>
      <c r="H336" s="149"/>
      <c r="I336" s="149"/>
      <c r="J336" s="149"/>
      <c r="K336" s="149"/>
      <c r="L336" s="153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AJ336" s="138"/>
      <c r="AK336" s="138"/>
      <c r="AL336" s="138"/>
      <c r="AM336" s="138"/>
      <c r="AN336" s="138"/>
      <c r="AO336" s="138"/>
      <c r="AP336" s="138"/>
      <c r="AQ336" s="138"/>
      <c r="AR336" s="138"/>
      <c r="AS336" s="138"/>
    </row>
    <row r="337" spans="3:45" x14ac:dyDescent="0.25">
      <c r="C337" s="149"/>
      <c r="D337" s="149"/>
      <c r="E337" s="149"/>
      <c r="F337" s="149"/>
      <c r="G337" s="149"/>
      <c r="H337" s="149"/>
      <c r="I337" s="149"/>
      <c r="J337" s="149"/>
      <c r="K337" s="149"/>
      <c r="L337" s="153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AJ337" s="138"/>
      <c r="AK337" s="138"/>
      <c r="AL337" s="138"/>
      <c r="AM337" s="138"/>
      <c r="AN337" s="138"/>
      <c r="AO337" s="138"/>
      <c r="AP337" s="138"/>
      <c r="AQ337" s="138"/>
      <c r="AR337" s="138"/>
      <c r="AS337" s="138"/>
    </row>
    <row r="338" spans="3:45" x14ac:dyDescent="0.25">
      <c r="C338" s="149"/>
      <c r="D338" s="149"/>
      <c r="E338" s="149"/>
      <c r="F338" s="149"/>
      <c r="G338" s="149"/>
      <c r="H338" s="149"/>
      <c r="I338" s="149"/>
      <c r="J338" s="149"/>
      <c r="K338" s="149"/>
      <c r="L338" s="153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AJ338" s="138"/>
      <c r="AK338" s="138"/>
      <c r="AL338" s="138"/>
      <c r="AM338" s="138"/>
      <c r="AN338" s="138"/>
      <c r="AO338" s="138"/>
      <c r="AP338" s="138"/>
      <c r="AQ338" s="138"/>
      <c r="AR338" s="138"/>
      <c r="AS338" s="138"/>
    </row>
    <row r="339" spans="3:45" x14ac:dyDescent="0.25">
      <c r="C339" s="149"/>
      <c r="D339" s="149"/>
      <c r="E339" s="149"/>
      <c r="F339" s="149"/>
      <c r="G339" s="149"/>
      <c r="H339" s="149"/>
      <c r="I339" s="149"/>
      <c r="J339" s="149"/>
      <c r="K339" s="149"/>
      <c r="L339" s="153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AJ339" s="138"/>
      <c r="AK339" s="138"/>
      <c r="AL339" s="138"/>
      <c r="AM339" s="138"/>
      <c r="AN339" s="138"/>
      <c r="AO339" s="138"/>
      <c r="AP339" s="138"/>
      <c r="AQ339" s="138"/>
      <c r="AR339" s="138"/>
      <c r="AS339" s="138"/>
    </row>
    <row r="340" spans="3:45" x14ac:dyDescent="0.25">
      <c r="C340" s="149"/>
      <c r="D340" s="149"/>
      <c r="E340" s="149"/>
      <c r="F340" s="149"/>
      <c r="G340" s="149"/>
      <c r="H340" s="149"/>
      <c r="I340" s="149"/>
      <c r="J340" s="149"/>
      <c r="K340" s="149"/>
      <c r="L340" s="153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AJ340" s="138"/>
      <c r="AK340" s="138"/>
      <c r="AL340" s="138"/>
      <c r="AM340" s="138"/>
      <c r="AN340" s="138"/>
      <c r="AO340" s="138"/>
      <c r="AP340" s="138"/>
      <c r="AQ340" s="138"/>
      <c r="AR340" s="138"/>
      <c r="AS340" s="138"/>
    </row>
    <row r="341" spans="3:45" x14ac:dyDescent="0.25">
      <c r="C341" s="149"/>
      <c r="D341" s="149"/>
      <c r="E341" s="149"/>
      <c r="F341" s="149"/>
      <c r="G341" s="149"/>
      <c r="H341" s="149"/>
      <c r="I341" s="149"/>
      <c r="J341" s="149"/>
      <c r="K341" s="149"/>
      <c r="L341" s="153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AJ341" s="138"/>
      <c r="AK341" s="138"/>
      <c r="AL341" s="138"/>
      <c r="AM341" s="138"/>
      <c r="AN341" s="138"/>
      <c r="AO341" s="138"/>
      <c r="AP341" s="138"/>
      <c r="AQ341" s="138"/>
      <c r="AR341" s="138"/>
      <c r="AS341" s="138"/>
    </row>
    <row r="342" spans="3:45" x14ac:dyDescent="0.25">
      <c r="C342" s="149"/>
      <c r="D342" s="149"/>
      <c r="E342" s="149"/>
      <c r="F342" s="149"/>
      <c r="G342" s="149"/>
      <c r="H342" s="149"/>
      <c r="I342" s="149"/>
      <c r="J342" s="149"/>
      <c r="K342" s="149"/>
      <c r="L342" s="153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AJ342" s="138"/>
      <c r="AK342" s="138"/>
      <c r="AL342" s="138"/>
      <c r="AM342" s="138"/>
      <c r="AN342" s="138"/>
      <c r="AO342" s="138"/>
      <c r="AP342" s="138"/>
      <c r="AQ342" s="138"/>
      <c r="AR342" s="138"/>
      <c r="AS342" s="138"/>
    </row>
    <row r="343" spans="3:45" x14ac:dyDescent="0.25">
      <c r="C343" s="149"/>
      <c r="D343" s="149"/>
      <c r="E343" s="149"/>
      <c r="F343" s="149"/>
      <c r="G343" s="149"/>
      <c r="H343" s="149"/>
      <c r="I343" s="149"/>
      <c r="J343" s="149"/>
      <c r="K343" s="149"/>
      <c r="L343" s="153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AJ343" s="138"/>
      <c r="AK343" s="138"/>
      <c r="AL343" s="138"/>
      <c r="AM343" s="138"/>
      <c r="AN343" s="138"/>
      <c r="AO343" s="138"/>
      <c r="AP343" s="138"/>
      <c r="AQ343" s="138"/>
      <c r="AR343" s="138"/>
      <c r="AS343" s="138"/>
    </row>
    <row r="344" spans="3:45" x14ac:dyDescent="0.25">
      <c r="C344" s="149"/>
      <c r="D344" s="149"/>
      <c r="E344" s="149"/>
      <c r="F344" s="149"/>
      <c r="G344" s="149"/>
      <c r="H344" s="149"/>
      <c r="I344" s="149"/>
      <c r="J344" s="149"/>
      <c r="K344" s="149"/>
      <c r="L344" s="153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AJ344" s="138"/>
      <c r="AK344" s="138"/>
      <c r="AL344" s="138"/>
      <c r="AM344" s="138"/>
      <c r="AN344" s="138"/>
      <c r="AO344" s="138"/>
      <c r="AP344" s="138"/>
      <c r="AQ344" s="138"/>
      <c r="AR344" s="138"/>
      <c r="AS344" s="138"/>
    </row>
    <row r="345" spans="3:45" x14ac:dyDescent="0.25">
      <c r="C345" s="149"/>
      <c r="D345" s="149"/>
      <c r="E345" s="149"/>
      <c r="F345" s="149"/>
      <c r="G345" s="149"/>
      <c r="H345" s="149"/>
      <c r="I345" s="149"/>
      <c r="J345" s="149"/>
      <c r="K345" s="149"/>
      <c r="L345" s="153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AJ345" s="138"/>
      <c r="AK345" s="138"/>
      <c r="AL345" s="138"/>
      <c r="AM345" s="138"/>
      <c r="AN345" s="138"/>
      <c r="AO345" s="138"/>
      <c r="AP345" s="138"/>
      <c r="AQ345" s="138"/>
      <c r="AR345" s="138"/>
      <c r="AS345" s="138"/>
    </row>
    <row r="346" spans="3:45" x14ac:dyDescent="0.25">
      <c r="C346" s="149"/>
      <c r="D346" s="149"/>
      <c r="E346" s="149"/>
      <c r="F346" s="149"/>
      <c r="G346" s="149"/>
      <c r="H346" s="149"/>
      <c r="I346" s="149"/>
      <c r="J346" s="149"/>
      <c r="K346" s="149"/>
      <c r="L346" s="153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AJ346" s="138"/>
      <c r="AK346" s="138"/>
      <c r="AL346" s="138"/>
      <c r="AM346" s="138"/>
      <c r="AN346" s="138"/>
      <c r="AO346" s="138"/>
      <c r="AP346" s="138"/>
      <c r="AQ346" s="138"/>
      <c r="AR346" s="138"/>
      <c r="AS346" s="138"/>
    </row>
    <row r="347" spans="3:45" x14ac:dyDescent="0.25">
      <c r="C347" s="149"/>
      <c r="D347" s="149"/>
      <c r="E347" s="149"/>
      <c r="F347" s="149"/>
      <c r="G347" s="149"/>
      <c r="H347" s="149"/>
      <c r="I347" s="149"/>
      <c r="J347" s="149"/>
      <c r="K347" s="149"/>
      <c r="L347" s="153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AJ347" s="138"/>
      <c r="AK347" s="138"/>
      <c r="AL347" s="138"/>
      <c r="AM347" s="138"/>
      <c r="AN347" s="138"/>
      <c r="AO347" s="138"/>
      <c r="AP347" s="138"/>
      <c r="AQ347" s="138"/>
      <c r="AR347" s="138"/>
      <c r="AS347" s="138"/>
    </row>
    <row r="348" spans="3:45" x14ac:dyDescent="0.25">
      <c r="C348" s="149"/>
      <c r="D348" s="149"/>
      <c r="E348" s="149"/>
      <c r="F348" s="149"/>
      <c r="G348" s="149"/>
      <c r="H348" s="149"/>
      <c r="I348" s="149"/>
      <c r="J348" s="149"/>
      <c r="K348" s="149"/>
      <c r="L348" s="153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AJ348" s="138"/>
      <c r="AK348" s="138"/>
      <c r="AL348" s="138"/>
      <c r="AM348" s="138"/>
      <c r="AN348" s="138"/>
      <c r="AO348" s="138"/>
      <c r="AP348" s="138"/>
      <c r="AQ348" s="138"/>
      <c r="AR348" s="138"/>
      <c r="AS348" s="138"/>
    </row>
    <row r="349" spans="3:45" x14ac:dyDescent="0.25">
      <c r="C349" s="149"/>
      <c r="D349" s="149"/>
      <c r="E349" s="149"/>
      <c r="F349" s="149"/>
      <c r="G349" s="149"/>
      <c r="H349" s="149"/>
      <c r="I349" s="149"/>
      <c r="J349" s="149"/>
      <c r="K349" s="149"/>
      <c r="L349" s="153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AJ349" s="138"/>
      <c r="AK349" s="138"/>
      <c r="AL349" s="138"/>
      <c r="AM349" s="138"/>
      <c r="AN349" s="138"/>
      <c r="AO349" s="138"/>
      <c r="AP349" s="138"/>
      <c r="AQ349" s="138"/>
      <c r="AR349" s="138"/>
      <c r="AS349" s="138"/>
    </row>
    <row r="350" spans="3:45" x14ac:dyDescent="0.25">
      <c r="C350" s="149"/>
      <c r="D350" s="149"/>
      <c r="E350" s="149"/>
      <c r="F350" s="149"/>
      <c r="G350" s="149"/>
      <c r="H350" s="149"/>
      <c r="I350" s="149"/>
      <c r="J350" s="149"/>
      <c r="K350" s="149"/>
      <c r="L350" s="153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AJ350" s="138"/>
      <c r="AK350" s="138"/>
      <c r="AL350" s="138"/>
      <c r="AM350" s="138"/>
      <c r="AN350" s="138"/>
      <c r="AO350" s="138"/>
      <c r="AP350" s="138"/>
      <c r="AQ350" s="138"/>
      <c r="AR350" s="138"/>
      <c r="AS350" s="138"/>
    </row>
    <row r="351" spans="3:45" x14ac:dyDescent="0.25">
      <c r="C351" s="149"/>
      <c r="D351" s="149"/>
      <c r="E351" s="149"/>
      <c r="F351" s="149"/>
      <c r="G351" s="149"/>
      <c r="H351" s="149"/>
      <c r="I351" s="149"/>
      <c r="J351" s="149"/>
      <c r="K351" s="149"/>
      <c r="L351" s="153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AJ351" s="138"/>
      <c r="AK351" s="138"/>
      <c r="AL351" s="138"/>
      <c r="AM351" s="138"/>
      <c r="AN351" s="138"/>
      <c r="AO351" s="138"/>
      <c r="AP351" s="138"/>
      <c r="AQ351" s="138"/>
      <c r="AR351" s="138"/>
      <c r="AS351" s="138"/>
    </row>
    <row r="352" spans="3:45" x14ac:dyDescent="0.25">
      <c r="C352" s="149"/>
      <c r="D352" s="149"/>
      <c r="E352" s="149"/>
      <c r="F352" s="149"/>
      <c r="G352" s="149"/>
      <c r="H352" s="149"/>
      <c r="I352" s="149"/>
      <c r="J352" s="149"/>
      <c r="K352" s="149"/>
      <c r="L352" s="153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AJ352" s="138"/>
      <c r="AK352" s="138"/>
      <c r="AL352" s="138"/>
      <c r="AM352" s="138"/>
      <c r="AN352" s="138"/>
      <c r="AO352" s="138"/>
      <c r="AP352" s="138"/>
      <c r="AQ352" s="138"/>
      <c r="AR352" s="138"/>
      <c r="AS352" s="138"/>
    </row>
    <row r="353" spans="3:45" x14ac:dyDescent="0.25">
      <c r="C353" s="149"/>
      <c r="D353" s="149"/>
      <c r="E353" s="149"/>
      <c r="F353" s="149"/>
      <c r="G353" s="149"/>
      <c r="H353" s="149"/>
      <c r="I353" s="149"/>
      <c r="J353" s="149"/>
      <c r="K353" s="149"/>
      <c r="L353" s="153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AJ353" s="138"/>
      <c r="AK353" s="138"/>
      <c r="AL353" s="138"/>
      <c r="AM353" s="138"/>
      <c r="AN353" s="138"/>
      <c r="AO353" s="138"/>
      <c r="AP353" s="138"/>
      <c r="AQ353" s="138"/>
      <c r="AR353" s="138"/>
      <c r="AS353" s="138"/>
    </row>
    <row r="354" spans="3:45" x14ac:dyDescent="0.25">
      <c r="C354" s="149"/>
      <c r="D354" s="149"/>
      <c r="E354" s="149"/>
      <c r="F354" s="149"/>
      <c r="G354" s="149"/>
      <c r="H354" s="149"/>
      <c r="I354" s="149"/>
      <c r="J354" s="149"/>
      <c r="K354" s="149"/>
      <c r="L354" s="153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AJ354" s="138"/>
      <c r="AK354" s="138"/>
      <c r="AL354" s="138"/>
      <c r="AM354" s="138"/>
      <c r="AN354" s="138"/>
      <c r="AO354" s="138"/>
      <c r="AP354" s="138"/>
      <c r="AQ354" s="138"/>
      <c r="AR354" s="138"/>
      <c r="AS354" s="138"/>
    </row>
    <row r="355" spans="3:45" x14ac:dyDescent="0.25">
      <c r="C355" s="149"/>
      <c r="D355" s="149"/>
      <c r="E355" s="149"/>
      <c r="F355" s="149"/>
      <c r="G355" s="149"/>
      <c r="H355" s="149"/>
      <c r="I355" s="149"/>
      <c r="J355" s="149"/>
      <c r="K355" s="149"/>
      <c r="L355" s="153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AJ355" s="138"/>
      <c r="AK355" s="138"/>
      <c r="AL355" s="138"/>
      <c r="AM355" s="138"/>
      <c r="AN355" s="138"/>
      <c r="AO355" s="138"/>
      <c r="AP355" s="138"/>
      <c r="AQ355" s="138"/>
      <c r="AR355" s="138"/>
      <c r="AS355" s="138"/>
    </row>
    <row r="356" spans="3:45" x14ac:dyDescent="0.25">
      <c r="C356" s="149"/>
      <c r="D356" s="149"/>
      <c r="E356" s="149"/>
      <c r="F356" s="149"/>
      <c r="G356" s="149"/>
      <c r="H356" s="149"/>
      <c r="I356" s="149"/>
      <c r="J356" s="149"/>
      <c r="K356" s="149"/>
      <c r="L356" s="153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AJ356" s="138"/>
      <c r="AK356" s="138"/>
      <c r="AL356" s="138"/>
      <c r="AM356" s="138"/>
      <c r="AN356" s="138"/>
      <c r="AO356" s="138"/>
      <c r="AP356" s="138"/>
      <c r="AQ356" s="138"/>
      <c r="AR356" s="138"/>
      <c r="AS356" s="138"/>
    </row>
    <row r="357" spans="3:45" x14ac:dyDescent="0.25">
      <c r="C357" s="149"/>
      <c r="D357" s="149"/>
      <c r="E357" s="149"/>
      <c r="F357" s="149"/>
      <c r="G357" s="149"/>
      <c r="H357" s="149"/>
      <c r="I357" s="149"/>
      <c r="J357" s="149"/>
      <c r="K357" s="149"/>
      <c r="L357" s="153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AJ357" s="138"/>
      <c r="AK357" s="138"/>
      <c r="AL357" s="138"/>
      <c r="AM357" s="138"/>
      <c r="AN357" s="138"/>
      <c r="AO357" s="138"/>
      <c r="AP357" s="138"/>
      <c r="AQ357" s="138"/>
      <c r="AR357" s="138"/>
      <c r="AS357" s="138"/>
    </row>
    <row r="358" spans="3:45" x14ac:dyDescent="0.25">
      <c r="C358" s="149"/>
      <c r="D358" s="149"/>
      <c r="E358" s="149"/>
      <c r="F358" s="149"/>
      <c r="G358" s="149"/>
      <c r="H358" s="149"/>
      <c r="I358" s="149"/>
      <c r="J358" s="149"/>
      <c r="K358" s="149"/>
      <c r="L358" s="153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AJ358" s="138"/>
      <c r="AK358" s="138"/>
      <c r="AL358" s="138"/>
      <c r="AM358" s="138"/>
      <c r="AN358" s="138"/>
      <c r="AO358" s="138"/>
      <c r="AP358" s="138"/>
      <c r="AQ358" s="138"/>
      <c r="AR358" s="138"/>
      <c r="AS358" s="138"/>
    </row>
    <row r="359" spans="3:45" x14ac:dyDescent="0.25">
      <c r="C359" s="149"/>
      <c r="D359" s="149"/>
      <c r="E359" s="149"/>
      <c r="F359" s="149"/>
      <c r="G359" s="149"/>
      <c r="H359" s="149"/>
      <c r="I359" s="149"/>
      <c r="J359" s="149"/>
      <c r="K359" s="149"/>
      <c r="L359" s="153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AJ359" s="138"/>
      <c r="AK359" s="138"/>
      <c r="AL359" s="138"/>
      <c r="AM359" s="138"/>
      <c r="AN359" s="138"/>
      <c r="AO359" s="138"/>
      <c r="AP359" s="138"/>
      <c r="AQ359" s="138"/>
      <c r="AR359" s="138"/>
      <c r="AS359" s="138"/>
    </row>
    <row r="360" spans="3:45" x14ac:dyDescent="0.25">
      <c r="C360" s="149"/>
      <c r="D360" s="149"/>
      <c r="E360" s="149"/>
      <c r="F360" s="149"/>
      <c r="G360" s="149"/>
      <c r="H360" s="149"/>
      <c r="I360" s="149"/>
      <c r="J360" s="149"/>
      <c r="K360" s="149"/>
      <c r="L360" s="153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AJ360" s="138"/>
      <c r="AK360" s="138"/>
      <c r="AL360" s="138"/>
      <c r="AM360" s="138"/>
      <c r="AN360" s="138"/>
      <c r="AO360" s="138"/>
      <c r="AP360" s="138"/>
      <c r="AQ360" s="138"/>
      <c r="AR360" s="138"/>
      <c r="AS360" s="138"/>
    </row>
    <row r="361" spans="3:45" x14ac:dyDescent="0.25">
      <c r="C361" s="149"/>
      <c r="D361" s="149"/>
      <c r="E361" s="149"/>
      <c r="F361" s="149"/>
      <c r="G361" s="149"/>
      <c r="H361" s="149"/>
      <c r="I361" s="149"/>
      <c r="J361" s="149"/>
      <c r="K361" s="149"/>
      <c r="L361" s="153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AJ361" s="138"/>
      <c r="AK361" s="138"/>
      <c r="AL361" s="138"/>
      <c r="AM361" s="138"/>
      <c r="AN361" s="138"/>
      <c r="AO361" s="138"/>
      <c r="AP361" s="138"/>
      <c r="AQ361" s="138"/>
      <c r="AR361" s="138"/>
      <c r="AS361" s="138"/>
    </row>
    <row r="362" spans="3:45" x14ac:dyDescent="0.25">
      <c r="C362" s="149"/>
      <c r="D362" s="149"/>
      <c r="E362" s="149"/>
      <c r="F362" s="149"/>
      <c r="G362" s="149"/>
      <c r="H362" s="149"/>
      <c r="I362" s="149"/>
      <c r="J362" s="149"/>
      <c r="K362" s="149"/>
      <c r="L362" s="153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AJ362" s="138"/>
      <c r="AK362" s="138"/>
      <c r="AL362" s="138"/>
      <c r="AM362" s="138"/>
      <c r="AN362" s="138"/>
      <c r="AO362" s="138"/>
      <c r="AP362" s="138"/>
      <c r="AQ362" s="138"/>
      <c r="AR362" s="138"/>
      <c r="AS362" s="138"/>
    </row>
    <row r="363" spans="3:45" x14ac:dyDescent="0.25">
      <c r="C363" s="149"/>
      <c r="D363" s="149"/>
      <c r="E363" s="149"/>
      <c r="F363" s="149"/>
      <c r="G363" s="149"/>
      <c r="H363" s="149"/>
      <c r="I363" s="149"/>
      <c r="J363" s="149"/>
      <c r="K363" s="149"/>
      <c r="L363" s="153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AJ363" s="138"/>
      <c r="AK363" s="138"/>
      <c r="AL363" s="138"/>
      <c r="AM363" s="138"/>
      <c r="AN363" s="138"/>
      <c r="AO363" s="138"/>
      <c r="AP363" s="138"/>
      <c r="AQ363" s="138"/>
      <c r="AR363" s="138"/>
      <c r="AS363" s="138"/>
    </row>
    <row r="364" spans="3:45" x14ac:dyDescent="0.25">
      <c r="C364" s="149"/>
      <c r="D364" s="149"/>
      <c r="E364" s="149"/>
      <c r="F364" s="149"/>
      <c r="G364" s="149"/>
      <c r="H364" s="149"/>
      <c r="I364" s="149"/>
      <c r="J364" s="149"/>
      <c r="K364" s="149"/>
      <c r="L364" s="153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AJ364" s="138"/>
      <c r="AK364" s="138"/>
      <c r="AL364" s="138"/>
      <c r="AM364" s="138"/>
      <c r="AN364" s="138"/>
      <c r="AO364" s="138"/>
      <c r="AP364" s="138"/>
      <c r="AQ364" s="138"/>
      <c r="AR364" s="138"/>
      <c r="AS364" s="138"/>
    </row>
    <row r="365" spans="3:45" x14ac:dyDescent="0.25">
      <c r="C365" s="149"/>
      <c r="D365" s="149"/>
      <c r="E365" s="149"/>
      <c r="F365" s="149"/>
      <c r="G365" s="149"/>
      <c r="H365" s="149"/>
      <c r="I365" s="149"/>
      <c r="J365" s="149"/>
      <c r="K365" s="149"/>
      <c r="L365" s="153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</row>
    <row r="366" spans="3:45" x14ac:dyDescent="0.25">
      <c r="C366" s="149"/>
      <c r="D366" s="149"/>
      <c r="E366" s="149"/>
      <c r="F366" s="149"/>
      <c r="G366" s="149"/>
      <c r="H366" s="149"/>
      <c r="I366" s="149"/>
      <c r="J366" s="149"/>
      <c r="K366" s="149"/>
      <c r="L366" s="153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</row>
    <row r="367" spans="3:45" x14ac:dyDescent="0.25">
      <c r="C367" s="149"/>
      <c r="D367" s="149"/>
      <c r="E367" s="149"/>
      <c r="F367" s="149"/>
      <c r="G367" s="149"/>
      <c r="H367" s="149"/>
      <c r="I367" s="149"/>
      <c r="J367" s="149"/>
      <c r="K367" s="149"/>
      <c r="L367" s="153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</row>
    <row r="368" spans="3:45" x14ac:dyDescent="0.25">
      <c r="C368" s="149"/>
      <c r="D368" s="149"/>
      <c r="E368" s="149"/>
      <c r="F368" s="149"/>
      <c r="G368" s="149"/>
      <c r="H368" s="149"/>
      <c r="I368" s="149"/>
      <c r="J368" s="149"/>
      <c r="K368" s="149"/>
      <c r="L368" s="153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AJ368" s="138"/>
      <c r="AK368" s="138"/>
      <c r="AL368" s="138"/>
      <c r="AM368" s="138"/>
      <c r="AN368" s="138"/>
      <c r="AO368" s="138"/>
      <c r="AP368" s="138"/>
      <c r="AQ368" s="138"/>
      <c r="AR368" s="138"/>
      <c r="AS368" s="138"/>
    </row>
    <row r="369" spans="3:45" x14ac:dyDescent="0.25">
      <c r="C369" s="149"/>
      <c r="D369" s="149"/>
      <c r="E369" s="149"/>
      <c r="F369" s="149"/>
      <c r="G369" s="149"/>
      <c r="H369" s="149"/>
      <c r="I369" s="149"/>
      <c r="J369" s="149"/>
      <c r="K369" s="149"/>
      <c r="L369" s="153"/>
      <c r="M369" s="149"/>
      <c r="N369" s="149"/>
      <c r="O369" s="149"/>
      <c r="P369" s="149"/>
      <c r="Q369" s="149"/>
      <c r="R369" s="149"/>
      <c r="S369" s="149"/>
      <c r="T369" s="149"/>
      <c r="U369" s="149"/>
      <c r="V369" s="149"/>
      <c r="AJ369" s="138"/>
      <c r="AK369" s="138"/>
      <c r="AL369" s="138"/>
      <c r="AM369" s="138"/>
      <c r="AN369" s="138"/>
      <c r="AO369" s="138"/>
      <c r="AP369" s="138"/>
      <c r="AQ369" s="138"/>
      <c r="AR369" s="138"/>
      <c r="AS369" s="138"/>
    </row>
    <row r="370" spans="3:45" x14ac:dyDescent="0.25">
      <c r="C370" s="149"/>
      <c r="D370" s="149"/>
      <c r="E370" s="149"/>
      <c r="F370" s="149"/>
      <c r="G370" s="149"/>
      <c r="H370" s="149"/>
      <c r="I370" s="149"/>
      <c r="J370" s="149"/>
      <c r="K370" s="149"/>
      <c r="L370" s="153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AJ370" s="138"/>
      <c r="AK370" s="138"/>
      <c r="AL370" s="138"/>
      <c r="AM370" s="138"/>
      <c r="AN370" s="138"/>
      <c r="AO370" s="138"/>
      <c r="AP370" s="138"/>
      <c r="AQ370" s="138"/>
      <c r="AR370" s="138"/>
      <c r="AS370" s="138"/>
    </row>
    <row r="371" spans="3:45" x14ac:dyDescent="0.25">
      <c r="C371" s="149"/>
      <c r="D371" s="149"/>
      <c r="E371" s="149"/>
      <c r="F371" s="149"/>
      <c r="G371" s="149"/>
      <c r="H371" s="149"/>
      <c r="I371" s="149"/>
      <c r="J371" s="149"/>
      <c r="K371" s="149"/>
      <c r="L371" s="153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AJ371" s="138"/>
      <c r="AK371" s="138"/>
      <c r="AL371" s="138"/>
      <c r="AM371" s="138"/>
      <c r="AN371" s="138"/>
      <c r="AO371" s="138"/>
      <c r="AP371" s="138"/>
      <c r="AQ371" s="138"/>
      <c r="AR371" s="138"/>
      <c r="AS371" s="138"/>
    </row>
    <row r="372" spans="3:45" x14ac:dyDescent="0.25">
      <c r="C372" s="149"/>
      <c r="D372" s="149"/>
      <c r="E372" s="149"/>
      <c r="F372" s="149"/>
      <c r="G372" s="149"/>
      <c r="H372" s="149"/>
      <c r="I372" s="149"/>
      <c r="J372" s="149"/>
      <c r="K372" s="149"/>
      <c r="L372" s="153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AJ372" s="138"/>
      <c r="AK372" s="138"/>
      <c r="AL372" s="138"/>
      <c r="AM372" s="138"/>
      <c r="AN372" s="138"/>
      <c r="AO372" s="138"/>
      <c r="AP372" s="138"/>
      <c r="AQ372" s="138"/>
      <c r="AR372" s="138"/>
      <c r="AS372" s="138"/>
    </row>
    <row r="373" spans="3:45" x14ac:dyDescent="0.25">
      <c r="C373" s="149"/>
      <c r="D373" s="149"/>
      <c r="E373" s="149"/>
      <c r="F373" s="149"/>
      <c r="G373" s="149"/>
      <c r="H373" s="149"/>
      <c r="I373" s="149"/>
      <c r="J373" s="149"/>
      <c r="K373" s="149"/>
      <c r="L373" s="153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AJ373" s="138"/>
      <c r="AK373" s="138"/>
      <c r="AL373" s="138"/>
      <c r="AM373" s="138"/>
      <c r="AN373" s="138"/>
      <c r="AO373" s="138"/>
      <c r="AP373" s="138"/>
      <c r="AQ373" s="138"/>
      <c r="AR373" s="138"/>
      <c r="AS373" s="138"/>
    </row>
    <row r="374" spans="3:45" x14ac:dyDescent="0.25">
      <c r="C374" s="149"/>
      <c r="D374" s="149"/>
      <c r="E374" s="149"/>
      <c r="F374" s="149"/>
      <c r="G374" s="149"/>
      <c r="H374" s="149"/>
      <c r="I374" s="149"/>
      <c r="J374" s="149"/>
      <c r="K374" s="149"/>
      <c r="L374" s="153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AJ374" s="138"/>
      <c r="AK374" s="138"/>
      <c r="AL374" s="138"/>
      <c r="AM374" s="138"/>
      <c r="AN374" s="138"/>
      <c r="AO374" s="138"/>
      <c r="AP374" s="138"/>
      <c r="AQ374" s="138"/>
      <c r="AR374" s="138"/>
      <c r="AS374" s="138"/>
    </row>
    <row r="375" spans="3:45" x14ac:dyDescent="0.25">
      <c r="C375" s="149"/>
      <c r="D375" s="149"/>
      <c r="E375" s="149"/>
      <c r="F375" s="149"/>
      <c r="G375" s="149"/>
      <c r="H375" s="149"/>
      <c r="I375" s="149"/>
      <c r="J375" s="149"/>
      <c r="K375" s="149"/>
      <c r="L375" s="153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AJ375" s="138"/>
      <c r="AK375" s="138"/>
      <c r="AL375" s="138"/>
      <c r="AM375" s="138"/>
      <c r="AN375" s="138"/>
      <c r="AO375" s="138"/>
      <c r="AP375" s="138"/>
      <c r="AQ375" s="138"/>
      <c r="AR375" s="138"/>
      <c r="AS375" s="138"/>
    </row>
    <row r="376" spans="3:45" x14ac:dyDescent="0.25">
      <c r="C376" s="149"/>
      <c r="D376" s="149"/>
      <c r="E376" s="149"/>
      <c r="F376" s="149"/>
      <c r="G376" s="149"/>
      <c r="H376" s="149"/>
      <c r="I376" s="149"/>
      <c r="J376" s="149"/>
      <c r="K376" s="149"/>
      <c r="L376" s="153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AJ376" s="138"/>
      <c r="AK376" s="138"/>
      <c r="AL376" s="138"/>
      <c r="AM376" s="138"/>
      <c r="AN376" s="138"/>
      <c r="AO376" s="138"/>
      <c r="AP376" s="138"/>
      <c r="AQ376" s="138"/>
      <c r="AR376" s="138"/>
      <c r="AS376" s="138"/>
    </row>
    <row r="377" spans="3:45" x14ac:dyDescent="0.25">
      <c r="C377" s="149"/>
      <c r="D377" s="149"/>
      <c r="E377" s="149"/>
      <c r="F377" s="149"/>
      <c r="G377" s="149"/>
      <c r="H377" s="149"/>
      <c r="I377" s="149"/>
      <c r="J377" s="149"/>
      <c r="K377" s="149"/>
      <c r="L377" s="153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AJ377" s="138"/>
      <c r="AK377" s="138"/>
      <c r="AL377" s="138"/>
      <c r="AM377" s="138"/>
      <c r="AN377" s="138"/>
      <c r="AO377" s="138"/>
      <c r="AP377" s="138"/>
      <c r="AQ377" s="138"/>
      <c r="AR377" s="138"/>
      <c r="AS377" s="138"/>
    </row>
    <row r="378" spans="3:45" x14ac:dyDescent="0.25">
      <c r="C378" s="149"/>
      <c r="D378" s="149"/>
      <c r="E378" s="149"/>
      <c r="F378" s="149"/>
      <c r="G378" s="149"/>
      <c r="H378" s="149"/>
      <c r="I378" s="149"/>
      <c r="J378" s="149"/>
      <c r="K378" s="149"/>
      <c r="L378" s="153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AJ378" s="138"/>
      <c r="AK378" s="138"/>
      <c r="AL378" s="138"/>
      <c r="AM378" s="138"/>
      <c r="AN378" s="138"/>
      <c r="AO378" s="138"/>
      <c r="AP378" s="138"/>
      <c r="AQ378" s="138"/>
      <c r="AR378" s="138"/>
      <c r="AS378" s="138"/>
    </row>
    <row r="379" spans="3:45" x14ac:dyDescent="0.25">
      <c r="C379" s="149"/>
      <c r="D379" s="149"/>
      <c r="E379" s="149"/>
      <c r="F379" s="149"/>
      <c r="G379" s="149"/>
      <c r="H379" s="149"/>
      <c r="I379" s="149"/>
      <c r="J379" s="149"/>
      <c r="K379" s="149"/>
      <c r="L379" s="153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AJ379" s="138"/>
      <c r="AK379" s="138"/>
      <c r="AL379" s="138"/>
      <c r="AM379" s="138"/>
      <c r="AN379" s="138"/>
      <c r="AO379" s="138"/>
      <c r="AP379" s="138"/>
      <c r="AQ379" s="138"/>
      <c r="AR379" s="138"/>
      <c r="AS379" s="138"/>
    </row>
    <row r="380" spans="3:45" x14ac:dyDescent="0.25">
      <c r="C380" s="149"/>
      <c r="D380" s="149"/>
      <c r="E380" s="149"/>
      <c r="F380" s="149"/>
      <c r="G380" s="149"/>
      <c r="H380" s="149"/>
      <c r="I380" s="149"/>
      <c r="J380" s="149"/>
      <c r="K380" s="149"/>
      <c r="L380" s="153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AJ380" s="138"/>
      <c r="AK380" s="138"/>
      <c r="AL380" s="138"/>
      <c r="AM380" s="138"/>
      <c r="AN380" s="138"/>
      <c r="AO380" s="138"/>
      <c r="AP380" s="138"/>
      <c r="AQ380" s="138"/>
      <c r="AR380" s="138"/>
      <c r="AS380" s="138"/>
    </row>
    <row r="381" spans="3:45" x14ac:dyDescent="0.25">
      <c r="C381" s="149"/>
      <c r="D381" s="149"/>
      <c r="E381" s="149"/>
      <c r="F381" s="149"/>
      <c r="G381" s="149"/>
      <c r="H381" s="149"/>
      <c r="I381" s="149"/>
      <c r="J381" s="149"/>
      <c r="K381" s="149"/>
      <c r="L381" s="153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AJ381" s="138"/>
      <c r="AK381" s="138"/>
      <c r="AL381" s="138"/>
      <c r="AM381" s="138"/>
      <c r="AN381" s="138"/>
      <c r="AO381" s="138"/>
      <c r="AP381" s="138"/>
      <c r="AQ381" s="138"/>
      <c r="AR381" s="138"/>
      <c r="AS381" s="138"/>
    </row>
    <row r="382" spans="3:45" x14ac:dyDescent="0.25">
      <c r="C382" s="149"/>
      <c r="D382" s="149"/>
      <c r="E382" s="149"/>
      <c r="F382" s="149"/>
      <c r="G382" s="149"/>
      <c r="H382" s="149"/>
      <c r="I382" s="149"/>
      <c r="J382" s="149"/>
      <c r="K382" s="149"/>
      <c r="L382" s="153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AJ382" s="138"/>
      <c r="AK382" s="138"/>
      <c r="AL382" s="138"/>
      <c r="AM382" s="138"/>
      <c r="AN382" s="138"/>
      <c r="AO382" s="138"/>
      <c r="AP382" s="138"/>
      <c r="AQ382" s="138"/>
      <c r="AR382" s="138"/>
      <c r="AS382" s="138"/>
    </row>
    <row r="383" spans="3:45" x14ac:dyDescent="0.25">
      <c r="C383" s="149"/>
      <c r="D383" s="149"/>
      <c r="E383" s="149"/>
      <c r="F383" s="149"/>
      <c r="G383" s="149"/>
      <c r="H383" s="149"/>
      <c r="I383" s="149"/>
      <c r="J383" s="149"/>
      <c r="K383" s="149"/>
      <c r="L383" s="153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AJ383" s="138"/>
      <c r="AK383" s="138"/>
      <c r="AL383" s="138"/>
      <c r="AM383" s="138"/>
      <c r="AN383" s="138"/>
      <c r="AO383" s="138"/>
      <c r="AP383" s="138"/>
      <c r="AQ383" s="138"/>
      <c r="AR383" s="138"/>
      <c r="AS383" s="138"/>
    </row>
    <row r="384" spans="3:45" x14ac:dyDescent="0.25">
      <c r="C384" s="149"/>
      <c r="D384" s="149"/>
      <c r="E384" s="149"/>
      <c r="F384" s="149"/>
      <c r="G384" s="149"/>
      <c r="H384" s="149"/>
      <c r="I384" s="149"/>
      <c r="J384" s="149"/>
      <c r="K384" s="149"/>
      <c r="L384" s="153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AJ384" s="138"/>
      <c r="AK384" s="138"/>
      <c r="AL384" s="138"/>
      <c r="AM384" s="138"/>
      <c r="AN384" s="138"/>
      <c r="AO384" s="138"/>
      <c r="AP384" s="138"/>
      <c r="AQ384" s="138"/>
      <c r="AR384" s="138"/>
      <c r="AS384" s="138"/>
    </row>
    <row r="385" spans="3:45" x14ac:dyDescent="0.25">
      <c r="C385" s="149"/>
      <c r="D385" s="149"/>
      <c r="E385" s="149"/>
      <c r="F385" s="149"/>
      <c r="G385" s="149"/>
      <c r="H385" s="149"/>
      <c r="I385" s="149"/>
      <c r="J385" s="149"/>
      <c r="K385" s="149"/>
      <c r="L385" s="153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AJ385" s="138"/>
      <c r="AK385" s="138"/>
      <c r="AL385" s="138"/>
      <c r="AM385" s="138"/>
      <c r="AN385" s="138"/>
      <c r="AO385" s="138"/>
      <c r="AP385" s="138"/>
      <c r="AQ385" s="138"/>
      <c r="AR385" s="138"/>
      <c r="AS385" s="138"/>
    </row>
    <row r="386" spans="3:45" x14ac:dyDescent="0.25">
      <c r="C386" s="149"/>
      <c r="D386" s="149"/>
      <c r="E386" s="149"/>
      <c r="F386" s="149"/>
      <c r="G386" s="149"/>
      <c r="H386" s="149"/>
      <c r="I386" s="149"/>
      <c r="J386" s="149"/>
      <c r="K386" s="149"/>
      <c r="L386" s="153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AJ386" s="138"/>
      <c r="AK386" s="138"/>
      <c r="AL386" s="138"/>
      <c r="AM386" s="138"/>
      <c r="AN386" s="138"/>
      <c r="AO386" s="138"/>
      <c r="AP386" s="138"/>
      <c r="AQ386" s="138"/>
      <c r="AR386" s="138"/>
      <c r="AS386" s="138"/>
    </row>
    <row r="387" spans="3:45" x14ac:dyDescent="0.25">
      <c r="C387" s="149"/>
      <c r="D387" s="149"/>
      <c r="E387" s="149"/>
      <c r="F387" s="149"/>
      <c r="G387" s="149"/>
      <c r="H387" s="149"/>
      <c r="I387" s="149"/>
      <c r="J387" s="149"/>
      <c r="K387" s="149"/>
      <c r="L387" s="153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AJ387" s="138"/>
      <c r="AK387" s="138"/>
      <c r="AL387" s="138"/>
      <c r="AM387" s="138"/>
      <c r="AN387" s="138"/>
      <c r="AO387" s="138"/>
      <c r="AP387" s="138"/>
      <c r="AQ387" s="138"/>
      <c r="AR387" s="138"/>
      <c r="AS387" s="138"/>
    </row>
    <row r="388" spans="3:45" x14ac:dyDescent="0.25">
      <c r="C388" s="149"/>
      <c r="D388" s="149"/>
      <c r="E388" s="149"/>
      <c r="F388" s="149"/>
      <c r="G388" s="149"/>
      <c r="H388" s="149"/>
      <c r="I388" s="149"/>
      <c r="J388" s="149"/>
      <c r="K388" s="149"/>
      <c r="L388" s="153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AJ388" s="138"/>
      <c r="AK388" s="138"/>
      <c r="AL388" s="138"/>
      <c r="AM388" s="138"/>
      <c r="AN388" s="138"/>
      <c r="AO388" s="138"/>
      <c r="AP388" s="138"/>
      <c r="AQ388" s="138"/>
      <c r="AR388" s="138"/>
      <c r="AS388" s="138"/>
    </row>
    <row r="389" spans="3:45" x14ac:dyDescent="0.25">
      <c r="C389" s="149"/>
      <c r="D389" s="149"/>
      <c r="E389" s="149"/>
      <c r="F389" s="149"/>
      <c r="G389" s="149"/>
      <c r="H389" s="149"/>
      <c r="I389" s="149"/>
      <c r="J389" s="149"/>
      <c r="K389" s="149"/>
      <c r="L389" s="153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AJ389" s="138"/>
      <c r="AK389" s="138"/>
      <c r="AL389" s="138"/>
      <c r="AM389" s="138"/>
      <c r="AN389" s="138"/>
      <c r="AO389" s="138"/>
      <c r="AP389" s="138"/>
      <c r="AQ389" s="138"/>
      <c r="AR389" s="138"/>
      <c r="AS389" s="138"/>
    </row>
    <row r="390" spans="3:45" x14ac:dyDescent="0.25">
      <c r="C390" s="149"/>
      <c r="D390" s="149"/>
      <c r="E390" s="149"/>
      <c r="F390" s="149"/>
      <c r="G390" s="149"/>
      <c r="H390" s="149"/>
      <c r="I390" s="149"/>
      <c r="J390" s="149"/>
      <c r="K390" s="149"/>
      <c r="L390" s="153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AJ390" s="138"/>
      <c r="AK390" s="138"/>
      <c r="AL390" s="138"/>
      <c r="AM390" s="138"/>
      <c r="AN390" s="138"/>
      <c r="AO390" s="138"/>
      <c r="AP390" s="138"/>
      <c r="AQ390" s="138"/>
      <c r="AR390" s="138"/>
      <c r="AS390" s="138"/>
    </row>
    <row r="391" spans="3:45" x14ac:dyDescent="0.25">
      <c r="C391" s="149"/>
      <c r="D391" s="149"/>
      <c r="E391" s="149"/>
      <c r="F391" s="149"/>
      <c r="G391" s="149"/>
      <c r="H391" s="149"/>
      <c r="I391" s="149"/>
      <c r="J391" s="149"/>
      <c r="K391" s="149"/>
      <c r="L391" s="153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AJ391" s="138"/>
      <c r="AK391" s="138"/>
      <c r="AL391" s="138"/>
      <c r="AM391" s="138"/>
      <c r="AN391" s="138"/>
      <c r="AO391" s="138"/>
      <c r="AP391" s="138"/>
      <c r="AQ391" s="138"/>
      <c r="AR391" s="138"/>
      <c r="AS391" s="138"/>
    </row>
    <row r="392" spans="3:45" x14ac:dyDescent="0.25">
      <c r="C392" s="149"/>
      <c r="D392" s="149"/>
      <c r="E392" s="149"/>
      <c r="F392" s="149"/>
      <c r="G392" s="149"/>
      <c r="H392" s="149"/>
      <c r="I392" s="149"/>
      <c r="J392" s="149"/>
      <c r="K392" s="149"/>
      <c r="L392" s="153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AJ392" s="138"/>
      <c r="AK392" s="138"/>
      <c r="AL392" s="138"/>
      <c r="AM392" s="138"/>
      <c r="AN392" s="138"/>
      <c r="AO392" s="138"/>
      <c r="AP392" s="138"/>
      <c r="AQ392" s="138"/>
      <c r="AR392" s="138"/>
      <c r="AS392" s="138"/>
    </row>
    <row r="393" spans="3:45" x14ac:dyDescent="0.25">
      <c r="C393" s="149"/>
      <c r="D393" s="149"/>
      <c r="E393" s="149"/>
      <c r="F393" s="149"/>
      <c r="G393" s="149"/>
      <c r="H393" s="149"/>
      <c r="I393" s="149"/>
      <c r="J393" s="149"/>
      <c r="K393" s="149"/>
      <c r="L393" s="153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AJ393" s="138"/>
      <c r="AK393" s="138"/>
      <c r="AL393" s="138"/>
      <c r="AM393" s="138"/>
      <c r="AN393" s="138"/>
      <c r="AO393" s="138"/>
      <c r="AP393" s="138"/>
      <c r="AQ393" s="138"/>
      <c r="AR393" s="138"/>
      <c r="AS393" s="138"/>
    </row>
    <row r="394" spans="3:45" x14ac:dyDescent="0.25">
      <c r="C394" s="149"/>
      <c r="D394" s="149"/>
      <c r="E394" s="149"/>
      <c r="F394" s="149"/>
      <c r="G394" s="149"/>
      <c r="H394" s="149"/>
      <c r="I394" s="149"/>
      <c r="J394" s="149"/>
      <c r="K394" s="149"/>
      <c r="L394" s="153"/>
      <c r="M394" s="149"/>
      <c r="N394" s="149"/>
      <c r="O394" s="149"/>
      <c r="P394" s="149"/>
      <c r="Q394" s="149"/>
      <c r="R394" s="149"/>
      <c r="S394" s="149"/>
      <c r="T394" s="149"/>
      <c r="U394" s="149"/>
      <c r="V394" s="149"/>
      <c r="AJ394" s="138"/>
      <c r="AK394" s="138"/>
      <c r="AL394" s="138"/>
      <c r="AM394" s="138"/>
      <c r="AN394" s="138"/>
      <c r="AO394" s="138"/>
      <c r="AP394" s="138"/>
      <c r="AQ394" s="138"/>
      <c r="AR394" s="138"/>
      <c r="AS394" s="138"/>
    </row>
    <row r="395" spans="3:45" x14ac:dyDescent="0.25">
      <c r="C395" s="149"/>
      <c r="D395" s="149"/>
      <c r="E395" s="149"/>
      <c r="F395" s="149"/>
      <c r="G395" s="149"/>
      <c r="H395" s="149"/>
      <c r="I395" s="149"/>
      <c r="J395" s="149"/>
      <c r="K395" s="149"/>
      <c r="L395" s="153"/>
      <c r="M395" s="149"/>
      <c r="N395" s="149"/>
      <c r="O395" s="149"/>
      <c r="P395" s="149"/>
      <c r="Q395" s="149"/>
      <c r="R395" s="149"/>
      <c r="S395" s="149"/>
      <c r="T395" s="149"/>
      <c r="U395" s="149"/>
      <c r="V395" s="149"/>
      <c r="AJ395" s="138"/>
      <c r="AK395" s="138"/>
      <c r="AL395" s="138"/>
      <c r="AM395" s="138"/>
      <c r="AN395" s="138"/>
      <c r="AO395" s="138"/>
      <c r="AP395" s="138"/>
      <c r="AQ395" s="138"/>
      <c r="AR395" s="138"/>
      <c r="AS395" s="138"/>
    </row>
    <row r="396" spans="3:45" x14ac:dyDescent="0.25">
      <c r="C396" s="149"/>
      <c r="D396" s="149"/>
      <c r="E396" s="149"/>
      <c r="F396" s="149"/>
      <c r="G396" s="149"/>
      <c r="H396" s="149"/>
      <c r="I396" s="149"/>
      <c r="J396" s="149"/>
      <c r="K396" s="149"/>
      <c r="L396" s="153"/>
      <c r="M396" s="149"/>
      <c r="N396" s="149"/>
      <c r="O396" s="149"/>
      <c r="P396" s="149"/>
      <c r="Q396" s="149"/>
      <c r="R396" s="149"/>
      <c r="S396" s="149"/>
      <c r="T396" s="149"/>
      <c r="U396" s="149"/>
      <c r="V396" s="149"/>
      <c r="AJ396" s="138"/>
      <c r="AK396" s="138"/>
      <c r="AL396" s="138"/>
      <c r="AM396" s="138"/>
      <c r="AN396" s="138"/>
      <c r="AO396" s="138"/>
      <c r="AP396" s="138"/>
      <c r="AQ396" s="138"/>
      <c r="AR396" s="138"/>
      <c r="AS396" s="138"/>
    </row>
    <row r="397" spans="3:45" x14ac:dyDescent="0.25">
      <c r="C397" s="149"/>
      <c r="D397" s="149"/>
      <c r="E397" s="149"/>
      <c r="F397" s="149"/>
      <c r="G397" s="149"/>
      <c r="H397" s="149"/>
      <c r="I397" s="149"/>
      <c r="J397" s="149"/>
      <c r="K397" s="149"/>
      <c r="L397" s="153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AJ397" s="138"/>
      <c r="AK397" s="138"/>
      <c r="AL397" s="138"/>
      <c r="AM397" s="138"/>
      <c r="AN397" s="138"/>
      <c r="AO397" s="138"/>
      <c r="AP397" s="138"/>
      <c r="AQ397" s="138"/>
      <c r="AR397" s="138"/>
      <c r="AS397" s="138"/>
    </row>
    <row r="398" spans="3:45" x14ac:dyDescent="0.25">
      <c r="C398" s="149"/>
      <c r="D398" s="149"/>
      <c r="E398" s="149"/>
      <c r="F398" s="149"/>
      <c r="G398" s="149"/>
      <c r="H398" s="149"/>
      <c r="I398" s="149"/>
      <c r="J398" s="149"/>
      <c r="K398" s="149"/>
      <c r="L398" s="153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AJ398" s="138"/>
      <c r="AK398" s="138"/>
      <c r="AL398" s="138"/>
      <c r="AM398" s="138"/>
      <c r="AN398" s="138"/>
      <c r="AO398" s="138"/>
      <c r="AP398" s="138"/>
      <c r="AQ398" s="138"/>
      <c r="AR398" s="138"/>
      <c r="AS398" s="138"/>
    </row>
    <row r="399" spans="3:45" x14ac:dyDescent="0.25">
      <c r="C399" s="149"/>
      <c r="D399" s="149"/>
      <c r="E399" s="149"/>
      <c r="F399" s="149"/>
      <c r="G399" s="149"/>
      <c r="H399" s="149"/>
      <c r="I399" s="149"/>
      <c r="J399" s="149"/>
      <c r="K399" s="149"/>
      <c r="L399" s="153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AJ399" s="138"/>
      <c r="AK399" s="138"/>
      <c r="AL399" s="138"/>
      <c r="AM399" s="138"/>
      <c r="AN399" s="138"/>
      <c r="AO399" s="138"/>
      <c r="AP399" s="138"/>
      <c r="AQ399" s="138"/>
      <c r="AR399" s="138"/>
      <c r="AS399" s="138"/>
    </row>
    <row r="400" spans="3:45" x14ac:dyDescent="0.25">
      <c r="C400" s="149"/>
      <c r="D400" s="149"/>
      <c r="E400" s="149"/>
      <c r="F400" s="149"/>
      <c r="G400" s="149"/>
      <c r="H400" s="149"/>
      <c r="I400" s="149"/>
      <c r="J400" s="149"/>
      <c r="K400" s="149"/>
      <c r="L400" s="153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AJ400" s="138"/>
      <c r="AK400" s="138"/>
      <c r="AL400" s="138"/>
      <c r="AM400" s="138"/>
      <c r="AN400" s="138"/>
      <c r="AO400" s="138"/>
      <c r="AP400" s="138"/>
      <c r="AQ400" s="138"/>
      <c r="AR400" s="138"/>
      <c r="AS400" s="138"/>
    </row>
    <row r="401" spans="3:45" x14ac:dyDescent="0.25">
      <c r="C401" s="149"/>
      <c r="D401" s="149"/>
      <c r="E401" s="149"/>
      <c r="F401" s="149"/>
      <c r="G401" s="149"/>
      <c r="H401" s="149"/>
      <c r="I401" s="149"/>
      <c r="J401" s="149"/>
      <c r="K401" s="149"/>
      <c r="L401" s="153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AJ401" s="138"/>
      <c r="AK401" s="138"/>
      <c r="AL401" s="138"/>
      <c r="AM401" s="138"/>
      <c r="AN401" s="138"/>
      <c r="AO401" s="138"/>
      <c r="AP401" s="138"/>
      <c r="AQ401" s="138"/>
      <c r="AR401" s="138"/>
      <c r="AS401" s="138"/>
    </row>
    <row r="402" spans="3:45" x14ac:dyDescent="0.25">
      <c r="C402" s="149"/>
      <c r="D402" s="149"/>
      <c r="E402" s="149"/>
      <c r="F402" s="149"/>
      <c r="G402" s="149"/>
      <c r="H402" s="149"/>
      <c r="I402" s="149"/>
      <c r="J402" s="149"/>
      <c r="K402" s="149"/>
      <c r="L402" s="153"/>
      <c r="M402" s="149"/>
      <c r="N402" s="149"/>
      <c r="O402" s="149"/>
      <c r="P402" s="149"/>
      <c r="Q402" s="149"/>
      <c r="R402" s="149"/>
      <c r="S402" s="149"/>
      <c r="T402" s="149"/>
      <c r="U402" s="149"/>
      <c r="V402" s="149"/>
      <c r="AJ402" s="138"/>
      <c r="AK402" s="138"/>
      <c r="AL402" s="138"/>
      <c r="AM402" s="138"/>
      <c r="AN402" s="138"/>
      <c r="AO402" s="138"/>
      <c r="AP402" s="138"/>
      <c r="AQ402" s="138"/>
      <c r="AR402" s="138"/>
      <c r="AS402" s="138"/>
    </row>
    <row r="403" spans="3:45" x14ac:dyDescent="0.25">
      <c r="C403" s="149"/>
      <c r="D403" s="149"/>
      <c r="E403" s="149"/>
      <c r="F403" s="149"/>
      <c r="G403" s="149"/>
      <c r="H403" s="149"/>
      <c r="I403" s="149"/>
      <c r="J403" s="149"/>
      <c r="K403" s="149"/>
      <c r="L403" s="153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AJ403" s="138"/>
      <c r="AK403" s="138"/>
      <c r="AL403" s="138"/>
      <c r="AM403" s="138"/>
      <c r="AN403" s="138"/>
      <c r="AO403" s="138"/>
      <c r="AP403" s="138"/>
      <c r="AQ403" s="138"/>
      <c r="AR403" s="138"/>
      <c r="AS403" s="138"/>
    </row>
    <row r="404" spans="3:45" x14ac:dyDescent="0.25">
      <c r="C404" s="149"/>
      <c r="D404" s="149"/>
      <c r="E404" s="149"/>
      <c r="F404" s="149"/>
      <c r="G404" s="149"/>
      <c r="H404" s="149"/>
      <c r="I404" s="149"/>
      <c r="J404" s="149"/>
      <c r="K404" s="149"/>
      <c r="L404" s="153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AJ404" s="138"/>
      <c r="AK404" s="138"/>
      <c r="AL404" s="138"/>
      <c r="AM404" s="138"/>
      <c r="AN404" s="138"/>
      <c r="AO404" s="138"/>
      <c r="AP404" s="138"/>
      <c r="AQ404" s="138"/>
      <c r="AR404" s="138"/>
      <c r="AS404" s="138"/>
    </row>
    <row r="405" spans="3:45" x14ac:dyDescent="0.25">
      <c r="C405" s="149"/>
      <c r="D405" s="149"/>
      <c r="E405" s="149"/>
      <c r="F405" s="149"/>
      <c r="G405" s="149"/>
      <c r="H405" s="149"/>
      <c r="I405" s="149"/>
      <c r="J405" s="149"/>
      <c r="K405" s="149"/>
      <c r="L405" s="153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AJ405" s="138"/>
      <c r="AK405" s="138"/>
      <c r="AL405" s="138"/>
      <c r="AM405" s="138"/>
      <c r="AN405" s="138"/>
      <c r="AO405" s="138"/>
      <c r="AP405" s="138"/>
      <c r="AQ405" s="138"/>
      <c r="AR405" s="138"/>
      <c r="AS405" s="138"/>
    </row>
    <row r="406" spans="3:45" x14ac:dyDescent="0.25">
      <c r="C406" s="149"/>
      <c r="D406" s="149"/>
      <c r="E406" s="149"/>
      <c r="F406" s="149"/>
      <c r="G406" s="149"/>
      <c r="H406" s="149"/>
      <c r="I406" s="149"/>
      <c r="J406" s="149"/>
      <c r="K406" s="149"/>
      <c r="L406" s="153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AJ406" s="138"/>
      <c r="AK406" s="138"/>
      <c r="AL406" s="138"/>
      <c r="AM406" s="138"/>
      <c r="AN406" s="138"/>
      <c r="AO406" s="138"/>
      <c r="AP406" s="138"/>
      <c r="AQ406" s="138"/>
      <c r="AR406" s="138"/>
      <c r="AS406" s="138"/>
    </row>
    <row r="407" spans="3:45" x14ac:dyDescent="0.25">
      <c r="C407" s="149"/>
      <c r="D407" s="149"/>
      <c r="E407" s="149"/>
      <c r="F407" s="149"/>
      <c r="G407" s="149"/>
      <c r="H407" s="149"/>
      <c r="I407" s="149"/>
      <c r="J407" s="149"/>
      <c r="K407" s="149"/>
      <c r="L407" s="153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AJ407" s="138"/>
      <c r="AK407" s="138"/>
      <c r="AL407" s="138"/>
      <c r="AM407" s="138"/>
      <c r="AN407" s="138"/>
      <c r="AO407" s="138"/>
      <c r="AP407" s="138"/>
      <c r="AQ407" s="138"/>
      <c r="AR407" s="138"/>
      <c r="AS407" s="138"/>
    </row>
    <row r="408" spans="3:45" x14ac:dyDescent="0.25">
      <c r="C408" s="149"/>
      <c r="D408" s="149"/>
      <c r="E408" s="149"/>
      <c r="F408" s="149"/>
      <c r="G408" s="149"/>
      <c r="H408" s="149"/>
      <c r="I408" s="149"/>
      <c r="J408" s="149"/>
      <c r="K408" s="149"/>
      <c r="L408" s="153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AJ408" s="138"/>
      <c r="AK408" s="138"/>
      <c r="AL408" s="138"/>
      <c r="AM408" s="138"/>
      <c r="AN408" s="138"/>
      <c r="AO408" s="138"/>
      <c r="AP408" s="138"/>
      <c r="AQ408" s="138"/>
      <c r="AR408" s="138"/>
      <c r="AS408" s="138"/>
    </row>
    <row r="409" spans="3:45" x14ac:dyDescent="0.25">
      <c r="C409" s="149"/>
      <c r="D409" s="149"/>
      <c r="E409" s="149"/>
      <c r="F409" s="149"/>
      <c r="G409" s="149"/>
      <c r="H409" s="149"/>
      <c r="I409" s="149"/>
      <c r="J409" s="149"/>
      <c r="K409" s="149"/>
      <c r="L409" s="153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AJ409" s="138"/>
      <c r="AK409" s="138"/>
      <c r="AL409" s="138"/>
      <c r="AM409" s="138"/>
      <c r="AN409" s="138"/>
      <c r="AO409" s="138"/>
      <c r="AP409" s="138"/>
      <c r="AQ409" s="138"/>
      <c r="AR409" s="138"/>
      <c r="AS409" s="138"/>
    </row>
    <row r="410" spans="3:45" x14ac:dyDescent="0.25">
      <c r="C410" s="149"/>
      <c r="D410" s="149"/>
      <c r="E410" s="149"/>
      <c r="F410" s="149"/>
      <c r="G410" s="149"/>
      <c r="H410" s="149"/>
      <c r="I410" s="149"/>
      <c r="J410" s="149"/>
      <c r="K410" s="149"/>
      <c r="L410" s="153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AJ410" s="138"/>
      <c r="AK410" s="138"/>
      <c r="AL410" s="138"/>
      <c r="AM410" s="138"/>
      <c r="AN410" s="138"/>
      <c r="AO410" s="138"/>
      <c r="AP410" s="138"/>
      <c r="AQ410" s="138"/>
      <c r="AR410" s="138"/>
      <c r="AS410" s="138"/>
    </row>
    <row r="411" spans="3:45" x14ac:dyDescent="0.25">
      <c r="C411" s="149"/>
      <c r="D411" s="149"/>
      <c r="E411" s="149"/>
      <c r="F411" s="149"/>
      <c r="G411" s="149"/>
      <c r="H411" s="149"/>
      <c r="I411" s="149"/>
      <c r="J411" s="149"/>
      <c r="K411" s="149"/>
      <c r="L411" s="153"/>
      <c r="M411" s="149"/>
      <c r="N411" s="149"/>
      <c r="O411" s="149"/>
      <c r="P411" s="149"/>
      <c r="Q411" s="149"/>
      <c r="R411" s="149"/>
      <c r="S411" s="149"/>
      <c r="T411" s="149"/>
      <c r="U411" s="149"/>
      <c r="V411" s="149"/>
      <c r="AJ411" s="138"/>
      <c r="AK411" s="138"/>
      <c r="AL411" s="138"/>
      <c r="AM411" s="138"/>
      <c r="AN411" s="138"/>
      <c r="AO411" s="138"/>
      <c r="AP411" s="138"/>
      <c r="AQ411" s="138"/>
      <c r="AR411" s="138"/>
      <c r="AS411" s="138"/>
    </row>
    <row r="412" spans="3:45" x14ac:dyDescent="0.25">
      <c r="C412" s="149"/>
      <c r="D412" s="149"/>
      <c r="E412" s="149"/>
      <c r="F412" s="149"/>
      <c r="G412" s="149"/>
      <c r="H412" s="149"/>
      <c r="I412" s="149"/>
      <c r="J412" s="149"/>
      <c r="K412" s="149"/>
      <c r="L412" s="153"/>
      <c r="M412" s="149"/>
      <c r="N412" s="149"/>
      <c r="O412" s="149"/>
      <c r="P412" s="149"/>
      <c r="Q412" s="149"/>
      <c r="R412" s="149"/>
      <c r="S412" s="149"/>
      <c r="T412" s="149"/>
      <c r="U412" s="149"/>
      <c r="V412" s="149"/>
      <c r="AJ412" s="138"/>
      <c r="AK412" s="138"/>
      <c r="AL412" s="138"/>
      <c r="AM412" s="138"/>
      <c r="AN412" s="138"/>
      <c r="AO412" s="138"/>
      <c r="AP412" s="138"/>
      <c r="AQ412" s="138"/>
      <c r="AR412" s="138"/>
      <c r="AS412" s="138"/>
    </row>
    <row r="413" spans="3:45" x14ac:dyDescent="0.25">
      <c r="C413" s="149"/>
      <c r="D413" s="149"/>
      <c r="E413" s="149"/>
      <c r="F413" s="149"/>
      <c r="G413" s="149"/>
      <c r="H413" s="149"/>
      <c r="I413" s="149"/>
      <c r="J413" s="149"/>
      <c r="K413" s="149"/>
      <c r="L413" s="153"/>
      <c r="M413" s="149"/>
      <c r="N413" s="149"/>
      <c r="O413" s="149"/>
      <c r="P413" s="149"/>
      <c r="Q413" s="149"/>
      <c r="R413" s="149"/>
      <c r="S413" s="149"/>
      <c r="T413" s="149"/>
      <c r="U413" s="149"/>
      <c r="V413" s="149"/>
      <c r="AJ413" s="138"/>
      <c r="AK413" s="138"/>
      <c r="AL413" s="138"/>
      <c r="AM413" s="138"/>
      <c r="AN413" s="138"/>
      <c r="AO413" s="138"/>
      <c r="AP413" s="138"/>
      <c r="AQ413" s="138"/>
      <c r="AR413" s="138"/>
      <c r="AS413" s="138"/>
    </row>
    <row r="414" spans="3:45" x14ac:dyDescent="0.25">
      <c r="C414" s="149"/>
      <c r="D414" s="149"/>
      <c r="E414" s="149"/>
      <c r="F414" s="149"/>
      <c r="G414" s="149"/>
      <c r="H414" s="149"/>
      <c r="I414" s="149"/>
      <c r="J414" s="149"/>
      <c r="K414" s="149"/>
      <c r="L414" s="153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AJ414" s="138"/>
      <c r="AK414" s="138"/>
      <c r="AL414" s="138"/>
      <c r="AM414" s="138"/>
      <c r="AN414" s="138"/>
      <c r="AO414" s="138"/>
      <c r="AP414" s="138"/>
      <c r="AQ414" s="138"/>
      <c r="AR414" s="138"/>
      <c r="AS414" s="138"/>
    </row>
    <row r="415" spans="3:45" x14ac:dyDescent="0.25">
      <c r="C415" s="149"/>
      <c r="D415" s="149"/>
      <c r="E415" s="149"/>
      <c r="F415" s="149"/>
      <c r="G415" s="149"/>
      <c r="H415" s="149"/>
      <c r="I415" s="149"/>
      <c r="J415" s="149"/>
      <c r="K415" s="149"/>
      <c r="L415" s="153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AJ415" s="138"/>
      <c r="AK415" s="138"/>
      <c r="AL415" s="138"/>
      <c r="AM415" s="138"/>
      <c r="AN415" s="138"/>
      <c r="AO415" s="138"/>
      <c r="AP415" s="138"/>
      <c r="AQ415" s="138"/>
      <c r="AR415" s="138"/>
      <c r="AS415" s="138"/>
    </row>
    <row r="416" spans="3:45" x14ac:dyDescent="0.25">
      <c r="C416" s="149"/>
      <c r="D416" s="149"/>
      <c r="E416" s="149"/>
      <c r="F416" s="149"/>
      <c r="G416" s="149"/>
      <c r="H416" s="149"/>
      <c r="I416" s="149"/>
      <c r="J416" s="149"/>
      <c r="K416" s="149"/>
      <c r="L416" s="153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AJ416" s="138"/>
      <c r="AK416" s="138"/>
      <c r="AL416" s="138"/>
      <c r="AM416" s="138"/>
      <c r="AN416" s="138"/>
      <c r="AO416" s="138"/>
      <c r="AP416" s="138"/>
      <c r="AQ416" s="138"/>
      <c r="AR416" s="138"/>
      <c r="AS416" s="138"/>
    </row>
    <row r="417" spans="3:45" x14ac:dyDescent="0.25">
      <c r="C417" s="149"/>
      <c r="D417" s="149"/>
      <c r="E417" s="149"/>
      <c r="F417" s="149"/>
      <c r="G417" s="149"/>
      <c r="H417" s="149"/>
      <c r="I417" s="149"/>
      <c r="J417" s="149"/>
      <c r="K417" s="149"/>
      <c r="L417" s="153"/>
      <c r="M417" s="149"/>
      <c r="N417" s="149"/>
      <c r="O417" s="149"/>
      <c r="P417" s="149"/>
      <c r="Q417" s="149"/>
      <c r="R417" s="149"/>
      <c r="S417" s="149"/>
      <c r="T417" s="149"/>
      <c r="U417" s="149"/>
      <c r="V417" s="149"/>
      <c r="AJ417" s="138"/>
      <c r="AK417" s="138"/>
      <c r="AL417" s="138"/>
      <c r="AM417" s="138"/>
      <c r="AN417" s="138"/>
      <c r="AO417" s="138"/>
      <c r="AP417" s="138"/>
      <c r="AQ417" s="138"/>
      <c r="AR417" s="138"/>
      <c r="AS417" s="138"/>
    </row>
    <row r="418" spans="3:45" x14ac:dyDescent="0.25">
      <c r="C418" s="149"/>
      <c r="D418" s="149"/>
      <c r="E418" s="149"/>
      <c r="F418" s="149"/>
      <c r="G418" s="149"/>
      <c r="H418" s="149"/>
      <c r="I418" s="149"/>
      <c r="J418" s="149"/>
      <c r="K418" s="149"/>
      <c r="L418" s="153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AJ418" s="138"/>
      <c r="AK418" s="138"/>
      <c r="AL418" s="138"/>
      <c r="AM418" s="138"/>
      <c r="AN418" s="138"/>
      <c r="AO418" s="138"/>
      <c r="AP418" s="138"/>
      <c r="AQ418" s="138"/>
      <c r="AR418" s="138"/>
      <c r="AS418" s="138"/>
    </row>
    <row r="419" spans="3:45" x14ac:dyDescent="0.25">
      <c r="C419" s="149"/>
      <c r="D419" s="149"/>
      <c r="E419" s="149"/>
      <c r="F419" s="149"/>
      <c r="G419" s="149"/>
      <c r="H419" s="149"/>
      <c r="I419" s="149"/>
      <c r="J419" s="149"/>
      <c r="K419" s="149"/>
      <c r="L419" s="153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AJ419" s="138"/>
      <c r="AK419" s="138"/>
      <c r="AL419" s="138"/>
      <c r="AM419" s="138"/>
      <c r="AN419" s="138"/>
      <c r="AO419" s="138"/>
      <c r="AP419" s="138"/>
      <c r="AQ419" s="138"/>
      <c r="AR419" s="138"/>
      <c r="AS419" s="138"/>
    </row>
    <row r="420" spans="3:45" x14ac:dyDescent="0.25">
      <c r="C420" s="149"/>
      <c r="D420" s="149"/>
      <c r="E420" s="149"/>
      <c r="F420" s="149"/>
      <c r="G420" s="149"/>
      <c r="H420" s="149"/>
      <c r="I420" s="149"/>
      <c r="J420" s="149"/>
      <c r="K420" s="149"/>
      <c r="L420" s="153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AJ420" s="138"/>
      <c r="AK420" s="138"/>
      <c r="AL420" s="138"/>
      <c r="AM420" s="138"/>
      <c r="AN420" s="138"/>
      <c r="AO420" s="138"/>
      <c r="AP420" s="138"/>
      <c r="AQ420" s="138"/>
      <c r="AR420" s="138"/>
      <c r="AS420" s="138"/>
    </row>
    <row r="421" spans="3:45" x14ac:dyDescent="0.25">
      <c r="C421" s="149"/>
      <c r="D421" s="149"/>
      <c r="E421" s="149"/>
      <c r="F421" s="149"/>
      <c r="G421" s="149"/>
      <c r="H421" s="149"/>
      <c r="I421" s="149"/>
      <c r="J421" s="149"/>
      <c r="K421" s="149"/>
      <c r="L421" s="153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AJ421" s="138"/>
      <c r="AK421" s="138"/>
      <c r="AL421" s="138"/>
      <c r="AM421" s="138"/>
      <c r="AN421" s="138"/>
      <c r="AO421" s="138"/>
      <c r="AP421" s="138"/>
      <c r="AQ421" s="138"/>
      <c r="AR421" s="138"/>
      <c r="AS421" s="138"/>
    </row>
    <row r="422" spans="3:45" x14ac:dyDescent="0.25">
      <c r="C422" s="149"/>
      <c r="D422" s="149"/>
      <c r="E422" s="149"/>
      <c r="F422" s="149"/>
      <c r="G422" s="149"/>
      <c r="H422" s="149"/>
      <c r="I422" s="149"/>
      <c r="J422" s="149"/>
      <c r="K422" s="149"/>
      <c r="L422" s="153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AJ422" s="138"/>
      <c r="AK422" s="138"/>
      <c r="AL422" s="138"/>
      <c r="AM422" s="138"/>
      <c r="AN422" s="138"/>
      <c r="AO422" s="138"/>
      <c r="AP422" s="138"/>
      <c r="AQ422" s="138"/>
      <c r="AR422" s="138"/>
      <c r="AS422" s="138"/>
    </row>
    <row r="423" spans="3:45" x14ac:dyDescent="0.25">
      <c r="C423" s="149"/>
      <c r="D423" s="149"/>
      <c r="E423" s="149"/>
      <c r="F423" s="149"/>
      <c r="G423" s="149"/>
      <c r="H423" s="149"/>
      <c r="I423" s="149"/>
      <c r="J423" s="149"/>
      <c r="K423" s="149"/>
      <c r="L423" s="153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AJ423" s="138"/>
      <c r="AK423" s="138"/>
      <c r="AL423" s="138"/>
      <c r="AM423" s="138"/>
      <c r="AN423" s="138"/>
      <c r="AO423" s="138"/>
      <c r="AP423" s="138"/>
      <c r="AQ423" s="138"/>
      <c r="AR423" s="138"/>
      <c r="AS423" s="138"/>
    </row>
    <row r="424" spans="3:45" x14ac:dyDescent="0.25">
      <c r="C424" s="149"/>
      <c r="D424" s="149"/>
      <c r="E424" s="149"/>
      <c r="F424" s="149"/>
      <c r="G424" s="149"/>
      <c r="H424" s="149"/>
      <c r="I424" s="149"/>
      <c r="J424" s="149"/>
      <c r="K424" s="149"/>
      <c r="L424" s="153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AJ424" s="138"/>
      <c r="AK424" s="138"/>
      <c r="AL424" s="138"/>
      <c r="AM424" s="138"/>
      <c r="AN424" s="138"/>
      <c r="AO424" s="138"/>
      <c r="AP424" s="138"/>
      <c r="AQ424" s="138"/>
      <c r="AR424" s="138"/>
      <c r="AS424" s="138"/>
    </row>
    <row r="425" spans="3:45" x14ac:dyDescent="0.25">
      <c r="C425" s="149"/>
      <c r="D425" s="149"/>
      <c r="E425" s="149"/>
      <c r="F425" s="149"/>
      <c r="G425" s="149"/>
      <c r="H425" s="149"/>
      <c r="I425" s="149"/>
      <c r="J425" s="149"/>
      <c r="K425" s="149"/>
      <c r="L425" s="153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AJ425" s="138"/>
      <c r="AK425" s="138"/>
      <c r="AL425" s="138"/>
      <c r="AM425" s="138"/>
      <c r="AN425" s="138"/>
      <c r="AO425" s="138"/>
      <c r="AP425" s="138"/>
      <c r="AQ425" s="138"/>
      <c r="AR425" s="138"/>
      <c r="AS425" s="138"/>
    </row>
    <row r="426" spans="3:45" x14ac:dyDescent="0.25">
      <c r="C426" s="149"/>
      <c r="D426" s="149"/>
      <c r="E426" s="149"/>
      <c r="F426" s="149"/>
      <c r="G426" s="149"/>
      <c r="H426" s="149"/>
      <c r="I426" s="149"/>
      <c r="J426" s="149"/>
      <c r="K426" s="149"/>
      <c r="L426" s="153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AJ426" s="138"/>
      <c r="AK426" s="138"/>
      <c r="AL426" s="138"/>
      <c r="AM426" s="138"/>
      <c r="AN426" s="138"/>
      <c r="AO426" s="138"/>
      <c r="AP426" s="138"/>
      <c r="AQ426" s="138"/>
      <c r="AR426" s="138"/>
      <c r="AS426" s="138"/>
    </row>
    <row r="427" spans="3:45" x14ac:dyDescent="0.25">
      <c r="C427" s="149"/>
      <c r="D427" s="149"/>
      <c r="E427" s="149"/>
      <c r="F427" s="149"/>
      <c r="G427" s="149"/>
      <c r="H427" s="149"/>
      <c r="I427" s="149"/>
      <c r="J427" s="149"/>
      <c r="K427" s="149"/>
      <c r="L427" s="153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AJ427" s="138"/>
      <c r="AK427" s="138"/>
      <c r="AL427" s="138"/>
      <c r="AM427" s="138"/>
      <c r="AN427" s="138"/>
      <c r="AO427" s="138"/>
      <c r="AP427" s="138"/>
      <c r="AQ427" s="138"/>
      <c r="AR427" s="138"/>
      <c r="AS427" s="138"/>
    </row>
    <row r="428" spans="3:45" x14ac:dyDescent="0.25">
      <c r="C428" s="149"/>
      <c r="D428" s="149"/>
      <c r="E428" s="149"/>
      <c r="F428" s="149"/>
      <c r="G428" s="149"/>
      <c r="H428" s="149"/>
      <c r="I428" s="149"/>
      <c r="J428" s="149"/>
      <c r="K428" s="149"/>
      <c r="L428" s="153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AJ428" s="138"/>
      <c r="AK428" s="138"/>
      <c r="AL428" s="138"/>
      <c r="AM428" s="138"/>
      <c r="AN428" s="138"/>
      <c r="AO428" s="138"/>
      <c r="AP428" s="138"/>
      <c r="AQ428" s="138"/>
      <c r="AR428" s="138"/>
      <c r="AS428" s="138"/>
    </row>
    <row r="429" spans="3:45" x14ac:dyDescent="0.25">
      <c r="C429" s="149"/>
      <c r="D429" s="149"/>
      <c r="E429" s="149"/>
      <c r="F429" s="149"/>
      <c r="G429" s="149"/>
      <c r="H429" s="149"/>
      <c r="I429" s="149"/>
      <c r="J429" s="149"/>
      <c r="K429" s="149"/>
      <c r="L429" s="153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AJ429" s="138"/>
      <c r="AK429" s="138"/>
      <c r="AL429" s="138"/>
      <c r="AM429" s="138"/>
      <c r="AN429" s="138"/>
      <c r="AO429" s="138"/>
      <c r="AP429" s="138"/>
      <c r="AQ429" s="138"/>
      <c r="AR429" s="138"/>
      <c r="AS429" s="138"/>
    </row>
    <row r="430" spans="3:45" x14ac:dyDescent="0.25">
      <c r="C430" s="149"/>
      <c r="D430" s="149"/>
      <c r="E430" s="149"/>
      <c r="F430" s="149"/>
      <c r="G430" s="149"/>
      <c r="H430" s="149"/>
      <c r="I430" s="149"/>
      <c r="J430" s="149"/>
      <c r="K430" s="149"/>
      <c r="L430" s="153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AJ430" s="138"/>
      <c r="AK430" s="138"/>
      <c r="AL430" s="138"/>
      <c r="AM430" s="138"/>
      <c r="AN430" s="138"/>
      <c r="AO430" s="138"/>
      <c r="AP430" s="138"/>
      <c r="AQ430" s="138"/>
      <c r="AR430" s="138"/>
      <c r="AS430" s="138"/>
    </row>
    <row r="431" spans="3:45" x14ac:dyDescent="0.25">
      <c r="C431" s="149"/>
      <c r="D431" s="149"/>
      <c r="E431" s="149"/>
      <c r="F431" s="149"/>
      <c r="G431" s="149"/>
      <c r="H431" s="149"/>
      <c r="I431" s="149"/>
      <c r="J431" s="149"/>
      <c r="K431" s="149"/>
      <c r="L431" s="153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AJ431" s="138"/>
      <c r="AK431" s="138"/>
      <c r="AL431" s="138"/>
      <c r="AM431" s="138"/>
      <c r="AN431" s="138"/>
      <c r="AO431" s="138"/>
      <c r="AP431" s="138"/>
      <c r="AQ431" s="138"/>
      <c r="AR431" s="138"/>
      <c r="AS431" s="138"/>
    </row>
    <row r="432" spans="3:45" x14ac:dyDescent="0.25">
      <c r="C432" s="149"/>
      <c r="D432" s="149"/>
      <c r="E432" s="149"/>
      <c r="F432" s="149"/>
      <c r="G432" s="149"/>
      <c r="H432" s="149"/>
      <c r="I432" s="149"/>
      <c r="J432" s="149"/>
      <c r="K432" s="149"/>
      <c r="L432" s="153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AJ432" s="138"/>
      <c r="AK432" s="138"/>
      <c r="AL432" s="138"/>
      <c r="AM432" s="138"/>
      <c r="AN432" s="138"/>
      <c r="AO432" s="138"/>
      <c r="AP432" s="138"/>
      <c r="AQ432" s="138"/>
      <c r="AR432" s="138"/>
      <c r="AS432" s="138"/>
    </row>
    <row r="433" spans="3:45" x14ac:dyDescent="0.25">
      <c r="C433" s="149"/>
      <c r="D433" s="149"/>
      <c r="E433" s="149"/>
      <c r="F433" s="149"/>
      <c r="G433" s="149"/>
      <c r="H433" s="149"/>
      <c r="I433" s="149"/>
      <c r="J433" s="149"/>
      <c r="K433" s="149"/>
      <c r="L433" s="153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AJ433" s="138"/>
      <c r="AK433" s="138"/>
      <c r="AL433" s="138"/>
      <c r="AM433" s="138"/>
      <c r="AN433" s="138"/>
      <c r="AO433" s="138"/>
      <c r="AP433" s="138"/>
      <c r="AQ433" s="138"/>
      <c r="AR433" s="138"/>
      <c r="AS433" s="138"/>
    </row>
    <row r="434" spans="3:45" x14ac:dyDescent="0.25">
      <c r="C434" s="149"/>
      <c r="D434" s="149"/>
      <c r="E434" s="149"/>
      <c r="F434" s="149"/>
      <c r="G434" s="149"/>
      <c r="H434" s="149"/>
      <c r="I434" s="149"/>
      <c r="J434" s="149"/>
      <c r="K434" s="149"/>
      <c r="L434" s="153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AJ434" s="138"/>
      <c r="AK434" s="138"/>
      <c r="AL434" s="138"/>
      <c r="AM434" s="138"/>
      <c r="AN434" s="138"/>
      <c r="AO434" s="138"/>
      <c r="AP434" s="138"/>
      <c r="AQ434" s="138"/>
      <c r="AR434" s="138"/>
      <c r="AS434" s="138"/>
    </row>
    <row r="435" spans="3:45" x14ac:dyDescent="0.25">
      <c r="C435" s="149"/>
      <c r="D435" s="149"/>
      <c r="E435" s="149"/>
      <c r="F435" s="149"/>
      <c r="G435" s="149"/>
      <c r="H435" s="149"/>
      <c r="I435" s="149"/>
      <c r="J435" s="149"/>
      <c r="K435" s="149"/>
      <c r="L435" s="153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AJ435" s="138"/>
      <c r="AK435" s="138"/>
      <c r="AL435" s="138"/>
      <c r="AM435" s="138"/>
      <c r="AN435" s="138"/>
      <c r="AO435" s="138"/>
      <c r="AP435" s="138"/>
      <c r="AQ435" s="138"/>
      <c r="AR435" s="138"/>
      <c r="AS435" s="138"/>
    </row>
    <row r="436" spans="3:45" x14ac:dyDescent="0.25">
      <c r="C436" s="149"/>
      <c r="D436" s="149"/>
      <c r="E436" s="149"/>
      <c r="F436" s="149"/>
      <c r="G436" s="149"/>
      <c r="H436" s="149"/>
      <c r="I436" s="149"/>
      <c r="J436" s="149"/>
      <c r="K436" s="149"/>
      <c r="L436" s="153"/>
      <c r="M436" s="149"/>
      <c r="N436" s="149"/>
      <c r="O436" s="149"/>
      <c r="P436" s="149"/>
      <c r="Q436" s="149"/>
      <c r="R436" s="149"/>
      <c r="S436" s="149"/>
      <c r="T436" s="149"/>
      <c r="U436" s="149"/>
      <c r="V436" s="149"/>
      <c r="AJ436" s="138"/>
      <c r="AK436" s="138"/>
      <c r="AL436" s="138"/>
      <c r="AM436" s="138"/>
      <c r="AN436" s="138"/>
      <c r="AO436" s="138"/>
      <c r="AP436" s="138"/>
      <c r="AQ436" s="138"/>
      <c r="AR436" s="138"/>
      <c r="AS436" s="138"/>
    </row>
    <row r="437" spans="3:45" x14ac:dyDescent="0.25">
      <c r="C437" s="149"/>
      <c r="D437" s="149"/>
      <c r="E437" s="149"/>
      <c r="F437" s="149"/>
      <c r="G437" s="149"/>
      <c r="H437" s="149"/>
      <c r="I437" s="149"/>
      <c r="J437" s="149"/>
      <c r="K437" s="149"/>
      <c r="L437" s="153"/>
      <c r="M437" s="149"/>
      <c r="N437" s="149"/>
      <c r="O437" s="149"/>
      <c r="P437" s="149"/>
      <c r="Q437" s="149"/>
      <c r="R437" s="149"/>
      <c r="S437" s="149"/>
      <c r="T437" s="149"/>
      <c r="U437" s="149"/>
      <c r="V437" s="149"/>
      <c r="AJ437" s="138"/>
      <c r="AK437" s="138"/>
      <c r="AL437" s="138"/>
      <c r="AM437" s="138"/>
      <c r="AN437" s="138"/>
      <c r="AO437" s="138"/>
      <c r="AP437" s="138"/>
      <c r="AQ437" s="138"/>
      <c r="AR437" s="138"/>
      <c r="AS437" s="138"/>
    </row>
    <row r="438" spans="3:45" x14ac:dyDescent="0.25">
      <c r="C438" s="149"/>
      <c r="D438" s="149"/>
      <c r="E438" s="149"/>
      <c r="F438" s="149"/>
      <c r="G438" s="149"/>
      <c r="H438" s="149"/>
      <c r="I438" s="149"/>
      <c r="J438" s="149"/>
      <c r="K438" s="149"/>
      <c r="L438" s="153"/>
      <c r="M438" s="149"/>
      <c r="N438" s="149"/>
      <c r="O438" s="149"/>
      <c r="P438" s="149"/>
      <c r="Q438" s="149"/>
      <c r="R438" s="149"/>
      <c r="S438" s="149"/>
      <c r="T438" s="149"/>
      <c r="U438" s="149"/>
      <c r="V438" s="149"/>
      <c r="AJ438" s="138"/>
      <c r="AK438" s="138"/>
      <c r="AL438" s="138"/>
      <c r="AM438" s="138"/>
      <c r="AN438" s="138"/>
      <c r="AO438" s="138"/>
      <c r="AP438" s="138"/>
      <c r="AQ438" s="138"/>
      <c r="AR438" s="138"/>
      <c r="AS438" s="138"/>
    </row>
    <row r="439" spans="3:45" x14ac:dyDescent="0.25">
      <c r="C439" s="149"/>
      <c r="D439" s="149"/>
      <c r="E439" s="149"/>
      <c r="F439" s="149"/>
      <c r="G439" s="149"/>
      <c r="H439" s="149"/>
      <c r="I439" s="149"/>
      <c r="J439" s="149"/>
      <c r="K439" s="149"/>
      <c r="L439" s="153"/>
      <c r="M439" s="149"/>
      <c r="N439" s="149"/>
      <c r="O439" s="149"/>
      <c r="P439" s="149"/>
      <c r="Q439" s="149"/>
      <c r="R439" s="149"/>
      <c r="S439" s="149"/>
      <c r="T439" s="149"/>
      <c r="U439" s="149"/>
      <c r="V439" s="149"/>
      <c r="AJ439" s="138"/>
      <c r="AK439" s="138"/>
      <c r="AL439" s="138"/>
      <c r="AM439" s="138"/>
      <c r="AN439" s="138"/>
      <c r="AO439" s="138"/>
      <c r="AP439" s="138"/>
      <c r="AQ439" s="138"/>
      <c r="AR439" s="138"/>
      <c r="AS439" s="138"/>
    </row>
    <row r="440" spans="3:45" x14ac:dyDescent="0.25">
      <c r="C440" s="149"/>
      <c r="D440" s="149"/>
      <c r="E440" s="149"/>
      <c r="F440" s="149"/>
      <c r="G440" s="149"/>
      <c r="H440" s="149"/>
      <c r="I440" s="149"/>
      <c r="J440" s="149"/>
      <c r="K440" s="149"/>
      <c r="L440" s="153"/>
      <c r="M440" s="149"/>
      <c r="N440" s="149"/>
      <c r="O440" s="149"/>
      <c r="P440" s="149"/>
      <c r="Q440" s="149"/>
      <c r="R440" s="149"/>
      <c r="S440" s="149"/>
      <c r="T440" s="149"/>
      <c r="U440" s="149"/>
      <c r="V440" s="149"/>
      <c r="AJ440" s="138"/>
      <c r="AK440" s="138"/>
      <c r="AL440" s="138"/>
      <c r="AM440" s="138"/>
      <c r="AN440" s="138"/>
      <c r="AO440" s="138"/>
      <c r="AP440" s="138"/>
      <c r="AQ440" s="138"/>
      <c r="AR440" s="138"/>
      <c r="AS440" s="138"/>
    </row>
    <row r="441" spans="3:45" x14ac:dyDescent="0.25">
      <c r="C441" s="149"/>
      <c r="D441" s="149"/>
      <c r="E441" s="149"/>
      <c r="F441" s="149"/>
      <c r="G441" s="149"/>
      <c r="H441" s="149"/>
      <c r="I441" s="149"/>
      <c r="J441" s="149"/>
      <c r="K441" s="149"/>
      <c r="L441" s="153"/>
      <c r="M441" s="149"/>
      <c r="N441" s="149"/>
      <c r="O441" s="149"/>
      <c r="P441" s="149"/>
      <c r="Q441" s="149"/>
      <c r="R441" s="149"/>
      <c r="S441" s="149"/>
      <c r="T441" s="149"/>
      <c r="U441" s="149"/>
      <c r="V441" s="149"/>
      <c r="AJ441" s="138"/>
      <c r="AK441" s="138"/>
      <c r="AL441" s="138"/>
      <c r="AM441" s="138"/>
      <c r="AN441" s="138"/>
      <c r="AO441" s="138"/>
      <c r="AP441" s="138"/>
      <c r="AQ441" s="138"/>
      <c r="AR441" s="138"/>
      <c r="AS441" s="138"/>
    </row>
    <row r="442" spans="3:45" x14ac:dyDescent="0.25">
      <c r="C442" s="149"/>
      <c r="D442" s="149"/>
      <c r="E442" s="149"/>
      <c r="F442" s="149"/>
      <c r="G442" s="149"/>
      <c r="H442" s="149"/>
      <c r="I442" s="149"/>
      <c r="J442" s="149"/>
      <c r="K442" s="149"/>
      <c r="L442" s="153"/>
      <c r="M442" s="149"/>
      <c r="N442" s="149"/>
      <c r="O442" s="149"/>
      <c r="P442" s="149"/>
      <c r="Q442" s="149"/>
      <c r="R442" s="149"/>
      <c r="S442" s="149"/>
      <c r="T442" s="149"/>
      <c r="U442" s="149"/>
      <c r="V442" s="149"/>
      <c r="AJ442" s="138"/>
      <c r="AK442" s="138"/>
      <c r="AL442" s="138"/>
      <c r="AM442" s="138"/>
      <c r="AN442" s="138"/>
      <c r="AO442" s="138"/>
      <c r="AP442" s="138"/>
      <c r="AQ442" s="138"/>
      <c r="AR442" s="138"/>
      <c r="AS442" s="138"/>
    </row>
    <row r="443" spans="3:45" x14ac:dyDescent="0.25">
      <c r="C443" s="149"/>
      <c r="D443" s="149"/>
      <c r="E443" s="149"/>
      <c r="F443" s="149"/>
      <c r="G443" s="149"/>
      <c r="H443" s="149"/>
      <c r="I443" s="149"/>
      <c r="J443" s="149"/>
      <c r="K443" s="149"/>
      <c r="L443" s="153"/>
      <c r="M443" s="149"/>
      <c r="N443" s="149"/>
      <c r="O443" s="149"/>
      <c r="P443" s="149"/>
      <c r="Q443" s="149"/>
      <c r="R443" s="149"/>
      <c r="S443" s="149"/>
      <c r="T443" s="149"/>
      <c r="U443" s="149"/>
      <c r="V443" s="149"/>
      <c r="AJ443" s="138"/>
      <c r="AK443" s="138"/>
      <c r="AL443" s="138"/>
      <c r="AM443" s="138"/>
      <c r="AN443" s="138"/>
      <c r="AO443" s="138"/>
      <c r="AP443" s="138"/>
      <c r="AQ443" s="138"/>
      <c r="AR443" s="138"/>
      <c r="AS443" s="138"/>
    </row>
    <row r="444" spans="3:45" x14ac:dyDescent="0.25">
      <c r="C444" s="149"/>
      <c r="D444" s="149"/>
      <c r="E444" s="149"/>
      <c r="F444" s="149"/>
      <c r="G444" s="149"/>
      <c r="H444" s="149"/>
      <c r="I444" s="149"/>
      <c r="J444" s="149"/>
      <c r="K444" s="149"/>
      <c r="L444" s="153"/>
      <c r="M444" s="149"/>
      <c r="N444" s="149"/>
      <c r="O444" s="149"/>
      <c r="P444" s="149"/>
      <c r="Q444" s="149"/>
      <c r="R444" s="149"/>
      <c r="S444" s="149"/>
      <c r="T444" s="149"/>
      <c r="U444" s="149"/>
      <c r="V444" s="149"/>
      <c r="AJ444" s="138"/>
      <c r="AK444" s="138"/>
      <c r="AL444" s="138"/>
      <c r="AM444" s="138"/>
      <c r="AN444" s="138"/>
      <c r="AO444" s="138"/>
      <c r="AP444" s="138"/>
      <c r="AQ444" s="138"/>
      <c r="AR444" s="138"/>
      <c r="AS444" s="138"/>
    </row>
    <row r="445" spans="3:45" x14ac:dyDescent="0.25">
      <c r="C445" s="149"/>
      <c r="D445" s="149"/>
      <c r="E445" s="149"/>
      <c r="F445" s="149"/>
      <c r="G445" s="149"/>
      <c r="H445" s="149"/>
      <c r="I445" s="149"/>
      <c r="J445" s="149"/>
      <c r="K445" s="149"/>
      <c r="L445" s="153"/>
      <c r="M445" s="149"/>
      <c r="N445" s="149"/>
      <c r="O445" s="149"/>
      <c r="P445" s="149"/>
      <c r="Q445" s="149"/>
      <c r="R445" s="149"/>
      <c r="S445" s="149"/>
      <c r="T445" s="149"/>
      <c r="U445" s="149"/>
      <c r="V445" s="149"/>
      <c r="AJ445" s="138"/>
      <c r="AK445" s="138"/>
      <c r="AL445" s="138"/>
      <c r="AM445" s="138"/>
      <c r="AN445" s="138"/>
      <c r="AO445" s="138"/>
      <c r="AP445" s="138"/>
      <c r="AQ445" s="138"/>
      <c r="AR445" s="138"/>
      <c r="AS445" s="138"/>
    </row>
    <row r="446" spans="3:45" x14ac:dyDescent="0.25">
      <c r="C446" s="149"/>
      <c r="D446" s="149"/>
      <c r="E446" s="149"/>
      <c r="F446" s="149"/>
      <c r="G446" s="149"/>
      <c r="H446" s="149"/>
      <c r="I446" s="149"/>
      <c r="J446" s="149"/>
      <c r="K446" s="149"/>
      <c r="L446" s="153"/>
      <c r="M446" s="149"/>
      <c r="N446" s="149"/>
      <c r="O446" s="149"/>
      <c r="P446" s="149"/>
      <c r="Q446" s="149"/>
      <c r="R446" s="149"/>
      <c r="S446" s="149"/>
      <c r="T446" s="149"/>
      <c r="U446" s="149"/>
      <c r="V446" s="149"/>
      <c r="AJ446" s="138"/>
      <c r="AK446" s="138"/>
      <c r="AL446" s="138"/>
      <c r="AM446" s="138"/>
      <c r="AN446" s="138"/>
      <c r="AO446" s="138"/>
      <c r="AP446" s="138"/>
      <c r="AQ446" s="138"/>
      <c r="AR446" s="138"/>
      <c r="AS446" s="138"/>
    </row>
    <row r="447" spans="3:45" x14ac:dyDescent="0.25">
      <c r="C447" s="149"/>
      <c r="D447" s="149"/>
      <c r="E447" s="149"/>
      <c r="F447" s="149"/>
      <c r="G447" s="149"/>
      <c r="H447" s="149"/>
      <c r="I447" s="149"/>
      <c r="J447" s="149"/>
      <c r="K447" s="149"/>
      <c r="L447" s="153"/>
      <c r="M447" s="149"/>
      <c r="N447" s="149"/>
      <c r="O447" s="149"/>
      <c r="P447" s="149"/>
      <c r="Q447" s="149"/>
      <c r="R447" s="149"/>
      <c r="S447" s="149"/>
      <c r="T447" s="149"/>
      <c r="U447" s="149"/>
      <c r="V447" s="149"/>
      <c r="AJ447" s="138"/>
      <c r="AK447" s="138"/>
      <c r="AL447" s="138"/>
      <c r="AM447" s="138"/>
      <c r="AN447" s="138"/>
      <c r="AO447" s="138"/>
      <c r="AP447" s="138"/>
      <c r="AQ447" s="138"/>
      <c r="AR447" s="138"/>
      <c r="AS447" s="138"/>
    </row>
    <row r="448" spans="3:45" x14ac:dyDescent="0.25">
      <c r="C448" s="149"/>
      <c r="D448" s="149"/>
      <c r="E448" s="149"/>
      <c r="F448" s="149"/>
      <c r="G448" s="149"/>
      <c r="H448" s="149"/>
      <c r="I448" s="149"/>
      <c r="J448" s="149"/>
      <c r="K448" s="149"/>
      <c r="L448" s="153"/>
      <c r="M448" s="149"/>
      <c r="N448" s="149"/>
      <c r="O448" s="149"/>
      <c r="P448" s="149"/>
      <c r="Q448" s="149"/>
      <c r="R448" s="149"/>
      <c r="S448" s="149"/>
      <c r="T448" s="149"/>
      <c r="U448" s="149"/>
      <c r="V448" s="149"/>
      <c r="AJ448" s="138"/>
      <c r="AK448" s="138"/>
      <c r="AL448" s="138"/>
      <c r="AM448" s="138"/>
      <c r="AN448" s="138"/>
      <c r="AO448" s="138"/>
      <c r="AP448" s="138"/>
      <c r="AQ448" s="138"/>
      <c r="AR448" s="138"/>
      <c r="AS448" s="138"/>
    </row>
    <row r="449" spans="3:45" x14ac:dyDescent="0.25">
      <c r="C449" s="149"/>
      <c r="D449" s="149"/>
      <c r="E449" s="149"/>
      <c r="F449" s="149"/>
      <c r="G449" s="149"/>
      <c r="H449" s="149"/>
      <c r="I449" s="149"/>
      <c r="J449" s="149"/>
      <c r="K449" s="149"/>
      <c r="L449" s="153"/>
      <c r="M449" s="149"/>
      <c r="N449" s="149"/>
      <c r="O449" s="149"/>
      <c r="P449" s="149"/>
      <c r="Q449" s="149"/>
      <c r="R449" s="149"/>
      <c r="S449" s="149"/>
      <c r="T449" s="149"/>
      <c r="U449" s="149"/>
      <c r="V449" s="149"/>
      <c r="AJ449" s="138"/>
      <c r="AK449" s="138"/>
      <c r="AL449" s="138"/>
      <c r="AM449" s="138"/>
      <c r="AN449" s="138"/>
      <c r="AO449" s="138"/>
      <c r="AP449" s="138"/>
      <c r="AQ449" s="138"/>
      <c r="AR449" s="138"/>
      <c r="AS449" s="138"/>
    </row>
    <row r="450" spans="3:45" x14ac:dyDescent="0.25">
      <c r="C450" s="149"/>
      <c r="D450" s="149"/>
      <c r="E450" s="149"/>
      <c r="F450" s="149"/>
      <c r="G450" s="149"/>
      <c r="H450" s="149"/>
      <c r="I450" s="149"/>
      <c r="J450" s="149"/>
      <c r="K450" s="149"/>
      <c r="L450" s="153"/>
      <c r="M450" s="149"/>
      <c r="N450" s="149"/>
      <c r="O450" s="149"/>
      <c r="P450" s="149"/>
      <c r="Q450" s="149"/>
      <c r="R450" s="149"/>
      <c r="S450" s="149"/>
      <c r="T450" s="149"/>
      <c r="U450" s="149"/>
      <c r="V450" s="149"/>
      <c r="AJ450" s="138"/>
      <c r="AK450" s="138"/>
      <c r="AL450" s="138"/>
      <c r="AM450" s="138"/>
      <c r="AN450" s="138"/>
      <c r="AO450" s="138"/>
      <c r="AP450" s="138"/>
      <c r="AQ450" s="138"/>
      <c r="AR450" s="138"/>
      <c r="AS450" s="138"/>
    </row>
    <row r="451" spans="3:45" x14ac:dyDescent="0.25">
      <c r="C451" s="149"/>
      <c r="D451" s="149"/>
      <c r="E451" s="149"/>
      <c r="F451" s="149"/>
      <c r="G451" s="149"/>
      <c r="H451" s="149"/>
      <c r="I451" s="149"/>
      <c r="J451" s="149"/>
      <c r="K451" s="149"/>
      <c r="L451" s="153"/>
      <c r="M451" s="149"/>
      <c r="N451" s="149"/>
      <c r="O451" s="149"/>
      <c r="P451" s="149"/>
      <c r="Q451" s="149"/>
      <c r="R451" s="149"/>
      <c r="S451" s="149"/>
      <c r="T451" s="149"/>
      <c r="U451" s="149"/>
      <c r="V451" s="149"/>
      <c r="AJ451" s="138"/>
      <c r="AK451" s="138"/>
      <c r="AL451" s="138"/>
      <c r="AM451" s="138"/>
      <c r="AN451" s="138"/>
      <c r="AO451" s="138"/>
      <c r="AP451" s="138"/>
      <c r="AQ451" s="138"/>
      <c r="AR451" s="138"/>
      <c r="AS451" s="138"/>
    </row>
    <row r="452" spans="3:45" x14ac:dyDescent="0.25">
      <c r="C452" s="149"/>
      <c r="D452" s="149"/>
      <c r="E452" s="149"/>
      <c r="F452" s="149"/>
      <c r="G452" s="149"/>
      <c r="H452" s="149"/>
      <c r="I452" s="149"/>
      <c r="J452" s="149"/>
      <c r="K452" s="149"/>
      <c r="L452" s="153"/>
      <c r="M452" s="149"/>
      <c r="N452" s="149"/>
      <c r="O452" s="149"/>
      <c r="P452" s="149"/>
      <c r="Q452" s="149"/>
      <c r="R452" s="149"/>
      <c r="S452" s="149"/>
      <c r="T452" s="149"/>
      <c r="U452" s="149"/>
      <c r="V452" s="149"/>
      <c r="AJ452" s="138"/>
      <c r="AK452" s="138"/>
      <c r="AL452" s="138"/>
      <c r="AM452" s="138"/>
      <c r="AN452" s="138"/>
      <c r="AO452" s="138"/>
      <c r="AP452" s="138"/>
      <c r="AQ452" s="138"/>
      <c r="AR452" s="138"/>
      <c r="AS452" s="138"/>
    </row>
    <row r="453" spans="3:45" x14ac:dyDescent="0.25">
      <c r="C453" s="149"/>
      <c r="D453" s="149"/>
      <c r="E453" s="149"/>
      <c r="F453" s="149"/>
      <c r="G453" s="149"/>
      <c r="H453" s="149"/>
      <c r="I453" s="149"/>
      <c r="J453" s="149"/>
      <c r="K453" s="149"/>
      <c r="L453" s="153"/>
      <c r="M453" s="149"/>
      <c r="N453" s="149"/>
      <c r="O453" s="149"/>
      <c r="P453" s="149"/>
      <c r="Q453" s="149"/>
      <c r="R453" s="149"/>
      <c r="S453" s="149"/>
      <c r="T453" s="149"/>
      <c r="U453" s="149"/>
      <c r="V453" s="149"/>
      <c r="AJ453" s="138"/>
      <c r="AK453" s="138"/>
      <c r="AL453" s="138"/>
      <c r="AM453" s="138"/>
      <c r="AN453" s="138"/>
      <c r="AO453" s="138"/>
      <c r="AP453" s="138"/>
      <c r="AQ453" s="138"/>
      <c r="AR453" s="138"/>
      <c r="AS453" s="138"/>
    </row>
    <row r="454" spans="3:45" x14ac:dyDescent="0.25">
      <c r="C454" s="149"/>
      <c r="D454" s="149"/>
      <c r="E454" s="149"/>
      <c r="F454" s="149"/>
      <c r="G454" s="149"/>
      <c r="H454" s="149"/>
      <c r="I454" s="149"/>
      <c r="J454" s="149"/>
      <c r="K454" s="149"/>
      <c r="L454" s="153"/>
      <c r="M454" s="149"/>
      <c r="N454" s="149"/>
      <c r="O454" s="149"/>
      <c r="P454" s="149"/>
      <c r="Q454" s="149"/>
      <c r="R454" s="149"/>
      <c r="S454" s="149"/>
      <c r="T454" s="149"/>
      <c r="U454" s="149"/>
      <c r="V454" s="149"/>
      <c r="AJ454" s="138"/>
      <c r="AK454" s="138"/>
      <c r="AL454" s="138"/>
      <c r="AM454" s="138"/>
      <c r="AN454" s="138"/>
      <c r="AO454" s="138"/>
      <c r="AP454" s="138"/>
      <c r="AQ454" s="138"/>
      <c r="AR454" s="138"/>
      <c r="AS454" s="138"/>
    </row>
    <row r="455" spans="3:45" x14ac:dyDescent="0.25">
      <c r="C455" s="149"/>
      <c r="D455" s="149"/>
      <c r="E455" s="149"/>
      <c r="F455" s="149"/>
      <c r="G455" s="149"/>
      <c r="H455" s="149"/>
      <c r="I455" s="149"/>
      <c r="J455" s="149"/>
      <c r="K455" s="149"/>
      <c r="L455" s="153"/>
      <c r="M455" s="149"/>
      <c r="N455" s="149"/>
      <c r="O455" s="149"/>
      <c r="P455" s="149"/>
      <c r="Q455" s="149"/>
      <c r="R455" s="149"/>
      <c r="S455" s="149"/>
      <c r="T455" s="149"/>
      <c r="U455" s="149"/>
      <c r="V455" s="149"/>
      <c r="AJ455" s="138"/>
      <c r="AK455" s="138"/>
      <c r="AL455" s="138"/>
      <c r="AM455" s="138"/>
      <c r="AN455" s="138"/>
      <c r="AO455" s="138"/>
      <c r="AP455" s="138"/>
      <c r="AQ455" s="138"/>
      <c r="AR455" s="138"/>
      <c r="AS455" s="138"/>
    </row>
    <row r="456" spans="3:45" x14ac:dyDescent="0.25">
      <c r="C456" s="149"/>
      <c r="D456" s="149"/>
      <c r="E456" s="149"/>
      <c r="F456" s="149"/>
      <c r="G456" s="149"/>
      <c r="H456" s="149"/>
      <c r="I456" s="149"/>
      <c r="J456" s="149"/>
      <c r="K456" s="149"/>
      <c r="L456" s="153"/>
      <c r="M456" s="149"/>
      <c r="N456" s="149"/>
      <c r="O456" s="149"/>
      <c r="P456" s="149"/>
      <c r="Q456" s="149"/>
      <c r="R456" s="149"/>
      <c r="S456" s="149"/>
      <c r="T456" s="149"/>
      <c r="U456" s="149"/>
      <c r="V456" s="149"/>
      <c r="AJ456" s="138"/>
      <c r="AK456" s="138"/>
      <c r="AL456" s="138"/>
      <c r="AM456" s="138"/>
      <c r="AN456" s="138"/>
      <c r="AO456" s="138"/>
      <c r="AP456" s="138"/>
      <c r="AQ456" s="138"/>
      <c r="AR456" s="138"/>
      <c r="AS456" s="138"/>
    </row>
    <row r="457" spans="3:45" x14ac:dyDescent="0.25">
      <c r="C457" s="149"/>
      <c r="D457" s="149"/>
      <c r="E457" s="149"/>
      <c r="F457" s="149"/>
      <c r="G457" s="149"/>
      <c r="H457" s="149"/>
      <c r="I457" s="149"/>
      <c r="J457" s="149"/>
      <c r="K457" s="149"/>
      <c r="L457" s="153"/>
      <c r="M457" s="149"/>
      <c r="N457" s="149"/>
      <c r="O457" s="149"/>
      <c r="P457" s="149"/>
      <c r="Q457" s="149"/>
      <c r="R457" s="149"/>
      <c r="S457" s="149"/>
      <c r="T457" s="149"/>
      <c r="U457" s="149"/>
      <c r="V457" s="149"/>
      <c r="AJ457" s="138"/>
      <c r="AK457" s="138"/>
      <c r="AL457" s="138"/>
      <c r="AM457" s="138"/>
      <c r="AN457" s="138"/>
      <c r="AO457" s="138"/>
      <c r="AP457" s="138"/>
      <c r="AQ457" s="138"/>
      <c r="AR457" s="138"/>
      <c r="AS457" s="138"/>
    </row>
    <row r="458" spans="3:45" x14ac:dyDescent="0.25">
      <c r="C458" s="149"/>
      <c r="D458" s="149"/>
      <c r="E458" s="149"/>
      <c r="F458" s="149"/>
      <c r="G458" s="149"/>
      <c r="H458" s="149"/>
      <c r="I458" s="149"/>
      <c r="J458" s="149"/>
      <c r="K458" s="149"/>
      <c r="L458" s="153"/>
      <c r="M458" s="149"/>
      <c r="N458" s="149"/>
      <c r="O458" s="149"/>
      <c r="P458" s="149"/>
      <c r="Q458" s="149"/>
      <c r="R458" s="149"/>
      <c r="S458" s="149"/>
      <c r="T458" s="149"/>
      <c r="U458" s="149"/>
      <c r="V458" s="149"/>
      <c r="AJ458" s="138"/>
      <c r="AK458" s="138"/>
      <c r="AL458" s="138"/>
      <c r="AM458" s="138"/>
      <c r="AN458" s="138"/>
      <c r="AO458" s="138"/>
      <c r="AP458" s="138"/>
      <c r="AQ458" s="138"/>
      <c r="AR458" s="138"/>
      <c r="AS458" s="138"/>
    </row>
    <row r="459" spans="3:45" x14ac:dyDescent="0.25">
      <c r="C459" s="149"/>
      <c r="D459" s="149"/>
      <c r="E459" s="149"/>
      <c r="F459" s="149"/>
      <c r="G459" s="149"/>
      <c r="H459" s="149"/>
      <c r="I459" s="149"/>
      <c r="J459" s="149"/>
      <c r="K459" s="149"/>
      <c r="L459" s="153"/>
      <c r="M459" s="149"/>
      <c r="N459" s="149"/>
      <c r="O459" s="149"/>
      <c r="P459" s="149"/>
      <c r="Q459" s="149"/>
      <c r="R459" s="149"/>
      <c r="S459" s="149"/>
      <c r="T459" s="149"/>
      <c r="U459" s="149"/>
      <c r="V459" s="149"/>
      <c r="AJ459" s="138"/>
      <c r="AK459" s="138"/>
      <c r="AL459" s="138"/>
      <c r="AM459" s="138"/>
      <c r="AN459" s="138"/>
      <c r="AO459" s="138"/>
      <c r="AP459" s="138"/>
      <c r="AQ459" s="138"/>
      <c r="AR459" s="138"/>
      <c r="AS459" s="138"/>
    </row>
    <row r="460" spans="3:45" x14ac:dyDescent="0.25">
      <c r="C460" s="149"/>
      <c r="D460" s="149"/>
      <c r="E460" s="149"/>
      <c r="F460" s="149"/>
      <c r="G460" s="149"/>
      <c r="H460" s="149"/>
      <c r="I460" s="149"/>
      <c r="J460" s="149"/>
      <c r="K460" s="149"/>
      <c r="L460" s="153"/>
      <c r="M460" s="149"/>
      <c r="N460" s="149"/>
      <c r="O460" s="149"/>
      <c r="P460" s="149"/>
      <c r="Q460" s="149"/>
      <c r="R460" s="149"/>
      <c r="S460" s="149"/>
      <c r="T460" s="149"/>
      <c r="U460" s="149"/>
      <c r="V460" s="149"/>
      <c r="AJ460" s="138"/>
      <c r="AK460" s="138"/>
      <c r="AL460" s="138"/>
      <c r="AM460" s="138"/>
      <c r="AN460" s="138"/>
      <c r="AO460" s="138"/>
      <c r="AP460" s="138"/>
      <c r="AQ460" s="138"/>
      <c r="AR460" s="138"/>
      <c r="AS460" s="138"/>
    </row>
    <row r="461" spans="3:45" x14ac:dyDescent="0.25">
      <c r="C461" s="149"/>
      <c r="D461" s="149"/>
      <c r="E461" s="149"/>
      <c r="F461" s="149"/>
      <c r="G461" s="149"/>
      <c r="H461" s="149"/>
      <c r="I461" s="149"/>
      <c r="J461" s="149"/>
      <c r="K461" s="149"/>
      <c r="L461" s="153"/>
      <c r="M461" s="149"/>
      <c r="N461" s="149"/>
      <c r="O461" s="149"/>
      <c r="P461" s="149"/>
      <c r="Q461" s="149"/>
      <c r="R461" s="149"/>
      <c r="S461" s="149"/>
      <c r="T461" s="149"/>
      <c r="U461" s="149"/>
      <c r="V461" s="149"/>
      <c r="AJ461" s="138"/>
      <c r="AK461" s="138"/>
      <c r="AL461" s="138"/>
      <c r="AM461" s="138"/>
      <c r="AN461" s="138"/>
      <c r="AO461" s="138"/>
      <c r="AP461" s="138"/>
      <c r="AQ461" s="138"/>
      <c r="AR461" s="138"/>
      <c r="AS461" s="138"/>
    </row>
    <row r="462" spans="3:45" x14ac:dyDescent="0.25">
      <c r="C462" s="149"/>
      <c r="D462" s="149"/>
      <c r="E462" s="149"/>
      <c r="F462" s="149"/>
      <c r="G462" s="149"/>
      <c r="H462" s="149"/>
      <c r="I462" s="149"/>
      <c r="J462" s="149"/>
      <c r="K462" s="149"/>
      <c r="L462" s="153"/>
      <c r="M462" s="149"/>
      <c r="N462" s="149"/>
      <c r="O462" s="149"/>
      <c r="P462" s="149"/>
      <c r="Q462" s="149"/>
      <c r="R462" s="149"/>
      <c r="S462" s="149"/>
      <c r="T462" s="149"/>
      <c r="U462" s="149"/>
      <c r="V462" s="149"/>
      <c r="AJ462" s="138"/>
      <c r="AK462" s="138"/>
      <c r="AL462" s="138"/>
      <c r="AM462" s="138"/>
      <c r="AN462" s="138"/>
      <c r="AO462" s="138"/>
      <c r="AP462" s="138"/>
      <c r="AQ462" s="138"/>
      <c r="AR462" s="138"/>
      <c r="AS462" s="138"/>
    </row>
    <row r="463" spans="3:45" x14ac:dyDescent="0.25">
      <c r="C463" s="149"/>
      <c r="D463" s="149"/>
      <c r="E463" s="149"/>
      <c r="F463" s="149"/>
      <c r="G463" s="149"/>
      <c r="H463" s="149"/>
      <c r="I463" s="149"/>
      <c r="J463" s="149"/>
      <c r="K463" s="149"/>
      <c r="L463" s="153"/>
      <c r="M463" s="149"/>
      <c r="N463" s="149"/>
      <c r="O463" s="149"/>
      <c r="P463" s="149"/>
      <c r="Q463" s="149"/>
      <c r="R463" s="149"/>
      <c r="S463" s="149"/>
      <c r="T463" s="149"/>
      <c r="U463" s="149"/>
      <c r="V463" s="149"/>
      <c r="AJ463" s="138"/>
      <c r="AK463" s="138"/>
      <c r="AL463" s="138"/>
      <c r="AM463" s="138"/>
      <c r="AN463" s="138"/>
      <c r="AO463" s="138"/>
      <c r="AP463" s="138"/>
      <c r="AQ463" s="138"/>
      <c r="AR463" s="138"/>
      <c r="AS463" s="138"/>
    </row>
    <row r="464" spans="3:45" x14ac:dyDescent="0.25">
      <c r="C464" s="149"/>
      <c r="D464" s="149"/>
      <c r="E464" s="149"/>
      <c r="F464" s="149"/>
      <c r="G464" s="149"/>
      <c r="H464" s="149"/>
      <c r="I464" s="149"/>
      <c r="J464" s="149"/>
      <c r="K464" s="149"/>
      <c r="L464" s="153"/>
      <c r="M464" s="149"/>
      <c r="N464" s="149"/>
      <c r="O464" s="149"/>
      <c r="P464" s="149"/>
      <c r="Q464" s="149"/>
      <c r="R464" s="149"/>
      <c r="S464" s="149"/>
      <c r="T464" s="149"/>
      <c r="U464" s="149"/>
      <c r="V464" s="149"/>
      <c r="AJ464" s="138"/>
      <c r="AK464" s="138"/>
      <c r="AL464" s="138"/>
      <c r="AM464" s="138"/>
      <c r="AN464" s="138"/>
      <c r="AO464" s="138"/>
      <c r="AP464" s="138"/>
      <c r="AQ464" s="138"/>
      <c r="AR464" s="138"/>
      <c r="AS464" s="138"/>
    </row>
    <row r="465" spans="3:45" x14ac:dyDescent="0.25">
      <c r="C465" s="149"/>
      <c r="D465" s="149"/>
      <c r="E465" s="149"/>
      <c r="F465" s="149"/>
      <c r="G465" s="149"/>
      <c r="H465" s="149"/>
      <c r="I465" s="149"/>
      <c r="J465" s="149"/>
      <c r="K465" s="149"/>
      <c r="L465" s="153"/>
      <c r="M465" s="149"/>
      <c r="N465" s="149"/>
      <c r="O465" s="149"/>
      <c r="P465" s="149"/>
      <c r="Q465" s="149"/>
      <c r="R465" s="149"/>
      <c r="S465" s="149"/>
      <c r="T465" s="149"/>
      <c r="U465" s="149"/>
      <c r="V465" s="149"/>
      <c r="AJ465" s="138"/>
      <c r="AK465" s="138"/>
      <c r="AL465" s="138"/>
      <c r="AM465" s="138"/>
      <c r="AN465" s="138"/>
      <c r="AO465" s="138"/>
      <c r="AP465" s="138"/>
      <c r="AQ465" s="138"/>
      <c r="AR465" s="138"/>
      <c r="AS465" s="138"/>
    </row>
    <row r="466" spans="3:45" x14ac:dyDescent="0.25">
      <c r="C466" s="149"/>
      <c r="D466" s="149"/>
      <c r="E466" s="149"/>
      <c r="F466" s="149"/>
      <c r="G466" s="149"/>
      <c r="H466" s="149"/>
      <c r="I466" s="149"/>
      <c r="J466" s="149"/>
      <c r="K466" s="149"/>
      <c r="L466" s="153"/>
      <c r="M466" s="149"/>
      <c r="N466" s="149"/>
      <c r="O466" s="149"/>
      <c r="P466" s="149"/>
      <c r="Q466" s="149"/>
      <c r="R466" s="149"/>
      <c r="S466" s="149"/>
      <c r="T466" s="149"/>
      <c r="U466" s="149"/>
      <c r="V466" s="149"/>
      <c r="AJ466" s="138"/>
      <c r="AK466" s="138"/>
      <c r="AL466" s="138"/>
      <c r="AM466" s="138"/>
      <c r="AN466" s="138"/>
      <c r="AO466" s="138"/>
      <c r="AP466" s="138"/>
      <c r="AQ466" s="138"/>
      <c r="AR466" s="138"/>
      <c r="AS466" s="138"/>
    </row>
    <row r="467" spans="3:45" x14ac:dyDescent="0.25">
      <c r="C467" s="149"/>
      <c r="D467" s="149"/>
      <c r="E467" s="149"/>
      <c r="F467" s="149"/>
      <c r="G467" s="149"/>
      <c r="H467" s="149"/>
      <c r="I467" s="149"/>
      <c r="J467" s="149"/>
      <c r="K467" s="149"/>
      <c r="L467" s="153"/>
      <c r="M467" s="149"/>
      <c r="N467" s="149"/>
      <c r="O467" s="149"/>
      <c r="P467" s="149"/>
      <c r="Q467" s="149"/>
      <c r="R467" s="149"/>
      <c r="S467" s="149"/>
      <c r="T467" s="149"/>
      <c r="U467" s="149"/>
      <c r="V467" s="149"/>
      <c r="AJ467" s="138"/>
      <c r="AK467" s="138"/>
      <c r="AL467" s="138"/>
      <c r="AM467" s="138"/>
      <c r="AN467" s="138"/>
      <c r="AO467" s="138"/>
      <c r="AP467" s="138"/>
      <c r="AQ467" s="138"/>
      <c r="AR467" s="138"/>
      <c r="AS467" s="138"/>
    </row>
    <row r="468" spans="3:45" x14ac:dyDescent="0.25">
      <c r="C468" s="149"/>
      <c r="D468" s="149"/>
      <c r="E468" s="149"/>
      <c r="F468" s="149"/>
      <c r="G468" s="149"/>
      <c r="H468" s="149"/>
      <c r="I468" s="149"/>
      <c r="J468" s="149"/>
      <c r="K468" s="149"/>
      <c r="L468" s="153"/>
      <c r="M468" s="149"/>
      <c r="N468" s="149"/>
      <c r="O468" s="149"/>
      <c r="P468" s="149"/>
      <c r="Q468" s="149"/>
      <c r="R468" s="149"/>
      <c r="S468" s="149"/>
      <c r="T468" s="149"/>
      <c r="U468" s="149"/>
      <c r="V468" s="149"/>
      <c r="AJ468" s="138"/>
      <c r="AK468" s="138"/>
      <c r="AL468" s="138"/>
      <c r="AM468" s="138"/>
      <c r="AN468" s="138"/>
      <c r="AO468" s="138"/>
      <c r="AP468" s="138"/>
      <c r="AQ468" s="138"/>
      <c r="AR468" s="138"/>
      <c r="AS468" s="138"/>
    </row>
    <row r="469" spans="3:45" x14ac:dyDescent="0.25">
      <c r="C469" s="149"/>
      <c r="D469" s="149"/>
      <c r="E469" s="149"/>
      <c r="F469" s="149"/>
      <c r="G469" s="149"/>
      <c r="H469" s="149"/>
      <c r="I469" s="149"/>
      <c r="J469" s="149"/>
      <c r="K469" s="149"/>
      <c r="L469" s="153"/>
      <c r="M469" s="149"/>
      <c r="N469" s="149"/>
      <c r="O469" s="149"/>
      <c r="P469" s="149"/>
      <c r="Q469" s="149"/>
      <c r="R469" s="149"/>
      <c r="S469" s="149"/>
      <c r="T469" s="149"/>
      <c r="U469" s="149"/>
      <c r="V469" s="149"/>
      <c r="AJ469" s="138"/>
      <c r="AK469" s="138"/>
      <c r="AL469" s="138"/>
      <c r="AM469" s="138"/>
      <c r="AN469" s="138"/>
      <c r="AO469" s="138"/>
      <c r="AP469" s="138"/>
      <c r="AQ469" s="138"/>
      <c r="AR469" s="138"/>
      <c r="AS469" s="138"/>
    </row>
    <row r="470" spans="3:45" x14ac:dyDescent="0.25">
      <c r="C470" s="149"/>
      <c r="D470" s="149"/>
      <c r="E470" s="149"/>
      <c r="F470" s="149"/>
      <c r="G470" s="149"/>
      <c r="H470" s="149"/>
      <c r="I470" s="149"/>
      <c r="J470" s="149"/>
      <c r="K470" s="149"/>
      <c r="L470" s="153"/>
      <c r="M470" s="149"/>
      <c r="N470" s="149"/>
      <c r="O470" s="149"/>
      <c r="P470" s="149"/>
      <c r="Q470" s="149"/>
      <c r="R470" s="149"/>
      <c r="S470" s="149"/>
      <c r="T470" s="149"/>
      <c r="U470" s="149"/>
      <c r="V470" s="149"/>
      <c r="AJ470" s="138"/>
      <c r="AK470" s="138"/>
      <c r="AL470" s="138"/>
      <c r="AM470" s="138"/>
      <c r="AN470" s="138"/>
      <c r="AO470" s="138"/>
      <c r="AP470" s="138"/>
      <c r="AQ470" s="138"/>
      <c r="AR470" s="138"/>
      <c r="AS470" s="138"/>
    </row>
    <row r="471" spans="3:45" x14ac:dyDescent="0.25">
      <c r="C471" s="149"/>
      <c r="D471" s="149"/>
      <c r="E471" s="149"/>
      <c r="F471" s="149"/>
      <c r="G471" s="149"/>
      <c r="H471" s="149"/>
      <c r="I471" s="149"/>
      <c r="J471" s="149"/>
      <c r="K471" s="149"/>
      <c r="L471" s="153"/>
      <c r="M471" s="149"/>
      <c r="N471" s="149"/>
      <c r="O471" s="149"/>
      <c r="P471" s="149"/>
      <c r="Q471" s="149"/>
      <c r="R471" s="149"/>
      <c r="S471" s="149"/>
      <c r="T471" s="149"/>
      <c r="U471" s="149"/>
      <c r="V471" s="149"/>
      <c r="AJ471" s="138"/>
      <c r="AK471" s="138"/>
      <c r="AL471" s="138"/>
      <c r="AM471" s="138"/>
      <c r="AN471" s="138"/>
      <c r="AO471" s="138"/>
      <c r="AP471" s="138"/>
      <c r="AQ471" s="138"/>
      <c r="AR471" s="138"/>
      <c r="AS471" s="138"/>
    </row>
    <row r="472" spans="3:45" x14ac:dyDescent="0.25">
      <c r="C472" s="149"/>
      <c r="D472" s="149"/>
      <c r="E472" s="149"/>
      <c r="F472" s="149"/>
      <c r="G472" s="149"/>
      <c r="H472" s="149"/>
      <c r="I472" s="149"/>
      <c r="J472" s="149"/>
      <c r="K472" s="149"/>
      <c r="L472" s="153"/>
      <c r="M472" s="149"/>
      <c r="N472" s="149"/>
      <c r="O472" s="149"/>
      <c r="P472" s="149"/>
      <c r="Q472" s="149"/>
      <c r="R472" s="149"/>
      <c r="S472" s="149"/>
      <c r="T472" s="149"/>
      <c r="U472" s="149"/>
      <c r="V472" s="149"/>
      <c r="AJ472" s="138"/>
      <c r="AK472" s="138"/>
      <c r="AL472" s="138"/>
      <c r="AM472" s="138"/>
      <c r="AN472" s="138"/>
      <c r="AO472" s="138"/>
      <c r="AP472" s="138"/>
      <c r="AQ472" s="138"/>
      <c r="AR472" s="138"/>
      <c r="AS472" s="138"/>
    </row>
    <row r="473" spans="3:45" x14ac:dyDescent="0.25">
      <c r="C473" s="149"/>
      <c r="D473" s="149"/>
      <c r="E473" s="149"/>
      <c r="F473" s="149"/>
      <c r="G473" s="149"/>
      <c r="H473" s="149"/>
      <c r="I473" s="149"/>
      <c r="J473" s="149"/>
      <c r="K473" s="149"/>
      <c r="L473" s="153"/>
      <c r="M473" s="149"/>
      <c r="N473" s="149"/>
      <c r="O473" s="149"/>
      <c r="P473" s="149"/>
      <c r="Q473" s="149"/>
      <c r="R473" s="149"/>
      <c r="S473" s="149"/>
      <c r="T473" s="149"/>
      <c r="U473" s="149"/>
      <c r="V473" s="149"/>
      <c r="AJ473" s="138"/>
      <c r="AK473" s="138"/>
      <c r="AL473" s="138"/>
      <c r="AM473" s="138"/>
      <c r="AN473" s="138"/>
      <c r="AO473" s="138"/>
      <c r="AP473" s="138"/>
      <c r="AQ473" s="138"/>
      <c r="AR473" s="138"/>
      <c r="AS473" s="138"/>
    </row>
    <row r="474" spans="3:45" x14ac:dyDescent="0.25">
      <c r="C474" s="149"/>
      <c r="D474" s="149"/>
      <c r="E474" s="149"/>
      <c r="F474" s="149"/>
      <c r="G474" s="149"/>
      <c r="H474" s="149"/>
      <c r="I474" s="149"/>
      <c r="J474" s="149"/>
      <c r="K474" s="149"/>
      <c r="L474" s="153"/>
      <c r="M474" s="149"/>
      <c r="N474" s="149"/>
      <c r="O474" s="149"/>
      <c r="P474" s="149"/>
      <c r="Q474" s="149"/>
      <c r="R474" s="149"/>
      <c r="S474" s="149"/>
      <c r="T474" s="149"/>
      <c r="U474" s="149"/>
      <c r="V474" s="149"/>
      <c r="AJ474" s="138"/>
      <c r="AK474" s="138"/>
      <c r="AL474" s="138"/>
      <c r="AM474" s="138"/>
      <c r="AN474" s="138"/>
      <c r="AO474" s="138"/>
      <c r="AP474" s="138"/>
      <c r="AQ474" s="138"/>
      <c r="AR474" s="138"/>
      <c r="AS474" s="138"/>
    </row>
    <row r="475" spans="3:45" x14ac:dyDescent="0.25">
      <c r="C475" s="149"/>
      <c r="D475" s="149"/>
      <c r="E475" s="149"/>
      <c r="F475" s="149"/>
      <c r="G475" s="149"/>
      <c r="H475" s="149"/>
      <c r="I475" s="149"/>
      <c r="J475" s="149"/>
      <c r="K475" s="149"/>
      <c r="L475" s="153"/>
      <c r="M475" s="149"/>
      <c r="N475" s="149"/>
      <c r="O475" s="149"/>
      <c r="P475" s="149"/>
      <c r="Q475" s="149"/>
      <c r="R475" s="149"/>
      <c r="S475" s="149"/>
      <c r="T475" s="149"/>
      <c r="U475" s="149"/>
      <c r="V475" s="149"/>
      <c r="AJ475" s="138"/>
      <c r="AK475" s="138"/>
      <c r="AL475" s="138"/>
      <c r="AM475" s="138"/>
      <c r="AN475" s="138"/>
      <c r="AO475" s="138"/>
      <c r="AP475" s="138"/>
      <c r="AQ475" s="138"/>
      <c r="AR475" s="138"/>
      <c r="AS475" s="138"/>
    </row>
    <row r="476" spans="3:45" x14ac:dyDescent="0.25">
      <c r="C476" s="149"/>
      <c r="D476" s="149"/>
      <c r="E476" s="149"/>
      <c r="F476" s="149"/>
      <c r="G476" s="149"/>
      <c r="H476" s="149"/>
      <c r="I476" s="149"/>
      <c r="J476" s="149"/>
      <c r="K476" s="149"/>
      <c r="L476" s="153"/>
      <c r="M476" s="149"/>
      <c r="N476" s="149"/>
      <c r="O476" s="149"/>
      <c r="P476" s="149"/>
      <c r="Q476" s="149"/>
      <c r="R476" s="149"/>
      <c r="S476" s="149"/>
      <c r="T476" s="149"/>
      <c r="U476" s="149"/>
      <c r="V476" s="149"/>
      <c r="AJ476" s="138"/>
      <c r="AK476" s="138"/>
      <c r="AL476" s="138"/>
      <c r="AM476" s="138"/>
      <c r="AN476" s="138"/>
      <c r="AO476" s="138"/>
      <c r="AP476" s="138"/>
      <c r="AQ476" s="138"/>
      <c r="AR476" s="138"/>
      <c r="AS476" s="138"/>
    </row>
    <row r="477" spans="3:45" x14ac:dyDescent="0.25">
      <c r="C477" s="149"/>
      <c r="D477" s="149"/>
      <c r="E477" s="149"/>
      <c r="F477" s="149"/>
      <c r="G477" s="149"/>
      <c r="H477" s="149"/>
      <c r="I477" s="149"/>
      <c r="J477" s="149"/>
      <c r="K477" s="149"/>
      <c r="L477" s="153"/>
      <c r="M477" s="149"/>
      <c r="N477" s="149"/>
      <c r="O477" s="149"/>
      <c r="P477" s="149"/>
      <c r="Q477" s="149"/>
      <c r="R477" s="149"/>
      <c r="S477" s="149"/>
      <c r="T477" s="149"/>
      <c r="U477" s="149"/>
      <c r="V477" s="149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</row>
    <row r="478" spans="3:45" x14ac:dyDescent="0.25">
      <c r="C478" s="149"/>
      <c r="D478" s="149"/>
      <c r="E478" s="149"/>
      <c r="F478" s="149"/>
      <c r="G478" s="149"/>
      <c r="H478" s="149"/>
      <c r="I478" s="149"/>
      <c r="J478" s="149"/>
      <c r="K478" s="149"/>
      <c r="L478" s="153"/>
      <c r="M478" s="149"/>
      <c r="N478" s="149"/>
      <c r="O478" s="149"/>
      <c r="P478" s="149"/>
      <c r="Q478" s="149"/>
      <c r="R478" s="149"/>
      <c r="S478" s="149"/>
      <c r="T478" s="149"/>
      <c r="U478" s="149"/>
      <c r="V478" s="149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</row>
    <row r="479" spans="3:45" x14ac:dyDescent="0.25">
      <c r="C479" s="149"/>
      <c r="D479" s="149"/>
      <c r="E479" s="149"/>
      <c r="F479" s="149"/>
      <c r="G479" s="149"/>
      <c r="H479" s="149"/>
      <c r="I479" s="149"/>
      <c r="J479" s="149"/>
      <c r="K479" s="149"/>
      <c r="L479" s="153"/>
      <c r="M479" s="149"/>
      <c r="N479" s="149"/>
      <c r="O479" s="149"/>
      <c r="P479" s="149"/>
      <c r="Q479" s="149"/>
      <c r="R479" s="149"/>
      <c r="S479" s="149"/>
      <c r="T479" s="149"/>
      <c r="U479" s="149"/>
      <c r="V479" s="149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</row>
    <row r="480" spans="3:45" x14ac:dyDescent="0.25">
      <c r="C480" s="149"/>
      <c r="D480" s="149"/>
      <c r="E480" s="149"/>
      <c r="F480" s="149"/>
      <c r="G480" s="149"/>
      <c r="H480" s="149"/>
      <c r="I480" s="149"/>
      <c r="J480" s="149"/>
      <c r="K480" s="149"/>
      <c r="L480" s="153"/>
      <c r="M480" s="149"/>
      <c r="N480" s="149"/>
      <c r="O480" s="149"/>
      <c r="P480" s="149"/>
      <c r="Q480" s="149"/>
      <c r="R480" s="149"/>
      <c r="S480" s="149"/>
      <c r="T480" s="149"/>
      <c r="U480" s="149"/>
      <c r="V480" s="149"/>
      <c r="AJ480" s="138"/>
      <c r="AK480" s="138"/>
      <c r="AL480" s="138"/>
      <c r="AM480" s="138"/>
      <c r="AN480" s="138"/>
      <c r="AO480" s="138"/>
      <c r="AP480" s="138"/>
      <c r="AQ480" s="138"/>
      <c r="AR480" s="138"/>
      <c r="AS480" s="138"/>
    </row>
    <row r="481" spans="3:45" x14ac:dyDescent="0.25">
      <c r="C481" s="149"/>
      <c r="D481" s="149"/>
      <c r="E481" s="149"/>
      <c r="F481" s="149"/>
      <c r="G481" s="149"/>
      <c r="H481" s="149"/>
      <c r="I481" s="149"/>
      <c r="J481" s="149"/>
      <c r="K481" s="149"/>
      <c r="L481" s="153"/>
      <c r="M481" s="149"/>
      <c r="N481" s="149"/>
      <c r="O481" s="149"/>
      <c r="P481" s="149"/>
      <c r="Q481" s="149"/>
      <c r="R481" s="149"/>
      <c r="S481" s="149"/>
      <c r="T481" s="149"/>
      <c r="U481" s="149"/>
      <c r="V481" s="149"/>
      <c r="AJ481" s="138"/>
      <c r="AK481" s="138"/>
      <c r="AL481" s="138"/>
      <c r="AM481" s="138"/>
      <c r="AN481" s="138"/>
      <c r="AO481" s="138"/>
      <c r="AP481" s="138"/>
      <c r="AQ481" s="138"/>
      <c r="AR481" s="138"/>
      <c r="AS481" s="138"/>
    </row>
    <row r="482" spans="3:45" x14ac:dyDescent="0.25">
      <c r="C482" s="149"/>
      <c r="D482" s="149"/>
      <c r="E482" s="149"/>
      <c r="F482" s="149"/>
      <c r="G482" s="149"/>
      <c r="H482" s="149"/>
      <c r="I482" s="149"/>
      <c r="J482" s="149"/>
      <c r="K482" s="149"/>
      <c r="L482" s="153"/>
      <c r="M482" s="149"/>
      <c r="N482" s="149"/>
      <c r="O482" s="149"/>
      <c r="P482" s="149"/>
      <c r="Q482" s="149"/>
      <c r="R482" s="149"/>
      <c r="S482" s="149"/>
      <c r="T482" s="149"/>
      <c r="U482" s="149"/>
      <c r="V482" s="149"/>
      <c r="AJ482" s="138"/>
      <c r="AK482" s="138"/>
      <c r="AL482" s="138"/>
      <c r="AM482" s="138"/>
      <c r="AN482" s="138"/>
      <c r="AO482" s="138"/>
      <c r="AP482" s="138"/>
      <c r="AQ482" s="138"/>
      <c r="AR482" s="138"/>
      <c r="AS482" s="138"/>
    </row>
    <row r="483" spans="3:45" x14ac:dyDescent="0.25">
      <c r="C483" s="149"/>
      <c r="D483" s="149"/>
      <c r="E483" s="149"/>
      <c r="F483" s="149"/>
      <c r="G483" s="149"/>
      <c r="H483" s="149"/>
      <c r="I483" s="149"/>
      <c r="J483" s="149"/>
      <c r="K483" s="149"/>
      <c r="L483" s="153"/>
      <c r="M483" s="149"/>
      <c r="N483" s="149"/>
      <c r="O483" s="149"/>
      <c r="P483" s="149"/>
      <c r="Q483" s="149"/>
      <c r="R483" s="149"/>
      <c r="S483" s="149"/>
      <c r="T483" s="149"/>
      <c r="U483" s="149"/>
      <c r="V483" s="149"/>
      <c r="AJ483" s="138"/>
      <c r="AK483" s="138"/>
      <c r="AL483" s="138"/>
      <c r="AM483" s="138"/>
      <c r="AN483" s="138"/>
      <c r="AO483" s="138"/>
      <c r="AP483" s="138"/>
      <c r="AQ483" s="138"/>
      <c r="AR483" s="138"/>
      <c r="AS483" s="138"/>
    </row>
    <row r="484" spans="3:45" x14ac:dyDescent="0.25">
      <c r="C484" s="149"/>
      <c r="D484" s="149"/>
      <c r="E484" s="149"/>
      <c r="F484" s="149"/>
      <c r="G484" s="149"/>
      <c r="H484" s="149"/>
      <c r="I484" s="149"/>
      <c r="J484" s="149"/>
      <c r="K484" s="149"/>
      <c r="L484" s="153"/>
      <c r="M484" s="149"/>
      <c r="N484" s="149"/>
      <c r="O484" s="149"/>
      <c r="P484" s="149"/>
      <c r="Q484" s="149"/>
      <c r="R484" s="149"/>
      <c r="S484" s="149"/>
      <c r="T484" s="149"/>
      <c r="U484" s="149"/>
      <c r="V484" s="149"/>
      <c r="AJ484" s="138"/>
      <c r="AK484" s="138"/>
      <c r="AL484" s="138"/>
      <c r="AM484" s="138"/>
      <c r="AN484" s="138"/>
      <c r="AO484" s="138"/>
      <c r="AP484" s="138"/>
      <c r="AQ484" s="138"/>
      <c r="AR484" s="138"/>
      <c r="AS484" s="138"/>
    </row>
    <row r="485" spans="3:45" x14ac:dyDescent="0.25">
      <c r="C485" s="149"/>
      <c r="D485" s="149"/>
      <c r="E485" s="149"/>
      <c r="F485" s="149"/>
      <c r="G485" s="149"/>
      <c r="H485" s="149"/>
      <c r="I485" s="149"/>
      <c r="J485" s="149"/>
      <c r="K485" s="149"/>
      <c r="L485" s="153"/>
      <c r="M485" s="149"/>
      <c r="N485" s="149"/>
      <c r="O485" s="149"/>
      <c r="P485" s="149"/>
      <c r="Q485" s="149"/>
      <c r="R485" s="149"/>
      <c r="S485" s="149"/>
      <c r="T485" s="149"/>
      <c r="U485" s="149"/>
      <c r="V485" s="149"/>
      <c r="AJ485" s="138"/>
      <c r="AK485" s="138"/>
      <c r="AL485" s="138"/>
      <c r="AM485" s="138"/>
      <c r="AN485" s="138"/>
      <c r="AO485" s="138"/>
      <c r="AP485" s="138"/>
      <c r="AQ485" s="138"/>
      <c r="AR485" s="138"/>
      <c r="AS485" s="138"/>
    </row>
    <row r="486" spans="3:45" x14ac:dyDescent="0.25">
      <c r="C486" s="149"/>
      <c r="D486" s="149"/>
      <c r="E486" s="149"/>
      <c r="F486" s="149"/>
      <c r="G486" s="149"/>
      <c r="H486" s="149"/>
      <c r="I486" s="149"/>
      <c r="J486" s="149"/>
      <c r="K486" s="149"/>
      <c r="L486" s="153"/>
      <c r="M486" s="149"/>
      <c r="N486" s="149"/>
      <c r="O486" s="149"/>
      <c r="P486" s="149"/>
      <c r="Q486" s="149"/>
      <c r="R486" s="149"/>
      <c r="S486" s="149"/>
      <c r="T486" s="149"/>
      <c r="U486" s="149"/>
      <c r="V486" s="149"/>
      <c r="AJ486" s="138"/>
      <c r="AK486" s="138"/>
      <c r="AL486" s="138"/>
      <c r="AM486" s="138"/>
      <c r="AN486" s="138"/>
      <c r="AO486" s="138"/>
      <c r="AP486" s="138"/>
      <c r="AQ486" s="138"/>
      <c r="AR486" s="138"/>
      <c r="AS486" s="138"/>
    </row>
    <row r="487" spans="3:45" x14ac:dyDescent="0.25">
      <c r="C487" s="149"/>
      <c r="D487" s="149"/>
      <c r="E487" s="149"/>
      <c r="F487" s="149"/>
      <c r="G487" s="149"/>
      <c r="H487" s="149"/>
      <c r="I487" s="149"/>
      <c r="J487" s="149"/>
      <c r="K487" s="149"/>
      <c r="L487" s="153"/>
      <c r="M487" s="149"/>
      <c r="N487" s="149"/>
      <c r="O487" s="149"/>
      <c r="P487" s="149"/>
      <c r="Q487" s="149"/>
      <c r="R487" s="149"/>
      <c r="S487" s="149"/>
      <c r="T487" s="149"/>
      <c r="U487" s="149"/>
      <c r="V487" s="149"/>
      <c r="AJ487" s="138"/>
      <c r="AK487" s="138"/>
      <c r="AL487" s="138"/>
      <c r="AM487" s="138"/>
      <c r="AN487" s="138"/>
      <c r="AO487" s="138"/>
      <c r="AP487" s="138"/>
      <c r="AQ487" s="138"/>
      <c r="AR487" s="138"/>
      <c r="AS487" s="138"/>
    </row>
    <row r="488" spans="3:45" x14ac:dyDescent="0.25">
      <c r="C488" s="149"/>
      <c r="D488" s="149"/>
      <c r="E488" s="149"/>
      <c r="F488" s="149"/>
      <c r="G488" s="149"/>
      <c r="H488" s="149"/>
      <c r="I488" s="149"/>
      <c r="J488" s="149"/>
      <c r="K488" s="149"/>
      <c r="L488" s="153"/>
      <c r="M488" s="149"/>
      <c r="N488" s="149"/>
      <c r="O488" s="149"/>
      <c r="P488" s="149"/>
      <c r="Q488" s="149"/>
      <c r="R488" s="149"/>
      <c r="S488" s="149"/>
      <c r="T488" s="149"/>
      <c r="U488" s="149"/>
      <c r="V488" s="149"/>
      <c r="AJ488" s="138"/>
      <c r="AK488" s="138"/>
      <c r="AL488" s="138"/>
      <c r="AM488" s="138"/>
      <c r="AN488" s="138"/>
      <c r="AO488" s="138"/>
      <c r="AP488" s="138"/>
      <c r="AQ488" s="138"/>
      <c r="AR488" s="138"/>
      <c r="AS488" s="138"/>
    </row>
    <row r="489" spans="3:45" x14ac:dyDescent="0.25">
      <c r="C489" s="149"/>
      <c r="D489" s="149"/>
      <c r="E489" s="149"/>
      <c r="F489" s="149"/>
      <c r="G489" s="149"/>
      <c r="H489" s="149"/>
      <c r="I489" s="149"/>
      <c r="J489" s="149"/>
      <c r="K489" s="149"/>
      <c r="L489" s="153"/>
      <c r="M489" s="149"/>
      <c r="N489" s="149"/>
      <c r="O489" s="149"/>
      <c r="P489" s="149"/>
      <c r="Q489" s="149"/>
      <c r="R489" s="149"/>
      <c r="S489" s="149"/>
      <c r="T489" s="149"/>
      <c r="U489" s="149"/>
      <c r="V489" s="149"/>
      <c r="AJ489" s="138"/>
      <c r="AK489" s="138"/>
      <c r="AL489" s="138"/>
      <c r="AM489" s="138"/>
      <c r="AN489" s="138"/>
      <c r="AO489" s="138"/>
      <c r="AP489" s="138"/>
      <c r="AQ489" s="138"/>
      <c r="AR489" s="138"/>
      <c r="AS489" s="138"/>
    </row>
    <row r="490" spans="3:45" x14ac:dyDescent="0.25">
      <c r="C490" s="149"/>
      <c r="D490" s="149"/>
      <c r="E490" s="149"/>
      <c r="F490" s="149"/>
      <c r="G490" s="149"/>
      <c r="H490" s="149"/>
      <c r="I490" s="149"/>
      <c r="J490" s="149"/>
      <c r="K490" s="149"/>
      <c r="L490" s="153"/>
      <c r="M490" s="149"/>
      <c r="N490" s="149"/>
      <c r="O490" s="149"/>
      <c r="P490" s="149"/>
      <c r="Q490" s="149"/>
      <c r="R490" s="149"/>
      <c r="S490" s="149"/>
      <c r="T490" s="149"/>
      <c r="U490" s="149"/>
      <c r="V490" s="149"/>
      <c r="AJ490" s="138"/>
      <c r="AK490" s="138"/>
      <c r="AL490" s="138"/>
      <c r="AM490" s="138"/>
      <c r="AN490" s="138"/>
      <c r="AO490" s="138"/>
      <c r="AP490" s="138"/>
      <c r="AQ490" s="138"/>
      <c r="AR490" s="138"/>
      <c r="AS490" s="138"/>
    </row>
    <row r="491" spans="3:45" x14ac:dyDescent="0.25">
      <c r="C491" s="149"/>
      <c r="D491" s="149"/>
      <c r="E491" s="149"/>
      <c r="F491" s="149"/>
      <c r="G491" s="149"/>
      <c r="H491" s="149"/>
      <c r="I491" s="149"/>
      <c r="J491" s="149"/>
      <c r="K491" s="149"/>
      <c r="L491" s="153"/>
      <c r="M491" s="149"/>
      <c r="N491" s="149"/>
      <c r="O491" s="149"/>
      <c r="P491" s="149"/>
      <c r="Q491" s="149"/>
      <c r="R491" s="149"/>
      <c r="S491" s="149"/>
      <c r="T491" s="149"/>
      <c r="U491" s="149"/>
      <c r="V491" s="149"/>
      <c r="AJ491" s="138"/>
      <c r="AK491" s="138"/>
      <c r="AL491" s="138"/>
      <c r="AM491" s="138"/>
      <c r="AN491" s="138"/>
      <c r="AO491" s="138"/>
      <c r="AP491" s="138"/>
      <c r="AQ491" s="138"/>
      <c r="AR491" s="138"/>
      <c r="AS491" s="138"/>
    </row>
    <row r="492" spans="3:45" x14ac:dyDescent="0.25">
      <c r="C492" s="149"/>
      <c r="D492" s="149"/>
      <c r="E492" s="149"/>
      <c r="F492" s="149"/>
      <c r="G492" s="149"/>
      <c r="H492" s="149"/>
      <c r="I492" s="149"/>
      <c r="J492" s="149"/>
      <c r="K492" s="149"/>
      <c r="L492" s="153"/>
      <c r="M492" s="149"/>
      <c r="N492" s="149"/>
      <c r="O492" s="149"/>
      <c r="P492" s="149"/>
      <c r="Q492" s="149"/>
      <c r="R492" s="149"/>
      <c r="S492" s="149"/>
      <c r="T492" s="149"/>
      <c r="U492" s="149"/>
      <c r="V492" s="149"/>
      <c r="AJ492" s="138"/>
      <c r="AK492" s="138"/>
      <c r="AL492" s="138"/>
      <c r="AM492" s="138"/>
      <c r="AN492" s="138"/>
      <c r="AO492" s="138"/>
      <c r="AP492" s="138"/>
      <c r="AQ492" s="138"/>
      <c r="AR492" s="138"/>
      <c r="AS492" s="138"/>
    </row>
    <row r="493" spans="3:45" x14ac:dyDescent="0.25">
      <c r="C493" s="149"/>
      <c r="D493" s="149"/>
      <c r="E493" s="149"/>
      <c r="F493" s="149"/>
      <c r="G493" s="149"/>
      <c r="H493" s="149"/>
      <c r="I493" s="149"/>
      <c r="J493" s="149"/>
      <c r="K493" s="149"/>
      <c r="L493" s="153"/>
      <c r="M493" s="149"/>
      <c r="N493" s="149"/>
      <c r="O493" s="149"/>
      <c r="P493" s="149"/>
      <c r="Q493" s="149"/>
      <c r="R493" s="149"/>
      <c r="S493" s="149"/>
      <c r="T493" s="149"/>
      <c r="U493" s="149"/>
      <c r="V493" s="149"/>
      <c r="AJ493" s="138"/>
      <c r="AK493" s="138"/>
      <c r="AL493" s="138"/>
      <c r="AM493" s="138"/>
      <c r="AN493" s="138"/>
      <c r="AO493" s="138"/>
      <c r="AP493" s="138"/>
      <c r="AQ493" s="138"/>
      <c r="AR493" s="138"/>
      <c r="AS493" s="138"/>
    </row>
    <row r="494" spans="3:45" x14ac:dyDescent="0.25">
      <c r="C494" s="149"/>
      <c r="D494" s="149"/>
      <c r="E494" s="149"/>
      <c r="F494" s="149"/>
      <c r="G494" s="149"/>
      <c r="H494" s="149"/>
      <c r="I494" s="149"/>
      <c r="J494" s="149"/>
      <c r="K494" s="149"/>
      <c r="L494" s="153"/>
      <c r="M494" s="149"/>
      <c r="N494" s="149"/>
      <c r="O494" s="149"/>
      <c r="P494" s="149"/>
      <c r="Q494" s="149"/>
      <c r="R494" s="149"/>
      <c r="S494" s="149"/>
      <c r="T494" s="149"/>
      <c r="U494" s="149"/>
      <c r="V494" s="149"/>
      <c r="AJ494" s="138"/>
      <c r="AK494" s="138"/>
      <c r="AL494" s="138"/>
      <c r="AM494" s="138"/>
      <c r="AN494" s="138"/>
      <c r="AO494" s="138"/>
      <c r="AP494" s="138"/>
      <c r="AQ494" s="138"/>
      <c r="AR494" s="138"/>
      <c r="AS494" s="138"/>
    </row>
    <row r="495" spans="3:45" x14ac:dyDescent="0.25">
      <c r="C495" s="149"/>
      <c r="D495" s="149"/>
      <c r="E495" s="149"/>
      <c r="F495" s="149"/>
      <c r="G495" s="149"/>
      <c r="H495" s="149"/>
      <c r="I495" s="149"/>
      <c r="J495" s="149"/>
      <c r="K495" s="149"/>
      <c r="L495" s="153"/>
      <c r="M495" s="149"/>
      <c r="N495" s="149"/>
      <c r="O495" s="149"/>
      <c r="P495" s="149"/>
      <c r="Q495" s="149"/>
      <c r="R495" s="149"/>
      <c r="S495" s="149"/>
      <c r="T495" s="149"/>
      <c r="U495" s="149"/>
      <c r="V495" s="149"/>
      <c r="AJ495" s="138"/>
      <c r="AK495" s="138"/>
      <c r="AL495" s="138"/>
      <c r="AM495" s="138"/>
      <c r="AN495" s="138"/>
      <c r="AO495" s="138"/>
      <c r="AP495" s="138"/>
      <c r="AQ495" s="138"/>
      <c r="AR495" s="138"/>
      <c r="AS495" s="138"/>
    </row>
    <row r="496" spans="3:45" x14ac:dyDescent="0.25">
      <c r="C496" s="149"/>
      <c r="D496" s="149"/>
      <c r="E496" s="149"/>
      <c r="F496" s="149"/>
      <c r="G496" s="149"/>
      <c r="H496" s="149"/>
      <c r="I496" s="149"/>
      <c r="J496" s="149"/>
      <c r="K496" s="149"/>
      <c r="L496" s="153"/>
      <c r="M496" s="149"/>
      <c r="N496" s="149"/>
      <c r="O496" s="149"/>
      <c r="P496" s="149"/>
      <c r="Q496" s="149"/>
      <c r="R496" s="149"/>
      <c r="S496" s="149"/>
      <c r="T496" s="149"/>
      <c r="U496" s="149"/>
      <c r="V496" s="149"/>
      <c r="AJ496" s="138"/>
      <c r="AK496" s="138"/>
      <c r="AL496" s="138"/>
      <c r="AM496" s="138"/>
      <c r="AN496" s="138"/>
      <c r="AO496" s="138"/>
      <c r="AP496" s="138"/>
      <c r="AQ496" s="138"/>
      <c r="AR496" s="138"/>
      <c r="AS496" s="138"/>
    </row>
    <row r="497" spans="3:45" x14ac:dyDescent="0.25">
      <c r="C497" s="149"/>
      <c r="D497" s="149"/>
      <c r="E497" s="149"/>
      <c r="F497" s="149"/>
      <c r="G497" s="149"/>
      <c r="H497" s="149"/>
      <c r="I497" s="149"/>
      <c r="J497" s="149"/>
      <c r="K497" s="149"/>
      <c r="L497" s="153"/>
      <c r="M497" s="149"/>
      <c r="N497" s="149"/>
      <c r="O497" s="149"/>
      <c r="P497" s="149"/>
      <c r="Q497" s="149"/>
      <c r="R497" s="149"/>
      <c r="S497" s="149"/>
      <c r="T497" s="149"/>
      <c r="U497" s="149"/>
      <c r="V497" s="149"/>
      <c r="AJ497" s="138"/>
      <c r="AK497" s="138"/>
      <c r="AL497" s="138"/>
      <c r="AM497" s="138"/>
      <c r="AN497" s="138"/>
      <c r="AO497" s="138"/>
      <c r="AP497" s="138"/>
      <c r="AQ497" s="138"/>
      <c r="AR497" s="138"/>
      <c r="AS497" s="138"/>
    </row>
    <row r="498" spans="3:45" x14ac:dyDescent="0.25">
      <c r="C498" s="149"/>
      <c r="D498" s="149"/>
      <c r="E498" s="149"/>
      <c r="F498" s="149"/>
      <c r="G498" s="149"/>
      <c r="H498" s="149"/>
      <c r="I498" s="149"/>
      <c r="J498" s="149"/>
      <c r="K498" s="149"/>
      <c r="L498" s="153"/>
      <c r="M498" s="149"/>
      <c r="N498" s="149"/>
      <c r="O498" s="149"/>
      <c r="P498" s="149"/>
      <c r="Q498" s="149"/>
      <c r="R498" s="149"/>
      <c r="S498" s="149"/>
      <c r="T498" s="149"/>
      <c r="U498" s="149"/>
      <c r="V498" s="149"/>
      <c r="AJ498" s="138"/>
      <c r="AK498" s="138"/>
      <c r="AL498" s="138"/>
      <c r="AM498" s="138"/>
      <c r="AN498" s="138"/>
      <c r="AO498" s="138"/>
      <c r="AP498" s="138"/>
      <c r="AQ498" s="138"/>
      <c r="AR498" s="138"/>
      <c r="AS498" s="138"/>
    </row>
    <row r="499" spans="3:45" x14ac:dyDescent="0.25">
      <c r="C499" s="149"/>
      <c r="D499" s="149"/>
      <c r="E499" s="149"/>
      <c r="F499" s="149"/>
      <c r="G499" s="149"/>
      <c r="H499" s="149"/>
      <c r="I499" s="149"/>
      <c r="J499" s="149"/>
      <c r="K499" s="149"/>
      <c r="L499" s="153"/>
      <c r="M499" s="149"/>
      <c r="N499" s="149"/>
      <c r="O499" s="149"/>
      <c r="P499" s="149"/>
      <c r="Q499" s="149"/>
      <c r="R499" s="149"/>
      <c r="S499" s="149"/>
      <c r="T499" s="149"/>
      <c r="U499" s="149"/>
      <c r="V499" s="149"/>
      <c r="AJ499" s="138"/>
      <c r="AK499" s="138"/>
      <c r="AL499" s="138"/>
      <c r="AM499" s="138"/>
      <c r="AN499" s="138"/>
      <c r="AO499" s="138"/>
      <c r="AP499" s="138"/>
      <c r="AQ499" s="138"/>
      <c r="AR499" s="138"/>
      <c r="AS499" s="138"/>
    </row>
    <row r="500" spans="3:45" x14ac:dyDescent="0.25">
      <c r="C500" s="149"/>
      <c r="D500" s="149"/>
      <c r="E500" s="149"/>
      <c r="F500" s="149"/>
      <c r="G500" s="149"/>
      <c r="H500" s="149"/>
      <c r="I500" s="149"/>
      <c r="J500" s="149"/>
      <c r="K500" s="149"/>
      <c r="L500" s="153"/>
      <c r="M500" s="149"/>
      <c r="N500" s="149"/>
      <c r="O500" s="149"/>
      <c r="P500" s="149"/>
      <c r="Q500" s="149"/>
      <c r="R500" s="149"/>
      <c r="S500" s="149"/>
      <c r="T500" s="149"/>
      <c r="U500" s="149"/>
      <c r="V500" s="149"/>
      <c r="AJ500" s="138"/>
      <c r="AK500" s="138"/>
      <c r="AL500" s="138"/>
      <c r="AM500" s="138"/>
      <c r="AN500" s="138"/>
      <c r="AO500" s="138"/>
      <c r="AP500" s="138"/>
      <c r="AQ500" s="138"/>
      <c r="AR500" s="138"/>
      <c r="AS500" s="138"/>
    </row>
    <row r="501" spans="3:45" x14ac:dyDescent="0.25">
      <c r="C501" s="149"/>
      <c r="D501" s="149"/>
      <c r="E501" s="149"/>
      <c r="F501" s="149"/>
      <c r="G501" s="149"/>
      <c r="H501" s="149"/>
      <c r="I501" s="149"/>
      <c r="J501" s="149"/>
      <c r="K501" s="149"/>
      <c r="L501" s="153"/>
      <c r="M501" s="149"/>
      <c r="N501" s="149"/>
      <c r="O501" s="149"/>
      <c r="P501" s="149"/>
      <c r="Q501" s="149"/>
      <c r="R501" s="149"/>
      <c r="S501" s="149"/>
      <c r="T501" s="149"/>
      <c r="U501" s="149"/>
      <c r="V501" s="149"/>
      <c r="AJ501" s="138"/>
      <c r="AK501" s="138"/>
      <c r="AL501" s="138"/>
      <c r="AM501" s="138"/>
      <c r="AN501" s="138"/>
      <c r="AO501" s="138"/>
      <c r="AP501" s="138"/>
      <c r="AQ501" s="138"/>
      <c r="AR501" s="138"/>
      <c r="AS501" s="138"/>
    </row>
    <row r="502" spans="3:45" x14ac:dyDescent="0.25">
      <c r="C502" s="149"/>
      <c r="D502" s="149"/>
      <c r="E502" s="149"/>
      <c r="F502" s="149"/>
      <c r="G502" s="149"/>
      <c r="H502" s="149"/>
      <c r="I502" s="149"/>
      <c r="J502" s="149"/>
      <c r="K502" s="149"/>
      <c r="L502" s="153"/>
      <c r="M502" s="149"/>
      <c r="N502" s="149"/>
      <c r="O502" s="149"/>
      <c r="P502" s="149"/>
      <c r="Q502" s="149"/>
      <c r="R502" s="149"/>
      <c r="S502" s="149"/>
      <c r="T502" s="149"/>
      <c r="U502" s="149"/>
      <c r="V502" s="149"/>
      <c r="AJ502" s="138"/>
      <c r="AK502" s="138"/>
      <c r="AL502" s="138"/>
      <c r="AM502" s="138"/>
      <c r="AN502" s="138"/>
      <c r="AO502" s="138"/>
      <c r="AP502" s="138"/>
      <c r="AQ502" s="138"/>
      <c r="AR502" s="138"/>
      <c r="AS502" s="138"/>
    </row>
    <row r="503" spans="3:45" x14ac:dyDescent="0.25">
      <c r="C503" s="149"/>
      <c r="D503" s="149"/>
      <c r="E503" s="149"/>
      <c r="F503" s="149"/>
      <c r="G503" s="149"/>
      <c r="H503" s="149"/>
      <c r="I503" s="149"/>
      <c r="J503" s="149"/>
      <c r="K503" s="149"/>
      <c r="L503" s="153"/>
      <c r="M503" s="149"/>
      <c r="N503" s="149"/>
      <c r="O503" s="149"/>
      <c r="P503" s="149"/>
      <c r="Q503" s="149"/>
      <c r="R503" s="149"/>
      <c r="S503" s="149"/>
      <c r="T503" s="149"/>
      <c r="U503" s="149"/>
      <c r="V503" s="149"/>
      <c r="AJ503" s="138"/>
      <c r="AK503" s="138"/>
      <c r="AL503" s="138"/>
      <c r="AM503" s="138"/>
      <c r="AN503" s="138"/>
      <c r="AO503" s="138"/>
      <c r="AP503" s="138"/>
      <c r="AQ503" s="138"/>
      <c r="AR503" s="138"/>
      <c r="AS503" s="138"/>
    </row>
    <row r="504" spans="3:45" x14ac:dyDescent="0.25">
      <c r="C504" s="149"/>
      <c r="D504" s="149"/>
      <c r="E504" s="149"/>
      <c r="F504" s="149"/>
      <c r="G504" s="149"/>
      <c r="H504" s="149"/>
      <c r="I504" s="149"/>
      <c r="J504" s="149"/>
      <c r="K504" s="149"/>
      <c r="L504" s="153"/>
      <c r="M504" s="149"/>
      <c r="N504" s="149"/>
      <c r="O504" s="149"/>
      <c r="P504" s="149"/>
      <c r="Q504" s="149"/>
      <c r="R504" s="149"/>
      <c r="S504" s="149"/>
      <c r="T504" s="149"/>
      <c r="U504" s="149"/>
      <c r="V504" s="149"/>
      <c r="AJ504" s="138"/>
      <c r="AK504" s="138"/>
      <c r="AL504" s="138"/>
      <c r="AM504" s="138"/>
      <c r="AN504" s="138"/>
      <c r="AO504" s="138"/>
      <c r="AP504" s="138"/>
      <c r="AQ504" s="138"/>
      <c r="AR504" s="138"/>
      <c r="AS504" s="138"/>
    </row>
    <row r="505" spans="3:45" x14ac:dyDescent="0.25">
      <c r="C505" s="149"/>
      <c r="D505" s="149"/>
      <c r="E505" s="149"/>
      <c r="F505" s="149"/>
      <c r="G505" s="149"/>
      <c r="H505" s="149"/>
      <c r="I505" s="149"/>
      <c r="J505" s="149"/>
      <c r="K505" s="149"/>
      <c r="L505" s="153"/>
      <c r="M505" s="149"/>
      <c r="N505" s="149"/>
      <c r="O505" s="149"/>
      <c r="P505" s="149"/>
      <c r="Q505" s="149"/>
      <c r="R505" s="149"/>
      <c r="S505" s="149"/>
      <c r="T505" s="149"/>
      <c r="U505" s="149"/>
      <c r="V505" s="149"/>
      <c r="AJ505" s="138"/>
      <c r="AK505" s="138"/>
      <c r="AL505" s="138"/>
      <c r="AM505" s="138"/>
      <c r="AN505" s="138"/>
      <c r="AO505" s="138"/>
      <c r="AP505" s="138"/>
      <c r="AQ505" s="138"/>
      <c r="AR505" s="138"/>
      <c r="AS505" s="138"/>
    </row>
    <row r="506" spans="3:45" x14ac:dyDescent="0.25">
      <c r="C506" s="149"/>
      <c r="D506" s="149"/>
      <c r="E506" s="149"/>
      <c r="F506" s="149"/>
      <c r="G506" s="149"/>
      <c r="H506" s="149"/>
      <c r="I506" s="149"/>
      <c r="J506" s="149"/>
      <c r="K506" s="149"/>
      <c r="L506" s="153"/>
      <c r="M506" s="149"/>
      <c r="N506" s="149"/>
      <c r="O506" s="149"/>
      <c r="P506" s="149"/>
      <c r="Q506" s="149"/>
      <c r="R506" s="149"/>
      <c r="S506" s="149"/>
      <c r="T506" s="149"/>
      <c r="U506" s="149"/>
      <c r="V506" s="149"/>
      <c r="AJ506" s="138"/>
      <c r="AK506" s="138"/>
      <c r="AL506" s="138"/>
      <c r="AM506" s="138"/>
      <c r="AN506" s="138"/>
      <c r="AO506" s="138"/>
      <c r="AP506" s="138"/>
      <c r="AQ506" s="138"/>
      <c r="AR506" s="138"/>
      <c r="AS506" s="138"/>
    </row>
    <row r="507" spans="3:45" x14ac:dyDescent="0.25">
      <c r="C507" s="149"/>
      <c r="D507" s="149"/>
      <c r="E507" s="149"/>
      <c r="F507" s="149"/>
      <c r="G507" s="149"/>
      <c r="H507" s="149"/>
      <c r="I507" s="149"/>
      <c r="J507" s="149"/>
      <c r="K507" s="149"/>
      <c r="L507" s="153"/>
      <c r="M507" s="149"/>
      <c r="N507" s="149"/>
      <c r="O507" s="149"/>
      <c r="P507" s="149"/>
      <c r="Q507" s="149"/>
      <c r="R507" s="149"/>
      <c r="S507" s="149"/>
      <c r="T507" s="149"/>
      <c r="U507" s="149"/>
      <c r="V507" s="149"/>
      <c r="AJ507" s="138"/>
      <c r="AK507" s="138"/>
      <c r="AL507" s="138"/>
      <c r="AM507" s="138"/>
      <c r="AN507" s="138"/>
      <c r="AO507" s="138"/>
      <c r="AP507" s="138"/>
      <c r="AQ507" s="138"/>
      <c r="AR507" s="138"/>
      <c r="AS507" s="138"/>
    </row>
    <row r="508" spans="3:45" x14ac:dyDescent="0.25">
      <c r="C508" s="149"/>
      <c r="D508" s="149"/>
      <c r="E508" s="149"/>
      <c r="F508" s="149"/>
      <c r="G508" s="149"/>
      <c r="H508" s="149"/>
      <c r="I508" s="149"/>
      <c r="J508" s="149"/>
      <c r="K508" s="149"/>
      <c r="L508" s="153"/>
      <c r="M508" s="149"/>
      <c r="N508" s="149"/>
      <c r="O508" s="149"/>
      <c r="P508" s="149"/>
      <c r="Q508" s="149"/>
      <c r="R508" s="149"/>
      <c r="S508" s="149"/>
      <c r="T508" s="149"/>
      <c r="U508" s="149"/>
      <c r="V508" s="149"/>
      <c r="AJ508" s="138"/>
      <c r="AK508" s="138"/>
      <c r="AL508" s="138"/>
      <c r="AM508" s="138"/>
      <c r="AN508" s="138"/>
      <c r="AO508" s="138"/>
      <c r="AP508" s="138"/>
      <c r="AQ508" s="138"/>
      <c r="AR508" s="138"/>
      <c r="AS508" s="138"/>
    </row>
    <row r="509" spans="3:45" x14ac:dyDescent="0.25">
      <c r="C509" s="149"/>
      <c r="D509" s="149"/>
      <c r="E509" s="149"/>
      <c r="F509" s="149"/>
      <c r="G509" s="149"/>
      <c r="H509" s="149"/>
      <c r="I509" s="149"/>
      <c r="J509" s="149"/>
      <c r="K509" s="149"/>
      <c r="L509" s="153"/>
      <c r="M509" s="149"/>
      <c r="N509" s="149"/>
      <c r="O509" s="149"/>
      <c r="P509" s="149"/>
      <c r="Q509" s="149"/>
      <c r="R509" s="149"/>
      <c r="S509" s="149"/>
      <c r="T509" s="149"/>
      <c r="U509" s="149"/>
      <c r="V509" s="149"/>
      <c r="AJ509" s="138"/>
      <c r="AK509" s="138"/>
      <c r="AL509" s="138"/>
      <c r="AM509" s="138"/>
      <c r="AN509" s="138"/>
      <c r="AO509" s="138"/>
      <c r="AP509" s="138"/>
      <c r="AQ509" s="138"/>
      <c r="AR509" s="138"/>
      <c r="AS509" s="138"/>
    </row>
    <row r="510" spans="3:45" x14ac:dyDescent="0.25">
      <c r="C510" s="149"/>
      <c r="D510" s="149"/>
      <c r="E510" s="149"/>
      <c r="F510" s="149"/>
      <c r="G510" s="149"/>
      <c r="H510" s="149"/>
      <c r="I510" s="149"/>
      <c r="J510" s="149"/>
      <c r="K510" s="149"/>
      <c r="L510" s="153"/>
      <c r="M510" s="149"/>
      <c r="N510" s="149"/>
      <c r="O510" s="149"/>
      <c r="P510" s="149"/>
      <c r="Q510" s="149"/>
      <c r="R510" s="149"/>
      <c r="S510" s="149"/>
      <c r="T510" s="149"/>
      <c r="U510" s="149"/>
      <c r="V510" s="149"/>
      <c r="AJ510" s="138"/>
      <c r="AK510" s="138"/>
      <c r="AL510" s="138"/>
      <c r="AM510" s="138"/>
      <c r="AN510" s="138"/>
      <c r="AO510" s="138"/>
      <c r="AP510" s="138"/>
      <c r="AQ510" s="138"/>
      <c r="AR510" s="138"/>
      <c r="AS510" s="138"/>
    </row>
    <row r="511" spans="3:45" x14ac:dyDescent="0.25">
      <c r="C511" s="149"/>
      <c r="D511" s="149"/>
      <c r="E511" s="149"/>
      <c r="F511" s="149"/>
      <c r="G511" s="149"/>
      <c r="H511" s="149"/>
      <c r="I511" s="149"/>
      <c r="J511" s="149"/>
      <c r="K511" s="149"/>
      <c r="L511" s="153"/>
      <c r="M511" s="149"/>
      <c r="N511" s="149"/>
      <c r="O511" s="149"/>
      <c r="P511" s="149"/>
      <c r="Q511" s="149"/>
      <c r="R511" s="149"/>
      <c r="S511" s="149"/>
      <c r="T511" s="149"/>
      <c r="U511" s="149"/>
      <c r="V511" s="149"/>
      <c r="AJ511" s="138"/>
      <c r="AK511" s="138"/>
      <c r="AL511" s="138"/>
      <c r="AM511" s="138"/>
      <c r="AN511" s="138"/>
      <c r="AO511" s="138"/>
      <c r="AP511" s="138"/>
      <c r="AQ511" s="138"/>
      <c r="AR511" s="138"/>
      <c r="AS511" s="138"/>
    </row>
    <row r="512" spans="3:45" x14ac:dyDescent="0.25">
      <c r="C512" s="149"/>
      <c r="D512" s="149"/>
      <c r="E512" s="149"/>
      <c r="F512" s="149"/>
      <c r="G512" s="149"/>
      <c r="H512" s="149"/>
      <c r="I512" s="149"/>
      <c r="J512" s="149"/>
      <c r="K512" s="149"/>
      <c r="L512" s="153"/>
      <c r="M512" s="149"/>
      <c r="N512" s="149"/>
      <c r="O512" s="149"/>
      <c r="P512" s="149"/>
      <c r="Q512" s="149"/>
      <c r="R512" s="149"/>
      <c r="S512" s="149"/>
      <c r="T512" s="149"/>
      <c r="U512" s="149"/>
      <c r="V512" s="149"/>
      <c r="AJ512" s="138"/>
      <c r="AK512" s="138"/>
      <c r="AL512" s="138"/>
      <c r="AM512" s="138"/>
      <c r="AN512" s="138"/>
      <c r="AO512" s="138"/>
      <c r="AP512" s="138"/>
      <c r="AQ512" s="138"/>
      <c r="AR512" s="138"/>
      <c r="AS512" s="138"/>
    </row>
    <row r="513" spans="3:45" x14ac:dyDescent="0.25">
      <c r="C513" s="149"/>
      <c r="D513" s="149"/>
      <c r="E513" s="149"/>
      <c r="F513" s="149"/>
      <c r="G513" s="149"/>
      <c r="H513" s="149"/>
      <c r="I513" s="149"/>
      <c r="J513" s="149"/>
      <c r="K513" s="149"/>
      <c r="L513" s="153"/>
      <c r="M513" s="149"/>
      <c r="N513" s="149"/>
      <c r="O513" s="149"/>
      <c r="P513" s="149"/>
      <c r="Q513" s="149"/>
      <c r="R513" s="149"/>
      <c r="S513" s="149"/>
      <c r="T513" s="149"/>
      <c r="U513" s="149"/>
      <c r="V513" s="149"/>
      <c r="AJ513" s="138"/>
      <c r="AK513" s="138"/>
      <c r="AL513" s="138"/>
      <c r="AM513" s="138"/>
      <c r="AN513" s="138"/>
      <c r="AO513" s="138"/>
      <c r="AP513" s="138"/>
      <c r="AQ513" s="138"/>
      <c r="AR513" s="138"/>
      <c r="AS513" s="138"/>
    </row>
    <row r="514" spans="3:45" x14ac:dyDescent="0.25">
      <c r="C514" s="149"/>
      <c r="D514" s="149"/>
      <c r="E514" s="149"/>
      <c r="F514" s="149"/>
      <c r="G514" s="149"/>
      <c r="H514" s="149"/>
      <c r="I514" s="149"/>
      <c r="J514" s="149"/>
      <c r="K514" s="149"/>
      <c r="L514" s="153"/>
      <c r="M514" s="149"/>
      <c r="N514" s="149"/>
      <c r="O514" s="149"/>
      <c r="P514" s="149"/>
      <c r="Q514" s="149"/>
      <c r="R514" s="149"/>
      <c r="S514" s="149"/>
      <c r="T514" s="149"/>
      <c r="U514" s="149"/>
      <c r="V514" s="149"/>
      <c r="AJ514" s="138"/>
      <c r="AK514" s="138"/>
      <c r="AL514" s="138"/>
      <c r="AM514" s="138"/>
      <c r="AN514" s="138"/>
      <c r="AO514" s="138"/>
      <c r="AP514" s="138"/>
      <c r="AQ514" s="138"/>
      <c r="AR514" s="138"/>
      <c r="AS514" s="138"/>
    </row>
    <row r="515" spans="3:45" x14ac:dyDescent="0.25">
      <c r="C515" s="149"/>
      <c r="D515" s="149"/>
      <c r="E515" s="149"/>
      <c r="F515" s="149"/>
      <c r="G515" s="149"/>
      <c r="H515" s="149"/>
      <c r="I515" s="149"/>
      <c r="J515" s="149"/>
      <c r="K515" s="149"/>
      <c r="L515" s="153"/>
      <c r="M515" s="149"/>
      <c r="N515" s="149"/>
      <c r="O515" s="149"/>
      <c r="P515" s="149"/>
      <c r="Q515" s="149"/>
      <c r="R515" s="149"/>
      <c r="S515" s="149"/>
      <c r="T515" s="149"/>
      <c r="U515" s="149"/>
      <c r="V515" s="149"/>
      <c r="AJ515" s="138"/>
      <c r="AK515" s="138"/>
      <c r="AL515" s="138"/>
      <c r="AM515" s="138"/>
      <c r="AN515" s="138"/>
      <c r="AO515" s="138"/>
      <c r="AP515" s="138"/>
      <c r="AQ515" s="138"/>
      <c r="AR515" s="138"/>
      <c r="AS515" s="138"/>
    </row>
    <row r="516" spans="3:45" x14ac:dyDescent="0.25">
      <c r="C516" s="149"/>
      <c r="D516" s="149"/>
      <c r="E516" s="149"/>
      <c r="F516" s="149"/>
      <c r="G516" s="149"/>
      <c r="H516" s="149"/>
      <c r="I516" s="149"/>
      <c r="J516" s="149"/>
      <c r="K516" s="149"/>
      <c r="L516" s="153"/>
      <c r="M516" s="149"/>
      <c r="N516" s="149"/>
      <c r="O516" s="149"/>
      <c r="P516" s="149"/>
      <c r="Q516" s="149"/>
      <c r="R516" s="149"/>
      <c r="S516" s="149"/>
      <c r="T516" s="149"/>
      <c r="U516" s="149"/>
      <c r="V516" s="149"/>
      <c r="AJ516" s="138"/>
      <c r="AK516" s="138"/>
      <c r="AL516" s="138"/>
      <c r="AM516" s="138"/>
      <c r="AN516" s="138"/>
      <c r="AO516" s="138"/>
      <c r="AP516" s="138"/>
      <c r="AQ516" s="138"/>
      <c r="AR516" s="138"/>
      <c r="AS516" s="138"/>
    </row>
    <row r="517" spans="3:45" x14ac:dyDescent="0.25">
      <c r="C517" s="149"/>
      <c r="D517" s="149"/>
      <c r="E517" s="149"/>
      <c r="F517" s="149"/>
      <c r="G517" s="149"/>
      <c r="H517" s="149"/>
      <c r="I517" s="149"/>
      <c r="J517" s="149"/>
      <c r="K517" s="149"/>
      <c r="L517" s="153"/>
      <c r="M517" s="149"/>
      <c r="N517" s="149"/>
      <c r="O517" s="149"/>
      <c r="P517" s="149"/>
      <c r="Q517" s="149"/>
      <c r="R517" s="149"/>
      <c r="S517" s="149"/>
      <c r="T517" s="149"/>
      <c r="U517" s="149"/>
      <c r="V517" s="149"/>
      <c r="AJ517" s="138"/>
      <c r="AK517" s="138"/>
      <c r="AL517" s="138"/>
      <c r="AM517" s="138"/>
      <c r="AN517" s="138"/>
      <c r="AO517" s="138"/>
      <c r="AP517" s="138"/>
      <c r="AQ517" s="138"/>
      <c r="AR517" s="138"/>
      <c r="AS517" s="138"/>
    </row>
    <row r="518" spans="3:45" x14ac:dyDescent="0.25">
      <c r="C518" s="149"/>
      <c r="D518" s="149"/>
      <c r="E518" s="149"/>
      <c r="F518" s="149"/>
      <c r="G518" s="149"/>
      <c r="H518" s="149"/>
      <c r="I518" s="149"/>
      <c r="J518" s="149"/>
      <c r="K518" s="149"/>
      <c r="L518" s="153"/>
      <c r="M518" s="149"/>
      <c r="N518" s="149"/>
      <c r="O518" s="149"/>
      <c r="P518" s="149"/>
      <c r="Q518" s="149"/>
      <c r="R518" s="149"/>
      <c r="S518" s="149"/>
      <c r="T518" s="149"/>
      <c r="U518" s="149"/>
      <c r="V518" s="149"/>
      <c r="AJ518" s="138"/>
      <c r="AK518" s="138"/>
      <c r="AL518" s="138"/>
      <c r="AM518" s="138"/>
      <c r="AN518" s="138"/>
      <c r="AO518" s="138"/>
      <c r="AP518" s="138"/>
      <c r="AQ518" s="138"/>
      <c r="AR518" s="138"/>
      <c r="AS518" s="138"/>
    </row>
    <row r="519" spans="3:45" x14ac:dyDescent="0.25">
      <c r="C519" s="149"/>
      <c r="D519" s="149"/>
      <c r="E519" s="149"/>
      <c r="F519" s="149"/>
      <c r="G519" s="149"/>
      <c r="H519" s="149"/>
      <c r="I519" s="149"/>
      <c r="J519" s="149"/>
      <c r="K519" s="149"/>
      <c r="L519" s="153"/>
      <c r="M519" s="149"/>
      <c r="N519" s="149"/>
      <c r="O519" s="149"/>
      <c r="P519" s="149"/>
      <c r="Q519" s="149"/>
      <c r="R519" s="149"/>
      <c r="S519" s="149"/>
      <c r="T519" s="149"/>
      <c r="U519" s="149"/>
      <c r="V519" s="149"/>
      <c r="AJ519" s="138"/>
      <c r="AK519" s="138"/>
      <c r="AL519" s="138"/>
      <c r="AM519" s="138"/>
      <c r="AN519" s="138"/>
      <c r="AO519" s="138"/>
      <c r="AP519" s="138"/>
      <c r="AQ519" s="138"/>
      <c r="AR519" s="138"/>
      <c r="AS519" s="138"/>
    </row>
    <row r="520" spans="3:45" x14ac:dyDescent="0.25">
      <c r="C520" s="149"/>
      <c r="D520" s="149"/>
      <c r="E520" s="149"/>
      <c r="F520" s="149"/>
      <c r="G520" s="149"/>
      <c r="H520" s="149"/>
      <c r="I520" s="149"/>
      <c r="J520" s="149"/>
      <c r="K520" s="149"/>
      <c r="L520" s="153"/>
      <c r="M520" s="149"/>
      <c r="N520" s="149"/>
      <c r="O520" s="149"/>
      <c r="P520" s="149"/>
      <c r="Q520" s="149"/>
      <c r="R520" s="149"/>
      <c r="S520" s="149"/>
      <c r="T520" s="149"/>
      <c r="U520" s="149"/>
      <c r="V520" s="149"/>
      <c r="AJ520" s="138"/>
      <c r="AK520" s="138"/>
      <c r="AL520" s="138"/>
      <c r="AM520" s="138"/>
      <c r="AN520" s="138"/>
      <c r="AO520" s="138"/>
      <c r="AP520" s="138"/>
      <c r="AQ520" s="138"/>
      <c r="AR520" s="138"/>
      <c r="AS520" s="138"/>
    </row>
    <row r="521" spans="3:45" x14ac:dyDescent="0.25">
      <c r="C521" s="149"/>
      <c r="D521" s="149"/>
      <c r="E521" s="149"/>
      <c r="F521" s="149"/>
      <c r="G521" s="149"/>
      <c r="H521" s="149"/>
      <c r="I521" s="149"/>
      <c r="J521" s="149"/>
      <c r="K521" s="149"/>
      <c r="L521" s="153"/>
      <c r="M521" s="149"/>
      <c r="N521" s="149"/>
      <c r="O521" s="149"/>
      <c r="P521" s="149"/>
      <c r="Q521" s="149"/>
      <c r="R521" s="149"/>
      <c r="S521" s="149"/>
      <c r="T521" s="149"/>
      <c r="U521" s="149"/>
      <c r="V521" s="149"/>
      <c r="AJ521" s="138"/>
      <c r="AK521" s="138"/>
      <c r="AL521" s="138"/>
      <c r="AM521" s="138"/>
      <c r="AN521" s="138"/>
      <c r="AO521" s="138"/>
      <c r="AP521" s="138"/>
      <c r="AQ521" s="138"/>
      <c r="AR521" s="138"/>
      <c r="AS521" s="138"/>
    </row>
    <row r="522" spans="3:45" x14ac:dyDescent="0.25">
      <c r="C522" s="149"/>
      <c r="D522" s="149"/>
      <c r="E522" s="149"/>
      <c r="F522" s="149"/>
      <c r="G522" s="149"/>
      <c r="H522" s="149"/>
      <c r="I522" s="149"/>
      <c r="J522" s="149"/>
      <c r="K522" s="149"/>
      <c r="L522" s="153"/>
      <c r="M522" s="149"/>
      <c r="N522" s="149"/>
      <c r="O522" s="149"/>
      <c r="P522" s="149"/>
      <c r="Q522" s="149"/>
      <c r="R522" s="149"/>
      <c r="S522" s="149"/>
      <c r="T522" s="149"/>
      <c r="U522" s="149"/>
      <c r="V522" s="149"/>
      <c r="AJ522" s="138"/>
      <c r="AK522" s="138"/>
      <c r="AL522" s="138"/>
      <c r="AM522" s="138"/>
      <c r="AN522" s="138"/>
      <c r="AO522" s="138"/>
      <c r="AP522" s="138"/>
      <c r="AQ522" s="138"/>
      <c r="AR522" s="138"/>
      <c r="AS522" s="138"/>
    </row>
    <row r="523" spans="3:45" x14ac:dyDescent="0.25">
      <c r="C523" s="149"/>
      <c r="D523" s="149"/>
      <c r="E523" s="149"/>
      <c r="F523" s="149"/>
      <c r="G523" s="149"/>
      <c r="H523" s="149"/>
      <c r="I523" s="149"/>
      <c r="J523" s="149"/>
      <c r="K523" s="149"/>
      <c r="L523" s="153"/>
      <c r="M523" s="149"/>
      <c r="N523" s="149"/>
      <c r="O523" s="149"/>
      <c r="P523" s="149"/>
      <c r="Q523" s="149"/>
      <c r="R523" s="149"/>
      <c r="S523" s="149"/>
      <c r="T523" s="149"/>
      <c r="U523" s="149"/>
      <c r="V523" s="149"/>
      <c r="AJ523" s="138"/>
      <c r="AK523" s="138"/>
      <c r="AL523" s="138"/>
      <c r="AM523" s="138"/>
      <c r="AN523" s="138"/>
      <c r="AO523" s="138"/>
      <c r="AP523" s="138"/>
      <c r="AQ523" s="138"/>
      <c r="AR523" s="138"/>
      <c r="AS523" s="138"/>
    </row>
    <row r="524" spans="3:45" x14ac:dyDescent="0.25">
      <c r="C524" s="149"/>
      <c r="D524" s="149"/>
      <c r="E524" s="149"/>
      <c r="F524" s="149"/>
      <c r="G524" s="149"/>
      <c r="H524" s="149"/>
      <c r="I524" s="149"/>
      <c r="J524" s="149"/>
      <c r="K524" s="149"/>
      <c r="L524" s="153"/>
      <c r="M524" s="149"/>
      <c r="N524" s="149"/>
      <c r="O524" s="149"/>
      <c r="P524" s="149"/>
      <c r="Q524" s="149"/>
      <c r="R524" s="149"/>
      <c r="S524" s="149"/>
      <c r="T524" s="149"/>
      <c r="U524" s="149"/>
      <c r="V524" s="149"/>
      <c r="AJ524" s="138"/>
      <c r="AK524" s="138"/>
      <c r="AL524" s="138"/>
      <c r="AM524" s="138"/>
      <c r="AN524" s="138"/>
      <c r="AO524" s="138"/>
      <c r="AP524" s="138"/>
      <c r="AQ524" s="138"/>
      <c r="AR524" s="138"/>
      <c r="AS524" s="138"/>
    </row>
    <row r="525" spans="3:45" x14ac:dyDescent="0.25">
      <c r="C525" s="149"/>
      <c r="D525" s="149"/>
      <c r="E525" s="149"/>
      <c r="F525" s="149"/>
      <c r="G525" s="149"/>
      <c r="H525" s="149"/>
      <c r="I525" s="149"/>
      <c r="J525" s="149"/>
      <c r="K525" s="149"/>
      <c r="L525" s="153"/>
      <c r="M525" s="149"/>
      <c r="N525" s="149"/>
      <c r="O525" s="149"/>
      <c r="P525" s="149"/>
      <c r="Q525" s="149"/>
      <c r="R525" s="149"/>
      <c r="S525" s="149"/>
      <c r="T525" s="149"/>
      <c r="U525" s="149"/>
      <c r="V525" s="149"/>
      <c r="AJ525" s="138"/>
      <c r="AK525" s="138"/>
      <c r="AL525" s="138"/>
      <c r="AM525" s="138"/>
      <c r="AN525" s="138"/>
      <c r="AO525" s="138"/>
      <c r="AP525" s="138"/>
      <c r="AQ525" s="138"/>
      <c r="AR525" s="138"/>
      <c r="AS525" s="138"/>
    </row>
    <row r="526" spans="3:45" x14ac:dyDescent="0.25">
      <c r="C526" s="149"/>
      <c r="D526" s="149"/>
      <c r="E526" s="149"/>
      <c r="F526" s="149"/>
      <c r="G526" s="149"/>
      <c r="H526" s="149"/>
      <c r="I526" s="149"/>
      <c r="J526" s="149"/>
      <c r="K526" s="149"/>
      <c r="L526" s="153"/>
      <c r="M526" s="149"/>
      <c r="N526" s="149"/>
      <c r="O526" s="149"/>
      <c r="P526" s="149"/>
      <c r="Q526" s="149"/>
      <c r="R526" s="149"/>
      <c r="S526" s="149"/>
      <c r="T526" s="149"/>
      <c r="U526" s="149"/>
      <c r="V526" s="149"/>
      <c r="AJ526" s="138"/>
      <c r="AK526" s="138"/>
      <c r="AL526" s="138"/>
      <c r="AM526" s="138"/>
      <c r="AN526" s="138"/>
      <c r="AO526" s="138"/>
      <c r="AP526" s="138"/>
      <c r="AQ526" s="138"/>
      <c r="AR526" s="138"/>
      <c r="AS526" s="138"/>
    </row>
    <row r="527" spans="3:45" x14ac:dyDescent="0.25">
      <c r="C527" s="149"/>
      <c r="D527" s="149"/>
      <c r="E527" s="149"/>
      <c r="F527" s="149"/>
      <c r="G527" s="149"/>
      <c r="H527" s="149"/>
      <c r="I527" s="149"/>
      <c r="J527" s="149"/>
      <c r="K527" s="149"/>
      <c r="L527" s="153"/>
      <c r="M527" s="149"/>
      <c r="N527" s="149"/>
      <c r="O527" s="149"/>
      <c r="P527" s="149"/>
      <c r="Q527" s="149"/>
      <c r="R527" s="149"/>
      <c r="S527" s="149"/>
      <c r="T527" s="149"/>
      <c r="U527" s="149"/>
      <c r="V527" s="149"/>
      <c r="AJ527" s="138"/>
      <c r="AK527" s="138"/>
      <c r="AL527" s="138"/>
      <c r="AM527" s="138"/>
      <c r="AN527" s="138"/>
      <c r="AO527" s="138"/>
      <c r="AP527" s="138"/>
      <c r="AQ527" s="138"/>
      <c r="AR527" s="138"/>
      <c r="AS527" s="138"/>
    </row>
    <row r="528" spans="3:45" x14ac:dyDescent="0.25">
      <c r="C528" s="149"/>
      <c r="D528" s="149"/>
      <c r="E528" s="149"/>
      <c r="F528" s="149"/>
      <c r="G528" s="149"/>
      <c r="H528" s="149"/>
      <c r="I528" s="149"/>
      <c r="J528" s="149"/>
      <c r="K528" s="149"/>
      <c r="L528" s="153"/>
      <c r="M528" s="149"/>
      <c r="N528" s="149"/>
      <c r="O528" s="149"/>
      <c r="P528" s="149"/>
      <c r="Q528" s="149"/>
      <c r="R528" s="149"/>
      <c r="S528" s="149"/>
      <c r="T528" s="149"/>
      <c r="U528" s="149"/>
      <c r="V528" s="149"/>
      <c r="AJ528" s="138"/>
      <c r="AK528" s="138"/>
      <c r="AL528" s="138"/>
      <c r="AM528" s="138"/>
      <c r="AN528" s="138"/>
      <c r="AO528" s="138"/>
      <c r="AP528" s="138"/>
      <c r="AQ528" s="138"/>
      <c r="AR528" s="138"/>
      <c r="AS528" s="138"/>
    </row>
    <row r="529" spans="3:45" x14ac:dyDescent="0.25">
      <c r="C529" s="149"/>
      <c r="D529" s="149"/>
      <c r="E529" s="149"/>
      <c r="F529" s="149"/>
      <c r="G529" s="149"/>
      <c r="H529" s="149"/>
      <c r="I529" s="149"/>
      <c r="J529" s="149"/>
      <c r="K529" s="149"/>
      <c r="L529" s="153"/>
      <c r="M529" s="149"/>
      <c r="N529" s="149"/>
      <c r="O529" s="149"/>
      <c r="P529" s="149"/>
      <c r="Q529" s="149"/>
      <c r="R529" s="149"/>
      <c r="S529" s="149"/>
      <c r="T529" s="149"/>
      <c r="U529" s="149"/>
      <c r="V529" s="149"/>
      <c r="AJ529" s="138"/>
      <c r="AK529" s="138"/>
      <c r="AL529" s="138"/>
      <c r="AM529" s="138"/>
      <c r="AN529" s="138"/>
      <c r="AO529" s="138"/>
      <c r="AP529" s="138"/>
      <c r="AQ529" s="138"/>
      <c r="AR529" s="138"/>
      <c r="AS529" s="138"/>
    </row>
    <row r="530" spans="3:45" x14ac:dyDescent="0.25">
      <c r="C530" s="149"/>
      <c r="D530" s="149"/>
      <c r="E530" s="149"/>
      <c r="F530" s="149"/>
      <c r="G530" s="149"/>
      <c r="H530" s="149"/>
      <c r="I530" s="149"/>
      <c r="J530" s="149"/>
      <c r="K530" s="149"/>
      <c r="L530" s="153"/>
      <c r="M530" s="149"/>
      <c r="N530" s="149"/>
      <c r="O530" s="149"/>
      <c r="P530" s="149"/>
      <c r="Q530" s="149"/>
      <c r="R530" s="149"/>
      <c r="S530" s="149"/>
      <c r="T530" s="149"/>
      <c r="U530" s="149"/>
      <c r="V530" s="149"/>
      <c r="AJ530" s="138"/>
      <c r="AK530" s="138"/>
      <c r="AL530" s="138"/>
      <c r="AM530" s="138"/>
      <c r="AN530" s="138"/>
      <c r="AO530" s="138"/>
      <c r="AP530" s="138"/>
      <c r="AQ530" s="138"/>
      <c r="AR530" s="138"/>
      <c r="AS530" s="138"/>
    </row>
    <row r="531" spans="3:45" x14ac:dyDescent="0.25">
      <c r="C531" s="149"/>
      <c r="D531" s="149"/>
      <c r="E531" s="149"/>
      <c r="F531" s="149"/>
      <c r="G531" s="149"/>
      <c r="H531" s="149"/>
      <c r="I531" s="149"/>
      <c r="J531" s="149"/>
      <c r="K531" s="149"/>
      <c r="L531" s="153"/>
      <c r="M531" s="149"/>
      <c r="N531" s="149"/>
      <c r="O531" s="149"/>
      <c r="P531" s="149"/>
      <c r="Q531" s="149"/>
      <c r="R531" s="149"/>
      <c r="S531" s="149"/>
      <c r="T531" s="149"/>
      <c r="U531" s="149"/>
      <c r="V531" s="149"/>
      <c r="AJ531" s="138"/>
      <c r="AK531" s="138"/>
      <c r="AL531" s="138"/>
      <c r="AM531" s="138"/>
      <c r="AN531" s="138"/>
      <c r="AO531" s="138"/>
      <c r="AP531" s="138"/>
      <c r="AQ531" s="138"/>
      <c r="AR531" s="138"/>
      <c r="AS531" s="138"/>
    </row>
    <row r="532" spans="3:45" x14ac:dyDescent="0.25">
      <c r="C532" s="149"/>
      <c r="D532" s="149"/>
      <c r="E532" s="149"/>
      <c r="F532" s="149"/>
      <c r="G532" s="149"/>
      <c r="H532" s="149"/>
      <c r="I532" s="149"/>
      <c r="J532" s="149"/>
      <c r="K532" s="149"/>
      <c r="L532" s="153"/>
      <c r="M532" s="149"/>
      <c r="N532" s="149"/>
      <c r="O532" s="149"/>
      <c r="P532" s="149"/>
      <c r="Q532" s="149"/>
      <c r="R532" s="149"/>
      <c r="S532" s="149"/>
      <c r="T532" s="149"/>
      <c r="U532" s="149"/>
      <c r="V532" s="149"/>
      <c r="AJ532" s="138"/>
      <c r="AK532" s="138"/>
      <c r="AL532" s="138"/>
      <c r="AM532" s="138"/>
      <c r="AN532" s="138"/>
      <c r="AO532" s="138"/>
      <c r="AP532" s="138"/>
      <c r="AQ532" s="138"/>
      <c r="AR532" s="138"/>
      <c r="AS532" s="138"/>
    </row>
    <row r="533" spans="3:45" x14ac:dyDescent="0.25">
      <c r="C533" s="149"/>
      <c r="D533" s="149"/>
      <c r="E533" s="149"/>
      <c r="F533" s="149"/>
      <c r="G533" s="149"/>
      <c r="H533" s="149"/>
      <c r="I533" s="149"/>
      <c r="J533" s="149"/>
      <c r="K533" s="149"/>
      <c r="L533" s="153"/>
      <c r="M533" s="149"/>
      <c r="N533" s="149"/>
      <c r="O533" s="149"/>
      <c r="P533" s="149"/>
      <c r="Q533" s="149"/>
      <c r="R533" s="149"/>
      <c r="S533" s="149"/>
      <c r="T533" s="149"/>
      <c r="U533" s="149"/>
      <c r="V533" s="149"/>
      <c r="AJ533" s="138"/>
      <c r="AK533" s="138"/>
      <c r="AL533" s="138"/>
      <c r="AM533" s="138"/>
      <c r="AN533" s="138"/>
      <c r="AO533" s="138"/>
      <c r="AP533" s="138"/>
      <c r="AQ533" s="138"/>
      <c r="AR533" s="138"/>
      <c r="AS533" s="138"/>
    </row>
    <row r="534" spans="3:45" x14ac:dyDescent="0.25">
      <c r="C534" s="149"/>
      <c r="D534" s="149"/>
      <c r="E534" s="149"/>
      <c r="F534" s="149"/>
      <c r="G534" s="149"/>
      <c r="H534" s="149"/>
      <c r="I534" s="149"/>
      <c r="J534" s="149"/>
      <c r="K534" s="149"/>
      <c r="L534" s="153"/>
      <c r="M534" s="149"/>
      <c r="N534" s="149"/>
      <c r="O534" s="149"/>
      <c r="P534" s="149"/>
      <c r="Q534" s="149"/>
      <c r="R534" s="149"/>
      <c r="S534" s="149"/>
      <c r="T534" s="149"/>
      <c r="U534" s="149"/>
      <c r="V534" s="149"/>
      <c r="AJ534" s="138"/>
      <c r="AK534" s="138"/>
      <c r="AL534" s="138"/>
      <c r="AM534" s="138"/>
      <c r="AN534" s="138"/>
      <c r="AO534" s="138"/>
      <c r="AP534" s="138"/>
      <c r="AQ534" s="138"/>
      <c r="AR534" s="138"/>
      <c r="AS534" s="138"/>
    </row>
    <row r="535" spans="3:45" x14ac:dyDescent="0.25">
      <c r="C535" s="149"/>
      <c r="D535" s="149"/>
      <c r="E535" s="149"/>
      <c r="F535" s="149"/>
      <c r="G535" s="149"/>
      <c r="H535" s="149"/>
      <c r="I535" s="149"/>
      <c r="J535" s="149"/>
      <c r="K535" s="149"/>
      <c r="L535" s="153"/>
      <c r="M535" s="149"/>
      <c r="N535" s="149"/>
      <c r="O535" s="149"/>
      <c r="P535" s="149"/>
      <c r="Q535" s="149"/>
      <c r="R535" s="149"/>
      <c r="S535" s="149"/>
      <c r="T535" s="149"/>
      <c r="U535" s="149"/>
      <c r="V535" s="149"/>
      <c r="AJ535" s="138"/>
      <c r="AK535" s="138"/>
      <c r="AL535" s="138"/>
      <c r="AM535" s="138"/>
      <c r="AN535" s="138"/>
      <c r="AO535" s="138"/>
      <c r="AP535" s="138"/>
      <c r="AQ535" s="138"/>
      <c r="AR535" s="138"/>
      <c r="AS535" s="138"/>
    </row>
    <row r="536" spans="3:45" x14ac:dyDescent="0.25">
      <c r="C536" s="149"/>
      <c r="D536" s="149"/>
      <c r="E536" s="149"/>
      <c r="F536" s="149"/>
      <c r="G536" s="149"/>
      <c r="H536" s="149"/>
      <c r="I536" s="149"/>
      <c r="J536" s="149"/>
      <c r="K536" s="149"/>
      <c r="L536" s="153"/>
      <c r="M536" s="149"/>
      <c r="N536" s="149"/>
      <c r="O536" s="149"/>
      <c r="P536" s="149"/>
      <c r="Q536" s="149"/>
      <c r="R536" s="149"/>
      <c r="S536" s="149"/>
      <c r="T536" s="149"/>
      <c r="U536" s="149"/>
      <c r="V536" s="149"/>
      <c r="AJ536" s="138"/>
      <c r="AK536" s="138"/>
      <c r="AL536" s="138"/>
      <c r="AM536" s="138"/>
      <c r="AN536" s="138"/>
      <c r="AO536" s="138"/>
      <c r="AP536" s="138"/>
      <c r="AQ536" s="138"/>
      <c r="AR536" s="138"/>
      <c r="AS536" s="138"/>
    </row>
    <row r="537" spans="3:45" x14ac:dyDescent="0.25">
      <c r="C537" s="149"/>
      <c r="D537" s="149"/>
      <c r="E537" s="149"/>
      <c r="F537" s="149"/>
      <c r="G537" s="149"/>
      <c r="H537" s="149"/>
      <c r="I537" s="149"/>
      <c r="J537" s="149"/>
      <c r="K537" s="149"/>
      <c r="L537" s="153"/>
      <c r="M537" s="149"/>
      <c r="N537" s="149"/>
      <c r="O537" s="149"/>
      <c r="P537" s="149"/>
      <c r="Q537" s="149"/>
      <c r="R537" s="149"/>
      <c r="S537" s="149"/>
      <c r="T537" s="149"/>
      <c r="U537" s="149"/>
      <c r="V537" s="149"/>
      <c r="AJ537" s="138"/>
      <c r="AK537" s="138"/>
      <c r="AL537" s="138"/>
      <c r="AM537" s="138"/>
      <c r="AN537" s="138"/>
      <c r="AO537" s="138"/>
      <c r="AP537" s="138"/>
      <c r="AQ537" s="138"/>
      <c r="AR537" s="138"/>
      <c r="AS537" s="138"/>
    </row>
    <row r="538" spans="3:45" x14ac:dyDescent="0.25">
      <c r="C538" s="149"/>
      <c r="D538" s="149"/>
      <c r="E538" s="149"/>
      <c r="F538" s="149"/>
      <c r="G538" s="149"/>
      <c r="H538" s="149"/>
      <c r="I538" s="149"/>
      <c r="J538" s="149"/>
      <c r="K538" s="149"/>
      <c r="L538" s="153"/>
      <c r="M538" s="149"/>
      <c r="N538" s="149"/>
      <c r="O538" s="149"/>
      <c r="P538" s="149"/>
      <c r="Q538" s="149"/>
      <c r="R538" s="149"/>
      <c r="S538" s="149"/>
      <c r="T538" s="149"/>
      <c r="U538" s="149"/>
      <c r="V538" s="149"/>
      <c r="AJ538" s="138"/>
      <c r="AK538" s="138"/>
      <c r="AL538" s="138"/>
      <c r="AM538" s="138"/>
      <c r="AN538" s="138"/>
      <c r="AO538" s="138"/>
      <c r="AP538" s="138"/>
      <c r="AQ538" s="138"/>
      <c r="AR538" s="138"/>
      <c r="AS538" s="138"/>
    </row>
    <row r="539" spans="3:45" x14ac:dyDescent="0.25">
      <c r="C539" s="149"/>
      <c r="D539" s="149"/>
      <c r="E539" s="149"/>
      <c r="F539" s="149"/>
      <c r="G539" s="149"/>
      <c r="H539" s="149"/>
      <c r="I539" s="149"/>
      <c r="J539" s="149"/>
      <c r="K539" s="149"/>
      <c r="L539" s="153"/>
      <c r="M539" s="149"/>
      <c r="N539" s="149"/>
      <c r="O539" s="149"/>
      <c r="P539" s="149"/>
      <c r="Q539" s="149"/>
      <c r="R539" s="149"/>
      <c r="S539" s="149"/>
      <c r="T539" s="149"/>
      <c r="U539" s="149"/>
      <c r="V539" s="149"/>
      <c r="AJ539" s="138"/>
      <c r="AK539" s="138"/>
      <c r="AL539" s="138"/>
      <c r="AM539" s="138"/>
      <c r="AN539" s="138"/>
      <c r="AO539" s="138"/>
      <c r="AP539" s="138"/>
      <c r="AQ539" s="138"/>
      <c r="AR539" s="138"/>
      <c r="AS539" s="138"/>
    </row>
    <row r="540" spans="3:45" x14ac:dyDescent="0.25">
      <c r="C540" s="149"/>
      <c r="D540" s="149"/>
      <c r="E540" s="149"/>
      <c r="F540" s="149"/>
      <c r="G540" s="149"/>
      <c r="H540" s="149"/>
      <c r="I540" s="149"/>
      <c r="J540" s="149"/>
      <c r="K540" s="149"/>
      <c r="L540" s="153"/>
      <c r="M540" s="149"/>
      <c r="N540" s="149"/>
      <c r="O540" s="149"/>
      <c r="P540" s="149"/>
      <c r="Q540" s="149"/>
      <c r="R540" s="149"/>
      <c r="S540" s="149"/>
      <c r="T540" s="149"/>
      <c r="U540" s="149"/>
      <c r="V540" s="149"/>
      <c r="AJ540" s="138"/>
      <c r="AK540" s="138"/>
      <c r="AL540" s="138"/>
      <c r="AM540" s="138"/>
      <c r="AN540" s="138"/>
      <c r="AO540" s="138"/>
      <c r="AP540" s="138"/>
      <c r="AQ540" s="138"/>
      <c r="AR540" s="138"/>
      <c r="AS540" s="138"/>
    </row>
    <row r="541" spans="3:45" x14ac:dyDescent="0.25">
      <c r="C541" s="149"/>
      <c r="D541" s="149"/>
      <c r="E541" s="149"/>
      <c r="F541" s="149"/>
      <c r="G541" s="149"/>
      <c r="H541" s="149"/>
      <c r="I541" s="149"/>
      <c r="J541" s="149"/>
      <c r="K541" s="149"/>
      <c r="L541" s="153"/>
      <c r="M541" s="149"/>
      <c r="N541" s="149"/>
      <c r="O541" s="149"/>
      <c r="P541" s="149"/>
      <c r="Q541" s="149"/>
      <c r="R541" s="149"/>
      <c r="S541" s="149"/>
      <c r="T541" s="149"/>
      <c r="U541" s="149"/>
      <c r="V541" s="149"/>
      <c r="AJ541" s="138"/>
      <c r="AK541" s="138"/>
      <c r="AL541" s="138"/>
      <c r="AM541" s="138"/>
      <c r="AN541" s="138"/>
      <c r="AO541" s="138"/>
      <c r="AP541" s="138"/>
      <c r="AQ541" s="138"/>
      <c r="AR541" s="138"/>
      <c r="AS541" s="138"/>
    </row>
    <row r="542" spans="3:45" x14ac:dyDescent="0.25">
      <c r="C542" s="149"/>
      <c r="D542" s="149"/>
      <c r="E542" s="149"/>
      <c r="F542" s="149"/>
      <c r="G542" s="149"/>
      <c r="H542" s="149"/>
      <c r="I542" s="149"/>
      <c r="J542" s="149"/>
      <c r="K542" s="149"/>
      <c r="L542" s="153"/>
      <c r="M542" s="149"/>
      <c r="N542" s="149"/>
      <c r="O542" s="149"/>
      <c r="P542" s="149"/>
      <c r="Q542" s="149"/>
      <c r="R542" s="149"/>
      <c r="S542" s="149"/>
      <c r="T542" s="149"/>
      <c r="U542" s="149"/>
      <c r="V542" s="149"/>
      <c r="AJ542" s="138"/>
      <c r="AK542" s="138"/>
      <c r="AL542" s="138"/>
      <c r="AM542" s="138"/>
      <c r="AN542" s="138"/>
      <c r="AO542" s="138"/>
      <c r="AP542" s="138"/>
      <c r="AQ542" s="138"/>
      <c r="AR542" s="138"/>
      <c r="AS542" s="138"/>
    </row>
    <row r="543" spans="3:45" x14ac:dyDescent="0.25">
      <c r="C543" s="149"/>
      <c r="D543" s="149"/>
      <c r="E543" s="149"/>
      <c r="F543" s="149"/>
      <c r="G543" s="149"/>
      <c r="H543" s="149"/>
      <c r="I543" s="149"/>
      <c r="J543" s="149"/>
      <c r="K543" s="149"/>
      <c r="L543" s="153"/>
      <c r="M543" s="149"/>
      <c r="N543" s="149"/>
      <c r="O543" s="149"/>
      <c r="P543" s="149"/>
      <c r="Q543" s="149"/>
      <c r="R543" s="149"/>
      <c r="S543" s="149"/>
      <c r="T543" s="149"/>
      <c r="U543" s="149"/>
      <c r="V543" s="149"/>
      <c r="AJ543" s="138"/>
      <c r="AK543" s="138"/>
      <c r="AL543" s="138"/>
      <c r="AM543" s="138"/>
      <c r="AN543" s="138"/>
      <c r="AO543" s="138"/>
      <c r="AP543" s="138"/>
      <c r="AQ543" s="138"/>
      <c r="AR543" s="138"/>
      <c r="AS543" s="138"/>
    </row>
    <row r="544" spans="3:45" x14ac:dyDescent="0.25">
      <c r="C544" s="149"/>
      <c r="D544" s="149"/>
      <c r="E544" s="149"/>
      <c r="F544" s="149"/>
      <c r="G544" s="149"/>
      <c r="H544" s="149"/>
      <c r="I544" s="149"/>
      <c r="J544" s="149"/>
      <c r="K544" s="149"/>
      <c r="L544" s="153"/>
      <c r="M544" s="149"/>
      <c r="N544" s="149"/>
      <c r="O544" s="149"/>
      <c r="P544" s="149"/>
      <c r="Q544" s="149"/>
      <c r="R544" s="149"/>
      <c r="S544" s="149"/>
      <c r="T544" s="149"/>
      <c r="U544" s="149"/>
      <c r="V544" s="149"/>
      <c r="AJ544" s="138"/>
      <c r="AK544" s="138"/>
      <c r="AL544" s="138"/>
      <c r="AM544" s="138"/>
      <c r="AN544" s="138"/>
      <c r="AO544" s="138"/>
      <c r="AP544" s="138"/>
      <c r="AQ544" s="138"/>
      <c r="AR544" s="138"/>
      <c r="AS544" s="138"/>
    </row>
    <row r="545" spans="3:45" x14ac:dyDescent="0.25">
      <c r="C545" s="149"/>
      <c r="D545" s="149"/>
      <c r="E545" s="149"/>
      <c r="F545" s="149"/>
      <c r="G545" s="149"/>
      <c r="H545" s="149"/>
      <c r="I545" s="149"/>
      <c r="J545" s="149"/>
      <c r="K545" s="149"/>
      <c r="L545" s="153"/>
      <c r="M545" s="149"/>
      <c r="N545" s="149"/>
      <c r="O545" s="149"/>
      <c r="P545" s="149"/>
      <c r="Q545" s="149"/>
      <c r="R545" s="149"/>
      <c r="S545" s="149"/>
      <c r="T545" s="149"/>
      <c r="U545" s="149"/>
      <c r="V545" s="149"/>
      <c r="AJ545" s="138"/>
      <c r="AK545" s="138"/>
      <c r="AL545" s="138"/>
      <c r="AM545" s="138"/>
      <c r="AN545" s="138"/>
      <c r="AO545" s="138"/>
      <c r="AP545" s="138"/>
      <c r="AQ545" s="138"/>
      <c r="AR545" s="138"/>
      <c r="AS545" s="138"/>
    </row>
    <row r="546" spans="3:45" x14ac:dyDescent="0.25">
      <c r="C546" s="149"/>
      <c r="D546" s="149"/>
      <c r="E546" s="149"/>
      <c r="F546" s="149"/>
      <c r="G546" s="149"/>
      <c r="H546" s="149"/>
      <c r="I546" s="149"/>
      <c r="J546" s="149"/>
      <c r="K546" s="149"/>
      <c r="L546" s="153"/>
      <c r="M546" s="149"/>
      <c r="N546" s="149"/>
      <c r="O546" s="149"/>
      <c r="P546" s="149"/>
      <c r="Q546" s="149"/>
      <c r="R546" s="149"/>
      <c r="S546" s="149"/>
      <c r="T546" s="149"/>
      <c r="U546" s="149"/>
      <c r="V546" s="149"/>
      <c r="AJ546" s="138"/>
      <c r="AK546" s="138"/>
      <c r="AL546" s="138"/>
      <c r="AM546" s="138"/>
      <c r="AN546" s="138"/>
      <c r="AO546" s="138"/>
      <c r="AP546" s="138"/>
      <c r="AQ546" s="138"/>
      <c r="AR546" s="138"/>
      <c r="AS546" s="138"/>
    </row>
    <row r="547" spans="3:45" x14ac:dyDescent="0.25">
      <c r="C547" s="149"/>
      <c r="D547" s="149"/>
      <c r="E547" s="149"/>
      <c r="F547" s="149"/>
      <c r="G547" s="149"/>
      <c r="H547" s="149"/>
      <c r="I547" s="149"/>
      <c r="J547" s="149"/>
      <c r="K547" s="149"/>
      <c r="L547" s="153"/>
      <c r="M547" s="149"/>
      <c r="N547" s="149"/>
      <c r="O547" s="149"/>
      <c r="P547" s="149"/>
      <c r="Q547" s="149"/>
      <c r="R547" s="149"/>
      <c r="S547" s="149"/>
      <c r="T547" s="149"/>
      <c r="U547" s="149"/>
      <c r="V547" s="149"/>
      <c r="AJ547" s="138"/>
      <c r="AK547" s="138"/>
      <c r="AL547" s="138"/>
      <c r="AM547" s="138"/>
      <c r="AN547" s="138"/>
      <c r="AO547" s="138"/>
      <c r="AP547" s="138"/>
      <c r="AQ547" s="138"/>
      <c r="AR547" s="138"/>
      <c r="AS547" s="138"/>
    </row>
    <row r="548" spans="3:45" x14ac:dyDescent="0.25">
      <c r="C548" s="149"/>
      <c r="D548" s="149"/>
      <c r="E548" s="149"/>
      <c r="F548" s="149"/>
      <c r="G548" s="149"/>
      <c r="H548" s="149"/>
      <c r="I548" s="149"/>
      <c r="J548" s="149"/>
      <c r="K548" s="149"/>
      <c r="L548" s="153"/>
      <c r="M548" s="149"/>
      <c r="N548" s="149"/>
      <c r="O548" s="149"/>
      <c r="P548" s="149"/>
      <c r="Q548" s="149"/>
      <c r="R548" s="149"/>
      <c r="S548" s="149"/>
      <c r="T548" s="149"/>
      <c r="U548" s="149"/>
      <c r="V548" s="149"/>
      <c r="AJ548" s="138"/>
      <c r="AK548" s="138"/>
      <c r="AL548" s="138"/>
      <c r="AM548" s="138"/>
      <c r="AN548" s="138"/>
      <c r="AO548" s="138"/>
      <c r="AP548" s="138"/>
      <c r="AQ548" s="138"/>
      <c r="AR548" s="138"/>
      <c r="AS548" s="138"/>
    </row>
    <row r="549" spans="3:45" x14ac:dyDescent="0.25">
      <c r="C549" s="149"/>
      <c r="D549" s="149"/>
      <c r="E549" s="149"/>
      <c r="F549" s="149"/>
      <c r="G549" s="149"/>
      <c r="H549" s="149"/>
      <c r="I549" s="149"/>
      <c r="J549" s="149"/>
      <c r="K549" s="149"/>
      <c r="L549" s="153"/>
      <c r="M549" s="149"/>
      <c r="N549" s="149"/>
      <c r="O549" s="149"/>
      <c r="P549" s="149"/>
      <c r="Q549" s="149"/>
      <c r="R549" s="149"/>
      <c r="S549" s="149"/>
      <c r="T549" s="149"/>
      <c r="U549" s="149"/>
      <c r="V549" s="149"/>
      <c r="AJ549" s="138"/>
      <c r="AK549" s="138"/>
      <c r="AL549" s="138"/>
      <c r="AM549" s="138"/>
      <c r="AN549" s="138"/>
      <c r="AO549" s="138"/>
      <c r="AP549" s="138"/>
      <c r="AQ549" s="138"/>
      <c r="AR549" s="138"/>
      <c r="AS549" s="138"/>
    </row>
    <row r="550" spans="3:45" x14ac:dyDescent="0.25">
      <c r="C550" s="149"/>
      <c r="D550" s="149"/>
      <c r="E550" s="149"/>
      <c r="F550" s="149"/>
      <c r="G550" s="149"/>
      <c r="H550" s="149"/>
      <c r="I550" s="149"/>
      <c r="J550" s="149"/>
      <c r="K550" s="149"/>
      <c r="L550" s="153"/>
      <c r="M550" s="149"/>
      <c r="N550" s="149"/>
      <c r="O550" s="149"/>
      <c r="P550" s="149"/>
      <c r="Q550" s="149"/>
      <c r="R550" s="149"/>
      <c r="S550" s="149"/>
      <c r="T550" s="149"/>
      <c r="U550" s="149"/>
      <c r="V550" s="149"/>
      <c r="AJ550" s="138"/>
      <c r="AK550" s="138"/>
      <c r="AL550" s="138"/>
      <c r="AM550" s="138"/>
      <c r="AN550" s="138"/>
      <c r="AO550" s="138"/>
      <c r="AP550" s="138"/>
      <c r="AQ550" s="138"/>
      <c r="AR550" s="138"/>
      <c r="AS550" s="138"/>
    </row>
    <row r="551" spans="3:45" x14ac:dyDescent="0.25">
      <c r="C551" s="149"/>
      <c r="D551" s="149"/>
      <c r="E551" s="149"/>
      <c r="F551" s="149"/>
      <c r="G551" s="149"/>
      <c r="H551" s="149"/>
      <c r="I551" s="149"/>
      <c r="J551" s="149"/>
      <c r="K551" s="149"/>
      <c r="L551" s="153"/>
      <c r="M551" s="149"/>
      <c r="N551" s="149"/>
      <c r="O551" s="149"/>
      <c r="P551" s="149"/>
      <c r="Q551" s="149"/>
      <c r="R551" s="149"/>
      <c r="S551" s="149"/>
      <c r="T551" s="149"/>
      <c r="U551" s="149"/>
      <c r="V551" s="149"/>
      <c r="AJ551" s="138"/>
      <c r="AK551" s="138"/>
      <c r="AL551" s="138"/>
      <c r="AM551" s="138"/>
      <c r="AN551" s="138"/>
      <c r="AO551" s="138"/>
      <c r="AP551" s="138"/>
      <c r="AQ551" s="138"/>
      <c r="AR551" s="138"/>
      <c r="AS551" s="138"/>
    </row>
    <row r="552" spans="3:45" x14ac:dyDescent="0.25">
      <c r="C552" s="149"/>
      <c r="D552" s="149"/>
      <c r="E552" s="149"/>
      <c r="F552" s="149"/>
      <c r="G552" s="149"/>
      <c r="H552" s="149"/>
      <c r="I552" s="149"/>
      <c r="J552" s="149"/>
      <c r="K552" s="149"/>
      <c r="L552" s="153"/>
      <c r="M552" s="149"/>
      <c r="N552" s="149"/>
      <c r="O552" s="149"/>
      <c r="P552" s="149"/>
      <c r="Q552" s="149"/>
      <c r="R552" s="149"/>
      <c r="S552" s="149"/>
      <c r="T552" s="149"/>
      <c r="U552" s="149"/>
      <c r="V552" s="149"/>
      <c r="AJ552" s="138"/>
      <c r="AK552" s="138"/>
      <c r="AL552" s="138"/>
      <c r="AM552" s="138"/>
      <c r="AN552" s="138"/>
      <c r="AO552" s="138"/>
      <c r="AP552" s="138"/>
      <c r="AQ552" s="138"/>
      <c r="AR552" s="138"/>
      <c r="AS552" s="138"/>
    </row>
    <row r="553" spans="3:45" x14ac:dyDescent="0.25">
      <c r="C553" s="149"/>
      <c r="D553" s="149"/>
      <c r="E553" s="149"/>
      <c r="F553" s="149"/>
      <c r="G553" s="149"/>
      <c r="H553" s="149"/>
      <c r="I553" s="149"/>
      <c r="J553" s="149"/>
      <c r="K553" s="149"/>
      <c r="L553" s="153"/>
      <c r="M553" s="149"/>
      <c r="N553" s="149"/>
      <c r="O553" s="149"/>
      <c r="P553" s="149"/>
      <c r="Q553" s="149"/>
      <c r="R553" s="149"/>
      <c r="S553" s="149"/>
      <c r="T553" s="149"/>
      <c r="U553" s="149"/>
      <c r="V553" s="149"/>
      <c r="AJ553" s="138"/>
      <c r="AK553" s="138"/>
      <c r="AL553" s="138"/>
      <c r="AM553" s="138"/>
      <c r="AN553" s="138"/>
      <c r="AO553" s="138"/>
      <c r="AP553" s="138"/>
      <c r="AQ553" s="138"/>
      <c r="AR553" s="138"/>
      <c r="AS553" s="138"/>
    </row>
    <row r="554" spans="3:45" x14ac:dyDescent="0.25">
      <c r="C554" s="149"/>
      <c r="D554" s="149"/>
      <c r="E554" s="149"/>
      <c r="F554" s="149"/>
      <c r="G554" s="149"/>
      <c r="H554" s="149"/>
      <c r="I554" s="149"/>
      <c r="J554" s="149"/>
      <c r="K554" s="149"/>
      <c r="L554" s="153"/>
      <c r="M554" s="149"/>
      <c r="N554" s="149"/>
      <c r="O554" s="149"/>
      <c r="P554" s="149"/>
      <c r="Q554" s="149"/>
      <c r="R554" s="149"/>
      <c r="S554" s="149"/>
      <c r="T554" s="149"/>
      <c r="U554" s="149"/>
      <c r="V554" s="149"/>
      <c r="AJ554" s="138"/>
      <c r="AK554" s="138"/>
      <c r="AL554" s="138"/>
      <c r="AM554" s="138"/>
      <c r="AN554" s="138"/>
      <c r="AO554" s="138"/>
      <c r="AP554" s="138"/>
      <c r="AQ554" s="138"/>
      <c r="AR554" s="138"/>
      <c r="AS554" s="138"/>
    </row>
    <row r="555" spans="3:45" x14ac:dyDescent="0.25">
      <c r="C555" s="149"/>
      <c r="D555" s="149"/>
      <c r="E555" s="149"/>
      <c r="F555" s="149"/>
      <c r="G555" s="149"/>
      <c r="H555" s="149"/>
      <c r="I555" s="149"/>
      <c r="J555" s="149"/>
      <c r="K555" s="149"/>
      <c r="L555" s="153"/>
      <c r="M555" s="149"/>
      <c r="N555" s="149"/>
      <c r="O555" s="149"/>
      <c r="P555" s="149"/>
      <c r="Q555" s="149"/>
      <c r="R555" s="149"/>
      <c r="S555" s="149"/>
      <c r="T555" s="149"/>
      <c r="U555" s="149"/>
      <c r="V555" s="149"/>
      <c r="AJ555" s="138"/>
      <c r="AK555" s="138"/>
      <c r="AL555" s="138"/>
      <c r="AM555" s="138"/>
      <c r="AN555" s="138"/>
      <c r="AO555" s="138"/>
      <c r="AP555" s="138"/>
      <c r="AQ555" s="138"/>
      <c r="AR555" s="138"/>
      <c r="AS555" s="138"/>
    </row>
    <row r="556" spans="3:45" x14ac:dyDescent="0.25">
      <c r="C556" s="149"/>
      <c r="D556" s="149"/>
      <c r="E556" s="149"/>
      <c r="F556" s="149"/>
      <c r="G556" s="149"/>
      <c r="H556" s="149"/>
      <c r="I556" s="149"/>
      <c r="J556" s="149"/>
      <c r="K556" s="149"/>
      <c r="L556" s="153"/>
      <c r="M556" s="149"/>
      <c r="N556" s="149"/>
      <c r="O556" s="149"/>
      <c r="P556" s="149"/>
      <c r="Q556" s="149"/>
      <c r="R556" s="149"/>
      <c r="S556" s="149"/>
      <c r="T556" s="149"/>
      <c r="U556" s="149"/>
      <c r="V556" s="149"/>
      <c r="AJ556" s="138"/>
      <c r="AK556" s="138"/>
      <c r="AL556" s="138"/>
      <c r="AM556" s="138"/>
      <c r="AN556" s="138"/>
      <c r="AO556" s="138"/>
      <c r="AP556" s="138"/>
      <c r="AQ556" s="138"/>
      <c r="AR556" s="138"/>
      <c r="AS556" s="138"/>
    </row>
    <row r="557" spans="3:45" x14ac:dyDescent="0.25">
      <c r="C557" s="149"/>
      <c r="D557" s="149"/>
      <c r="E557" s="149"/>
      <c r="F557" s="149"/>
      <c r="G557" s="149"/>
      <c r="H557" s="149"/>
      <c r="I557" s="149"/>
      <c r="J557" s="149"/>
      <c r="K557" s="149"/>
      <c r="L557" s="153"/>
      <c r="M557" s="149"/>
      <c r="N557" s="149"/>
      <c r="O557" s="149"/>
      <c r="P557" s="149"/>
      <c r="Q557" s="149"/>
      <c r="R557" s="149"/>
      <c r="S557" s="149"/>
      <c r="T557" s="149"/>
      <c r="U557" s="149"/>
      <c r="V557" s="149"/>
      <c r="AJ557" s="138"/>
      <c r="AK557" s="138"/>
      <c r="AL557" s="138"/>
      <c r="AM557" s="138"/>
      <c r="AN557" s="138"/>
      <c r="AO557" s="138"/>
      <c r="AP557" s="138"/>
      <c r="AQ557" s="138"/>
      <c r="AR557" s="138"/>
      <c r="AS557" s="138"/>
    </row>
    <row r="558" spans="3:45" x14ac:dyDescent="0.25">
      <c r="C558" s="149"/>
      <c r="D558" s="149"/>
      <c r="E558" s="149"/>
      <c r="F558" s="149"/>
      <c r="G558" s="149"/>
      <c r="H558" s="149"/>
      <c r="I558" s="149"/>
      <c r="J558" s="149"/>
      <c r="K558" s="149"/>
      <c r="L558" s="153"/>
      <c r="M558" s="149"/>
      <c r="N558" s="149"/>
      <c r="O558" s="149"/>
      <c r="P558" s="149"/>
      <c r="Q558" s="149"/>
      <c r="R558" s="149"/>
      <c r="S558" s="149"/>
      <c r="T558" s="149"/>
      <c r="U558" s="149"/>
      <c r="V558" s="149"/>
      <c r="AJ558" s="138"/>
      <c r="AK558" s="138"/>
      <c r="AL558" s="138"/>
      <c r="AM558" s="138"/>
      <c r="AN558" s="138"/>
      <c r="AO558" s="138"/>
      <c r="AP558" s="138"/>
      <c r="AQ558" s="138"/>
      <c r="AR558" s="138"/>
      <c r="AS558" s="138"/>
    </row>
    <row r="559" spans="3:45" x14ac:dyDescent="0.25">
      <c r="C559" s="149"/>
      <c r="D559" s="149"/>
      <c r="E559" s="149"/>
      <c r="F559" s="149"/>
      <c r="G559" s="149"/>
      <c r="H559" s="149"/>
      <c r="I559" s="149"/>
      <c r="J559" s="149"/>
      <c r="K559" s="149"/>
      <c r="L559" s="153"/>
      <c r="M559" s="149"/>
      <c r="N559" s="149"/>
      <c r="O559" s="149"/>
      <c r="P559" s="149"/>
      <c r="Q559" s="149"/>
      <c r="R559" s="149"/>
      <c r="S559" s="149"/>
      <c r="T559" s="149"/>
      <c r="U559" s="149"/>
      <c r="V559" s="149"/>
      <c r="AJ559" s="138"/>
      <c r="AK559" s="138"/>
      <c r="AL559" s="138"/>
      <c r="AM559" s="138"/>
      <c r="AN559" s="138"/>
      <c r="AO559" s="138"/>
      <c r="AP559" s="138"/>
      <c r="AQ559" s="138"/>
      <c r="AR559" s="138"/>
      <c r="AS559" s="138"/>
    </row>
    <row r="560" spans="3:45" x14ac:dyDescent="0.25">
      <c r="C560" s="149"/>
      <c r="D560" s="149"/>
      <c r="E560" s="149"/>
      <c r="F560" s="149"/>
      <c r="G560" s="149"/>
      <c r="H560" s="149"/>
      <c r="I560" s="149"/>
      <c r="J560" s="149"/>
      <c r="K560" s="149"/>
      <c r="L560" s="153"/>
      <c r="M560" s="149"/>
      <c r="N560" s="149"/>
      <c r="O560" s="149"/>
      <c r="P560" s="149"/>
      <c r="Q560" s="149"/>
      <c r="R560" s="149"/>
      <c r="S560" s="149"/>
      <c r="T560" s="149"/>
      <c r="U560" s="149"/>
      <c r="V560" s="149"/>
      <c r="AJ560" s="138"/>
      <c r="AK560" s="138"/>
      <c r="AL560" s="138"/>
      <c r="AM560" s="138"/>
      <c r="AN560" s="138"/>
      <c r="AO560" s="138"/>
      <c r="AP560" s="138"/>
      <c r="AQ560" s="138"/>
      <c r="AR560" s="138"/>
      <c r="AS560" s="138"/>
    </row>
    <row r="561" spans="3:45" x14ac:dyDescent="0.25">
      <c r="C561" s="149"/>
      <c r="D561" s="149"/>
      <c r="E561" s="149"/>
      <c r="F561" s="149"/>
      <c r="G561" s="149"/>
      <c r="H561" s="149"/>
      <c r="I561" s="149"/>
      <c r="J561" s="149"/>
      <c r="K561" s="149"/>
      <c r="L561" s="153"/>
      <c r="M561" s="149"/>
      <c r="N561" s="149"/>
      <c r="O561" s="149"/>
      <c r="P561" s="149"/>
      <c r="Q561" s="149"/>
      <c r="R561" s="149"/>
      <c r="S561" s="149"/>
      <c r="T561" s="149"/>
      <c r="U561" s="149"/>
      <c r="V561" s="149"/>
      <c r="AJ561" s="138"/>
      <c r="AK561" s="138"/>
      <c r="AL561" s="138"/>
      <c r="AM561" s="138"/>
      <c r="AN561" s="138"/>
      <c r="AO561" s="138"/>
      <c r="AP561" s="138"/>
      <c r="AQ561" s="138"/>
      <c r="AR561" s="138"/>
      <c r="AS561" s="138"/>
    </row>
    <row r="562" spans="3:45" x14ac:dyDescent="0.25">
      <c r="C562" s="149"/>
      <c r="D562" s="149"/>
      <c r="E562" s="149"/>
      <c r="F562" s="149"/>
      <c r="G562" s="149"/>
      <c r="H562" s="149"/>
      <c r="I562" s="149"/>
      <c r="J562" s="149"/>
      <c r="K562" s="149"/>
      <c r="L562" s="153"/>
      <c r="M562" s="149"/>
      <c r="N562" s="149"/>
      <c r="O562" s="149"/>
      <c r="P562" s="149"/>
      <c r="Q562" s="149"/>
      <c r="R562" s="149"/>
      <c r="S562" s="149"/>
      <c r="T562" s="149"/>
      <c r="U562" s="149"/>
      <c r="V562" s="149"/>
      <c r="AJ562" s="138"/>
      <c r="AK562" s="138"/>
      <c r="AL562" s="138"/>
      <c r="AM562" s="138"/>
      <c r="AN562" s="138"/>
      <c r="AO562" s="138"/>
      <c r="AP562" s="138"/>
      <c r="AQ562" s="138"/>
      <c r="AR562" s="138"/>
      <c r="AS562" s="138"/>
    </row>
    <row r="563" spans="3:45" x14ac:dyDescent="0.25">
      <c r="C563" s="149"/>
      <c r="D563" s="149"/>
      <c r="E563" s="149"/>
      <c r="F563" s="149"/>
      <c r="G563" s="149"/>
      <c r="H563" s="149"/>
      <c r="I563" s="149"/>
      <c r="J563" s="149"/>
      <c r="K563" s="149"/>
      <c r="L563" s="153"/>
      <c r="M563" s="149"/>
      <c r="N563" s="149"/>
      <c r="O563" s="149"/>
      <c r="P563" s="149"/>
      <c r="Q563" s="149"/>
      <c r="R563" s="149"/>
      <c r="S563" s="149"/>
      <c r="T563" s="149"/>
      <c r="U563" s="149"/>
      <c r="V563" s="149"/>
      <c r="AJ563" s="138"/>
      <c r="AK563" s="138"/>
      <c r="AL563" s="138"/>
      <c r="AM563" s="138"/>
      <c r="AN563" s="138"/>
      <c r="AO563" s="138"/>
      <c r="AP563" s="138"/>
      <c r="AQ563" s="138"/>
      <c r="AR563" s="138"/>
      <c r="AS563" s="138"/>
    </row>
    <row r="564" spans="3:45" x14ac:dyDescent="0.25">
      <c r="C564" s="149"/>
      <c r="D564" s="149"/>
      <c r="E564" s="149"/>
      <c r="F564" s="149"/>
      <c r="G564" s="149"/>
      <c r="H564" s="149"/>
      <c r="I564" s="149"/>
      <c r="J564" s="149"/>
      <c r="K564" s="149"/>
      <c r="L564" s="153"/>
      <c r="M564" s="149"/>
      <c r="N564" s="149"/>
      <c r="O564" s="149"/>
      <c r="P564" s="149"/>
      <c r="Q564" s="149"/>
      <c r="R564" s="149"/>
      <c r="S564" s="149"/>
      <c r="T564" s="149"/>
      <c r="U564" s="149"/>
      <c r="V564" s="149"/>
      <c r="AJ564" s="138"/>
      <c r="AK564" s="138"/>
      <c r="AL564" s="138"/>
      <c r="AM564" s="138"/>
      <c r="AN564" s="138"/>
      <c r="AO564" s="138"/>
      <c r="AP564" s="138"/>
      <c r="AQ564" s="138"/>
      <c r="AR564" s="138"/>
      <c r="AS564" s="138"/>
    </row>
    <row r="565" spans="3:45" x14ac:dyDescent="0.25">
      <c r="C565" s="149"/>
      <c r="D565" s="149"/>
      <c r="E565" s="149"/>
      <c r="F565" s="149"/>
      <c r="G565" s="149"/>
      <c r="H565" s="149"/>
      <c r="I565" s="149"/>
      <c r="J565" s="149"/>
      <c r="K565" s="149"/>
      <c r="L565" s="153"/>
      <c r="M565" s="149"/>
      <c r="N565" s="149"/>
      <c r="O565" s="149"/>
      <c r="P565" s="149"/>
      <c r="Q565" s="149"/>
      <c r="R565" s="149"/>
      <c r="S565" s="149"/>
      <c r="T565" s="149"/>
      <c r="U565" s="149"/>
      <c r="V565" s="149"/>
      <c r="AJ565" s="138"/>
      <c r="AK565" s="138"/>
      <c r="AL565" s="138"/>
      <c r="AM565" s="138"/>
      <c r="AN565" s="138"/>
      <c r="AO565" s="138"/>
      <c r="AP565" s="138"/>
      <c r="AQ565" s="138"/>
      <c r="AR565" s="138"/>
      <c r="AS565" s="138"/>
    </row>
    <row r="566" spans="3:45" x14ac:dyDescent="0.25">
      <c r="C566" s="149"/>
      <c r="D566" s="149"/>
      <c r="E566" s="149"/>
      <c r="F566" s="149"/>
      <c r="G566" s="149"/>
      <c r="H566" s="149"/>
      <c r="I566" s="149"/>
      <c r="J566" s="149"/>
      <c r="K566" s="149"/>
      <c r="L566" s="153"/>
      <c r="M566" s="149"/>
      <c r="N566" s="149"/>
      <c r="O566" s="149"/>
      <c r="P566" s="149"/>
      <c r="Q566" s="149"/>
      <c r="R566" s="149"/>
      <c r="S566" s="149"/>
      <c r="T566" s="149"/>
      <c r="U566" s="149"/>
      <c r="V566" s="149"/>
      <c r="AJ566" s="138"/>
      <c r="AK566" s="138"/>
      <c r="AL566" s="138"/>
      <c r="AM566" s="138"/>
      <c r="AN566" s="138"/>
      <c r="AO566" s="138"/>
      <c r="AP566" s="138"/>
      <c r="AQ566" s="138"/>
      <c r="AR566" s="138"/>
      <c r="AS566" s="138"/>
    </row>
    <row r="567" spans="3:45" x14ac:dyDescent="0.25">
      <c r="C567" s="149"/>
      <c r="D567" s="149"/>
      <c r="E567" s="149"/>
      <c r="F567" s="149"/>
      <c r="G567" s="149"/>
      <c r="H567" s="149"/>
      <c r="I567" s="149"/>
      <c r="J567" s="149"/>
      <c r="K567" s="149"/>
      <c r="L567" s="153"/>
      <c r="M567" s="149"/>
      <c r="N567" s="149"/>
      <c r="O567" s="149"/>
      <c r="P567" s="149"/>
      <c r="Q567" s="149"/>
      <c r="R567" s="149"/>
      <c r="S567" s="149"/>
      <c r="T567" s="149"/>
      <c r="U567" s="149"/>
      <c r="V567" s="149"/>
      <c r="AJ567" s="138"/>
      <c r="AK567" s="138"/>
      <c r="AL567" s="138"/>
      <c r="AM567" s="138"/>
      <c r="AN567" s="138"/>
      <c r="AO567" s="138"/>
      <c r="AP567" s="138"/>
      <c r="AQ567" s="138"/>
      <c r="AR567" s="138"/>
      <c r="AS567" s="138"/>
    </row>
    <row r="568" spans="3:45" x14ac:dyDescent="0.25">
      <c r="C568" s="149"/>
      <c r="D568" s="149"/>
      <c r="E568" s="149"/>
      <c r="F568" s="149"/>
      <c r="G568" s="149"/>
      <c r="H568" s="149"/>
      <c r="I568" s="149"/>
      <c r="J568" s="149"/>
      <c r="K568" s="149"/>
      <c r="L568" s="153"/>
      <c r="M568" s="149"/>
      <c r="N568" s="149"/>
      <c r="O568" s="149"/>
      <c r="P568" s="149"/>
      <c r="Q568" s="149"/>
      <c r="R568" s="149"/>
      <c r="S568" s="149"/>
      <c r="T568" s="149"/>
      <c r="U568" s="149"/>
      <c r="V568" s="149"/>
      <c r="AJ568" s="138"/>
      <c r="AK568" s="138"/>
      <c r="AL568" s="138"/>
      <c r="AM568" s="138"/>
      <c r="AN568" s="138"/>
      <c r="AO568" s="138"/>
      <c r="AP568" s="138"/>
      <c r="AQ568" s="138"/>
      <c r="AR568" s="138"/>
      <c r="AS568" s="138"/>
    </row>
    <row r="569" spans="3:45" x14ac:dyDescent="0.25">
      <c r="C569" s="149"/>
      <c r="D569" s="149"/>
      <c r="E569" s="149"/>
      <c r="F569" s="149"/>
      <c r="G569" s="149"/>
      <c r="H569" s="149"/>
      <c r="I569" s="149"/>
      <c r="J569" s="149"/>
      <c r="K569" s="149"/>
      <c r="L569" s="153"/>
      <c r="M569" s="149"/>
      <c r="N569" s="149"/>
      <c r="O569" s="149"/>
      <c r="P569" s="149"/>
      <c r="Q569" s="149"/>
      <c r="R569" s="149"/>
      <c r="S569" s="149"/>
      <c r="T569" s="149"/>
      <c r="U569" s="149"/>
      <c r="V569" s="149"/>
      <c r="AJ569" s="138"/>
      <c r="AK569" s="138"/>
      <c r="AL569" s="138"/>
      <c r="AM569" s="138"/>
      <c r="AN569" s="138"/>
      <c r="AO569" s="138"/>
      <c r="AP569" s="138"/>
      <c r="AQ569" s="138"/>
      <c r="AR569" s="138"/>
      <c r="AS569" s="138"/>
    </row>
    <row r="570" spans="3:45" x14ac:dyDescent="0.25">
      <c r="C570" s="149"/>
      <c r="D570" s="149"/>
      <c r="E570" s="149"/>
      <c r="F570" s="149"/>
      <c r="G570" s="149"/>
      <c r="H570" s="149"/>
      <c r="I570" s="149"/>
      <c r="J570" s="149"/>
      <c r="K570" s="149"/>
      <c r="L570" s="153"/>
      <c r="M570" s="149"/>
      <c r="N570" s="149"/>
      <c r="O570" s="149"/>
      <c r="P570" s="149"/>
      <c r="Q570" s="149"/>
      <c r="R570" s="149"/>
      <c r="S570" s="149"/>
      <c r="T570" s="149"/>
      <c r="U570" s="149"/>
      <c r="V570" s="149"/>
      <c r="AJ570" s="138"/>
      <c r="AK570" s="138"/>
      <c r="AL570" s="138"/>
      <c r="AM570" s="138"/>
      <c r="AN570" s="138"/>
      <c r="AO570" s="138"/>
      <c r="AP570" s="138"/>
      <c r="AQ570" s="138"/>
      <c r="AR570" s="138"/>
      <c r="AS570" s="138"/>
    </row>
    <row r="571" spans="3:45" x14ac:dyDescent="0.25">
      <c r="C571" s="149"/>
      <c r="D571" s="149"/>
      <c r="E571" s="149"/>
      <c r="F571" s="149"/>
      <c r="G571" s="149"/>
      <c r="H571" s="149"/>
      <c r="I571" s="149"/>
      <c r="J571" s="149"/>
      <c r="K571" s="149"/>
      <c r="L571" s="153"/>
      <c r="M571" s="149"/>
      <c r="N571" s="149"/>
      <c r="O571" s="149"/>
      <c r="P571" s="149"/>
      <c r="Q571" s="149"/>
      <c r="R571" s="149"/>
      <c r="S571" s="149"/>
      <c r="T571" s="149"/>
      <c r="U571" s="149"/>
      <c r="V571" s="149"/>
      <c r="AJ571" s="138"/>
      <c r="AK571" s="138"/>
      <c r="AL571" s="138"/>
      <c r="AM571" s="138"/>
      <c r="AN571" s="138"/>
      <c r="AO571" s="138"/>
      <c r="AP571" s="138"/>
      <c r="AQ571" s="138"/>
      <c r="AR571" s="138"/>
      <c r="AS571" s="138"/>
    </row>
    <row r="572" spans="3:45" x14ac:dyDescent="0.25">
      <c r="C572" s="149"/>
      <c r="D572" s="149"/>
      <c r="E572" s="149"/>
      <c r="F572" s="149"/>
      <c r="G572" s="149"/>
      <c r="H572" s="149"/>
      <c r="I572" s="149"/>
      <c r="J572" s="149"/>
      <c r="K572" s="149"/>
      <c r="L572" s="153"/>
      <c r="M572" s="149"/>
      <c r="N572" s="149"/>
      <c r="O572" s="149"/>
      <c r="P572" s="149"/>
      <c r="Q572" s="149"/>
      <c r="R572" s="149"/>
      <c r="S572" s="149"/>
      <c r="T572" s="149"/>
      <c r="U572" s="149"/>
      <c r="V572" s="149"/>
      <c r="AJ572" s="138"/>
      <c r="AK572" s="138"/>
      <c r="AL572" s="138"/>
      <c r="AM572" s="138"/>
      <c r="AN572" s="138"/>
      <c r="AO572" s="138"/>
      <c r="AP572" s="138"/>
      <c r="AQ572" s="138"/>
      <c r="AR572" s="138"/>
      <c r="AS572" s="138"/>
    </row>
    <row r="573" spans="3:45" x14ac:dyDescent="0.25">
      <c r="C573" s="149"/>
      <c r="D573" s="149"/>
      <c r="E573" s="149"/>
      <c r="F573" s="149"/>
      <c r="G573" s="149"/>
      <c r="H573" s="149"/>
      <c r="I573" s="149"/>
      <c r="J573" s="149"/>
      <c r="K573" s="149"/>
      <c r="L573" s="153"/>
      <c r="M573" s="149"/>
      <c r="N573" s="149"/>
      <c r="O573" s="149"/>
      <c r="P573" s="149"/>
      <c r="Q573" s="149"/>
      <c r="R573" s="149"/>
      <c r="S573" s="149"/>
      <c r="T573" s="149"/>
      <c r="U573" s="149"/>
      <c r="V573" s="149"/>
      <c r="AJ573" s="138"/>
      <c r="AK573" s="138"/>
      <c r="AL573" s="138"/>
      <c r="AM573" s="138"/>
      <c r="AN573" s="138"/>
      <c r="AO573" s="138"/>
      <c r="AP573" s="138"/>
      <c r="AQ573" s="138"/>
      <c r="AR573" s="138"/>
      <c r="AS573" s="138"/>
    </row>
    <row r="574" spans="3:45" x14ac:dyDescent="0.25">
      <c r="C574" s="149"/>
      <c r="D574" s="149"/>
      <c r="E574" s="149"/>
      <c r="F574" s="149"/>
      <c r="G574" s="149"/>
      <c r="H574" s="149"/>
      <c r="I574" s="149"/>
      <c r="J574" s="149"/>
      <c r="K574" s="149"/>
      <c r="L574" s="153"/>
      <c r="M574" s="149"/>
      <c r="N574" s="149"/>
      <c r="O574" s="149"/>
      <c r="P574" s="149"/>
      <c r="Q574" s="149"/>
      <c r="R574" s="149"/>
      <c r="S574" s="149"/>
      <c r="T574" s="149"/>
      <c r="U574" s="149"/>
      <c r="V574" s="149"/>
      <c r="AJ574" s="138"/>
      <c r="AK574" s="138"/>
      <c r="AL574" s="138"/>
      <c r="AM574" s="138"/>
      <c r="AN574" s="138"/>
      <c r="AO574" s="138"/>
      <c r="AP574" s="138"/>
      <c r="AQ574" s="138"/>
      <c r="AR574" s="138"/>
      <c r="AS574" s="138"/>
    </row>
    <row r="575" spans="3:45" x14ac:dyDescent="0.25">
      <c r="C575" s="149"/>
      <c r="D575" s="149"/>
      <c r="E575" s="149"/>
      <c r="F575" s="149"/>
      <c r="G575" s="149"/>
      <c r="H575" s="149"/>
      <c r="I575" s="149"/>
      <c r="J575" s="149"/>
      <c r="K575" s="149"/>
      <c r="L575" s="153"/>
      <c r="M575" s="149"/>
      <c r="N575" s="149"/>
      <c r="O575" s="149"/>
      <c r="P575" s="149"/>
      <c r="Q575" s="149"/>
      <c r="R575" s="149"/>
      <c r="S575" s="149"/>
      <c r="T575" s="149"/>
      <c r="U575" s="149"/>
      <c r="V575" s="149"/>
      <c r="AJ575" s="138"/>
      <c r="AK575" s="138"/>
      <c r="AL575" s="138"/>
      <c r="AM575" s="138"/>
      <c r="AN575" s="138"/>
      <c r="AO575" s="138"/>
      <c r="AP575" s="138"/>
      <c r="AQ575" s="138"/>
      <c r="AR575" s="138"/>
      <c r="AS575" s="138"/>
    </row>
    <row r="576" spans="3:45" x14ac:dyDescent="0.25">
      <c r="C576" s="149"/>
      <c r="D576" s="149"/>
      <c r="E576" s="149"/>
      <c r="F576" s="149"/>
      <c r="G576" s="149"/>
      <c r="H576" s="149"/>
      <c r="I576" s="149"/>
      <c r="J576" s="149"/>
      <c r="K576" s="149"/>
      <c r="L576" s="153"/>
      <c r="M576" s="149"/>
      <c r="N576" s="149"/>
      <c r="O576" s="149"/>
      <c r="P576" s="149"/>
      <c r="Q576" s="149"/>
      <c r="R576" s="149"/>
      <c r="S576" s="149"/>
      <c r="T576" s="149"/>
      <c r="U576" s="149"/>
      <c r="V576" s="149"/>
      <c r="AJ576" s="138"/>
      <c r="AK576" s="138"/>
      <c r="AL576" s="138"/>
      <c r="AM576" s="138"/>
      <c r="AN576" s="138"/>
      <c r="AO576" s="138"/>
      <c r="AP576" s="138"/>
      <c r="AQ576" s="138"/>
      <c r="AR576" s="138"/>
      <c r="AS576" s="138"/>
    </row>
    <row r="577" spans="3:45" x14ac:dyDescent="0.25">
      <c r="C577" s="149"/>
      <c r="D577" s="149"/>
      <c r="E577" s="149"/>
      <c r="F577" s="149"/>
      <c r="G577" s="149"/>
      <c r="H577" s="149"/>
      <c r="I577" s="149"/>
      <c r="J577" s="149"/>
      <c r="K577" s="149"/>
      <c r="L577" s="153"/>
      <c r="M577" s="149"/>
      <c r="N577" s="149"/>
      <c r="O577" s="149"/>
      <c r="P577" s="149"/>
      <c r="Q577" s="149"/>
      <c r="R577" s="149"/>
      <c r="S577" s="149"/>
      <c r="T577" s="149"/>
      <c r="U577" s="149"/>
      <c r="V577" s="149"/>
      <c r="AJ577" s="138"/>
      <c r="AK577" s="138"/>
      <c r="AL577" s="138"/>
      <c r="AM577" s="138"/>
      <c r="AN577" s="138"/>
      <c r="AO577" s="138"/>
      <c r="AP577" s="138"/>
      <c r="AQ577" s="138"/>
      <c r="AR577" s="138"/>
      <c r="AS577" s="138"/>
    </row>
    <row r="578" spans="3:45" x14ac:dyDescent="0.25">
      <c r="C578" s="149"/>
      <c r="D578" s="149"/>
      <c r="E578" s="149"/>
      <c r="F578" s="149"/>
      <c r="G578" s="149"/>
      <c r="H578" s="149"/>
      <c r="I578" s="149"/>
      <c r="J578" s="149"/>
      <c r="K578" s="149"/>
      <c r="L578" s="153"/>
      <c r="M578" s="149"/>
      <c r="N578" s="149"/>
      <c r="O578" s="149"/>
      <c r="P578" s="149"/>
      <c r="Q578" s="149"/>
      <c r="R578" s="149"/>
      <c r="S578" s="149"/>
      <c r="T578" s="149"/>
      <c r="U578" s="149"/>
      <c r="V578" s="149"/>
      <c r="AJ578" s="138"/>
      <c r="AK578" s="138"/>
      <c r="AL578" s="138"/>
      <c r="AM578" s="138"/>
      <c r="AN578" s="138"/>
      <c r="AO578" s="138"/>
      <c r="AP578" s="138"/>
      <c r="AQ578" s="138"/>
      <c r="AR578" s="138"/>
      <c r="AS578" s="138"/>
    </row>
    <row r="579" spans="3:45" x14ac:dyDescent="0.25">
      <c r="C579" s="149"/>
      <c r="D579" s="149"/>
      <c r="E579" s="149"/>
      <c r="F579" s="149"/>
      <c r="G579" s="149"/>
      <c r="H579" s="149"/>
      <c r="I579" s="149"/>
      <c r="J579" s="149"/>
      <c r="K579" s="149"/>
      <c r="L579" s="153"/>
      <c r="M579" s="149"/>
      <c r="N579" s="149"/>
      <c r="O579" s="149"/>
      <c r="P579" s="149"/>
      <c r="Q579" s="149"/>
      <c r="R579" s="149"/>
      <c r="S579" s="149"/>
      <c r="T579" s="149"/>
      <c r="U579" s="149"/>
      <c r="V579" s="149"/>
      <c r="AJ579" s="138"/>
      <c r="AK579" s="138"/>
      <c r="AL579" s="138"/>
      <c r="AM579" s="138"/>
      <c r="AN579" s="138"/>
      <c r="AO579" s="138"/>
      <c r="AP579" s="138"/>
      <c r="AQ579" s="138"/>
      <c r="AR579" s="138"/>
      <c r="AS579" s="138"/>
    </row>
    <row r="580" spans="3:45" x14ac:dyDescent="0.25">
      <c r="C580" s="149"/>
      <c r="D580" s="149"/>
      <c r="E580" s="149"/>
      <c r="F580" s="149"/>
      <c r="G580" s="149"/>
      <c r="H580" s="149"/>
      <c r="I580" s="149"/>
      <c r="J580" s="149"/>
      <c r="K580" s="149"/>
      <c r="L580" s="153"/>
      <c r="M580" s="149"/>
      <c r="N580" s="149"/>
      <c r="O580" s="149"/>
      <c r="P580" s="149"/>
      <c r="Q580" s="149"/>
      <c r="R580" s="149"/>
      <c r="S580" s="149"/>
      <c r="T580" s="149"/>
      <c r="U580" s="149"/>
      <c r="V580" s="149"/>
      <c r="AJ580" s="138"/>
      <c r="AK580" s="138"/>
      <c r="AL580" s="138"/>
      <c r="AM580" s="138"/>
      <c r="AN580" s="138"/>
      <c r="AO580" s="138"/>
      <c r="AP580" s="138"/>
      <c r="AQ580" s="138"/>
      <c r="AR580" s="138"/>
      <c r="AS580" s="138"/>
    </row>
    <row r="581" spans="3:45" x14ac:dyDescent="0.25">
      <c r="C581" s="149"/>
      <c r="D581" s="149"/>
      <c r="E581" s="149"/>
      <c r="F581" s="149"/>
      <c r="G581" s="149"/>
      <c r="H581" s="149"/>
      <c r="I581" s="149"/>
      <c r="J581" s="149"/>
      <c r="K581" s="149"/>
      <c r="L581" s="153"/>
      <c r="M581" s="149"/>
      <c r="N581" s="149"/>
      <c r="O581" s="149"/>
      <c r="P581" s="149"/>
      <c r="Q581" s="149"/>
      <c r="R581" s="149"/>
      <c r="S581" s="149"/>
      <c r="T581" s="149"/>
      <c r="U581" s="149"/>
      <c r="V581" s="149"/>
      <c r="AJ581" s="138"/>
      <c r="AK581" s="138"/>
      <c r="AL581" s="138"/>
      <c r="AM581" s="138"/>
      <c r="AN581" s="138"/>
      <c r="AO581" s="138"/>
      <c r="AP581" s="138"/>
      <c r="AQ581" s="138"/>
      <c r="AR581" s="138"/>
      <c r="AS581" s="138"/>
    </row>
    <row r="582" spans="3:45" x14ac:dyDescent="0.25">
      <c r="C582" s="149"/>
      <c r="D582" s="149"/>
      <c r="E582" s="149"/>
      <c r="F582" s="149"/>
      <c r="G582" s="149"/>
      <c r="H582" s="149"/>
      <c r="I582" s="149"/>
      <c r="J582" s="149"/>
      <c r="K582" s="149"/>
      <c r="L582" s="153"/>
      <c r="M582" s="149"/>
      <c r="N582" s="149"/>
      <c r="O582" s="149"/>
      <c r="P582" s="149"/>
      <c r="Q582" s="149"/>
      <c r="R582" s="149"/>
      <c r="S582" s="149"/>
      <c r="T582" s="149"/>
      <c r="U582" s="149"/>
      <c r="V582" s="149"/>
      <c r="AJ582" s="138"/>
      <c r="AK582" s="138"/>
      <c r="AL582" s="138"/>
      <c r="AM582" s="138"/>
      <c r="AN582" s="138"/>
      <c r="AO582" s="138"/>
      <c r="AP582" s="138"/>
      <c r="AQ582" s="138"/>
      <c r="AR582" s="138"/>
      <c r="AS582" s="138"/>
    </row>
    <row r="583" spans="3:45" x14ac:dyDescent="0.25">
      <c r="C583" s="149"/>
      <c r="D583" s="149"/>
      <c r="E583" s="149"/>
      <c r="F583" s="149"/>
      <c r="G583" s="149"/>
      <c r="H583" s="149"/>
      <c r="I583" s="149"/>
      <c r="J583" s="149"/>
      <c r="K583" s="149"/>
      <c r="L583" s="153"/>
      <c r="M583" s="149"/>
      <c r="N583" s="149"/>
      <c r="O583" s="149"/>
      <c r="P583" s="149"/>
      <c r="Q583" s="149"/>
      <c r="R583" s="149"/>
      <c r="S583" s="149"/>
      <c r="T583" s="149"/>
      <c r="U583" s="149"/>
      <c r="V583" s="149"/>
      <c r="AJ583" s="138"/>
      <c r="AK583" s="138"/>
      <c r="AL583" s="138"/>
      <c r="AM583" s="138"/>
      <c r="AN583" s="138"/>
      <c r="AO583" s="138"/>
      <c r="AP583" s="138"/>
      <c r="AQ583" s="138"/>
      <c r="AR583" s="138"/>
      <c r="AS583" s="138"/>
    </row>
    <row r="584" spans="3:45" x14ac:dyDescent="0.25">
      <c r="C584" s="149"/>
      <c r="D584" s="149"/>
      <c r="E584" s="149"/>
      <c r="F584" s="149"/>
      <c r="G584" s="149"/>
      <c r="H584" s="149"/>
      <c r="I584" s="149"/>
      <c r="J584" s="149"/>
      <c r="K584" s="149"/>
      <c r="L584" s="153"/>
      <c r="M584" s="149"/>
      <c r="N584" s="149"/>
      <c r="O584" s="149"/>
      <c r="P584" s="149"/>
      <c r="Q584" s="149"/>
      <c r="R584" s="149"/>
      <c r="S584" s="149"/>
      <c r="T584" s="149"/>
      <c r="U584" s="149"/>
      <c r="V584" s="149"/>
      <c r="AJ584" s="138"/>
      <c r="AK584" s="138"/>
      <c r="AL584" s="138"/>
      <c r="AM584" s="138"/>
      <c r="AN584" s="138"/>
      <c r="AO584" s="138"/>
      <c r="AP584" s="138"/>
      <c r="AQ584" s="138"/>
      <c r="AR584" s="138"/>
      <c r="AS584" s="138"/>
    </row>
    <row r="585" spans="3:45" x14ac:dyDescent="0.25">
      <c r="C585" s="149"/>
      <c r="D585" s="149"/>
      <c r="E585" s="149"/>
      <c r="F585" s="149"/>
      <c r="G585" s="149"/>
      <c r="H585" s="149"/>
      <c r="I585" s="149"/>
      <c r="J585" s="149"/>
      <c r="K585" s="149"/>
      <c r="L585" s="153"/>
      <c r="M585" s="149"/>
      <c r="N585" s="149"/>
      <c r="O585" s="149"/>
      <c r="P585" s="149"/>
      <c r="Q585" s="149"/>
      <c r="R585" s="149"/>
      <c r="S585" s="149"/>
      <c r="T585" s="149"/>
      <c r="U585" s="149"/>
      <c r="V585" s="149"/>
      <c r="AJ585" s="138"/>
      <c r="AK585" s="138"/>
      <c r="AL585" s="138"/>
      <c r="AM585" s="138"/>
      <c r="AN585" s="138"/>
      <c r="AO585" s="138"/>
      <c r="AP585" s="138"/>
      <c r="AQ585" s="138"/>
      <c r="AR585" s="138"/>
      <c r="AS585" s="138"/>
    </row>
    <row r="586" spans="3:45" x14ac:dyDescent="0.25">
      <c r="C586" s="149"/>
      <c r="D586" s="149"/>
      <c r="E586" s="149"/>
      <c r="F586" s="149"/>
      <c r="G586" s="149"/>
      <c r="H586" s="149"/>
      <c r="I586" s="149"/>
      <c r="J586" s="149"/>
      <c r="K586" s="149"/>
      <c r="L586" s="153"/>
      <c r="M586" s="149"/>
      <c r="N586" s="149"/>
      <c r="O586" s="149"/>
      <c r="P586" s="149"/>
      <c r="Q586" s="149"/>
      <c r="R586" s="149"/>
      <c r="S586" s="149"/>
      <c r="T586" s="149"/>
      <c r="U586" s="149"/>
      <c r="V586" s="149"/>
      <c r="AJ586" s="138"/>
      <c r="AK586" s="138"/>
      <c r="AL586" s="138"/>
      <c r="AM586" s="138"/>
      <c r="AN586" s="138"/>
      <c r="AO586" s="138"/>
      <c r="AP586" s="138"/>
      <c r="AQ586" s="138"/>
      <c r="AR586" s="138"/>
      <c r="AS586" s="138"/>
    </row>
    <row r="587" spans="3:45" x14ac:dyDescent="0.25">
      <c r="C587" s="149"/>
      <c r="D587" s="149"/>
      <c r="E587" s="149"/>
      <c r="F587" s="149"/>
      <c r="G587" s="149"/>
      <c r="H587" s="149"/>
      <c r="I587" s="149"/>
      <c r="J587" s="149"/>
      <c r="K587" s="149"/>
      <c r="L587" s="153"/>
      <c r="M587" s="149"/>
      <c r="N587" s="149"/>
      <c r="O587" s="149"/>
      <c r="P587" s="149"/>
      <c r="Q587" s="149"/>
      <c r="R587" s="149"/>
      <c r="S587" s="149"/>
      <c r="T587" s="149"/>
      <c r="U587" s="149"/>
      <c r="V587" s="149"/>
      <c r="AJ587" s="138"/>
      <c r="AK587" s="138"/>
      <c r="AL587" s="138"/>
      <c r="AM587" s="138"/>
      <c r="AN587" s="138"/>
      <c r="AO587" s="138"/>
      <c r="AP587" s="138"/>
      <c r="AQ587" s="138"/>
      <c r="AR587" s="138"/>
      <c r="AS587" s="138"/>
    </row>
    <row r="588" spans="3:45" x14ac:dyDescent="0.25">
      <c r="C588" s="149"/>
      <c r="D588" s="149"/>
      <c r="E588" s="149"/>
      <c r="F588" s="149"/>
      <c r="G588" s="149"/>
      <c r="H588" s="149"/>
      <c r="I588" s="149"/>
      <c r="J588" s="149"/>
      <c r="K588" s="149"/>
      <c r="L588" s="153"/>
      <c r="M588" s="149"/>
      <c r="N588" s="149"/>
      <c r="O588" s="149"/>
      <c r="P588" s="149"/>
      <c r="Q588" s="149"/>
      <c r="R588" s="149"/>
      <c r="S588" s="149"/>
      <c r="T588" s="149"/>
      <c r="U588" s="149"/>
      <c r="V588" s="149"/>
      <c r="AJ588" s="138"/>
      <c r="AK588" s="138"/>
      <c r="AL588" s="138"/>
      <c r="AM588" s="138"/>
      <c r="AN588" s="138"/>
      <c r="AO588" s="138"/>
      <c r="AP588" s="138"/>
      <c r="AQ588" s="138"/>
      <c r="AR588" s="138"/>
      <c r="AS588" s="138"/>
    </row>
    <row r="589" spans="3:45" x14ac:dyDescent="0.25">
      <c r="C589" s="149"/>
      <c r="D589" s="149"/>
      <c r="E589" s="149"/>
      <c r="F589" s="149"/>
      <c r="G589" s="149"/>
      <c r="H589" s="149"/>
      <c r="I589" s="149"/>
      <c r="J589" s="149"/>
      <c r="K589" s="149"/>
      <c r="L589" s="153"/>
      <c r="M589" s="149"/>
      <c r="N589" s="149"/>
      <c r="O589" s="149"/>
      <c r="P589" s="149"/>
      <c r="Q589" s="149"/>
      <c r="R589" s="149"/>
      <c r="S589" s="149"/>
      <c r="T589" s="149"/>
      <c r="U589" s="149"/>
      <c r="V589" s="149"/>
      <c r="AJ589" s="138"/>
      <c r="AK589" s="138"/>
      <c r="AL589" s="138"/>
      <c r="AM589" s="138"/>
      <c r="AN589" s="138"/>
      <c r="AO589" s="138"/>
      <c r="AP589" s="138"/>
      <c r="AQ589" s="138"/>
      <c r="AR589" s="138"/>
      <c r="AS589" s="138"/>
    </row>
    <row r="590" spans="3:45" x14ac:dyDescent="0.25">
      <c r="C590" s="149"/>
      <c r="D590" s="149"/>
      <c r="E590" s="149"/>
      <c r="F590" s="149"/>
      <c r="G590" s="149"/>
      <c r="H590" s="149"/>
      <c r="I590" s="149"/>
      <c r="J590" s="149"/>
      <c r="K590" s="149"/>
      <c r="L590" s="153"/>
      <c r="M590" s="149"/>
      <c r="N590" s="149"/>
      <c r="O590" s="149"/>
      <c r="P590" s="149"/>
      <c r="Q590" s="149"/>
      <c r="R590" s="149"/>
      <c r="S590" s="149"/>
      <c r="T590" s="149"/>
      <c r="U590" s="149"/>
      <c r="V590" s="149"/>
      <c r="AJ590" s="138"/>
      <c r="AK590" s="138"/>
      <c r="AL590" s="138"/>
      <c r="AM590" s="138"/>
      <c r="AN590" s="138"/>
      <c r="AO590" s="138"/>
      <c r="AP590" s="138"/>
      <c r="AQ590" s="138"/>
      <c r="AR590" s="138"/>
      <c r="AS590" s="138"/>
    </row>
    <row r="591" spans="3:45" x14ac:dyDescent="0.25">
      <c r="C591" s="149"/>
      <c r="D591" s="149"/>
      <c r="E591" s="149"/>
      <c r="F591" s="149"/>
      <c r="G591" s="149"/>
      <c r="H591" s="149"/>
      <c r="I591" s="149"/>
      <c r="J591" s="149"/>
      <c r="K591" s="149"/>
      <c r="L591" s="153"/>
      <c r="M591" s="149"/>
      <c r="N591" s="149"/>
      <c r="O591" s="149"/>
      <c r="P591" s="149"/>
      <c r="Q591" s="149"/>
      <c r="R591" s="149"/>
      <c r="S591" s="149"/>
      <c r="T591" s="149"/>
      <c r="U591" s="149"/>
      <c r="V591" s="149"/>
      <c r="AJ591" s="138"/>
      <c r="AK591" s="138"/>
      <c r="AL591" s="138"/>
      <c r="AM591" s="138"/>
      <c r="AN591" s="138"/>
      <c r="AO591" s="138"/>
      <c r="AP591" s="138"/>
      <c r="AQ591" s="138"/>
      <c r="AR591" s="138"/>
      <c r="AS591" s="138"/>
    </row>
    <row r="592" spans="3:45" x14ac:dyDescent="0.25">
      <c r="C592" s="149"/>
      <c r="D592" s="149"/>
      <c r="E592" s="149"/>
      <c r="F592" s="149"/>
      <c r="G592" s="149"/>
      <c r="H592" s="149"/>
      <c r="I592" s="149"/>
      <c r="J592" s="149"/>
      <c r="K592" s="149"/>
      <c r="L592" s="153"/>
      <c r="M592" s="149"/>
      <c r="N592" s="149"/>
      <c r="O592" s="149"/>
      <c r="P592" s="149"/>
      <c r="Q592" s="149"/>
      <c r="R592" s="149"/>
      <c r="S592" s="149"/>
      <c r="T592" s="149"/>
      <c r="U592" s="149"/>
      <c r="V592" s="149"/>
      <c r="AJ592" s="138"/>
      <c r="AK592" s="138"/>
      <c r="AL592" s="138"/>
      <c r="AM592" s="138"/>
      <c r="AN592" s="138"/>
      <c r="AO592" s="138"/>
      <c r="AP592" s="138"/>
      <c r="AQ592" s="138"/>
      <c r="AR592" s="138"/>
      <c r="AS592" s="138"/>
    </row>
    <row r="593" spans="3:45" x14ac:dyDescent="0.25">
      <c r="C593" s="149"/>
      <c r="D593" s="149"/>
      <c r="E593" s="149"/>
      <c r="F593" s="149"/>
      <c r="G593" s="149"/>
      <c r="H593" s="149"/>
      <c r="I593" s="149"/>
      <c r="J593" s="149"/>
      <c r="K593" s="149"/>
      <c r="L593" s="153"/>
      <c r="M593" s="149"/>
      <c r="N593" s="149"/>
      <c r="O593" s="149"/>
      <c r="P593" s="149"/>
      <c r="Q593" s="149"/>
      <c r="R593" s="149"/>
      <c r="S593" s="149"/>
      <c r="T593" s="149"/>
      <c r="U593" s="149"/>
      <c r="V593" s="149"/>
      <c r="AJ593" s="138"/>
      <c r="AK593" s="138"/>
      <c r="AL593" s="138"/>
      <c r="AM593" s="138"/>
      <c r="AN593" s="138"/>
      <c r="AO593" s="138"/>
      <c r="AP593" s="138"/>
      <c r="AQ593" s="138"/>
      <c r="AR593" s="138"/>
      <c r="AS593" s="138"/>
    </row>
    <row r="594" spans="3:45" x14ac:dyDescent="0.25">
      <c r="C594" s="149"/>
      <c r="D594" s="149"/>
      <c r="E594" s="149"/>
      <c r="F594" s="149"/>
      <c r="G594" s="149"/>
      <c r="H594" s="149"/>
      <c r="I594" s="149"/>
      <c r="J594" s="149"/>
      <c r="K594" s="149"/>
      <c r="L594" s="153"/>
      <c r="M594" s="149"/>
      <c r="N594" s="149"/>
      <c r="O594" s="149"/>
      <c r="P594" s="149"/>
      <c r="Q594" s="149"/>
      <c r="R594" s="149"/>
      <c r="S594" s="149"/>
      <c r="T594" s="149"/>
      <c r="U594" s="149"/>
      <c r="V594" s="149"/>
      <c r="AJ594" s="138"/>
      <c r="AK594" s="138"/>
      <c r="AL594" s="138"/>
      <c r="AM594" s="138"/>
      <c r="AN594" s="138"/>
      <c r="AO594" s="138"/>
      <c r="AP594" s="138"/>
      <c r="AQ594" s="138"/>
      <c r="AR594" s="138"/>
      <c r="AS594" s="138"/>
    </row>
    <row r="595" spans="3:45" x14ac:dyDescent="0.25">
      <c r="C595" s="149"/>
      <c r="D595" s="149"/>
      <c r="E595" s="149"/>
      <c r="F595" s="149"/>
      <c r="G595" s="149"/>
      <c r="H595" s="149"/>
      <c r="I595" s="149"/>
      <c r="J595" s="149"/>
      <c r="K595" s="149"/>
      <c r="L595" s="153"/>
      <c r="M595" s="149"/>
      <c r="N595" s="149"/>
      <c r="O595" s="149"/>
      <c r="P595" s="149"/>
      <c r="Q595" s="149"/>
      <c r="R595" s="149"/>
      <c r="S595" s="149"/>
      <c r="T595" s="149"/>
      <c r="U595" s="149"/>
      <c r="V595" s="149"/>
      <c r="AJ595" s="138"/>
      <c r="AK595" s="138"/>
      <c r="AL595" s="138"/>
      <c r="AM595" s="138"/>
      <c r="AN595" s="138"/>
      <c r="AO595" s="138"/>
      <c r="AP595" s="138"/>
      <c r="AQ595" s="138"/>
      <c r="AR595" s="138"/>
      <c r="AS595" s="138"/>
    </row>
    <row r="596" spans="3:45" x14ac:dyDescent="0.25">
      <c r="C596" s="149"/>
      <c r="D596" s="149"/>
      <c r="E596" s="149"/>
      <c r="F596" s="149"/>
      <c r="G596" s="149"/>
      <c r="H596" s="149"/>
      <c r="I596" s="149"/>
      <c r="J596" s="149"/>
      <c r="K596" s="149"/>
      <c r="L596" s="153"/>
      <c r="M596" s="149"/>
      <c r="N596" s="149"/>
      <c r="O596" s="149"/>
      <c r="P596" s="149"/>
      <c r="Q596" s="149"/>
      <c r="R596" s="149"/>
      <c r="S596" s="149"/>
      <c r="T596" s="149"/>
      <c r="U596" s="149"/>
      <c r="V596" s="149"/>
      <c r="AJ596" s="138"/>
      <c r="AK596" s="138"/>
      <c r="AL596" s="138"/>
      <c r="AM596" s="138"/>
      <c r="AN596" s="138"/>
      <c r="AO596" s="138"/>
      <c r="AP596" s="138"/>
      <c r="AQ596" s="138"/>
      <c r="AR596" s="138"/>
      <c r="AS596" s="138"/>
    </row>
    <row r="597" spans="3:45" x14ac:dyDescent="0.25">
      <c r="C597" s="149"/>
      <c r="D597" s="149"/>
      <c r="E597" s="149"/>
      <c r="F597" s="149"/>
      <c r="G597" s="149"/>
      <c r="H597" s="149"/>
      <c r="I597" s="149"/>
      <c r="J597" s="149"/>
      <c r="K597" s="149"/>
      <c r="L597" s="153"/>
      <c r="M597" s="149"/>
      <c r="N597" s="149"/>
      <c r="O597" s="149"/>
      <c r="P597" s="149"/>
      <c r="Q597" s="149"/>
      <c r="R597" s="149"/>
      <c r="S597" s="149"/>
      <c r="T597" s="149"/>
      <c r="U597" s="149"/>
      <c r="V597" s="149"/>
      <c r="AJ597" s="138"/>
      <c r="AK597" s="138"/>
      <c r="AL597" s="138"/>
      <c r="AM597" s="138"/>
      <c r="AN597" s="138"/>
      <c r="AO597" s="138"/>
      <c r="AP597" s="138"/>
      <c r="AQ597" s="138"/>
      <c r="AR597" s="138"/>
      <c r="AS597" s="138"/>
    </row>
    <row r="598" spans="3:45" x14ac:dyDescent="0.25">
      <c r="C598" s="149"/>
      <c r="D598" s="149"/>
      <c r="E598" s="149"/>
      <c r="F598" s="149"/>
      <c r="G598" s="149"/>
      <c r="H598" s="149"/>
      <c r="I598" s="149"/>
      <c r="J598" s="149"/>
      <c r="K598" s="149"/>
      <c r="L598" s="153"/>
      <c r="M598" s="149"/>
      <c r="N598" s="149"/>
      <c r="O598" s="149"/>
      <c r="P598" s="149"/>
      <c r="Q598" s="149"/>
      <c r="R598" s="149"/>
      <c r="S598" s="149"/>
      <c r="T598" s="149"/>
      <c r="U598" s="149"/>
      <c r="V598" s="149"/>
      <c r="AJ598" s="138"/>
      <c r="AK598" s="138"/>
      <c r="AL598" s="138"/>
      <c r="AM598" s="138"/>
      <c r="AN598" s="138"/>
      <c r="AO598" s="138"/>
      <c r="AP598" s="138"/>
      <c r="AQ598" s="138"/>
      <c r="AR598" s="138"/>
      <c r="AS598" s="138"/>
    </row>
    <row r="599" spans="3:45" x14ac:dyDescent="0.25">
      <c r="C599" s="149"/>
      <c r="D599" s="149"/>
      <c r="E599" s="149"/>
      <c r="F599" s="149"/>
      <c r="G599" s="149"/>
      <c r="H599" s="149"/>
      <c r="I599" s="149"/>
      <c r="J599" s="149"/>
      <c r="K599" s="149"/>
      <c r="L599" s="153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AJ599" s="138"/>
      <c r="AK599" s="138"/>
      <c r="AL599" s="138"/>
      <c r="AM599" s="138"/>
      <c r="AN599" s="138"/>
      <c r="AO599" s="138"/>
      <c r="AP599" s="138"/>
      <c r="AQ599" s="138"/>
      <c r="AR599" s="138"/>
      <c r="AS599" s="138"/>
    </row>
    <row r="600" spans="3:45" x14ac:dyDescent="0.25">
      <c r="C600" s="149"/>
      <c r="D600" s="149"/>
      <c r="E600" s="149"/>
      <c r="F600" s="149"/>
      <c r="G600" s="149"/>
      <c r="H600" s="149"/>
      <c r="I600" s="149"/>
      <c r="J600" s="149"/>
      <c r="K600" s="149"/>
      <c r="L600" s="153"/>
      <c r="M600" s="149"/>
      <c r="N600" s="149"/>
      <c r="O600" s="149"/>
      <c r="P600" s="149"/>
      <c r="Q600" s="149"/>
      <c r="R600" s="149"/>
      <c r="S600" s="149"/>
      <c r="T600" s="149"/>
      <c r="U600" s="149"/>
      <c r="V600" s="149"/>
      <c r="AJ600" s="138"/>
      <c r="AK600" s="138"/>
      <c r="AL600" s="138"/>
      <c r="AM600" s="138"/>
      <c r="AN600" s="138"/>
      <c r="AO600" s="138"/>
      <c r="AP600" s="138"/>
      <c r="AQ600" s="138"/>
      <c r="AR600" s="138"/>
      <c r="AS600" s="138"/>
    </row>
    <row r="601" spans="3:45" x14ac:dyDescent="0.25">
      <c r="C601" s="149"/>
      <c r="D601" s="149"/>
      <c r="E601" s="149"/>
      <c r="F601" s="149"/>
      <c r="G601" s="149"/>
      <c r="H601" s="149"/>
      <c r="I601" s="149"/>
      <c r="J601" s="149"/>
      <c r="K601" s="149"/>
      <c r="L601" s="153"/>
      <c r="M601" s="149"/>
      <c r="N601" s="149"/>
      <c r="O601" s="149"/>
      <c r="P601" s="149"/>
      <c r="Q601" s="149"/>
      <c r="R601" s="149"/>
      <c r="S601" s="149"/>
      <c r="T601" s="149"/>
      <c r="U601" s="149"/>
      <c r="V601" s="149"/>
      <c r="AJ601" s="138"/>
      <c r="AK601" s="138"/>
      <c r="AL601" s="138"/>
      <c r="AM601" s="138"/>
      <c r="AN601" s="138"/>
      <c r="AO601" s="138"/>
      <c r="AP601" s="138"/>
      <c r="AQ601" s="138"/>
      <c r="AR601" s="138"/>
      <c r="AS601" s="138"/>
    </row>
    <row r="602" spans="3:45" x14ac:dyDescent="0.25">
      <c r="C602" s="149"/>
      <c r="D602" s="149"/>
      <c r="E602" s="149"/>
      <c r="F602" s="149"/>
      <c r="G602" s="149"/>
      <c r="H602" s="149"/>
      <c r="I602" s="149"/>
      <c r="J602" s="149"/>
      <c r="K602" s="149"/>
      <c r="L602" s="153"/>
      <c r="M602" s="149"/>
      <c r="N602" s="149"/>
      <c r="O602" s="149"/>
      <c r="P602" s="149"/>
      <c r="Q602" s="149"/>
      <c r="R602" s="149"/>
      <c r="S602" s="149"/>
      <c r="T602" s="149"/>
      <c r="U602" s="149"/>
      <c r="V602" s="149"/>
      <c r="AJ602" s="138"/>
      <c r="AK602" s="138"/>
      <c r="AL602" s="138"/>
      <c r="AM602" s="138"/>
      <c r="AN602" s="138"/>
      <c r="AO602" s="138"/>
      <c r="AP602" s="138"/>
      <c r="AQ602" s="138"/>
      <c r="AR602" s="138"/>
      <c r="AS602" s="138"/>
    </row>
    <row r="603" spans="3:45" x14ac:dyDescent="0.25">
      <c r="C603" s="149"/>
      <c r="D603" s="149"/>
      <c r="E603" s="149"/>
      <c r="F603" s="149"/>
      <c r="G603" s="149"/>
      <c r="H603" s="149"/>
      <c r="I603" s="149"/>
      <c r="J603" s="149"/>
      <c r="K603" s="149"/>
      <c r="L603" s="153"/>
      <c r="M603" s="149"/>
      <c r="N603" s="149"/>
      <c r="O603" s="149"/>
      <c r="P603" s="149"/>
      <c r="Q603" s="149"/>
      <c r="R603" s="149"/>
      <c r="S603" s="149"/>
      <c r="T603" s="149"/>
      <c r="U603" s="149"/>
      <c r="V603" s="149"/>
      <c r="AJ603" s="138"/>
      <c r="AK603" s="138"/>
      <c r="AL603" s="138"/>
      <c r="AM603" s="138"/>
      <c r="AN603" s="138"/>
      <c r="AO603" s="138"/>
      <c r="AP603" s="138"/>
      <c r="AQ603" s="138"/>
      <c r="AR603" s="138"/>
      <c r="AS603" s="138"/>
    </row>
    <row r="604" spans="3:45" x14ac:dyDescent="0.25">
      <c r="C604" s="149"/>
      <c r="D604" s="149"/>
      <c r="E604" s="149"/>
      <c r="F604" s="149"/>
      <c r="G604" s="149"/>
      <c r="H604" s="149"/>
      <c r="I604" s="149"/>
      <c r="J604" s="149"/>
      <c r="K604" s="149"/>
      <c r="L604" s="153"/>
      <c r="M604" s="149"/>
      <c r="N604" s="149"/>
      <c r="O604" s="149"/>
      <c r="P604" s="149"/>
      <c r="Q604" s="149"/>
      <c r="R604" s="149"/>
      <c r="S604" s="149"/>
      <c r="T604" s="149"/>
      <c r="U604" s="149"/>
      <c r="V604" s="149"/>
      <c r="AJ604" s="138"/>
      <c r="AK604" s="138"/>
      <c r="AL604" s="138"/>
      <c r="AM604" s="138"/>
      <c r="AN604" s="138"/>
      <c r="AO604" s="138"/>
      <c r="AP604" s="138"/>
      <c r="AQ604" s="138"/>
      <c r="AR604" s="138"/>
      <c r="AS604" s="138"/>
    </row>
    <row r="605" spans="3:45" x14ac:dyDescent="0.25">
      <c r="C605" s="149"/>
      <c r="D605" s="149"/>
      <c r="E605" s="149"/>
      <c r="F605" s="149"/>
      <c r="G605" s="149"/>
      <c r="H605" s="149"/>
      <c r="I605" s="149"/>
      <c r="J605" s="149"/>
      <c r="K605" s="149"/>
      <c r="L605" s="153"/>
      <c r="M605" s="149"/>
      <c r="N605" s="149"/>
      <c r="O605" s="149"/>
      <c r="P605" s="149"/>
      <c r="Q605" s="149"/>
      <c r="R605" s="149"/>
      <c r="S605" s="149"/>
      <c r="T605" s="149"/>
      <c r="U605" s="149"/>
      <c r="V605" s="149"/>
      <c r="AJ605" s="138"/>
      <c r="AK605" s="138"/>
      <c r="AL605" s="138"/>
      <c r="AM605" s="138"/>
      <c r="AN605" s="138"/>
      <c r="AO605" s="138"/>
      <c r="AP605" s="138"/>
      <c r="AQ605" s="138"/>
      <c r="AR605" s="138"/>
      <c r="AS605" s="138"/>
    </row>
    <row r="606" spans="3:45" x14ac:dyDescent="0.25">
      <c r="C606" s="149"/>
      <c r="D606" s="149"/>
      <c r="E606" s="149"/>
      <c r="F606" s="149"/>
      <c r="G606" s="149"/>
      <c r="H606" s="149"/>
      <c r="I606" s="149"/>
      <c r="J606" s="149"/>
      <c r="K606" s="149"/>
      <c r="L606" s="153"/>
      <c r="M606" s="149"/>
      <c r="N606" s="149"/>
      <c r="O606" s="149"/>
      <c r="P606" s="149"/>
      <c r="Q606" s="149"/>
      <c r="R606" s="149"/>
      <c r="S606" s="149"/>
      <c r="T606" s="149"/>
      <c r="U606" s="149"/>
      <c r="V606" s="149"/>
      <c r="AJ606" s="138"/>
      <c r="AK606" s="138"/>
      <c r="AL606" s="138"/>
      <c r="AM606" s="138"/>
      <c r="AN606" s="138"/>
      <c r="AO606" s="138"/>
      <c r="AP606" s="138"/>
      <c r="AQ606" s="138"/>
      <c r="AR606" s="138"/>
      <c r="AS606" s="138"/>
    </row>
    <row r="607" spans="3:45" x14ac:dyDescent="0.25">
      <c r="C607" s="149"/>
      <c r="D607" s="149"/>
      <c r="E607" s="149"/>
      <c r="F607" s="149"/>
      <c r="G607" s="149"/>
      <c r="H607" s="149"/>
      <c r="I607" s="149"/>
      <c r="J607" s="149"/>
      <c r="K607" s="149"/>
      <c r="L607" s="153"/>
      <c r="M607" s="149"/>
      <c r="N607" s="149"/>
      <c r="O607" s="149"/>
      <c r="P607" s="149"/>
      <c r="Q607" s="149"/>
      <c r="R607" s="149"/>
      <c r="S607" s="149"/>
      <c r="T607" s="149"/>
      <c r="U607" s="149"/>
      <c r="V607" s="149"/>
      <c r="AJ607" s="138"/>
      <c r="AK607" s="138"/>
      <c r="AL607" s="138"/>
      <c r="AM607" s="138"/>
      <c r="AN607" s="138"/>
      <c r="AO607" s="138"/>
      <c r="AP607" s="138"/>
      <c r="AQ607" s="138"/>
      <c r="AR607" s="138"/>
      <c r="AS607" s="138"/>
    </row>
    <row r="608" spans="3:45" x14ac:dyDescent="0.25">
      <c r="C608" s="149"/>
      <c r="D608" s="149"/>
      <c r="E608" s="149"/>
      <c r="F608" s="149"/>
      <c r="G608" s="149"/>
      <c r="H608" s="149"/>
      <c r="I608" s="149"/>
      <c r="J608" s="149"/>
      <c r="K608" s="149"/>
      <c r="L608" s="153"/>
      <c r="M608" s="149"/>
      <c r="N608" s="149"/>
      <c r="O608" s="149"/>
      <c r="P608" s="149"/>
      <c r="Q608" s="149"/>
      <c r="R608" s="149"/>
      <c r="S608" s="149"/>
      <c r="T608" s="149"/>
      <c r="U608" s="149"/>
      <c r="V608" s="149"/>
      <c r="AJ608" s="138"/>
      <c r="AK608" s="138"/>
      <c r="AL608" s="138"/>
      <c r="AM608" s="138"/>
      <c r="AN608" s="138"/>
      <c r="AO608" s="138"/>
      <c r="AP608" s="138"/>
      <c r="AQ608" s="138"/>
      <c r="AR608" s="138"/>
      <c r="AS608" s="138"/>
    </row>
    <row r="609" spans="3:45" x14ac:dyDescent="0.25">
      <c r="C609" s="149"/>
      <c r="D609" s="149"/>
      <c r="E609" s="149"/>
      <c r="F609" s="149"/>
      <c r="G609" s="149"/>
      <c r="H609" s="149"/>
      <c r="I609" s="149"/>
      <c r="J609" s="149"/>
      <c r="K609" s="149"/>
      <c r="L609" s="153"/>
      <c r="M609" s="149"/>
      <c r="N609" s="149"/>
      <c r="O609" s="149"/>
      <c r="P609" s="149"/>
      <c r="Q609" s="149"/>
      <c r="R609" s="149"/>
      <c r="S609" s="149"/>
      <c r="T609" s="149"/>
      <c r="U609" s="149"/>
      <c r="V609" s="149"/>
      <c r="AJ609" s="138"/>
      <c r="AK609" s="138"/>
      <c r="AL609" s="138"/>
      <c r="AM609" s="138"/>
      <c r="AN609" s="138"/>
      <c r="AO609" s="138"/>
      <c r="AP609" s="138"/>
      <c r="AQ609" s="138"/>
      <c r="AR609" s="138"/>
      <c r="AS609" s="138"/>
    </row>
    <row r="610" spans="3:45" x14ac:dyDescent="0.25">
      <c r="C610" s="149"/>
      <c r="D610" s="149"/>
      <c r="E610" s="149"/>
      <c r="F610" s="149"/>
      <c r="G610" s="149"/>
      <c r="H610" s="149"/>
      <c r="I610" s="149"/>
      <c r="J610" s="149"/>
      <c r="K610" s="149"/>
      <c r="L610" s="153"/>
      <c r="M610" s="149"/>
      <c r="N610" s="149"/>
      <c r="O610" s="149"/>
      <c r="P610" s="149"/>
      <c r="Q610" s="149"/>
      <c r="R610" s="149"/>
      <c r="S610" s="149"/>
      <c r="T610" s="149"/>
      <c r="U610" s="149"/>
      <c r="V610" s="149"/>
      <c r="AJ610" s="138"/>
      <c r="AK610" s="138"/>
      <c r="AL610" s="138"/>
      <c r="AM610" s="138"/>
      <c r="AN610" s="138"/>
      <c r="AO610" s="138"/>
      <c r="AP610" s="138"/>
      <c r="AQ610" s="138"/>
      <c r="AR610" s="138"/>
      <c r="AS610" s="138"/>
    </row>
    <row r="611" spans="3:45" x14ac:dyDescent="0.25">
      <c r="C611" s="149"/>
      <c r="D611" s="149"/>
      <c r="E611" s="149"/>
      <c r="F611" s="149"/>
      <c r="G611" s="149"/>
      <c r="H611" s="149"/>
      <c r="I611" s="149"/>
      <c r="J611" s="149"/>
      <c r="K611" s="149"/>
      <c r="L611" s="153"/>
      <c r="M611" s="149"/>
      <c r="N611" s="149"/>
      <c r="O611" s="149"/>
      <c r="P611" s="149"/>
      <c r="Q611" s="149"/>
      <c r="R611" s="149"/>
      <c r="S611" s="149"/>
      <c r="T611" s="149"/>
      <c r="U611" s="149"/>
      <c r="V611" s="149"/>
      <c r="AJ611" s="138"/>
      <c r="AK611" s="138"/>
      <c r="AL611" s="138"/>
      <c r="AM611" s="138"/>
      <c r="AN611" s="138"/>
      <c r="AO611" s="138"/>
      <c r="AP611" s="138"/>
      <c r="AQ611" s="138"/>
      <c r="AR611" s="138"/>
      <c r="AS611" s="138"/>
    </row>
    <row r="612" spans="3:45" x14ac:dyDescent="0.25">
      <c r="C612" s="149"/>
      <c r="D612" s="149"/>
      <c r="E612" s="149"/>
      <c r="F612" s="149"/>
      <c r="G612" s="149"/>
      <c r="H612" s="149"/>
      <c r="I612" s="149"/>
      <c r="J612" s="149"/>
      <c r="K612" s="149"/>
      <c r="L612" s="153"/>
      <c r="M612" s="149"/>
      <c r="N612" s="149"/>
      <c r="O612" s="149"/>
      <c r="P612" s="149"/>
      <c r="Q612" s="149"/>
      <c r="R612" s="149"/>
      <c r="S612" s="149"/>
      <c r="T612" s="149"/>
      <c r="U612" s="149"/>
      <c r="V612" s="149"/>
      <c r="AJ612" s="138"/>
      <c r="AK612" s="138"/>
      <c r="AL612" s="138"/>
      <c r="AM612" s="138"/>
      <c r="AN612" s="138"/>
      <c r="AO612" s="138"/>
      <c r="AP612" s="138"/>
      <c r="AQ612" s="138"/>
      <c r="AR612" s="138"/>
      <c r="AS612" s="138"/>
    </row>
    <row r="613" spans="3:45" x14ac:dyDescent="0.25">
      <c r="C613" s="149"/>
      <c r="D613" s="149"/>
      <c r="E613" s="149"/>
      <c r="F613" s="149"/>
      <c r="G613" s="149"/>
      <c r="H613" s="149"/>
      <c r="I613" s="149"/>
      <c r="J613" s="149"/>
      <c r="K613" s="149"/>
      <c r="L613" s="153"/>
      <c r="M613" s="149"/>
      <c r="N613" s="149"/>
      <c r="O613" s="149"/>
      <c r="P613" s="149"/>
      <c r="Q613" s="149"/>
      <c r="R613" s="149"/>
      <c r="S613" s="149"/>
      <c r="T613" s="149"/>
      <c r="U613" s="149"/>
      <c r="V613" s="149"/>
      <c r="AJ613" s="138"/>
      <c r="AK613" s="138"/>
      <c r="AL613" s="138"/>
      <c r="AM613" s="138"/>
      <c r="AN613" s="138"/>
      <c r="AO613" s="138"/>
      <c r="AP613" s="138"/>
      <c r="AQ613" s="138"/>
      <c r="AR613" s="138"/>
      <c r="AS613" s="138"/>
    </row>
    <row r="614" spans="3:45" x14ac:dyDescent="0.25">
      <c r="C614" s="149"/>
      <c r="D614" s="149"/>
      <c r="E614" s="149"/>
      <c r="F614" s="149"/>
      <c r="G614" s="149"/>
      <c r="H614" s="149"/>
      <c r="I614" s="149"/>
      <c r="J614" s="149"/>
      <c r="K614" s="149"/>
      <c r="L614" s="153"/>
      <c r="M614" s="149"/>
      <c r="N614" s="149"/>
      <c r="O614" s="149"/>
      <c r="P614" s="149"/>
      <c r="Q614" s="149"/>
      <c r="R614" s="149"/>
      <c r="S614" s="149"/>
      <c r="T614" s="149"/>
      <c r="U614" s="149"/>
      <c r="V614" s="149"/>
      <c r="AJ614" s="138"/>
      <c r="AK614" s="138"/>
      <c r="AL614" s="138"/>
      <c r="AM614" s="138"/>
      <c r="AN614" s="138"/>
      <c r="AO614" s="138"/>
      <c r="AP614" s="138"/>
      <c r="AQ614" s="138"/>
      <c r="AR614" s="138"/>
      <c r="AS614" s="138"/>
    </row>
    <row r="615" spans="3:45" x14ac:dyDescent="0.25">
      <c r="C615" s="149"/>
      <c r="D615" s="149"/>
      <c r="E615" s="149"/>
      <c r="F615" s="149"/>
      <c r="G615" s="149"/>
      <c r="H615" s="149"/>
      <c r="I615" s="149"/>
      <c r="J615" s="149"/>
      <c r="K615" s="149"/>
      <c r="L615" s="153"/>
      <c r="M615" s="149"/>
      <c r="N615" s="149"/>
      <c r="O615" s="149"/>
      <c r="P615" s="149"/>
      <c r="Q615" s="149"/>
      <c r="R615" s="149"/>
      <c r="S615" s="149"/>
      <c r="T615" s="149"/>
      <c r="U615" s="149"/>
      <c r="V615" s="149"/>
      <c r="AJ615" s="138"/>
      <c r="AK615" s="138"/>
      <c r="AL615" s="138"/>
      <c r="AM615" s="138"/>
      <c r="AN615" s="138"/>
      <c r="AO615" s="138"/>
      <c r="AP615" s="138"/>
      <c r="AQ615" s="138"/>
      <c r="AR615" s="138"/>
      <c r="AS615" s="138"/>
    </row>
    <row r="616" spans="3:45" x14ac:dyDescent="0.25">
      <c r="C616" s="149"/>
      <c r="D616" s="149"/>
      <c r="E616" s="149"/>
      <c r="F616" s="149"/>
      <c r="G616" s="149"/>
      <c r="H616" s="149"/>
      <c r="I616" s="149"/>
      <c r="J616" s="149"/>
      <c r="K616" s="149"/>
      <c r="L616" s="153"/>
      <c r="M616" s="149"/>
      <c r="N616" s="149"/>
      <c r="O616" s="149"/>
      <c r="P616" s="149"/>
      <c r="Q616" s="149"/>
      <c r="R616" s="149"/>
      <c r="S616" s="149"/>
      <c r="T616" s="149"/>
      <c r="U616" s="149"/>
      <c r="V616" s="149"/>
      <c r="AJ616" s="138"/>
      <c r="AK616" s="138"/>
      <c r="AL616" s="138"/>
      <c r="AM616" s="138"/>
      <c r="AN616" s="138"/>
      <c r="AO616" s="138"/>
      <c r="AP616" s="138"/>
      <c r="AQ616" s="138"/>
      <c r="AR616" s="138"/>
      <c r="AS616" s="138"/>
    </row>
    <row r="617" spans="3:45" x14ac:dyDescent="0.25">
      <c r="C617" s="149"/>
      <c r="D617" s="149"/>
      <c r="E617" s="149"/>
      <c r="F617" s="149"/>
      <c r="G617" s="149"/>
      <c r="H617" s="149"/>
      <c r="I617" s="149"/>
      <c r="J617" s="149"/>
      <c r="K617" s="149"/>
      <c r="L617" s="153"/>
      <c r="M617" s="149"/>
      <c r="N617" s="149"/>
      <c r="O617" s="149"/>
      <c r="P617" s="149"/>
      <c r="Q617" s="149"/>
      <c r="R617" s="149"/>
      <c r="S617" s="149"/>
      <c r="T617" s="149"/>
      <c r="U617" s="149"/>
      <c r="V617" s="149"/>
      <c r="AJ617" s="138"/>
      <c r="AK617" s="138"/>
      <c r="AL617" s="138"/>
      <c r="AM617" s="138"/>
      <c r="AN617" s="138"/>
      <c r="AO617" s="138"/>
      <c r="AP617" s="138"/>
      <c r="AQ617" s="138"/>
      <c r="AR617" s="138"/>
      <c r="AS617" s="138"/>
    </row>
    <row r="618" spans="3:45" x14ac:dyDescent="0.25">
      <c r="C618" s="149"/>
      <c r="D618" s="149"/>
      <c r="E618" s="149"/>
      <c r="F618" s="149"/>
      <c r="G618" s="149"/>
      <c r="H618" s="149"/>
      <c r="I618" s="149"/>
      <c r="J618" s="149"/>
      <c r="K618" s="149"/>
      <c r="L618" s="153"/>
      <c r="M618" s="149"/>
      <c r="N618" s="149"/>
      <c r="O618" s="149"/>
      <c r="P618" s="149"/>
      <c r="Q618" s="149"/>
      <c r="R618" s="149"/>
      <c r="S618" s="149"/>
      <c r="T618" s="149"/>
      <c r="U618" s="149"/>
      <c r="V618" s="149"/>
      <c r="AJ618" s="138"/>
      <c r="AK618" s="138"/>
      <c r="AL618" s="138"/>
      <c r="AM618" s="138"/>
      <c r="AN618" s="138"/>
      <c r="AO618" s="138"/>
      <c r="AP618" s="138"/>
      <c r="AQ618" s="138"/>
      <c r="AR618" s="138"/>
      <c r="AS618" s="138"/>
    </row>
    <row r="619" spans="3:45" x14ac:dyDescent="0.25">
      <c r="C619" s="149"/>
      <c r="D619" s="149"/>
      <c r="E619" s="149"/>
      <c r="F619" s="149"/>
      <c r="G619" s="149"/>
      <c r="H619" s="149"/>
      <c r="I619" s="149"/>
      <c r="J619" s="149"/>
      <c r="K619" s="149"/>
      <c r="L619" s="153"/>
      <c r="M619" s="149"/>
      <c r="N619" s="149"/>
      <c r="O619" s="149"/>
      <c r="P619" s="149"/>
      <c r="Q619" s="149"/>
      <c r="R619" s="149"/>
      <c r="S619" s="149"/>
      <c r="T619" s="149"/>
      <c r="U619" s="149"/>
      <c r="V619" s="149"/>
      <c r="AJ619" s="138"/>
      <c r="AK619" s="138"/>
      <c r="AL619" s="138"/>
      <c r="AM619" s="138"/>
      <c r="AN619" s="138"/>
      <c r="AO619" s="138"/>
      <c r="AP619" s="138"/>
      <c r="AQ619" s="138"/>
      <c r="AR619" s="138"/>
      <c r="AS619" s="138"/>
    </row>
    <row r="620" spans="3:45" x14ac:dyDescent="0.25">
      <c r="C620" s="149"/>
      <c r="D620" s="149"/>
      <c r="E620" s="149"/>
      <c r="F620" s="149"/>
      <c r="G620" s="149"/>
      <c r="H620" s="149"/>
      <c r="I620" s="149"/>
      <c r="J620" s="149"/>
      <c r="K620" s="149"/>
      <c r="L620" s="153"/>
      <c r="M620" s="149"/>
      <c r="N620" s="149"/>
      <c r="O620" s="149"/>
      <c r="P620" s="149"/>
      <c r="Q620" s="149"/>
      <c r="R620" s="149"/>
      <c r="S620" s="149"/>
      <c r="T620" s="149"/>
      <c r="U620" s="149"/>
      <c r="V620" s="149"/>
      <c r="AJ620" s="138"/>
      <c r="AK620" s="138"/>
      <c r="AL620" s="138"/>
      <c r="AM620" s="138"/>
      <c r="AN620" s="138"/>
      <c r="AO620" s="138"/>
      <c r="AP620" s="138"/>
      <c r="AQ620" s="138"/>
      <c r="AR620" s="138"/>
      <c r="AS620" s="138"/>
    </row>
    <row r="621" spans="3:45" x14ac:dyDescent="0.25">
      <c r="C621" s="149"/>
      <c r="D621" s="149"/>
      <c r="E621" s="149"/>
      <c r="F621" s="149"/>
      <c r="G621" s="149"/>
      <c r="H621" s="149"/>
      <c r="I621" s="149"/>
      <c r="J621" s="149"/>
      <c r="K621" s="149"/>
      <c r="L621" s="153"/>
      <c r="M621" s="149"/>
      <c r="N621" s="149"/>
      <c r="O621" s="149"/>
      <c r="P621" s="149"/>
      <c r="Q621" s="149"/>
      <c r="R621" s="149"/>
      <c r="S621" s="149"/>
      <c r="T621" s="149"/>
      <c r="U621" s="149"/>
      <c r="V621" s="149"/>
      <c r="AJ621" s="138"/>
      <c r="AK621" s="138"/>
      <c r="AL621" s="138"/>
      <c r="AM621" s="138"/>
      <c r="AN621" s="138"/>
      <c r="AO621" s="138"/>
      <c r="AP621" s="138"/>
      <c r="AQ621" s="138"/>
      <c r="AR621" s="138"/>
      <c r="AS621" s="138"/>
    </row>
    <row r="622" spans="3:45" x14ac:dyDescent="0.25">
      <c r="C622" s="149"/>
      <c r="D622" s="149"/>
      <c r="E622" s="149"/>
      <c r="F622" s="149"/>
      <c r="G622" s="149"/>
      <c r="H622" s="149"/>
      <c r="I622" s="149"/>
      <c r="J622" s="149"/>
      <c r="K622" s="149"/>
      <c r="L622" s="153"/>
      <c r="M622" s="149"/>
      <c r="N622" s="149"/>
      <c r="O622" s="149"/>
      <c r="P622" s="149"/>
      <c r="Q622" s="149"/>
      <c r="R622" s="149"/>
      <c r="S622" s="149"/>
      <c r="T622" s="149"/>
      <c r="U622" s="149"/>
      <c r="V622" s="149"/>
      <c r="AJ622" s="138"/>
      <c r="AK622" s="138"/>
      <c r="AL622" s="138"/>
      <c r="AM622" s="138"/>
      <c r="AN622" s="138"/>
      <c r="AO622" s="138"/>
      <c r="AP622" s="138"/>
      <c r="AQ622" s="138"/>
      <c r="AR622" s="138"/>
      <c r="AS622" s="138"/>
    </row>
    <row r="623" spans="3:45" x14ac:dyDescent="0.25">
      <c r="C623" s="149"/>
      <c r="D623" s="149"/>
      <c r="E623" s="149"/>
      <c r="F623" s="149"/>
      <c r="G623" s="149"/>
      <c r="H623" s="149"/>
      <c r="I623" s="149"/>
      <c r="J623" s="149"/>
      <c r="K623" s="149"/>
      <c r="L623" s="153"/>
      <c r="M623" s="149"/>
      <c r="N623" s="149"/>
      <c r="O623" s="149"/>
      <c r="P623" s="149"/>
      <c r="Q623" s="149"/>
      <c r="R623" s="149"/>
      <c r="S623" s="149"/>
      <c r="T623" s="149"/>
      <c r="U623" s="149"/>
      <c r="V623" s="149"/>
      <c r="AJ623" s="138"/>
      <c r="AK623" s="138"/>
      <c r="AL623" s="138"/>
      <c r="AM623" s="138"/>
      <c r="AN623" s="138"/>
      <c r="AO623" s="138"/>
      <c r="AP623" s="138"/>
      <c r="AQ623" s="138"/>
      <c r="AR623" s="138"/>
      <c r="AS623" s="138"/>
    </row>
    <row r="624" spans="3:45" x14ac:dyDescent="0.25">
      <c r="C624" s="149"/>
      <c r="D624" s="149"/>
      <c r="E624" s="149"/>
      <c r="F624" s="149"/>
      <c r="G624" s="149"/>
      <c r="H624" s="149"/>
      <c r="I624" s="149"/>
      <c r="J624" s="149"/>
      <c r="K624" s="149"/>
      <c r="L624" s="153"/>
      <c r="M624" s="149"/>
      <c r="N624" s="149"/>
      <c r="O624" s="149"/>
      <c r="P624" s="149"/>
      <c r="Q624" s="149"/>
      <c r="R624" s="149"/>
      <c r="S624" s="149"/>
      <c r="T624" s="149"/>
      <c r="U624" s="149"/>
      <c r="V624" s="149"/>
      <c r="AJ624" s="138"/>
      <c r="AK624" s="138"/>
      <c r="AL624" s="138"/>
      <c r="AM624" s="138"/>
      <c r="AN624" s="138"/>
      <c r="AO624" s="138"/>
      <c r="AP624" s="138"/>
      <c r="AQ624" s="138"/>
      <c r="AR624" s="138"/>
      <c r="AS624" s="138"/>
    </row>
    <row r="625" spans="3:45" x14ac:dyDescent="0.25">
      <c r="C625" s="149"/>
      <c r="D625" s="149"/>
      <c r="E625" s="149"/>
      <c r="F625" s="149"/>
      <c r="G625" s="149"/>
      <c r="H625" s="149"/>
      <c r="I625" s="149"/>
      <c r="J625" s="149"/>
      <c r="K625" s="149"/>
      <c r="L625" s="153"/>
      <c r="M625" s="149"/>
      <c r="N625" s="149"/>
      <c r="O625" s="149"/>
      <c r="P625" s="149"/>
      <c r="Q625" s="149"/>
      <c r="R625" s="149"/>
      <c r="S625" s="149"/>
      <c r="T625" s="149"/>
      <c r="U625" s="149"/>
      <c r="V625" s="149"/>
      <c r="AJ625" s="138"/>
      <c r="AK625" s="138"/>
      <c r="AL625" s="138"/>
      <c r="AM625" s="138"/>
      <c r="AN625" s="138"/>
      <c r="AO625" s="138"/>
      <c r="AP625" s="138"/>
      <c r="AQ625" s="138"/>
      <c r="AR625" s="138"/>
      <c r="AS625" s="138"/>
    </row>
    <row r="626" spans="3:45" x14ac:dyDescent="0.25">
      <c r="C626" s="149"/>
      <c r="D626" s="149"/>
      <c r="E626" s="149"/>
      <c r="F626" s="149"/>
      <c r="G626" s="149"/>
      <c r="H626" s="149"/>
      <c r="I626" s="149"/>
      <c r="J626" s="149"/>
      <c r="K626" s="149"/>
      <c r="L626" s="153"/>
      <c r="M626" s="149"/>
      <c r="N626" s="149"/>
      <c r="O626" s="149"/>
      <c r="P626" s="149"/>
      <c r="Q626" s="149"/>
      <c r="R626" s="149"/>
      <c r="S626" s="149"/>
      <c r="T626" s="149"/>
      <c r="U626" s="149"/>
      <c r="V626" s="149"/>
      <c r="AJ626" s="138"/>
      <c r="AK626" s="138"/>
      <c r="AL626" s="138"/>
      <c r="AM626" s="138"/>
      <c r="AN626" s="138"/>
      <c r="AO626" s="138"/>
      <c r="AP626" s="138"/>
      <c r="AQ626" s="138"/>
      <c r="AR626" s="138"/>
      <c r="AS626" s="138"/>
    </row>
    <row r="627" spans="3:45" x14ac:dyDescent="0.25">
      <c r="C627" s="149"/>
      <c r="D627" s="149"/>
      <c r="E627" s="149"/>
      <c r="F627" s="149"/>
      <c r="G627" s="149"/>
      <c r="H627" s="149"/>
      <c r="I627" s="149"/>
      <c r="J627" s="149"/>
      <c r="K627" s="149"/>
      <c r="L627" s="153"/>
      <c r="M627" s="149"/>
      <c r="N627" s="149"/>
      <c r="O627" s="149"/>
      <c r="P627" s="149"/>
      <c r="Q627" s="149"/>
      <c r="R627" s="149"/>
      <c r="S627" s="149"/>
      <c r="T627" s="149"/>
      <c r="U627" s="149"/>
      <c r="V627" s="149"/>
      <c r="AJ627" s="138"/>
      <c r="AK627" s="138"/>
      <c r="AL627" s="138"/>
      <c r="AM627" s="138"/>
      <c r="AN627" s="138"/>
      <c r="AO627" s="138"/>
      <c r="AP627" s="138"/>
      <c r="AQ627" s="138"/>
      <c r="AR627" s="138"/>
      <c r="AS627" s="138"/>
    </row>
    <row r="628" spans="3:45" x14ac:dyDescent="0.25">
      <c r="C628" s="149"/>
      <c r="D628" s="149"/>
      <c r="E628" s="149"/>
      <c r="F628" s="149"/>
      <c r="G628" s="149"/>
      <c r="H628" s="149"/>
      <c r="I628" s="149"/>
      <c r="J628" s="149"/>
      <c r="K628" s="149"/>
      <c r="L628" s="153"/>
      <c r="M628" s="149"/>
      <c r="N628" s="149"/>
      <c r="O628" s="149"/>
      <c r="P628" s="149"/>
      <c r="Q628" s="149"/>
      <c r="R628" s="149"/>
      <c r="S628" s="149"/>
      <c r="T628" s="149"/>
      <c r="U628" s="149"/>
      <c r="V628" s="149"/>
      <c r="AJ628" s="138"/>
      <c r="AK628" s="138"/>
      <c r="AL628" s="138"/>
      <c r="AM628" s="138"/>
      <c r="AN628" s="138"/>
      <c r="AO628" s="138"/>
      <c r="AP628" s="138"/>
      <c r="AQ628" s="138"/>
      <c r="AR628" s="138"/>
      <c r="AS628" s="138"/>
    </row>
    <row r="629" spans="3:45" x14ac:dyDescent="0.25">
      <c r="C629" s="149"/>
      <c r="D629" s="149"/>
      <c r="E629" s="149"/>
      <c r="F629" s="149"/>
      <c r="G629" s="149"/>
      <c r="H629" s="149"/>
      <c r="I629" s="149"/>
      <c r="J629" s="149"/>
      <c r="K629" s="149"/>
      <c r="L629" s="153"/>
      <c r="M629" s="149"/>
      <c r="N629" s="149"/>
      <c r="O629" s="149"/>
      <c r="P629" s="149"/>
      <c r="Q629" s="149"/>
      <c r="R629" s="149"/>
      <c r="S629" s="149"/>
      <c r="T629" s="149"/>
      <c r="U629" s="149"/>
      <c r="V629" s="149"/>
      <c r="AJ629" s="138"/>
      <c r="AK629" s="138"/>
      <c r="AL629" s="138"/>
      <c r="AM629" s="138"/>
      <c r="AN629" s="138"/>
      <c r="AO629" s="138"/>
      <c r="AP629" s="138"/>
      <c r="AQ629" s="138"/>
      <c r="AR629" s="138"/>
      <c r="AS629" s="138"/>
    </row>
    <row r="630" spans="3:45" x14ac:dyDescent="0.25">
      <c r="C630" s="149"/>
      <c r="D630" s="149"/>
      <c r="E630" s="149"/>
      <c r="F630" s="149"/>
      <c r="G630" s="149"/>
      <c r="H630" s="149"/>
      <c r="I630" s="149"/>
      <c r="J630" s="149"/>
      <c r="K630" s="149"/>
      <c r="L630" s="153"/>
      <c r="M630" s="149"/>
      <c r="N630" s="149"/>
      <c r="O630" s="149"/>
      <c r="P630" s="149"/>
      <c r="Q630" s="149"/>
      <c r="R630" s="149"/>
      <c r="S630" s="149"/>
      <c r="T630" s="149"/>
      <c r="U630" s="149"/>
      <c r="V630" s="149"/>
      <c r="AJ630" s="138"/>
      <c r="AK630" s="138"/>
      <c r="AL630" s="138"/>
      <c r="AM630" s="138"/>
      <c r="AN630" s="138"/>
      <c r="AO630" s="138"/>
      <c r="AP630" s="138"/>
      <c r="AQ630" s="138"/>
      <c r="AR630" s="138"/>
      <c r="AS630" s="138"/>
    </row>
    <row r="631" spans="3:45" x14ac:dyDescent="0.25">
      <c r="C631" s="149"/>
      <c r="D631" s="149"/>
      <c r="E631" s="149"/>
      <c r="F631" s="149"/>
      <c r="G631" s="149"/>
      <c r="H631" s="149"/>
      <c r="I631" s="149"/>
      <c r="J631" s="149"/>
      <c r="K631" s="149"/>
      <c r="L631" s="153"/>
      <c r="M631" s="149"/>
      <c r="N631" s="149"/>
      <c r="O631" s="149"/>
      <c r="P631" s="149"/>
      <c r="Q631" s="149"/>
      <c r="R631" s="149"/>
      <c r="S631" s="149"/>
      <c r="T631" s="149"/>
      <c r="U631" s="149"/>
      <c r="V631" s="149"/>
      <c r="AJ631" s="138"/>
      <c r="AK631" s="138"/>
      <c r="AL631" s="138"/>
      <c r="AM631" s="138"/>
      <c r="AN631" s="138"/>
      <c r="AO631" s="138"/>
      <c r="AP631" s="138"/>
      <c r="AQ631" s="138"/>
      <c r="AR631" s="138"/>
      <c r="AS631" s="138"/>
    </row>
    <row r="632" spans="3:45" x14ac:dyDescent="0.25">
      <c r="C632" s="149"/>
      <c r="D632" s="149"/>
      <c r="E632" s="149"/>
      <c r="F632" s="149"/>
      <c r="G632" s="149"/>
      <c r="H632" s="149"/>
      <c r="I632" s="149"/>
      <c r="J632" s="149"/>
      <c r="K632" s="149"/>
      <c r="L632" s="153"/>
      <c r="M632" s="149"/>
      <c r="N632" s="149"/>
      <c r="O632" s="149"/>
      <c r="P632" s="149"/>
      <c r="Q632" s="149"/>
      <c r="R632" s="149"/>
      <c r="S632" s="149"/>
      <c r="T632" s="149"/>
      <c r="U632" s="149"/>
      <c r="V632" s="149"/>
      <c r="AJ632" s="138"/>
      <c r="AK632" s="138"/>
      <c r="AL632" s="138"/>
      <c r="AM632" s="138"/>
      <c r="AN632" s="138"/>
      <c r="AO632" s="138"/>
      <c r="AP632" s="138"/>
      <c r="AQ632" s="138"/>
      <c r="AR632" s="138"/>
      <c r="AS632" s="138"/>
    </row>
    <row r="633" spans="3:45" x14ac:dyDescent="0.25">
      <c r="C633" s="149"/>
      <c r="D633" s="149"/>
      <c r="E633" s="149"/>
      <c r="F633" s="149"/>
      <c r="G633" s="149"/>
      <c r="H633" s="149"/>
      <c r="I633" s="149"/>
      <c r="J633" s="149"/>
      <c r="K633" s="149"/>
      <c r="L633" s="153"/>
      <c r="M633" s="149"/>
      <c r="N633" s="149"/>
      <c r="O633" s="149"/>
      <c r="P633" s="149"/>
      <c r="Q633" s="149"/>
      <c r="R633" s="149"/>
      <c r="S633" s="149"/>
      <c r="T633" s="149"/>
      <c r="U633" s="149"/>
      <c r="V633" s="149"/>
      <c r="AJ633" s="138"/>
      <c r="AK633" s="138"/>
      <c r="AL633" s="138"/>
      <c r="AM633" s="138"/>
      <c r="AN633" s="138"/>
      <c r="AO633" s="138"/>
      <c r="AP633" s="138"/>
      <c r="AQ633" s="138"/>
      <c r="AR633" s="138"/>
      <c r="AS633" s="138"/>
    </row>
    <row r="634" spans="3:45" x14ac:dyDescent="0.25">
      <c r="C634" s="149"/>
      <c r="D634" s="149"/>
      <c r="E634" s="149"/>
      <c r="F634" s="149"/>
      <c r="G634" s="149"/>
      <c r="H634" s="149"/>
      <c r="I634" s="149"/>
      <c r="J634" s="149"/>
      <c r="K634" s="149"/>
      <c r="L634" s="153"/>
      <c r="M634" s="149"/>
      <c r="N634" s="149"/>
      <c r="O634" s="149"/>
      <c r="P634" s="149"/>
      <c r="Q634" s="149"/>
      <c r="R634" s="149"/>
      <c r="S634" s="149"/>
      <c r="T634" s="149"/>
      <c r="U634" s="149"/>
      <c r="V634" s="149"/>
      <c r="AJ634" s="138"/>
      <c r="AK634" s="138"/>
      <c r="AL634" s="138"/>
      <c r="AM634" s="138"/>
      <c r="AN634" s="138"/>
      <c r="AO634" s="138"/>
      <c r="AP634" s="138"/>
      <c r="AQ634" s="138"/>
      <c r="AR634" s="138"/>
      <c r="AS634" s="138"/>
    </row>
    <row r="635" spans="3:45" x14ac:dyDescent="0.25">
      <c r="C635" s="149"/>
      <c r="D635" s="149"/>
      <c r="E635" s="149"/>
      <c r="F635" s="149"/>
      <c r="G635" s="149"/>
      <c r="H635" s="149"/>
      <c r="I635" s="149"/>
      <c r="J635" s="149"/>
      <c r="K635" s="149"/>
      <c r="L635" s="153"/>
      <c r="M635" s="149"/>
      <c r="N635" s="149"/>
      <c r="O635" s="149"/>
      <c r="P635" s="149"/>
      <c r="Q635" s="149"/>
      <c r="R635" s="149"/>
      <c r="S635" s="149"/>
      <c r="T635" s="149"/>
      <c r="U635" s="149"/>
      <c r="V635" s="149"/>
      <c r="AJ635" s="138"/>
      <c r="AK635" s="138"/>
      <c r="AL635" s="138"/>
      <c r="AM635" s="138"/>
      <c r="AN635" s="138"/>
      <c r="AO635" s="138"/>
      <c r="AP635" s="138"/>
      <c r="AQ635" s="138"/>
      <c r="AR635" s="138"/>
      <c r="AS635" s="138"/>
    </row>
    <row r="636" spans="3:45" x14ac:dyDescent="0.25">
      <c r="C636" s="149"/>
      <c r="D636" s="149"/>
      <c r="E636" s="149"/>
      <c r="F636" s="149"/>
      <c r="G636" s="149"/>
      <c r="H636" s="149"/>
      <c r="I636" s="149"/>
      <c r="J636" s="149"/>
      <c r="K636" s="149"/>
      <c r="L636" s="153"/>
      <c r="M636" s="149"/>
      <c r="N636" s="149"/>
      <c r="O636" s="149"/>
      <c r="P636" s="149"/>
      <c r="Q636" s="149"/>
      <c r="R636" s="149"/>
      <c r="S636" s="149"/>
      <c r="T636" s="149"/>
      <c r="U636" s="149"/>
      <c r="V636" s="149"/>
      <c r="AJ636" s="138"/>
      <c r="AK636" s="138"/>
      <c r="AL636" s="138"/>
      <c r="AM636" s="138"/>
      <c r="AN636" s="138"/>
      <c r="AO636" s="138"/>
      <c r="AP636" s="138"/>
      <c r="AQ636" s="138"/>
      <c r="AR636" s="138"/>
      <c r="AS636" s="138"/>
    </row>
    <row r="637" spans="3:45" x14ac:dyDescent="0.25">
      <c r="C637" s="149"/>
      <c r="D637" s="149"/>
      <c r="E637" s="149"/>
      <c r="F637" s="149"/>
      <c r="G637" s="149"/>
      <c r="H637" s="149"/>
      <c r="I637" s="149"/>
      <c r="J637" s="149"/>
      <c r="K637" s="149"/>
      <c r="L637" s="153"/>
      <c r="M637" s="149"/>
      <c r="N637" s="149"/>
      <c r="O637" s="149"/>
      <c r="P637" s="149"/>
      <c r="Q637" s="149"/>
      <c r="R637" s="149"/>
      <c r="S637" s="149"/>
      <c r="T637" s="149"/>
      <c r="U637" s="149"/>
      <c r="V637" s="149"/>
      <c r="AJ637" s="138"/>
      <c r="AK637" s="138"/>
      <c r="AL637" s="138"/>
      <c r="AM637" s="138"/>
      <c r="AN637" s="138"/>
      <c r="AO637" s="138"/>
      <c r="AP637" s="138"/>
      <c r="AQ637" s="138"/>
      <c r="AR637" s="138"/>
      <c r="AS637" s="138"/>
    </row>
    <row r="638" spans="3:45" x14ac:dyDescent="0.25">
      <c r="C638" s="149"/>
      <c r="D638" s="149"/>
      <c r="E638" s="149"/>
      <c r="F638" s="149"/>
      <c r="G638" s="149"/>
      <c r="H638" s="149"/>
      <c r="I638" s="149"/>
      <c r="J638" s="149"/>
      <c r="K638" s="149"/>
      <c r="L638" s="153"/>
      <c r="M638" s="149"/>
      <c r="N638" s="149"/>
      <c r="O638" s="149"/>
      <c r="P638" s="149"/>
      <c r="Q638" s="149"/>
      <c r="R638" s="149"/>
      <c r="S638" s="149"/>
      <c r="T638" s="149"/>
      <c r="U638" s="149"/>
      <c r="V638" s="149"/>
      <c r="AJ638" s="138"/>
      <c r="AK638" s="138"/>
      <c r="AL638" s="138"/>
      <c r="AM638" s="138"/>
      <c r="AN638" s="138"/>
      <c r="AO638" s="138"/>
      <c r="AP638" s="138"/>
      <c r="AQ638" s="138"/>
      <c r="AR638" s="138"/>
      <c r="AS638" s="138"/>
    </row>
    <row r="639" spans="3:45" x14ac:dyDescent="0.25">
      <c r="C639" s="149"/>
      <c r="D639" s="149"/>
      <c r="E639" s="149"/>
      <c r="F639" s="149"/>
      <c r="G639" s="149"/>
      <c r="H639" s="149"/>
      <c r="I639" s="149"/>
      <c r="J639" s="149"/>
      <c r="K639" s="149"/>
      <c r="L639" s="153"/>
      <c r="M639" s="149"/>
      <c r="N639" s="149"/>
      <c r="O639" s="149"/>
      <c r="P639" s="149"/>
      <c r="Q639" s="149"/>
      <c r="R639" s="149"/>
      <c r="S639" s="149"/>
      <c r="T639" s="149"/>
      <c r="U639" s="149"/>
      <c r="V639" s="149"/>
      <c r="AJ639" s="138"/>
      <c r="AK639" s="138"/>
      <c r="AL639" s="138"/>
      <c r="AM639" s="138"/>
      <c r="AN639" s="138"/>
      <c r="AO639" s="138"/>
      <c r="AP639" s="138"/>
      <c r="AQ639" s="138"/>
      <c r="AR639" s="138"/>
      <c r="AS639" s="138"/>
    </row>
    <row r="640" spans="3:45" x14ac:dyDescent="0.25">
      <c r="C640" s="149"/>
      <c r="D640" s="149"/>
      <c r="E640" s="149"/>
      <c r="F640" s="149"/>
      <c r="G640" s="149"/>
      <c r="H640" s="149"/>
      <c r="I640" s="149"/>
      <c r="J640" s="149"/>
      <c r="K640" s="149"/>
      <c r="L640" s="153"/>
      <c r="M640" s="149"/>
      <c r="N640" s="149"/>
      <c r="O640" s="149"/>
      <c r="P640" s="149"/>
      <c r="Q640" s="149"/>
      <c r="R640" s="149"/>
      <c r="S640" s="149"/>
      <c r="T640" s="149"/>
      <c r="U640" s="149"/>
      <c r="V640" s="149"/>
      <c r="AJ640" s="138"/>
      <c r="AK640" s="138"/>
      <c r="AL640" s="138"/>
      <c r="AM640" s="138"/>
      <c r="AN640" s="138"/>
      <c r="AO640" s="138"/>
      <c r="AP640" s="138"/>
      <c r="AQ640" s="138"/>
      <c r="AR640" s="138"/>
      <c r="AS640" s="138"/>
    </row>
    <row r="641" spans="3:45" x14ac:dyDescent="0.25">
      <c r="C641" s="149"/>
      <c r="D641" s="149"/>
      <c r="E641" s="149"/>
      <c r="F641" s="149"/>
      <c r="G641" s="149"/>
      <c r="H641" s="149"/>
      <c r="I641" s="149"/>
      <c r="J641" s="149"/>
      <c r="K641" s="149"/>
      <c r="L641" s="153"/>
      <c r="M641" s="149"/>
      <c r="N641" s="149"/>
      <c r="O641" s="149"/>
      <c r="P641" s="149"/>
      <c r="Q641" s="149"/>
      <c r="R641" s="149"/>
      <c r="S641" s="149"/>
      <c r="T641" s="149"/>
      <c r="U641" s="149"/>
      <c r="V641" s="149"/>
      <c r="AJ641" s="138"/>
      <c r="AK641" s="138"/>
      <c r="AL641" s="138"/>
      <c r="AM641" s="138"/>
      <c r="AN641" s="138"/>
      <c r="AO641" s="138"/>
      <c r="AP641" s="138"/>
      <c r="AQ641" s="138"/>
      <c r="AR641" s="138"/>
      <c r="AS641" s="138"/>
    </row>
    <row r="642" spans="3:45" x14ac:dyDescent="0.25">
      <c r="C642" s="149"/>
      <c r="D642" s="149"/>
      <c r="E642" s="149"/>
      <c r="F642" s="149"/>
      <c r="G642" s="149"/>
      <c r="H642" s="149"/>
      <c r="I642" s="149"/>
      <c r="J642" s="149"/>
      <c r="K642" s="149"/>
      <c r="L642" s="153"/>
      <c r="M642" s="149"/>
      <c r="N642" s="149"/>
      <c r="O642" s="149"/>
      <c r="P642" s="149"/>
      <c r="Q642" s="149"/>
      <c r="R642" s="149"/>
      <c r="S642" s="149"/>
      <c r="T642" s="149"/>
      <c r="U642" s="149"/>
      <c r="V642" s="149"/>
      <c r="AJ642" s="138"/>
      <c r="AK642" s="138"/>
      <c r="AL642" s="138"/>
      <c r="AM642" s="138"/>
      <c r="AN642" s="138"/>
      <c r="AO642" s="138"/>
      <c r="AP642" s="138"/>
      <c r="AQ642" s="138"/>
      <c r="AR642" s="138"/>
      <c r="AS642" s="138"/>
    </row>
    <row r="643" spans="3:45" x14ac:dyDescent="0.25">
      <c r="C643" s="149"/>
      <c r="D643" s="149"/>
      <c r="E643" s="149"/>
      <c r="F643" s="149"/>
      <c r="G643" s="149"/>
      <c r="H643" s="149"/>
      <c r="I643" s="149"/>
      <c r="J643" s="149"/>
      <c r="K643" s="149"/>
      <c r="L643" s="153"/>
      <c r="M643" s="149"/>
      <c r="N643" s="149"/>
      <c r="O643" s="149"/>
      <c r="P643" s="149"/>
      <c r="Q643" s="149"/>
      <c r="R643" s="149"/>
      <c r="S643" s="149"/>
      <c r="T643" s="149"/>
      <c r="U643" s="149"/>
      <c r="V643" s="149"/>
      <c r="AJ643" s="138"/>
      <c r="AK643" s="138"/>
      <c r="AL643" s="138"/>
      <c r="AM643" s="138"/>
      <c r="AN643" s="138"/>
      <c r="AO643" s="138"/>
      <c r="AP643" s="138"/>
      <c r="AQ643" s="138"/>
      <c r="AR643" s="138"/>
      <c r="AS643" s="138"/>
    </row>
    <row r="644" spans="3:45" x14ac:dyDescent="0.25">
      <c r="C644" s="149"/>
      <c r="D644" s="149"/>
      <c r="E644" s="149"/>
      <c r="F644" s="149"/>
      <c r="G644" s="149"/>
      <c r="H644" s="149"/>
      <c r="I644" s="149"/>
      <c r="J644" s="149"/>
      <c r="K644" s="149"/>
      <c r="L644" s="153"/>
      <c r="M644" s="149"/>
      <c r="N644" s="149"/>
      <c r="O644" s="149"/>
      <c r="P644" s="149"/>
      <c r="Q644" s="149"/>
      <c r="R644" s="149"/>
      <c r="S644" s="149"/>
      <c r="T644" s="149"/>
      <c r="U644" s="149"/>
      <c r="V644" s="149"/>
      <c r="AJ644" s="138"/>
      <c r="AK644" s="138"/>
      <c r="AL644" s="138"/>
      <c r="AM644" s="138"/>
      <c r="AN644" s="138"/>
      <c r="AO644" s="138"/>
      <c r="AP644" s="138"/>
      <c r="AQ644" s="138"/>
      <c r="AR644" s="138"/>
      <c r="AS644" s="138"/>
    </row>
    <row r="645" spans="3:45" x14ac:dyDescent="0.25">
      <c r="C645" s="149"/>
      <c r="D645" s="149"/>
      <c r="E645" s="149"/>
      <c r="F645" s="149"/>
      <c r="G645" s="149"/>
      <c r="H645" s="149"/>
      <c r="I645" s="149"/>
      <c r="J645" s="149"/>
      <c r="K645" s="149"/>
      <c r="L645" s="153"/>
      <c r="M645" s="149"/>
      <c r="N645" s="149"/>
      <c r="O645" s="149"/>
      <c r="P645" s="149"/>
      <c r="Q645" s="149"/>
      <c r="R645" s="149"/>
      <c r="S645" s="149"/>
      <c r="T645" s="149"/>
      <c r="U645" s="149"/>
      <c r="V645" s="149"/>
      <c r="AJ645" s="138"/>
      <c r="AK645" s="138"/>
      <c r="AL645" s="138"/>
      <c r="AM645" s="138"/>
      <c r="AN645" s="138"/>
      <c r="AO645" s="138"/>
      <c r="AP645" s="138"/>
      <c r="AQ645" s="138"/>
      <c r="AR645" s="138"/>
      <c r="AS645" s="138"/>
    </row>
    <row r="646" spans="3:45" x14ac:dyDescent="0.25">
      <c r="C646" s="149"/>
      <c r="D646" s="149"/>
      <c r="E646" s="149"/>
      <c r="F646" s="149"/>
      <c r="G646" s="149"/>
      <c r="H646" s="149"/>
      <c r="I646" s="149"/>
      <c r="J646" s="149"/>
      <c r="K646" s="149"/>
      <c r="L646" s="153"/>
      <c r="M646" s="149"/>
      <c r="N646" s="149"/>
      <c r="O646" s="149"/>
      <c r="P646" s="149"/>
      <c r="Q646" s="149"/>
      <c r="R646" s="149"/>
      <c r="S646" s="149"/>
      <c r="T646" s="149"/>
      <c r="U646" s="149"/>
      <c r="V646" s="149"/>
      <c r="AJ646" s="138"/>
      <c r="AK646" s="138"/>
      <c r="AL646" s="138"/>
      <c r="AM646" s="138"/>
      <c r="AN646" s="138"/>
      <c r="AO646" s="138"/>
      <c r="AP646" s="138"/>
      <c r="AQ646" s="138"/>
      <c r="AR646" s="138"/>
      <c r="AS646" s="138"/>
    </row>
    <row r="647" spans="3:45" x14ac:dyDescent="0.25">
      <c r="C647" s="149"/>
      <c r="D647" s="149"/>
      <c r="E647" s="149"/>
      <c r="F647" s="149"/>
      <c r="G647" s="149"/>
      <c r="H647" s="149"/>
      <c r="I647" s="149"/>
      <c r="J647" s="149"/>
      <c r="K647" s="149"/>
      <c r="L647" s="153"/>
      <c r="M647" s="149"/>
      <c r="N647" s="149"/>
      <c r="O647" s="149"/>
      <c r="P647" s="149"/>
      <c r="Q647" s="149"/>
      <c r="R647" s="149"/>
      <c r="S647" s="149"/>
      <c r="T647" s="149"/>
      <c r="U647" s="149"/>
      <c r="V647" s="149"/>
      <c r="AJ647" s="138"/>
      <c r="AK647" s="138"/>
      <c r="AL647" s="138"/>
      <c r="AM647" s="138"/>
      <c r="AN647" s="138"/>
      <c r="AO647" s="138"/>
      <c r="AP647" s="138"/>
      <c r="AQ647" s="138"/>
      <c r="AR647" s="138"/>
      <c r="AS647" s="138"/>
    </row>
    <row r="648" spans="3:45" x14ac:dyDescent="0.25">
      <c r="C648" s="149"/>
      <c r="D648" s="149"/>
      <c r="E648" s="149"/>
      <c r="F648" s="149"/>
      <c r="G648" s="149"/>
      <c r="H648" s="149"/>
      <c r="I648" s="149"/>
      <c r="J648" s="149"/>
      <c r="K648" s="149"/>
      <c r="L648" s="153"/>
      <c r="M648" s="149"/>
      <c r="N648" s="149"/>
      <c r="O648" s="149"/>
      <c r="P648" s="149"/>
      <c r="Q648" s="149"/>
      <c r="R648" s="149"/>
      <c r="S648" s="149"/>
      <c r="T648" s="149"/>
      <c r="U648" s="149"/>
      <c r="V648" s="149"/>
      <c r="AJ648" s="138"/>
      <c r="AK648" s="138"/>
      <c r="AL648" s="138"/>
      <c r="AM648" s="138"/>
      <c r="AN648" s="138"/>
      <c r="AO648" s="138"/>
      <c r="AP648" s="138"/>
      <c r="AQ648" s="138"/>
      <c r="AR648" s="138"/>
      <c r="AS648" s="138"/>
    </row>
    <row r="649" spans="3:45" x14ac:dyDescent="0.25">
      <c r="C649" s="149"/>
      <c r="D649" s="149"/>
      <c r="E649" s="149"/>
      <c r="F649" s="149"/>
      <c r="G649" s="149"/>
      <c r="H649" s="149"/>
      <c r="I649" s="149"/>
      <c r="J649" s="149"/>
      <c r="K649" s="149"/>
      <c r="L649" s="153"/>
      <c r="M649" s="149"/>
      <c r="N649" s="149"/>
      <c r="O649" s="149"/>
      <c r="P649" s="149"/>
      <c r="Q649" s="149"/>
      <c r="R649" s="149"/>
      <c r="S649" s="149"/>
      <c r="T649" s="149"/>
      <c r="U649" s="149"/>
      <c r="V649" s="149"/>
      <c r="AJ649" s="138"/>
      <c r="AK649" s="138"/>
      <c r="AL649" s="138"/>
      <c r="AM649" s="138"/>
      <c r="AN649" s="138"/>
      <c r="AO649" s="138"/>
      <c r="AP649" s="138"/>
      <c r="AQ649" s="138"/>
      <c r="AR649" s="138"/>
      <c r="AS649" s="138"/>
    </row>
    <row r="650" spans="3:45" x14ac:dyDescent="0.25">
      <c r="C650" s="149"/>
      <c r="D650" s="149"/>
      <c r="E650" s="149"/>
      <c r="F650" s="149"/>
      <c r="G650" s="149"/>
      <c r="H650" s="149"/>
      <c r="I650" s="149"/>
      <c r="J650" s="149"/>
      <c r="K650" s="149"/>
      <c r="L650" s="153"/>
      <c r="M650" s="149"/>
      <c r="N650" s="149"/>
      <c r="O650" s="149"/>
      <c r="P650" s="149"/>
      <c r="Q650" s="149"/>
      <c r="R650" s="149"/>
      <c r="S650" s="149"/>
      <c r="T650" s="149"/>
      <c r="U650" s="149"/>
      <c r="V650" s="149"/>
      <c r="AJ650" s="138"/>
      <c r="AK650" s="138"/>
      <c r="AL650" s="138"/>
      <c r="AM650" s="138"/>
      <c r="AN650" s="138"/>
      <c r="AO650" s="138"/>
      <c r="AP650" s="138"/>
      <c r="AQ650" s="138"/>
      <c r="AR650" s="138"/>
      <c r="AS650" s="138"/>
    </row>
    <row r="651" spans="3:45" x14ac:dyDescent="0.25">
      <c r="C651" s="149"/>
      <c r="D651" s="149"/>
      <c r="E651" s="149"/>
      <c r="F651" s="149"/>
      <c r="G651" s="149"/>
      <c r="H651" s="149"/>
      <c r="I651" s="149"/>
      <c r="J651" s="149"/>
      <c r="K651" s="149"/>
      <c r="L651" s="153"/>
      <c r="M651" s="149"/>
      <c r="N651" s="149"/>
      <c r="O651" s="149"/>
      <c r="P651" s="149"/>
      <c r="Q651" s="149"/>
      <c r="R651" s="149"/>
      <c r="S651" s="149"/>
      <c r="T651" s="149"/>
      <c r="U651" s="149"/>
      <c r="V651" s="149"/>
      <c r="AJ651" s="138"/>
      <c r="AK651" s="138"/>
      <c r="AL651" s="138"/>
      <c r="AM651" s="138"/>
      <c r="AN651" s="138"/>
      <c r="AO651" s="138"/>
      <c r="AP651" s="138"/>
      <c r="AQ651" s="138"/>
      <c r="AR651" s="138"/>
      <c r="AS651" s="138"/>
    </row>
    <row r="652" spans="3:45" x14ac:dyDescent="0.25">
      <c r="C652" s="149"/>
      <c r="D652" s="149"/>
      <c r="E652" s="149"/>
      <c r="F652" s="149"/>
      <c r="G652" s="149"/>
      <c r="H652" s="149"/>
      <c r="I652" s="149"/>
      <c r="J652" s="149"/>
      <c r="K652" s="149"/>
      <c r="L652" s="153"/>
      <c r="M652" s="149"/>
      <c r="N652" s="149"/>
      <c r="O652" s="149"/>
      <c r="P652" s="149"/>
      <c r="Q652" s="149"/>
      <c r="R652" s="149"/>
      <c r="S652" s="149"/>
      <c r="T652" s="149"/>
      <c r="U652" s="149"/>
      <c r="V652" s="149"/>
      <c r="AJ652" s="138"/>
      <c r="AK652" s="138"/>
      <c r="AL652" s="138"/>
      <c r="AM652" s="138"/>
      <c r="AN652" s="138"/>
      <c r="AO652" s="138"/>
      <c r="AP652" s="138"/>
      <c r="AQ652" s="138"/>
      <c r="AR652" s="138"/>
      <c r="AS652" s="138"/>
    </row>
    <row r="653" spans="3:45" x14ac:dyDescent="0.25">
      <c r="C653" s="149"/>
      <c r="D653" s="149"/>
      <c r="E653" s="149"/>
      <c r="F653" s="149"/>
      <c r="G653" s="149"/>
      <c r="H653" s="149"/>
      <c r="I653" s="149"/>
      <c r="J653" s="149"/>
      <c r="K653" s="149"/>
      <c r="L653" s="153"/>
      <c r="M653" s="149"/>
      <c r="N653" s="149"/>
      <c r="O653" s="149"/>
      <c r="P653" s="149"/>
      <c r="Q653" s="149"/>
      <c r="R653" s="149"/>
      <c r="S653" s="149"/>
      <c r="T653" s="149"/>
      <c r="U653" s="149"/>
      <c r="V653" s="149"/>
      <c r="AJ653" s="138"/>
      <c r="AK653" s="138"/>
      <c r="AL653" s="138"/>
      <c r="AM653" s="138"/>
      <c r="AN653" s="138"/>
      <c r="AO653" s="138"/>
      <c r="AP653" s="138"/>
      <c r="AQ653" s="138"/>
      <c r="AR653" s="138"/>
      <c r="AS653" s="138"/>
    </row>
    <row r="654" spans="3:45" x14ac:dyDescent="0.25">
      <c r="C654" s="149"/>
      <c r="D654" s="149"/>
      <c r="E654" s="149"/>
      <c r="F654" s="149"/>
      <c r="G654" s="149"/>
      <c r="H654" s="149"/>
      <c r="I654" s="149"/>
      <c r="J654" s="149"/>
      <c r="K654" s="149"/>
      <c r="L654" s="153"/>
      <c r="M654" s="149"/>
      <c r="N654" s="149"/>
      <c r="O654" s="149"/>
      <c r="P654" s="149"/>
      <c r="Q654" s="149"/>
      <c r="R654" s="149"/>
      <c r="S654" s="149"/>
      <c r="T654" s="149"/>
      <c r="U654" s="149"/>
      <c r="V654" s="149"/>
      <c r="AJ654" s="138"/>
      <c r="AK654" s="138"/>
      <c r="AL654" s="138"/>
      <c r="AM654" s="138"/>
      <c r="AN654" s="138"/>
      <c r="AO654" s="138"/>
      <c r="AP654" s="138"/>
      <c r="AQ654" s="138"/>
      <c r="AR654" s="138"/>
      <c r="AS654" s="138"/>
    </row>
    <row r="655" spans="3:45" x14ac:dyDescent="0.25">
      <c r="C655" s="149"/>
      <c r="D655" s="149"/>
      <c r="E655" s="149"/>
      <c r="F655" s="149"/>
      <c r="G655" s="149"/>
      <c r="H655" s="149"/>
      <c r="I655" s="149"/>
      <c r="J655" s="149"/>
      <c r="K655" s="149"/>
      <c r="L655" s="153"/>
      <c r="M655" s="149"/>
      <c r="N655" s="149"/>
      <c r="O655" s="149"/>
      <c r="P655" s="149"/>
      <c r="Q655" s="149"/>
      <c r="R655" s="149"/>
      <c r="S655" s="149"/>
      <c r="T655" s="149"/>
      <c r="U655" s="149"/>
      <c r="V655" s="149"/>
      <c r="AJ655" s="138"/>
      <c r="AK655" s="138"/>
      <c r="AL655" s="138"/>
      <c r="AM655" s="138"/>
      <c r="AN655" s="138"/>
      <c r="AO655" s="138"/>
      <c r="AP655" s="138"/>
      <c r="AQ655" s="138"/>
      <c r="AR655" s="138"/>
      <c r="AS655" s="138"/>
    </row>
    <row r="656" spans="3:45" x14ac:dyDescent="0.25">
      <c r="C656" s="149"/>
      <c r="D656" s="149"/>
      <c r="E656" s="149"/>
      <c r="F656" s="149"/>
      <c r="G656" s="149"/>
      <c r="H656" s="149"/>
      <c r="I656" s="149"/>
      <c r="J656" s="149"/>
      <c r="K656" s="149"/>
      <c r="L656" s="153"/>
      <c r="M656" s="149"/>
      <c r="N656" s="149"/>
      <c r="O656" s="149"/>
      <c r="P656" s="149"/>
      <c r="Q656" s="149"/>
      <c r="R656" s="149"/>
      <c r="S656" s="149"/>
      <c r="T656" s="149"/>
      <c r="U656" s="149"/>
      <c r="V656" s="149"/>
      <c r="AJ656" s="138"/>
      <c r="AK656" s="138"/>
      <c r="AL656" s="138"/>
      <c r="AM656" s="138"/>
      <c r="AN656" s="138"/>
      <c r="AO656" s="138"/>
      <c r="AP656" s="138"/>
      <c r="AQ656" s="138"/>
      <c r="AR656" s="138"/>
      <c r="AS656" s="138"/>
    </row>
    <row r="657" spans="3:45" x14ac:dyDescent="0.25">
      <c r="C657" s="149"/>
      <c r="D657" s="149"/>
      <c r="E657" s="149"/>
      <c r="F657" s="149"/>
      <c r="G657" s="149"/>
      <c r="H657" s="149"/>
      <c r="I657" s="149"/>
      <c r="J657" s="149"/>
      <c r="K657" s="149"/>
      <c r="L657" s="153"/>
      <c r="M657" s="149"/>
      <c r="N657" s="149"/>
      <c r="O657" s="149"/>
      <c r="P657" s="149"/>
      <c r="Q657" s="149"/>
      <c r="R657" s="149"/>
      <c r="S657" s="149"/>
      <c r="T657" s="149"/>
      <c r="U657" s="149"/>
      <c r="V657" s="149"/>
      <c r="AJ657" s="138"/>
      <c r="AK657" s="138"/>
      <c r="AL657" s="138"/>
      <c r="AM657" s="138"/>
      <c r="AN657" s="138"/>
      <c r="AO657" s="138"/>
      <c r="AP657" s="138"/>
      <c r="AQ657" s="138"/>
      <c r="AR657" s="138"/>
      <c r="AS657" s="138"/>
    </row>
    <row r="658" spans="3:45" x14ac:dyDescent="0.25">
      <c r="C658" s="149"/>
      <c r="D658" s="149"/>
      <c r="E658" s="149"/>
      <c r="F658" s="149"/>
      <c r="G658" s="149"/>
      <c r="H658" s="149"/>
      <c r="I658" s="149"/>
      <c r="J658" s="149"/>
      <c r="K658" s="149"/>
      <c r="L658" s="153"/>
      <c r="M658" s="149"/>
      <c r="N658" s="149"/>
      <c r="O658" s="149"/>
      <c r="P658" s="149"/>
      <c r="Q658" s="149"/>
      <c r="R658" s="149"/>
      <c r="S658" s="149"/>
      <c r="T658" s="149"/>
      <c r="U658" s="149"/>
      <c r="V658" s="149"/>
      <c r="AJ658" s="138"/>
      <c r="AK658" s="138"/>
      <c r="AL658" s="138"/>
      <c r="AM658" s="138"/>
      <c r="AN658" s="138"/>
      <c r="AO658" s="138"/>
      <c r="AP658" s="138"/>
      <c r="AQ658" s="138"/>
      <c r="AR658" s="138"/>
      <c r="AS658" s="138"/>
    </row>
    <row r="659" spans="3:45" x14ac:dyDescent="0.25">
      <c r="C659" s="149"/>
      <c r="D659" s="149"/>
      <c r="E659" s="149"/>
      <c r="F659" s="149"/>
      <c r="G659" s="149"/>
      <c r="H659" s="149"/>
      <c r="I659" s="149"/>
      <c r="J659" s="149"/>
      <c r="K659" s="149"/>
      <c r="L659" s="153"/>
      <c r="M659" s="149"/>
      <c r="N659" s="149"/>
      <c r="O659" s="149"/>
      <c r="P659" s="149"/>
      <c r="Q659" s="149"/>
      <c r="R659" s="149"/>
      <c r="S659" s="149"/>
      <c r="T659" s="149"/>
      <c r="U659" s="149"/>
      <c r="V659" s="149"/>
      <c r="AJ659" s="138"/>
      <c r="AK659" s="138"/>
      <c r="AL659" s="138"/>
      <c r="AM659" s="138"/>
      <c r="AN659" s="138"/>
      <c r="AO659" s="138"/>
      <c r="AP659" s="138"/>
      <c r="AQ659" s="138"/>
      <c r="AR659" s="138"/>
      <c r="AS659" s="138"/>
    </row>
    <row r="660" spans="3:45" x14ac:dyDescent="0.25">
      <c r="C660" s="149"/>
      <c r="D660" s="149"/>
      <c r="E660" s="149"/>
      <c r="F660" s="149"/>
      <c r="G660" s="149"/>
      <c r="H660" s="149"/>
      <c r="I660" s="149"/>
      <c r="J660" s="149"/>
      <c r="K660" s="149"/>
      <c r="L660" s="153"/>
      <c r="M660" s="149"/>
      <c r="N660" s="149"/>
      <c r="O660" s="149"/>
      <c r="P660" s="149"/>
      <c r="Q660" s="149"/>
      <c r="R660" s="149"/>
      <c r="S660" s="149"/>
      <c r="T660" s="149"/>
      <c r="U660" s="149"/>
      <c r="V660" s="149"/>
      <c r="AJ660" s="138"/>
      <c r="AK660" s="138"/>
      <c r="AL660" s="138"/>
      <c r="AM660" s="138"/>
      <c r="AN660" s="138"/>
      <c r="AO660" s="138"/>
      <c r="AP660" s="138"/>
      <c r="AQ660" s="138"/>
      <c r="AR660" s="138"/>
      <c r="AS660" s="138"/>
    </row>
    <row r="661" spans="3:45" x14ac:dyDescent="0.25">
      <c r="C661" s="149"/>
      <c r="D661" s="149"/>
      <c r="E661" s="149"/>
      <c r="F661" s="149"/>
      <c r="G661" s="149"/>
      <c r="H661" s="149"/>
      <c r="I661" s="149"/>
      <c r="J661" s="149"/>
      <c r="K661" s="149"/>
      <c r="L661" s="153"/>
      <c r="M661" s="149"/>
      <c r="N661" s="149"/>
      <c r="O661" s="149"/>
      <c r="P661" s="149"/>
      <c r="Q661" s="149"/>
      <c r="R661" s="149"/>
      <c r="S661" s="149"/>
      <c r="T661" s="149"/>
      <c r="U661" s="149"/>
      <c r="V661" s="149"/>
      <c r="AJ661" s="138"/>
      <c r="AK661" s="138"/>
      <c r="AL661" s="138"/>
      <c r="AM661" s="138"/>
      <c r="AN661" s="138"/>
      <c r="AO661" s="138"/>
      <c r="AP661" s="138"/>
      <c r="AQ661" s="138"/>
      <c r="AR661" s="138"/>
      <c r="AS661" s="138"/>
    </row>
    <row r="662" spans="3:45" x14ac:dyDescent="0.25">
      <c r="C662" s="149"/>
      <c r="D662" s="149"/>
      <c r="E662" s="149"/>
      <c r="F662" s="149"/>
      <c r="G662" s="149"/>
      <c r="H662" s="149"/>
      <c r="I662" s="149"/>
      <c r="J662" s="149"/>
      <c r="K662" s="149"/>
      <c r="L662" s="153"/>
      <c r="M662" s="149"/>
      <c r="N662" s="149"/>
      <c r="O662" s="149"/>
      <c r="P662" s="149"/>
      <c r="Q662" s="149"/>
      <c r="R662" s="149"/>
      <c r="S662" s="149"/>
      <c r="T662" s="149"/>
      <c r="U662" s="149"/>
      <c r="V662" s="149"/>
      <c r="AJ662" s="138"/>
      <c r="AK662" s="138"/>
      <c r="AL662" s="138"/>
      <c r="AM662" s="138"/>
      <c r="AN662" s="138"/>
      <c r="AO662" s="138"/>
      <c r="AP662" s="138"/>
      <c r="AQ662" s="138"/>
      <c r="AR662" s="138"/>
      <c r="AS662" s="138"/>
    </row>
    <row r="663" spans="3:45" x14ac:dyDescent="0.25">
      <c r="C663" s="149"/>
      <c r="D663" s="149"/>
      <c r="E663" s="149"/>
      <c r="F663" s="149"/>
      <c r="G663" s="149"/>
      <c r="H663" s="149"/>
      <c r="I663" s="149"/>
      <c r="J663" s="149"/>
      <c r="K663" s="149"/>
      <c r="L663" s="153"/>
      <c r="M663" s="149"/>
      <c r="N663" s="149"/>
      <c r="O663" s="149"/>
      <c r="P663" s="149"/>
      <c r="Q663" s="149"/>
      <c r="R663" s="149"/>
      <c r="S663" s="149"/>
      <c r="T663" s="149"/>
      <c r="U663" s="149"/>
      <c r="V663" s="149"/>
      <c r="AJ663" s="138"/>
      <c r="AK663" s="138"/>
      <c r="AL663" s="138"/>
      <c r="AM663" s="138"/>
      <c r="AN663" s="138"/>
      <c r="AO663" s="138"/>
      <c r="AP663" s="138"/>
      <c r="AQ663" s="138"/>
      <c r="AR663" s="138"/>
      <c r="AS663" s="138"/>
    </row>
    <row r="664" spans="3:45" x14ac:dyDescent="0.25">
      <c r="C664" s="149"/>
      <c r="D664" s="149"/>
      <c r="E664" s="149"/>
      <c r="F664" s="149"/>
      <c r="G664" s="149"/>
      <c r="H664" s="149"/>
      <c r="I664" s="149"/>
      <c r="J664" s="149"/>
      <c r="K664" s="149"/>
      <c r="L664" s="153"/>
      <c r="M664" s="149"/>
      <c r="N664" s="149"/>
      <c r="O664" s="149"/>
      <c r="P664" s="149"/>
      <c r="Q664" s="149"/>
      <c r="R664" s="149"/>
      <c r="S664" s="149"/>
      <c r="T664" s="149"/>
      <c r="U664" s="149"/>
      <c r="V664" s="149"/>
      <c r="AJ664" s="138"/>
      <c r="AK664" s="138"/>
      <c r="AL664" s="138"/>
      <c r="AM664" s="138"/>
      <c r="AN664" s="138"/>
      <c r="AO664" s="138"/>
      <c r="AP664" s="138"/>
      <c r="AQ664" s="138"/>
      <c r="AR664" s="138"/>
      <c r="AS664" s="138"/>
    </row>
    <row r="665" spans="3:45" x14ac:dyDescent="0.25">
      <c r="C665" s="149"/>
      <c r="D665" s="149"/>
      <c r="E665" s="149"/>
      <c r="F665" s="149"/>
      <c r="G665" s="149"/>
      <c r="H665" s="149"/>
      <c r="I665" s="149"/>
      <c r="J665" s="149"/>
      <c r="K665" s="149"/>
      <c r="L665" s="153"/>
      <c r="M665" s="149"/>
      <c r="N665" s="149"/>
      <c r="O665" s="149"/>
      <c r="P665" s="149"/>
      <c r="Q665" s="149"/>
      <c r="R665" s="149"/>
      <c r="S665" s="149"/>
      <c r="T665" s="149"/>
      <c r="U665" s="149"/>
      <c r="V665" s="149"/>
      <c r="AJ665" s="138"/>
      <c r="AK665" s="138"/>
      <c r="AL665" s="138"/>
      <c r="AM665" s="138"/>
      <c r="AN665" s="138"/>
      <c r="AO665" s="138"/>
      <c r="AP665" s="138"/>
      <c r="AQ665" s="138"/>
      <c r="AR665" s="138"/>
      <c r="AS665" s="138"/>
    </row>
    <row r="666" spans="3:45" x14ac:dyDescent="0.25">
      <c r="C666" s="149"/>
      <c r="D666" s="149"/>
      <c r="E666" s="149"/>
      <c r="F666" s="149"/>
      <c r="G666" s="149"/>
      <c r="H666" s="149"/>
      <c r="I666" s="149"/>
      <c r="J666" s="149"/>
      <c r="K666" s="149"/>
      <c r="L666" s="153"/>
      <c r="M666" s="149"/>
      <c r="N666" s="149"/>
      <c r="O666" s="149"/>
      <c r="P666" s="149"/>
      <c r="Q666" s="149"/>
      <c r="R666" s="149"/>
      <c r="S666" s="149"/>
      <c r="T666" s="149"/>
      <c r="U666" s="149"/>
      <c r="V666" s="149"/>
      <c r="AJ666" s="138"/>
      <c r="AK666" s="138"/>
      <c r="AL666" s="138"/>
      <c r="AM666" s="138"/>
      <c r="AN666" s="138"/>
      <c r="AO666" s="138"/>
      <c r="AP666" s="138"/>
      <c r="AQ666" s="138"/>
      <c r="AR666" s="138"/>
      <c r="AS666" s="138"/>
    </row>
    <row r="667" spans="3:45" x14ac:dyDescent="0.25">
      <c r="C667" s="149"/>
      <c r="D667" s="149"/>
      <c r="E667" s="149"/>
      <c r="F667" s="149"/>
      <c r="G667" s="149"/>
      <c r="H667" s="149"/>
      <c r="I667" s="149"/>
      <c r="J667" s="149"/>
      <c r="K667" s="149"/>
      <c r="L667" s="153"/>
      <c r="M667" s="149"/>
      <c r="N667" s="149"/>
      <c r="O667" s="149"/>
      <c r="P667" s="149"/>
      <c r="Q667" s="149"/>
      <c r="R667" s="149"/>
      <c r="S667" s="149"/>
      <c r="T667" s="149"/>
      <c r="U667" s="149"/>
      <c r="V667" s="149"/>
      <c r="AJ667" s="138"/>
      <c r="AK667" s="138"/>
      <c r="AL667" s="138"/>
      <c r="AM667" s="138"/>
      <c r="AN667" s="138"/>
      <c r="AO667" s="138"/>
      <c r="AP667" s="138"/>
      <c r="AQ667" s="138"/>
      <c r="AR667" s="138"/>
      <c r="AS667" s="138"/>
    </row>
    <row r="668" spans="3:45" x14ac:dyDescent="0.25">
      <c r="C668" s="149"/>
      <c r="D668" s="149"/>
      <c r="E668" s="149"/>
      <c r="F668" s="149"/>
      <c r="G668" s="149"/>
      <c r="H668" s="149"/>
      <c r="I668" s="149"/>
      <c r="J668" s="149"/>
      <c r="K668" s="149"/>
      <c r="L668" s="153"/>
      <c r="M668" s="149"/>
      <c r="N668" s="149"/>
      <c r="O668" s="149"/>
      <c r="P668" s="149"/>
      <c r="Q668" s="149"/>
      <c r="R668" s="149"/>
      <c r="S668" s="149"/>
      <c r="T668" s="149"/>
      <c r="U668" s="149"/>
      <c r="V668" s="149"/>
      <c r="AJ668" s="138"/>
      <c r="AK668" s="138"/>
      <c r="AL668" s="138"/>
      <c r="AM668" s="138"/>
      <c r="AN668" s="138"/>
      <c r="AO668" s="138"/>
      <c r="AP668" s="138"/>
      <c r="AQ668" s="138"/>
      <c r="AR668" s="138"/>
      <c r="AS668" s="138"/>
    </row>
    <row r="669" spans="3:45" x14ac:dyDescent="0.25">
      <c r="C669" s="149"/>
      <c r="D669" s="149"/>
      <c r="E669" s="149"/>
      <c r="F669" s="149"/>
      <c r="G669" s="149"/>
      <c r="H669" s="149"/>
      <c r="I669" s="149"/>
      <c r="J669" s="149"/>
      <c r="K669" s="149"/>
      <c r="L669" s="153"/>
      <c r="M669" s="149"/>
      <c r="N669" s="149"/>
      <c r="O669" s="149"/>
      <c r="P669" s="149"/>
      <c r="Q669" s="149"/>
      <c r="R669" s="149"/>
      <c r="S669" s="149"/>
      <c r="T669" s="149"/>
      <c r="U669" s="149"/>
      <c r="V669" s="149"/>
      <c r="AJ669" s="138"/>
      <c r="AK669" s="138"/>
      <c r="AL669" s="138"/>
      <c r="AM669" s="138"/>
      <c r="AN669" s="138"/>
      <c r="AO669" s="138"/>
      <c r="AP669" s="138"/>
      <c r="AQ669" s="138"/>
      <c r="AR669" s="138"/>
      <c r="AS669" s="138"/>
    </row>
    <row r="670" spans="3:45" x14ac:dyDescent="0.25">
      <c r="C670" s="149"/>
      <c r="D670" s="149"/>
      <c r="E670" s="149"/>
      <c r="F670" s="149"/>
      <c r="G670" s="149"/>
      <c r="H670" s="149"/>
      <c r="I670" s="149"/>
      <c r="J670" s="149"/>
      <c r="K670" s="149"/>
      <c r="L670" s="153"/>
      <c r="M670" s="149"/>
      <c r="N670" s="149"/>
      <c r="O670" s="149"/>
      <c r="P670" s="149"/>
      <c r="Q670" s="149"/>
      <c r="R670" s="149"/>
      <c r="S670" s="149"/>
      <c r="T670" s="149"/>
      <c r="U670" s="149"/>
      <c r="V670" s="149"/>
      <c r="AJ670" s="138"/>
      <c r="AK670" s="138"/>
      <c r="AL670" s="138"/>
      <c r="AM670" s="138"/>
      <c r="AN670" s="138"/>
      <c r="AO670" s="138"/>
      <c r="AP670" s="138"/>
      <c r="AQ670" s="138"/>
      <c r="AR670" s="138"/>
      <c r="AS670" s="138"/>
    </row>
    <row r="671" spans="3:45" x14ac:dyDescent="0.25">
      <c r="C671" s="149"/>
      <c r="D671" s="149"/>
      <c r="E671" s="149"/>
      <c r="F671" s="149"/>
      <c r="G671" s="149"/>
      <c r="H671" s="149"/>
      <c r="I671" s="149"/>
      <c r="J671" s="149"/>
      <c r="K671" s="149"/>
      <c r="L671" s="153"/>
      <c r="M671" s="149"/>
      <c r="N671" s="149"/>
      <c r="O671" s="149"/>
      <c r="P671" s="149"/>
      <c r="Q671" s="149"/>
      <c r="R671" s="149"/>
      <c r="S671" s="149"/>
      <c r="T671" s="149"/>
      <c r="U671" s="149"/>
      <c r="V671" s="149"/>
      <c r="AJ671" s="138"/>
      <c r="AK671" s="138"/>
      <c r="AL671" s="138"/>
      <c r="AM671" s="138"/>
      <c r="AN671" s="138"/>
      <c r="AO671" s="138"/>
      <c r="AP671" s="138"/>
      <c r="AQ671" s="138"/>
      <c r="AR671" s="138"/>
      <c r="AS671" s="138"/>
    </row>
    <row r="672" spans="3:45" x14ac:dyDescent="0.25">
      <c r="C672" s="149"/>
      <c r="D672" s="149"/>
      <c r="E672" s="149"/>
      <c r="F672" s="149"/>
      <c r="G672" s="149"/>
      <c r="H672" s="149"/>
      <c r="I672" s="149"/>
      <c r="J672" s="149"/>
      <c r="K672" s="149"/>
      <c r="L672" s="153"/>
      <c r="M672" s="149"/>
      <c r="N672" s="149"/>
      <c r="O672" s="149"/>
      <c r="P672" s="149"/>
      <c r="Q672" s="149"/>
      <c r="R672" s="149"/>
      <c r="S672" s="149"/>
      <c r="T672" s="149"/>
      <c r="U672" s="149"/>
      <c r="V672" s="149"/>
      <c r="AJ672" s="138"/>
      <c r="AK672" s="138"/>
      <c r="AL672" s="138"/>
      <c r="AM672" s="138"/>
      <c r="AN672" s="138"/>
      <c r="AO672" s="138"/>
      <c r="AP672" s="138"/>
      <c r="AQ672" s="138"/>
      <c r="AR672" s="138"/>
      <c r="AS672" s="138"/>
    </row>
    <row r="673" spans="3:45" x14ac:dyDescent="0.25">
      <c r="C673" s="149"/>
      <c r="D673" s="149"/>
      <c r="E673" s="149"/>
      <c r="F673" s="149"/>
      <c r="G673" s="149"/>
      <c r="H673" s="149"/>
      <c r="I673" s="149"/>
      <c r="J673" s="149"/>
      <c r="K673" s="149"/>
      <c r="L673" s="153"/>
      <c r="M673" s="149"/>
      <c r="N673" s="149"/>
      <c r="O673" s="149"/>
      <c r="P673" s="149"/>
      <c r="Q673" s="149"/>
      <c r="R673" s="149"/>
      <c r="S673" s="149"/>
      <c r="T673" s="149"/>
      <c r="U673" s="149"/>
      <c r="V673" s="149"/>
      <c r="AJ673" s="138"/>
      <c r="AK673" s="138"/>
      <c r="AL673" s="138"/>
      <c r="AM673" s="138"/>
      <c r="AN673" s="138"/>
      <c r="AO673" s="138"/>
      <c r="AP673" s="138"/>
      <c r="AQ673" s="138"/>
      <c r="AR673" s="138"/>
      <c r="AS673" s="138"/>
    </row>
    <row r="674" spans="3:45" x14ac:dyDescent="0.25">
      <c r="C674" s="149"/>
      <c r="D674" s="149"/>
      <c r="E674" s="149"/>
      <c r="F674" s="149"/>
      <c r="G674" s="149"/>
      <c r="H674" s="149"/>
      <c r="I674" s="149"/>
      <c r="J674" s="149"/>
      <c r="K674" s="149"/>
      <c r="L674" s="153"/>
      <c r="M674" s="149"/>
      <c r="N674" s="149"/>
      <c r="O674" s="149"/>
      <c r="P674" s="149"/>
      <c r="Q674" s="149"/>
      <c r="R674" s="149"/>
      <c r="S674" s="149"/>
      <c r="T674" s="149"/>
      <c r="U674" s="149"/>
      <c r="V674" s="149"/>
      <c r="AJ674" s="138"/>
      <c r="AK674" s="138"/>
      <c r="AL674" s="138"/>
      <c r="AM674" s="138"/>
      <c r="AN674" s="138"/>
      <c r="AO674" s="138"/>
      <c r="AP674" s="138"/>
      <c r="AQ674" s="138"/>
      <c r="AR674" s="138"/>
      <c r="AS674" s="138"/>
    </row>
    <row r="675" spans="3:45" x14ac:dyDescent="0.25">
      <c r="C675" s="149"/>
      <c r="D675" s="149"/>
      <c r="E675" s="149"/>
      <c r="F675" s="149"/>
      <c r="G675" s="149"/>
      <c r="H675" s="149"/>
      <c r="I675" s="149"/>
      <c r="J675" s="149"/>
      <c r="K675" s="149"/>
      <c r="L675" s="153"/>
      <c r="M675" s="149"/>
      <c r="N675" s="149"/>
      <c r="O675" s="149"/>
      <c r="P675" s="149"/>
      <c r="Q675" s="149"/>
      <c r="R675" s="149"/>
      <c r="S675" s="149"/>
      <c r="T675" s="149"/>
      <c r="U675" s="149"/>
      <c r="V675" s="149"/>
      <c r="AJ675" s="138"/>
      <c r="AK675" s="138"/>
      <c r="AL675" s="138"/>
      <c r="AM675" s="138"/>
      <c r="AN675" s="138"/>
      <c r="AO675" s="138"/>
      <c r="AP675" s="138"/>
      <c r="AQ675" s="138"/>
      <c r="AR675" s="138"/>
      <c r="AS675" s="138"/>
    </row>
    <row r="676" spans="3:45" x14ac:dyDescent="0.25">
      <c r="C676" s="149"/>
      <c r="D676" s="149"/>
      <c r="E676" s="149"/>
      <c r="F676" s="149"/>
      <c r="G676" s="149"/>
      <c r="H676" s="149"/>
      <c r="I676" s="149"/>
      <c r="J676" s="149"/>
      <c r="K676" s="149"/>
      <c r="L676" s="153"/>
      <c r="M676" s="149"/>
      <c r="N676" s="149"/>
      <c r="O676" s="149"/>
      <c r="P676" s="149"/>
      <c r="Q676" s="149"/>
      <c r="R676" s="149"/>
      <c r="S676" s="149"/>
      <c r="T676" s="149"/>
      <c r="U676" s="149"/>
      <c r="V676" s="149"/>
      <c r="AJ676" s="138"/>
      <c r="AK676" s="138"/>
      <c r="AL676" s="138"/>
      <c r="AM676" s="138"/>
      <c r="AN676" s="138"/>
      <c r="AO676" s="138"/>
      <c r="AP676" s="138"/>
      <c r="AQ676" s="138"/>
      <c r="AR676" s="138"/>
      <c r="AS676" s="138"/>
    </row>
    <row r="677" spans="3:45" x14ac:dyDescent="0.25">
      <c r="C677" s="149"/>
      <c r="D677" s="149"/>
      <c r="E677" s="149"/>
      <c r="F677" s="149"/>
      <c r="G677" s="149"/>
      <c r="H677" s="149"/>
      <c r="I677" s="149"/>
      <c r="J677" s="149"/>
      <c r="K677" s="149"/>
      <c r="L677" s="153"/>
      <c r="M677" s="149"/>
      <c r="N677" s="149"/>
      <c r="O677" s="149"/>
      <c r="P677" s="149"/>
      <c r="Q677" s="149"/>
      <c r="R677" s="149"/>
      <c r="S677" s="149"/>
      <c r="T677" s="149"/>
      <c r="U677" s="149"/>
      <c r="V677" s="149"/>
      <c r="AJ677" s="138"/>
      <c r="AK677" s="138"/>
      <c r="AL677" s="138"/>
      <c r="AM677" s="138"/>
      <c r="AN677" s="138"/>
      <c r="AO677" s="138"/>
      <c r="AP677" s="138"/>
      <c r="AQ677" s="138"/>
      <c r="AR677" s="138"/>
      <c r="AS677" s="138"/>
    </row>
    <row r="678" spans="3:45" x14ac:dyDescent="0.25">
      <c r="C678" s="149"/>
      <c r="D678" s="149"/>
      <c r="E678" s="149"/>
      <c r="F678" s="149"/>
      <c r="G678" s="149"/>
      <c r="H678" s="149"/>
      <c r="I678" s="149"/>
      <c r="J678" s="149"/>
      <c r="K678" s="149"/>
      <c r="L678" s="153"/>
      <c r="M678" s="149"/>
      <c r="N678" s="149"/>
      <c r="O678" s="149"/>
      <c r="P678" s="149"/>
      <c r="Q678" s="149"/>
      <c r="R678" s="149"/>
      <c r="S678" s="149"/>
      <c r="T678" s="149"/>
      <c r="U678" s="149"/>
      <c r="V678" s="149"/>
      <c r="AJ678" s="138"/>
      <c r="AK678" s="138"/>
      <c r="AL678" s="138"/>
      <c r="AM678" s="138"/>
      <c r="AN678" s="138"/>
      <c r="AO678" s="138"/>
      <c r="AP678" s="138"/>
      <c r="AQ678" s="138"/>
      <c r="AR678" s="138"/>
      <c r="AS678" s="138"/>
    </row>
    <row r="679" spans="3:45" x14ac:dyDescent="0.25">
      <c r="C679" s="149"/>
      <c r="D679" s="149"/>
      <c r="E679" s="149"/>
      <c r="F679" s="149"/>
      <c r="G679" s="149"/>
      <c r="H679" s="149"/>
      <c r="I679" s="149"/>
      <c r="J679" s="149"/>
      <c r="K679" s="149"/>
      <c r="L679" s="153"/>
      <c r="M679" s="149"/>
      <c r="N679" s="149"/>
      <c r="O679" s="149"/>
      <c r="P679" s="149"/>
      <c r="Q679" s="149"/>
      <c r="R679" s="149"/>
      <c r="S679" s="149"/>
      <c r="T679" s="149"/>
      <c r="U679" s="149"/>
      <c r="V679" s="149"/>
      <c r="AJ679" s="138"/>
      <c r="AK679" s="138"/>
      <c r="AL679" s="138"/>
      <c r="AM679" s="138"/>
      <c r="AN679" s="138"/>
      <c r="AO679" s="138"/>
      <c r="AP679" s="138"/>
      <c r="AQ679" s="138"/>
      <c r="AR679" s="138"/>
      <c r="AS679" s="138"/>
    </row>
    <row r="680" spans="3:45" x14ac:dyDescent="0.25">
      <c r="C680" s="149"/>
      <c r="D680" s="149"/>
      <c r="E680" s="149"/>
      <c r="F680" s="149"/>
      <c r="G680" s="149"/>
      <c r="H680" s="149"/>
      <c r="I680" s="149"/>
      <c r="J680" s="149"/>
      <c r="K680" s="149"/>
      <c r="L680" s="153"/>
      <c r="M680" s="149"/>
      <c r="N680" s="149"/>
      <c r="O680" s="149"/>
      <c r="P680" s="149"/>
      <c r="Q680" s="149"/>
      <c r="R680" s="149"/>
      <c r="S680" s="149"/>
      <c r="T680" s="149"/>
      <c r="U680" s="149"/>
      <c r="V680" s="149"/>
      <c r="AJ680" s="138"/>
      <c r="AK680" s="138"/>
      <c r="AL680" s="138"/>
      <c r="AM680" s="138"/>
      <c r="AN680" s="138"/>
      <c r="AO680" s="138"/>
      <c r="AP680" s="138"/>
      <c r="AQ680" s="138"/>
      <c r="AR680" s="138"/>
      <c r="AS680" s="138"/>
    </row>
    <row r="681" spans="3:45" x14ac:dyDescent="0.25">
      <c r="C681" s="149"/>
      <c r="D681" s="149"/>
      <c r="E681" s="149"/>
      <c r="F681" s="149"/>
      <c r="G681" s="149"/>
      <c r="H681" s="149"/>
      <c r="I681" s="149"/>
      <c r="J681" s="149"/>
      <c r="K681" s="149"/>
      <c r="L681" s="153"/>
      <c r="M681" s="149"/>
      <c r="N681" s="149"/>
      <c r="O681" s="149"/>
      <c r="P681" s="149"/>
      <c r="Q681" s="149"/>
      <c r="R681" s="149"/>
      <c r="S681" s="149"/>
      <c r="T681" s="149"/>
      <c r="U681" s="149"/>
      <c r="V681" s="149"/>
      <c r="AJ681" s="138"/>
      <c r="AK681" s="138"/>
      <c r="AL681" s="138"/>
      <c r="AM681" s="138"/>
      <c r="AN681" s="138"/>
      <c r="AO681" s="138"/>
      <c r="AP681" s="138"/>
      <c r="AQ681" s="138"/>
      <c r="AR681" s="138"/>
      <c r="AS681" s="138"/>
    </row>
    <row r="682" spans="3:45" x14ac:dyDescent="0.25">
      <c r="C682" s="149"/>
      <c r="D682" s="149"/>
      <c r="E682" s="149"/>
      <c r="F682" s="149"/>
      <c r="G682" s="149"/>
      <c r="H682" s="149"/>
      <c r="I682" s="149"/>
      <c r="J682" s="149"/>
      <c r="K682" s="149"/>
      <c r="L682" s="153"/>
      <c r="M682" s="149"/>
      <c r="N682" s="149"/>
      <c r="O682" s="149"/>
      <c r="P682" s="149"/>
      <c r="Q682" s="149"/>
      <c r="R682" s="149"/>
      <c r="S682" s="149"/>
      <c r="T682" s="149"/>
      <c r="U682" s="149"/>
      <c r="V682" s="149"/>
      <c r="AJ682" s="138"/>
      <c r="AK682" s="138"/>
      <c r="AL682" s="138"/>
      <c r="AM682" s="138"/>
      <c r="AN682" s="138"/>
      <c r="AO682" s="138"/>
      <c r="AP682" s="138"/>
      <c r="AQ682" s="138"/>
      <c r="AR682" s="138"/>
      <c r="AS682" s="138"/>
    </row>
    <row r="683" spans="3:45" x14ac:dyDescent="0.25">
      <c r="C683" s="149"/>
      <c r="D683" s="149"/>
      <c r="E683" s="149"/>
      <c r="F683" s="149"/>
      <c r="G683" s="149"/>
      <c r="H683" s="149"/>
      <c r="I683" s="149"/>
      <c r="J683" s="149"/>
      <c r="K683" s="149"/>
      <c r="L683" s="153"/>
      <c r="M683" s="149"/>
      <c r="N683" s="149"/>
      <c r="O683" s="149"/>
      <c r="P683" s="149"/>
      <c r="Q683" s="149"/>
      <c r="R683" s="149"/>
      <c r="S683" s="149"/>
      <c r="T683" s="149"/>
      <c r="U683" s="149"/>
      <c r="V683" s="149"/>
      <c r="AJ683" s="138"/>
      <c r="AK683" s="138"/>
      <c r="AL683" s="138"/>
      <c r="AM683" s="138"/>
      <c r="AN683" s="138"/>
      <c r="AO683" s="138"/>
      <c r="AP683" s="138"/>
      <c r="AQ683" s="138"/>
      <c r="AR683" s="138"/>
      <c r="AS683" s="138"/>
    </row>
    <row r="684" spans="3:45" x14ac:dyDescent="0.25">
      <c r="C684" s="149"/>
      <c r="D684" s="149"/>
      <c r="E684" s="149"/>
      <c r="F684" s="149"/>
      <c r="G684" s="149"/>
      <c r="H684" s="149"/>
      <c r="I684" s="149"/>
      <c r="J684" s="149"/>
      <c r="K684" s="149"/>
      <c r="L684" s="153"/>
      <c r="M684" s="149"/>
      <c r="N684" s="149"/>
      <c r="O684" s="149"/>
      <c r="P684" s="149"/>
      <c r="Q684" s="149"/>
      <c r="R684" s="149"/>
      <c r="S684" s="149"/>
      <c r="T684" s="149"/>
      <c r="U684" s="149"/>
      <c r="V684" s="149"/>
      <c r="AJ684" s="138"/>
      <c r="AK684" s="138"/>
      <c r="AL684" s="138"/>
      <c r="AM684" s="138"/>
      <c r="AN684" s="138"/>
      <c r="AO684" s="138"/>
      <c r="AP684" s="138"/>
      <c r="AQ684" s="138"/>
      <c r="AR684" s="138"/>
      <c r="AS684" s="138"/>
    </row>
    <row r="685" spans="3:45" x14ac:dyDescent="0.25">
      <c r="C685" s="149"/>
      <c r="D685" s="149"/>
      <c r="E685" s="149"/>
      <c r="F685" s="149"/>
      <c r="G685" s="149"/>
      <c r="H685" s="149"/>
      <c r="I685" s="149"/>
      <c r="J685" s="149"/>
      <c r="K685" s="149"/>
      <c r="L685" s="153"/>
      <c r="M685" s="149"/>
      <c r="N685" s="149"/>
      <c r="O685" s="149"/>
      <c r="P685" s="149"/>
      <c r="Q685" s="149"/>
      <c r="R685" s="149"/>
      <c r="S685" s="149"/>
      <c r="T685" s="149"/>
      <c r="U685" s="149"/>
      <c r="V685" s="149"/>
      <c r="AJ685" s="138"/>
      <c r="AK685" s="138"/>
      <c r="AL685" s="138"/>
      <c r="AM685" s="138"/>
      <c r="AN685" s="138"/>
      <c r="AO685" s="138"/>
      <c r="AP685" s="138"/>
      <c r="AQ685" s="138"/>
      <c r="AR685" s="138"/>
      <c r="AS685" s="138"/>
    </row>
    <row r="686" spans="3:45" x14ac:dyDescent="0.25">
      <c r="C686" s="149"/>
      <c r="D686" s="149"/>
      <c r="E686" s="149"/>
      <c r="F686" s="149"/>
      <c r="G686" s="149"/>
      <c r="H686" s="149"/>
      <c r="I686" s="149"/>
      <c r="J686" s="149"/>
      <c r="K686" s="149"/>
      <c r="L686" s="153"/>
      <c r="M686" s="149"/>
      <c r="N686" s="149"/>
      <c r="O686" s="149"/>
      <c r="P686" s="149"/>
      <c r="Q686" s="149"/>
      <c r="R686" s="149"/>
      <c r="S686" s="149"/>
      <c r="T686" s="149"/>
      <c r="U686" s="149"/>
      <c r="V686" s="149"/>
      <c r="AJ686" s="138"/>
      <c r="AK686" s="138"/>
      <c r="AL686" s="138"/>
      <c r="AM686" s="138"/>
      <c r="AN686" s="138"/>
      <c r="AO686" s="138"/>
      <c r="AP686" s="138"/>
      <c r="AQ686" s="138"/>
      <c r="AR686" s="138"/>
      <c r="AS686" s="138"/>
    </row>
    <row r="687" spans="3:45" x14ac:dyDescent="0.25">
      <c r="C687" s="149"/>
      <c r="D687" s="149"/>
      <c r="E687" s="149"/>
      <c r="F687" s="149"/>
      <c r="G687" s="149"/>
      <c r="H687" s="149"/>
      <c r="I687" s="149"/>
      <c r="J687" s="149"/>
      <c r="K687" s="149"/>
      <c r="L687" s="153"/>
      <c r="M687" s="149"/>
      <c r="N687" s="149"/>
      <c r="O687" s="149"/>
      <c r="P687" s="149"/>
      <c r="Q687" s="149"/>
      <c r="R687" s="149"/>
      <c r="S687" s="149"/>
      <c r="T687" s="149"/>
      <c r="U687" s="149"/>
      <c r="V687" s="149"/>
      <c r="AJ687" s="138"/>
      <c r="AK687" s="138"/>
      <c r="AL687" s="138"/>
      <c r="AM687" s="138"/>
      <c r="AN687" s="138"/>
      <c r="AO687" s="138"/>
      <c r="AP687" s="138"/>
      <c r="AQ687" s="138"/>
      <c r="AR687" s="138"/>
      <c r="AS687" s="138"/>
    </row>
    <row r="688" spans="3:45" x14ac:dyDescent="0.25">
      <c r="C688" s="149"/>
      <c r="D688" s="149"/>
      <c r="E688" s="149"/>
      <c r="F688" s="149"/>
      <c r="G688" s="149"/>
      <c r="H688" s="149"/>
      <c r="I688" s="149"/>
      <c r="J688" s="149"/>
      <c r="K688" s="149"/>
      <c r="L688" s="153"/>
      <c r="M688" s="149"/>
      <c r="N688" s="149"/>
      <c r="O688" s="149"/>
      <c r="P688" s="149"/>
      <c r="Q688" s="149"/>
      <c r="R688" s="149"/>
      <c r="S688" s="149"/>
      <c r="T688" s="149"/>
      <c r="U688" s="149"/>
      <c r="V688" s="149"/>
      <c r="AJ688" s="138"/>
      <c r="AK688" s="138"/>
      <c r="AL688" s="138"/>
      <c r="AM688" s="138"/>
      <c r="AN688" s="138"/>
      <c r="AO688" s="138"/>
      <c r="AP688" s="138"/>
      <c r="AQ688" s="138"/>
      <c r="AR688" s="138"/>
      <c r="AS688" s="138"/>
    </row>
    <row r="689" spans="3:45" x14ac:dyDescent="0.25">
      <c r="C689" s="149"/>
      <c r="D689" s="149"/>
      <c r="E689" s="149"/>
      <c r="F689" s="149"/>
      <c r="G689" s="149"/>
      <c r="H689" s="149"/>
      <c r="I689" s="149"/>
      <c r="J689" s="149"/>
      <c r="K689" s="149"/>
      <c r="L689" s="153"/>
      <c r="M689" s="149"/>
      <c r="N689" s="149"/>
      <c r="O689" s="149"/>
      <c r="P689" s="149"/>
      <c r="Q689" s="149"/>
      <c r="R689" s="149"/>
      <c r="S689" s="149"/>
      <c r="T689" s="149"/>
      <c r="U689" s="149"/>
      <c r="V689" s="149"/>
      <c r="AJ689" s="138"/>
      <c r="AK689" s="138"/>
      <c r="AL689" s="138"/>
      <c r="AM689" s="138"/>
      <c r="AN689" s="138"/>
      <c r="AO689" s="138"/>
      <c r="AP689" s="138"/>
      <c r="AQ689" s="138"/>
      <c r="AR689" s="138"/>
      <c r="AS689" s="138"/>
    </row>
    <row r="690" spans="3:45" x14ac:dyDescent="0.25">
      <c r="C690" s="149"/>
      <c r="D690" s="149"/>
      <c r="E690" s="149"/>
      <c r="F690" s="149"/>
      <c r="G690" s="149"/>
      <c r="H690" s="149"/>
      <c r="I690" s="149"/>
      <c r="J690" s="149"/>
      <c r="K690" s="149"/>
      <c r="L690" s="153"/>
      <c r="M690" s="149"/>
      <c r="N690" s="149"/>
      <c r="O690" s="149"/>
      <c r="P690" s="149"/>
      <c r="Q690" s="149"/>
      <c r="R690" s="149"/>
      <c r="S690" s="149"/>
      <c r="T690" s="149"/>
      <c r="U690" s="149"/>
      <c r="V690" s="149"/>
      <c r="AJ690" s="138"/>
      <c r="AK690" s="138"/>
      <c r="AL690" s="138"/>
      <c r="AM690" s="138"/>
      <c r="AN690" s="138"/>
      <c r="AO690" s="138"/>
      <c r="AP690" s="138"/>
      <c r="AQ690" s="138"/>
      <c r="AR690" s="138"/>
      <c r="AS690" s="138"/>
    </row>
    <row r="691" spans="3:45" x14ac:dyDescent="0.25">
      <c r="C691" s="149"/>
      <c r="D691" s="149"/>
      <c r="E691" s="149"/>
      <c r="F691" s="149"/>
      <c r="G691" s="149"/>
      <c r="H691" s="149"/>
      <c r="I691" s="149"/>
      <c r="J691" s="149"/>
      <c r="K691" s="149"/>
      <c r="L691" s="153"/>
      <c r="M691" s="149"/>
      <c r="N691" s="149"/>
      <c r="O691" s="149"/>
      <c r="P691" s="149"/>
      <c r="Q691" s="149"/>
      <c r="R691" s="149"/>
      <c r="S691" s="149"/>
      <c r="T691" s="149"/>
      <c r="U691" s="149"/>
      <c r="V691" s="149"/>
      <c r="AJ691" s="138"/>
      <c r="AK691" s="138"/>
      <c r="AL691" s="138"/>
      <c r="AM691" s="138"/>
      <c r="AN691" s="138"/>
      <c r="AO691" s="138"/>
      <c r="AP691" s="138"/>
      <c r="AQ691" s="138"/>
      <c r="AR691" s="138"/>
      <c r="AS691" s="138"/>
    </row>
    <row r="692" spans="3:45" x14ac:dyDescent="0.25">
      <c r="C692" s="149"/>
      <c r="D692" s="149"/>
      <c r="E692" s="149"/>
      <c r="F692" s="149"/>
      <c r="G692" s="149"/>
      <c r="H692" s="149"/>
      <c r="I692" s="149"/>
      <c r="J692" s="149"/>
      <c r="K692" s="149"/>
      <c r="L692" s="153"/>
      <c r="M692" s="149"/>
      <c r="N692" s="149"/>
      <c r="O692" s="149"/>
      <c r="P692" s="149"/>
      <c r="Q692" s="149"/>
      <c r="R692" s="149"/>
      <c r="S692" s="149"/>
      <c r="T692" s="149"/>
      <c r="U692" s="149"/>
      <c r="V692" s="149"/>
      <c r="AJ692" s="138"/>
      <c r="AK692" s="138"/>
      <c r="AL692" s="138"/>
      <c r="AM692" s="138"/>
      <c r="AN692" s="138"/>
      <c r="AO692" s="138"/>
      <c r="AP692" s="138"/>
      <c r="AQ692" s="138"/>
      <c r="AR692" s="138"/>
      <c r="AS692" s="138"/>
    </row>
    <row r="693" spans="3:45" x14ac:dyDescent="0.25">
      <c r="C693" s="149"/>
      <c r="D693" s="149"/>
      <c r="E693" s="149"/>
      <c r="F693" s="149"/>
      <c r="G693" s="149"/>
      <c r="H693" s="149"/>
      <c r="I693" s="149"/>
      <c r="J693" s="149"/>
      <c r="K693" s="149"/>
      <c r="L693" s="153"/>
      <c r="M693" s="149"/>
      <c r="N693" s="149"/>
      <c r="O693" s="149"/>
      <c r="P693" s="149"/>
      <c r="Q693" s="149"/>
      <c r="R693" s="149"/>
      <c r="S693" s="149"/>
      <c r="T693" s="149"/>
      <c r="U693" s="149"/>
      <c r="V693" s="149"/>
      <c r="AJ693" s="138"/>
      <c r="AK693" s="138"/>
      <c r="AL693" s="138"/>
      <c r="AM693" s="138"/>
      <c r="AN693" s="138"/>
      <c r="AO693" s="138"/>
      <c r="AP693" s="138"/>
      <c r="AQ693" s="138"/>
      <c r="AR693" s="138"/>
      <c r="AS693" s="138"/>
    </row>
    <row r="694" spans="3:45" x14ac:dyDescent="0.25">
      <c r="C694" s="149"/>
      <c r="D694" s="149"/>
      <c r="E694" s="149"/>
      <c r="F694" s="149"/>
      <c r="G694" s="149"/>
      <c r="H694" s="149"/>
      <c r="I694" s="149"/>
      <c r="J694" s="149"/>
      <c r="K694" s="149"/>
      <c r="L694" s="153"/>
      <c r="M694" s="149"/>
      <c r="N694" s="149"/>
      <c r="O694" s="149"/>
      <c r="P694" s="149"/>
      <c r="Q694" s="149"/>
      <c r="R694" s="149"/>
      <c r="S694" s="149"/>
      <c r="T694" s="149"/>
      <c r="U694" s="149"/>
      <c r="V694" s="149"/>
      <c r="AJ694" s="138"/>
      <c r="AK694" s="138"/>
      <c r="AL694" s="138"/>
      <c r="AM694" s="138"/>
      <c r="AN694" s="138"/>
      <c r="AO694" s="138"/>
      <c r="AP694" s="138"/>
      <c r="AQ694" s="138"/>
      <c r="AR694" s="138"/>
      <c r="AS694" s="138"/>
    </row>
    <row r="695" spans="3:45" x14ac:dyDescent="0.25">
      <c r="C695" s="149"/>
      <c r="D695" s="149"/>
      <c r="E695" s="149"/>
      <c r="F695" s="149"/>
      <c r="G695" s="149"/>
      <c r="H695" s="149"/>
      <c r="I695" s="149"/>
      <c r="J695" s="149"/>
      <c r="K695" s="149"/>
      <c r="L695" s="153"/>
      <c r="M695" s="149"/>
      <c r="N695" s="149"/>
      <c r="O695" s="149"/>
      <c r="P695" s="149"/>
      <c r="Q695" s="149"/>
      <c r="R695" s="149"/>
      <c r="S695" s="149"/>
      <c r="T695" s="149"/>
      <c r="U695" s="149"/>
      <c r="V695" s="149"/>
      <c r="AJ695" s="138"/>
      <c r="AK695" s="138"/>
      <c r="AL695" s="138"/>
      <c r="AM695" s="138"/>
      <c r="AN695" s="138"/>
      <c r="AO695" s="138"/>
      <c r="AP695" s="138"/>
      <c r="AQ695" s="138"/>
      <c r="AR695" s="138"/>
      <c r="AS695" s="138"/>
    </row>
    <row r="696" spans="3:45" x14ac:dyDescent="0.25">
      <c r="C696" s="149"/>
      <c r="D696" s="149"/>
      <c r="E696" s="149"/>
      <c r="F696" s="149"/>
      <c r="G696" s="149"/>
      <c r="H696" s="149"/>
      <c r="I696" s="149"/>
      <c r="J696" s="149"/>
      <c r="K696" s="149"/>
      <c r="L696" s="153"/>
      <c r="M696" s="149"/>
      <c r="N696" s="149"/>
      <c r="O696" s="149"/>
      <c r="P696" s="149"/>
      <c r="Q696" s="149"/>
      <c r="R696" s="149"/>
      <c r="S696" s="149"/>
      <c r="T696" s="149"/>
      <c r="U696" s="149"/>
      <c r="V696" s="149"/>
      <c r="AJ696" s="138"/>
      <c r="AK696" s="138"/>
      <c r="AL696" s="138"/>
      <c r="AM696" s="138"/>
      <c r="AN696" s="138"/>
      <c r="AO696" s="138"/>
      <c r="AP696" s="138"/>
      <c r="AQ696" s="138"/>
      <c r="AR696" s="138"/>
      <c r="AS696" s="138"/>
    </row>
    <row r="697" spans="3:45" x14ac:dyDescent="0.25">
      <c r="C697" s="149"/>
      <c r="D697" s="149"/>
      <c r="E697" s="149"/>
      <c r="F697" s="149"/>
      <c r="G697" s="149"/>
      <c r="H697" s="149"/>
      <c r="I697" s="149"/>
      <c r="J697" s="149"/>
      <c r="K697" s="149"/>
      <c r="L697" s="153"/>
      <c r="M697" s="149"/>
      <c r="N697" s="149"/>
      <c r="O697" s="149"/>
      <c r="P697" s="149"/>
      <c r="Q697" s="149"/>
      <c r="R697" s="149"/>
      <c r="S697" s="149"/>
      <c r="T697" s="149"/>
      <c r="U697" s="149"/>
      <c r="V697" s="149"/>
      <c r="AJ697" s="138"/>
      <c r="AK697" s="138"/>
      <c r="AL697" s="138"/>
      <c r="AM697" s="138"/>
      <c r="AN697" s="138"/>
      <c r="AO697" s="138"/>
      <c r="AP697" s="138"/>
      <c r="AQ697" s="138"/>
      <c r="AR697" s="138"/>
      <c r="AS697" s="138"/>
    </row>
    <row r="698" spans="3:45" x14ac:dyDescent="0.25">
      <c r="C698" s="149"/>
      <c r="D698" s="149"/>
      <c r="E698" s="149"/>
      <c r="F698" s="149"/>
      <c r="G698" s="149"/>
      <c r="H698" s="149"/>
      <c r="I698" s="149"/>
      <c r="J698" s="149"/>
      <c r="K698" s="149"/>
      <c r="L698" s="153"/>
      <c r="M698" s="149"/>
      <c r="N698" s="149"/>
      <c r="O698" s="149"/>
      <c r="P698" s="149"/>
      <c r="Q698" s="149"/>
      <c r="R698" s="149"/>
      <c r="S698" s="149"/>
      <c r="T698" s="149"/>
      <c r="U698" s="149"/>
      <c r="V698" s="149"/>
      <c r="AJ698" s="138"/>
      <c r="AK698" s="138"/>
      <c r="AL698" s="138"/>
      <c r="AM698" s="138"/>
      <c r="AN698" s="138"/>
      <c r="AO698" s="138"/>
      <c r="AP698" s="138"/>
      <c r="AQ698" s="138"/>
      <c r="AR698" s="138"/>
      <c r="AS698" s="138"/>
    </row>
    <row r="699" spans="3:45" x14ac:dyDescent="0.25">
      <c r="C699" s="149"/>
      <c r="D699" s="149"/>
      <c r="E699" s="149"/>
      <c r="F699" s="149"/>
      <c r="G699" s="149"/>
      <c r="H699" s="149"/>
      <c r="I699" s="149"/>
      <c r="J699" s="149"/>
      <c r="K699" s="149"/>
      <c r="L699" s="153"/>
      <c r="M699" s="149"/>
      <c r="N699" s="149"/>
      <c r="O699" s="149"/>
      <c r="P699" s="149"/>
      <c r="Q699" s="149"/>
      <c r="R699" s="149"/>
      <c r="S699" s="149"/>
      <c r="T699" s="149"/>
      <c r="U699" s="149"/>
      <c r="V699" s="149"/>
      <c r="AJ699" s="138"/>
      <c r="AK699" s="138"/>
      <c r="AL699" s="138"/>
      <c r="AM699" s="138"/>
      <c r="AN699" s="138"/>
      <c r="AO699" s="138"/>
      <c r="AP699" s="138"/>
      <c r="AQ699" s="138"/>
      <c r="AR699" s="138"/>
      <c r="AS699" s="138"/>
    </row>
    <row r="700" spans="3:45" x14ac:dyDescent="0.25">
      <c r="C700" s="149"/>
      <c r="D700" s="149"/>
      <c r="E700" s="149"/>
      <c r="F700" s="149"/>
      <c r="G700" s="149"/>
      <c r="H700" s="149"/>
      <c r="I700" s="149"/>
      <c r="J700" s="149"/>
      <c r="K700" s="149"/>
      <c r="L700" s="153"/>
      <c r="M700" s="149"/>
      <c r="N700" s="149"/>
      <c r="O700" s="149"/>
      <c r="P700" s="149"/>
      <c r="Q700" s="149"/>
      <c r="R700" s="149"/>
      <c r="S700" s="149"/>
      <c r="T700" s="149"/>
      <c r="U700" s="149"/>
      <c r="V700" s="149"/>
      <c r="AJ700" s="138"/>
      <c r="AK700" s="138"/>
      <c r="AL700" s="138"/>
      <c r="AM700" s="138"/>
      <c r="AN700" s="138"/>
      <c r="AO700" s="138"/>
      <c r="AP700" s="138"/>
      <c r="AQ700" s="138"/>
      <c r="AR700" s="138"/>
      <c r="AS700" s="138"/>
    </row>
    <row r="701" spans="3:45" x14ac:dyDescent="0.25">
      <c r="C701" s="149"/>
      <c r="D701" s="149"/>
      <c r="E701" s="149"/>
      <c r="F701" s="149"/>
      <c r="G701" s="149"/>
      <c r="H701" s="149"/>
      <c r="I701" s="149"/>
      <c r="J701" s="149"/>
      <c r="K701" s="149"/>
      <c r="L701" s="153"/>
      <c r="M701" s="149"/>
      <c r="N701" s="149"/>
      <c r="O701" s="149"/>
      <c r="P701" s="149"/>
      <c r="Q701" s="149"/>
      <c r="R701" s="149"/>
      <c r="S701" s="149"/>
      <c r="T701" s="149"/>
      <c r="U701" s="149"/>
      <c r="V701" s="149"/>
      <c r="AJ701" s="138"/>
      <c r="AK701" s="138"/>
      <c r="AL701" s="138"/>
      <c r="AM701" s="138"/>
      <c r="AN701" s="138"/>
      <c r="AO701" s="138"/>
      <c r="AP701" s="138"/>
      <c r="AQ701" s="138"/>
      <c r="AR701" s="138"/>
      <c r="AS701" s="138"/>
    </row>
    <row r="702" spans="3:45" x14ac:dyDescent="0.25">
      <c r="C702" s="149"/>
      <c r="D702" s="149"/>
      <c r="E702" s="149"/>
      <c r="F702" s="149"/>
      <c r="G702" s="149"/>
      <c r="H702" s="149"/>
      <c r="I702" s="149"/>
      <c r="J702" s="149"/>
      <c r="K702" s="149"/>
      <c r="L702" s="153"/>
      <c r="M702" s="149"/>
      <c r="N702" s="149"/>
      <c r="O702" s="149"/>
      <c r="P702" s="149"/>
      <c r="Q702" s="149"/>
      <c r="R702" s="149"/>
      <c r="S702" s="149"/>
      <c r="T702" s="149"/>
      <c r="U702" s="149"/>
      <c r="V702" s="149"/>
      <c r="AJ702" s="138"/>
      <c r="AK702" s="138"/>
      <c r="AL702" s="138"/>
      <c r="AM702" s="138"/>
      <c r="AN702" s="138"/>
      <c r="AO702" s="138"/>
      <c r="AP702" s="138"/>
      <c r="AQ702" s="138"/>
      <c r="AR702" s="138"/>
      <c r="AS702" s="138"/>
    </row>
    <row r="703" spans="3:45" x14ac:dyDescent="0.25">
      <c r="C703" s="149"/>
      <c r="D703" s="149"/>
      <c r="E703" s="149"/>
      <c r="F703" s="149"/>
      <c r="G703" s="149"/>
      <c r="H703" s="149"/>
      <c r="I703" s="149"/>
      <c r="J703" s="149"/>
      <c r="K703" s="149"/>
      <c r="L703" s="153"/>
      <c r="M703" s="149"/>
      <c r="N703" s="149"/>
      <c r="O703" s="149"/>
      <c r="P703" s="149"/>
      <c r="Q703" s="149"/>
      <c r="R703" s="149"/>
      <c r="S703" s="149"/>
      <c r="T703" s="149"/>
      <c r="U703" s="149"/>
      <c r="V703" s="149"/>
      <c r="AJ703" s="138"/>
      <c r="AK703" s="138"/>
      <c r="AL703" s="138"/>
      <c r="AM703" s="138"/>
      <c r="AN703" s="138"/>
      <c r="AO703" s="138"/>
      <c r="AP703" s="138"/>
      <c r="AQ703" s="138"/>
      <c r="AR703" s="138"/>
      <c r="AS703" s="138"/>
    </row>
    <row r="704" spans="3:45" x14ac:dyDescent="0.25">
      <c r="C704" s="149"/>
      <c r="D704" s="149"/>
      <c r="E704" s="149"/>
      <c r="F704" s="149"/>
      <c r="G704" s="149"/>
      <c r="H704" s="149"/>
      <c r="I704" s="149"/>
      <c r="J704" s="149"/>
      <c r="K704" s="149"/>
      <c r="L704" s="153"/>
      <c r="M704" s="149"/>
      <c r="N704" s="149"/>
      <c r="O704" s="149"/>
      <c r="P704" s="149"/>
      <c r="Q704" s="149"/>
      <c r="R704" s="149"/>
      <c r="S704" s="149"/>
      <c r="T704" s="149"/>
      <c r="U704" s="149"/>
      <c r="V704" s="149"/>
      <c r="AJ704" s="138"/>
      <c r="AK704" s="138"/>
      <c r="AL704" s="138"/>
      <c r="AM704" s="138"/>
      <c r="AN704" s="138"/>
      <c r="AO704" s="138"/>
      <c r="AP704" s="138"/>
      <c r="AQ704" s="138"/>
      <c r="AR704" s="138"/>
      <c r="AS704" s="138"/>
    </row>
    <row r="705" spans="3:45" x14ac:dyDescent="0.25">
      <c r="C705" s="149"/>
      <c r="D705" s="149"/>
      <c r="E705" s="149"/>
      <c r="F705" s="149"/>
      <c r="G705" s="149"/>
      <c r="H705" s="149"/>
      <c r="I705" s="149"/>
      <c r="J705" s="149"/>
      <c r="K705" s="149"/>
      <c r="L705" s="153"/>
      <c r="M705" s="149"/>
      <c r="N705" s="149"/>
      <c r="O705" s="149"/>
      <c r="P705" s="149"/>
      <c r="Q705" s="149"/>
      <c r="R705" s="149"/>
      <c r="S705" s="149"/>
      <c r="T705" s="149"/>
      <c r="U705" s="149"/>
      <c r="V705" s="149"/>
      <c r="AJ705" s="138"/>
      <c r="AK705" s="138"/>
      <c r="AL705" s="138"/>
      <c r="AM705" s="138"/>
      <c r="AN705" s="138"/>
      <c r="AO705" s="138"/>
      <c r="AP705" s="138"/>
      <c r="AQ705" s="138"/>
      <c r="AR705" s="138"/>
      <c r="AS705" s="138"/>
    </row>
    <row r="706" spans="3:45" x14ac:dyDescent="0.25">
      <c r="C706" s="149"/>
      <c r="D706" s="149"/>
      <c r="E706" s="149"/>
      <c r="F706" s="149"/>
      <c r="G706" s="149"/>
      <c r="H706" s="149"/>
      <c r="I706" s="149"/>
      <c r="J706" s="149"/>
      <c r="K706" s="149"/>
      <c r="L706" s="153"/>
      <c r="M706" s="149"/>
      <c r="N706" s="149"/>
      <c r="O706" s="149"/>
      <c r="P706" s="149"/>
      <c r="Q706" s="149"/>
      <c r="R706" s="149"/>
      <c r="S706" s="149"/>
      <c r="T706" s="149"/>
      <c r="U706" s="149"/>
      <c r="V706" s="149"/>
      <c r="AJ706" s="138"/>
      <c r="AK706" s="138"/>
      <c r="AL706" s="138"/>
      <c r="AM706" s="138"/>
      <c r="AN706" s="138"/>
      <c r="AO706" s="138"/>
      <c r="AP706" s="138"/>
      <c r="AQ706" s="138"/>
      <c r="AR706" s="138"/>
      <c r="AS706" s="138"/>
    </row>
    <row r="707" spans="3:45" x14ac:dyDescent="0.25">
      <c r="C707" s="149"/>
      <c r="D707" s="149"/>
      <c r="E707" s="149"/>
      <c r="F707" s="149"/>
      <c r="G707" s="149"/>
      <c r="H707" s="149"/>
      <c r="I707" s="149"/>
      <c r="J707" s="149"/>
      <c r="K707" s="149"/>
      <c r="L707" s="153"/>
      <c r="M707" s="149"/>
      <c r="N707" s="149"/>
      <c r="O707" s="149"/>
      <c r="P707" s="149"/>
      <c r="Q707" s="149"/>
      <c r="R707" s="149"/>
      <c r="S707" s="149"/>
      <c r="T707" s="149"/>
      <c r="U707" s="149"/>
      <c r="V707" s="149"/>
      <c r="AJ707" s="138"/>
      <c r="AK707" s="138"/>
      <c r="AL707" s="138"/>
      <c r="AM707" s="138"/>
      <c r="AN707" s="138"/>
      <c r="AO707" s="138"/>
      <c r="AP707" s="138"/>
      <c r="AQ707" s="138"/>
      <c r="AR707" s="138"/>
      <c r="AS707" s="138"/>
    </row>
    <row r="708" spans="3:45" x14ac:dyDescent="0.25">
      <c r="C708" s="149"/>
      <c r="D708" s="149"/>
      <c r="E708" s="149"/>
      <c r="F708" s="149"/>
      <c r="G708" s="149"/>
      <c r="H708" s="149"/>
      <c r="I708" s="149"/>
      <c r="J708" s="149"/>
      <c r="K708" s="149"/>
      <c r="L708" s="153"/>
      <c r="M708" s="149"/>
      <c r="N708" s="149"/>
      <c r="O708" s="149"/>
      <c r="P708" s="149"/>
      <c r="Q708" s="149"/>
      <c r="R708" s="149"/>
      <c r="S708" s="149"/>
      <c r="T708" s="149"/>
      <c r="U708" s="149"/>
      <c r="V708" s="149"/>
      <c r="AJ708" s="138"/>
      <c r="AK708" s="138"/>
      <c r="AL708" s="138"/>
      <c r="AM708" s="138"/>
      <c r="AN708" s="138"/>
      <c r="AO708" s="138"/>
      <c r="AP708" s="138"/>
      <c r="AQ708" s="138"/>
      <c r="AR708" s="138"/>
      <c r="AS708" s="138"/>
    </row>
    <row r="709" spans="3:45" x14ac:dyDescent="0.25">
      <c r="C709" s="149"/>
      <c r="D709" s="149"/>
      <c r="E709" s="149"/>
      <c r="F709" s="149"/>
      <c r="G709" s="149"/>
      <c r="H709" s="149"/>
      <c r="I709" s="149"/>
      <c r="J709" s="149"/>
      <c r="K709" s="149"/>
      <c r="L709" s="153"/>
      <c r="M709" s="149"/>
      <c r="N709" s="149"/>
      <c r="O709" s="149"/>
      <c r="P709" s="149"/>
      <c r="Q709" s="149"/>
      <c r="R709" s="149"/>
      <c r="S709" s="149"/>
      <c r="T709" s="149"/>
      <c r="U709" s="149"/>
      <c r="V709" s="149"/>
      <c r="AJ709" s="138"/>
      <c r="AK709" s="138"/>
      <c r="AL709" s="138"/>
      <c r="AM709" s="138"/>
      <c r="AN709" s="138"/>
      <c r="AO709" s="138"/>
      <c r="AP709" s="138"/>
      <c r="AQ709" s="138"/>
      <c r="AR709" s="138"/>
      <c r="AS709" s="138"/>
    </row>
    <row r="710" spans="3:45" x14ac:dyDescent="0.25">
      <c r="C710" s="149"/>
      <c r="D710" s="149"/>
      <c r="E710" s="149"/>
      <c r="F710" s="149"/>
      <c r="G710" s="149"/>
      <c r="H710" s="149"/>
      <c r="I710" s="149"/>
      <c r="J710" s="149"/>
      <c r="K710" s="149"/>
      <c r="L710" s="153"/>
      <c r="M710" s="149"/>
      <c r="N710" s="149"/>
      <c r="O710" s="149"/>
      <c r="P710" s="149"/>
      <c r="Q710" s="149"/>
      <c r="R710" s="149"/>
      <c r="S710" s="149"/>
      <c r="T710" s="149"/>
      <c r="U710" s="149"/>
      <c r="V710" s="149"/>
      <c r="AJ710" s="138"/>
      <c r="AK710" s="138"/>
      <c r="AL710" s="138"/>
      <c r="AM710" s="138"/>
      <c r="AN710" s="138"/>
      <c r="AO710" s="138"/>
      <c r="AP710" s="138"/>
      <c r="AQ710" s="138"/>
      <c r="AR710" s="138"/>
      <c r="AS710" s="138"/>
    </row>
    <row r="711" spans="3:45" x14ac:dyDescent="0.25">
      <c r="C711" s="149"/>
      <c r="D711" s="149"/>
      <c r="E711" s="149"/>
      <c r="F711" s="149"/>
      <c r="G711" s="149"/>
      <c r="H711" s="149"/>
      <c r="I711" s="149"/>
      <c r="J711" s="149"/>
      <c r="K711" s="149"/>
      <c r="L711" s="153"/>
      <c r="M711" s="149"/>
      <c r="N711" s="149"/>
      <c r="O711" s="149"/>
      <c r="P711" s="149"/>
      <c r="Q711" s="149"/>
      <c r="R711" s="149"/>
      <c r="S711" s="149"/>
      <c r="T711" s="149"/>
      <c r="U711" s="149"/>
      <c r="V711" s="149"/>
      <c r="AJ711" s="138"/>
      <c r="AK711" s="138"/>
      <c r="AL711" s="138"/>
      <c r="AM711" s="138"/>
      <c r="AN711" s="138"/>
      <c r="AO711" s="138"/>
      <c r="AP711" s="138"/>
      <c r="AQ711" s="138"/>
      <c r="AR711" s="138"/>
      <c r="AS711" s="138"/>
    </row>
    <row r="712" spans="3:45" x14ac:dyDescent="0.25">
      <c r="C712" s="149"/>
      <c r="D712" s="149"/>
      <c r="E712" s="149"/>
      <c r="F712" s="149"/>
      <c r="G712" s="149"/>
      <c r="H712" s="149"/>
      <c r="I712" s="149"/>
      <c r="J712" s="149"/>
      <c r="K712" s="149"/>
      <c r="L712" s="153"/>
      <c r="M712" s="149"/>
      <c r="N712" s="149"/>
      <c r="O712" s="149"/>
      <c r="P712" s="149"/>
      <c r="Q712" s="149"/>
      <c r="R712" s="149"/>
      <c r="S712" s="149"/>
      <c r="T712" s="149"/>
      <c r="U712" s="149"/>
      <c r="V712" s="149"/>
      <c r="AJ712" s="138"/>
      <c r="AK712" s="138"/>
      <c r="AL712" s="138"/>
      <c r="AM712" s="138"/>
      <c r="AN712" s="138"/>
      <c r="AO712" s="138"/>
      <c r="AP712" s="138"/>
      <c r="AQ712" s="138"/>
      <c r="AR712" s="138"/>
      <c r="AS712" s="138"/>
    </row>
    <row r="713" spans="3:45" x14ac:dyDescent="0.25">
      <c r="C713" s="149"/>
      <c r="D713" s="149"/>
      <c r="E713" s="149"/>
      <c r="F713" s="149"/>
      <c r="G713" s="149"/>
      <c r="H713" s="149"/>
      <c r="I713" s="149"/>
      <c r="J713" s="149"/>
      <c r="K713" s="149"/>
      <c r="L713" s="153"/>
      <c r="M713" s="149"/>
      <c r="N713" s="149"/>
      <c r="O713" s="149"/>
      <c r="P713" s="149"/>
      <c r="Q713" s="149"/>
      <c r="R713" s="149"/>
      <c r="S713" s="149"/>
      <c r="T713" s="149"/>
      <c r="U713" s="149"/>
      <c r="V713" s="149"/>
      <c r="AJ713" s="138"/>
      <c r="AK713" s="138"/>
      <c r="AL713" s="138"/>
      <c r="AM713" s="138"/>
      <c r="AN713" s="138"/>
      <c r="AO713" s="138"/>
      <c r="AP713" s="138"/>
      <c r="AQ713" s="138"/>
      <c r="AR713" s="138"/>
      <c r="AS713" s="138"/>
    </row>
    <row r="714" spans="3:45" x14ac:dyDescent="0.25">
      <c r="C714" s="149"/>
      <c r="D714" s="149"/>
      <c r="E714" s="149"/>
      <c r="F714" s="149"/>
      <c r="G714" s="149"/>
      <c r="H714" s="149"/>
      <c r="I714" s="149"/>
      <c r="J714" s="149"/>
      <c r="K714" s="149"/>
      <c r="L714" s="153"/>
      <c r="M714" s="149"/>
      <c r="N714" s="149"/>
      <c r="O714" s="149"/>
      <c r="P714" s="149"/>
      <c r="Q714" s="149"/>
      <c r="R714" s="149"/>
      <c r="S714" s="149"/>
      <c r="T714" s="149"/>
      <c r="U714" s="149"/>
      <c r="V714" s="149"/>
      <c r="AJ714" s="138"/>
      <c r="AK714" s="138"/>
      <c r="AL714" s="138"/>
      <c r="AM714" s="138"/>
      <c r="AN714" s="138"/>
      <c r="AO714" s="138"/>
      <c r="AP714" s="138"/>
      <c r="AQ714" s="138"/>
      <c r="AR714" s="138"/>
      <c r="AS714" s="138"/>
    </row>
    <row r="715" spans="3:45" x14ac:dyDescent="0.25">
      <c r="C715" s="149"/>
      <c r="D715" s="149"/>
      <c r="E715" s="149"/>
      <c r="F715" s="149"/>
      <c r="G715" s="149"/>
      <c r="H715" s="149"/>
      <c r="I715" s="149"/>
      <c r="J715" s="149"/>
      <c r="K715" s="149"/>
      <c r="L715" s="153"/>
      <c r="M715" s="149"/>
      <c r="N715" s="149"/>
      <c r="O715" s="149"/>
      <c r="P715" s="149"/>
      <c r="Q715" s="149"/>
      <c r="R715" s="149"/>
      <c r="S715" s="149"/>
      <c r="T715" s="149"/>
      <c r="U715" s="149"/>
      <c r="V715" s="149"/>
      <c r="AJ715" s="138"/>
      <c r="AK715" s="138"/>
      <c r="AL715" s="138"/>
      <c r="AM715" s="138"/>
      <c r="AN715" s="138"/>
      <c r="AO715" s="138"/>
      <c r="AP715" s="138"/>
      <c r="AQ715" s="138"/>
      <c r="AR715" s="138"/>
      <c r="AS715" s="138"/>
    </row>
    <row r="716" spans="3:45" x14ac:dyDescent="0.25">
      <c r="C716" s="149"/>
      <c r="D716" s="149"/>
      <c r="E716" s="149"/>
      <c r="F716" s="149"/>
      <c r="G716" s="149"/>
      <c r="H716" s="149"/>
      <c r="I716" s="149"/>
      <c r="J716" s="149"/>
      <c r="K716" s="149"/>
      <c r="L716" s="153"/>
      <c r="M716" s="149"/>
      <c r="N716" s="149"/>
      <c r="O716" s="149"/>
      <c r="P716" s="149"/>
      <c r="Q716" s="149"/>
      <c r="R716" s="149"/>
      <c r="S716" s="149"/>
      <c r="T716" s="149"/>
      <c r="U716" s="149"/>
      <c r="V716" s="149"/>
      <c r="AJ716" s="138"/>
      <c r="AK716" s="138"/>
      <c r="AL716" s="138"/>
      <c r="AM716" s="138"/>
      <c r="AN716" s="138"/>
      <c r="AO716" s="138"/>
      <c r="AP716" s="138"/>
      <c r="AQ716" s="138"/>
      <c r="AR716" s="138"/>
      <c r="AS716" s="138"/>
    </row>
    <row r="717" spans="3:45" x14ac:dyDescent="0.25">
      <c r="C717" s="149"/>
      <c r="D717" s="149"/>
      <c r="E717" s="149"/>
      <c r="F717" s="149"/>
      <c r="G717" s="149"/>
      <c r="H717" s="149"/>
      <c r="I717" s="149"/>
      <c r="J717" s="149"/>
      <c r="K717" s="149"/>
      <c r="L717" s="153"/>
      <c r="M717" s="149"/>
      <c r="N717" s="149"/>
      <c r="O717" s="149"/>
      <c r="P717" s="149"/>
      <c r="Q717" s="149"/>
      <c r="R717" s="149"/>
      <c r="S717" s="149"/>
      <c r="T717" s="149"/>
      <c r="U717" s="149"/>
      <c r="V717" s="149"/>
      <c r="AJ717" s="138"/>
      <c r="AK717" s="138"/>
      <c r="AL717" s="138"/>
      <c r="AM717" s="138"/>
      <c r="AN717" s="138"/>
      <c r="AO717" s="138"/>
      <c r="AP717" s="138"/>
      <c r="AQ717" s="138"/>
      <c r="AR717" s="138"/>
      <c r="AS717" s="138"/>
    </row>
    <row r="718" spans="3:45" x14ac:dyDescent="0.25">
      <c r="C718" s="149"/>
      <c r="D718" s="149"/>
      <c r="E718" s="149"/>
      <c r="F718" s="149"/>
      <c r="G718" s="149"/>
      <c r="H718" s="149"/>
      <c r="I718" s="149"/>
      <c r="J718" s="149"/>
      <c r="K718" s="149"/>
      <c r="L718" s="153"/>
      <c r="M718" s="149"/>
      <c r="N718" s="149"/>
      <c r="O718" s="149"/>
      <c r="P718" s="149"/>
      <c r="Q718" s="149"/>
      <c r="R718" s="149"/>
      <c r="S718" s="149"/>
      <c r="T718" s="149"/>
      <c r="U718" s="149"/>
      <c r="V718" s="149"/>
      <c r="AJ718" s="138"/>
      <c r="AK718" s="138"/>
      <c r="AL718" s="138"/>
      <c r="AM718" s="138"/>
      <c r="AN718" s="138"/>
      <c r="AO718" s="138"/>
      <c r="AP718" s="138"/>
      <c r="AQ718" s="138"/>
      <c r="AR718" s="138"/>
      <c r="AS718" s="138"/>
    </row>
    <row r="719" spans="3:45" x14ac:dyDescent="0.25">
      <c r="C719" s="149"/>
      <c r="D719" s="149"/>
      <c r="E719" s="149"/>
      <c r="F719" s="149"/>
      <c r="G719" s="149"/>
      <c r="H719" s="149"/>
      <c r="I719" s="149"/>
      <c r="J719" s="149"/>
      <c r="K719" s="149"/>
      <c r="L719" s="153"/>
      <c r="M719" s="149"/>
      <c r="N719" s="149"/>
      <c r="O719" s="149"/>
      <c r="P719" s="149"/>
      <c r="Q719" s="149"/>
      <c r="R719" s="149"/>
      <c r="S719" s="149"/>
      <c r="T719" s="149"/>
      <c r="U719" s="149"/>
      <c r="V719" s="149"/>
      <c r="AJ719" s="138"/>
      <c r="AK719" s="138"/>
      <c r="AL719" s="138"/>
      <c r="AM719" s="138"/>
      <c r="AN719" s="138"/>
      <c r="AO719" s="138"/>
      <c r="AP719" s="138"/>
      <c r="AQ719" s="138"/>
      <c r="AR719" s="138"/>
      <c r="AS719" s="138"/>
    </row>
    <row r="720" spans="3:45" x14ac:dyDescent="0.25">
      <c r="C720" s="149"/>
      <c r="D720" s="149"/>
      <c r="E720" s="149"/>
      <c r="F720" s="149"/>
      <c r="G720" s="149"/>
      <c r="H720" s="149"/>
      <c r="I720" s="149"/>
      <c r="J720" s="149"/>
      <c r="K720" s="149"/>
      <c r="L720" s="153"/>
      <c r="M720" s="149"/>
      <c r="N720" s="149"/>
      <c r="O720" s="149"/>
      <c r="P720" s="149"/>
      <c r="Q720" s="149"/>
      <c r="R720" s="149"/>
      <c r="S720" s="149"/>
      <c r="T720" s="149"/>
      <c r="U720" s="149"/>
      <c r="V720" s="149"/>
      <c r="AJ720" s="138"/>
      <c r="AK720" s="138"/>
      <c r="AL720" s="138"/>
      <c r="AM720" s="138"/>
      <c r="AN720" s="138"/>
      <c r="AO720" s="138"/>
      <c r="AP720" s="138"/>
      <c r="AQ720" s="138"/>
      <c r="AR720" s="138"/>
      <c r="AS720" s="138"/>
    </row>
    <row r="721" spans="3:45" x14ac:dyDescent="0.25">
      <c r="C721" s="149"/>
      <c r="D721" s="149"/>
      <c r="E721" s="149"/>
      <c r="F721" s="149"/>
      <c r="G721" s="149"/>
      <c r="H721" s="149"/>
      <c r="I721" s="149"/>
      <c r="J721" s="149"/>
      <c r="K721" s="149"/>
      <c r="L721" s="153"/>
      <c r="M721" s="149"/>
      <c r="N721" s="149"/>
      <c r="O721" s="149"/>
      <c r="P721" s="149"/>
      <c r="Q721" s="149"/>
      <c r="R721" s="149"/>
      <c r="S721" s="149"/>
      <c r="T721" s="149"/>
      <c r="U721" s="149"/>
      <c r="V721" s="149"/>
      <c r="AJ721" s="138"/>
      <c r="AK721" s="138"/>
      <c r="AL721" s="138"/>
      <c r="AM721" s="138"/>
      <c r="AN721" s="138"/>
      <c r="AO721" s="138"/>
      <c r="AP721" s="138"/>
      <c r="AQ721" s="138"/>
      <c r="AR721" s="138"/>
      <c r="AS721" s="138"/>
    </row>
    <row r="722" spans="3:45" x14ac:dyDescent="0.25">
      <c r="C722" s="149"/>
      <c r="D722" s="149"/>
      <c r="E722" s="149"/>
      <c r="F722" s="149"/>
      <c r="G722" s="149"/>
      <c r="H722" s="149"/>
      <c r="I722" s="149"/>
      <c r="J722" s="149"/>
      <c r="K722" s="149"/>
      <c r="L722" s="153"/>
      <c r="M722" s="149"/>
      <c r="N722" s="149"/>
      <c r="O722" s="149"/>
      <c r="P722" s="149"/>
      <c r="Q722" s="149"/>
      <c r="R722" s="149"/>
      <c r="S722" s="149"/>
      <c r="T722" s="149"/>
      <c r="U722" s="149"/>
      <c r="V722" s="149"/>
      <c r="AJ722" s="138"/>
      <c r="AK722" s="138"/>
      <c r="AL722" s="138"/>
      <c r="AM722" s="138"/>
      <c r="AN722" s="138"/>
      <c r="AO722" s="138"/>
      <c r="AP722" s="138"/>
      <c r="AQ722" s="138"/>
      <c r="AR722" s="138"/>
      <c r="AS722" s="138"/>
    </row>
    <row r="723" spans="3:45" x14ac:dyDescent="0.25">
      <c r="C723" s="149"/>
      <c r="D723" s="149"/>
      <c r="E723" s="149"/>
      <c r="F723" s="149"/>
      <c r="G723" s="149"/>
      <c r="H723" s="149"/>
      <c r="I723" s="149"/>
      <c r="J723" s="149"/>
      <c r="K723" s="149"/>
      <c r="L723" s="153"/>
      <c r="M723" s="149"/>
      <c r="N723" s="149"/>
      <c r="O723" s="149"/>
      <c r="P723" s="149"/>
      <c r="Q723" s="149"/>
      <c r="R723" s="149"/>
      <c r="S723" s="149"/>
      <c r="T723" s="149"/>
      <c r="U723" s="149"/>
      <c r="V723" s="149"/>
      <c r="AJ723" s="138"/>
      <c r="AK723" s="138"/>
      <c r="AL723" s="138"/>
      <c r="AM723" s="138"/>
      <c r="AN723" s="138"/>
      <c r="AO723" s="138"/>
      <c r="AP723" s="138"/>
      <c r="AQ723" s="138"/>
      <c r="AR723" s="138"/>
      <c r="AS723" s="138"/>
    </row>
    <row r="724" spans="3:45" x14ac:dyDescent="0.25">
      <c r="C724" s="149"/>
      <c r="D724" s="149"/>
      <c r="E724" s="149"/>
      <c r="F724" s="149"/>
      <c r="G724" s="149"/>
      <c r="H724" s="149"/>
      <c r="I724" s="149"/>
      <c r="J724" s="149"/>
      <c r="K724" s="149"/>
      <c r="L724" s="153"/>
      <c r="M724" s="149"/>
      <c r="N724" s="149"/>
      <c r="O724" s="149"/>
      <c r="P724" s="149"/>
      <c r="Q724" s="149"/>
      <c r="R724" s="149"/>
      <c r="S724" s="149"/>
      <c r="T724" s="149"/>
      <c r="U724" s="149"/>
      <c r="V724" s="149"/>
      <c r="AJ724" s="138"/>
      <c r="AK724" s="138"/>
      <c r="AL724" s="138"/>
      <c r="AM724" s="138"/>
      <c r="AN724" s="138"/>
      <c r="AO724" s="138"/>
      <c r="AP724" s="138"/>
      <c r="AQ724" s="138"/>
      <c r="AR724" s="138"/>
      <c r="AS724" s="138"/>
    </row>
    <row r="725" spans="3:45" x14ac:dyDescent="0.25">
      <c r="C725" s="149"/>
      <c r="D725" s="149"/>
      <c r="E725" s="149"/>
      <c r="F725" s="149"/>
      <c r="G725" s="149"/>
      <c r="H725" s="149"/>
      <c r="I725" s="149"/>
      <c r="J725" s="149"/>
      <c r="K725" s="149"/>
      <c r="L725" s="153"/>
      <c r="M725" s="149"/>
      <c r="N725" s="149"/>
      <c r="O725" s="149"/>
      <c r="P725" s="149"/>
      <c r="Q725" s="149"/>
      <c r="R725" s="149"/>
      <c r="S725" s="149"/>
      <c r="T725" s="149"/>
      <c r="U725" s="149"/>
      <c r="V725" s="149"/>
      <c r="AJ725" s="138"/>
      <c r="AK725" s="138"/>
      <c r="AL725" s="138"/>
      <c r="AM725" s="138"/>
      <c r="AN725" s="138"/>
      <c r="AO725" s="138"/>
      <c r="AP725" s="138"/>
      <c r="AQ725" s="138"/>
      <c r="AR725" s="138"/>
      <c r="AS725" s="138"/>
    </row>
    <row r="726" spans="3:45" x14ac:dyDescent="0.25">
      <c r="C726" s="149"/>
      <c r="D726" s="149"/>
      <c r="E726" s="149"/>
      <c r="F726" s="149"/>
      <c r="G726" s="149"/>
      <c r="H726" s="149"/>
      <c r="I726" s="149"/>
      <c r="J726" s="149"/>
      <c r="K726" s="149"/>
      <c r="L726" s="153"/>
      <c r="M726" s="149"/>
      <c r="N726" s="149"/>
      <c r="O726" s="149"/>
      <c r="P726" s="149"/>
      <c r="Q726" s="149"/>
      <c r="R726" s="149"/>
      <c r="S726" s="149"/>
      <c r="T726" s="149"/>
      <c r="U726" s="149"/>
      <c r="V726" s="149"/>
      <c r="AJ726" s="138"/>
      <c r="AK726" s="138"/>
      <c r="AL726" s="138"/>
      <c r="AM726" s="138"/>
      <c r="AN726" s="138"/>
      <c r="AO726" s="138"/>
      <c r="AP726" s="138"/>
      <c r="AQ726" s="138"/>
      <c r="AR726" s="138"/>
      <c r="AS726" s="138"/>
    </row>
    <row r="727" spans="3:45" x14ac:dyDescent="0.25">
      <c r="C727" s="149"/>
      <c r="D727" s="149"/>
      <c r="E727" s="149"/>
      <c r="F727" s="149"/>
      <c r="G727" s="149"/>
      <c r="H727" s="149"/>
      <c r="I727" s="149"/>
      <c r="J727" s="149"/>
      <c r="K727" s="149"/>
      <c r="L727" s="153"/>
      <c r="M727" s="149"/>
      <c r="N727" s="149"/>
      <c r="O727" s="149"/>
      <c r="P727" s="149"/>
      <c r="Q727" s="149"/>
      <c r="R727" s="149"/>
      <c r="S727" s="149"/>
      <c r="T727" s="149"/>
      <c r="U727" s="149"/>
      <c r="V727" s="149"/>
      <c r="AJ727" s="138"/>
      <c r="AK727" s="138"/>
      <c r="AL727" s="138"/>
      <c r="AM727" s="138"/>
      <c r="AN727" s="138"/>
      <c r="AO727" s="138"/>
      <c r="AP727" s="138"/>
      <c r="AQ727" s="138"/>
      <c r="AR727" s="138"/>
      <c r="AS727" s="138"/>
    </row>
    <row r="728" spans="3:45" x14ac:dyDescent="0.25">
      <c r="C728" s="149"/>
      <c r="D728" s="149"/>
      <c r="E728" s="149"/>
      <c r="F728" s="149"/>
      <c r="G728" s="149"/>
      <c r="H728" s="149"/>
      <c r="I728" s="149"/>
      <c r="J728" s="149"/>
      <c r="K728" s="149"/>
      <c r="L728" s="153"/>
      <c r="M728" s="149"/>
      <c r="N728" s="149"/>
      <c r="O728" s="149"/>
      <c r="P728" s="149"/>
      <c r="Q728" s="149"/>
      <c r="R728" s="149"/>
      <c r="S728" s="149"/>
      <c r="T728" s="149"/>
      <c r="U728" s="149"/>
      <c r="V728" s="149"/>
      <c r="AJ728" s="138"/>
      <c r="AK728" s="138"/>
      <c r="AL728" s="138"/>
      <c r="AM728" s="138"/>
      <c r="AN728" s="138"/>
      <c r="AO728" s="138"/>
      <c r="AP728" s="138"/>
      <c r="AQ728" s="138"/>
      <c r="AR728" s="138"/>
      <c r="AS728" s="138"/>
    </row>
    <row r="729" spans="3:45" x14ac:dyDescent="0.25">
      <c r="C729" s="149"/>
      <c r="D729" s="149"/>
      <c r="E729" s="149"/>
      <c r="F729" s="149"/>
      <c r="G729" s="149"/>
      <c r="H729" s="149"/>
      <c r="I729" s="149"/>
      <c r="J729" s="149"/>
      <c r="K729" s="149"/>
      <c r="L729" s="153"/>
      <c r="M729" s="149"/>
      <c r="N729" s="149"/>
      <c r="O729" s="149"/>
      <c r="P729" s="149"/>
      <c r="Q729" s="149"/>
      <c r="R729" s="149"/>
      <c r="S729" s="149"/>
      <c r="T729" s="149"/>
      <c r="U729" s="149"/>
      <c r="V729" s="149"/>
      <c r="AJ729" s="138"/>
      <c r="AK729" s="138"/>
      <c r="AL729" s="138"/>
      <c r="AM729" s="138"/>
      <c r="AN729" s="138"/>
      <c r="AO729" s="138"/>
      <c r="AP729" s="138"/>
      <c r="AQ729" s="138"/>
      <c r="AR729" s="138"/>
      <c r="AS729" s="138"/>
    </row>
    <row r="730" spans="3:45" x14ac:dyDescent="0.25">
      <c r="C730" s="149"/>
      <c r="D730" s="149"/>
      <c r="E730" s="149"/>
      <c r="F730" s="149"/>
      <c r="G730" s="149"/>
      <c r="H730" s="149"/>
      <c r="I730" s="149"/>
      <c r="J730" s="149"/>
      <c r="K730" s="149"/>
      <c r="L730" s="153"/>
      <c r="M730" s="149"/>
      <c r="N730" s="149"/>
      <c r="O730" s="149"/>
      <c r="P730" s="149"/>
      <c r="Q730" s="149"/>
      <c r="R730" s="149"/>
      <c r="S730" s="149"/>
      <c r="T730" s="149"/>
      <c r="U730" s="149"/>
      <c r="V730" s="149"/>
      <c r="AJ730" s="138"/>
      <c r="AK730" s="138"/>
      <c r="AL730" s="138"/>
      <c r="AM730" s="138"/>
      <c r="AN730" s="138"/>
      <c r="AO730" s="138"/>
      <c r="AP730" s="138"/>
      <c r="AQ730" s="138"/>
      <c r="AR730" s="138"/>
      <c r="AS730" s="138"/>
    </row>
    <row r="731" spans="3:45" x14ac:dyDescent="0.25">
      <c r="C731" s="149"/>
      <c r="D731" s="149"/>
      <c r="E731" s="149"/>
      <c r="F731" s="149"/>
      <c r="G731" s="149"/>
      <c r="H731" s="149"/>
      <c r="I731" s="149"/>
      <c r="J731" s="149"/>
      <c r="K731" s="149"/>
      <c r="L731" s="153"/>
      <c r="M731" s="149"/>
      <c r="N731" s="149"/>
      <c r="O731" s="149"/>
      <c r="P731" s="149"/>
      <c r="Q731" s="149"/>
      <c r="R731" s="149"/>
      <c r="S731" s="149"/>
      <c r="T731" s="149"/>
      <c r="U731" s="149"/>
      <c r="V731" s="149"/>
      <c r="AJ731" s="138"/>
      <c r="AK731" s="138"/>
      <c r="AL731" s="138"/>
      <c r="AM731" s="138"/>
      <c r="AN731" s="138"/>
      <c r="AO731" s="138"/>
      <c r="AP731" s="138"/>
      <c r="AQ731" s="138"/>
      <c r="AR731" s="138"/>
      <c r="AS731" s="138"/>
    </row>
    <row r="732" spans="3:45" x14ac:dyDescent="0.25">
      <c r="C732" s="149"/>
      <c r="D732" s="149"/>
      <c r="E732" s="149"/>
      <c r="F732" s="149"/>
      <c r="G732" s="149"/>
      <c r="H732" s="149"/>
      <c r="I732" s="149"/>
      <c r="J732" s="149"/>
      <c r="K732" s="149"/>
      <c r="L732" s="153"/>
      <c r="M732" s="149"/>
      <c r="N732" s="149"/>
      <c r="O732" s="149"/>
      <c r="P732" s="149"/>
      <c r="Q732" s="149"/>
      <c r="R732" s="149"/>
      <c r="S732" s="149"/>
      <c r="T732" s="149"/>
      <c r="U732" s="149"/>
      <c r="V732" s="149"/>
      <c r="AJ732" s="138"/>
      <c r="AK732" s="138"/>
      <c r="AL732" s="138"/>
      <c r="AM732" s="138"/>
      <c r="AN732" s="138"/>
      <c r="AO732" s="138"/>
      <c r="AP732" s="138"/>
      <c r="AQ732" s="138"/>
      <c r="AR732" s="138"/>
      <c r="AS732" s="138"/>
    </row>
    <row r="733" spans="3:45" x14ac:dyDescent="0.25">
      <c r="C733" s="149"/>
      <c r="D733" s="149"/>
      <c r="E733" s="149"/>
      <c r="F733" s="149"/>
      <c r="G733" s="149"/>
      <c r="H733" s="149"/>
      <c r="I733" s="149"/>
      <c r="J733" s="149"/>
      <c r="K733" s="149"/>
      <c r="L733" s="153"/>
      <c r="M733" s="149"/>
      <c r="N733" s="149"/>
      <c r="O733" s="149"/>
      <c r="P733" s="149"/>
      <c r="Q733" s="149"/>
      <c r="R733" s="149"/>
      <c r="S733" s="149"/>
      <c r="T733" s="149"/>
      <c r="U733" s="149"/>
      <c r="V733" s="149"/>
      <c r="AJ733" s="138"/>
      <c r="AK733" s="138"/>
      <c r="AL733" s="138"/>
      <c r="AM733" s="138"/>
      <c r="AN733" s="138"/>
      <c r="AO733" s="138"/>
      <c r="AP733" s="138"/>
      <c r="AQ733" s="138"/>
      <c r="AR733" s="138"/>
      <c r="AS733" s="138"/>
    </row>
    <row r="734" spans="3:45" x14ac:dyDescent="0.25">
      <c r="C734" s="149"/>
      <c r="D734" s="149"/>
      <c r="E734" s="149"/>
      <c r="F734" s="149"/>
      <c r="G734" s="149"/>
      <c r="H734" s="149"/>
      <c r="I734" s="149"/>
      <c r="J734" s="149"/>
      <c r="K734" s="149"/>
      <c r="L734" s="153"/>
      <c r="M734" s="149"/>
      <c r="N734" s="149"/>
      <c r="O734" s="149"/>
      <c r="P734" s="149"/>
      <c r="Q734" s="149"/>
      <c r="R734" s="149"/>
      <c r="S734" s="149"/>
      <c r="T734" s="149"/>
      <c r="U734" s="149"/>
      <c r="V734" s="149"/>
      <c r="AJ734" s="138"/>
      <c r="AK734" s="138"/>
      <c r="AL734" s="138"/>
      <c r="AM734" s="138"/>
      <c r="AN734" s="138"/>
      <c r="AO734" s="138"/>
      <c r="AP734" s="138"/>
      <c r="AQ734" s="138"/>
      <c r="AR734" s="138"/>
      <c r="AS734" s="138"/>
    </row>
    <row r="735" spans="3:45" x14ac:dyDescent="0.25">
      <c r="C735" s="149"/>
      <c r="D735" s="149"/>
      <c r="E735" s="149"/>
      <c r="F735" s="149"/>
      <c r="G735" s="149"/>
      <c r="H735" s="149"/>
      <c r="I735" s="149"/>
      <c r="J735" s="149"/>
      <c r="K735" s="149"/>
      <c r="L735" s="153"/>
      <c r="M735" s="149"/>
      <c r="N735" s="149"/>
      <c r="O735" s="149"/>
      <c r="P735" s="149"/>
      <c r="Q735" s="149"/>
      <c r="R735" s="149"/>
      <c r="S735" s="149"/>
      <c r="T735" s="149"/>
      <c r="U735" s="149"/>
      <c r="V735" s="149"/>
      <c r="AJ735" s="138"/>
      <c r="AK735" s="138"/>
      <c r="AL735" s="138"/>
      <c r="AM735" s="138"/>
      <c r="AN735" s="138"/>
      <c r="AO735" s="138"/>
      <c r="AP735" s="138"/>
      <c r="AQ735" s="138"/>
      <c r="AR735" s="138"/>
      <c r="AS735" s="138"/>
    </row>
    <row r="736" spans="3:45" x14ac:dyDescent="0.25">
      <c r="C736" s="149"/>
      <c r="D736" s="149"/>
      <c r="E736" s="149"/>
      <c r="F736" s="149"/>
      <c r="G736" s="149"/>
      <c r="H736" s="149"/>
      <c r="I736" s="149"/>
      <c r="J736" s="149"/>
      <c r="K736" s="149"/>
      <c r="L736" s="153"/>
      <c r="M736" s="149"/>
      <c r="N736" s="149"/>
      <c r="O736" s="149"/>
      <c r="P736" s="149"/>
      <c r="Q736" s="149"/>
      <c r="R736" s="149"/>
      <c r="S736" s="149"/>
      <c r="T736" s="149"/>
      <c r="U736" s="149"/>
      <c r="V736" s="149"/>
      <c r="AJ736" s="138"/>
      <c r="AK736" s="138"/>
      <c r="AL736" s="138"/>
      <c r="AM736" s="138"/>
      <c r="AN736" s="138"/>
      <c r="AO736" s="138"/>
      <c r="AP736" s="138"/>
      <c r="AQ736" s="138"/>
      <c r="AR736" s="138"/>
      <c r="AS736" s="138"/>
    </row>
    <row r="737" spans="3:45" x14ac:dyDescent="0.25">
      <c r="C737" s="149"/>
      <c r="D737" s="149"/>
      <c r="E737" s="149"/>
      <c r="F737" s="149"/>
      <c r="G737" s="149"/>
      <c r="H737" s="149"/>
      <c r="I737" s="149"/>
      <c r="J737" s="149"/>
      <c r="K737" s="149"/>
      <c r="L737" s="153"/>
      <c r="M737" s="149"/>
      <c r="N737" s="149"/>
      <c r="O737" s="149"/>
      <c r="P737" s="149"/>
      <c r="Q737" s="149"/>
      <c r="R737" s="149"/>
      <c r="S737" s="149"/>
      <c r="T737" s="149"/>
      <c r="U737" s="149"/>
      <c r="V737" s="149"/>
      <c r="AJ737" s="138"/>
      <c r="AK737" s="138"/>
      <c r="AL737" s="138"/>
      <c r="AM737" s="138"/>
      <c r="AN737" s="138"/>
      <c r="AO737" s="138"/>
      <c r="AP737" s="138"/>
      <c r="AQ737" s="138"/>
      <c r="AR737" s="138"/>
      <c r="AS737" s="138"/>
    </row>
    <row r="738" spans="3:45" x14ac:dyDescent="0.25">
      <c r="C738" s="149"/>
      <c r="D738" s="149"/>
      <c r="E738" s="149"/>
      <c r="F738" s="149"/>
      <c r="G738" s="149"/>
      <c r="H738" s="149"/>
      <c r="I738" s="149"/>
      <c r="J738" s="149"/>
      <c r="K738" s="149"/>
      <c r="L738" s="153"/>
      <c r="M738" s="149"/>
      <c r="N738" s="149"/>
      <c r="O738" s="149"/>
      <c r="P738" s="149"/>
      <c r="Q738" s="149"/>
      <c r="R738" s="149"/>
      <c r="S738" s="149"/>
      <c r="T738" s="149"/>
      <c r="U738" s="149"/>
      <c r="V738" s="149"/>
      <c r="AJ738" s="138"/>
      <c r="AK738" s="138"/>
      <c r="AL738" s="138"/>
      <c r="AM738" s="138"/>
      <c r="AN738" s="138"/>
      <c r="AO738" s="138"/>
      <c r="AP738" s="138"/>
      <c r="AQ738" s="138"/>
      <c r="AR738" s="138"/>
      <c r="AS738" s="138"/>
    </row>
    <row r="739" spans="3:45" x14ac:dyDescent="0.25">
      <c r="C739" s="149"/>
      <c r="D739" s="149"/>
      <c r="E739" s="149"/>
      <c r="F739" s="149"/>
      <c r="G739" s="149"/>
      <c r="H739" s="149"/>
      <c r="I739" s="149"/>
      <c r="J739" s="149"/>
      <c r="K739" s="149"/>
      <c r="L739" s="153"/>
      <c r="M739" s="149"/>
      <c r="N739" s="149"/>
      <c r="O739" s="149"/>
      <c r="P739" s="149"/>
      <c r="Q739" s="149"/>
      <c r="R739" s="149"/>
      <c r="S739" s="149"/>
      <c r="T739" s="149"/>
      <c r="U739" s="149"/>
      <c r="V739" s="149"/>
      <c r="AJ739" s="138"/>
      <c r="AK739" s="138"/>
      <c r="AL739" s="138"/>
      <c r="AM739" s="138"/>
      <c r="AN739" s="138"/>
      <c r="AO739" s="138"/>
      <c r="AP739" s="138"/>
      <c r="AQ739" s="138"/>
      <c r="AR739" s="138"/>
      <c r="AS739" s="138"/>
    </row>
    <row r="740" spans="3:45" x14ac:dyDescent="0.25">
      <c r="C740" s="149"/>
      <c r="D740" s="149"/>
      <c r="E740" s="149"/>
      <c r="F740" s="149"/>
      <c r="G740" s="149"/>
      <c r="H740" s="149"/>
      <c r="I740" s="149"/>
      <c r="J740" s="149"/>
      <c r="K740" s="149"/>
      <c r="L740" s="153"/>
      <c r="M740" s="149"/>
      <c r="N740" s="149"/>
      <c r="O740" s="149"/>
      <c r="P740" s="149"/>
      <c r="Q740" s="149"/>
      <c r="R740" s="149"/>
      <c r="S740" s="149"/>
      <c r="T740" s="149"/>
      <c r="U740" s="149"/>
      <c r="V740" s="149"/>
      <c r="AJ740" s="138"/>
      <c r="AK740" s="138"/>
      <c r="AL740" s="138"/>
      <c r="AM740" s="138"/>
      <c r="AN740" s="138"/>
      <c r="AO740" s="138"/>
      <c r="AP740" s="138"/>
      <c r="AQ740" s="138"/>
      <c r="AR740" s="138"/>
      <c r="AS740" s="138"/>
    </row>
    <row r="741" spans="3:45" x14ac:dyDescent="0.25">
      <c r="C741" s="149"/>
      <c r="D741" s="149"/>
      <c r="E741" s="149"/>
      <c r="F741" s="149"/>
      <c r="G741" s="149"/>
      <c r="H741" s="149"/>
      <c r="I741" s="149"/>
      <c r="J741" s="149"/>
      <c r="K741" s="149"/>
      <c r="L741" s="153"/>
      <c r="M741" s="149"/>
      <c r="N741" s="149"/>
      <c r="O741" s="149"/>
      <c r="P741" s="149"/>
      <c r="Q741" s="149"/>
      <c r="R741" s="149"/>
      <c r="S741" s="149"/>
      <c r="T741" s="149"/>
      <c r="U741" s="149"/>
      <c r="V741" s="149"/>
      <c r="AJ741" s="138"/>
      <c r="AK741" s="138"/>
      <c r="AL741" s="138"/>
      <c r="AM741" s="138"/>
      <c r="AN741" s="138"/>
      <c r="AO741" s="138"/>
      <c r="AP741" s="138"/>
      <c r="AQ741" s="138"/>
      <c r="AR741" s="138"/>
      <c r="AS741" s="138"/>
    </row>
    <row r="742" spans="3:45" x14ac:dyDescent="0.25">
      <c r="C742" s="149"/>
      <c r="D742" s="149"/>
      <c r="E742" s="149"/>
      <c r="F742" s="149"/>
      <c r="G742" s="149"/>
      <c r="H742" s="149"/>
      <c r="I742" s="149"/>
      <c r="J742" s="149"/>
      <c r="K742" s="149"/>
      <c r="L742" s="153"/>
      <c r="M742" s="149"/>
      <c r="N742" s="149"/>
      <c r="O742" s="149"/>
      <c r="P742" s="149"/>
      <c r="Q742" s="149"/>
      <c r="R742" s="149"/>
      <c r="S742" s="149"/>
      <c r="T742" s="149"/>
      <c r="U742" s="149"/>
      <c r="V742" s="149"/>
      <c r="AJ742" s="138"/>
      <c r="AK742" s="138"/>
      <c r="AL742" s="138"/>
      <c r="AM742" s="138"/>
      <c r="AN742" s="138"/>
      <c r="AO742" s="138"/>
      <c r="AP742" s="138"/>
      <c r="AQ742" s="138"/>
      <c r="AR742" s="138"/>
      <c r="AS742" s="138"/>
    </row>
    <row r="743" spans="3:45" x14ac:dyDescent="0.25">
      <c r="C743" s="149"/>
      <c r="D743" s="149"/>
      <c r="E743" s="149"/>
      <c r="F743" s="149"/>
      <c r="G743" s="149"/>
      <c r="H743" s="149"/>
      <c r="I743" s="149"/>
      <c r="J743" s="149"/>
      <c r="K743" s="149"/>
      <c r="L743" s="153"/>
      <c r="M743" s="149"/>
      <c r="N743" s="149"/>
      <c r="O743" s="149"/>
      <c r="P743" s="149"/>
      <c r="Q743" s="149"/>
      <c r="R743" s="149"/>
      <c r="S743" s="149"/>
      <c r="T743" s="149"/>
      <c r="U743" s="149"/>
      <c r="V743" s="149"/>
      <c r="AJ743" s="138"/>
      <c r="AK743" s="138"/>
      <c r="AL743" s="138"/>
      <c r="AM743" s="138"/>
      <c r="AN743" s="138"/>
      <c r="AO743" s="138"/>
      <c r="AP743" s="138"/>
      <c r="AQ743" s="138"/>
      <c r="AR743" s="138"/>
      <c r="AS743" s="138"/>
    </row>
    <row r="744" spans="3:45" x14ac:dyDescent="0.25">
      <c r="C744" s="149"/>
      <c r="D744" s="149"/>
      <c r="E744" s="149"/>
      <c r="F744" s="149"/>
      <c r="G744" s="149"/>
      <c r="H744" s="149"/>
      <c r="I744" s="149"/>
      <c r="J744" s="149"/>
      <c r="K744" s="149"/>
      <c r="L744" s="153"/>
      <c r="M744" s="149"/>
      <c r="N744" s="149"/>
      <c r="O744" s="149"/>
      <c r="P744" s="149"/>
      <c r="Q744" s="149"/>
      <c r="R744" s="149"/>
      <c r="S744" s="149"/>
      <c r="T744" s="149"/>
      <c r="U744" s="149"/>
      <c r="V744" s="149"/>
      <c r="AJ744" s="138"/>
      <c r="AK744" s="138"/>
      <c r="AL744" s="138"/>
      <c r="AM744" s="138"/>
      <c r="AN744" s="138"/>
      <c r="AO744" s="138"/>
      <c r="AP744" s="138"/>
      <c r="AQ744" s="138"/>
      <c r="AR744" s="138"/>
      <c r="AS744" s="138"/>
    </row>
    <row r="745" spans="3:45" x14ac:dyDescent="0.25">
      <c r="C745" s="149"/>
      <c r="D745" s="149"/>
      <c r="E745" s="149"/>
      <c r="F745" s="149"/>
      <c r="G745" s="149"/>
      <c r="H745" s="149"/>
      <c r="I745" s="149"/>
      <c r="J745" s="149"/>
      <c r="K745" s="149"/>
      <c r="L745" s="153"/>
      <c r="M745" s="149"/>
      <c r="N745" s="149"/>
      <c r="O745" s="149"/>
      <c r="P745" s="149"/>
      <c r="Q745" s="149"/>
      <c r="R745" s="149"/>
      <c r="S745" s="149"/>
      <c r="T745" s="149"/>
      <c r="U745" s="149"/>
      <c r="V745" s="149"/>
      <c r="AJ745" s="138"/>
      <c r="AK745" s="138"/>
      <c r="AL745" s="138"/>
      <c r="AM745" s="138"/>
      <c r="AN745" s="138"/>
      <c r="AO745" s="138"/>
      <c r="AP745" s="138"/>
      <c r="AQ745" s="138"/>
      <c r="AR745" s="138"/>
      <c r="AS745" s="138"/>
    </row>
    <row r="746" spans="3:45" x14ac:dyDescent="0.25">
      <c r="C746" s="149"/>
      <c r="D746" s="149"/>
      <c r="E746" s="149"/>
      <c r="F746" s="149"/>
      <c r="G746" s="149"/>
      <c r="H746" s="149"/>
      <c r="I746" s="149"/>
      <c r="J746" s="149"/>
      <c r="K746" s="149"/>
      <c r="L746" s="153"/>
      <c r="M746" s="149"/>
      <c r="N746" s="149"/>
      <c r="O746" s="149"/>
      <c r="P746" s="149"/>
      <c r="Q746" s="149"/>
      <c r="R746" s="149"/>
      <c r="S746" s="149"/>
      <c r="T746" s="149"/>
      <c r="U746" s="149"/>
      <c r="V746" s="149"/>
      <c r="AJ746" s="138"/>
      <c r="AK746" s="138"/>
      <c r="AL746" s="138"/>
      <c r="AM746" s="138"/>
      <c r="AN746" s="138"/>
      <c r="AO746" s="138"/>
      <c r="AP746" s="138"/>
      <c r="AQ746" s="138"/>
      <c r="AR746" s="138"/>
      <c r="AS746" s="138"/>
    </row>
    <row r="747" spans="3:45" x14ac:dyDescent="0.25">
      <c r="C747" s="149"/>
      <c r="D747" s="149"/>
      <c r="E747" s="149"/>
      <c r="F747" s="149"/>
      <c r="G747" s="149"/>
      <c r="H747" s="149"/>
      <c r="I747" s="149"/>
      <c r="J747" s="149"/>
      <c r="K747" s="149"/>
      <c r="L747" s="153"/>
      <c r="M747" s="149"/>
      <c r="N747" s="149"/>
      <c r="O747" s="149"/>
      <c r="P747" s="149"/>
      <c r="Q747" s="149"/>
      <c r="R747" s="149"/>
      <c r="S747" s="149"/>
      <c r="T747" s="149"/>
      <c r="U747" s="149"/>
      <c r="V747" s="149"/>
      <c r="AJ747" s="138"/>
      <c r="AK747" s="138"/>
      <c r="AL747" s="138"/>
      <c r="AM747" s="138"/>
      <c r="AN747" s="138"/>
      <c r="AO747" s="138"/>
      <c r="AP747" s="138"/>
      <c r="AQ747" s="138"/>
      <c r="AR747" s="138"/>
      <c r="AS747" s="138"/>
    </row>
    <row r="748" spans="3:45" x14ac:dyDescent="0.25">
      <c r="C748" s="149"/>
      <c r="D748" s="149"/>
      <c r="E748" s="149"/>
      <c r="F748" s="149"/>
      <c r="G748" s="149"/>
      <c r="H748" s="149"/>
      <c r="I748" s="149"/>
      <c r="J748" s="149"/>
      <c r="K748" s="149"/>
      <c r="L748" s="153"/>
      <c r="M748" s="149"/>
      <c r="N748" s="149"/>
      <c r="O748" s="149"/>
      <c r="P748" s="149"/>
      <c r="Q748" s="149"/>
      <c r="R748" s="149"/>
      <c r="S748" s="149"/>
      <c r="T748" s="149"/>
      <c r="U748" s="149"/>
      <c r="V748" s="149"/>
      <c r="AJ748" s="138"/>
      <c r="AK748" s="138"/>
      <c r="AL748" s="138"/>
      <c r="AM748" s="138"/>
      <c r="AN748" s="138"/>
      <c r="AO748" s="138"/>
      <c r="AP748" s="138"/>
      <c r="AQ748" s="138"/>
      <c r="AR748" s="138"/>
      <c r="AS748" s="138"/>
    </row>
    <row r="749" spans="3:45" x14ac:dyDescent="0.25">
      <c r="C749" s="149"/>
      <c r="D749" s="149"/>
      <c r="E749" s="149"/>
      <c r="F749" s="149"/>
      <c r="G749" s="149"/>
      <c r="H749" s="149"/>
      <c r="I749" s="149"/>
      <c r="J749" s="149"/>
      <c r="K749" s="149"/>
      <c r="L749" s="153"/>
      <c r="M749" s="149"/>
      <c r="N749" s="149"/>
      <c r="O749" s="149"/>
      <c r="P749" s="149"/>
      <c r="Q749" s="149"/>
      <c r="R749" s="149"/>
      <c r="S749" s="149"/>
      <c r="T749" s="149"/>
      <c r="U749" s="149"/>
      <c r="V749" s="149"/>
      <c r="AJ749" s="138"/>
      <c r="AK749" s="138"/>
      <c r="AL749" s="138"/>
      <c r="AM749" s="138"/>
      <c r="AN749" s="138"/>
      <c r="AO749" s="138"/>
      <c r="AP749" s="138"/>
      <c r="AQ749" s="138"/>
      <c r="AR749" s="138"/>
      <c r="AS749" s="138"/>
    </row>
    <row r="750" spans="3:45" x14ac:dyDescent="0.25">
      <c r="C750" s="149"/>
      <c r="D750" s="149"/>
      <c r="E750" s="149"/>
      <c r="F750" s="149"/>
      <c r="G750" s="149"/>
      <c r="H750" s="149"/>
      <c r="I750" s="149"/>
      <c r="J750" s="149"/>
      <c r="K750" s="149"/>
      <c r="L750" s="153"/>
      <c r="M750" s="149"/>
      <c r="N750" s="149"/>
      <c r="O750" s="149"/>
      <c r="P750" s="149"/>
      <c r="Q750" s="149"/>
      <c r="R750" s="149"/>
      <c r="S750" s="149"/>
      <c r="T750" s="149"/>
      <c r="U750" s="149"/>
      <c r="V750" s="149"/>
      <c r="AJ750" s="138"/>
      <c r="AK750" s="138"/>
      <c r="AL750" s="138"/>
      <c r="AM750" s="138"/>
      <c r="AN750" s="138"/>
      <c r="AO750" s="138"/>
      <c r="AP750" s="138"/>
      <c r="AQ750" s="138"/>
      <c r="AR750" s="138"/>
      <c r="AS750" s="138"/>
    </row>
    <row r="751" spans="3:45" x14ac:dyDescent="0.25">
      <c r="C751" s="149"/>
      <c r="D751" s="149"/>
      <c r="E751" s="149"/>
      <c r="F751" s="149"/>
      <c r="G751" s="149"/>
      <c r="H751" s="149"/>
      <c r="I751" s="149"/>
      <c r="J751" s="149"/>
      <c r="K751" s="149"/>
      <c r="L751" s="153"/>
      <c r="M751" s="149"/>
      <c r="N751" s="149"/>
      <c r="O751" s="149"/>
      <c r="P751" s="149"/>
      <c r="Q751" s="149"/>
      <c r="R751" s="149"/>
      <c r="S751" s="149"/>
      <c r="T751" s="149"/>
      <c r="U751" s="149"/>
      <c r="V751" s="149"/>
      <c r="AJ751" s="138"/>
      <c r="AK751" s="138"/>
      <c r="AL751" s="138"/>
      <c r="AM751" s="138"/>
      <c r="AN751" s="138"/>
      <c r="AO751" s="138"/>
      <c r="AP751" s="138"/>
      <c r="AQ751" s="138"/>
      <c r="AR751" s="138"/>
      <c r="AS751" s="138"/>
    </row>
    <row r="752" spans="3:45" x14ac:dyDescent="0.25">
      <c r="C752" s="149"/>
      <c r="D752" s="149"/>
      <c r="E752" s="149"/>
      <c r="F752" s="149"/>
      <c r="G752" s="149"/>
      <c r="H752" s="149"/>
      <c r="I752" s="149"/>
      <c r="J752" s="149"/>
      <c r="K752" s="149"/>
      <c r="L752" s="153"/>
      <c r="M752" s="149"/>
      <c r="N752" s="149"/>
      <c r="O752" s="149"/>
      <c r="P752" s="149"/>
      <c r="Q752" s="149"/>
      <c r="R752" s="149"/>
      <c r="S752" s="149"/>
      <c r="T752" s="149"/>
      <c r="U752" s="149"/>
      <c r="V752" s="149"/>
      <c r="AJ752" s="138"/>
      <c r="AK752" s="138"/>
      <c r="AL752" s="138"/>
      <c r="AM752" s="138"/>
      <c r="AN752" s="138"/>
      <c r="AO752" s="138"/>
      <c r="AP752" s="138"/>
      <c r="AQ752" s="138"/>
      <c r="AR752" s="138"/>
      <c r="AS752" s="138"/>
    </row>
    <row r="753" spans="3:45" x14ac:dyDescent="0.25">
      <c r="C753" s="149"/>
      <c r="D753" s="149"/>
      <c r="E753" s="149"/>
      <c r="F753" s="149"/>
      <c r="G753" s="149"/>
      <c r="H753" s="149"/>
      <c r="I753" s="149"/>
      <c r="J753" s="149"/>
      <c r="K753" s="149"/>
      <c r="L753" s="153"/>
      <c r="M753" s="149"/>
      <c r="N753" s="149"/>
      <c r="O753" s="149"/>
      <c r="P753" s="149"/>
      <c r="Q753" s="149"/>
      <c r="R753" s="149"/>
      <c r="S753" s="149"/>
      <c r="T753" s="149"/>
      <c r="U753" s="149"/>
      <c r="V753" s="149"/>
      <c r="AJ753" s="138"/>
      <c r="AK753" s="138"/>
      <c r="AL753" s="138"/>
      <c r="AM753" s="138"/>
      <c r="AN753" s="138"/>
      <c r="AO753" s="138"/>
      <c r="AP753" s="138"/>
      <c r="AQ753" s="138"/>
      <c r="AR753" s="138"/>
      <c r="AS753" s="138"/>
    </row>
    <row r="754" spans="3:45" x14ac:dyDescent="0.25">
      <c r="C754" s="149"/>
      <c r="D754" s="149"/>
      <c r="E754" s="149"/>
      <c r="F754" s="149"/>
      <c r="G754" s="149"/>
      <c r="H754" s="149"/>
      <c r="I754" s="149"/>
      <c r="J754" s="149"/>
      <c r="K754" s="149"/>
      <c r="L754" s="153"/>
      <c r="M754" s="149"/>
      <c r="N754" s="149"/>
      <c r="O754" s="149"/>
      <c r="P754" s="149"/>
      <c r="Q754" s="149"/>
      <c r="R754" s="149"/>
      <c r="S754" s="149"/>
      <c r="T754" s="149"/>
      <c r="U754" s="149"/>
      <c r="V754" s="149"/>
      <c r="AJ754" s="138"/>
      <c r="AK754" s="138"/>
      <c r="AL754" s="138"/>
      <c r="AM754" s="138"/>
      <c r="AN754" s="138"/>
      <c r="AO754" s="138"/>
      <c r="AP754" s="138"/>
      <c r="AQ754" s="138"/>
      <c r="AR754" s="138"/>
      <c r="AS754" s="138"/>
    </row>
    <row r="755" spans="3:45" x14ac:dyDescent="0.25">
      <c r="C755" s="149"/>
      <c r="D755" s="149"/>
      <c r="E755" s="149"/>
      <c r="F755" s="149"/>
      <c r="G755" s="149"/>
      <c r="H755" s="149"/>
      <c r="I755" s="149"/>
      <c r="J755" s="149"/>
      <c r="K755" s="149"/>
      <c r="L755" s="153"/>
      <c r="M755" s="149"/>
      <c r="N755" s="149"/>
      <c r="O755" s="149"/>
      <c r="P755" s="149"/>
      <c r="Q755" s="149"/>
      <c r="R755" s="149"/>
      <c r="S755" s="149"/>
      <c r="T755" s="149"/>
      <c r="U755" s="149"/>
      <c r="V755" s="149"/>
      <c r="AJ755" s="138"/>
      <c r="AK755" s="138"/>
      <c r="AL755" s="138"/>
      <c r="AM755" s="138"/>
      <c r="AN755" s="138"/>
      <c r="AO755" s="138"/>
      <c r="AP755" s="138"/>
      <c r="AQ755" s="138"/>
      <c r="AR755" s="138"/>
      <c r="AS755" s="138"/>
    </row>
    <row r="756" spans="3:45" x14ac:dyDescent="0.25">
      <c r="C756" s="149"/>
      <c r="D756" s="149"/>
      <c r="E756" s="149"/>
      <c r="F756" s="149"/>
      <c r="G756" s="149"/>
      <c r="H756" s="149"/>
      <c r="I756" s="149"/>
      <c r="J756" s="149"/>
      <c r="K756" s="149"/>
      <c r="L756" s="153"/>
      <c r="M756" s="149"/>
      <c r="N756" s="149"/>
      <c r="O756" s="149"/>
      <c r="P756" s="149"/>
      <c r="Q756" s="149"/>
      <c r="R756" s="149"/>
      <c r="S756" s="149"/>
      <c r="T756" s="149"/>
      <c r="U756" s="149"/>
      <c r="V756" s="149"/>
      <c r="AJ756" s="138"/>
      <c r="AK756" s="138"/>
      <c r="AL756" s="138"/>
      <c r="AM756" s="138"/>
      <c r="AN756" s="138"/>
      <c r="AO756" s="138"/>
      <c r="AP756" s="138"/>
      <c r="AQ756" s="138"/>
      <c r="AR756" s="138"/>
      <c r="AS756" s="138"/>
    </row>
    <row r="757" spans="3:45" x14ac:dyDescent="0.25">
      <c r="C757" s="149"/>
      <c r="D757" s="149"/>
      <c r="E757" s="149"/>
      <c r="F757" s="149"/>
      <c r="G757" s="149"/>
      <c r="H757" s="149"/>
      <c r="I757" s="149"/>
      <c r="J757" s="149"/>
      <c r="K757" s="149"/>
      <c r="L757" s="153"/>
      <c r="M757" s="149"/>
      <c r="N757" s="149"/>
      <c r="O757" s="149"/>
      <c r="P757" s="149"/>
      <c r="Q757" s="149"/>
      <c r="R757" s="149"/>
      <c r="S757" s="149"/>
      <c r="T757" s="149"/>
      <c r="U757" s="149"/>
      <c r="V757" s="149"/>
      <c r="AJ757" s="138"/>
      <c r="AK757" s="138"/>
      <c r="AL757" s="138"/>
      <c r="AM757" s="138"/>
      <c r="AN757" s="138"/>
      <c r="AO757" s="138"/>
      <c r="AP757" s="138"/>
      <c r="AQ757" s="138"/>
      <c r="AR757" s="138"/>
      <c r="AS757" s="138"/>
    </row>
    <row r="758" spans="3:45" x14ac:dyDescent="0.25">
      <c r="C758" s="149"/>
      <c r="D758" s="149"/>
      <c r="E758" s="149"/>
      <c r="F758" s="149"/>
      <c r="G758" s="149"/>
      <c r="H758" s="149"/>
      <c r="I758" s="149"/>
      <c r="J758" s="149"/>
      <c r="K758" s="149"/>
      <c r="L758" s="153"/>
      <c r="M758" s="149"/>
      <c r="N758" s="149"/>
      <c r="O758" s="149"/>
      <c r="P758" s="149"/>
      <c r="Q758" s="149"/>
      <c r="R758" s="149"/>
      <c r="S758" s="149"/>
      <c r="T758" s="149"/>
      <c r="U758" s="149"/>
      <c r="V758" s="149"/>
      <c r="AJ758" s="138"/>
      <c r="AK758" s="138"/>
      <c r="AL758" s="138"/>
      <c r="AM758" s="138"/>
      <c r="AN758" s="138"/>
      <c r="AO758" s="138"/>
      <c r="AP758" s="138"/>
      <c r="AQ758" s="138"/>
      <c r="AR758" s="138"/>
      <c r="AS758" s="138"/>
    </row>
    <row r="759" spans="3:45" x14ac:dyDescent="0.25">
      <c r="C759" s="149"/>
      <c r="D759" s="149"/>
      <c r="E759" s="149"/>
      <c r="F759" s="149"/>
      <c r="G759" s="149"/>
      <c r="H759" s="149"/>
      <c r="I759" s="149"/>
      <c r="J759" s="149"/>
      <c r="K759" s="149"/>
      <c r="L759" s="153"/>
      <c r="M759" s="149"/>
      <c r="N759" s="149"/>
      <c r="O759" s="149"/>
      <c r="P759" s="149"/>
      <c r="Q759" s="149"/>
      <c r="R759" s="149"/>
      <c r="S759" s="149"/>
      <c r="T759" s="149"/>
      <c r="U759" s="149"/>
      <c r="V759" s="149"/>
      <c r="AJ759" s="138"/>
      <c r="AK759" s="138"/>
      <c r="AL759" s="138"/>
      <c r="AM759" s="138"/>
      <c r="AN759" s="138"/>
      <c r="AO759" s="138"/>
      <c r="AP759" s="138"/>
      <c r="AQ759" s="138"/>
      <c r="AR759" s="138"/>
      <c r="AS759" s="138"/>
    </row>
    <row r="760" spans="3:45" x14ac:dyDescent="0.25">
      <c r="C760" s="149"/>
      <c r="D760" s="149"/>
      <c r="E760" s="149"/>
      <c r="F760" s="149"/>
      <c r="G760" s="149"/>
      <c r="H760" s="149"/>
      <c r="I760" s="149"/>
      <c r="J760" s="149"/>
      <c r="K760" s="149"/>
      <c r="L760" s="153"/>
      <c r="M760" s="149"/>
      <c r="N760" s="149"/>
      <c r="O760" s="149"/>
      <c r="P760" s="149"/>
      <c r="Q760" s="149"/>
      <c r="R760" s="149"/>
      <c r="S760" s="149"/>
      <c r="T760" s="149"/>
      <c r="U760" s="149"/>
      <c r="V760" s="149"/>
      <c r="AJ760" s="138"/>
      <c r="AK760" s="138"/>
      <c r="AL760" s="138"/>
      <c r="AM760" s="138"/>
      <c r="AN760" s="138"/>
      <c r="AO760" s="138"/>
      <c r="AP760" s="138"/>
      <c r="AQ760" s="138"/>
      <c r="AR760" s="138"/>
      <c r="AS760" s="138"/>
    </row>
    <row r="761" spans="3:45" x14ac:dyDescent="0.25">
      <c r="C761" s="149"/>
      <c r="D761" s="149"/>
      <c r="E761" s="149"/>
      <c r="F761" s="149"/>
      <c r="G761" s="149"/>
      <c r="H761" s="149"/>
      <c r="I761" s="149"/>
      <c r="J761" s="149"/>
      <c r="K761" s="149"/>
      <c r="L761" s="153"/>
      <c r="M761" s="149"/>
      <c r="N761" s="149"/>
      <c r="O761" s="149"/>
      <c r="P761" s="149"/>
      <c r="Q761" s="149"/>
      <c r="R761" s="149"/>
      <c r="S761" s="149"/>
      <c r="T761" s="149"/>
      <c r="U761" s="149"/>
      <c r="V761" s="149"/>
      <c r="AJ761" s="138"/>
      <c r="AK761" s="138"/>
      <c r="AL761" s="138"/>
      <c r="AM761" s="138"/>
      <c r="AN761" s="138"/>
      <c r="AO761" s="138"/>
      <c r="AP761" s="138"/>
      <c r="AQ761" s="138"/>
      <c r="AR761" s="138"/>
      <c r="AS761" s="138"/>
    </row>
    <row r="762" spans="3:45" x14ac:dyDescent="0.25">
      <c r="C762" s="149"/>
      <c r="D762" s="149"/>
      <c r="E762" s="149"/>
      <c r="F762" s="149"/>
      <c r="G762" s="149"/>
      <c r="H762" s="149"/>
      <c r="I762" s="149"/>
      <c r="J762" s="149"/>
      <c r="K762" s="149"/>
      <c r="L762" s="153"/>
      <c r="M762" s="149"/>
      <c r="N762" s="149"/>
      <c r="O762" s="149"/>
      <c r="P762" s="149"/>
      <c r="Q762" s="149"/>
      <c r="R762" s="149"/>
      <c r="S762" s="149"/>
      <c r="T762" s="149"/>
      <c r="U762" s="149"/>
      <c r="V762" s="149"/>
      <c r="AJ762" s="138"/>
      <c r="AK762" s="138"/>
      <c r="AL762" s="138"/>
      <c r="AM762" s="138"/>
      <c r="AN762" s="138"/>
      <c r="AO762" s="138"/>
      <c r="AP762" s="138"/>
      <c r="AQ762" s="138"/>
      <c r="AR762" s="138"/>
      <c r="AS762" s="138"/>
    </row>
    <row r="763" spans="3:45" x14ac:dyDescent="0.25">
      <c r="C763" s="149"/>
      <c r="D763" s="149"/>
      <c r="E763" s="149"/>
      <c r="F763" s="149"/>
      <c r="G763" s="149"/>
      <c r="H763" s="149"/>
      <c r="I763" s="149"/>
      <c r="J763" s="149"/>
      <c r="K763" s="149"/>
      <c r="L763" s="153"/>
      <c r="M763" s="149"/>
      <c r="N763" s="149"/>
      <c r="O763" s="149"/>
      <c r="P763" s="149"/>
      <c r="Q763" s="149"/>
      <c r="R763" s="149"/>
      <c r="S763" s="149"/>
      <c r="T763" s="149"/>
      <c r="U763" s="149"/>
      <c r="V763" s="149"/>
      <c r="AJ763" s="138"/>
      <c r="AK763" s="138"/>
      <c r="AL763" s="138"/>
      <c r="AM763" s="138"/>
      <c r="AN763" s="138"/>
      <c r="AO763" s="138"/>
      <c r="AP763" s="138"/>
      <c r="AQ763" s="138"/>
      <c r="AR763" s="138"/>
      <c r="AS763" s="138"/>
    </row>
    <row r="764" spans="3:45" x14ac:dyDescent="0.25">
      <c r="C764" s="149"/>
      <c r="D764" s="149"/>
      <c r="E764" s="149"/>
      <c r="F764" s="149"/>
      <c r="G764" s="149"/>
      <c r="H764" s="149"/>
      <c r="I764" s="149"/>
      <c r="J764" s="149"/>
      <c r="K764" s="149"/>
      <c r="L764" s="153"/>
      <c r="M764" s="149"/>
      <c r="N764" s="149"/>
      <c r="O764" s="149"/>
      <c r="P764" s="149"/>
      <c r="Q764" s="149"/>
      <c r="R764" s="149"/>
      <c r="S764" s="149"/>
      <c r="T764" s="149"/>
      <c r="U764" s="149"/>
      <c r="V764" s="149"/>
      <c r="AJ764" s="138"/>
      <c r="AK764" s="138"/>
      <c r="AL764" s="138"/>
      <c r="AM764" s="138"/>
      <c r="AN764" s="138"/>
      <c r="AO764" s="138"/>
      <c r="AP764" s="138"/>
      <c r="AQ764" s="138"/>
      <c r="AR764" s="138"/>
      <c r="AS764" s="138"/>
    </row>
    <row r="765" spans="3:45" x14ac:dyDescent="0.25">
      <c r="C765" s="149"/>
      <c r="D765" s="149"/>
      <c r="E765" s="149"/>
      <c r="F765" s="149"/>
      <c r="G765" s="149"/>
      <c r="H765" s="149"/>
      <c r="I765" s="149"/>
      <c r="J765" s="149"/>
      <c r="K765" s="149"/>
      <c r="L765" s="153"/>
      <c r="M765" s="149"/>
      <c r="N765" s="149"/>
      <c r="O765" s="149"/>
      <c r="P765" s="149"/>
      <c r="Q765" s="149"/>
      <c r="R765" s="149"/>
      <c r="S765" s="149"/>
      <c r="T765" s="149"/>
      <c r="U765" s="149"/>
      <c r="V765" s="149"/>
      <c r="AJ765" s="138"/>
      <c r="AK765" s="138"/>
      <c r="AL765" s="138"/>
      <c r="AM765" s="138"/>
      <c r="AN765" s="138"/>
      <c r="AO765" s="138"/>
      <c r="AP765" s="138"/>
      <c r="AQ765" s="138"/>
      <c r="AR765" s="138"/>
      <c r="AS765" s="138"/>
    </row>
    <row r="766" spans="3:45" x14ac:dyDescent="0.25">
      <c r="C766" s="149"/>
      <c r="D766" s="149"/>
      <c r="E766" s="149"/>
      <c r="F766" s="149"/>
      <c r="G766" s="149"/>
      <c r="H766" s="149"/>
      <c r="I766" s="149"/>
      <c r="J766" s="149"/>
      <c r="K766" s="149"/>
      <c r="L766" s="153"/>
      <c r="M766" s="149"/>
      <c r="N766" s="149"/>
      <c r="O766" s="149"/>
      <c r="P766" s="149"/>
      <c r="Q766" s="149"/>
      <c r="R766" s="149"/>
      <c r="S766" s="149"/>
      <c r="T766" s="149"/>
      <c r="U766" s="149"/>
      <c r="V766" s="149"/>
      <c r="AJ766" s="138"/>
      <c r="AK766" s="138"/>
      <c r="AL766" s="138"/>
      <c r="AM766" s="138"/>
      <c r="AN766" s="138"/>
      <c r="AO766" s="138"/>
      <c r="AP766" s="138"/>
      <c r="AQ766" s="138"/>
      <c r="AR766" s="138"/>
      <c r="AS766" s="138"/>
    </row>
    <row r="767" spans="3:45" x14ac:dyDescent="0.25">
      <c r="C767" s="149"/>
      <c r="D767" s="149"/>
      <c r="E767" s="149"/>
      <c r="F767" s="149"/>
      <c r="G767" s="149"/>
      <c r="H767" s="149"/>
      <c r="I767" s="149"/>
      <c r="J767" s="149"/>
      <c r="K767" s="149"/>
      <c r="L767" s="153"/>
      <c r="M767" s="149"/>
      <c r="N767" s="149"/>
      <c r="O767" s="149"/>
      <c r="P767" s="149"/>
      <c r="Q767" s="149"/>
      <c r="R767" s="149"/>
      <c r="S767" s="149"/>
      <c r="T767" s="149"/>
      <c r="U767" s="149"/>
      <c r="V767" s="149"/>
      <c r="AJ767" s="138"/>
      <c r="AK767" s="138"/>
      <c r="AL767" s="138"/>
      <c r="AM767" s="138"/>
      <c r="AN767" s="138"/>
      <c r="AO767" s="138"/>
      <c r="AP767" s="138"/>
      <c r="AQ767" s="138"/>
      <c r="AR767" s="138"/>
      <c r="AS767" s="138"/>
    </row>
    <row r="768" spans="3:45" x14ac:dyDescent="0.25">
      <c r="C768" s="149"/>
      <c r="D768" s="149"/>
      <c r="E768" s="149"/>
      <c r="F768" s="149"/>
      <c r="G768" s="149"/>
      <c r="H768" s="149"/>
      <c r="I768" s="149"/>
      <c r="J768" s="149"/>
      <c r="K768" s="149"/>
      <c r="L768" s="153"/>
      <c r="M768" s="149"/>
      <c r="N768" s="149"/>
      <c r="O768" s="149"/>
      <c r="P768" s="149"/>
      <c r="Q768" s="149"/>
      <c r="R768" s="149"/>
      <c r="S768" s="149"/>
      <c r="T768" s="149"/>
      <c r="U768" s="149"/>
      <c r="V768" s="149"/>
      <c r="AJ768" s="138"/>
      <c r="AK768" s="138"/>
      <c r="AL768" s="138"/>
      <c r="AM768" s="138"/>
      <c r="AN768" s="138"/>
      <c r="AO768" s="138"/>
      <c r="AP768" s="138"/>
      <c r="AQ768" s="138"/>
      <c r="AR768" s="138"/>
      <c r="AS768" s="138"/>
    </row>
    <row r="769" spans="3:45" x14ac:dyDescent="0.25">
      <c r="C769" s="149"/>
      <c r="D769" s="149"/>
      <c r="E769" s="149"/>
      <c r="F769" s="149"/>
      <c r="G769" s="149"/>
      <c r="H769" s="149"/>
      <c r="I769" s="149"/>
      <c r="J769" s="149"/>
      <c r="K769" s="149"/>
      <c r="L769" s="153"/>
      <c r="M769" s="149"/>
      <c r="N769" s="149"/>
      <c r="O769" s="149"/>
      <c r="P769" s="149"/>
      <c r="Q769" s="149"/>
      <c r="R769" s="149"/>
      <c r="S769" s="149"/>
      <c r="T769" s="149"/>
      <c r="U769" s="149"/>
      <c r="V769" s="149"/>
      <c r="AJ769" s="138"/>
      <c r="AK769" s="138"/>
      <c r="AL769" s="138"/>
      <c r="AM769" s="138"/>
      <c r="AN769" s="138"/>
      <c r="AO769" s="138"/>
      <c r="AP769" s="138"/>
      <c r="AQ769" s="138"/>
      <c r="AR769" s="138"/>
      <c r="AS769" s="138"/>
    </row>
    <row r="770" spans="3:45" x14ac:dyDescent="0.25">
      <c r="C770" s="149"/>
      <c r="D770" s="149"/>
      <c r="E770" s="149"/>
      <c r="F770" s="149"/>
      <c r="G770" s="149"/>
      <c r="H770" s="149"/>
      <c r="I770" s="149"/>
      <c r="J770" s="149"/>
      <c r="K770" s="149"/>
      <c r="L770" s="153"/>
      <c r="M770" s="149"/>
      <c r="N770" s="149"/>
      <c r="O770" s="149"/>
      <c r="P770" s="149"/>
      <c r="Q770" s="149"/>
      <c r="R770" s="149"/>
      <c r="S770" s="149"/>
      <c r="T770" s="149"/>
      <c r="U770" s="149"/>
      <c r="V770" s="149"/>
      <c r="AJ770" s="138"/>
      <c r="AK770" s="138"/>
      <c r="AL770" s="138"/>
      <c r="AM770" s="138"/>
      <c r="AN770" s="138"/>
      <c r="AO770" s="138"/>
      <c r="AP770" s="138"/>
      <c r="AQ770" s="138"/>
      <c r="AR770" s="138"/>
      <c r="AS770" s="138"/>
    </row>
    <row r="771" spans="3:45" x14ac:dyDescent="0.25">
      <c r="C771" s="149"/>
      <c r="D771" s="149"/>
      <c r="E771" s="149"/>
      <c r="F771" s="149"/>
      <c r="G771" s="149"/>
      <c r="H771" s="149"/>
      <c r="I771" s="149"/>
      <c r="J771" s="149"/>
      <c r="K771" s="149"/>
      <c r="L771" s="153"/>
      <c r="M771" s="149"/>
      <c r="N771" s="149"/>
      <c r="O771" s="149"/>
      <c r="P771" s="149"/>
      <c r="Q771" s="149"/>
      <c r="R771" s="149"/>
      <c r="S771" s="149"/>
      <c r="T771" s="149"/>
      <c r="U771" s="149"/>
      <c r="V771" s="149"/>
      <c r="AJ771" s="138"/>
      <c r="AK771" s="138"/>
      <c r="AL771" s="138"/>
      <c r="AM771" s="138"/>
      <c r="AN771" s="138"/>
      <c r="AO771" s="138"/>
      <c r="AP771" s="138"/>
      <c r="AQ771" s="138"/>
      <c r="AR771" s="138"/>
      <c r="AS771" s="138"/>
    </row>
    <row r="772" spans="3:45" x14ac:dyDescent="0.25">
      <c r="C772" s="149"/>
      <c r="D772" s="149"/>
      <c r="E772" s="149"/>
      <c r="F772" s="149"/>
      <c r="G772" s="149"/>
      <c r="H772" s="149"/>
      <c r="I772" s="149"/>
      <c r="J772" s="149"/>
      <c r="K772" s="149"/>
      <c r="L772" s="153"/>
      <c r="M772" s="149"/>
      <c r="N772" s="149"/>
      <c r="O772" s="149"/>
      <c r="P772" s="149"/>
      <c r="Q772" s="149"/>
      <c r="R772" s="149"/>
      <c r="S772" s="149"/>
      <c r="T772" s="149"/>
      <c r="U772" s="149"/>
      <c r="V772" s="149"/>
      <c r="AJ772" s="138"/>
      <c r="AK772" s="138"/>
      <c r="AL772" s="138"/>
      <c r="AM772" s="138"/>
      <c r="AN772" s="138"/>
      <c r="AO772" s="138"/>
      <c r="AP772" s="138"/>
      <c r="AQ772" s="138"/>
      <c r="AR772" s="138"/>
      <c r="AS772" s="138"/>
    </row>
    <row r="773" spans="3:45" x14ac:dyDescent="0.25">
      <c r="C773" s="149"/>
      <c r="D773" s="149"/>
      <c r="E773" s="149"/>
      <c r="F773" s="149"/>
      <c r="G773" s="149"/>
      <c r="H773" s="149"/>
      <c r="I773" s="149"/>
      <c r="J773" s="149"/>
      <c r="K773" s="149"/>
      <c r="L773" s="153"/>
      <c r="M773" s="149"/>
      <c r="N773" s="149"/>
      <c r="O773" s="149"/>
      <c r="P773" s="149"/>
      <c r="Q773" s="149"/>
      <c r="R773" s="149"/>
      <c r="S773" s="149"/>
      <c r="T773" s="149"/>
      <c r="U773" s="149"/>
      <c r="V773" s="149"/>
      <c r="AJ773" s="138"/>
      <c r="AK773" s="138"/>
      <c r="AL773" s="138"/>
      <c r="AM773" s="138"/>
      <c r="AN773" s="138"/>
      <c r="AO773" s="138"/>
      <c r="AP773" s="138"/>
      <c r="AQ773" s="138"/>
      <c r="AR773" s="138"/>
      <c r="AS773" s="138"/>
    </row>
    <row r="774" spans="3:45" x14ac:dyDescent="0.25">
      <c r="C774" s="149"/>
      <c r="D774" s="149"/>
      <c r="E774" s="149"/>
      <c r="F774" s="149"/>
      <c r="G774" s="149"/>
      <c r="H774" s="149"/>
      <c r="I774" s="149"/>
      <c r="J774" s="149"/>
      <c r="K774" s="149"/>
      <c r="L774" s="153"/>
      <c r="M774" s="149"/>
      <c r="N774" s="149"/>
      <c r="O774" s="149"/>
      <c r="P774" s="149"/>
      <c r="Q774" s="149"/>
      <c r="R774" s="149"/>
      <c r="S774" s="149"/>
      <c r="T774" s="149"/>
      <c r="U774" s="149"/>
      <c r="V774" s="149"/>
      <c r="AJ774" s="138"/>
      <c r="AK774" s="138"/>
      <c r="AL774" s="138"/>
      <c r="AM774" s="138"/>
      <c r="AN774" s="138"/>
      <c r="AO774" s="138"/>
      <c r="AP774" s="138"/>
      <c r="AQ774" s="138"/>
      <c r="AR774" s="138"/>
      <c r="AS774" s="138"/>
    </row>
    <row r="775" spans="3:45" x14ac:dyDescent="0.25">
      <c r="C775" s="149"/>
      <c r="D775" s="149"/>
      <c r="E775" s="149"/>
      <c r="F775" s="149"/>
      <c r="G775" s="149"/>
      <c r="H775" s="149"/>
      <c r="I775" s="149"/>
      <c r="J775" s="149"/>
      <c r="K775" s="149"/>
      <c r="L775" s="153"/>
      <c r="M775" s="149"/>
      <c r="N775" s="149"/>
      <c r="O775" s="149"/>
      <c r="P775" s="149"/>
      <c r="Q775" s="149"/>
      <c r="R775" s="149"/>
      <c r="S775" s="149"/>
      <c r="T775" s="149"/>
      <c r="U775" s="149"/>
      <c r="V775" s="149"/>
      <c r="AJ775" s="138"/>
      <c r="AK775" s="138"/>
      <c r="AL775" s="138"/>
      <c r="AM775" s="138"/>
      <c r="AN775" s="138"/>
      <c r="AO775" s="138"/>
      <c r="AP775" s="138"/>
      <c r="AQ775" s="138"/>
      <c r="AR775" s="138"/>
      <c r="AS775" s="138"/>
    </row>
    <row r="776" spans="3:45" x14ac:dyDescent="0.25">
      <c r="C776" s="149"/>
      <c r="D776" s="149"/>
      <c r="E776" s="149"/>
      <c r="F776" s="149"/>
      <c r="G776" s="149"/>
      <c r="H776" s="149"/>
      <c r="I776" s="149"/>
      <c r="J776" s="149"/>
      <c r="K776" s="149"/>
      <c r="L776" s="153"/>
      <c r="M776" s="149"/>
      <c r="N776" s="149"/>
      <c r="O776" s="149"/>
      <c r="P776" s="149"/>
      <c r="Q776" s="149"/>
      <c r="R776" s="149"/>
      <c r="S776" s="149"/>
      <c r="T776" s="149"/>
      <c r="U776" s="149"/>
      <c r="V776" s="149"/>
      <c r="AJ776" s="138"/>
      <c r="AK776" s="138"/>
      <c r="AL776" s="138"/>
      <c r="AM776" s="138"/>
      <c r="AN776" s="138"/>
      <c r="AO776" s="138"/>
      <c r="AP776" s="138"/>
      <c r="AQ776" s="138"/>
      <c r="AR776" s="138"/>
      <c r="AS776" s="138"/>
    </row>
    <row r="777" spans="3:45" x14ac:dyDescent="0.25">
      <c r="C777" s="149"/>
      <c r="D777" s="149"/>
      <c r="E777" s="149"/>
      <c r="F777" s="149"/>
      <c r="G777" s="149"/>
      <c r="H777" s="149"/>
      <c r="I777" s="149"/>
      <c r="J777" s="149"/>
      <c r="K777" s="149"/>
      <c r="L777" s="153"/>
      <c r="M777" s="149"/>
      <c r="N777" s="149"/>
      <c r="O777" s="149"/>
      <c r="P777" s="149"/>
      <c r="Q777" s="149"/>
      <c r="R777" s="149"/>
      <c r="S777" s="149"/>
      <c r="T777" s="149"/>
      <c r="U777" s="149"/>
      <c r="V777" s="149"/>
      <c r="AJ777" s="138"/>
      <c r="AK777" s="138"/>
      <c r="AL777" s="138"/>
      <c r="AM777" s="138"/>
      <c r="AN777" s="138"/>
      <c r="AO777" s="138"/>
      <c r="AP777" s="138"/>
      <c r="AQ777" s="138"/>
      <c r="AR777" s="138"/>
      <c r="AS777" s="138"/>
    </row>
    <row r="778" spans="3:45" x14ac:dyDescent="0.25">
      <c r="C778" s="149"/>
      <c r="D778" s="149"/>
      <c r="E778" s="149"/>
      <c r="F778" s="149"/>
      <c r="G778" s="149"/>
      <c r="H778" s="149"/>
      <c r="I778" s="149"/>
      <c r="J778" s="149"/>
      <c r="K778" s="149"/>
      <c r="L778" s="153"/>
      <c r="M778" s="149"/>
      <c r="N778" s="149"/>
      <c r="O778" s="149"/>
      <c r="P778" s="149"/>
      <c r="Q778" s="149"/>
      <c r="R778" s="149"/>
      <c r="S778" s="149"/>
      <c r="T778" s="149"/>
      <c r="U778" s="149"/>
      <c r="V778" s="149"/>
      <c r="AJ778" s="138"/>
      <c r="AK778" s="138"/>
      <c r="AL778" s="138"/>
      <c r="AM778" s="138"/>
      <c r="AN778" s="138"/>
      <c r="AO778" s="138"/>
      <c r="AP778" s="138"/>
      <c r="AQ778" s="138"/>
      <c r="AR778" s="138"/>
      <c r="AS778" s="138"/>
    </row>
    <row r="779" spans="3:45" x14ac:dyDescent="0.25">
      <c r="C779" s="149"/>
      <c r="D779" s="149"/>
      <c r="E779" s="149"/>
      <c r="F779" s="149"/>
      <c r="G779" s="149"/>
      <c r="H779" s="149"/>
      <c r="I779" s="149"/>
      <c r="J779" s="149"/>
      <c r="K779" s="149"/>
      <c r="L779" s="153"/>
      <c r="M779" s="149"/>
      <c r="N779" s="149"/>
      <c r="O779" s="149"/>
      <c r="P779" s="149"/>
      <c r="Q779" s="149"/>
      <c r="R779" s="149"/>
      <c r="S779" s="149"/>
      <c r="T779" s="149"/>
      <c r="U779" s="149"/>
      <c r="V779" s="149"/>
      <c r="AJ779" s="138"/>
      <c r="AK779" s="138"/>
      <c r="AL779" s="138"/>
      <c r="AM779" s="138"/>
      <c r="AN779" s="138"/>
      <c r="AO779" s="138"/>
      <c r="AP779" s="138"/>
      <c r="AQ779" s="138"/>
      <c r="AR779" s="138"/>
      <c r="AS779" s="138"/>
    </row>
    <row r="780" spans="3:45" x14ac:dyDescent="0.25">
      <c r="C780" s="149"/>
      <c r="D780" s="149"/>
      <c r="E780" s="149"/>
      <c r="F780" s="149"/>
      <c r="G780" s="149"/>
      <c r="H780" s="149"/>
      <c r="I780" s="149"/>
      <c r="J780" s="149"/>
      <c r="K780" s="149"/>
      <c r="L780" s="153"/>
      <c r="M780" s="149"/>
      <c r="N780" s="149"/>
      <c r="O780" s="149"/>
      <c r="P780" s="149"/>
      <c r="Q780" s="149"/>
      <c r="R780" s="149"/>
      <c r="S780" s="149"/>
      <c r="T780" s="149"/>
      <c r="U780" s="149"/>
      <c r="V780" s="149"/>
      <c r="AJ780" s="138"/>
      <c r="AK780" s="138"/>
      <c r="AL780" s="138"/>
      <c r="AM780" s="138"/>
      <c r="AN780" s="138"/>
      <c r="AO780" s="138"/>
      <c r="AP780" s="138"/>
      <c r="AQ780" s="138"/>
      <c r="AR780" s="138"/>
      <c r="AS780" s="138"/>
    </row>
    <row r="781" spans="3:45" x14ac:dyDescent="0.25">
      <c r="C781" s="149"/>
      <c r="D781" s="149"/>
      <c r="E781" s="149"/>
      <c r="F781" s="149"/>
      <c r="G781" s="149"/>
      <c r="H781" s="149"/>
      <c r="I781" s="149"/>
      <c r="J781" s="149"/>
      <c r="K781" s="149"/>
      <c r="L781" s="153"/>
      <c r="M781" s="149"/>
      <c r="N781" s="149"/>
      <c r="O781" s="149"/>
      <c r="P781" s="149"/>
      <c r="Q781" s="149"/>
      <c r="R781" s="149"/>
      <c r="S781" s="149"/>
      <c r="T781" s="149"/>
      <c r="U781" s="149"/>
      <c r="V781" s="149"/>
      <c r="AJ781" s="138"/>
      <c r="AK781" s="138"/>
      <c r="AL781" s="138"/>
      <c r="AM781" s="138"/>
      <c r="AN781" s="138"/>
      <c r="AO781" s="138"/>
      <c r="AP781" s="138"/>
      <c r="AQ781" s="138"/>
      <c r="AR781" s="138"/>
      <c r="AS781" s="138"/>
    </row>
    <row r="782" spans="3:45" x14ac:dyDescent="0.25">
      <c r="C782" s="149"/>
      <c r="D782" s="149"/>
      <c r="E782" s="149"/>
      <c r="F782" s="149"/>
      <c r="G782" s="149"/>
      <c r="H782" s="149"/>
      <c r="I782" s="149"/>
      <c r="J782" s="149"/>
      <c r="K782" s="149"/>
      <c r="L782" s="153"/>
      <c r="M782" s="149"/>
      <c r="N782" s="149"/>
      <c r="O782" s="149"/>
      <c r="P782" s="149"/>
      <c r="Q782" s="149"/>
      <c r="R782" s="149"/>
      <c r="S782" s="149"/>
      <c r="T782" s="149"/>
      <c r="U782" s="149"/>
      <c r="V782" s="149"/>
      <c r="AJ782" s="138"/>
      <c r="AK782" s="138"/>
      <c r="AL782" s="138"/>
      <c r="AM782" s="138"/>
      <c r="AN782" s="138"/>
      <c r="AO782" s="138"/>
      <c r="AP782" s="138"/>
      <c r="AQ782" s="138"/>
      <c r="AR782" s="138"/>
      <c r="AS782" s="138"/>
    </row>
    <row r="783" spans="3:45" x14ac:dyDescent="0.25">
      <c r="C783" s="149"/>
      <c r="D783" s="149"/>
      <c r="E783" s="149"/>
      <c r="F783" s="149"/>
      <c r="G783" s="149"/>
      <c r="H783" s="149"/>
      <c r="I783" s="149"/>
      <c r="J783" s="149"/>
      <c r="K783" s="149"/>
      <c r="L783" s="153"/>
      <c r="M783" s="149"/>
      <c r="N783" s="149"/>
      <c r="O783" s="149"/>
      <c r="P783" s="149"/>
      <c r="Q783" s="149"/>
      <c r="R783" s="149"/>
      <c r="S783" s="149"/>
      <c r="T783" s="149"/>
      <c r="U783" s="149"/>
      <c r="V783" s="149"/>
      <c r="AJ783" s="138"/>
      <c r="AK783" s="138"/>
      <c r="AL783" s="138"/>
      <c r="AM783" s="138"/>
      <c r="AN783" s="138"/>
      <c r="AO783" s="138"/>
      <c r="AP783" s="138"/>
      <c r="AQ783" s="138"/>
      <c r="AR783" s="138"/>
      <c r="AS783" s="138"/>
    </row>
    <row r="784" spans="3:45" x14ac:dyDescent="0.25">
      <c r="C784" s="149"/>
      <c r="D784" s="149"/>
      <c r="E784" s="149"/>
      <c r="F784" s="149"/>
      <c r="G784" s="149"/>
      <c r="H784" s="149"/>
      <c r="I784" s="149"/>
      <c r="J784" s="149"/>
      <c r="K784" s="149"/>
      <c r="L784" s="153"/>
      <c r="M784" s="149"/>
      <c r="N784" s="149"/>
      <c r="O784" s="149"/>
      <c r="P784" s="149"/>
      <c r="Q784" s="149"/>
      <c r="R784" s="149"/>
      <c r="S784" s="149"/>
      <c r="T784" s="149"/>
      <c r="U784" s="149"/>
      <c r="V784" s="149"/>
      <c r="AJ784" s="138"/>
      <c r="AK784" s="138"/>
      <c r="AL784" s="138"/>
      <c r="AM784" s="138"/>
      <c r="AN784" s="138"/>
      <c r="AO784" s="138"/>
      <c r="AP784" s="138"/>
      <c r="AQ784" s="138"/>
      <c r="AR784" s="138"/>
      <c r="AS784" s="138"/>
    </row>
    <row r="785" spans="3:45" x14ac:dyDescent="0.25">
      <c r="C785" s="149"/>
      <c r="D785" s="149"/>
      <c r="E785" s="149"/>
      <c r="F785" s="149"/>
      <c r="G785" s="149"/>
      <c r="H785" s="149"/>
      <c r="I785" s="149"/>
      <c r="J785" s="149"/>
      <c r="K785" s="149"/>
      <c r="L785" s="153"/>
      <c r="M785" s="149"/>
      <c r="N785" s="149"/>
      <c r="O785" s="149"/>
      <c r="P785" s="149"/>
      <c r="Q785" s="149"/>
      <c r="R785" s="149"/>
      <c r="S785" s="149"/>
      <c r="T785" s="149"/>
      <c r="U785" s="149"/>
      <c r="V785" s="149"/>
      <c r="AJ785" s="138"/>
      <c r="AK785" s="138"/>
      <c r="AL785" s="138"/>
      <c r="AM785" s="138"/>
      <c r="AN785" s="138"/>
      <c r="AO785" s="138"/>
      <c r="AP785" s="138"/>
      <c r="AQ785" s="138"/>
      <c r="AR785" s="138"/>
      <c r="AS785" s="138"/>
    </row>
    <row r="786" spans="3:45" x14ac:dyDescent="0.25">
      <c r="C786" s="149"/>
      <c r="D786" s="149"/>
      <c r="E786" s="149"/>
      <c r="F786" s="149"/>
      <c r="G786" s="149"/>
      <c r="H786" s="149"/>
      <c r="I786" s="149"/>
      <c r="J786" s="149"/>
      <c r="K786" s="149"/>
      <c r="L786" s="153"/>
      <c r="M786" s="149"/>
      <c r="N786" s="149"/>
      <c r="O786" s="149"/>
      <c r="P786" s="149"/>
      <c r="Q786" s="149"/>
      <c r="R786" s="149"/>
      <c r="S786" s="149"/>
      <c r="T786" s="149"/>
      <c r="U786" s="149"/>
      <c r="V786" s="149"/>
      <c r="AJ786" s="138"/>
      <c r="AK786" s="138"/>
      <c r="AL786" s="138"/>
      <c r="AM786" s="138"/>
      <c r="AN786" s="138"/>
      <c r="AO786" s="138"/>
      <c r="AP786" s="138"/>
      <c r="AQ786" s="138"/>
      <c r="AR786" s="138"/>
      <c r="AS786" s="138"/>
    </row>
    <row r="787" spans="3:45" x14ac:dyDescent="0.25">
      <c r="C787" s="149"/>
      <c r="D787" s="149"/>
      <c r="E787" s="149"/>
      <c r="F787" s="149"/>
      <c r="G787" s="149"/>
      <c r="H787" s="149"/>
      <c r="I787" s="149"/>
      <c r="J787" s="149"/>
      <c r="K787" s="149"/>
      <c r="L787" s="153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AJ787" s="138"/>
      <c r="AK787" s="138"/>
      <c r="AL787" s="138"/>
      <c r="AM787" s="138"/>
      <c r="AN787" s="138"/>
      <c r="AO787" s="138"/>
      <c r="AP787" s="138"/>
      <c r="AQ787" s="138"/>
      <c r="AR787" s="138"/>
      <c r="AS787" s="138"/>
    </row>
    <row r="788" spans="3:45" x14ac:dyDescent="0.25">
      <c r="C788" s="149"/>
      <c r="D788" s="149"/>
      <c r="E788" s="149"/>
      <c r="F788" s="149"/>
      <c r="G788" s="149"/>
      <c r="H788" s="149"/>
      <c r="I788" s="149"/>
      <c r="J788" s="149"/>
      <c r="K788" s="149"/>
      <c r="L788" s="153"/>
      <c r="M788" s="149"/>
      <c r="N788" s="149"/>
      <c r="O788" s="149"/>
      <c r="P788" s="149"/>
      <c r="Q788" s="149"/>
      <c r="R788" s="149"/>
      <c r="S788" s="149"/>
      <c r="T788" s="149"/>
      <c r="U788" s="149"/>
      <c r="V788" s="149"/>
      <c r="AJ788" s="138"/>
      <c r="AK788" s="138"/>
      <c r="AL788" s="138"/>
      <c r="AM788" s="138"/>
      <c r="AN788" s="138"/>
      <c r="AO788" s="138"/>
      <c r="AP788" s="138"/>
      <c r="AQ788" s="138"/>
      <c r="AR788" s="138"/>
      <c r="AS788" s="138"/>
    </row>
    <row r="789" spans="3:45" x14ac:dyDescent="0.25">
      <c r="C789" s="149"/>
      <c r="D789" s="149"/>
      <c r="E789" s="149"/>
      <c r="F789" s="149"/>
      <c r="G789" s="149"/>
      <c r="H789" s="149"/>
      <c r="I789" s="149"/>
      <c r="J789" s="149"/>
      <c r="K789" s="149"/>
      <c r="L789" s="153"/>
      <c r="M789" s="149"/>
      <c r="N789" s="149"/>
      <c r="O789" s="149"/>
      <c r="P789" s="149"/>
      <c r="Q789" s="149"/>
      <c r="R789" s="149"/>
      <c r="S789" s="149"/>
      <c r="T789" s="149"/>
      <c r="U789" s="149"/>
      <c r="V789" s="149"/>
      <c r="AJ789" s="138"/>
      <c r="AK789" s="138"/>
      <c r="AL789" s="138"/>
      <c r="AM789" s="138"/>
      <c r="AN789" s="138"/>
      <c r="AO789" s="138"/>
      <c r="AP789" s="138"/>
      <c r="AQ789" s="138"/>
      <c r="AR789" s="138"/>
      <c r="AS789" s="138"/>
    </row>
    <row r="790" spans="3:45" x14ac:dyDescent="0.25">
      <c r="C790" s="149"/>
      <c r="D790" s="149"/>
      <c r="E790" s="149"/>
      <c r="F790" s="149"/>
      <c r="G790" s="149"/>
      <c r="H790" s="149"/>
      <c r="I790" s="149"/>
      <c r="J790" s="149"/>
      <c r="K790" s="149"/>
      <c r="L790" s="153"/>
      <c r="M790" s="149"/>
      <c r="N790" s="149"/>
      <c r="O790" s="149"/>
      <c r="P790" s="149"/>
      <c r="Q790" s="149"/>
      <c r="R790" s="149"/>
      <c r="S790" s="149"/>
      <c r="T790" s="149"/>
      <c r="U790" s="149"/>
      <c r="V790" s="149"/>
      <c r="AJ790" s="138"/>
      <c r="AK790" s="138"/>
      <c r="AL790" s="138"/>
      <c r="AM790" s="138"/>
      <c r="AN790" s="138"/>
      <c r="AO790" s="138"/>
      <c r="AP790" s="138"/>
      <c r="AQ790" s="138"/>
      <c r="AR790" s="138"/>
      <c r="AS790" s="138"/>
    </row>
    <row r="791" spans="3:45" x14ac:dyDescent="0.25">
      <c r="C791" s="149"/>
      <c r="D791" s="149"/>
      <c r="E791" s="149"/>
      <c r="F791" s="149"/>
      <c r="G791" s="149"/>
      <c r="H791" s="149"/>
      <c r="I791" s="149"/>
      <c r="J791" s="149"/>
      <c r="K791" s="149"/>
      <c r="L791" s="153"/>
      <c r="M791" s="149"/>
      <c r="N791" s="149"/>
      <c r="O791" s="149"/>
      <c r="P791" s="149"/>
      <c r="Q791" s="149"/>
      <c r="R791" s="149"/>
      <c r="S791" s="149"/>
      <c r="T791" s="149"/>
      <c r="U791" s="149"/>
      <c r="V791" s="149"/>
      <c r="AJ791" s="138"/>
      <c r="AK791" s="138"/>
      <c r="AL791" s="138"/>
      <c r="AM791" s="138"/>
      <c r="AN791" s="138"/>
      <c r="AO791" s="138"/>
      <c r="AP791" s="138"/>
      <c r="AQ791" s="138"/>
      <c r="AR791" s="138"/>
      <c r="AS791" s="138"/>
    </row>
    <row r="792" spans="3:45" x14ac:dyDescent="0.25">
      <c r="C792" s="149"/>
      <c r="D792" s="149"/>
      <c r="E792" s="149"/>
      <c r="F792" s="149"/>
      <c r="G792" s="149"/>
      <c r="H792" s="149"/>
      <c r="I792" s="149"/>
      <c r="J792" s="149"/>
      <c r="K792" s="149"/>
      <c r="L792" s="153"/>
      <c r="M792" s="149"/>
      <c r="N792" s="149"/>
      <c r="O792" s="149"/>
      <c r="P792" s="149"/>
      <c r="Q792" s="149"/>
      <c r="R792" s="149"/>
      <c r="S792" s="149"/>
      <c r="T792" s="149"/>
      <c r="U792" s="149"/>
      <c r="V792" s="149"/>
      <c r="AJ792" s="138"/>
      <c r="AK792" s="138"/>
      <c r="AL792" s="138"/>
      <c r="AM792" s="138"/>
      <c r="AN792" s="138"/>
      <c r="AO792" s="138"/>
      <c r="AP792" s="138"/>
      <c r="AQ792" s="138"/>
      <c r="AR792" s="138"/>
      <c r="AS792" s="138"/>
    </row>
    <row r="793" spans="3:45" x14ac:dyDescent="0.25">
      <c r="C793" s="149"/>
      <c r="D793" s="149"/>
      <c r="E793" s="149"/>
      <c r="F793" s="149"/>
      <c r="G793" s="149"/>
      <c r="H793" s="149"/>
      <c r="I793" s="149"/>
      <c r="J793" s="149"/>
      <c r="K793" s="149"/>
      <c r="L793" s="153"/>
      <c r="M793" s="149"/>
      <c r="N793" s="149"/>
      <c r="O793" s="149"/>
      <c r="P793" s="149"/>
      <c r="Q793" s="149"/>
      <c r="R793" s="149"/>
      <c r="S793" s="149"/>
      <c r="T793" s="149"/>
      <c r="U793" s="149"/>
      <c r="V793" s="149"/>
      <c r="AJ793" s="138"/>
      <c r="AK793" s="138"/>
      <c r="AL793" s="138"/>
      <c r="AM793" s="138"/>
      <c r="AN793" s="138"/>
      <c r="AO793" s="138"/>
      <c r="AP793" s="138"/>
      <c r="AQ793" s="138"/>
      <c r="AR793" s="138"/>
      <c r="AS793" s="138"/>
    </row>
    <row r="794" spans="3:45" x14ac:dyDescent="0.25">
      <c r="C794" s="149"/>
      <c r="D794" s="149"/>
      <c r="E794" s="149"/>
      <c r="F794" s="149"/>
      <c r="G794" s="149"/>
      <c r="H794" s="149"/>
      <c r="I794" s="149"/>
      <c r="J794" s="149"/>
      <c r="K794" s="149"/>
      <c r="L794" s="153"/>
      <c r="M794" s="149"/>
      <c r="N794" s="149"/>
      <c r="O794" s="149"/>
      <c r="P794" s="149"/>
      <c r="Q794" s="149"/>
      <c r="R794" s="149"/>
      <c r="S794" s="149"/>
      <c r="T794" s="149"/>
      <c r="U794" s="149"/>
      <c r="V794" s="149"/>
      <c r="AJ794" s="138"/>
      <c r="AK794" s="138"/>
      <c r="AL794" s="138"/>
      <c r="AM794" s="138"/>
      <c r="AN794" s="138"/>
      <c r="AO794" s="138"/>
      <c r="AP794" s="138"/>
      <c r="AQ794" s="138"/>
      <c r="AR794" s="138"/>
      <c r="AS794" s="138"/>
    </row>
    <row r="795" spans="3:45" x14ac:dyDescent="0.25">
      <c r="C795" s="149"/>
      <c r="D795" s="149"/>
      <c r="E795" s="149"/>
      <c r="F795" s="149"/>
      <c r="G795" s="149"/>
      <c r="H795" s="149"/>
      <c r="I795" s="149"/>
      <c r="J795" s="149"/>
      <c r="K795" s="149"/>
      <c r="L795" s="153"/>
      <c r="M795" s="149"/>
      <c r="N795" s="149"/>
      <c r="O795" s="149"/>
      <c r="P795" s="149"/>
      <c r="Q795" s="149"/>
      <c r="R795" s="149"/>
      <c r="S795" s="149"/>
      <c r="T795" s="149"/>
      <c r="U795" s="149"/>
      <c r="V795" s="149"/>
      <c r="AJ795" s="138"/>
      <c r="AK795" s="138"/>
      <c r="AL795" s="138"/>
      <c r="AM795" s="138"/>
      <c r="AN795" s="138"/>
      <c r="AO795" s="138"/>
      <c r="AP795" s="138"/>
      <c r="AQ795" s="138"/>
      <c r="AR795" s="138"/>
      <c r="AS795" s="138"/>
    </row>
    <row r="796" spans="3:45" x14ac:dyDescent="0.25">
      <c r="C796" s="149"/>
      <c r="D796" s="149"/>
      <c r="E796" s="149"/>
      <c r="F796" s="149"/>
      <c r="G796" s="149"/>
      <c r="H796" s="149"/>
      <c r="I796" s="149"/>
      <c r="J796" s="149"/>
      <c r="K796" s="149"/>
      <c r="L796" s="153"/>
      <c r="M796" s="149"/>
      <c r="N796" s="149"/>
      <c r="O796" s="149"/>
      <c r="P796" s="149"/>
      <c r="Q796" s="149"/>
      <c r="R796" s="149"/>
      <c r="S796" s="149"/>
      <c r="T796" s="149"/>
      <c r="U796" s="149"/>
      <c r="V796" s="149"/>
      <c r="AJ796" s="138"/>
      <c r="AK796" s="138"/>
      <c r="AL796" s="138"/>
      <c r="AM796" s="138"/>
      <c r="AN796" s="138"/>
      <c r="AO796" s="138"/>
      <c r="AP796" s="138"/>
      <c r="AQ796" s="138"/>
      <c r="AR796" s="138"/>
      <c r="AS796" s="138"/>
    </row>
    <row r="797" spans="3:45" x14ac:dyDescent="0.25">
      <c r="C797" s="149"/>
      <c r="D797" s="149"/>
      <c r="E797" s="149"/>
      <c r="F797" s="149"/>
      <c r="G797" s="149"/>
      <c r="H797" s="149"/>
      <c r="I797" s="149"/>
      <c r="J797" s="149"/>
      <c r="K797" s="149"/>
      <c r="L797" s="153"/>
      <c r="M797" s="149"/>
      <c r="N797" s="149"/>
      <c r="O797" s="149"/>
      <c r="P797" s="149"/>
      <c r="Q797" s="149"/>
      <c r="R797" s="149"/>
      <c r="S797" s="149"/>
      <c r="T797" s="149"/>
      <c r="U797" s="149"/>
      <c r="V797" s="149"/>
      <c r="AJ797" s="138"/>
      <c r="AK797" s="138"/>
      <c r="AL797" s="138"/>
      <c r="AM797" s="138"/>
      <c r="AN797" s="138"/>
      <c r="AO797" s="138"/>
      <c r="AP797" s="138"/>
      <c r="AQ797" s="138"/>
      <c r="AR797" s="138"/>
      <c r="AS797" s="138"/>
    </row>
    <row r="798" spans="3:45" x14ac:dyDescent="0.25">
      <c r="C798" s="149"/>
      <c r="D798" s="149"/>
      <c r="E798" s="149"/>
      <c r="F798" s="149"/>
      <c r="G798" s="149"/>
      <c r="H798" s="149"/>
      <c r="I798" s="149"/>
      <c r="J798" s="149"/>
      <c r="K798" s="149"/>
      <c r="L798" s="153"/>
      <c r="M798" s="149"/>
      <c r="N798" s="149"/>
      <c r="O798" s="149"/>
      <c r="P798" s="149"/>
      <c r="Q798" s="149"/>
      <c r="R798" s="149"/>
      <c r="S798" s="149"/>
      <c r="T798" s="149"/>
      <c r="U798" s="149"/>
      <c r="V798" s="149"/>
      <c r="AJ798" s="138"/>
      <c r="AK798" s="138"/>
      <c r="AL798" s="138"/>
      <c r="AM798" s="138"/>
      <c r="AN798" s="138"/>
      <c r="AO798" s="138"/>
      <c r="AP798" s="138"/>
      <c r="AQ798" s="138"/>
      <c r="AR798" s="138"/>
      <c r="AS798" s="138"/>
    </row>
    <row r="799" spans="3:45" x14ac:dyDescent="0.25">
      <c r="C799" s="149"/>
      <c r="D799" s="149"/>
      <c r="E799" s="149"/>
      <c r="F799" s="149"/>
      <c r="G799" s="149"/>
      <c r="H799" s="149"/>
      <c r="I799" s="149"/>
      <c r="J799" s="149"/>
      <c r="K799" s="149"/>
      <c r="L799" s="153"/>
      <c r="M799" s="149"/>
      <c r="N799" s="149"/>
      <c r="O799" s="149"/>
      <c r="P799" s="149"/>
      <c r="Q799" s="149"/>
      <c r="R799" s="149"/>
      <c r="S799" s="149"/>
      <c r="T799" s="149"/>
      <c r="U799" s="149"/>
      <c r="V799" s="149"/>
      <c r="AJ799" s="138"/>
      <c r="AK799" s="138"/>
      <c r="AL799" s="138"/>
      <c r="AM799" s="138"/>
      <c r="AN799" s="138"/>
      <c r="AO799" s="138"/>
      <c r="AP799" s="138"/>
      <c r="AQ799" s="138"/>
      <c r="AR799" s="138"/>
      <c r="AS799" s="138"/>
    </row>
    <row r="800" spans="3:45" x14ac:dyDescent="0.25">
      <c r="C800" s="149"/>
      <c r="D800" s="149"/>
      <c r="E800" s="149"/>
      <c r="F800" s="149"/>
      <c r="G800" s="149"/>
      <c r="H800" s="149"/>
      <c r="I800" s="149"/>
      <c r="J800" s="149"/>
      <c r="K800" s="149"/>
      <c r="L800" s="153"/>
      <c r="M800" s="149"/>
      <c r="N800" s="149"/>
      <c r="O800" s="149"/>
      <c r="P800" s="149"/>
      <c r="Q800" s="149"/>
      <c r="R800" s="149"/>
      <c r="S800" s="149"/>
      <c r="T800" s="149"/>
      <c r="U800" s="149"/>
      <c r="V800" s="149"/>
      <c r="AJ800" s="138"/>
      <c r="AK800" s="138"/>
      <c r="AL800" s="138"/>
      <c r="AM800" s="138"/>
      <c r="AN800" s="138"/>
      <c r="AO800" s="138"/>
      <c r="AP800" s="138"/>
      <c r="AQ800" s="138"/>
      <c r="AR800" s="138"/>
      <c r="AS800" s="138"/>
    </row>
    <row r="801" spans="3:45" x14ac:dyDescent="0.25">
      <c r="C801" s="149"/>
      <c r="D801" s="149"/>
      <c r="E801" s="149"/>
      <c r="F801" s="149"/>
      <c r="G801" s="149"/>
      <c r="H801" s="149"/>
      <c r="I801" s="149"/>
      <c r="J801" s="149"/>
      <c r="K801" s="149"/>
      <c r="L801" s="153"/>
      <c r="M801" s="149"/>
      <c r="N801" s="149"/>
      <c r="O801" s="149"/>
      <c r="P801" s="149"/>
      <c r="Q801" s="149"/>
      <c r="R801" s="149"/>
      <c r="S801" s="149"/>
      <c r="T801" s="149"/>
      <c r="U801" s="149"/>
      <c r="V801" s="149"/>
      <c r="AJ801" s="138"/>
      <c r="AK801" s="138"/>
      <c r="AL801" s="138"/>
      <c r="AM801" s="138"/>
      <c r="AN801" s="138"/>
      <c r="AO801" s="138"/>
      <c r="AP801" s="138"/>
      <c r="AQ801" s="138"/>
      <c r="AR801" s="138"/>
      <c r="AS801" s="138"/>
    </row>
    <row r="802" spans="3:45" x14ac:dyDescent="0.25">
      <c r="C802" s="149"/>
      <c r="D802" s="149"/>
      <c r="E802" s="149"/>
      <c r="F802" s="149"/>
      <c r="G802" s="149"/>
      <c r="H802" s="149"/>
      <c r="I802" s="149"/>
      <c r="J802" s="149"/>
      <c r="K802" s="149"/>
      <c r="L802" s="153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AJ802" s="138"/>
      <c r="AK802" s="138"/>
      <c r="AL802" s="138"/>
      <c r="AM802" s="138"/>
      <c r="AN802" s="138"/>
      <c r="AO802" s="138"/>
      <c r="AP802" s="138"/>
      <c r="AQ802" s="138"/>
      <c r="AR802" s="138"/>
      <c r="AS802" s="138"/>
    </row>
    <row r="803" spans="3:45" x14ac:dyDescent="0.25">
      <c r="C803" s="149"/>
      <c r="D803" s="149"/>
      <c r="E803" s="149"/>
      <c r="F803" s="149"/>
      <c r="G803" s="149"/>
      <c r="H803" s="149"/>
      <c r="I803" s="149"/>
      <c r="J803" s="149"/>
      <c r="K803" s="149"/>
      <c r="L803" s="153"/>
      <c r="M803" s="149"/>
      <c r="N803" s="149"/>
      <c r="O803" s="149"/>
      <c r="P803" s="149"/>
      <c r="Q803" s="149"/>
      <c r="R803" s="149"/>
      <c r="S803" s="149"/>
      <c r="T803" s="149"/>
      <c r="U803" s="149"/>
      <c r="V803" s="149"/>
      <c r="AJ803" s="138"/>
      <c r="AK803" s="138"/>
      <c r="AL803" s="138"/>
      <c r="AM803" s="138"/>
      <c r="AN803" s="138"/>
      <c r="AO803" s="138"/>
      <c r="AP803" s="138"/>
      <c r="AQ803" s="138"/>
      <c r="AR803" s="138"/>
      <c r="AS803" s="138"/>
    </row>
    <row r="804" spans="3:45" x14ac:dyDescent="0.25">
      <c r="C804" s="149"/>
      <c r="D804" s="149"/>
      <c r="E804" s="149"/>
      <c r="F804" s="149"/>
      <c r="G804" s="149"/>
      <c r="H804" s="149"/>
      <c r="I804" s="149"/>
      <c r="J804" s="149"/>
      <c r="K804" s="149"/>
      <c r="L804" s="153"/>
      <c r="M804" s="149"/>
      <c r="N804" s="149"/>
      <c r="O804" s="149"/>
      <c r="P804" s="149"/>
      <c r="Q804" s="149"/>
      <c r="R804" s="149"/>
      <c r="S804" s="149"/>
      <c r="T804" s="149"/>
      <c r="U804" s="149"/>
      <c r="V804" s="149"/>
      <c r="AJ804" s="138"/>
      <c r="AK804" s="138"/>
      <c r="AL804" s="138"/>
      <c r="AM804" s="138"/>
      <c r="AN804" s="138"/>
      <c r="AO804" s="138"/>
      <c r="AP804" s="138"/>
      <c r="AQ804" s="138"/>
      <c r="AR804" s="138"/>
      <c r="AS804" s="138"/>
    </row>
    <row r="805" spans="3:45" x14ac:dyDescent="0.25">
      <c r="C805" s="149"/>
      <c r="D805" s="149"/>
      <c r="E805" s="149"/>
      <c r="F805" s="149"/>
      <c r="G805" s="149"/>
      <c r="H805" s="149"/>
      <c r="I805" s="149"/>
      <c r="J805" s="149"/>
      <c r="K805" s="149"/>
      <c r="L805" s="153"/>
      <c r="M805" s="149"/>
      <c r="N805" s="149"/>
      <c r="O805" s="149"/>
      <c r="P805" s="149"/>
      <c r="Q805" s="149"/>
      <c r="R805" s="149"/>
      <c r="S805" s="149"/>
      <c r="T805" s="149"/>
      <c r="U805" s="149"/>
      <c r="V805" s="149"/>
      <c r="AJ805" s="138"/>
      <c r="AK805" s="138"/>
      <c r="AL805" s="138"/>
      <c r="AM805" s="138"/>
      <c r="AN805" s="138"/>
      <c r="AO805" s="138"/>
      <c r="AP805" s="138"/>
      <c r="AQ805" s="138"/>
      <c r="AR805" s="138"/>
      <c r="AS805" s="138"/>
    </row>
    <row r="806" spans="3:45" x14ac:dyDescent="0.25">
      <c r="C806" s="149"/>
      <c r="D806" s="149"/>
      <c r="E806" s="149"/>
      <c r="F806" s="149"/>
      <c r="G806" s="149"/>
      <c r="H806" s="149"/>
      <c r="I806" s="149"/>
      <c r="J806" s="149"/>
      <c r="K806" s="149"/>
      <c r="L806" s="153"/>
      <c r="M806" s="149"/>
      <c r="N806" s="149"/>
      <c r="O806" s="149"/>
      <c r="P806" s="149"/>
      <c r="Q806" s="149"/>
      <c r="R806" s="149"/>
      <c r="S806" s="149"/>
      <c r="T806" s="149"/>
      <c r="U806" s="149"/>
      <c r="V806" s="149"/>
      <c r="AJ806" s="138"/>
      <c r="AK806" s="138"/>
      <c r="AL806" s="138"/>
      <c r="AM806" s="138"/>
      <c r="AN806" s="138"/>
      <c r="AO806" s="138"/>
      <c r="AP806" s="138"/>
      <c r="AQ806" s="138"/>
      <c r="AR806" s="138"/>
      <c r="AS806" s="138"/>
    </row>
    <row r="807" spans="3:45" x14ac:dyDescent="0.25">
      <c r="C807" s="149"/>
      <c r="D807" s="149"/>
      <c r="E807" s="149"/>
      <c r="F807" s="149"/>
      <c r="G807" s="149"/>
      <c r="H807" s="149"/>
      <c r="I807" s="149"/>
      <c r="J807" s="149"/>
      <c r="K807" s="149"/>
      <c r="L807" s="153"/>
      <c r="M807" s="149"/>
      <c r="N807" s="149"/>
      <c r="O807" s="149"/>
      <c r="P807" s="149"/>
      <c r="Q807" s="149"/>
      <c r="R807" s="149"/>
      <c r="S807" s="149"/>
      <c r="T807" s="149"/>
      <c r="U807" s="149"/>
      <c r="V807" s="149"/>
      <c r="AJ807" s="138"/>
      <c r="AK807" s="138"/>
      <c r="AL807" s="138"/>
      <c r="AM807" s="138"/>
      <c r="AN807" s="138"/>
      <c r="AO807" s="138"/>
      <c r="AP807" s="138"/>
      <c r="AQ807" s="138"/>
      <c r="AR807" s="138"/>
      <c r="AS807" s="138"/>
    </row>
    <row r="808" spans="3:45" x14ac:dyDescent="0.25">
      <c r="C808" s="149"/>
      <c r="D808" s="149"/>
      <c r="E808" s="149"/>
      <c r="F808" s="149"/>
      <c r="G808" s="149"/>
      <c r="H808" s="149"/>
      <c r="I808" s="149"/>
      <c r="J808" s="149"/>
      <c r="K808" s="149"/>
      <c r="L808" s="153"/>
      <c r="M808" s="149"/>
      <c r="N808" s="149"/>
      <c r="O808" s="149"/>
      <c r="P808" s="149"/>
      <c r="Q808" s="149"/>
      <c r="R808" s="149"/>
      <c r="S808" s="149"/>
      <c r="T808" s="149"/>
      <c r="U808" s="149"/>
      <c r="V808" s="149"/>
      <c r="AJ808" s="138"/>
      <c r="AK808" s="138"/>
      <c r="AL808" s="138"/>
      <c r="AM808" s="138"/>
      <c r="AN808" s="138"/>
      <c r="AO808" s="138"/>
      <c r="AP808" s="138"/>
      <c r="AQ808" s="138"/>
      <c r="AR808" s="138"/>
      <c r="AS808" s="138"/>
    </row>
    <row r="809" spans="3:45" x14ac:dyDescent="0.25">
      <c r="C809" s="149"/>
      <c r="D809" s="149"/>
      <c r="E809" s="149"/>
      <c r="F809" s="149"/>
      <c r="G809" s="149"/>
      <c r="H809" s="149"/>
      <c r="I809" s="149"/>
      <c r="J809" s="149"/>
      <c r="K809" s="149"/>
      <c r="L809" s="153"/>
      <c r="M809" s="149"/>
      <c r="N809" s="149"/>
      <c r="O809" s="149"/>
      <c r="P809" s="149"/>
      <c r="Q809" s="149"/>
      <c r="R809" s="149"/>
      <c r="S809" s="149"/>
      <c r="T809" s="149"/>
      <c r="U809" s="149"/>
      <c r="V809" s="149"/>
      <c r="AJ809" s="138"/>
      <c r="AK809" s="138"/>
      <c r="AL809" s="138"/>
      <c r="AM809" s="138"/>
      <c r="AN809" s="138"/>
      <c r="AO809" s="138"/>
      <c r="AP809" s="138"/>
      <c r="AQ809" s="138"/>
      <c r="AR809" s="138"/>
      <c r="AS809" s="138"/>
    </row>
    <row r="810" spans="3:45" x14ac:dyDescent="0.25">
      <c r="C810" s="149"/>
      <c r="D810" s="149"/>
      <c r="E810" s="149"/>
      <c r="F810" s="149"/>
      <c r="G810" s="149"/>
      <c r="H810" s="149"/>
      <c r="I810" s="149"/>
      <c r="J810" s="149"/>
      <c r="K810" s="149"/>
      <c r="L810" s="153"/>
      <c r="M810" s="149"/>
      <c r="N810" s="149"/>
      <c r="O810" s="149"/>
      <c r="P810" s="149"/>
      <c r="Q810" s="149"/>
      <c r="R810" s="149"/>
      <c r="S810" s="149"/>
      <c r="T810" s="149"/>
      <c r="U810" s="149"/>
      <c r="V810" s="149"/>
      <c r="AJ810" s="138"/>
      <c r="AK810" s="138"/>
      <c r="AL810" s="138"/>
      <c r="AM810" s="138"/>
      <c r="AN810" s="138"/>
      <c r="AO810" s="138"/>
      <c r="AP810" s="138"/>
      <c r="AQ810" s="138"/>
      <c r="AR810" s="138"/>
      <c r="AS810" s="138"/>
    </row>
    <row r="811" spans="3:45" x14ac:dyDescent="0.25">
      <c r="C811" s="149"/>
      <c r="D811" s="149"/>
      <c r="E811" s="149"/>
      <c r="F811" s="149"/>
      <c r="G811" s="149"/>
      <c r="H811" s="149"/>
      <c r="I811" s="149"/>
      <c r="J811" s="149"/>
      <c r="K811" s="149"/>
      <c r="L811" s="153"/>
      <c r="M811" s="149"/>
      <c r="N811" s="149"/>
      <c r="O811" s="149"/>
      <c r="P811" s="149"/>
      <c r="Q811" s="149"/>
      <c r="R811" s="149"/>
      <c r="S811" s="149"/>
      <c r="T811" s="149"/>
      <c r="U811" s="149"/>
      <c r="V811" s="149"/>
      <c r="AJ811" s="138"/>
      <c r="AK811" s="138"/>
      <c r="AL811" s="138"/>
      <c r="AM811" s="138"/>
      <c r="AN811" s="138"/>
      <c r="AO811" s="138"/>
      <c r="AP811" s="138"/>
      <c r="AQ811" s="138"/>
      <c r="AR811" s="138"/>
      <c r="AS811" s="138"/>
    </row>
    <row r="812" spans="3:45" x14ac:dyDescent="0.25">
      <c r="C812" s="149"/>
      <c r="D812" s="149"/>
      <c r="E812" s="149"/>
      <c r="F812" s="149"/>
      <c r="G812" s="149"/>
      <c r="H812" s="149"/>
      <c r="I812" s="149"/>
      <c r="J812" s="149"/>
      <c r="K812" s="149"/>
      <c r="L812" s="153"/>
      <c r="M812" s="149"/>
      <c r="N812" s="149"/>
      <c r="O812" s="149"/>
      <c r="P812" s="149"/>
      <c r="Q812" s="149"/>
      <c r="R812" s="149"/>
      <c r="S812" s="149"/>
      <c r="T812" s="149"/>
      <c r="U812" s="149"/>
      <c r="V812" s="149"/>
      <c r="AJ812" s="138"/>
      <c r="AK812" s="138"/>
      <c r="AL812" s="138"/>
      <c r="AM812" s="138"/>
      <c r="AN812" s="138"/>
      <c r="AO812" s="138"/>
      <c r="AP812" s="138"/>
      <c r="AQ812" s="138"/>
      <c r="AR812" s="138"/>
      <c r="AS812" s="138"/>
    </row>
    <row r="813" spans="3:45" x14ac:dyDescent="0.25">
      <c r="C813" s="149"/>
      <c r="D813" s="149"/>
      <c r="E813" s="149"/>
      <c r="F813" s="149"/>
      <c r="G813" s="149"/>
      <c r="H813" s="149"/>
      <c r="I813" s="149"/>
      <c r="J813" s="149"/>
      <c r="K813" s="149"/>
      <c r="L813" s="153"/>
      <c r="M813" s="149"/>
      <c r="N813" s="149"/>
      <c r="O813" s="149"/>
      <c r="P813" s="149"/>
      <c r="Q813" s="149"/>
      <c r="R813" s="149"/>
      <c r="S813" s="149"/>
      <c r="T813" s="149"/>
      <c r="U813" s="149"/>
      <c r="V813" s="149"/>
      <c r="AJ813" s="138"/>
      <c r="AK813" s="138"/>
      <c r="AL813" s="138"/>
      <c r="AM813" s="138"/>
      <c r="AN813" s="138"/>
      <c r="AO813" s="138"/>
      <c r="AP813" s="138"/>
      <c r="AQ813" s="138"/>
      <c r="AR813" s="138"/>
      <c r="AS813" s="138"/>
    </row>
    <row r="814" spans="3:45" x14ac:dyDescent="0.25">
      <c r="C814" s="149"/>
      <c r="D814" s="149"/>
      <c r="E814" s="149"/>
      <c r="F814" s="149"/>
      <c r="G814" s="149"/>
      <c r="H814" s="149"/>
      <c r="I814" s="149"/>
      <c r="J814" s="149"/>
      <c r="K814" s="149"/>
      <c r="L814" s="153"/>
      <c r="M814" s="149"/>
      <c r="N814" s="149"/>
      <c r="O814" s="149"/>
      <c r="P814" s="149"/>
      <c r="Q814" s="149"/>
      <c r="R814" s="149"/>
      <c r="S814" s="149"/>
      <c r="T814" s="149"/>
      <c r="U814" s="149"/>
      <c r="V814" s="149"/>
      <c r="AJ814" s="138"/>
      <c r="AK814" s="138"/>
      <c r="AL814" s="138"/>
      <c r="AM814" s="138"/>
      <c r="AN814" s="138"/>
      <c r="AO814" s="138"/>
      <c r="AP814" s="138"/>
      <c r="AQ814" s="138"/>
      <c r="AR814" s="138"/>
      <c r="AS814" s="138"/>
    </row>
    <row r="815" spans="3:45" x14ac:dyDescent="0.25">
      <c r="C815" s="149"/>
      <c r="D815" s="149"/>
      <c r="E815" s="149"/>
      <c r="F815" s="149"/>
      <c r="G815" s="149"/>
      <c r="H815" s="149"/>
      <c r="I815" s="149"/>
      <c r="J815" s="149"/>
      <c r="K815" s="149"/>
      <c r="L815" s="153"/>
      <c r="M815" s="149"/>
      <c r="N815" s="149"/>
      <c r="O815" s="149"/>
      <c r="P815" s="149"/>
      <c r="Q815" s="149"/>
      <c r="R815" s="149"/>
      <c r="S815" s="149"/>
      <c r="T815" s="149"/>
      <c r="U815" s="149"/>
      <c r="V815" s="149"/>
      <c r="AJ815" s="138"/>
      <c r="AK815" s="138"/>
      <c r="AL815" s="138"/>
      <c r="AM815" s="138"/>
      <c r="AN815" s="138"/>
      <c r="AO815" s="138"/>
      <c r="AP815" s="138"/>
      <c r="AQ815" s="138"/>
      <c r="AR815" s="138"/>
      <c r="AS815" s="138"/>
    </row>
    <row r="816" spans="3:45" x14ac:dyDescent="0.25">
      <c r="C816" s="149"/>
      <c r="D816" s="149"/>
      <c r="E816" s="149"/>
      <c r="F816" s="149"/>
      <c r="G816" s="149"/>
      <c r="H816" s="149"/>
      <c r="I816" s="149"/>
      <c r="J816" s="149"/>
      <c r="K816" s="149"/>
      <c r="L816" s="153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AJ816" s="138"/>
      <c r="AK816" s="138"/>
      <c r="AL816" s="138"/>
      <c r="AM816" s="138"/>
      <c r="AN816" s="138"/>
      <c r="AO816" s="138"/>
      <c r="AP816" s="138"/>
      <c r="AQ816" s="138"/>
      <c r="AR816" s="138"/>
      <c r="AS816" s="138"/>
    </row>
    <row r="817" spans="3:45" x14ac:dyDescent="0.25">
      <c r="C817" s="149"/>
      <c r="D817" s="149"/>
      <c r="E817" s="149"/>
      <c r="F817" s="149"/>
      <c r="G817" s="149"/>
      <c r="H817" s="149"/>
      <c r="I817" s="149"/>
      <c r="J817" s="149"/>
      <c r="K817" s="149"/>
      <c r="L817" s="153"/>
      <c r="M817" s="149"/>
      <c r="N817" s="149"/>
      <c r="O817" s="149"/>
      <c r="P817" s="149"/>
      <c r="Q817" s="149"/>
      <c r="R817" s="149"/>
      <c r="S817" s="149"/>
      <c r="T817" s="149"/>
      <c r="U817" s="149"/>
      <c r="V817" s="149"/>
      <c r="AJ817" s="138"/>
      <c r="AK817" s="138"/>
      <c r="AL817" s="138"/>
      <c r="AM817" s="138"/>
      <c r="AN817" s="138"/>
      <c r="AO817" s="138"/>
      <c r="AP817" s="138"/>
      <c r="AQ817" s="138"/>
      <c r="AR817" s="138"/>
      <c r="AS817" s="138"/>
    </row>
    <row r="818" spans="3:45" x14ac:dyDescent="0.25">
      <c r="C818" s="149"/>
      <c r="D818" s="149"/>
      <c r="E818" s="149"/>
      <c r="F818" s="149"/>
      <c r="G818" s="149"/>
      <c r="H818" s="149"/>
      <c r="I818" s="149"/>
      <c r="J818" s="149"/>
      <c r="K818" s="149"/>
      <c r="L818" s="153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AJ818" s="138"/>
      <c r="AK818" s="138"/>
      <c r="AL818" s="138"/>
      <c r="AM818" s="138"/>
      <c r="AN818" s="138"/>
      <c r="AO818" s="138"/>
      <c r="AP818" s="138"/>
      <c r="AQ818" s="138"/>
      <c r="AR818" s="138"/>
      <c r="AS818" s="138"/>
    </row>
    <row r="819" spans="3:45" x14ac:dyDescent="0.25">
      <c r="C819" s="149"/>
      <c r="D819" s="149"/>
      <c r="E819" s="149"/>
      <c r="F819" s="149"/>
      <c r="G819" s="149"/>
      <c r="H819" s="149"/>
      <c r="I819" s="149"/>
      <c r="J819" s="149"/>
      <c r="K819" s="149"/>
      <c r="L819" s="153"/>
      <c r="M819" s="149"/>
      <c r="N819" s="149"/>
      <c r="O819" s="149"/>
      <c r="P819" s="149"/>
      <c r="Q819" s="149"/>
      <c r="R819" s="149"/>
      <c r="S819" s="149"/>
      <c r="T819" s="149"/>
      <c r="U819" s="149"/>
      <c r="V819" s="149"/>
      <c r="AJ819" s="138"/>
      <c r="AK819" s="138"/>
      <c r="AL819" s="138"/>
      <c r="AM819" s="138"/>
      <c r="AN819" s="138"/>
      <c r="AO819" s="138"/>
      <c r="AP819" s="138"/>
      <c r="AQ819" s="138"/>
      <c r="AR819" s="138"/>
      <c r="AS819" s="138"/>
    </row>
    <row r="820" spans="3:45" x14ac:dyDescent="0.25">
      <c r="C820" s="149"/>
      <c r="D820" s="149"/>
      <c r="E820" s="149"/>
      <c r="F820" s="149"/>
      <c r="G820" s="149"/>
      <c r="H820" s="149"/>
      <c r="I820" s="149"/>
      <c r="J820" s="149"/>
      <c r="K820" s="149"/>
      <c r="L820" s="153"/>
      <c r="M820" s="149"/>
      <c r="N820" s="149"/>
      <c r="O820" s="149"/>
      <c r="P820" s="149"/>
      <c r="Q820" s="149"/>
      <c r="R820" s="149"/>
      <c r="S820" s="149"/>
      <c r="T820" s="149"/>
      <c r="U820" s="149"/>
      <c r="V820" s="149"/>
      <c r="AJ820" s="138"/>
      <c r="AK820" s="138"/>
      <c r="AL820" s="138"/>
      <c r="AM820" s="138"/>
      <c r="AN820" s="138"/>
      <c r="AO820" s="138"/>
      <c r="AP820" s="138"/>
      <c r="AQ820" s="138"/>
      <c r="AR820" s="138"/>
      <c r="AS820" s="138"/>
    </row>
    <row r="821" spans="3:45" x14ac:dyDescent="0.25">
      <c r="C821" s="149"/>
      <c r="D821" s="149"/>
      <c r="E821" s="149"/>
      <c r="F821" s="149"/>
      <c r="G821" s="149"/>
      <c r="H821" s="149"/>
      <c r="I821" s="149"/>
      <c r="J821" s="149"/>
      <c r="K821" s="149"/>
      <c r="L821" s="153"/>
      <c r="M821" s="149"/>
      <c r="N821" s="149"/>
      <c r="O821" s="149"/>
      <c r="P821" s="149"/>
      <c r="Q821" s="149"/>
      <c r="R821" s="149"/>
      <c r="S821" s="149"/>
      <c r="T821" s="149"/>
      <c r="U821" s="149"/>
      <c r="V821" s="149"/>
      <c r="AJ821" s="138"/>
      <c r="AK821" s="138"/>
      <c r="AL821" s="138"/>
      <c r="AM821" s="138"/>
      <c r="AN821" s="138"/>
      <c r="AO821" s="138"/>
      <c r="AP821" s="138"/>
      <c r="AQ821" s="138"/>
      <c r="AR821" s="138"/>
      <c r="AS821" s="138"/>
    </row>
    <row r="822" spans="3:45" x14ac:dyDescent="0.25">
      <c r="C822" s="149"/>
      <c r="D822" s="149"/>
      <c r="E822" s="149"/>
      <c r="F822" s="149"/>
      <c r="G822" s="149"/>
      <c r="H822" s="149"/>
      <c r="I822" s="149"/>
      <c r="J822" s="149"/>
      <c r="K822" s="149"/>
      <c r="L822" s="153"/>
      <c r="M822" s="149"/>
      <c r="N822" s="149"/>
      <c r="O822" s="149"/>
      <c r="P822" s="149"/>
      <c r="Q822" s="149"/>
      <c r="R822" s="149"/>
      <c r="S822" s="149"/>
      <c r="T822" s="149"/>
      <c r="U822" s="149"/>
      <c r="V822" s="149"/>
      <c r="AJ822" s="138"/>
      <c r="AK822" s="138"/>
      <c r="AL822" s="138"/>
      <c r="AM822" s="138"/>
      <c r="AN822" s="138"/>
      <c r="AO822" s="138"/>
      <c r="AP822" s="138"/>
      <c r="AQ822" s="138"/>
      <c r="AR822" s="138"/>
      <c r="AS822" s="138"/>
    </row>
    <row r="823" spans="3:45" x14ac:dyDescent="0.25">
      <c r="C823" s="149"/>
      <c r="D823" s="149"/>
      <c r="E823" s="149"/>
      <c r="F823" s="149"/>
      <c r="G823" s="149"/>
      <c r="H823" s="149"/>
      <c r="I823" s="149"/>
      <c r="J823" s="149"/>
      <c r="K823" s="149"/>
      <c r="L823" s="153"/>
      <c r="M823" s="149"/>
      <c r="N823" s="149"/>
      <c r="O823" s="149"/>
      <c r="P823" s="149"/>
      <c r="Q823" s="149"/>
      <c r="R823" s="149"/>
      <c r="S823" s="149"/>
      <c r="T823" s="149"/>
      <c r="U823" s="149"/>
      <c r="V823" s="149"/>
      <c r="AJ823" s="138"/>
      <c r="AK823" s="138"/>
      <c r="AL823" s="138"/>
      <c r="AM823" s="138"/>
      <c r="AN823" s="138"/>
      <c r="AO823" s="138"/>
      <c r="AP823" s="138"/>
      <c r="AQ823" s="138"/>
      <c r="AR823" s="138"/>
      <c r="AS823" s="138"/>
    </row>
    <row r="824" spans="3:45" x14ac:dyDescent="0.25">
      <c r="C824" s="149"/>
      <c r="D824" s="149"/>
      <c r="E824" s="149"/>
      <c r="F824" s="149"/>
      <c r="G824" s="149"/>
      <c r="H824" s="149"/>
      <c r="I824" s="149"/>
      <c r="J824" s="149"/>
      <c r="K824" s="149"/>
      <c r="L824" s="153"/>
      <c r="M824" s="149"/>
      <c r="N824" s="149"/>
      <c r="O824" s="149"/>
      <c r="P824" s="149"/>
      <c r="Q824" s="149"/>
      <c r="R824" s="149"/>
      <c r="S824" s="149"/>
      <c r="T824" s="149"/>
      <c r="U824" s="149"/>
      <c r="V824" s="149"/>
      <c r="AJ824" s="138"/>
      <c r="AK824" s="138"/>
      <c r="AL824" s="138"/>
      <c r="AM824" s="138"/>
      <c r="AN824" s="138"/>
      <c r="AO824" s="138"/>
      <c r="AP824" s="138"/>
      <c r="AQ824" s="138"/>
      <c r="AR824" s="138"/>
      <c r="AS824" s="138"/>
    </row>
    <row r="825" spans="3:45" x14ac:dyDescent="0.25">
      <c r="C825" s="149"/>
      <c r="D825" s="149"/>
      <c r="E825" s="149"/>
      <c r="F825" s="149"/>
      <c r="G825" s="149"/>
      <c r="H825" s="149"/>
      <c r="I825" s="149"/>
      <c r="J825" s="149"/>
      <c r="K825" s="149"/>
      <c r="L825" s="153"/>
      <c r="M825" s="149"/>
      <c r="N825" s="149"/>
      <c r="O825" s="149"/>
      <c r="P825" s="149"/>
      <c r="Q825" s="149"/>
      <c r="R825" s="149"/>
      <c r="S825" s="149"/>
      <c r="T825" s="149"/>
      <c r="U825" s="149"/>
      <c r="V825" s="149"/>
      <c r="AJ825" s="138"/>
      <c r="AK825" s="138"/>
      <c r="AL825" s="138"/>
      <c r="AM825" s="138"/>
      <c r="AN825" s="138"/>
      <c r="AO825" s="138"/>
      <c r="AP825" s="138"/>
      <c r="AQ825" s="138"/>
      <c r="AR825" s="138"/>
      <c r="AS825" s="138"/>
    </row>
    <row r="826" spans="3:45" x14ac:dyDescent="0.25">
      <c r="C826" s="149"/>
      <c r="D826" s="149"/>
      <c r="E826" s="149"/>
      <c r="F826" s="149"/>
      <c r="G826" s="149"/>
      <c r="H826" s="149"/>
      <c r="I826" s="149"/>
      <c r="J826" s="149"/>
      <c r="K826" s="149"/>
      <c r="L826" s="153"/>
      <c r="M826" s="149"/>
      <c r="N826" s="149"/>
      <c r="O826" s="149"/>
      <c r="P826" s="149"/>
      <c r="Q826" s="149"/>
      <c r="R826" s="149"/>
      <c r="S826" s="149"/>
      <c r="T826" s="149"/>
      <c r="U826" s="149"/>
      <c r="V826" s="149"/>
      <c r="AJ826" s="138"/>
      <c r="AK826" s="138"/>
      <c r="AL826" s="138"/>
      <c r="AM826" s="138"/>
      <c r="AN826" s="138"/>
      <c r="AO826" s="138"/>
      <c r="AP826" s="138"/>
      <c r="AQ826" s="138"/>
      <c r="AR826" s="138"/>
      <c r="AS826" s="138"/>
    </row>
    <row r="827" spans="3:45" x14ac:dyDescent="0.25">
      <c r="C827" s="149"/>
      <c r="D827" s="149"/>
      <c r="E827" s="149"/>
      <c r="F827" s="149"/>
      <c r="G827" s="149"/>
      <c r="H827" s="149"/>
      <c r="I827" s="149"/>
      <c r="J827" s="149"/>
      <c r="K827" s="149"/>
      <c r="L827" s="153"/>
      <c r="M827" s="149"/>
      <c r="N827" s="149"/>
      <c r="O827" s="149"/>
      <c r="P827" s="149"/>
      <c r="Q827" s="149"/>
      <c r="R827" s="149"/>
      <c r="S827" s="149"/>
      <c r="T827" s="149"/>
      <c r="U827" s="149"/>
      <c r="V827" s="149"/>
      <c r="AJ827" s="138"/>
      <c r="AK827" s="138"/>
      <c r="AL827" s="138"/>
      <c r="AM827" s="138"/>
      <c r="AN827" s="138"/>
      <c r="AO827" s="138"/>
      <c r="AP827" s="138"/>
      <c r="AQ827" s="138"/>
      <c r="AR827" s="138"/>
      <c r="AS827" s="138"/>
    </row>
    <row r="828" spans="3:45" x14ac:dyDescent="0.25">
      <c r="C828" s="149"/>
      <c r="D828" s="149"/>
      <c r="E828" s="149"/>
      <c r="F828" s="149"/>
      <c r="G828" s="149"/>
      <c r="H828" s="149"/>
      <c r="I828" s="149"/>
      <c r="J828" s="149"/>
      <c r="K828" s="149"/>
      <c r="L828" s="153"/>
      <c r="M828" s="149"/>
      <c r="N828" s="149"/>
      <c r="O828" s="149"/>
      <c r="P828" s="149"/>
      <c r="Q828" s="149"/>
      <c r="R828" s="149"/>
      <c r="S828" s="149"/>
      <c r="T828" s="149"/>
      <c r="U828" s="149"/>
      <c r="V828" s="149"/>
      <c r="AJ828" s="138"/>
      <c r="AK828" s="138"/>
      <c r="AL828" s="138"/>
      <c r="AM828" s="138"/>
      <c r="AN828" s="138"/>
      <c r="AO828" s="138"/>
      <c r="AP828" s="138"/>
      <c r="AQ828" s="138"/>
      <c r="AR828" s="138"/>
      <c r="AS828" s="138"/>
    </row>
    <row r="829" spans="3:45" x14ac:dyDescent="0.25">
      <c r="C829" s="149"/>
      <c r="D829" s="149"/>
      <c r="E829" s="149"/>
      <c r="F829" s="149"/>
      <c r="G829" s="149"/>
      <c r="H829" s="149"/>
      <c r="I829" s="149"/>
      <c r="J829" s="149"/>
      <c r="K829" s="149"/>
      <c r="L829" s="153"/>
      <c r="M829" s="149"/>
      <c r="N829" s="149"/>
      <c r="O829" s="149"/>
      <c r="P829" s="149"/>
      <c r="Q829" s="149"/>
      <c r="R829" s="149"/>
      <c r="S829" s="149"/>
      <c r="T829" s="149"/>
      <c r="U829" s="149"/>
      <c r="V829" s="149"/>
      <c r="AJ829" s="138"/>
      <c r="AK829" s="138"/>
      <c r="AL829" s="138"/>
      <c r="AM829" s="138"/>
      <c r="AN829" s="138"/>
      <c r="AO829" s="138"/>
      <c r="AP829" s="138"/>
      <c r="AQ829" s="138"/>
      <c r="AR829" s="138"/>
      <c r="AS829" s="138"/>
    </row>
    <row r="830" spans="3:45" x14ac:dyDescent="0.25">
      <c r="C830" s="149"/>
      <c r="D830" s="149"/>
      <c r="E830" s="149"/>
      <c r="F830" s="149"/>
      <c r="G830" s="149"/>
      <c r="H830" s="149"/>
      <c r="I830" s="149"/>
      <c r="J830" s="149"/>
      <c r="K830" s="149"/>
      <c r="L830" s="153"/>
      <c r="M830" s="149"/>
      <c r="N830" s="149"/>
      <c r="O830" s="149"/>
      <c r="P830" s="149"/>
      <c r="Q830" s="149"/>
      <c r="R830" s="149"/>
      <c r="S830" s="149"/>
      <c r="T830" s="149"/>
      <c r="U830" s="149"/>
      <c r="V830" s="149"/>
      <c r="AJ830" s="138"/>
      <c r="AK830" s="138"/>
      <c r="AL830" s="138"/>
      <c r="AM830" s="138"/>
      <c r="AN830" s="138"/>
      <c r="AO830" s="138"/>
      <c r="AP830" s="138"/>
      <c r="AQ830" s="138"/>
      <c r="AR830" s="138"/>
      <c r="AS830" s="138"/>
    </row>
    <row r="831" spans="3:45" x14ac:dyDescent="0.25">
      <c r="C831" s="149"/>
      <c r="D831" s="149"/>
      <c r="E831" s="149"/>
      <c r="F831" s="149"/>
      <c r="G831" s="149"/>
      <c r="H831" s="149"/>
      <c r="I831" s="149"/>
      <c r="J831" s="149"/>
      <c r="K831" s="149"/>
      <c r="L831" s="153"/>
      <c r="M831" s="149"/>
      <c r="N831" s="149"/>
      <c r="O831" s="149"/>
      <c r="P831" s="149"/>
      <c r="Q831" s="149"/>
      <c r="R831" s="149"/>
      <c r="S831" s="149"/>
      <c r="T831" s="149"/>
      <c r="U831" s="149"/>
      <c r="V831" s="149"/>
      <c r="AJ831" s="138"/>
      <c r="AK831" s="138"/>
      <c r="AL831" s="138"/>
      <c r="AM831" s="138"/>
      <c r="AN831" s="138"/>
      <c r="AO831" s="138"/>
      <c r="AP831" s="138"/>
      <c r="AQ831" s="138"/>
      <c r="AR831" s="138"/>
      <c r="AS831" s="138"/>
    </row>
    <row r="832" spans="3:45" x14ac:dyDescent="0.25">
      <c r="C832" s="149"/>
      <c r="D832" s="149"/>
      <c r="E832" s="149"/>
      <c r="F832" s="149"/>
      <c r="G832" s="149"/>
      <c r="H832" s="149"/>
      <c r="I832" s="149"/>
      <c r="J832" s="149"/>
      <c r="K832" s="149"/>
      <c r="L832" s="153"/>
      <c r="M832" s="149"/>
      <c r="N832" s="149"/>
      <c r="O832" s="149"/>
      <c r="P832" s="149"/>
      <c r="Q832" s="149"/>
      <c r="R832" s="149"/>
      <c r="S832" s="149"/>
      <c r="T832" s="149"/>
      <c r="U832" s="149"/>
      <c r="V832" s="149"/>
      <c r="AJ832" s="138"/>
      <c r="AK832" s="138"/>
      <c r="AL832" s="138"/>
      <c r="AM832" s="138"/>
      <c r="AN832" s="138"/>
      <c r="AO832" s="138"/>
      <c r="AP832" s="138"/>
      <c r="AQ832" s="138"/>
      <c r="AR832" s="138"/>
      <c r="AS832" s="138"/>
    </row>
    <row r="833" spans="3:45" x14ac:dyDescent="0.25">
      <c r="C833" s="149"/>
      <c r="D833" s="149"/>
      <c r="E833" s="149"/>
      <c r="F833" s="149"/>
      <c r="G833" s="149"/>
      <c r="H833" s="149"/>
      <c r="I833" s="149"/>
      <c r="J833" s="149"/>
      <c r="K833" s="149"/>
      <c r="L833" s="153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AJ833" s="138"/>
      <c r="AK833" s="138"/>
      <c r="AL833" s="138"/>
      <c r="AM833" s="138"/>
      <c r="AN833" s="138"/>
      <c r="AO833" s="138"/>
      <c r="AP833" s="138"/>
      <c r="AQ833" s="138"/>
      <c r="AR833" s="138"/>
      <c r="AS833" s="138"/>
    </row>
    <row r="834" spans="3:45" x14ac:dyDescent="0.25">
      <c r="C834" s="149"/>
      <c r="D834" s="149"/>
      <c r="E834" s="149"/>
      <c r="F834" s="149"/>
      <c r="G834" s="149"/>
      <c r="H834" s="149"/>
      <c r="I834" s="149"/>
      <c r="J834" s="149"/>
      <c r="K834" s="149"/>
      <c r="L834" s="153"/>
      <c r="M834" s="149"/>
      <c r="N834" s="149"/>
      <c r="O834" s="149"/>
      <c r="P834" s="149"/>
      <c r="Q834" s="149"/>
      <c r="R834" s="149"/>
      <c r="S834" s="149"/>
      <c r="T834" s="149"/>
      <c r="U834" s="149"/>
      <c r="V834" s="149"/>
      <c r="AJ834" s="138"/>
      <c r="AK834" s="138"/>
      <c r="AL834" s="138"/>
      <c r="AM834" s="138"/>
      <c r="AN834" s="138"/>
      <c r="AO834" s="138"/>
      <c r="AP834" s="138"/>
      <c r="AQ834" s="138"/>
      <c r="AR834" s="138"/>
      <c r="AS834" s="138"/>
    </row>
    <row r="835" spans="3:45" x14ac:dyDescent="0.25">
      <c r="C835" s="149"/>
      <c r="D835" s="149"/>
      <c r="E835" s="149"/>
      <c r="F835" s="149"/>
      <c r="G835" s="149"/>
      <c r="H835" s="149"/>
      <c r="I835" s="149"/>
      <c r="J835" s="149"/>
      <c r="K835" s="149"/>
      <c r="L835" s="153"/>
      <c r="M835" s="149"/>
      <c r="N835" s="149"/>
      <c r="O835" s="149"/>
      <c r="P835" s="149"/>
      <c r="Q835" s="149"/>
      <c r="R835" s="149"/>
      <c r="S835" s="149"/>
      <c r="T835" s="149"/>
      <c r="U835" s="149"/>
      <c r="V835" s="149"/>
      <c r="AJ835" s="138"/>
      <c r="AK835" s="138"/>
      <c r="AL835" s="138"/>
      <c r="AM835" s="138"/>
      <c r="AN835" s="138"/>
      <c r="AO835" s="138"/>
      <c r="AP835" s="138"/>
      <c r="AQ835" s="138"/>
      <c r="AR835" s="138"/>
      <c r="AS835" s="138"/>
    </row>
    <row r="836" spans="3:45" x14ac:dyDescent="0.25">
      <c r="C836" s="149"/>
      <c r="D836" s="149"/>
      <c r="E836" s="149"/>
      <c r="F836" s="149"/>
      <c r="G836" s="149"/>
      <c r="H836" s="149"/>
      <c r="I836" s="149"/>
      <c r="J836" s="149"/>
      <c r="K836" s="149"/>
      <c r="L836" s="153"/>
      <c r="M836" s="149"/>
      <c r="N836" s="149"/>
      <c r="O836" s="149"/>
      <c r="P836" s="149"/>
      <c r="Q836" s="149"/>
      <c r="R836" s="149"/>
      <c r="S836" s="149"/>
      <c r="T836" s="149"/>
      <c r="U836" s="149"/>
      <c r="V836" s="149"/>
      <c r="AJ836" s="138"/>
      <c r="AK836" s="138"/>
      <c r="AL836" s="138"/>
      <c r="AM836" s="138"/>
      <c r="AN836" s="138"/>
      <c r="AO836" s="138"/>
      <c r="AP836" s="138"/>
      <c r="AQ836" s="138"/>
      <c r="AR836" s="138"/>
      <c r="AS836" s="138"/>
    </row>
    <row r="837" spans="3:45" x14ac:dyDescent="0.25">
      <c r="C837" s="149"/>
      <c r="D837" s="149"/>
      <c r="E837" s="149"/>
      <c r="F837" s="149"/>
      <c r="G837" s="149"/>
      <c r="H837" s="149"/>
      <c r="I837" s="149"/>
      <c r="J837" s="149"/>
      <c r="K837" s="149"/>
      <c r="L837" s="153"/>
      <c r="M837" s="149"/>
      <c r="N837" s="149"/>
      <c r="O837" s="149"/>
      <c r="P837" s="149"/>
      <c r="Q837" s="149"/>
      <c r="R837" s="149"/>
      <c r="S837" s="149"/>
      <c r="T837" s="149"/>
      <c r="U837" s="149"/>
      <c r="V837" s="149"/>
      <c r="AJ837" s="138"/>
      <c r="AK837" s="138"/>
      <c r="AL837" s="138"/>
      <c r="AM837" s="138"/>
      <c r="AN837" s="138"/>
      <c r="AO837" s="138"/>
      <c r="AP837" s="138"/>
      <c r="AQ837" s="138"/>
      <c r="AR837" s="138"/>
      <c r="AS837" s="138"/>
    </row>
    <row r="838" spans="3:45" x14ac:dyDescent="0.25">
      <c r="C838" s="149"/>
      <c r="D838" s="149"/>
      <c r="E838" s="149"/>
      <c r="F838" s="149"/>
      <c r="G838" s="149"/>
      <c r="H838" s="149"/>
      <c r="I838" s="149"/>
      <c r="J838" s="149"/>
      <c r="K838" s="149"/>
      <c r="L838" s="153"/>
      <c r="M838" s="149"/>
      <c r="N838" s="149"/>
      <c r="O838" s="149"/>
      <c r="P838" s="149"/>
      <c r="Q838" s="149"/>
      <c r="R838" s="149"/>
      <c r="S838" s="149"/>
      <c r="T838" s="149"/>
      <c r="U838" s="149"/>
      <c r="V838" s="149"/>
      <c r="AJ838" s="138"/>
      <c r="AK838" s="138"/>
      <c r="AL838" s="138"/>
      <c r="AM838" s="138"/>
      <c r="AN838" s="138"/>
      <c r="AO838" s="138"/>
      <c r="AP838" s="138"/>
      <c r="AQ838" s="138"/>
      <c r="AR838" s="138"/>
      <c r="AS838" s="138"/>
    </row>
    <row r="839" spans="3:45" x14ac:dyDescent="0.25">
      <c r="C839" s="149"/>
      <c r="D839" s="149"/>
      <c r="E839" s="149"/>
      <c r="F839" s="149"/>
      <c r="G839" s="149"/>
      <c r="H839" s="149"/>
      <c r="I839" s="149"/>
      <c r="J839" s="149"/>
      <c r="K839" s="149"/>
      <c r="L839" s="153"/>
      <c r="M839" s="149"/>
      <c r="N839" s="149"/>
      <c r="O839" s="149"/>
      <c r="P839" s="149"/>
      <c r="Q839" s="149"/>
      <c r="R839" s="149"/>
      <c r="S839" s="149"/>
      <c r="T839" s="149"/>
      <c r="U839" s="149"/>
      <c r="V839" s="149"/>
      <c r="AJ839" s="138"/>
      <c r="AK839" s="138"/>
      <c r="AL839" s="138"/>
      <c r="AM839" s="138"/>
      <c r="AN839" s="138"/>
      <c r="AO839" s="138"/>
      <c r="AP839" s="138"/>
      <c r="AQ839" s="138"/>
      <c r="AR839" s="138"/>
      <c r="AS839" s="138"/>
    </row>
    <row r="840" spans="3:45" x14ac:dyDescent="0.25">
      <c r="C840" s="149"/>
      <c r="D840" s="149"/>
      <c r="E840" s="149"/>
      <c r="F840" s="149"/>
      <c r="G840" s="149"/>
      <c r="H840" s="149"/>
      <c r="I840" s="149"/>
      <c r="J840" s="149"/>
      <c r="K840" s="149"/>
      <c r="L840" s="153"/>
      <c r="M840" s="149"/>
      <c r="N840" s="149"/>
      <c r="O840" s="149"/>
      <c r="P840" s="149"/>
      <c r="Q840" s="149"/>
      <c r="R840" s="149"/>
      <c r="S840" s="149"/>
      <c r="T840" s="149"/>
      <c r="U840" s="149"/>
      <c r="V840" s="149"/>
      <c r="AJ840" s="138"/>
      <c r="AK840" s="138"/>
      <c r="AL840" s="138"/>
      <c r="AM840" s="138"/>
      <c r="AN840" s="138"/>
      <c r="AO840" s="138"/>
      <c r="AP840" s="138"/>
      <c r="AQ840" s="138"/>
      <c r="AR840" s="138"/>
      <c r="AS840" s="138"/>
    </row>
    <row r="841" spans="3:45" x14ac:dyDescent="0.25">
      <c r="C841" s="149"/>
      <c r="D841" s="149"/>
      <c r="E841" s="149"/>
      <c r="F841" s="149"/>
      <c r="G841" s="149"/>
      <c r="H841" s="149"/>
      <c r="I841" s="149"/>
      <c r="J841" s="149"/>
      <c r="K841" s="149"/>
      <c r="L841" s="153"/>
      <c r="M841" s="149"/>
      <c r="N841" s="149"/>
      <c r="O841" s="149"/>
      <c r="P841" s="149"/>
      <c r="Q841" s="149"/>
      <c r="R841" s="149"/>
      <c r="S841" s="149"/>
      <c r="T841" s="149"/>
      <c r="U841" s="149"/>
      <c r="V841" s="149"/>
      <c r="AJ841" s="138"/>
      <c r="AK841" s="138"/>
      <c r="AL841" s="138"/>
      <c r="AM841" s="138"/>
      <c r="AN841" s="138"/>
      <c r="AO841" s="138"/>
      <c r="AP841" s="138"/>
      <c r="AQ841" s="138"/>
      <c r="AR841" s="138"/>
      <c r="AS841" s="138"/>
    </row>
    <row r="842" spans="3:45" x14ac:dyDescent="0.25">
      <c r="C842" s="149"/>
      <c r="D842" s="149"/>
      <c r="E842" s="149"/>
      <c r="F842" s="149"/>
      <c r="G842" s="149"/>
      <c r="H842" s="149"/>
      <c r="I842" s="149"/>
      <c r="J842" s="149"/>
      <c r="K842" s="149"/>
      <c r="L842" s="153"/>
      <c r="M842" s="149"/>
      <c r="N842" s="149"/>
      <c r="O842" s="149"/>
      <c r="P842" s="149"/>
      <c r="Q842" s="149"/>
      <c r="R842" s="149"/>
      <c r="S842" s="149"/>
      <c r="T842" s="149"/>
      <c r="U842" s="149"/>
      <c r="V842" s="149"/>
      <c r="AJ842" s="138"/>
      <c r="AK842" s="138"/>
      <c r="AL842" s="138"/>
      <c r="AM842" s="138"/>
      <c r="AN842" s="138"/>
      <c r="AO842" s="138"/>
      <c r="AP842" s="138"/>
      <c r="AQ842" s="138"/>
      <c r="AR842" s="138"/>
      <c r="AS842" s="138"/>
    </row>
    <row r="843" spans="3:45" x14ac:dyDescent="0.25">
      <c r="C843" s="149"/>
      <c r="D843" s="149"/>
      <c r="E843" s="149"/>
      <c r="F843" s="149"/>
      <c r="G843" s="149"/>
      <c r="H843" s="149"/>
      <c r="I843" s="149"/>
      <c r="J843" s="149"/>
      <c r="K843" s="149"/>
      <c r="L843" s="153"/>
      <c r="M843" s="149"/>
      <c r="N843" s="149"/>
      <c r="O843" s="149"/>
      <c r="P843" s="149"/>
      <c r="Q843" s="149"/>
      <c r="R843" s="149"/>
      <c r="S843" s="149"/>
      <c r="T843" s="149"/>
      <c r="U843" s="149"/>
      <c r="V843" s="149"/>
      <c r="AJ843" s="138"/>
      <c r="AK843" s="138"/>
      <c r="AL843" s="138"/>
      <c r="AM843" s="138"/>
      <c r="AN843" s="138"/>
      <c r="AO843" s="138"/>
      <c r="AP843" s="138"/>
      <c r="AQ843" s="138"/>
      <c r="AR843" s="138"/>
      <c r="AS843" s="138"/>
    </row>
    <row r="844" spans="3:45" x14ac:dyDescent="0.25">
      <c r="C844" s="149"/>
      <c r="D844" s="149"/>
      <c r="E844" s="149"/>
      <c r="F844" s="149"/>
      <c r="G844" s="149"/>
      <c r="H844" s="149"/>
      <c r="I844" s="149"/>
      <c r="J844" s="149"/>
      <c r="K844" s="149"/>
      <c r="L844" s="153"/>
      <c r="M844" s="149"/>
      <c r="N844" s="149"/>
      <c r="O844" s="149"/>
      <c r="P844" s="149"/>
      <c r="Q844" s="149"/>
      <c r="R844" s="149"/>
      <c r="S844" s="149"/>
      <c r="T844" s="149"/>
      <c r="U844" s="149"/>
      <c r="V844" s="149"/>
      <c r="AJ844" s="6"/>
      <c r="AK844" s="6"/>
      <c r="AL844" s="6"/>
      <c r="AM844" s="6"/>
      <c r="AN844" s="6"/>
      <c r="AO844" s="6"/>
      <c r="AP844" s="6"/>
      <c r="AQ844" s="6"/>
      <c r="AR844" s="6"/>
    </row>
    <row r="845" spans="3:45" x14ac:dyDescent="0.25">
      <c r="C845" s="149"/>
      <c r="D845" s="149"/>
      <c r="E845" s="149"/>
      <c r="F845" s="149"/>
      <c r="G845" s="149"/>
      <c r="H845" s="149"/>
      <c r="I845" s="149"/>
      <c r="J845" s="149"/>
      <c r="K845" s="149"/>
      <c r="L845" s="153"/>
      <c r="M845" s="149"/>
      <c r="N845" s="149"/>
      <c r="O845" s="149"/>
      <c r="P845" s="149"/>
      <c r="Q845" s="149"/>
      <c r="R845" s="149"/>
      <c r="S845" s="149"/>
      <c r="T845" s="149"/>
      <c r="U845" s="149"/>
      <c r="V845" s="149"/>
    </row>
    <row r="846" spans="3:45" x14ac:dyDescent="0.25">
      <c r="C846" s="149"/>
      <c r="D846" s="149"/>
      <c r="E846" s="149"/>
      <c r="F846" s="149"/>
      <c r="G846" s="149"/>
      <c r="H846" s="149"/>
      <c r="I846" s="149"/>
      <c r="J846" s="149"/>
      <c r="K846" s="149"/>
      <c r="L846" s="153"/>
      <c r="M846" s="149"/>
      <c r="N846" s="149"/>
      <c r="O846" s="149"/>
      <c r="P846" s="149"/>
      <c r="Q846" s="149"/>
      <c r="R846" s="149"/>
      <c r="S846" s="149"/>
      <c r="T846" s="149"/>
      <c r="U846" s="149"/>
      <c r="V846" s="149"/>
    </row>
    <row r="847" spans="3:45" x14ac:dyDescent="0.25">
      <c r="C847" s="149"/>
      <c r="D847" s="149"/>
      <c r="E847" s="149"/>
      <c r="F847" s="149"/>
      <c r="G847" s="149"/>
      <c r="H847" s="149"/>
      <c r="I847" s="149"/>
      <c r="J847" s="149"/>
      <c r="K847" s="149"/>
      <c r="L847" s="153"/>
      <c r="M847" s="149"/>
      <c r="N847" s="149"/>
      <c r="O847" s="149"/>
      <c r="P847" s="149"/>
      <c r="Q847" s="149"/>
      <c r="R847" s="149"/>
      <c r="S847" s="149"/>
      <c r="T847" s="149"/>
      <c r="U847" s="149"/>
      <c r="V847" s="149"/>
    </row>
    <row r="848" spans="3:45" x14ac:dyDescent="0.25">
      <c r="C848" s="149"/>
      <c r="D848" s="149"/>
      <c r="E848" s="149"/>
      <c r="F848" s="149"/>
      <c r="G848" s="149"/>
      <c r="H848" s="149"/>
      <c r="I848" s="149"/>
      <c r="J848" s="149"/>
      <c r="K848" s="149"/>
      <c r="L848" s="153"/>
      <c r="M848" s="149"/>
      <c r="N848" s="149"/>
      <c r="O848" s="149"/>
      <c r="P848" s="149"/>
      <c r="Q848" s="149"/>
      <c r="R848" s="149"/>
      <c r="S848" s="149"/>
      <c r="T848" s="149"/>
      <c r="U848" s="149"/>
      <c r="V848" s="149"/>
    </row>
    <row r="849" spans="3:22" x14ac:dyDescent="0.25">
      <c r="C849" s="149"/>
      <c r="D849" s="149"/>
      <c r="E849" s="149"/>
      <c r="F849" s="149"/>
      <c r="G849" s="149"/>
      <c r="H849" s="149"/>
      <c r="I849" s="149"/>
      <c r="J849" s="149"/>
      <c r="K849" s="149"/>
      <c r="L849" s="153"/>
      <c r="M849" s="149"/>
      <c r="N849" s="149"/>
      <c r="O849" s="149"/>
      <c r="P849" s="149"/>
      <c r="Q849" s="149"/>
      <c r="R849" s="149"/>
      <c r="S849" s="149"/>
      <c r="T849" s="149"/>
      <c r="U849" s="149"/>
      <c r="V849" s="149"/>
    </row>
    <row r="850" spans="3:22" x14ac:dyDescent="0.25">
      <c r="C850" s="149"/>
      <c r="D850" s="149"/>
      <c r="E850" s="149"/>
      <c r="F850" s="149"/>
      <c r="G850" s="149"/>
      <c r="H850" s="149"/>
      <c r="I850" s="149"/>
      <c r="J850" s="149"/>
      <c r="K850" s="149"/>
      <c r="L850" s="153"/>
      <c r="M850" s="149"/>
      <c r="N850" s="149"/>
      <c r="O850" s="149"/>
      <c r="P850" s="149"/>
      <c r="Q850" s="149"/>
      <c r="R850" s="149"/>
      <c r="S850" s="149"/>
      <c r="T850" s="149"/>
      <c r="U850" s="149"/>
      <c r="V850" s="149"/>
    </row>
    <row r="851" spans="3:22" x14ac:dyDescent="0.25">
      <c r="C851" s="149"/>
      <c r="D851" s="149"/>
      <c r="E851" s="149"/>
      <c r="F851" s="149"/>
      <c r="G851" s="149"/>
      <c r="H851" s="149"/>
      <c r="I851" s="149"/>
      <c r="J851" s="149"/>
      <c r="K851" s="149"/>
      <c r="L851" s="153"/>
      <c r="M851" s="149"/>
      <c r="N851" s="149"/>
      <c r="O851" s="149"/>
      <c r="P851" s="149"/>
      <c r="Q851" s="149"/>
      <c r="R851" s="149"/>
      <c r="S851" s="149"/>
      <c r="T851" s="149"/>
      <c r="U851" s="149"/>
      <c r="V851" s="149"/>
    </row>
    <row r="852" spans="3:22" x14ac:dyDescent="0.25">
      <c r="C852" s="149"/>
      <c r="D852" s="149"/>
      <c r="E852" s="149"/>
      <c r="F852" s="149"/>
      <c r="G852" s="149"/>
      <c r="H852" s="149"/>
      <c r="I852" s="149"/>
      <c r="J852" s="149"/>
      <c r="K852" s="149"/>
      <c r="L852" s="153"/>
      <c r="M852" s="149"/>
      <c r="N852" s="149"/>
      <c r="O852" s="149"/>
      <c r="P852" s="149"/>
      <c r="Q852" s="149"/>
      <c r="R852" s="149"/>
      <c r="S852" s="149"/>
      <c r="T852" s="149"/>
      <c r="U852" s="149"/>
      <c r="V852" s="149"/>
    </row>
    <row r="853" spans="3:22" x14ac:dyDescent="0.25">
      <c r="C853" s="149"/>
      <c r="D853" s="149"/>
      <c r="E853" s="149"/>
      <c r="F853" s="149"/>
      <c r="G853" s="149"/>
      <c r="H853" s="149"/>
      <c r="I853" s="149"/>
      <c r="J853" s="149"/>
      <c r="K853" s="149"/>
      <c r="L853" s="153"/>
      <c r="M853" s="149"/>
      <c r="N853" s="149"/>
      <c r="O853" s="149"/>
      <c r="P853" s="149"/>
      <c r="Q853" s="149"/>
      <c r="R853" s="149"/>
      <c r="S853" s="149"/>
      <c r="T853" s="149"/>
      <c r="U853" s="149"/>
      <c r="V853" s="149"/>
    </row>
    <row r="854" spans="3:22" x14ac:dyDescent="0.25">
      <c r="C854" s="149"/>
      <c r="D854" s="149"/>
      <c r="E854" s="149"/>
      <c r="F854" s="149"/>
      <c r="G854" s="149"/>
      <c r="H854" s="149"/>
      <c r="I854" s="149"/>
      <c r="J854" s="149"/>
      <c r="K854" s="149"/>
      <c r="L854" s="153"/>
      <c r="M854" s="149"/>
      <c r="N854" s="149"/>
      <c r="O854" s="149"/>
      <c r="P854" s="149"/>
      <c r="Q854" s="149"/>
      <c r="R854" s="149"/>
      <c r="S854" s="149"/>
      <c r="T854" s="149"/>
      <c r="U854" s="149"/>
      <c r="V854" s="149"/>
    </row>
    <row r="855" spans="3:22" x14ac:dyDescent="0.25">
      <c r="C855" s="149"/>
      <c r="D855" s="149"/>
      <c r="E855" s="149"/>
      <c r="F855" s="149"/>
      <c r="G855" s="149"/>
      <c r="H855" s="149"/>
      <c r="I855" s="149"/>
      <c r="J855" s="149"/>
      <c r="K855" s="149"/>
      <c r="L855" s="153"/>
      <c r="M855" s="149"/>
      <c r="N855" s="149"/>
      <c r="O855" s="149"/>
      <c r="P855" s="149"/>
      <c r="Q855" s="149"/>
      <c r="R855" s="149"/>
      <c r="S855" s="149"/>
      <c r="T855" s="149"/>
      <c r="U855" s="149"/>
      <c r="V855" s="149"/>
    </row>
    <row r="856" spans="3:22" x14ac:dyDescent="0.25">
      <c r="C856" s="149"/>
      <c r="D856" s="149"/>
      <c r="E856" s="149"/>
      <c r="F856" s="149"/>
      <c r="G856" s="149"/>
      <c r="H856" s="149"/>
      <c r="I856" s="149"/>
      <c r="J856" s="149"/>
      <c r="K856" s="149"/>
      <c r="L856" s="153"/>
      <c r="M856" s="149"/>
      <c r="N856" s="149"/>
      <c r="O856" s="149"/>
      <c r="P856" s="149"/>
      <c r="Q856" s="149"/>
      <c r="R856" s="149"/>
      <c r="S856" s="149"/>
      <c r="T856" s="149"/>
      <c r="U856" s="149"/>
      <c r="V856" s="149"/>
    </row>
    <row r="857" spans="3:22" x14ac:dyDescent="0.25">
      <c r="C857" s="149"/>
      <c r="D857" s="149"/>
      <c r="E857" s="149"/>
      <c r="F857" s="149"/>
      <c r="G857" s="149"/>
      <c r="H857" s="149"/>
      <c r="I857" s="149"/>
      <c r="J857" s="149"/>
      <c r="K857" s="149"/>
      <c r="L857" s="153"/>
      <c r="M857" s="149"/>
      <c r="N857" s="149"/>
      <c r="O857" s="149"/>
      <c r="P857" s="149"/>
      <c r="Q857" s="149"/>
      <c r="R857" s="149"/>
      <c r="S857" s="149"/>
      <c r="T857" s="149"/>
      <c r="U857" s="149"/>
      <c r="V857" s="149"/>
    </row>
    <row r="858" spans="3:22" x14ac:dyDescent="0.25">
      <c r="C858" s="149"/>
      <c r="D858" s="149"/>
      <c r="E858" s="149"/>
      <c r="F858" s="149"/>
      <c r="G858" s="149"/>
      <c r="H858" s="149"/>
      <c r="I858" s="149"/>
      <c r="J858" s="149"/>
      <c r="K858" s="149"/>
      <c r="L858" s="153"/>
      <c r="M858" s="149"/>
      <c r="N858" s="149"/>
      <c r="O858" s="149"/>
      <c r="P858" s="149"/>
      <c r="Q858" s="149"/>
      <c r="R858" s="149"/>
      <c r="S858" s="149"/>
      <c r="T858" s="149"/>
      <c r="U858" s="149"/>
      <c r="V858" s="149"/>
    </row>
    <row r="859" spans="3:22" x14ac:dyDescent="0.25">
      <c r="C859" s="149"/>
      <c r="D859" s="149"/>
      <c r="E859" s="149"/>
      <c r="F859" s="149"/>
      <c r="G859" s="149"/>
      <c r="H859" s="149"/>
      <c r="I859" s="149"/>
      <c r="J859" s="149"/>
      <c r="K859" s="149"/>
      <c r="L859" s="153"/>
      <c r="M859" s="149"/>
      <c r="N859" s="149"/>
      <c r="O859" s="149"/>
      <c r="P859" s="149"/>
      <c r="Q859" s="149"/>
      <c r="R859" s="149"/>
      <c r="S859" s="149"/>
      <c r="T859" s="149"/>
      <c r="U859" s="149"/>
      <c r="V859" s="149"/>
    </row>
    <row r="860" spans="3:22" x14ac:dyDescent="0.25">
      <c r="C860" s="149"/>
      <c r="D860" s="149"/>
      <c r="E860" s="149"/>
      <c r="F860" s="149"/>
      <c r="G860" s="149"/>
      <c r="H860" s="149"/>
      <c r="I860" s="149"/>
      <c r="J860" s="149"/>
      <c r="K860" s="149"/>
      <c r="L860" s="153"/>
      <c r="M860" s="149"/>
      <c r="N860" s="149"/>
      <c r="O860" s="149"/>
      <c r="P860" s="149"/>
      <c r="Q860" s="149"/>
      <c r="R860" s="149"/>
      <c r="S860" s="149"/>
      <c r="T860" s="149"/>
      <c r="U860" s="149"/>
      <c r="V860" s="149"/>
    </row>
    <row r="861" spans="3:22" x14ac:dyDescent="0.25">
      <c r="C861" s="149"/>
      <c r="D861" s="149"/>
      <c r="E861" s="149"/>
      <c r="F861" s="149"/>
      <c r="G861" s="149"/>
      <c r="H861" s="149"/>
      <c r="I861" s="149"/>
      <c r="J861" s="149"/>
      <c r="K861" s="149"/>
      <c r="L861" s="153"/>
      <c r="M861" s="149"/>
      <c r="N861" s="149"/>
      <c r="O861" s="149"/>
      <c r="P861" s="149"/>
      <c r="Q861" s="149"/>
      <c r="R861" s="149"/>
      <c r="S861" s="149"/>
      <c r="T861" s="149"/>
      <c r="U861" s="149"/>
      <c r="V861" s="149"/>
    </row>
    <row r="862" spans="3:22" x14ac:dyDescent="0.25">
      <c r="C862" s="149"/>
      <c r="D862" s="149"/>
      <c r="E862" s="149"/>
      <c r="F862" s="149"/>
      <c r="G862" s="149"/>
      <c r="H862" s="149"/>
      <c r="I862" s="149"/>
      <c r="J862" s="149"/>
      <c r="K862" s="149"/>
      <c r="L862" s="153"/>
      <c r="M862" s="149"/>
      <c r="N862" s="149"/>
      <c r="O862" s="149"/>
      <c r="P862" s="149"/>
      <c r="Q862" s="149"/>
      <c r="R862" s="149"/>
      <c r="S862" s="149"/>
      <c r="T862" s="149"/>
      <c r="U862" s="149"/>
      <c r="V862" s="149"/>
    </row>
    <row r="863" spans="3:22" x14ac:dyDescent="0.25">
      <c r="C863" s="149"/>
      <c r="D863" s="149"/>
      <c r="E863" s="149"/>
      <c r="F863" s="149"/>
      <c r="G863" s="149"/>
      <c r="H863" s="149"/>
      <c r="I863" s="149"/>
      <c r="J863" s="149"/>
      <c r="K863" s="149"/>
      <c r="L863" s="153"/>
      <c r="M863" s="149"/>
      <c r="N863" s="149"/>
      <c r="O863" s="149"/>
      <c r="P863" s="149"/>
      <c r="Q863" s="149"/>
      <c r="R863" s="149"/>
      <c r="S863" s="149"/>
      <c r="T863" s="149"/>
      <c r="U863" s="149"/>
      <c r="V863" s="149"/>
    </row>
    <row r="864" spans="3:22" x14ac:dyDescent="0.25">
      <c r="C864" s="149"/>
      <c r="D864" s="149"/>
      <c r="E864" s="149"/>
      <c r="F864" s="149"/>
      <c r="G864" s="149"/>
      <c r="H864" s="149"/>
      <c r="I864" s="149"/>
      <c r="J864" s="149"/>
      <c r="K864" s="149"/>
      <c r="L864" s="153"/>
      <c r="M864" s="149"/>
      <c r="N864" s="149"/>
      <c r="O864" s="149"/>
      <c r="P864" s="149"/>
      <c r="Q864" s="149"/>
      <c r="R864" s="149"/>
      <c r="S864" s="149"/>
      <c r="T864" s="149"/>
      <c r="U864" s="149"/>
      <c r="V864" s="149"/>
    </row>
    <row r="865" spans="3:22" x14ac:dyDescent="0.25">
      <c r="C865" s="149"/>
      <c r="D865" s="149"/>
      <c r="E865" s="149"/>
      <c r="F865" s="149"/>
      <c r="G865" s="149"/>
      <c r="H865" s="149"/>
      <c r="I865" s="149"/>
      <c r="J865" s="149"/>
      <c r="K865" s="149"/>
      <c r="L865" s="153"/>
      <c r="M865" s="149"/>
      <c r="N865" s="149"/>
      <c r="O865" s="149"/>
      <c r="P865" s="149"/>
      <c r="Q865" s="149"/>
      <c r="R865" s="149"/>
      <c r="S865" s="149"/>
      <c r="T865" s="149"/>
      <c r="U865" s="149"/>
      <c r="V865" s="149"/>
    </row>
    <row r="866" spans="3:22" x14ac:dyDescent="0.25">
      <c r="C866" s="149"/>
      <c r="D866" s="149"/>
      <c r="E866" s="149"/>
      <c r="F866" s="149"/>
      <c r="G866" s="149"/>
      <c r="H866" s="149"/>
      <c r="I866" s="149"/>
      <c r="J866" s="149"/>
      <c r="K866" s="149"/>
      <c r="L866" s="153"/>
      <c r="M866" s="149"/>
      <c r="N866" s="149"/>
      <c r="O866" s="149"/>
      <c r="P866" s="149"/>
      <c r="Q866" s="149"/>
      <c r="R866" s="149"/>
      <c r="S866" s="149"/>
      <c r="T866" s="149"/>
      <c r="U866" s="149"/>
      <c r="V866" s="149"/>
    </row>
    <row r="867" spans="3:22" x14ac:dyDescent="0.25">
      <c r="C867" s="149"/>
      <c r="D867" s="149"/>
      <c r="E867" s="149"/>
      <c r="F867" s="149"/>
      <c r="G867" s="149"/>
      <c r="H867" s="149"/>
      <c r="I867" s="149"/>
      <c r="J867" s="149"/>
      <c r="K867" s="149"/>
      <c r="L867" s="153"/>
      <c r="M867" s="149"/>
      <c r="N867" s="149"/>
      <c r="O867" s="149"/>
      <c r="P867" s="149"/>
      <c r="Q867" s="149"/>
      <c r="R867" s="149"/>
      <c r="S867" s="149"/>
      <c r="T867" s="149"/>
      <c r="U867" s="149"/>
      <c r="V867" s="149"/>
    </row>
    <row r="868" spans="3:22" x14ac:dyDescent="0.25">
      <c r="C868" s="149"/>
      <c r="D868" s="149"/>
      <c r="E868" s="149"/>
      <c r="F868" s="149"/>
      <c r="G868" s="149"/>
      <c r="H868" s="149"/>
      <c r="I868" s="149"/>
      <c r="J868" s="149"/>
      <c r="K868" s="149"/>
      <c r="L868" s="153"/>
      <c r="M868" s="149"/>
      <c r="N868" s="149"/>
      <c r="O868" s="149"/>
      <c r="P868" s="149"/>
      <c r="Q868" s="149"/>
      <c r="R868" s="149"/>
      <c r="S868" s="149"/>
      <c r="T868" s="149"/>
      <c r="U868" s="149"/>
      <c r="V868" s="149"/>
    </row>
    <row r="869" spans="3:22" x14ac:dyDescent="0.25">
      <c r="C869" s="149"/>
      <c r="D869" s="149"/>
      <c r="E869" s="149"/>
      <c r="F869" s="149"/>
      <c r="G869" s="149"/>
      <c r="H869" s="149"/>
      <c r="I869" s="149"/>
      <c r="J869" s="149"/>
      <c r="K869" s="149"/>
      <c r="L869" s="153"/>
      <c r="M869" s="149"/>
      <c r="N869" s="149"/>
      <c r="O869" s="149"/>
      <c r="P869" s="149"/>
      <c r="Q869" s="149"/>
      <c r="R869" s="149"/>
      <c r="S869" s="149"/>
      <c r="T869" s="149"/>
      <c r="U869" s="149"/>
      <c r="V869" s="149"/>
    </row>
    <row r="870" spans="3:22" x14ac:dyDescent="0.25">
      <c r="C870" s="149"/>
      <c r="D870" s="149"/>
      <c r="E870" s="149"/>
      <c r="F870" s="149"/>
      <c r="G870" s="149"/>
      <c r="H870" s="149"/>
      <c r="I870" s="149"/>
      <c r="J870" s="149"/>
      <c r="K870" s="149"/>
      <c r="L870" s="153"/>
      <c r="M870" s="149"/>
      <c r="N870" s="149"/>
      <c r="O870" s="149"/>
      <c r="P870" s="149"/>
      <c r="Q870" s="149"/>
      <c r="R870" s="149"/>
      <c r="S870" s="149"/>
      <c r="T870" s="149"/>
      <c r="U870" s="149"/>
      <c r="V870" s="149"/>
    </row>
    <row r="871" spans="3:22" x14ac:dyDescent="0.25">
      <c r="C871" s="149"/>
      <c r="D871" s="149"/>
      <c r="E871" s="149"/>
      <c r="F871" s="149"/>
      <c r="G871" s="149"/>
      <c r="H871" s="149"/>
      <c r="I871" s="149"/>
      <c r="J871" s="149"/>
      <c r="K871" s="149"/>
      <c r="L871" s="153"/>
      <c r="M871" s="149"/>
      <c r="N871" s="149"/>
      <c r="O871" s="149"/>
      <c r="P871" s="149"/>
      <c r="Q871" s="149"/>
      <c r="R871" s="149"/>
      <c r="S871" s="149"/>
      <c r="T871" s="149"/>
      <c r="U871" s="149"/>
      <c r="V871" s="149"/>
    </row>
    <row r="872" spans="3:22" x14ac:dyDescent="0.25">
      <c r="C872" s="149"/>
      <c r="D872" s="149"/>
      <c r="E872" s="149"/>
      <c r="F872" s="149"/>
      <c r="G872" s="149"/>
      <c r="H872" s="149"/>
      <c r="I872" s="149"/>
      <c r="J872" s="149"/>
      <c r="K872" s="149"/>
      <c r="L872" s="153"/>
      <c r="M872" s="149"/>
      <c r="N872" s="149"/>
      <c r="O872" s="149"/>
      <c r="P872" s="149"/>
      <c r="Q872" s="149"/>
      <c r="R872" s="149"/>
      <c r="S872" s="149"/>
      <c r="T872" s="149"/>
      <c r="U872" s="149"/>
      <c r="V872" s="149"/>
    </row>
    <row r="873" spans="3:22" x14ac:dyDescent="0.25">
      <c r="C873" s="149"/>
      <c r="D873" s="149"/>
      <c r="E873" s="149"/>
      <c r="F873" s="149"/>
      <c r="G873" s="149"/>
      <c r="H873" s="149"/>
      <c r="I873" s="149"/>
      <c r="J873" s="149"/>
      <c r="K873" s="149"/>
      <c r="L873" s="153"/>
      <c r="M873" s="149"/>
      <c r="N873" s="149"/>
      <c r="O873" s="149"/>
      <c r="P873" s="149"/>
      <c r="Q873" s="149"/>
      <c r="R873" s="149"/>
      <c r="S873" s="149"/>
      <c r="T873" s="149"/>
      <c r="U873" s="149"/>
      <c r="V873" s="149"/>
    </row>
    <row r="874" spans="3:22" x14ac:dyDescent="0.25">
      <c r="C874" s="149"/>
      <c r="D874" s="149"/>
      <c r="E874" s="149"/>
      <c r="F874" s="149"/>
      <c r="G874" s="149"/>
      <c r="H874" s="149"/>
      <c r="I874" s="149"/>
      <c r="J874" s="149"/>
      <c r="K874" s="149"/>
      <c r="L874" s="153"/>
      <c r="M874" s="149"/>
      <c r="N874" s="149"/>
      <c r="O874" s="149"/>
      <c r="P874" s="149"/>
      <c r="Q874" s="149"/>
      <c r="R874" s="149"/>
      <c r="S874" s="149"/>
      <c r="T874" s="149"/>
      <c r="U874" s="149"/>
      <c r="V874" s="149"/>
    </row>
    <row r="875" spans="3:22" x14ac:dyDescent="0.25">
      <c r="C875" s="149"/>
      <c r="D875" s="149"/>
      <c r="E875" s="149"/>
      <c r="F875" s="149"/>
      <c r="G875" s="149"/>
      <c r="H875" s="149"/>
      <c r="I875" s="149"/>
      <c r="J875" s="149"/>
      <c r="K875" s="149"/>
      <c r="L875" s="153"/>
      <c r="M875" s="149"/>
      <c r="N875" s="149"/>
      <c r="O875" s="149"/>
      <c r="P875" s="149"/>
      <c r="Q875" s="149"/>
      <c r="R875" s="149"/>
      <c r="S875" s="149"/>
      <c r="T875" s="149"/>
      <c r="U875" s="149"/>
      <c r="V875" s="149"/>
    </row>
    <row r="876" spans="3:22" x14ac:dyDescent="0.25">
      <c r="C876" s="149"/>
      <c r="D876" s="149"/>
      <c r="E876" s="149"/>
      <c r="F876" s="149"/>
      <c r="G876" s="149"/>
      <c r="H876" s="149"/>
      <c r="I876" s="149"/>
      <c r="J876" s="149"/>
      <c r="K876" s="149"/>
      <c r="L876" s="153"/>
      <c r="M876" s="149"/>
      <c r="N876" s="149"/>
      <c r="O876" s="149"/>
      <c r="P876" s="149"/>
      <c r="Q876" s="149"/>
      <c r="R876" s="149"/>
      <c r="S876" s="149"/>
      <c r="T876" s="149"/>
      <c r="U876" s="149"/>
      <c r="V876" s="149"/>
    </row>
    <row r="877" spans="3:22" x14ac:dyDescent="0.25">
      <c r="C877" s="149"/>
      <c r="D877" s="149"/>
      <c r="E877" s="149"/>
      <c r="F877" s="149"/>
      <c r="G877" s="149"/>
      <c r="H877" s="149"/>
      <c r="I877" s="149"/>
      <c r="J877" s="149"/>
      <c r="K877" s="149"/>
      <c r="L877" s="153"/>
      <c r="M877" s="149"/>
      <c r="N877" s="149"/>
      <c r="O877" s="149"/>
      <c r="P877" s="149"/>
      <c r="Q877" s="149"/>
      <c r="R877" s="149"/>
      <c r="S877" s="149"/>
      <c r="T877" s="149"/>
      <c r="U877" s="149"/>
      <c r="V877" s="149"/>
    </row>
    <row r="878" spans="3:22" x14ac:dyDescent="0.25">
      <c r="C878" s="149"/>
      <c r="D878" s="149"/>
      <c r="E878" s="149"/>
      <c r="F878" s="149"/>
      <c r="G878" s="149"/>
      <c r="H878" s="149"/>
      <c r="I878" s="149"/>
      <c r="J878" s="149"/>
      <c r="K878" s="149"/>
      <c r="L878" s="153"/>
      <c r="M878" s="149"/>
      <c r="N878" s="149"/>
      <c r="O878" s="149"/>
      <c r="P878" s="149"/>
      <c r="Q878" s="149"/>
      <c r="R878" s="149"/>
      <c r="S878" s="149"/>
      <c r="T878" s="149"/>
      <c r="U878" s="149"/>
      <c r="V878" s="149"/>
    </row>
    <row r="879" spans="3:22" x14ac:dyDescent="0.25">
      <c r="C879" s="149"/>
      <c r="D879" s="149"/>
      <c r="E879" s="149"/>
      <c r="F879" s="149"/>
      <c r="G879" s="149"/>
      <c r="H879" s="149"/>
      <c r="I879" s="149"/>
      <c r="J879" s="149"/>
      <c r="K879" s="149"/>
      <c r="L879" s="153"/>
      <c r="M879" s="149"/>
      <c r="N879" s="149"/>
      <c r="O879" s="149"/>
      <c r="P879" s="149"/>
      <c r="Q879" s="149"/>
      <c r="R879" s="149"/>
      <c r="S879" s="149"/>
      <c r="T879" s="149"/>
      <c r="U879" s="149"/>
      <c r="V879" s="149"/>
    </row>
    <row r="880" spans="3:22" x14ac:dyDescent="0.25">
      <c r="C880" s="149"/>
      <c r="D880" s="149"/>
      <c r="E880" s="149"/>
      <c r="F880" s="149"/>
      <c r="G880" s="149"/>
      <c r="H880" s="149"/>
      <c r="I880" s="149"/>
      <c r="J880" s="149"/>
      <c r="K880" s="149"/>
      <c r="L880" s="153"/>
      <c r="M880" s="149"/>
      <c r="N880" s="149"/>
      <c r="O880" s="149"/>
      <c r="P880" s="149"/>
      <c r="Q880" s="149"/>
      <c r="R880" s="149"/>
      <c r="S880" s="149"/>
      <c r="T880" s="149"/>
      <c r="U880" s="149"/>
      <c r="V880" s="149"/>
    </row>
    <row r="881" spans="3:22" x14ac:dyDescent="0.25">
      <c r="C881" s="149"/>
      <c r="D881" s="149"/>
      <c r="E881" s="149"/>
      <c r="F881" s="149"/>
      <c r="G881" s="149"/>
      <c r="H881" s="149"/>
      <c r="I881" s="149"/>
      <c r="J881" s="149"/>
      <c r="K881" s="149"/>
      <c r="L881" s="153"/>
      <c r="M881" s="149"/>
      <c r="N881" s="149"/>
      <c r="O881" s="149"/>
      <c r="P881" s="149"/>
      <c r="Q881" s="149"/>
      <c r="R881" s="149"/>
      <c r="S881" s="149"/>
      <c r="T881" s="149"/>
      <c r="U881" s="149"/>
      <c r="V881" s="149"/>
    </row>
    <row r="882" spans="3:22" x14ac:dyDescent="0.25">
      <c r="C882" s="149"/>
      <c r="D882" s="149"/>
      <c r="E882" s="149"/>
      <c r="F882" s="149"/>
      <c r="G882" s="149"/>
      <c r="H882" s="149"/>
      <c r="I882" s="149"/>
      <c r="J882" s="149"/>
      <c r="K882" s="149"/>
      <c r="L882" s="153"/>
      <c r="M882" s="149"/>
      <c r="N882" s="149"/>
      <c r="O882" s="149"/>
      <c r="P882" s="149"/>
      <c r="Q882" s="149"/>
      <c r="R882" s="149"/>
      <c r="S882" s="149"/>
      <c r="T882" s="149"/>
      <c r="U882" s="149"/>
      <c r="V882" s="149"/>
    </row>
    <row r="883" spans="3:22" x14ac:dyDescent="0.25">
      <c r="C883" s="149"/>
      <c r="D883" s="149"/>
      <c r="E883" s="149"/>
      <c r="F883" s="149"/>
      <c r="G883" s="149"/>
      <c r="H883" s="149"/>
      <c r="I883" s="149"/>
      <c r="J883" s="149"/>
      <c r="K883" s="149"/>
      <c r="L883" s="153"/>
      <c r="M883" s="149"/>
      <c r="N883" s="149"/>
      <c r="O883" s="149"/>
      <c r="P883" s="149"/>
      <c r="Q883" s="149"/>
      <c r="R883" s="149"/>
      <c r="S883" s="149"/>
      <c r="T883" s="149"/>
      <c r="U883" s="149"/>
      <c r="V883" s="149"/>
    </row>
    <row r="884" spans="3:22" x14ac:dyDescent="0.25">
      <c r="C884" s="149"/>
      <c r="D884" s="149"/>
      <c r="E884" s="149"/>
      <c r="F884" s="149"/>
      <c r="G884" s="149"/>
      <c r="H884" s="149"/>
      <c r="I884" s="149"/>
      <c r="J884" s="149"/>
      <c r="K884" s="149"/>
      <c r="L884" s="153"/>
      <c r="M884" s="149"/>
      <c r="N884" s="149"/>
      <c r="O884" s="149"/>
      <c r="P884" s="149"/>
      <c r="Q884" s="149"/>
      <c r="R884" s="149"/>
      <c r="S884" s="149"/>
      <c r="T884" s="149"/>
      <c r="U884" s="149"/>
      <c r="V884" s="149"/>
    </row>
    <row r="885" spans="3:22" x14ac:dyDescent="0.25">
      <c r="C885" s="149"/>
      <c r="D885" s="149"/>
      <c r="E885" s="149"/>
      <c r="F885" s="149"/>
      <c r="G885" s="149"/>
      <c r="H885" s="149"/>
      <c r="I885" s="149"/>
      <c r="J885" s="149"/>
      <c r="K885" s="149"/>
      <c r="L885" s="153"/>
      <c r="M885" s="149"/>
      <c r="N885" s="149"/>
      <c r="O885" s="149"/>
      <c r="P885" s="149"/>
      <c r="Q885" s="149"/>
      <c r="R885" s="149"/>
      <c r="S885" s="149"/>
      <c r="T885" s="149"/>
      <c r="U885" s="149"/>
      <c r="V885" s="149"/>
    </row>
    <row r="886" spans="3:22" x14ac:dyDescent="0.25">
      <c r="C886" s="149"/>
      <c r="D886" s="149"/>
      <c r="E886" s="149"/>
      <c r="F886" s="149"/>
      <c r="G886" s="149"/>
      <c r="H886" s="149"/>
      <c r="I886" s="149"/>
      <c r="J886" s="149"/>
      <c r="K886" s="149"/>
      <c r="L886" s="153"/>
      <c r="M886" s="149"/>
      <c r="N886" s="149"/>
      <c r="O886" s="149"/>
      <c r="P886" s="149"/>
      <c r="Q886" s="149"/>
      <c r="R886" s="149"/>
      <c r="S886" s="149"/>
      <c r="T886" s="149"/>
      <c r="U886" s="149"/>
      <c r="V886" s="149"/>
    </row>
    <row r="887" spans="3:22" x14ac:dyDescent="0.25">
      <c r="C887" s="149"/>
      <c r="D887" s="149"/>
      <c r="E887" s="149"/>
      <c r="F887" s="149"/>
      <c r="G887" s="149"/>
      <c r="H887" s="149"/>
      <c r="I887" s="149"/>
      <c r="J887" s="149"/>
      <c r="K887" s="149"/>
      <c r="L887" s="153"/>
      <c r="M887" s="149"/>
      <c r="N887" s="149"/>
      <c r="O887" s="149"/>
      <c r="P887" s="149"/>
      <c r="Q887" s="149"/>
      <c r="R887" s="149"/>
      <c r="S887" s="149"/>
      <c r="T887" s="149"/>
      <c r="U887" s="149"/>
      <c r="V887" s="149"/>
    </row>
    <row r="888" spans="3:22" x14ac:dyDescent="0.25">
      <c r="C888" s="149"/>
      <c r="D888" s="149"/>
      <c r="E888" s="149"/>
      <c r="F888" s="149"/>
      <c r="G888" s="149"/>
      <c r="H888" s="149"/>
      <c r="I888" s="149"/>
      <c r="J888" s="149"/>
      <c r="K888" s="149"/>
      <c r="L888" s="153"/>
      <c r="M888" s="149"/>
      <c r="N888" s="149"/>
      <c r="O888" s="149"/>
      <c r="P888" s="149"/>
      <c r="Q888" s="149"/>
      <c r="R888" s="149"/>
      <c r="S888" s="149"/>
      <c r="T888" s="149"/>
      <c r="U888" s="149"/>
      <c r="V888" s="149"/>
    </row>
    <row r="889" spans="3:22" x14ac:dyDescent="0.25">
      <c r="C889" s="149"/>
      <c r="D889" s="149"/>
      <c r="E889" s="149"/>
      <c r="F889" s="149"/>
      <c r="G889" s="149"/>
      <c r="H889" s="149"/>
      <c r="I889" s="149"/>
      <c r="J889" s="149"/>
      <c r="K889" s="149"/>
      <c r="L889" s="153"/>
      <c r="M889" s="149"/>
      <c r="N889" s="149"/>
      <c r="O889" s="149"/>
      <c r="P889" s="149"/>
      <c r="Q889" s="149"/>
      <c r="R889" s="149"/>
      <c r="S889" s="149"/>
      <c r="T889" s="149"/>
      <c r="U889" s="149"/>
      <c r="V889" s="149"/>
    </row>
    <row r="890" spans="3:22" x14ac:dyDescent="0.25">
      <c r="C890" s="149"/>
      <c r="D890" s="149"/>
      <c r="E890" s="149"/>
      <c r="F890" s="149"/>
      <c r="G890" s="149"/>
      <c r="H890" s="149"/>
      <c r="I890" s="149"/>
      <c r="J890" s="149"/>
      <c r="K890" s="149"/>
      <c r="L890" s="153"/>
      <c r="M890" s="149"/>
      <c r="N890" s="149"/>
      <c r="O890" s="149"/>
      <c r="P890" s="149"/>
      <c r="Q890" s="149"/>
      <c r="R890" s="149"/>
      <c r="S890" s="149"/>
      <c r="T890" s="149"/>
      <c r="U890" s="149"/>
      <c r="V890" s="149"/>
    </row>
    <row r="891" spans="3:22" x14ac:dyDescent="0.25">
      <c r="C891" s="149"/>
      <c r="D891" s="149"/>
      <c r="E891" s="149"/>
      <c r="F891" s="149"/>
      <c r="G891" s="149"/>
      <c r="H891" s="149"/>
      <c r="I891" s="149"/>
      <c r="J891" s="149"/>
      <c r="K891" s="149"/>
      <c r="L891" s="153"/>
      <c r="M891" s="149"/>
      <c r="N891" s="149"/>
      <c r="O891" s="149"/>
      <c r="P891" s="149"/>
      <c r="Q891" s="149"/>
      <c r="R891" s="149"/>
      <c r="S891" s="149"/>
      <c r="T891" s="149"/>
      <c r="U891" s="149"/>
      <c r="V891" s="149"/>
    </row>
    <row r="892" spans="3:22" x14ac:dyDescent="0.25">
      <c r="C892" s="149"/>
      <c r="D892" s="149"/>
      <c r="E892" s="149"/>
      <c r="F892" s="149"/>
      <c r="G892" s="149"/>
      <c r="H892" s="149"/>
      <c r="I892" s="149"/>
      <c r="J892" s="149"/>
      <c r="K892" s="149"/>
      <c r="L892" s="153"/>
      <c r="M892" s="149"/>
      <c r="N892" s="149"/>
      <c r="O892" s="149"/>
      <c r="P892" s="149"/>
      <c r="Q892" s="149"/>
      <c r="R892" s="149"/>
      <c r="S892" s="149"/>
      <c r="T892" s="149"/>
      <c r="U892" s="149"/>
      <c r="V892" s="149"/>
    </row>
    <row r="893" spans="3:22" x14ac:dyDescent="0.25">
      <c r="C893" s="149"/>
      <c r="D893" s="149"/>
      <c r="E893" s="149"/>
      <c r="F893" s="149"/>
      <c r="G893" s="149"/>
      <c r="H893" s="149"/>
      <c r="I893" s="149"/>
      <c r="J893" s="149"/>
      <c r="K893" s="149"/>
      <c r="L893" s="153"/>
      <c r="M893" s="149"/>
      <c r="N893" s="149"/>
      <c r="O893" s="149"/>
      <c r="P893" s="149"/>
      <c r="Q893" s="149"/>
      <c r="R893" s="149"/>
      <c r="S893" s="149"/>
      <c r="T893" s="149"/>
      <c r="U893" s="149"/>
      <c r="V893" s="149"/>
    </row>
    <row r="894" spans="3:22" x14ac:dyDescent="0.25">
      <c r="C894" s="149"/>
      <c r="D894" s="149"/>
      <c r="E894" s="149"/>
      <c r="F894" s="149"/>
      <c r="G894" s="149"/>
      <c r="H894" s="149"/>
      <c r="I894" s="149"/>
      <c r="J894" s="149"/>
      <c r="K894" s="149"/>
      <c r="L894" s="153"/>
      <c r="M894" s="149"/>
      <c r="N894" s="149"/>
      <c r="O894" s="149"/>
      <c r="P894" s="149"/>
      <c r="Q894" s="149"/>
      <c r="R894" s="149"/>
      <c r="S894" s="149"/>
      <c r="T894" s="149"/>
      <c r="U894" s="149"/>
      <c r="V894" s="149"/>
    </row>
    <row r="895" spans="3:22" x14ac:dyDescent="0.25">
      <c r="C895" s="149"/>
      <c r="D895" s="149"/>
      <c r="E895" s="149"/>
      <c r="F895" s="149"/>
      <c r="G895" s="149"/>
      <c r="H895" s="149"/>
      <c r="I895" s="149"/>
      <c r="J895" s="149"/>
      <c r="K895" s="149"/>
      <c r="L895" s="153"/>
      <c r="M895" s="149"/>
      <c r="N895" s="149"/>
      <c r="O895" s="149"/>
      <c r="P895" s="149"/>
      <c r="Q895" s="149"/>
      <c r="R895" s="149"/>
      <c r="S895" s="149"/>
      <c r="T895" s="149"/>
      <c r="U895" s="149"/>
      <c r="V895" s="149"/>
    </row>
    <row r="896" spans="3:22" x14ac:dyDescent="0.25">
      <c r="C896" s="149"/>
      <c r="D896" s="149"/>
      <c r="E896" s="149"/>
      <c r="F896" s="149"/>
      <c r="G896" s="149"/>
      <c r="H896" s="149"/>
      <c r="I896" s="149"/>
      <c r="J896" s="149"/>
      <c r="K896" s="149"/>
      <c r="L896" s="153"/>
      <c r="M896" s="149"/>
      <c r="N896" s="149"/>
      <c r="O896" s="149"/>
      <c r="P896" s="149"/>
      <c r="Q896" s="149"/>
      <c r="R896" s="149"/>
      <c r="S896" s="149"/>
      <c r="T896" s="149"/>
      <c r="U896" s="149"/>
      <c r="V896" s="149"/>
    </row>
    <row r="897" spans="3:22" x14ac:dyDescent="0.25">
      <c r="C897" s="149"/>
      <c r="D897" s="149"/>
      <c r="E897" s="149"/>
      <c r="F897" s="149"/>
      <c r="G897" s="149"/>
      <c r="H897" s="149"/>
      <c r="I897" s="149"/>
      <c r="J897" s="149"/>
      <c r="K897" s="149"/>
      <c r="L897" s="153"/>
      <c r="M897" s="149"/>
      <c r="N897" s="149"/>
      <c r="O897" s="149"/>
      <c r="P897" s="149"/>
      <c r="Q897" s="149"/>
      <c r="R897" s="149"/>
      <c r="S897" s="149"/>
      <c r="T897" s="149"/>
      <c r="U897" s="149"/>
      <c r="V897" s="149"/>
    </row>
    <row r="898" spans="3:22" x14ac:dyDescent="0.25">
      <c r="C898" s="149"/>
      <c r="D898" s="149"/>
      <c r="E898" s="149"/>
      <c r="F898" s="149"/>
      <c r="G898" s="149"/>
      <c r="H898" s="149"/>
      <c r="I898" s="149"/>
      <c r="J898" s="149"/>
      <c r="K898" s="149"/>
      <c r="L898" s="153"/>
      <c r="M898" s="149"/>
      <c r="N898" s="149"/>
      <c r="O898" s="149"/>
      <c r="P898" s="149"/>
      <c r="Q898" s="149"/>
      <c r="R898" s="149"/>
      <c r="S898" s="149"/>
      <c r="T898" s="149"/>
      <c r="U898" s="149"/>
      <c r="V898" s="149"/>
    </row>
    <row r="899" spans="3:22" x14ac:dyDescent="0.25">
      <c r="C899" s="149"/>
      <c r="D899" s="149"/>
      <c r="E899" s="149"/>
      <c r="F899" s="149"/>
      <c r="G899" s="149"/>
      <c r="H899" s="149"/>
      <c r="I899" s="149"/>
      <c r="J899" s="149"/>
      <c r="K899" s="149"/>
      <c r="L899" s="153"/>
      <c r="M899" s="149"/>
      <c r="N899" s="149"/>
      <c r="O899" s="149"/>
      <c r="P899" s="149"/>
      <c r="Q899" s="149"/>
      <c r="R899" s="149"/>
      <c r="S899" s="149"/>
      <c r="T899" s="149"/>
      <c r="U899" s="149"/>
      <c r="V899" s="149"/>
    </row>
    <row r="900" spans="3:22" x14ac:dyDescent="0.25">
      <c r="C900" s="149"/>
      <c r="D900" s="149"/>
      <c r="E900" s="149"/>
      <c r="F900" s="149"/>
      <c r="G900" s="149"/>
      <c r="H900" s="149"/>
      <c r="I900" s="149"/>
      <c r="J900" s="149"/>
      <c r="K900" s="149"/>
      <c r="L900" s="153"/>
      <c r="M900" s="149"/>
      <c r="N900" s="149"/>
      <c r="O900" s="149"/>
      <c r="P900" s="149"/>
      <c r="Q900" s="149"/>
      <c r="R900" s="149"/>
      <c r="S900" s="149"/>
      <c r="T900" s="149"/>
      <c r="U900" s="149"/>
      <c r="V900" s="149"/>
    </row>
    <row r="901" spans="3:22" x14ac:dyDescent="0.25">
      <c r="C901" s="149"/>
      <c r="D901" s="149"/>
      <c r="E901" s="149"/>
      <c r="F901" s="149"/>
      <c r="G901" s="149"/>
      <c r="H901" s="149"/>
      <c r="I901" s="149"/>
      <c r="J901" s="149"/>
      <c r="K901" s="149"/>
      <c r="L901" s="153"/>
      <c r="M901" s="149"/>
      <c r="N901" s="149"/>
      <c r="O901" s="149"/>
      <c r="P901" s="149"/>
      <c r="Q901" s="149"/>
      <c r="R901" s="149"/>
      <c r="S901" s="149"/>
      <c r="T901" s="149"/>
      <c r="U901" s="149"/>
      <c r="V901" s="149"/>
    </row>
    <row r="902" spans="3:22" x14ac:dyDescent="0.25">
      <c r="C902" s="149"/>
      <c r="D902" s="149"/>
      <c r="E902" s="149"/>
      <c r="F902" s="149"/>
      <c r="G902" s="149"/>
      <c r="H902" s="149"/>
      <c r="I902" s="149"/>
      <c r="J902" s="149"/>
      <c r="K902" s="149"/>
      <c r="L902" s="153"/>
      <c r="M902" s="149"/>
      <c r="N902" s="149"/>
      <c r="O902" s="149"/>
      <c r="P902" s="149"/>
      <c r="Q902" s="149"/>
      <c r="R902" s="149"/>
      <c r="S902" s="149"/>
      <c r="T902" s="149"/>
      <c r="U902" s="149"/>
      <c r="V902" s="149"/>
    </row>
    <row r="903" spans="3:22" x14ac:dyDescent="0.25">
      <c r="C903" s="149"/>
      <c r="D903" s="149"/>
      <c r="E903" s="149"/>
      <c r="F903" s="149"/>
      <c r="G903" s="149"/>
      <c r="H903" s="149"/>
      <c r="I903" s="149"/>
      <c r="J903" s="149"/>
      <c r="K903" s="149"/>
      <c r="L903" s="153"/>
      <c r="M903" s="149"/>
      <c r="N903" s="149"/>
      <c r="O903" s="149"/>
      <c r="P903" s="149"/>
      <c r="Q903" s="149"/>
      <c r="R903" s="149"/>
      <c r="S903" s="149"/>
      <c r="T903" s="149"/>
      <c r="U903" s="149"/>
      <c r="V903" s="149"/>
    </row>
    <row r="904" spans="3:22" x14ac:dyDescent="0.25">
      <c r="C904" s="149"/>
      <c r="D904" s="149"/>
      <c r="E904" s="149"/>
      <c r="F904" s="149"/>
      <c r="G904" s="149"/>
      <c r="H904" s="149"/>
      <c r="I904" s="149"/>
      <c r="J904" s="149"/>
      <c r="K904" s="149"/>
      <c r="L904" s="153"/>
      <c r="M904" s="149"/>
      <c r="N904" s="149"/>
      <c r="O904" s="149"/>
      <c r="P904" s="149"/>
      <c r="Q904" s="149"/>
      <c r="R904" s="149"/>
      <c r="S904" s="149"/>
      <c r="T904" s="149"/>
      <c r="U904" s="149"/>
      <c r="V904" s="149"/>
    </row>
    <row r="905" spans="3:22" x14ac:dyDescent="0.25">
      <c r="C905" s="149"/>
      <c r="D905" s="149"/>
      <c r="E905" s="149"/>
      <c r="F905" s="149"/>
      <c r="G905" s="149"/>
      <c r="H905" s="149"/>
      <c r="I905" s="149"/>
      <c r="J905" s="149"/>
      <c r="K905" s="149"/>
      <c r="L905" s="153"/>
      <c r="M905" s="149"/>
      <c r="N905" s="149"/>
      <c r="O905" s="149"/>
      <c r="P905" s="149"/>
      <c r="Q905" s="149"/>
      <c r="R905" s="149"/>
      <c r="S905" s="149"/>
      <c r="T905" s="149"/>
      <c r="U905" s="149"/>
      <c r="V905" s="149"/>
    </row>
    <row r="906" spans="3:22" x14ac:dyDescent="0.25">
      <c r="C906" s="149"/>
      <c r="D906" s="149"/>
      <c r="E906" s="149"/>
      <c r="F906" s="149"/>
      <c r="G906" s="149"/>
      <c r="H906" s="149"/>
      <c r="I906" s="149"/>
      <c r="J906" s="149"/>
      <c r="K906" s="149"/>
      <c r="L906" s="153"/>
      <c r="M906" s="149"/>
      <c r="N906" s="149"/>
      <c r="O906" s="149"/>
      <c r="P906" s="149"/>
      <c r="Q906" s="149"/>
      <c r="R906" s="149"/>
      <c r="S906" s="149"/>
      <c r="T906" s="149"/>
      <c r="U906" s="149"/>
      <c r="V906" s="149"/>
    </row>
    <row r="907" spans="3:22" x14ac:dyDescent="0.25">
      <c r="C907" s="149"/>
      <c r="D907" s="149"/>
      <c r="E907" s="149"/>
      <c r="F907" s="149"/>
      <c r="G907" s="149"/>
      <c r="H907" s="149"/>
      <c r="I907" s="149"/>
      <c r="J907" s="149"/>
      <c r="K907" s="149"/>
      <c r="L907" s="153"/>
      <c r="M907" s="149"/>
      <c r="N907" s="149"/>
      <c r="O907" s="149"/>
      <c r="P907" s="149"/>
      <c r="Q907" s="149"/>
      <c r="R907" s="149"/>
      <c r="S907" s="149"/>
      <c r="T907" s="149"/>
      <c r="U907" s="149"/>
      <c r="V907" s="149"/>
    </row>
    <row r="908" spans="3:22" x14ac:dyDescent="0.25">
      <c r="C908" s="149"/>
      <c r="D908" s="149"/>
      <c r="E908" s="149"/>
      <c r="F908" s="149"/>
      <c r="G908" s="149"/>
      <c r="H908" s="149"/>
      <c r="I908" s="149"/>
      <c r="J908" s="149"/>
      <c r="K908" s="149"/>
      <c r="L908" s="153"/>
      <c r="M908" s="149"/>
      <c r="N908" s="149"/>
      <c r="O908" s="149"/>
      <c r="P908" s="149"/>
      <c r="Q908" s="149"/>
      <c r="R908" s="149"/>
      <c r="S908" s="149"/>
      <c r="T908" s="149"/>
      <c r="U908" s="149"/>
      <c r="V908" s="149"/>
    </row>
    <row r="909" spans="3:22" x14ac:dyDescent="0.25">
      <c r="C909" s="149"/>
      <c r="D909" s="149"/>
      <c r="E909" s="149"/>
      <c r="F909" s="149"/>
      <c r="G909" s="149"/>
      <c r="H909" s="149"/>
      <c r="I909" s="149"/>
      <c r="J909" s="149"/>
      <c r="K909" s="149"/>
      <c r="L909" s="153"/>
      <c r="M909" s="149"/>
      <c r="N909" s="149"/>
      <c r="O909" s="149"/>
      <c r="P909" s="149"/>
      <c r="Q909" s="149"/>
      <c r="R909" s="149"/>
      <c r="S909" s="149"/>
      <c r="T909" s="149"/>
      <c r="U909" s="149"/>
      <c r="V909" s="149"/>
    </row>
    <row r="910" spans="3:22" x14ac:dyDescent="0.25">
      <c r="C910" s="149"/>
      <c r="D910" s="149"/>
      <c r="E910" s="149"/>
      <c r="F910" s="149"/>
      <c r="G910" s="149"/>
      <c r="H910" s="149"/>
      <c r="I910" s="149"/>
      <c r="J910" s="149"/>
      <c r="K910" s="149"/>
      <c r="L910" s="153"/>
      <c r="M910" s="149"/>
      <c r="N910" s="149"/>
      <c r="O910" s="149"/>
      <c r="P910" s="149"/>
      <c r="Q910" s="149"/>
      <c r="R910" s="149"/>
      <c r="S910" s="149"/>
      <c r="T910" s="149"/>
      <c r="U910" s="149"/>
      <c r="V910" s="149"/>
    </row>
    <row r="911" spans="3:22" x14ac:dyDescent="0.25">
      <c r="C911" s="149"/>
      <c r="D911" s="149"/>
      <c r="E911" s="149"/>
      <c r="F911" s="149"/>
      <c r="G911" s="149"/>
      <c r="H911" s="149"/>
      <c r="I911" s="149"/>
      <c r="J911" s="149"/>
      <c r="K911" s="149"/>
      <c r="L911" s="153"/>
      <c r="M911" s="149"/>
      <c r="N911" s="149"/>
      <c r="O911" s="149"/>
      <c r="P911" s="149"/>
      <c r="Q911" s="149"/>
      <c r="R911" s="149"/>
      <c r="S911" s="149"/>
      <c r="T911" s="149"/>
      <c r="U911" s="149"/>
      <c r="V911" s="149"/>
    </row>
    <row r="912" spans="3:22" x14ac:dyDescent="0.25">
      <c r="C912" s="149"/>
      <c r="D912" s="149"/>
      <c r="E912" s="149"/>
      <c r="F912" s="149"/>
      <c r="G912" s="149"/>
      <c r="H912" s="149"/>
      <c r="I912" s="149"/>
      <c r="J912" s="149"/>
      <c r="K912" s="149"/>
      <c r="L912" s="153"/>
      <c r="M912" s="149"/>
      <c r="N912" s="149"/>
      <c r="O912" s="149"/>
      <c r="P912" s="149"/>
      <c r="Q912" s="149"/>
      <c r="R912" s="149"/>
      <c r="S912" s="149"/>
      <c r="T912" s="149"/>
      <c r="U912" s="149"/>
      <c r="V912" s="149"/>
    </row>
    <row r="913" spans="3:22" x14ac:dyDescent="0.25">
      <c r="C913" s="149"/>
      <c r="D913" s="149"/>
      <c r="E913" s="149"/>
      <c r="F913" s="149"/>
      <c r="G913" s="149"/>
      <c r="H913" s="149"/>
      <c r="I913" s="149"/>
      <c r="J913" s="149"/>
      <c r="K913" s="149"/>
      <c r="L913" s="153"/>
      <c r="M913" s="149"/>
      <c r="N913" s="149"/>
      <c r="O913" s="149"/>
      <c r="P913" s="149"/>
      <c r="Q913" s="149"/>
      <c r="R913" s="149"/>
      <c r="S913" s="149"/>
      <c r="T913" s="149"/>
      <c r="U913" s="149"/>
      <c r="V913" s="149"/>
    </row>
    <row r="914" spans="3:22" x14ac:dyDescent="0.25">
      <c r="C914" s="149"/>
      <c r="D914" s="149"/>
      <c r="E914" s="149"/>
      <c r="F914" s="149"/>
      <c r="G914" s="149"/>
      <c r="H914" s="149"/>
      <c r="I914" s="149"/>
      <c r="J914" s="149"/>
      <c r="K914" s="149"/>
      <c r="L914" s="153"/>
      <c r="M914" s="149"/>
      <c r="N914" s="149"/>
      <c r="O914" s="149"/>
      <c r="P914" s="149"/>
      <c r="Q914" s="149"/>
      <c r="R914" s="149"/>
      <c r="S914" s="149"/>
      <c r="T914" s="149"/>
      <c r="U914" s="149"/>
      <c r="V914" s="149"/>
    </row>
    <row r="915" spans="3:22" x14ac:dyDescent="0.25">
      <c r="C915" s="149"/>
      <c r="D915" s="149"/>
      <c r="E915" s="149"/>
      <c r="F915" s="149"/>
      <c r="G915" s="149"/>
      <c r="H915" s="149"/>
      <c r="I915" s="149"/>
      <c r="J915" s="149"/>
      <c r="K915" s="149"/>
      <c r="L915" s="153"/>
      <c r="M915" s="149"/>
      <c r="N915" s="149"/>
      <c r="O915" s="149"/>
      <c r="P915" s="149"/>
      <c r="Q915" s="149"/>
      <c r="R915" s="149"/>
      <c r="S915" s="149"/>
      <c r="T915" s="149"/>
      <c r="U915" s="149"/>
      <c r="V915" s="149"/>
    </row>
    <row r="916" spans="3:22" x14ac:dyDescent="0.25">
      <c r="C916" s="149"/>
      <c r="D916" s="149"/>
      <c r="E916" s="149"/>
      <c r="F916" s="149"/>
      <c r="G916" s="149"/>
      <c r="H916" s="149"/>
      <c r="I916" s="149"/>
      <c r="J916" s="149"/>
      <c r="K916" s="149"/>
      <c r="L916" s="153"/>
      <c r="M916" s="149"/>
      <c r="N916" s="149"/>
      <c r="O916" s="149"/>
      <c r="P916" s="149"/>
      <c r="Q916" s="149"/>
      <c r="R916" s="149"/>
      <c r="S916" s="149"/>
      <c r="T916" s="149"/>
      <c r="U916" s="149"/>
      <c r="V916" s="149"/>
    </row>
    <row r="917" spans="3:22" x14ac:dyDescent="0.25">
      <c r="C917" s="149"/>
      <c r="D917" s="149"/>
      <c r="E917" s="149"/>
      <c r="F917" s="149"/>
      <c r="G917" s="149"/>
      <c r="H917" s="149"/>
      <c r="I917" s="149"/>
      <c r="J917" s="149"/>
      <c r="K917" s="149"/>
      <c r="L917" s="153"/>
      <c r="M917" s="149"/>
      <c r="N917" s="149"/>
      <c r="O917" s="149"/>
      <c r="P917" s="149"/>
      <c r="Q917" s="149"/>
      <c r="R917" s="149"/>
      <c r="S917" s="149"/>
      <c r="T917" s="149"/>
      <c r="U917" s="149"/>
      <c r="V917" s="149"/>
    </row>
    <row r="918" spans="3:22" x14ac:dyDescent="0.25">
      <c r="C918" s="149"/>
      <c r="D918" s="149"/>
      <c r="E918" s="149"/>
      <c r="F918" s="149"/>
      <c r="G918" s="149"/>
      <c r="H918" s="149"/>
      <c r="I918" s="149"/>
      <c r="J918" s="149"/>
      <c r="K918" s="149"/>
      <c r="L918" s="153"/>
      <c r="M918" s="149"/>
      <c r="N918" s="149"/>
      <c r="O918" s="149"/>
      <c r="P918" s="149"/>
      <c r="Q918" s="149"/>
      <c r="R918" s="149"/>
      <c r="S918" s="149"/>
      <c r="T918" s="149"/>
      <c r="U918" s="149"/>
      <c r="V918" s="149"/>
    </row>
    <row r="919" spans="3:22" x14ac:dyDescent="0.25">
      <c r="C919" s="149"/>
      <c r="D919" s="149"/>
      <c r="E919" s="149"/>
      <c r="F919" s="149"/>
      <c r="G919" s="149"/>
      <c r="H919" s="149"/>
      <c r="I919" s="149"/>
      <c r="J919" s="149"/>
      <c r="K919" s="149"/>
      <c r="L919" s="153"/>
      <c r="M919" s="149"/>
      <c r="N919" s="149"/>
      <c r="O919" s="149"/>
      <c r="P919" s="149"/>
      <c r="Q919" s="149"/>
      <c r="R919" s="149"/>
      <c r="S919" s="149"/>
      <c r="T919" s="149"/>
      <c r="U919" s="149"/>
      <c r="V919" s="149"/>
    </row>
    <row r="920" spans="3:22" x14ac:dyDescent="0.25">
      <c r="C920" s="149"/>
      <c r="D920" s="149"/>
      <c r="E920" s="149"/>
      <c r="F920" s="149"/>
      <c r="G920" s="149"/>
      <c r="H920" s="149"/>
      <c r="I920" s="149"/>
      <c r="J920" s="149"/>
      <c r="K920" s="149"/>
      <c r="L920" s="153"/>
      <c r="M920" s="149"/>
      <c r="N920" s="149"/>
      <c r="O920" s="149"/>
      <c r="P920" s="149"/>
      <c r="Q920" s="149"/>
      <c r="R920" s="149"/>
      <c r="S920" s="149"/>
      <c r="T920" s="149"/>
      <c r="U920" s="149"/>
      <c r="V920" s="149"/>
    </row>
    <row r="921" spans="3:22" x14ac:dyDescent="0.25">
      <c r="C921" s="149"/>
      <c r="D921" s="149"/>
      <c r="E921" s="149"/>
      <c r="F921" s="149"/>
      <c r="G921" s="149"/>
      <c r="H921" s="149"/>
      <c r="I921" s="149"/>
      <c r="J921" s="149"/>
      <c r="K921" s="149"/>
      <c r="L921" s="153"/>
      <c r="M921" s="149"/>
      <c r="N921" s="149"/>
      <c r="O921" s="149"/>
      <c r="P921" s="149"/>
      <c r="Q921" s="149"/>
      <c r="R921" s="149"/>
      <c r="S921" s="149"/>
      <c r="T921" s="149"/>
      <c r="U921" s="149"/>
      <c r="V921" s="149"/>
    </row>
    <row r="922" spans="3:22" x14ac:dyDescent="0.25">
      <c r="C922" s="149"/>
      <c r="D922" s="149"/>
      <c r="E922" s="149"/>
      <c r="F922" s="149"/>
      <c r="G922" s="149"/>
      <c r="H922" s="149"/>
      <c r="I922" s="149"/>
      <c r="J922" s="149"/>
      <c r="K922" s="149"/>
      <c r="L922" s="153"/>
      <c r="M922" s="149"/>
      <c r="N922" s="149"/>
      <c r="O922" s="149"/>
      <c r="P922" s="149"/>
      <c r="Q922" s="149"/>
      <c r="R922" s="149"/>
      <c r="S922" s="149"/>
      <c r="T922" s="149"/>
      <c r="U922" s="149"/>
      <c r="V922" s="149"/>
    </row>
    <row r="923" spans="3:22" x14ac:dyDescent="0.25">
      <c r="C923" s="149"/>
      <c r="D923" s="149"/>
      <c r="E923" s="149"/>
      <c r="F923" s="149"/>
      <c r="G923" s="149"/>
      <c r="H923" s="149"/>
      <c r="I923" s="149"/>
      <c r="J923" s="149"/>
      <c r="K923" s="149"/>
      <c r="L923" s="153"/>
      <c r="M923" s="149"/>
      <c r="N923" s="149"/>
      <c r="O923" s="149"/>
      <c r="P923" s="149"/>
      <c r="Q923" s="149"/>
      <c r="R923" s="149"/>
      <c r="S923" s="149"/>
      <c r="T923" s="149"/>
      <c r="U923" s="149"/>
      <c r="V923" s="149"/>
    </row>
    <row r="924" spans="3:22" x14ac:dyDescent="0.25">
      <c r="C924" s="149"/>
      <c r="D924" s="149"/>
      <c r="E924" s="149"/>
      <c r="F924" s="149"/>
      <c r="G924" s="149"/>
      <c r="H924" s="149"/>
      <c r="I924" s="149"/>
      <c r="J924" s="149"/>
      <c r="K924" s="149"/>
      <c r="L924" s="153"/>
      <c r="M924" s="149"/>
      <c r="N924" s="149"/>
      <c r="O924" s="149"/>
      <c r="P924" s="149"/>
      <c r="Q924" s="149"/>
      <c r="R924" s="149"/>
      <c r="S924" s="149"/>
      <c r="T924" s="149"/>
      <c r="U924" s="149"/>
      <c r="V924" s="149"/>
    </row>
    <row r="925" spans="3:22" x14ac:dyDescent="0.25">
      <c r="C925" s="149"/>
      <c r="D925" s="149"/>
      <c r="E925" s="149"/>
      <c r="F925" s="149"/>
      <c r="G925" s="149"/>
      <c r="H925" s="149"/>
      <c r="I925" s="149"/>
      <c r="J925" s="149"/>
      <c r="K925" s="149"/>
      <c r="L925" s="153"/>
      <c r="M925" s="149"/>
      <c r="N925" s="149"/>
      <c r="O925" s="149"/>
      <c r="P925" s="149"/>
      <c r="Q925" s="149"/>
      <c r="R925" s="149"/>
      <c r="S925" s="149"/>
      <c r="T925" s="149"/>
      <c r="U925" s="149"/>
      <c r="V925" s="149"/>
    </row>
    <row r="926" spans="3:22" x14ac:dyDescent="0.25">
      <c r="C926" s="149"/>
      <c r="D926" s="149"/>
      <c r="E926" s="149"/>
      <c r="F926" s="149"/>
      <c r="G926" s="149"/>
      <c r="H926" s="149"/>
      <c r="I926" s="149"/>
      <c r="J926" s="149"/>
      <c r="K926" s="149"/>
      <c r="L926" s="153"/>
      <c r="M926" s="149"/>
      <c r="N926" s="149"/>
      <c r="O926" s="149"/>
      <c r="P926" s="149"/>
      <c r="Q926" s="149"/>
      <c r="R926" s="149"/>
      <c r="S926" s="149"/>
      <c r="T926" s="149"/>
      <c r="U926" s="149"/>
      <c r="V926" s="149"/>
    </row>
    <row r="927" spans="3:22" x14ac:dyDescent="0.25">
      <c r="C927" s="149"/>
      <c r="D927" s="149"/>
      <c r="E927" s="149"/>
      <c r="F927" s="149"/>
      <c r="G927" s="149"/>
      <c r="H927" s="149"/>
      <c r="I927" s="149"/>
      <c r="J927" s="149"/>
      <c r="K927" s="149"/>
      <c r="L927" s="153"/>
      <c r="M927" s="149"/>
      <c r="N927" s="149"/>
      <c r="O927" s="149"/>
      <c r="P927" s="149"/>
      <c r="Q927" s="149"/>
      <c r="R927" s="149"/>
      <c r="S927" s="149"/>
      <c r="T927" s="149"/>
      <c r="U927" s="149"/>
      <c r="V927" s="149"/>
    </row>
    <row r="928" spans="3:22" x14ac:dyDescent="0.25">
      <c r="C928" s="149"/>
      <c r="D928" s="149"/>
      <c r="E928" s="149"/>
      <c r="F928" s="149"/>
      <c r="G928" s="149"/>
      <c r="H928" s="149"/>
      <c r="I928" s="149"/>
      <c r="J928" s="149"/>
      <c r="K928" s="149"/>
      <c r="L928" s="153"/>
      <c r="M928" s="149"/>
      <c r="N928" s="149"/>
      <c r="O928" s="149"/>
      <c r="P928" s="149"/>
      <c r="Q928" s="149"/>
      <c r="R928" s="149"/>
      <c r="S928" s="149"/>
      <c r="T928" s="149"/>
      <c r="U928" s="149"/>
      <c r="V928" s="149"/>
    </row>
    <row r="929" spans="3:22" x14ac:dyDescent="0.25">
      <c r="C929" s="149"/>
      <c r="D929" s="149"/>
      <c r="E929" s="149"/>
      <c r="F929" s="149"/>
      <c r="G929" s="149"/>
      <c r="H929" s="149"/>
      <c r="I929" s="149"/>
      <c r="J929" s="149"/>
      <c r="K929" s="149"/>
      <c r="L929" s="153"/>
      <c r="M929" s="149"/>
      <c r="N929" s="149"/>
      <c r="O929" s="149"/>
      <c r="P929" s="149"/>
      <c r="Q929" s="149"/>
      <c r="R929" s="149"/>
      <c r="S929" s="149"/>
      <c r="T929" s="149"/>
      <c r="U929" s="149"/>
      <c r="V929" s="149"/>
    </row>
    <row r="930" spans="3:22" x14ac:dyDescent="0.25">
      <c r="C930" s="149"/>
      <c r="D930" s="149"/>
      <c r="E930" s="149"/>
      <c r="F930" s="149"/>
      <c r="G930" s="149"/>
      <c r="H930" s="149"/>
      <c r="I930" s="149"/>
      <c r="J930" s="149"/>
      <c r="K930" s="149"/>
      <c r="L930" s="153"/>
      <c r="M930" s="149"/>
      <c r="N930" s="149"/>
      <c r="O930" s="149"/>
      <c r="P930" s="149"/>
      <c r="Q930" s="149"/>
      <c r="R930" s="149"/>
      <c r="S930" s="149"/>
      <c r="T930" s="149"/>
      <c r="U930" s="149"/>
      <c r="V930" s="149"/>
    </row>
    <row r="931" spans="3:22" x14ac:dyDescent="0.25">
      <c r="C931" s="149"/>
      <c r="D931" s="149"/>
      <c r="E931" s="149"/>
      <c r="F931" s="149"/>
      <c r="G931" s="149"/>
      <c r="H931" s="149"/>
      <c r="I931" s="149"/>
      <c r="J931" s="149"/>
      <c r="K931" s="149"/>
      <c r="L931" s="153"/>
      <c r="M931" s="149"/>
      <c r="N931" s="149"/>
      <c r="O931" s="149"/>
      <c r="P931" s="149"/>
      <c r="Q931" s="149"/>
      <c r="R931" s="149"/>
      <c r="S931" s="149"/>
      <c r="T931" s="149"/>
      <c r="U931" s="149"/>
      <c r="V931" s="149"/>
    </row>
    <row r="932" spans="3:22" x14ac:dyDescent="0.25">
      <c r="C932" s="149"/>
      <c r="D932" s="149"/>
      <c r="E932" s="149"/>
      <c r="F932" s="149"/>
      <c r="G932" s="149"/>
      <c r="H932" s="149"/>
      <c r="I932" s="149"/>
      <c r="J932" s="149"/>
      <c r="K932" s="149"/>
      <c r="L932" s="153"/>
      <c r="M932" s="149"/>
      <c r="N932" s="149"/>
      <c r="O932" s="149"/>
      <c r="P932" s="149"/>
      <c r="Q932" s="149"/>
      <c r="R932" s="149"/>
      <c r="S932" s="149"/>
      <c r="T932" s="149"/>
      <c r="U932" s="149"/>
      <c r="V932" s="149"/>
    </row>
    <row r="933" spans="3:22" x14ac:dyDescent="0.25">
      <c r="C933" s="149"/>
      <c r="D933" s="149"/>
      <c r="E933" s="149"/>
      <c r="F933" s="149"/>
      <c r="G933" s="149"/>
      <c r="H933" s="149"/>
      <c r="I933" s="149"/>
      <c r="J933" s="149"/>
      <c r="K933" s="149"/>
      <c r="L933" s="153"/>
      <c r="M933" s="149"/>
      <c r="N933" s="149"/>
      <c r="O933" s="149"/>
      <c r="P933" s="149"/>
      <c r="Q933" s="149"/>
      <c r="R933" s="149"/>
      <c r="S933" s="149"/>
      <c r="T933" s="149"/>
      <c r="U933" s="149"/>
      <c r="V933" s="149"/>
    </row>
    <row r="934" spans="3:22" x14ac:dyDescent="0.25">
      <c r="C934" s="149"/>
      <c r="D934" s="149"/>
      <c r="E934" s="149"/>
      <c r="F934" s="149"/>
      <c r="G934" s="149"/>
      <c r="H934" s="149"/>
      <c r="I934" s="149"/>
      <c r="J934" s="149"/>
      <c r="K934" s="149"/>
      <c r="L934" s="153"/>
      <c r="M934" s="149"/>
      <c r="N934" s="149"/>
      <c r="O934" s="149"/>
      <c r="P934" s="149"/>
      <c r="Q934" s="149"/>
      <c r="R934" s="149"/>
      <c r="S934" s="149"/>
      <c r="T934" s="149"/>
      <c r="U934" s="149"/>
      <c r="V934" s="149"/>
    </row>
    <row r="935" spans="3:22" x14ac:dyDescent="0.25">
      <c r="C935" s="149"/>
      <c r="D935" s="149"/>
      <c r="E935" s="149"/>
      <c r="F935" s="149"/>
      <c r="G935" s="149"/>
      <c r="H935" s="149"/>
      <c r="I935" s="149"/>
      <c r="J935" s="149"/>
      <c r="K935" s="149"/>
      <c r="L935" s="153"/>
      <c r="M935" s="149"/>
      <c r="N935" s="149"/>
      <c r="O935" s="149"/>
      <c r="P935" s="149"/>
      <c r="Q935" s="149"/>
      <c r="R935" s="149"/>
      <c r="S935" s="149"/>
      <c r="T935" s="149"/>
      <c r="U935" s="149"/>
      <c r="V935" s="149"/>
    </row>
    <row r="936" spans="3:22" x14ac:dyDescent="0.25">
      <c r="C936" s="149"/>
      <c r="D936" s="149"/>
      <c r="E936" s="149"/>
      <c r="F936" s="149"/>
      <c r="G936" s="149"/>
      <c r="H936" s="149"/>
      <c r="I936" s="149"/>
      <c r="J936" s="149"/>
      <c r="K936" s="149"/>
      <c r="L936" s="153"/>
      <c r="M936" s="149"/>
      <c r="N936" s="149"/>
      <c r="O936" s="149"/>
      <c r="P936" s="149"/>
      <c r="Q936" s="149"/>
      <c r="R936" s="149"/>
      <c r="S936" s="149"/>
      <c r="T936" s="149"/>
      <c r="U936" s="149"/>
      <c r="V936" s="149"/>
    </row>
  </sheetData>
  <phoneticPr fontId="1" type="noConversion"/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2F53B-D0F8-44FA-9A13-C013E3BA5AB1}">
  <dimension ref="A1:CD167"/>
  <sheetViews>
    <sheetView zoomScale="40" zoomScaleNormal="40" workbookViewId="0">
      <pane ySplit="1" topLeftCell="A8" activePane="bottomLeft" state="frozen"/>
      <selection pane="bottomLeft" activeCell="AQ15" sqref="AQ15"/>
    </sheetView>
  </sheetViews>
  <sheetFormatPr baseColWidth="10" defaultRowHeight="15" x14ac:dyDescent="0.25"/>
  <cols>
    <col min="1" max="1" width="11.42578125" style="36"/>
    <col min="2" max="2" width="12.140625" bestFit="1" customWidth="1"/>
    <col min="4" max="10" width="11.42578125" style="3"/>
    <col min="11" max="11" width="11.42578125" style="36"/>
    <col min="12" max="12" width="12.140625" bestFit="1" customWidth="1"/>
    <col min="14" max="20" width="11.42578125" style="3"/>
    <col min="21" max="21" width="11.42578125" style="36"/>
    <col min="22" max="22" width="12.140625" bestFit="1" customWidth="1"/>
    <col min="24" max="30" width="11.42578125" style="3"/>
    <col min="31" max="31" width="11.42578125" style="36"/>
    <col min="32" max="32" width="12.140625" bestFit="1" customWidth="1"/>
    <col min="34" max="40" width="11.42578125" style="3"/>
    <col min="43" max="43" width="11.42578125" style="36"/>
    <col min="44" max="44" width="12.140625" bestFit="1" customWidth="1"/>
    <col min="46" max="52" width="11.42578125" style="3"/>
    <col min="53" max="53" width="11.42578125" style="31"/>
    <col min="54" max="54" width="12.140625" style="3" bestFit="1" customWidth="1"/>
    <col min="55" max="55" width="11.42578125" style="3"/>
    <col min="56" max="56" width="14.85546875" style="3" customWidth="1"/>
    <col min="57" max="57" width="15.42578125" style="3" customWidth="1"/>
    <col min="58" max="58" width="18.28515625" style="3" customWidth="1"/>
    <col min="59" max="59" width="21.85546875" style="3" customWidth="1"/>
    <col min="60" max="60" width="13.28515625" style="3" customWidth="1"/>
    <col min="61" max="61" width="13.85546875" style="3" customWidth="1"/>
    <col min="62" max="62" width="12.140625" style="3" customWidth="1"/>
    <col min="63" max="65" width="12.140625" customWidth="1"/>
    <col min="74" max="74" width="12.140625" bestFit="1" customWidth="1"/>
    <col min="75" max="75" width="11.42578125" style="3"/>
    <col min="76" max="76" width="14.85546875" style="3" customWidth="1"/>
    <col min="77" max="77" width="15.42578125" style="3" customWidth="1"/>
    <col min="78" max="78" width="18.28515625" style="3" customWidth="1"/>
    <col min="79" max="79" width="21.85546875" style="3" customWidth="1"/>
    <col min="80" max="80" width="13.28515625" style="3" customWidth="1"/>
    <col min="81" max="81" width="13.85546875" style="3" customWidth="1"/>
    <col min="82" max="82" width="12.140625" style="3" customWidth="1"/>
  </cols>
  <sheetData>
    <row r="1" spans="1:82" x14ac:dyDescent="0.25">
      <c r="C1" s="3"/>
      <c r="D1" s="3" t="s">
        <v>1546</v>
      </c>
      <c r="E1" s="3" t="s">
        <v>1547</v>
      </c>
      <c r="F1" s="3" t="s">
        <v>1548</v>
      </c>
      <c r="G1" s="3" t="s">
        <v>1549</v>
      </c>
      <c r="H1" s="3" t="s">
        <v>1550</v>
      </c>
      <c r="I1" s="3" t="s">
        <v>1551</v>
      </c>
      <c r="J1" s="3" t="s">
        <v>1552</v>
      </c>
      <c r="M1" s="3"/>
      <c r="N1" s="3" t="s">
        <v>1546</v>
      </c>
      <c r="O1" s="3" t="s">
        <v>1547</v>
      </c>
      <c r="P1" s="3" t="s">
        <v>1548</v>
      </c>
      <c r="Q1" s="3" t="s">
        <v>1549</v>
      </c>
      <c r="R1" s="3" t="s">
        <v>1550</v>
      </c>
      <c r="S1" s="3" t="s">
        <v>1551</v>
      </c>
      <c r="T1" s="3" t="s">
        <v>1552</v>
      </c>
      <c r="W1" s="3"/>
      <c r="X1" s="3" t="s">
        <v>1546</v>
      </c>
      <c r="Y1" s="3" t="s">
        <v>1547</v>
      </c>
      <c r="Z1" s="3" t="s">
        <v>1548</v>
      </c>
      <c r="AA1" s="3" t="s">
        <v>1549</v>
      </c>
      <c r="AB1" s="3" t="s">
        <v>1550</v>
      </c>
      <c r="AC1" s="3" t="s">
        <v>1551</v>
      </c>
      <c r="AD1" s="3" t="s">
        <v>1552</v>
      </c>
      <c r="AG1" s="3"/>
      <c r="AH1" s="3" t="s">
        <v>1546</v>
      </c>
      <c r="AI1" s="3" t="s">
        <v>1547</v>
      </c>
      <c r="AJ1" s="3" t="s">
        <v>1548</v>
      </c>
      <c r="AK1" s="3" t="s">
        <v>1549</v>
      </c>
      <c r="AL1" s="3" t="s">
        <v>1550</v>
      </c>
      <c r="AM1" s="3" t="s">
        <v>1551</v>
      </c>
      <c r="AN1" s="3" t="s">
        <v>1552</v>
      </c>
      <c r="AS1" s="3"/>
      <c r="AT1" s="3" t="s">
        <v>1546</v>
      </c>
      <c r="AU1" s="3" t="s">
        <v>1547</v>
      </c>
      <c r="AV1" s="3" t="s">
        <v>1548</v>
      </c>
      <c r="AW1" s="3" t="s">
        <v>1549</v>
      </c>
      <c r="AX1" s="3" t="s">
        <v>1550</v>
      </c>
      <c r="AY1" s="3" t="s">
        <v>1551</v>
      </c>
      <c r="AZ1" s="3" t="s">
        <v>1552</v>
      </c>
      <c r="BD1" s="3" t="s">
        <v>1715</v>
      </c>
      <c r="BE1" s="3" t="s">
        <v>1716</v>
      </c>
      <c r="BF1" s="3" t="s">
        <v>1717</v>
      </c>
      <c r="BG1" s="3" t="s">
        <v>1718</v>
      </c>
      <c r="BH1" s="3" t="s">
        <v>1719</v>
      </c>
      <c r="BI1" s="3" t="s">
        <v>1720</v>
      </c>
      <c r="BJ1" s="3" t="s">
        <v>1721</v>
      </c>
      <c r="BK1" s="3"/>
      <c r="BL1" s="3"/>
      <c r="BM1" s="3"/>
      <c r="BN1" s="3" t="s">
        <v>1554</v>
      </c>
      <c r="BO1" s="3" t="s">
        <v>1555</v>
      </c>
      <c r="BP1" s="3" t="s">
        <v>1556</v>
      </c>
      <c r="BQ1" s="3" t="s">
        <v>1557</v>
      </c>
      <c r="BR1" s="3" t="s">
        <v>1558</v>
      </c>
      <c r="BS1" s="3" t="s">
        <v>1559</v>
      </c>
      <c r="BT1" s="3" t="s">
        <v>1560</v>
      </c>
      <c r="BU1" s="3"/>
      <c r="BV1" s="3"/>
      <c r="BX1" s="3" t="s">
        <v>1553</v>
      </c>
      <c r="BY1" s="3" t="s">
        <v>1561</v>
      </c>
      <c r="BZ1" s="3" t="s">
        <v>1562</v>
      </c>
      <c r="CA1" s="3" t="s">
        <v>1563</v>
      </c>
      <c r="CB1" s="3" t="s">
        <v>1564</v>
      </c>
      <c r="CC1" s="3" t="s">
        <v>1565</v>
      </c>
      <c r="CD1" s="3" t="s">
        <v>1566</v>
      </c>
    </row>
    <row r="2" spans="1:82" x14ac:dyDescent="0.25">
      <c r="A2" s="42"/>
      <c r="B2" s="20"/>
      <c r="C2" s="8"/>
      <c r="D2" s="10"/>
      <c r="E2" s="10"/>
      <c r="F2" s="10"/>
      <c r="G2" s="10"/>
      <c r="H2" s="10"/>
      <c r="I2" s="10"/>
      <c r="J2" s="10"/>
      <c r="K2" s="42"/>
      <c r="L2" s="20"/>
      <c r="M2" s="8"/>
      <c r="N2" s="10"/>
      <c r="O2" s="10"/>
      <c r="P2" s="10"/>
      <c r="Q2" s="10"/>
      <c r="R2" s="10"/>
      <c r="S2" s="10"/>
      <c r="T2" s="10"/>
      <c r="U2" s="42"/>
      <c r="V2" s="20"/>
      <c r="W2" s="8"/>
      <c r="X2" s="10"/>
      <c r="Y2" s="10"/>
      <c r="Z2" s="10"/>
      <c r="AA2" s="10"/>
      <c r="AB2" s="10"/>
      <c r="AC2" s="10"/>
      <c r="AD2" s="10"/>
      <c r="AE2" s="42">
        <v>1</v>
      </c>
      <c r="AF2" s="20">
        <v>45271</v>
      </c>
      <c r="AG2" s="8">
        <v>0.40612268518518518</v>
      </c>
      <c r="AH2" s="10">
        <v>414</v>
      </c>
      <c r="AI2" s="10">
        <v>233</v>
      </c>
      <c r="AJ2" s="10">
        <v>62.5</v>
      </c>
      <c r="AK2" s="10">
        <v>16.7</v>
      </c>
      <c r="AL2" s="10">
        <v>560</v>
      </c>
      <c r="AM2" s="10">
        <v>3.65</v>
      </c>
      <c r="AN2" s="10">
        <v>0.02</v>
      </c>
      <c r="BA2" s="32">
        <v>6</v>
      </c>
      <c r="BB2" s="20">
        <v>45271</v>
      </c>
      <c r="BC2" s="8">
        <v>0.40865740740740741</v>
      </c>
      <c r="BD2" s="10">
        <v>191</v>
      </c>
      <c r="BE2" s="10">
        <v>181</v>
      </c>
      <c r="BF2" s="10">
        <v>74</v>
      </c>
      <c r="BG2" s="10">
        <v>14.6</v>
      </c>
      <c r="BH2" s="10">
        <v>857</v>
      </c>
      <c r="BI2" s="10">
        <v>1</v>
      </c>
      <c r="BJ2" s="10">
        <v>0.04</v>
      </c>
      <c r="BU2" s="10">
        <v>1</v>
      </c>
      <c r="BV2" s="20">
        <v>45271</v>
      </c>
      <c r="BW2" s="8">
        <v>0.40612268518518518</v>
      </c>
      <c r="BX2" s="10">
        <v>414</v>
      </c>
      <c r="BY2" s="10">
        <v>233</v>
      </c>
      <c r="BZ2" s="10">
        <v>62.5</v>
      </c>
      <c r="CA2" s="10">
        <v>16.7</v>
      </c>
      <c r="CB2" s="10">
        <v>560</v>
      </c>
      <c r="CC2" s="10">
        <v>3.65</v>
      </c>
      <c r="CD2" s="10">
        <v>0.02</v>
      </c>
    </row>
    <row r="3" spans="1:82" x14ac:dyDescent="0.25">
      <c r="A3" s="40"/>
      <c r="B3" s="20"/>
      <c r="C3" s="8"/>
      <c r="D3" s="10"/>
      <c r="E3" s="10"/>
      <c r="F3" s="10"/>
      <c r="G3" s="10"/>
      <c r="H3" s="10"/>
      <c r="I3" s="10"/>
      <c r="J3" s="10"/>
      <c r="K3" s="40">
        <v>6</v>
      </c>
      <c r="L3" s="20">
        <v>45271</v>
      </c>
      <c r="M3" s="8">
        <v>0.40865740740740741</v>
      </c>
      <c r="N3" s="10">
        <v>191</v>
      </c>
      <c r="O3" s="10">
        <v>181</v>
      </c>
      <c r="P3" s="10">
        <v>74</v>
      </c>
      <c r="Q3" s="10">
        <v>14.6</v>
      </c>
      <c r="R3" s="10">
        <v>857</v>
      </c>
      <c r="S3" s="10">
        <v>1</v>
      </c>
      <c r="T3" s="10">
        <v>0.04</v>
      </c>
      <c r="U3" s="40"/>
      <c r="V3" s="20"/>
      <c r="W3" s="8"/>
      <c r="X3" s="10"/>
      <c r="Y3" s="10"/>
      <c r="Z3" s="10"/>
      <c r="AA3" s="10"/>
      <c r="AB3" s="10"/>
      <c r="AC3" s="10"/>
      <c r="AD3" s="10"/>
      <c r="AE3" s="40"/>
      <c r="AF3" s="20"/>
      <c r="AG3" s="8"/>
      <c r="AH3" s="10"/>
      <c r="AI3" s="10"/>
      <c r="AJ3" s="10"/>
      <c r="AK3" s="10"/>
      <c r="AL3" s="10"/>
      <c r="AM3" s="10"/>
      <c r="AN3" s="10"/>
      <c r="BA3" s="32">
        <v>6</v>
      </c>
      <c r="BB3" s="20">
        <v>45271</v>
      </c>
      <c r="BC3" s="8">
        <v>0.41560185185185183</v>
      </c>
      <c r="BD3" s="10">
        <v>195</v>
      </c>
      <c r="BE3" s="10">
        <v>174</v>
      </c>
      <c r="BF3" s="10">
        <v>76</v>
      </c>
      <c r="BG3" s="10">
        <v>13.9</v>
      </c>
      <c r="BH3" s="10">
        <v>784</v>
      </c>
      <c r="BI3" s="10">
        <v>1</v>
      </c>
      <c r="BJ3" s="10">
        <v>0.03</v>
      </c>
      <c r="BU3" s="10">
        <v>1</v>
      </c>
      <c r="BV3" s="20">
        <v>45271</v>
      </c>
      <c r="BW3" s="8">
        <v>0.4130671296296296</v>
      </c>
      <c r="BX3" s="10">
        <v>502</v>
      </c>
      <c r="BY3" s="10">
        <v>259</v>
      </c>
      <c r="BZ3" s="10">
        <v>62.5</v>
      </c>
      <c r="CA3" s="10">
        <v>17</v>
      </c>
      <c r="CB3" s="10">
        <v>625</v>
      </c>
      <c r="CC3" s="10">
        <v>3.29</v>
      </c>
      <c r="CD3" s="10">
        <v>0.02</v>
      </c>
    </row>
    <row r="4" spans="1:82" x14ac:dyDescent="0.25">
      <c r="A4" s="42"/>
      <c r="B4" s="20"/>
      <c r="C4" s="8"/>
      <c r="D4" s="10"/>
      <c r="E4" s="10"/>
      <c r="F4" s="10"/>
      <c r="G4" s="10"/>
      <c r="H4" s="10"/>
      <c r="I4" s="10"/>
      <c r="J4" s="10"/>
      <c r="K4" s="42"/>
      <c r="L4" s="20"/>
      <c r="M4" s="8"/>
      <c r="N4" s="10"/>
      <c r="O4" s="10"/>
      <c r="P4" s="10"/>
      <c r="Q4" s="10"/>
      <c r="R4" s="10"/>
      <c r="S4" s="10"/>
      <c r="T4" s="10"/>
      <c r="U4" s="42"/>
      <c r="V4" s="20"/>
      <c r="W4" s="8"/>
      <c r="X4" s="10"/>
      <c r="Y4" s="10"/>
      <c r="Z4" s="10"/>
      <c r="AA4" s="10"/>
      <c r="AB4" s="10"/>
      <c r="AC4" s="10"/>
      <c r="AD4" s="10"/>
      <c r="AE4" s="42">
        <v>1</v>
      </c>
      <c r="AF4" s="20">
        <v>45271</v>
      </c>
      <c r="AG4" s="8">
        <v>0.4130671296296296</v>
      </c>
      <c r="AH4" s="10">
        <v>502</v>
      </c>
      <c r="AI4" s="10">
        <v>259</v>
      </c>
      <c r="AJ4" s="10">
        <v>62.5</v>
      </c>
      <c r="AK4" s="10">
        <v>17</v>
      </c>
      <c r="AL4" s="10">
        <v>625</v>
      </c>
      <c r="AM4" s="10">
        <v>3.29</v>
      </c>
      <c r="AN4" s="10">
        <v>0.02</v>
      </c>
    </row>
    <row r="5" spans="1:82" x14ac:dyDescent="0.25">
      <c r="A5" s="40"/>
      <c r="B5" s="20"/>
      <c r="C5" s="8"/>
      <c r="D5" s="10"/>
      <c r="E5" s="10"/>
      <c r="F5" s="10"/>
      <c r="G5" s="10"/>
      <c r="H5" s="10"/>
      <c r="I5" s="10"/>
      <c r="J5" s="10"/>
      <c r="K5" s="40">
        <v>6</v>
      </c>
      <c r="L5" s="20">
        <v>45271</v>
      </c>
      <c r="M5" s="8">
        <v>0.41560185185185183</v>
      </c>
      <c r="N5" s="10">
        <v>195</v>
      </c>
      <c r="O5" s="10">
        <v>174</v>
      </c>
      <c r="P5" s="10">
        <v>76</v>
      </c>
      <c r="Q5" s="10">
        <v>13.9</v>
      </c>
      <c r="R5" s="10">
        <v>784</v>
      </c>
      <c r="S5" s="10">
        <v>1</v>
      </c>
      <c r="T5" s="10">
        <v>0.03</v>
      </c>
      <c r="U5" s="40"/>
      <c r="V5" s="20"/>
      <c r="W5" s="8"/>
      <c r="X5" s="10"/>
      <c r="Y5" s="10"/>
      <c r="Z5" s="10"/>
      <c r="AA5" s="10"/>
      <c r="AB5" s="10"/>
      <c r="AC5" s="10"/>
      <c r="AD5" s="10"/>
      <c r="AE5" s="40"/>
      <c r="AF5" s="20"/>
      <c r="AG5" s="8"/>
      <c r="AH5" s="10"/>
      <c r="AI5" s="10"/>
      <c r="AJ5" s="10"/>
      <c r="AK5" s="10"/>
      <c r="AL5" s="10"/>
      <c r="AM5" s="10"/>
      <c r="AN5" s="10"/>
      <c r="BA5" s="33">
        <v>5</v>
      </c>
      <c r="BB5" s="21">
        <v>45271</v>
      </c>
      <c r="BC5" s="9">
        <v>0.44493055555555555</v>
      </c>
      <c r="BD5" s="12">
        <v>104</v>
      </c>
      <c r="BE5" s="12">
        <v>74</v>
      </c>
      <c r="BF5" s="12">
        <v>72.5</v>
      </c>
      <c r="BG5" s="12">
        <v>13.4</v>
      </c>
      <c r="BH5" s="12">
        <v>478</v>
      </c>
      <c r="BI5" s="12">
        <v>1</v>
      </c>
      <c r="BJ5" s="12">
        <v>0.02</v>
      </c>
      <c r="BU5" s="24">
        <v>1</v>
      </c>
      <c r="BV5" s="22">
        <v>45271</v>
      </c>
      <c r="BW5" s="23">
        <v>0.44778935185185187</v>
      </c>
      <c r="BX5" s="24">
        <v>321</v>
      </c>
      <c r="BY5" s="24">
        <v>132</v>
      </c>
      <c r="BZ5" s="24">
        <v>60.5</v>
      </c>
      <c r="CA5" s="24">
        <v>16.399999999999999</v>
      </c>
      <c r="CB5" s="24">
        <v>449</v>
      </c>
      <c r="CC5" s="24">
        <v>1</v>
      </c>
      <c r="CD5" s="24">
        <v>0.02</v>
      </c>
    </row>
    <row r="6" spans="1:82" x14ac:dyDescent="0.25">
      <c r="A6" s="40"/>
      <c r="B6" s="21"/>
      <c r="C6" s="9"/>
      <c r="D6" s="12"/>
      <c r="E6" s="12"/>
      <c r="F6" s="12"/>
      <c r="G6" s="12"/>
      <c r="H6" s="12"/>
      <c r="I6" s="12"/>
      <c r="J6" s="12"/>
      <c r="K6" s="40">
        <v>5</v>
      </c>
      <c r="L6" s="21">
        <v>45271</v>
      </c>
      <c r="M6" s="9">
        <v>0.44493055555555555</v>
      </c>
      <c r="N6" s="12">
        <v>104</v>
      </c>
      <c r="O6" s="12">
        <v>74</v>
      </c>
      <c r="P6" s="12">
        <v>72.5</v>
      </c>
      <c r="Q6" s="12">
        <v>13.4</v>
      </c>
      <c r="R6" s="12">
        <v>478</v>
      </c>
      <c r="S6" s="12">
        <v>1</v>
      </c>
      <c r="T6" s="12">
        <v>0.02</v>
      </c>
      <c r="U6" s="40"/>
      <c r="V6" s="21"/>
      <c r="W6" s="9"/>
      <c r="X6" s="12"/>
      <c r="Y6" s="12"/>
      <c r="Z6" s="12"/>
      <c r="AA6" s="12"/>
      <c r="AB6" s="12"/>
      <c r="AC6" s="12"/>
      <c r="AD6" s="12"/>
      <c r="AE6" s="40"/>
      <c r="AF6" s="21"/>
      <c r="AG6" s="9"/>
      <c r="AH6" s="12"/>
      <c r="AI6" s="12"/>
      <c r="AJ6" s="12"/>
      <c r="AK6" s="12"/>
      <c r="AL6" s="12"/>
      <c r="AM6" s="12"/>
      <c r="AN6" s="12"/>
      <c r="BA6" s="33">
        <v>5</v>
      </c>
      <c r="BB6" s="21">
        <v>45271</v>
      </c>
      <c r="BC6" s="9">
        <v>0.45101851851851849</v>
      </c>
      <c r="BD6" s="12">
        <v>133</v>
      </c>
      <c r="BE6" s="12">
        <v>73</v>
      </c>
      <c r="BF6" s="12">
        <v>74.5</v>
      </c>
      <c r="BG6" s="12">
        <v>12.9</v>
      </c>
      <c r="BH6" s="12">
        <v>446</v>
      </c>
      <c r="BI6" s="12">
        <v>1</v>
      </c>
      <c r="BJ6" s="12">
        <v>0.02</v>
      </c>
      <c r="BU6" s="24">
        <v>1</v>
      </c>
      <c r="BV6" s="22">
        <v>45271</v>
      </c>
      <c r="BW6" s="23">
        <v>0.45473379629629629</v>
      </c>
      <c r="BX6" s="24">
        <v>338</v>
      </c>
      <c r="BY6" s="24">
        <v>194</v>
      </c>
      <c r="BZ6" s="24">
        <v>61</v>
      </c>
      <c r="CA6" s="24">
        <v>16.5</v>
      </c>
      <c r="CB6" s="24">
        <v>512</v>
      </c>
      <c r="CC6" s="24">
        <v>2.34</v>
      </c>
      <c r="CD6" s="24">
        <v>0.02</v>
      </c>
    </row>
    <row r="7" spans="1:82" x14ac:dyDescent="0.25">
      <c r="A7" s="42"/>
      <c r="B7" s="22"/>
      <c r="C7" s="23"/>
      <c r="D7" s="24"/>
      <c r="E7" s="24"/>
      <c r="F7" s="24"/>
      <c r="G7" s="24"/>
      <c r="H7" s="24"/>
      <c r="I7" s="24"/>
      <c r="J7" s="24"/>
      <c r="K7" s="42"/>
      <c r="L7" s="22"/>
      <c r="M7" s="23"/>
      <c r="N7" s="24"/>
      <c r="O7" s="24"/>
      <c r="P7" s="24"/>
      <c r="Q7" s="24"/>
      <c r="R7" s="24"/>
      <c r="S7" s="24"/>
      <c r="T7" s="24"/>
      <c r="U7" s="42"/>
      <c r="V7" s="22"/>
      <c r="W7" s="23"/>
      <c r="X7" s="24"/>
      <c r="Y7" s="24"/>
      <c r="Z7" s="24"/>
      <c r="AA7" s="24"/>
      <c r="AB7" s="24"/>
      <c r="AC7" s="24"/>
      <c r="AD7" s="24"/>
      <c r="AE7" s="42">
        <v>1</v>
      </c>
      <c r="AF7" s="22">
        <v>45271</v>
      </c>
      <c r="AG7" s="23">
        <v>0.44778935185185187</v>
      </c>
      <c r="AH7" s="24">
        <v>321</v>
      </c>
      <c r="AI7" s="24">
        <v>132</v>
      </c>
      <c r="AJ7" s="24">
        <v>60.5</v>
      </c>
      <c r="AK7" s="24">
        <v>16.399999999999999</v>
      </c>
      <c r="AL7" s="24">
        <v>449</v>
      </c>
      <c r="AM7" s="24">
        <v>1</v>
      </c>
      <c r="AN7" s="24">
        <v>0.02</v>
      </c>
      <c r="BA7" s="33">
        <v>5</v>
      </c>
      <c r="BB7" s="21">
        <v>45271</v>
      </c>
      <c r="BC7" s="9">
        <v>0.48572916666666671</v>
      </c>
      <c r="BD7" s="12">
        <v>247</v>
      </c>
      <c r="BE7" s="12">
        <v>181</v>
      </c>
      <c r="BF7" s="12">
        <v>77</v>
      </c>
      <c r="BG7" s="12">
        <v>12.8</v>
      </c>
      <c r="BH7" s="12">
        <v>607</v>
      </c>
      <c r="BI7" s="12">
        <v>1.1399999999999999</v>
      </c>
      <c r="BJ7" s="12">
        <v>0.02</v>
      </c>
      <c r="BU7" s="24">
        <v>1</v>
      </c>
      <c r="BV7" s="22">
        <v>45271</v>
      </c>
      <c r="BW7" s="23">
        <v>0.46167824074074071</v>
      </c>
      <c r="BX7" s="24">
        <v>281</v>
      </c>
      <c r="BY7" s="24">
        <v>159</v>
      </c>
      <c r="BZ7" s="24">
        <v>61</v>
      </c>
      <c r="CA7" s="24">
        <v>16.600000000000001</v>
      </c>
      <c r="CB7" s="24">
        <v>500</v>
      </c>
      <c r="CC7" s="24">
        <v>2.78</v>
      </c>
      <c r="CD7" s="24">
        <v>0.02</v>
      </c>
    </row>
    <row r="8" spans="1:82" x14ac:dyDescent="0.25">
      <c r="A8" s="40"/>
      <c r="B8" s="21"/>
      <c r="C8" s="9"/>
      <c r="D8" s="12"/>
      <c r="E8" s="12"/>
      <c r="F8" s="12"/>
      <c r="G8" s="12"/>
      <c r="H8" s="12"/>
      <c r="I8" s="12"/>
      <c r="J8" s="12"/>
      <c r="K8" s="40">
        <v>5</v>
      </c>
      <c r="L8" s="21">
        <v>45271</v>
      </c>
      <c r="M8" s="9">
        <v>0.45101851851851849</v>
      </c>
      <c r="N8" s="12">
        <v>133</v>
      </c>
      <c r="O8" s="12">
        <v>73</v>
      </c>
      <c r="P8" s="12">
        <v>74.5</v>
      </c>
      <c r="Q8" s="12">
        <v>12.9</v>
      </c>
      <c r="R8" s="12">
        <v>446</v>
      </c>
      <c r="S8" s="12">
        <v>1</v>
      </c>
      <c r="T8" s="12">
        <v>0.02</v>
      </c>
      <c r="U8" s="40"/>
      <c r="V8" s="21"/>
      <c r="W8" s="9"/>
      <c r="X8" s="12"/>
      <c r="Y8" s="12"/>
      <c r="Z8" s="12"/>
      <c r="AA8" s="12"/>
      <c r="AB8" s="12"/>
      <c r="AC8" s="12"/>
      <c r="AD8" s="12"/>
      <c r="AE8" s="40"/>
      <c r="AF8" s="21"/>
      <c r="AG8" s="9"/>
      <c r="AH8" s="12"/>
      <c r="AI8" s="12"/>
      <c r="AJ8" s="12"/>
      <c r="AK8" s="12"/>
      <c r="AL8" s="12"/>
      <c r="AM8" s="12"/>
      <c r="AN8" s="12"/>
      <c r="BU8" s="24">
        <v>1</v>
      </c>
      <c r="BV8" s="22">
        <v>45271</v>
      </c>
      <c r="BW8" s="23">
        <v>0.46862268518518518</v>
      </c>
      <c r="BX8" s="24">
        <v>298</v>
      </c>
      <c r="BY8" s="24">
        <v>187</v>
      </c>
      <c r="BZ8" s="24">
        <v>61.5</v>
      </c>
      <c r="CA8" s="24">
        <v>16.600000000000001</v>
      </c>
      <c r="CB8" s="24">
        <v>514</v>
      </c>
      <c r="CC8" s="24">
        <v>3.16</v>
      </c>
      <c r="CD8" s="24">
        <v>0.02</v>
      </c>
    </row>
    <row r="9" spans="1:82" x14ac:dyDescent="0.25">
      <c r="A9" s="42"/>
      <c r="B9" s="22"/>
      <c r="C9" s="23"/>
      <c r="D9" s="24"/>
      <c r="E9" s="24"/>
      <c r="F9" s="24"/>
      <c r="G9" s="24"/>
      <c r="H9" s="24"/>
      <c r="I9" s="24"/>
      <c r="J9" s="24"/>
      <c r="K9" s="42"/>
      <c r="L9" s="22"/>
      <c r="M9" s="23"/>
      <c r="N9" s="24"/>
      <c r="O9" s="24"/>
      <c r="P9" s="24"/>
      <c r="Q9" s="24"/>
      <c r="R9" s="24"/>
      <c r="S9" s="24"/>
      <c r="T9" s="24"/>
      <c r="U9" s="42"/>
      <c r="V9" s="22"/>
      <c r="W9" s="23"/>
      <c r="X9" s="24"/>
      <c r="Y9" s="24"/>
      <c r="Z9" s="24"/>
      <c r="AA9" s="24"/>
      <c r="AB9" s="24"/>
      <c r="AC9" s="24"/>
      <c r="AD9" s="24"/>
      <c r="AE9" s="42">
        <v>1</v>
      </c>
      <c r="AF9" s="22">
        <v>45271</v>
      </c>
      <c r="AG9" s="23">
        <v>0.45473379629629629</v>
      </c>
      <c r="AH9" s="24">
        <v>338</v>
      </c>
      <c r="AI9" s="24">
        <v>194</v>
      </c>
      <c r="AJ9" s="24">
        <v>61</v>
      </c>
      <c r="AK9" s="24">
        <v>16.5</v>
      </c>
      <c r="AL9" s="24">
        <v>512</v>
      </c>
      <c r="AM9" s="24">
        <v>2.34</v>
      </c>
      <c r="AN9" s="24">
        <v>0.02</v>
      </c>
      <c r="BU9" s="24">
        <v>1</v>
      </c>
      <c r="BV9" s="22">
        <v>45271</v>
      </c>
      <c r="BW9" s="23">
        <v>0.4755671296296296</v>
      </c>
      <c r="BX9" s="24">
        <v>202</v>
      </c>
      <c r="BY9" s="24">
        <v>132</v>
      </c>
      <c r="BZ9" s="24">
        <v>61</v>
      </c>
      <c r="CA9" s="24">
        <v>16.600000000000001</v>
      </c>
      <c r="CB9" s="24">
        <v>502</v>
      </c>
      <c r="CC9" s="24">
        <v>3.25</v>
      </c>
      <c r="CD9" s="24">
        <v>0.02</v>
      </c>
    </row>
    <row r="10" spans="1:82" x14ac:dyDescent="0.25">
      <c r="A10" s="42"/>
      <c r="B10" s="22"/>
      <c r="C10" s="23"/>
      <c r="D10" s="24"/>
      <c r="E10" s="24"/>
      <c r="F10" s="24"/>
      <c r="G10" s="24"/>
      <c r="H10" s="24"/>
      <c r="I10" s="24"/>
      <c r="J10" s="24"/>
      <c r="K10" s="42"/>
      <c r="L10" s="22"/>
      <c r="M10" s="23"/>
      <c r="N10" s="24"/>
      <c r="O10" s="24"/>
      <c r="P10" s="24"/>
      <c r="Q10" s="24"/>
      <c r="R10" s="24"/>
      <c r="S10" s="24"/>
      <c r="T10" s="24"/>
      <c r="U10" s="42"/>
      <c r="V10" s="22"/>
      <c r="W10" s="23"/>
      <c r="X10" s="24"/>
      <c r="Y10" s="24"/>
      <c r="Z10" s="24"/>
      <c r="AA10" s="24"/>
      <c r="AB10" s="24"/>
      <c r="AC10" s="24"/>
      <c r="AD10" s="24"/>
      <c r="AE10" s="42">
        <v>1</v>
      </c>
      <c r="AF10" s="22">
        <v>45271</v>
      </c>
      <c r="AG10" s="23">
        <v>0.46167824074074071</v>
      </c>
      <c r="AH10" s="24">
        <v>281</v>
      </c>
      <c r="AI10" s="24">
        <v>159</v>
      </c>
      <c r="AJ10" s="24">
        <v>61</v>
      </c>
      <c r="AK10" s="24">
        <v>16.600000000000001</v>
      </c>
      <c r="AL10" s="24">
        <v>500</v>
      </c>
      <c r="AM10" s="24">
        <v>2.78</v>
      </c>
      <c r="AN10" s="24">
        <v>0.02</v>
      </c>
      <c r="BU10" s="24">
        <v>1</v>
      </c>
      <c r="BV10" s="22">
        <v>45271</v>
      </c>
      <c r="BW10" s="23">
        <v>0.48251157407407402</v>
      </c>
      <c r="BX10" s="24">
        <v>219</v>
      </c>
      <c r="BY10" s="24">
        <v>148</v>
      </c>
      <c r="BZ10" s="24">
        <v>61</v>
      </c>
      <c r="CA10" s="24">
        <v>16.600000000000001</v>
      </c>
      <c r="CB10" s="24">
        <v>498</v>
      </c>
      <c r="CC10" s="24">
        <v>2.9</v>
      </c>
      <c r="CD10" s="24">
        <v>0.02</v>
      </c>
    </row>
    <row r="11" spans="1:82" x14ac:dyDescent="0.25">
      <c r="A11" s="42"/>
      <c r="B11" s="22"/>
      <c r="C11" s="23"/>
      <c r="D11" s="24"/>
      <c r="E11" s="24"/>
      <c r="F11" s="24"/>
      <c r="G11" s="24"/>
      <c r="H11" s="24"/>
      <c r="I11" s="24"/>
      <c r="J11" s="24"/>
      <c r="K11" s="42"/>
      <c r="L11" s="22"/>
      <c r="M11" s="23"/>
      <c r="N11" s="24"/>
      <c r="O11" s="24"/>
      <c r="P11" s="24"/>
      <c r="Q11" s="24"/>
      <c r="R11" s="24"/>
      <c r="S11" s="24"/>
      <c r="T11" s="24"/>
      <c r="U11" s="42"/>
      <c r="V11" s="22"/>
      <c r="W11" s="23"/>
      <c r="X11" s="24"/>
      <c r="Y11" s="24"/>
      <c r="Z11" s="24"/>
      <c r="AA11" s="24"/>
      <c r="AB11" s="24"/>
      <c r="AC11" s="24"/>
      <c r="AD11" s="24"/>
      <c r="AE11" s="42">
        <v>1</v>
      </c>
      <c r="AF11" s="22">
        <v>45271</v>
      </c>
      <c r="AG11" s="23">
        <v>0.46862268518518518</v>
      </c>
      <c r="AH11" s="24">
        <v>298</v>
      </c>
      <c r="AI11" s="24">
        <v>187</v>
      </c>
      <c r="AJ11" s="24">
        <v>61.5</v>
      </c>
      <c r="AK11" s="24">
        <v>16.600000000000001</v>
      </c>
      <c r="AL11" s="24">
        <v>514</v>
      </c>
      <c r="AM11" s="24">
        <v>3.16</v>
      </c>
      <c r="AN11" s="24">
        <v>0.02</v>
      </c>
      <c r="BU11" s="24">
        <v>1</v>
      </c>
      <c r="BV11" s="22">
        <v>45271</v>
      </c>
      <c r="BW11" s="23">
        <v>0.48945601851851855</v>
      </c>
      <c r="BX11" s="24">
        <v>240</v>
      </c>
      <c r="BY11" s="24">
        <v>142</v>
      </c>
      <c r="BZ11" s="24">
        <v>64</v>
      </c>
      <c r="CA11" s="24">
        <v>17</v>
      </c>
      <c r="CB11" s="24">
        <v>530</v>
      </c>
      <c r="CC11" s="24">
        <v>2.6</v>
      </c>
      <c r="CD11" s="24">
        <v>0.02</v>
      </c>
    </row>
    <row r="12" spans="1:82" x14ac:dyDescent="0.25">
      <c r="A12" s="42"/>
      <c r="B12" s="22"/>
      <c r="C12" s="23"/>
      <c r="D12" s="24"/>
      <c r="E12" s="24"/>
      <c r="F12" s="24"/>
      <c r="G12" s="24"/>
      <c r="H12" s="24"/>
      <c r="I12" s="24"/>
      <c r="J12" s="24"/>
      <c r="K12" s="42"/>
      <c r="L12" s="22"/>
      <c r="M12" s="23"/>
      <c r="N12" s="24"/>
      <c r="O12" s="24"/>
      <c r="P12" s="24"/>
      <c r="Q12" s="24"/>
      <c r="R12" s="24"/>
      <c r="S12" s="24"/>
      <c r="T12" s="24"/>
      <c r="U12" s="42"/>
      <c r="V12" s="22"/>
      <c r="W12" s="23"/>
      <c r="X12" s="24"/>
      <c r="Y12" s="24"/>
      <c r="Z12" s="24"/>
      <c r="AA12" s="24"/>
      <c r="AB12" s="24"/>
      <c r="AC12" s="24"/>
      <c r="AD12" s="24"/>
      <c r="AE12" s="42">
        <v>1</v>
      </c>
      <c r="AF12" s="22">
        <v>45271</v>
      </c>
      <c r="AG12" s="23">
        <v>0.4755671296296296</v>
      </c>
      <c r="AH12" s="24">
        <v>202</v>
      </c>
      <c r="AI12" s="24">
        <v>132</v>
      </c>
      <c r="AJ12" s="24">
        <v>61</v>
      </c>
      <c r="AK12" s="24">
        <v>16.600000000000001</v>
      </c>
      <c r="AL12" s="24">
        <v>502</v>
      </c>
      <c r="AM12" s="24">
        <v>3.25</v>
      </c>
      <c r="AN12" s="24">
        <v>0.02</v>
      </c>
    </row>
    <row r="13" spans="1:82" x14ac:dyDescent="0.25">
      <c r="A13" s="42"/>
      <c r="B13" s="22"/>
      <c r="C13" s="23"/>
      <c r="D13" s="24"/>
      <c r="E13" s="24"/>
      <c r="F13" s="24"/>
      <c r="G13" s="24"/>
      <c r="H13" s="24"/>
      <c r="I13" s="24"/>
      <c r="J13" s="24"/>
      <c r="K13" s="42"/>
      <c r="L13" s="22"/>
      <c r="M13" s="23"/>
      <c r="N13" s="24"/>
      <c r="O13" s="24"/>
      <c r="P13" s="24"/>
      <c r="Q13" s="24"/>
      <c r="R13" s="24"/>
      <c r="S13" s="24"/>
      <c r="T13" s="24"/>
      <c r="U13" s="42"/>
      <c r="V13" s="22"/>
      <c r="W13" s="23"/>
      <c r="X13" s="24"/>
      <c r="Y13" s="24"/>
      <c r="Z13" s="24"/>
      <c r="AA13" s="24"/>
      <c r="AB13" s="24"/>
      <c r="AC13" s="24"/>
      <c r="AD13" s="24"/>
      <c r="AE13" s="42">
        <v>1</v>
      </c>
      <c r="AF13" s="22">
        <v>45271</v>
      </c>
      <c r="AG13" s="23">
        <v>0.48251157407407402</v>
      </c>
      <c r="AH13" s="24">
        <v>219</v>
      </c>
      <c r="AI13" s="24">
        <v>148</v>
      </c>
      <c r="AJ13" s="24">
        <v>61</v>
      </c>
      <c r="AK13" s="24">
        <v>16.600000000000001</v>
      </c>
      <c r="AL13" s="24">
        <v>498</v>
      </c>
      <c r="AM13" s="24">
        <v>2.9</v>
      </c>
      <c r="AN13" s="24">
        <v>0.02</v>
      </c>
      <c r="BU13" s="27">
        <v>3</v>
      </c>
      <c r="BV13" s="25">
        <v>45271</v>
      </c>
      <c r="BW13" s="26">
        <v>0.55890046296296292</v>
      </c>
      <c r="BX13" s="27">
        <v>268</v>
      </c>
      <c r="BY13" s="27">
        <v>163</v>
      </c>
      <c r="BZ13" s="27">
        <v>69</v>
      </c>
      <c r="CA13" s="27">
        <v>14.7</v>
      </c>
      <c r="CB13" s="27">
        <v>481</v>
      </c>
      <c r="CC13" s="27">
        <v>1</v>
      </c>
      <c r="CD13" s="27">
        <v>0.02</v>
      </c>
    </row>
    <row r="14" spans="1:82" x14ac:dyDescent="0.25">
      <c r="A14" s="40"/>
      <c r="B14" s="21"/>
      <c r="C14" s="9"/>
      <c r="D14" s="12"/>
      <c r="E14" s="12"/>
      <c r="F14" s="12"/>
      <c r="G14" s="12"/>
      <c r="H14" s="12"/>
      <c r="I14" s="12"/>
      <c r="J14" s="12"/>
      <c r="K14" s="40">
        <v>5</v>
      </c>
      <c r="L14" s="21">
        <v>45271</v>
      </c>
      <c r="M14" s="9">
        <v>0.48572916666666671</v>
      </c>
      <c r="N14" s="12">
        <v>247</v>
      </c>
      <c r="O14" s="12">
        <v>181</v>
      </c>
      <c r="P14" s="12">
        <v>77</v>
      </c>
      <c r="Q14" s="12">
        <v>12.8</v>
      </c>
      <c r="R14" s="12">
        <v>607</v>
      </c>
      <c r="S14" s="12">
        <v>1.1399999999999999</v>
      </c>
      <c r="T14" s="12">
        <v>0.02</v>
      </c>
      <c r="U14" s="40"/>
      <c r="V14" s="21"/>
      <c r="W14" s="9"/>
      <c r="X14" s="12"/>
      <c r="Y14" s="12"/>
      <c r="Z14" s="12"/>
      <c r="AA14" s="12"/>
      <c r="AB14" s="12"/>
      <c r="AC14" s="12"/>
      <c r="AD14" s="12"/>
      <c r="AE14" s="40"/>
      <c r="AF14" s="21"/>
      <c r="AG14" s="9"/>
      <c r="AH14" s="12"/>
      <c r="AI14" s="12"/>
      <c r="AJ14" s="12"/>
      <c r="AK14" s="12"/>
      <c r="AL14" s="12"/>
      <c r="AM14" s="12"/>
      <c r="AN14" s="12"/>
    </row>
    <row r="15" spans="1:82" x14ac:dyDescent="0.25">
      <c r="A15" s="42"/>
      <c r="B15" s="22"/>
      <c r="C15" s="23"/>
      <c r="D15" s="24"/>
      <c r="E15" s="24"/>
      <c r="F15" s="24"/>
      <c r="G15" s="24"/>
      <c r="H15" s="24"/>
      <c r="I15" s="24"/>
      <c r="J15" s="24"/>
      <c r="K15" s="42"/>
      <c r="L15" s="22"/>
      <c r="M15" s="23"/>
      <c r="N15" s="24"/>
      <c r="O15" s="24"/>
      <c r="P15" s="24"/>
      <c r="Q15" s="24"/>
      <c r="R15" s="24"/>
      <c r="S15" s="24"/>
      <c r="T15" s="24"/>
      <c r="U15" s="42"/>
      <c r="V15" s="22"/>
      <c r="W15" s="23"/>
      <c r="X15" s="24"/>
      <c r="Y15" s="24"/>
      <c r="Z15" s="24"/>
      <c r="AA15" s="24"/>
      <c r="AB15" s="24"/>
      <c r="AC15" s="24"/>
      <c r="AD15" s="24"/>
      <c r="AE15" s="42">
        <v>1</v>
      </c>
      <c r="AF15" s="22">
        <v>45271</v>
      </c>
      <c r="AG15" s="23">
        <v>0.48945601851851855</v>
      </c>
      <c r="AH15" s="24">
        <v>240</v>
      </c>
      <c r="AI15" s="24">
        <v>142</v>
      </c>
      <c r="AJ15" s="24">
        <v>64</v>
      </c>
      <c r="AK15" s="24">
        <v>17</v>
      </c>
      <c r="AL15" s="24">
        <v>530</v>
      </c>
      <c r="AM15" s="24">
        <v>2.6</v>
      </c>
      <c r="AN15" s="24">
        <v>0.02</v>
      </c>
      <c r="BA15" s="32">
        <v>7</v>
      </c>
      <c r="BB15" s="20">
        <v>45271</v>
      </c>
      <c r="BC15" s="8">
        <v>0.60108796296296296</v>
      </c>
      <c r="BD15" s="10">
        <v>171</v>
      </c>
      <c r="BE15" s="10">
        <v>125</v>
      </c>
      <c r="BF15" s="10">
        <v>82.5</v>
      </c>
      <c r="BG15" s="10">
        <v>12.8</v>
      </c>
      <c r="BH15" s="10">
        <v>617</v>
      </c>
      <c r="BI15" s="10">
        <v>1</v>
      </c>
      <c r="BJ15" s="10">
        <v>0.02</v>
      </c>
      <c r="BU15" s="12">
        <v>3</v>
      </c>
      <c r="BV15" s="21">
        <v>45271</v>
      </c>
      <c r="BW15" s="9">
        <v>0.5991319444444444</v>
      </c>
      <c r="BX15" s="12">
        <v>621</v>
      </c>
      <c r="BY15" s="12">
        <v>443</v>
      </c>
      <c r="BZ15" s="12">
        <v>68</v>
      </c>
      <c r="CA15" s="12">
        <v>16</v>
      </c>
      <c r="CB15" s="12">
        <v>821</v>
      </c>
      <c r="CC15" s="12">
        <v>1</v>
      </c>
      <c r="CD15" s="12">
        <v>0.02</v>
      </c>
    </row>
    <row r="16" spans="1:82" x14ac:dyDescent="0.25">
      <c r="A16" s="42"/>
      <c r="B16" s="25"/>
      <c r="C16" s="26"/>
      <c r="D16" s="27"/>
      <c r="E16" s="27"/>
      <c r="F16" s="27"/>
      <c r="G16" s="27"/>
      <c r="H16" s="27"/>
      <c r="I16" s="27"/>
      <c r="J16" s="27"/>
      <c r="K16" s="42"/>
      <c r="L16" s="25"/>
      <c r="M16" s="26"/>
      <c r="N16" s="27"/>
      <c r="O16" s="27"/>
      <c r="P16" s="27"/>
      <c r="Q16" s="27"/>
      <c r="R16" s="27"/>
      <c r="S16" s="27"/>
      <c r="T16" s="27"/>
      <c r="U16" s="42"/>
      <c r="V16" s="25"/>
      <c r="W16" s="26"/>
      <c r="X16" s="27"/>
      <c r="Y16" s="27"/>
      <c r="Z16" s="27"/>
      <c r="AA16" s="27"/>
      <c r="AB16" s="27"/>
      <c r="AC16" s="27"/>
      <c r="AD16" s="27"/>
      <c r="AE16" s="42">
        <v>3</v>
      </c>
      <c r="AF16" s="25">
        <v>45271</v>
      </c>
      <c r="AG16" s="26">
        <v>0.55890046296296292</v>
      </c>
      <c r="AH16" s="27">
        <v>268</v>
      </c>
      <c r="AI16" s="27">
        <v>163</v>
      </c>
      <c r="AJ16" s="27">
        <v>69</v>
      </c>
      <c r="AK16" s="27">
        <v>14.7</v>
      </c>
      <c r="AL16" s="27">
        <v>481</v>
      </c>
      <c r="AM16" s="27">
        <v>1</v>
      </c>
      <c r="AN16" s="27">
        <v>0.02</v>
      </c>
      <c r="BA16" s="32">
        <v>7</v>
      </c>
      <c r="BB16" s="20">
        <v>45271</v>
      </c>
      <c r="BC16" s="8">
        <v>0.60962962962962963</v>
      </c>
      <c r="BD16" s="10">
        <v>99</v>
      </c>
      <c r="BE16" s="10">
        <v>62</v>
      </c>
      <c r="BF16" s="10">
        <v>64</v>
      </c>
      <c r="BG16" s="10">
        <v>22</v>
      </c>
      <c r="BH16" s="10">
        <v>575</v>
      </c>
      <c r="BI16" s="10">
        <v>1</v>
      </c>
      <c r="BJ16" s="10">
        <v>0.02</v>
      </c>
      <c r="BU16" s="12">
        <v>3</v>
      </c>
      <c r="BV16" s="21">
        <v>45271</v>
      </c>
      <c r="BW16" s="9">
        <v>0.60335648148148147</v>
      </c>
      <c r="BX16" s="12">
        <v>510</v>
      </c>
      <c r="BY16" s="12">
        <v>344</v>
      </c>
      <c r="BZ16" s="12">
        <v>68</v>
      </c>
      <c r="CA16" s="12">
        <v>15.6</v>
      </c>
      <c r="CB16" s="12">
        <v>693</v>
      </c>
      <c r="CC16" s="12">
        <v>1</v>
      </c>
      <c r="CD16" s="12">
        <v>0.02</v>
      </c>
    </row>
    <row r="17" spans="1:82" x14ac:dyDescent="0.25">
      <c r="A17" s="42"/>
      <c r="B17" s="21"/>
      <c r="C17" s="9"/>
      <c r="D17" s="12"/>
      <c r="E17" s="12"/>
      <c r="F17" s="12"/>
      <c r="G17" s="12"/>
      <c r="H17" s="12"/>
      <c r="I17" s="12"/>
      <c r="J17" s="12"/>
      <c r="K17" s="42"/>
      <c r="L17" s="21"/>
      <c r="M17" s="9"/>
      <c r="N17" s="12"/>
      <c r="O17" s="12"/>
      <c r="P17" s="12"/>
      <c r="Q17" s="12"/>
      <c r="R17" s="12"/>
      <c r="S17" s="12"/>
      <c r="T17" s="12"/>
      <c r="U17" s="42"/>
      <c r="V17" s="21"/>
      <c r="W17" s="9"/>
      <c r="X17" s="12"/>
      <c r="Y17" s="12"/>
      <c r="Z17" s="12"/>
      <c r="AA17" s="12"/>
      <c r="AB17" s="12"/>
      <c r="AC17" s="12"/>
      <c r="AD17" s="12"/>
      <c r="AE17" s="42">
        <v>3</v>
      </c>
      <c r="AF17" s="21">
        <v>45271</v>
      </c>
      <c r="AG17" s="9">
        <v>0.5991319444444444</v>
      </c>
      <c r="AH17" s="12">
        <v>621</v>
      </c>
      <c r="AI17" s="12">
        <v>443</v>
      </c>
      <c r="AJ17" s="12">
        <v>68</v>
      </c>
      <c r="AK17" s="12">
        <v>16</v>
      </c>
      <c r="AL17" s="12">
        <v>821</v>
      </c>
      <c r="AM17" s="12">
        <v>1</v>
      </c>
      <c r="AN17" s="12">
        <v>0.02</v>
      </c>
      <c r="BA17" s="32">
        <v>7</v>
      </c>
      <c r="BB17" s="20">
        <v>45271</v>
      </c>
      <c r="BC17" s="8">
        <v>0.61148148148148151</v>
      </c>
      <c r="BD17" s="10">
        <v>81</v>
      </c>
      <c r="BE17" s="10">
        <v>54</v>
      </c>
      <c r="BF17" s="10">
        <v>60</v>
      </c>
      <c r="BG17" s="10">
        <v>20.7</v>
      </c>
      <c r="BH17" s="10">
        <v>495</v>
      </c>
      <c r="BI17" s="10">
        <v>1</v>
      </c>
      <c r="BJ17" s="10">
        <v>0.02</v>
      </c>
      <c r="BU17" s="12">
        <v>3</v>
      </c>
      <c r="BV17" s="21">
        <v>45271</v>
      </c>
      <c r="BW17" s="9">
        <v>0.61030092592592589</v>
      </c>
      <c r="BX17" s="12">
        <v>493</v>
      </c>
      <c r="BY17" s="12">
        <v>323</v>
      </c>
      <c r="BZ17" s="12">
        <v>69</v>
      </c>
      <c r="CA17" s="12">
        <v>15.3</v>
      </c>
      <c r="CB17" s="12">
        <v>665</v>
      </c>
      <c r="CC17" s="12">
        <v>1</v>
      </c>
      <c r="CD17" s="12">
        <v>0.02</v>
      </c>
    </row>
    <row r="18" spans="1:82" x14ac:dyDescent="0.25">
      <c r="A18" s="40"/>
      <c r="B18" s="20"/>
      <c r="C18" s="8"/>
      <c r="D18" s="10"/>
      <c r="E18" s="10"/>
      <c r="F18" s="10"/>
      <c r="G18" s="10"/>
      <c r="H18" s="10"/>
      <c r="I18" s="10"/>
      <c r="J18" s="10"/>
      <c r="K18" s="40">
        <v>7</v>
      </c>
      <c r="L18" s="20">
        <v>45271</v>
      </c>
      <c r="M18" s="8">
        <v>0.60108796296296296</v>
      </c>
      <c r="N18" s="10">
        <v>171</v>
      </c>
      <c r="O18" s="10">
        <v>125</v>
      </c>
      <c r="P18" s="10">
        <v>82.5</v>
      </c>
      <c r="Q18" s="10">
        <v>12.8</v>
      </c>
      <c r="R18" s="10">
        <v>617</v>
      </c>
      <c r="S18" s="10">
        <v>1</v>
      </c>
      <c r="T18" s="10">
        <v>0.02</v>
      </c>
      <c r="U18" s="40"/>
      <c r="V18" s="20"/>
      <c r="W18" s="8"/>
      <c r="X18" s="10"/>
      <c r="Y18" s="10"/>
      <c r="Z18" s="10"/>
      <c r="AA18" s="10"/>
      <c r="AB18" s="10"/>
      <c r="AC18" s="10"/>
      <c r="AD18" s="10"/>
      <c r="AE18" s="40"/>
      <c r="AF18" s="20"/>
      <c r="AG18" s="8"/>
      <c r="AH18" s="10"/>
      <c r="AI18" s="10"/>
      <c r="AJ18" s="10"/>
      <c r="AK18" s="10"/>
      <c r="AL18" s="10"/>
      <c r="AM18" s="10"/>
      <c r="AN18" s="10"/>
      <c r="BA18" s="32">
        <v>7</v>
      </c>
      <c r="BB18" s="20">
        <v>45271</v>
      </c>
      <c r="BC18" s="8">
        <v>0.61842592592592593</v>
      </c>
      <c r="BD18" s="10">
        <v>167</v>
      </c>
      <c r="BE18" s="10">
        <v>129</v>
      </c>
      <c r="BF18" s="10">
        <v>62</v>
      </c>
      <c r="BG18" s="10">
        <v>19.3</v>
      </c>
      <c r="BH18" s="10">
        <v>458</v>
      </c>
      <c r="BI18" s="10">
        <v>1</v>
      </c>
      <c r="BJ18" s="10">
        <v>0.02</v>
      </c>
      <c r="BU18" s="12">
        <v>3</v>
      </c>
      <c r="BV18" s="21">
        <v>45271</v>
      </c>
      <c r="BW18" s="9">
        <v>0.61725694444444446</v>
      </c>
      <c r="BX18" s="12">
        <v>434</v>
      </c>
      <c r="BY18" s="12">
        <v>276</v>
      </c>
      <c r="BZ18" s="12">
        <v>68.5</v>
      </c>
      <c r="CA18" s="12">
        <v>15.1</v>
      </c>
      <c r="CB18" s="12">
        <v>645</v>
      </c>
      <c r="CC18" s="12">
        <v>1</v>
      </c>
      <c r="CD18" s="12">
        <v>0.02</v>
      </c>
    </row>
    <row r="19" spans="1:82" x14ac:dyDescent="0.25">
      <c r="A19" s="42"/>
      <c r="B19" s="21"/>
      <c r="C19" s="9"/>
      <c r="D19" s="12"/>
      <c r="E19" s="12"/>
      <c r="F19" s="12"/>
      <c r="G19" s="12"/>
      <c r="H19" s="12"/>
      <c r="I19" s="12"/>
      <c r="J19" s="12"/>
      <c r="K19" s="42"/>
      <c r="L19" s="21"/>
      <c r="M19" s="9"/>
      <c r="N19" s="12"/>
      <c r="O19" s="12"/>
      <c r="P19" s="12"/>
      <c r="Q19" s="12"/>
      <c r="R19" s="12"/>
      <c r="S19" s="12"/>
      <c r="T19" s="12"/>
      <c r="U19" s="42"/>
      <c r="V19" s="21"/>
      <c r="W19" s="9"/>
      <c r="X19" s="12"/>
      <c r="Y19" s="12"/>
      <c r="Z19" s="12"/>
      <c r="AA19" s="12"/>
      <c r="AB19" s="12"/>
      <c r="AC19" s="12"/>
      <c r="AD19" s="12"/>
      <c r="AE19" s="42">
        <v>3</v>
      </c>
      <c r="AF19" s="21">
        <v>45271</v>
      </c>
      <c r="AG19" s="9">
        <v>0.60335648148148147</v>
      </c>
      <c r="AH19" s="12">
        <v>510</v>
      </c>
      <c r="AI19" s="12">
        <v>344</v>
      </c>
      <c r="AJ19" s="12">
        <v>68</v>
      </c>
      <c r="AK19" s="12">
        <v>15.6</v>
      </c>
      <c r="AL19" s="12">
        <v>693</v>
      </c>
      <c r="AM19" s="12">
        <v>1</v>
      </c>
      <c r="AN19" s="12">
        <v>0.02</v>
      </c>
      <c r="BA19" s="32">
        <v>7</v>
      </c>
      <c r="BB19" s="20">
        <v>45271</v>
      </c>
      <c r="BC19" s="8">
        <v>0.62537037037037035</v>
      </c>
      <c r="BD19" s="10">
        <v>143</v>
      </c>
      <c r="BE19" s="10">
        <v>116</v>
      </c>
      <c r="BF19" s="10">
        <v>61</v>
      </c>
      <c r="BG19" s="10">
        <v>19.5</v>
      </c>
      <c r="BH19" s="10">
        <v>466</v>
      </c>
      <c r="BI19" s="10">
        <v>1</v>
      </c>
      <c r="BJ19" s="10">
        <v>0.02</v>
      </c>
      <c r="BU19" s="12">
        <v>3</v>
      </c>
      <c r="BV19" s="21">
        <v>45271</v>
      </c>
      <c r="BW19" s="9">
        <v>0.62418981481481484</v>
      </c>
      <c r="BX19" s="12">
        <v>445</v>
      </c>
      <c r="BY19" s="12">
        <v>258</v>
      </c>
      <c r="BZ19" s="12">
        <v>68.5</v>
      </c>
      <c r="CA19" s="12">
        <v>15.2</v>
      </c>
      <c r="CB19" s="12">
        <v>680</v>
      </c>
      <c r="CC19" s="12">
        <v>1</v>
      </c>
      <c r="CD19" s="12">
        <v>0.02</v>
      </c>
    </row>
    <row r="20" spans="1:82" x14ac:dyDescent="0.25">
      <c r="A20" s="40"/>
      <c r="B20" s="20"/>
      <c r="C20" s="8"/>
      <c r="D20" s="10"/>
      <c r="E20" s="10"/>
      <c r="F20" s="10"/>
      <c r="G20" s="10"/>
      <c r="H20" s="10"/>
      <c r="I20" s="10"/>
      <c r="J20" s="10"/>
      <c r="K20" s="40">
        <v>7</v>
      </c>
      <c r="L20" s="20">
        <v>45271</v>
      </c>
      <c r="M20" s="8">
        <v>0.60962962962962963</v>
      </c>
      <c r="N20" s="10">
        <v>99</v>
      </c>
      <c r="O20" s="10">
        <v>62</v>
      </c>
      <c r="P20" s="10">
        <v>64</v>
      </c>
      <c r="Q20" s="10">
        <v>22</v>
      </c>
      <c r="R20" s="10">
        <v>575</v>
      </c>
      <c r="S20" s="10">
        <v>1</v>
      </c>
      <c r="T20" s="10">
        <v>0.02</v>
      </c>
      <c r="U20" s="40"/>
      <c r="V20" s="20"/>
      <c r="W20" s="8"/>
      <c r="X20" s="10"/>
      <c r="Y20" s="10"/>
      <c r="Z20" s="10"/>
      <c r="AA20" s="10"/>
      <c r="AB20" s="10"/>
      <c r="AC20" s="10"/>
      <c r="AD20" s="10"/>
      <c r="AE20" s="40"/>
      <c r="AF20" s="20"/>
      <c r="AG20" s="8"/>
      <c r="AH20" s="10"/>
      <c r="AI20" s="10"/>
      <c r="AJ20" s="10"/>
      <c r="AK20" s="10"/>
      <c r="AL20" s="10"/>
      <c r="AM20" s="10"/>
      <c r="AN20" s="10"/>
    </row>
    <row r="21" spans="1:82" x14ac:dyDescent="0.25">
      <c r="A21" s="42"/>
      <c r="B21" s="21"/>
      <c r="C21" s="9"/>
      <c r="D21" s="12"/>
      <c r="E21" s="12"/>
      <c r="F21" s="12"/>
      <c r="G21" s="12"/>
      <c r="H21" s="12"/>
      <c r="I21" s="12"/>
      <c r="J21" s="12"/>
      <c r="K21" s="42"/>
      <c r="L21" s="21"/>
      <c r="M21" s="9"/>
      <c r="N21" s="12"/>
      <c r="O21" s="12"/>
      <c r="P21" s="12"/>
      <c r="Q21" s="12"/>
      <c r="R21" s="12"/>
      <c r="S21" s="12"/>
      <c r="T21" s="12"/>
      <c r="U21" s="42"/>
      <c r="V21" s="21"/>
      <c r="W21" s="9"/>
      <c r="X21" s="12"/>
      <c r="Y21" s="12"/>
      <c r="Z21" s="12"/>
      <c r="AA21" s="12"/>
      <c r="AB21" s="12"/>
      <c r="AC21" s="12"/>
      <c r="AD21" s="12"/>
      <c r="AE21" s="42">
        <v>3</v>
      </c>
      <c r="AF21" s="21">
        <v>45271</v>
      </c>
      <c r="AG21" s="9">
        <v>0.61030092592592589</v>
      </c>
      <c r="AH21" s="12">
        <v>493</v>
      </c>
      <c r="AI21" s="12">
        <v>323</v>
      </c>
      <c r="AJ21" s="12">
        <v>69</v>
      </c>
      <c r="AK21" s="12">
        <v>15.3</v>
      </c>
      <c r="AL21" s="12">
        <v>665</v>
      </c>
      <c r="AM21" s="12">
        <v>1</v>
      </c>
      <c r="AN21" s="12">
        <v>0.02</v>
      </c>
      <c r="BA21" s="34">
        <v>7</v>
      </c>
      <c r="BB21" s="22">
        <v>45271</v>
      </c>
      <c r="BC21" s="23">
        <v>0.65447916666666661</v>
      </c>
      <c r="BD21" s="24">
        <v>79</v>
      </c>
      <c r="BE21" s="24">
        <v>50</v>
      </c>
      <c r="BF21" s="24">
        <v>63</v>
      </c>
      <c r="BG21" s="24">
        <v>15.5</v>
      </c>
      <c r="BH21" s="24">
        <v>530</v>
      </c>
      <c r="BI21" s="24">
        <v>1</v>
      </c>
      <c r="BJ21" s="24">
        <v>0.02</v>
      </c>
      <c r="BU21" s="27">
        <v>3</v>
      </c>
      <c r="BV21" s="25">
        <v>45271</v>
      </c>
      <c r="BW21" s="26">
        <v>0.64682870370370371</v>
      </c>
      <c r="BX21" s="27">
        <v>75</v>
      </c>
      <c r="BY21" s="27">
        <v>47</v>
      </c>
      <c r="BZ21" s="27">
        <v>63.5</v>
      </c>
      <c r="CA21" s="27">
        <v>15.2</v>
      </c>
      <c r="CB21" s="27">
        <v>812</v>
      </c>
      <c r="CC21" s="27">
        <v>1</v>
      </c>
      <c r="CD21" s="27">
        <v>0.02</v>
      </c>
    </row>
    <row r="22" spans="1:82" x14ac:dyDescent="0.25">
      <c r="A22" s="40"/>
      <c r="B22" s="20"/>
      <c r="C22" s="8"/>
      <c r="D22" s="10"/>
      <c r="E22" s="10"/>
      <c r="F22" s="10"/>
      <c r="G22" s="10"/>
      <c r="H22" s="10"/>
      <c r="I22" s="10"/>
      <c r="J22" s="10"/>
      <c r="K22" s="40">
        <v>7</v>
      </c>
      <c r="L22" s="20">
        <v>45271</v>
      </c>
      <c r="M22" s="8">
        <v>0.61148148148148151</v>
      </c>
      <c r="N22" s="10">
        <v>81</v>
      </c>
      <c r="O22" s="10">
        <v>54</v>
      </c>
      <c r="P22" s="10">
        <v>60</v>
      </c>
      <c r="Q22" s="10">
        <v>20.7</v>
      </c>
      <c r="R22" s="10">
        <v>495</v>
      </c>
      <c r="S22" s="10">
        <v>1</v>
      </c>
      <c r="T22" s="10">
        <v>0.02</v>
      </c>
      <c r="U22" s="40"/>
      <c r="V22" s="20"/>
      <c r="W22" s="8"/>
      <c r="X22" s="10"/>
      <c r="Y22" s="10"/>
      <c r="Z22" s="10"/>
      <c r="AA22" s="10"/>
      <c r="AB22" s="10"/>
      <c r="AC22" s="10"/>
      <c r="AD22" s="10"/>
      <c r="AE22" s="40"/>
      <c r="AF22" s="20"/>
      <c r="AG22" s="8"/>
      <c r="AH22" s="10"/>
      <c r="AI22" s="10"/>
      <c r="AJ22" s="10"/>
      <c r="AK22" s="10"/>
      <c r="AL22" s="10"/>
      <c r="AM22" s="10"/>
      <c r="AN22" s="10"/>
      <c r="BA22" s="34">
        <v>7</v>
      </c>
      <c r="BB22" s="22">
        <v>45271</v>
      </c>
      <c r="BC22" s="23">
        <v>0.65817129629629634</v>
      </c>
      <c r="BD22" s="24">
        <v>101</v>
      </c>
      <c r="BE22" s="24">
        <v>62</v>
      </c>
      <c r="BF22" s="24">
        <v>61</v>
      </c>
      <c r="BG22" s="24">
        <v>16.2</v>
      </c>
      <c r="BH22" s="24">
        <v>528</v>
      </c>
      <c r="BI22" s="24">
        <v>1</v>
      </c>
      <c r="BJ22" s="24">
        <v>0.02</v>
      </c>
      <c r="BU22" s="27">
        <v>3</v>
      </c>
      <c r="BV22" s="25">
        <v>45271</v>
      </c>
      <c r="BW22" s="26">
        <v>0.64995370370370364</v>
      </c>
      <c r="BX22" s="27">
        <v>70</v>
      </c>
      <c r="BY22" s="27">
        <v>39</v>
      </c>
      <c r="BZ22" s="27">
        <v>59</v>
      </c>
      <c r="CA22" s="27">
        <v>15.5</v>
      </c>
      <c r="CB22" s="27">
        <v>508</v>
      </c>
      <c r="CC22" s="27">
        <v>1</v>
      </c>
      <c r="CD22" s="27">
        <v>0.02</v>
      </c>
    </row>
    <row r="23" spans="1:82" x14ac:dyDescent="0.25">
      <c r="A23" s="42"/>
      <c r="B23" s="21"/>
      <c r="C23" s="9"/>
      <c r="D23" s="12"/>
      <c r="E23" s="12"/>
      <c r="F23" s="12"/>
      <c r="G23" s="12"/>
      <c r="H23" s="12"/>
      <c r="I23" s="12"/>
      <c r="J23" s="12"/>
      <c r="K23" s="42"/>
      <c r="L23" s="21"/>
      <c r="M23" s="9"/>
      <c r="N23" s="12"/>
      <c r="O23" s="12"/>
      <c r="P23" s="12"/>
      <c r="Q23" s="12"/>
      <c r="R23" s="12"/>
      <c r="S23" s="12"/>
      <c r="T23" s="12"/>
      <c r="U23" s="42"/>
      <c r="V23" s="21"/>
      <c r="W23" s="9"/>
      <c r="X23" s="12"/>
      <c r="Y23" s="12"/>
      <c r="Z23" s="12"/>
      <c r="AA23" s="12"/>
      <c r="AB23" s="12"/>
      <c r="AC23" s="12"/>
      <c r="AD23" s="12"/>
      <c r="AE23" s="42">
        <v>3</v>
      </c>
      <c r="AF23" s="21">
        <v>45271</v>
      </c>
      <c r="AG23" s="9">
        <v>0.61725694444444446</v>
      </c>
      <c r="AH23" s="12">
        <v>434</v>
      </c>
      <c r="AI23" s="12">
        <v>276</v>
      </c>
      <c r="AJ23" s="12">
        <v>68.5</v>
      </c>
      <c r="AK23" s="12">
        <v>15.1</v>
      </c>
      <c r="AL23" s="12">
        <v>645</v>
      </c>
      <c r="AM23" s="12">
        <v>1</v>
      </c>
      <c r="AN23" s="12">
        <v>0.02</v>
      </c>
      <c r="BA23" s="34">
        <v>7</v>
      </c>
      <c r="BB23" s="22">
        <v>45271</v>
      </c>
      <c r="BC23" s="23">
        <v>0.66511574074074076</v>
      </c>
      <c r="BD23" s="24">
        <v>75</v>
      </c>
      <c r="BE23" s="24">
        <v>44</v>
      </c>
      <c r="BF23" s="24">
        <v>59.5</v>
      </c>
      <c r="BG23" s="24">
        <v>17</v>
      </c>
      <c r="BH23" s="24">
        <v>516</v>
      </c>
      <c r="BI23" s="24">
        <v>1</v>
      </c>
      <c r="BJ23" s="24">
        <v>0.02</v>
      </c>
      <c r="BU23" s="27">
        <v>3</v>
      </c>
      <c r="BV23" s="25">
        <v>45271</v>
      </c>
      <c r="BW23" s="26">
        <v>0.65689814814814818</v>
      </c>
      <c r="BX23" s="27">
        <v>111</v>
      </c>
      <c r="BY23" s="27">
        <v>58</v>
      </c>
      <c r="BZ23" s="27">
        <v>58</v>
      </c>
      <c r="CA23" s="27">
        <v>15.6</v>
      </c>
      <c r="CB23" s="27">
        <v>497</v>
      </c>
      <c r="CC23" s="27">
        <v>1</v>
      </c>
      <c r="CD23" s="27">
        <v>0.02</v>
      </c>
    </row>
    <row r="24" spans="1:82" x14ac:dyDescent="0.25">
      <c r="A24" s="40"/>
      <c r="B24" s="20"/>
      <c r="C24" s="8"/>
      <c r="D24" s="10"/>
      <c r="E24" s="10"/>
      <c r="F24" s="10"/>
      <c r="G24" s="10"/>
      <c r="H24" s="10"/>
      <c r="I24" s="10"/>
      <c r="J24" s="10"/>
      <c r="K24" s="40">
        <v>7</v>
      </c>
      <c r="L24" s="20">
        <v>45271</v>
      </c>
      <c r="M24" s="8">
        <v>0.61842592592592593</v>
      </c>
      <c r="N24" s="10">
        <v>167</v>
      </c>
      <c r="O24" s="10">
        <v>129</v>
      </c>
      <c r="P24" s="10">
        <v>62</v>
      </c>
      <c r="Q24" s="10">
        <v>19.3</v>
      </c>
      <c r="R24" s="10">
        <v>458</v>
      </c>
      <c r="S24" s="10">
        <v>1</v>
      </c>
      <c r="T24" s="10">
        <v>0.02</v>
      </c>
      <c r="U24" s="40"/>
      <c r="V24" s="20"/>
      <c r="W24" s="8"/>
      <c r="X24" s="10"/>
      <c r="Y24" s="10"/>
      <c r="Z24" s="10"/>
      <c r="AA24" s="10"/>
      <c r="AB24" s="10"/>
      <c r="AC24" s="10"/>
      <c r="AD24" s="10"/>
      <c r="AE24" s="40"/>
      <c r="AF24" s="20"/>
      <c r="AG24" s="8"/>
      <c r="AH24" s="10"/>
      <c r="AI24" s="10"/>
      <c r="AJ24" s="10"/>
      <c r="AK24" s="10"/>
      <c r="AL24" s="10"/>
      <c r="AM24" s="10"/>
      <c r="AN24" s="10"/>
      <c r="BA24" s="34">
        <v>7</v>
      </c>
      <c r="BB24" s="22">
        <v>45271</v>
      </c>
      <c r="BC24" s="23">
        <v>0.6790046296296296</v>
      </c>
      <c r="BD24" s="24">
        <v>228</v>
      </c>
      <c r="BE24" s="24">
        <v>182</v>
      </c>
      <c r="BF24" s="24">
        <v>61.5</v>
      </c>
      <c r="BG24" s="24">
        <v>17.5</v>
      </c>
      <c r="BH24" s="24">
        <v>561</v>
      </c>
      <c r="BI24" s="24">
        <v>2.76</v>
      </c>
      <c r="BJ24" s="24">
        <v>0.02</v>
      </c>
      <c r="BU24" s="27">
        <v>3</v>
      </c>
      <c r="BV24" s="25">
        <v>45271</v>
      </c>
      <c r="BW24" s="26">
        <v>0.6638425925925926</v>
      </c>
      <c r="BX24" s="27">
        <v>79</v>
      </c>
      <c r="BY24" s="27">
        <v>49</v>
      </c>
      <c r="BZ24" s="27">
        <v>57.5</v>
      </c>
      <c r="CA24" s="27">
        <v>15.6</v>
      </c>
      <c r="CB24" s="27">
        <v>497</v>
      </c>
      <c r="CC24" s="27">
        <v>1</v>
      </c>
      <c r="CD24" s="27">
        <v>0.02</v>
      </c>
    </row>
    <row r="25" spans="1:82" x14ac:dyDescent="0.25">
      <c r="A25" s="42"/>
      <c r="B25" s="21"/>
      <c r="C25" s="9"/>
      <c r="D25" s="12"/>
      <c r="E25" s="12"/>
      <c r="F25" s="12"/>
      <c r="G25" s="12"/>
      <c r="H25" s="12"/>
      <c r="I25" s="12"/>
      <c r="J25" s="12"/>
      <c r="K25" s="42"/>
      <c r="L25" s="21"/>
      <c r="M25" s="9"/>
      <c r="N25" s="12"/>
      <c r="O25" s="12"/>
      <c r="P25" s="12"/>
      <c r="Q25" s="12"/>
      <c r="R25" s="12"/>
      <c r="S25" s="12"/>
      <c r="T25" s="12"/>
      <c r="U25" s="42"/>
      <c r="V25" s="21"/>
      <c r="W25" s="9"/>
      <c r="X25" s="12"/>
      <c r="Y25" s="12"/>
      <c r="Z25" s="12"/>
      <c r="AA25" s="12"/>
      <c r="AB25" s="12"/>
      <c r="AC25" s="12"/>
      <c r="AD25" s="12"/>
      <c r="AE25" s="42">
        <v>3</v>
      </c>
      <c r="AF25" s="21">
        <v>45271</v>
      </c>
      <c r="AG25" s="9">
        <v>0.62418981481481484</v>
      </c>
      <c r="AH25" s="12">
        <v>445</v>
      </c>
      <c r="AI25" s="12">
        <v>258</v>
      </c>
      <c r="AJ25" s="12">
        <v>68.5</v>
      </c>
      <c r="AK25" s="12">
        <v>15.2</v>
      </c>
      <c r="AL25" s="12">
        <v>680</v>
      </c>
      <c r="AM25" s="12">
        <v>1</v>
      </c>
      <c r="AN25" s="12">
        <v>0.02</v>
      </c>
      <c r="BA25" s="34">
        <v>7</v>
      </c>
      <c r="BB25" s="22">
        <v>45271</v>
      </c>
      <c r="BC25" s="23">
        <v>0.68594907407407402</v>
      </c>
      <c r="BD25" s="24">
        <v>110</v>
      </c>
      <c r="BE25" s="24">
        <v>77</v>
      </c>
      <c r="BF25" s="24">
        <v>60</v>
      </c>
      <c r="BG25" s="24">
        <v>17.600000000000001</v>
      </c>
      <c r="BH25" s="24">
        <v>534</v>
      </c>
      <c r="BI25" s="24">
        <v>1.59</v>
      </c>
      <c r="BJ25" s="24">
        <v>0.02</v>
      </c>
      <c r="BU25" s="27">
        <v>3</v>
      </c>
      <c r="BV25" s="25">
        <v>45271</v>
      </c>
      <c r="BW25" s="26">
        <v>0.67771990740740751</v>
      </c>
      <c r="BX25" s="27">
        <v>124</v>
      </c>
      <c r="BY25" s="27">
        <v>80</v>
      </c>
      <c r="BZ25" s="27">
        <v>59.5</v>
      </c>
      <c r="CA25" s="27">
        <v>15.6</v>
      </c>
      <c r="CB25" s="27">
        <v>550</v>
      </c>
      <c r="CC25" s="27">
        <v>1.27</v>
      </c>
      <c r="CD25" s="27">
        <v>0.02</v>
      </c>
    </row>
    <row r="26" spans="1:82" x14ac:dyDescent="0.25">
      <c r="A26" s="40"/>
      <c r="B26" s="20"/>
      <c r="C26" s="8"/>
      <c r="D26" s="10"/>
      <c r="E26" s="10"/>
      <c r="F26" s="10"/>
      <c r="G26" s="10"/>
      <c r="H26" s="10"/>
      <c r="I26" s="10"/>
      <c r="J26" s="10"/>
      <c r="K26" s="40">
        <v>7</v>
      </c>
      <c r="L26" s="20">
        <v>45271</v>
      </c>
      <c r="M26" s="8">
        <v>0.62537037037037035</v>
      </c>
      <c r="N26" s="10">
        <v>143</v>
      </c>
      <c r="O26" s="10">
        <v>116</v>
      </c>
      <c r="P26" s="10">
        <v>61</v>
      </c>
      <c r="Q26" s="10">
        <v>19.5</v>
      </c>
      <c r="R26" s="10">
        <v>466</v>
      </c>
      <c r="S26" s="10">
        <v>1</v>
      </c>
      <c r="T26" s="10">
        <v>0.02</v>
      </c>
      <c r="U26" s="40"/>
      <c r="V26" s="20"/>
      <c r="W26" s="8"/>
      <c r="X26" s="10"/>
      <c r="Y26" s="10"/>
      <c r="Z26" s="10"/>
      <c r="AA26" s="10"/>
      <c r="AB26" s="10"/>
      <c r="AC26" s="10"/>
      <c r="AD26" s="10"/>
      <c r="AE26" s="40"/>
      <c r="AF26" s="20"/>
      <c r="AG26" s="8"/>
      <c r="AH26" s="10"/>
      <c r="AI26" s="10"/>
      <c r="AJ26" s="10"/>
      <c r="AK26" s="10"/>
      <c r="AL26" s="10"/>
      <c r="AM26" s="10"/>
      <c r="AN26" s="10"/>
      <c r="BA26" s="34">
        <v>7</v>
      </c>
      <c r="BB26" s="22">
        <v>45271</v>
      </c>
      <c r="BC26" s="23">
        <v>0.6929050925925927</v>
      </c>
      <c r="BD26" s="24">
        <v>94</v>
      </c>
      <c r="BE26" s="24">
        <v>58</v>
      </c>
      <c r="BF26" s="24">
        <v>60.5</v>
      </c>
      <c r="BG26" s="24">
        <v>17.600000000000001</v>
      </c>
      <c r="BH26" s="24">
        <v>509</v>
      </c>
      <c r="BI26" s="24">
        <v>1</v>
      </c>
      <c r="BJ26" s="24">
        <v>0.02</v>
      </c>
      <c r="BU26" s="27">
        <v>3</v>
      </c>
      <c r="BV26" s="25">
        <v>45271</v>
      </c>
      <c r="BW26" s="26">
        <v>0.68467592592592597</v>
      </c>
      <c r="BX26" s="27">
        <v>149</v>
      </c>
      <c r="BY26" s="27">
        <v>83</v>
      </c>
      <c r="BZ26" s="27">
        <v>58.5</v>
      </c>
      <c r="CA26" s="27">
        <v>15.5</v>
      </c>
      <c r="CB26" s="27">
        <v>504</v>
      </c>
      <c r="CC26" s="27">
        <v>1</v>
      </c>
      <c r="CD26" s="27">
        <v>0.02</v>
      </c>
    </row>
    <row r="27" spans="1:82" x14ac:dyDescent="0.25">
      <c r="A27" s="42"/>
      <c r="B27" s="25"/>
      <c r="C27" s="26"/>
      <c r="D27" s="27"/>
      <c r="E27" s="27"/>
      <c r="F27" s="27"/>
      <c r="G27" s="27"/>
      <c r="H27" s="27"/>
      <c r="I27" s="27"/>
      <c r="J27" s="27"/>
      <c r="K27" s="42"/>
      <c r="L27" s="25"/>
      <c r="M27" s="26"/>
      <c r="N27" s="27"/>
      <c r="O27" s="27"/>
      <c r="P27" s="27"/>
      <c r="Q27" s="27"/>
      <c r="R27" s="27"/>
      <c r="S27" s="27"/>
      <c r="T27" s="27"/>
      <c r="U27" s="42"/>
      <c r="V27" s="25"/>
      <c r="W27" s="26"/>
      <c r="X27" s="27"/>
      <c r="Y27" s="27"/>
      <c r="Z27" s="27"/>
      <c r="AA27" s="27"/>
      <c r="AB27" s="27"/>
      <c r="AC27" s="27"/>
      <c r="AD27" s="27"/>
      <c r="AE27" s="42">
        <v>3</v>
      </c>
      <c r="AF27" s="25">
        <v>45271</v>
      </c>
      <c r="AG27" s="26">
        <v>0.64682870370370371</v>
      </c>
      <c r="AH27" s="27">
        <v>75</v>
      </c>
      <c r="AI27" s="27">
        <v>47</v>
      </c>
      <c r="AJ27" s="27">
        <v>63.5</v>
      </c>
      <c r="AK27" s="27">
        <v>15.2</v>
      </c>
      <c r="AL27" s="27">
        <v>812</v>
      </c>
      <c r="AM27" s="27">
        <v>1</v>
      </c>
      <c r="AN27" s="27">
        <v>0.02</v>
      </c>
    </row>
    <row r="28" spans="1:82" x14ac:dyDescent="0.25">
      <c r="A28" s="42"/>
      <c r="B28" s="25"/>
      <c r="C28" s="26"/>
      <c r="D28" s="27"/>
      <c r="E28" s="27"/>
      <c r="F28" s="27"/>
      <c r="G28" s="27"/>
      <c r="H28" s="27"/>
      <c r="I28" s="27"/>
      <c r="J28" s="27"/>
      <c r="K28" s="42"/>
      <c r="L28" s="25"/>
      <c r="M28" s="26"/>
      <c r="N28" s="27"/>
      <c r="O28" s="27"/>
      <c r="P28" s="27"/>
      <c r="Q28" s="27"/>
      <c r="R28" s="27"/>
      <c r="S28" s="27"/>
      <c r="T28" s="27"/>
      <c r="U28" s="42"/>
      <c r="V28" s="25"/>
      <c r="W28" s="26"/>
      <c r="X28" s="27"/>
      <c r="Y28" s="27"/>
      <c r="Z28" s="27"/>
      <c r="AA28" s="27"/>
      <c r="AB28" s="27"/>
      <c r="AC28" s="27"/>
      <c r="AD28" s="27"/>
      <c r="AE28" s="42">
        <v>3</v>
      </c>
      <c r="AF28" s="25">
        <v>45271</v>
      </c>
      <c r="AG28" s="26">
        <v>0.64995370370370364</v>
      </c>
      <c r="AH28" s="27">
        <v>70</v>
      </c>
      <c r="AI28" s="27">
        <v>39</v>
      </c>
      <c r="AJ28" s="27">
        <v>59</v>
      </c>
      <c r="AK28" s="27">
        <v>15.5</v>
      </c>
      <c r="AL28" s="27">
        <v>508</v>
      </c>
      <c r="AM28" s="27">
        <v>1</v>
      </c>
      <c r="AN28" s="27">
        <v>0.02</v>
      </c>
      <c r="BK28" s="10">
        <v>9</v>
      </c>
      <c r="BL28" s="20">
        <v>45272</v>
      </c>
      <c r="BM28" s="8">
        <v>0.36396990740740742</v>
      </c>
      <c r="BN28" s="10">
        <v>99</v>
      </c>
      <c r="BO28" s="10">
        <v>84</v>
      </c>
      <c r="BP28" s="10">
        <v>62.5</v>
      </c>
      <c r="BQ28" s="10">
        <v>16.3</v>
      </c>
      <c r="BR28" s="10">
        <v>985</v>
      </c>
      <c r="BS28" s="10">
        <v>1</v>
      </c>
      <c r="BT28" s="10">
        <v>0.02</v>
      </c>
      <c r="BU28" s="10">
        <v>2</v>
      </c>
      <c r="BV28" s="20">
        <v>45272</v>
      </c>
      <c r="BW28" s="8">
        <v>0.35980324074074077</v>
      </c>
      <c r="BX28" s="10">
        <v>235</v>
      </c>
      <c r="BY28" s="10">
        <v>120</v>
      </c>
      <c r="BZ28" s="10">
        <v>63</v>
      </c>
      <c r="CA28" s="10">
        <v>16.100000000000001</v>
      </c>
      <c r="CB28" s="10">
        <v>458</v>
      </c>
      <c r="CC28" s="10">
        <v>1</v>
      </c>
      <c r="CD28" s="10">
        <v>0.02</v>
      </c>
    </row>
    <row r="29" spans="1:82" x14ac:dyDescent="0.25">
      <c r="A29" s="40"/>
      <c r="B29" s="22"/>
      <c r="C29" s="23"/>
      <c r="D29" s="24"/>
      <c r="E29" s="24"/>
      <c r="F29" s="24"/>
      <c r="G29" s="24"/>
      <c r="H29" s="24"/>
      <c r="I29" s="24"/>
      <c r="J29" s="24"/>
      <c r="K29" s="40">
        <v>7</v>
      </c>
      <c r="L29" s="22">
        <v>45271</v>
      </c>
      <c r="M29" s="23">
        <v>0.65447916666666661</v>
      </c>
      <c r="N29" s="24">
        <v>79</v>
      </c>
      <c r="O29" s="24">
        <v>50</v>
      </c>
      <c r="P29" s="24">
        <v>63</v>
      </c>
      <c r="Q29" s="24">
        <v>15.5</v>
      </c>
      <c r="R29" s="24">
        <v>530</v>
      </c>
      <c r="S29" s="24">
        <v>1</v>
      </c>
      <c r="T29" s="24">
        <v>0.02</v>
      </c>
      <c r="U29" s="40"/>
      <c r="V29" s="22"/>
      <c r="W29" s="23"/>
      <c r="X29" s="24"/>
      <c r="Y29" s="24"/>
      <c r="Z29" s="24"/>
      <c r="AA29" s="24"/>
      <c r="AB29" s="24"/>
      <c r="AC29" s="24"/>
      <c r="AD29" s="24"/>
      <c r="AE29" s="40"/>
      <c r="AF29" s="22"/>
      <c r="AG29" s="23"/>
      <c r="AH29" s="24"/>
      <c r="AI29" s="24"/>
      <c r="AJ29" s="24"/>
      <c r="AK29" s="24"/>
      <c r="AL29" s="24"/>
      <c r="AM29" s="24"/>
      <c r="AN29" s="24"/>
      <c r="BK29" s="10">
        <v>9</v>
      </c>
      <c r="BL29" s="20">
        <v>45272</v>
      </c>
      <c r="BM29" s="8">
        <v>0.36871527777777779</v>
      </c>
      <c r="BN29" s="10">
        <v>83</v>
      </c>
      <c r="BO29" s="10">
        <v>60</v>
      </c>
      <c r="BP29" s="10">
        <v>62.5</v>
      </c>
      <c r="BQ29" s="10">
        <v>14.4</v>
      </c>
      <c r="BR29" s="10">
        <v>460</v>
      </c>
      <c r="BS29" s="10">
        <v>1</v>
      </c>
      <c r="BT29" s="10">
        <v>0.02</v>
      </c>
      <c r="BU29" s="10">
        <v>2</v>
      </c>
      <c r="BV29" s="20">
        <v>45272</v>
      </c>
      <c r="BW29" s="8">
        <v>0.36674768518518519</v>
      </c>
      <c r="BX29" s="10">
        <v>370</v>
      </c>
      <c r="BY29" s="10">
        <v>213</v>
      </c>
      <c r="BZ29" s="10">
        <v>64</v>
      </c>
      <c r="CA29" s="10">
        <v>15.9</v>
      </c>
      <c r="CB29" s="10">
        <v>445</v>
      </c>
      <c r="CC29" s="10">
        <v>1</v>
      </c>
      <c r="CD29" s="10">
        <v>0.02</v>
      </c>
    </row>
    <row r="30" spans="1:82" x14ac:dyDescent="0.25">
      <c r="A30" s="42"/>
      <c r="B30" s="25"/>
      <c r="C30" s="26"/>
      <c r="D30" s="27"/>
      <c r="E30" s="27"/>
      <c r="F30" s="27"/>
      <c r="G30" s="27"/>
      <c r="H30" s="27"/>
      <c r="I30" s="27"/>
      <c r="J30" s="27"/>
      <c r="K30" s="42"/>
      <c r="L30" s="25"/>
      <c r="M30" s="26"/>
      <c r="N30" s="27"/>
      <c r="O30" s="27"/>
      <c r="P30" s="27"/>
      <c r="Q30" s="27"/>
      <c r="R30" s="27"/>
      <c r="S30" s="27"/>
      <c r="T30" s="27"/>
      <c r="U30" s="42"/>
      <c r="V30" s="25"/>
      <c r="W30" s="26"/>
      <c r="X30" s="27"/>
      <c r="Y30" s="27"/>
      <c r="Z30" s="27"/>
      <c r="AA30" s="27"/>
      <c r="AB30" s="27"/>
      <c r="AC30" s="27"/>
      <c r="AD30" s="27"/>
      <c r="AE30" s="42">
        <v>3</v>
      </c>
      <c r="AF30" s="25">
        <v>45271</v>
      </c>
      <c r="AG30" s="26">
        <v>0.65689814814814818</v>
      </c>
      <c r="AH30" s="27">
        <v>111</v>
      </c>
      <c r="AI30" s="27">
        <v>58</v>
      </c>
      <c r="AJ30" s="27">
        <v>58</v>
      </c>
      <c r="AK30" s="27">
        <v>15.6</v>
      </c>
      <c r="AL30" s="27">
        <v>497</v>
      </c>
      <c r="AM30" s="27">
        <v>1</v>
      </c>
      <c r="AN30" s="27">
        <v>0.02</v>
      </c>
      <c r="BA30" s="35">
        <v>11</v>
      </c>
      <c r="BB30" s="25">
        <v>45272</v>
      </c>
      <c r="BC30" s="26">
        <v>0.37539351851851849</v>
      </c>
      <c r="BD30" s="27">
        <v>83</v>
      </c>
      <c r="BE30" s="27">
        <v>61</v>
      </c>
      <c r="BF30" s="27">
        <v>56.5</v>
      </c>
      <c r="BG30" s="27">
        <v>16.7</v>
      </c>
      <c r="BH30" s="27">
        <v>530</v>
      </c>
      <c r="BI30" s="27">
        <v>1</v>
      </c>
      <c r="BJ30" s="27">
        <v>0.02</v>
      </c>
      <c r="BK30" s="10">
        <v>9</v>
      </c>
      <c r="BL30" s="20">
        <v>45272</v>
      </c>
      <c r="BM30" s="8">
        <v>0.37670138888888888</v>
      </c>
      <c r="BN30" s="10">
        <v>86</v>
      </c>
      <c r="BO30" s="10">
        <v>65</v>
      </c>
      <c r="BP30" s="10">
        <v>65.5</v>
      </c>
      <c r="BQ30" s="10">
        <v>13.7</v>
      </c>
      <c r="BR30" s="10">
        <v>456</v>
      </c>
      <c r="BS30" s="10">
        <v>1</v>
      </c>
      <c r="BT30" s="10">
        <v>0.03</v>
      </c>
    </row>
    <row r="31" spans="1:82" x14ac:dyDescent="0.25">
      <c r="A31" s="40"/>
      <c r="B31" s="22"/>
      <c r="C31" s="23"/>
      <c r="D31" s="24"/>
      <c r="E31" s="24"/>
      <c r="F31" s="24"/>
      <c r="G31" s="24"/>
      <c r="H31" s="24"/>
      <c r="I31" s="24"/>
      <c r="J31" s="24"/>
      <c r="K31" s="40">
        <v>7</v>
      </c>
      <c r="L31" s="22">
        <v>45271</v>
      </c>
      <c r="M31" s="23">
        <v>0.65817129629629634</v>
      </c>
      <c r="N31" s="24">
        <v>101</v>
      </c>
      <c r="O31" s="24">
        <v>62</v>
      </c>
      <c r="P31" s="24">
        <v>61</v>
      </c>
      <c r="Q31" s="24">
        <v>16.2</v>
      </c>
      <c r="R31" s="24">
        <v>528</v>
      </c>
      <c r="S31" s="24">
        <v>1</v>
      </c>
      <c r="T31" s="24">
        <v>0.02</v>
      </c>
      <c r="U31" s="40"/>
      <c r="V31" s="22"/>
      <c r="W31" s="23"/>
      <c r="X31" s="24"/>
      <c r="Y31" s="24"/>
      <c r="Z31" s="24"/>
      <c r="AA31" s="24"/>
      <c r="AB31" s="24"/>
      <c r="AC31" s="24"/>
      <c r="AD31" s="24"/>
      <c r="AE31" s="40"/>
      <c r="AF31" s="22"/>
      <c r="AG31" s="23"/>
      <c r="AH31" s="24"/>
      <c r="AI31" s="24"/>
      <c r="AJ31" s="24"/>
      <c r="AK31" s="24"/>
      <c r="AL31" s="24"/>
      <c r="AM31" s="24"/>
      <c r="AN31" s="24"/>
      <c r="BA31" s="35">
        <v>11</v>
      </c>
      <c r="BB31" s="25">
        <v>45272</v>
      </c>
      <c r="BC31" s="26">
        <v>0.38233796296296302</v>
      </c>
      <c r="BD31" s="27">
        <v>73</v>
      </c>
      <c r="BE31" s="27">
        <v>49</v>
      </c>
      <c r="BF31" s="27">
        <v>56</v>
      </c>
      <c r="BG31" s="27">
        <v>16</v>
      </c>
      <c r="BH31" s="27">
        <v>538</v>
      </c>
      <c r="BI31" s="27">
        <v>2.63</v>
      </c>
      <c r="BJ31" s="27">
        <v>0.02</v>
      </c>
      <c r="BK31" s="10">
        <v>9</v>
      </c>
      <c r="BL31" s="20">
        <v>45272</v>
      </c>
      <c r="BM31" s="8">
        <v>0.37978009259259254</v>
      </c>
      <c r="BN31" s="10">
        <v>83</v>
      </c>
      <c r="BO31" s="10">
        <v>65</v>
      </c>
      <c r="BP31" s="10">
        <v>65.5</v>
      </c>
      <c r="BQ31" s="10">
        <v>13.7</v>
      </c>
      <c r="BR31" s="10">
        <v>462</v>
      </c>
      <c r="BS31" s="10">
        <v>1</v>
      </c>
      <c r="BT31" s="10">
        <v>0.03</v>
      </c>
    </row>
    <row r="32" spans="1:82" x14ac:dyDescent="0.25">
      <c r="A32" s="42"/>
      <c r="B32" s="25"/>
      <c r="C32" s="26"/>
      <c r="D32" s="27"/>
      <c r="E32" s="27"/>
      <c r="F32" s="27"/>
      <c r="G32" s="27"/>
      <c r="H32" s="27"/>
      <c r="I32" s="27"/>
      <c r="J32" s="27"/>
      <c r="K32" s="42"/>
      <c r="L32" s="25"/>
      <c r="M32" s="26"/>
      <c r="N32" s="27"/>
      <c r="O32" s="27"/>
      <c r="P32" s="27"/>
      <c r="Q32" s="27"/>
      <c r="R32" s="27"/>
      <c r="S32" s="27"/>
      <c r="T32" s="27"/>
      <c r="U32" s="42"/>
      <c r="V32" s="25"/>
      <c r="W32" s="26"/>
      <c r="X32" s="27"/>
      <c r="Y32" s="27"/>
      <c r="Z32" s="27"/>
      <c r="AA32" s="27"/>
      <c r="AB32" s="27"/>
      <c r="AC32" s="27"/>
      <c r="AD32" s="27"/>
      <c r="AE32" s="42">
        <v>3</v>
      </c>
      <c r="AF32" s="25">
        <v>45271</v>
      </c>
      <c r="AG32" s="26">
        <v>0.6638425925925926</v>
      </c>
      <c r="AH32" s="27">
        <v>79</v>
      </c>
      <c r="AI32" s="27">
        <v>49</v>
      </c>
      <c r="AJ32" s="27">
        <v>57.5</v>
      </c>
      <c r="AK32" s="27">
        <v>15.6</v>
      </c>
      <c r="AL32" s="27">
        <v>497</v>
      </c>
      <c r="AM32" s="27">
        <v>1</v>
      </c>
      <c r="AN32" s="27">
        <v>0.02</v>
      </c>
      <c r="BA32" s="35">
        <v>11</v>
      </c>
      <c r="BB32" s="25">
        <v>45272</v>
      </c>
      <c r="BC32" s="26">
        <v>0.38928240740740744</v>
      </c>
      <c r="BD32" s="27">
        <v>87</v>
      </c>
      <c r="BE32" s="27">
        <v>55</v>
      </c>
      <c r="BF32" s="27">
        <v>58.5</v>
      </c>
      <c r="BG32" s="27">
        <v>15.4</v>
      </c>
      <c r="BH32" s="27">
        <v>518</v>
      </c>
      <c r="BI32" s="27">
        <v>1</v>
      </c>
      <c r="BJ32" s="27">
        <v>0.02</v>
      </c>
      <c r="BK32" s="10">
        <v>9</v>
      </c>
      <c r="BL32" s="20">
        <v>45272</v>
      </c>
      <c r="BM32" s="8">
        <v>0.38672453703703707</v>
      </c>
      <c r="BN32" s="10">
        <v>88</v>
      </c>
      <c r="BO32" s="10">
        <v>66</v>
      </c>
      <c r="BP32" s="10">
        <v>66</v>
      </c>
      <c r="BQ32" s="10">
        <v>13.5</v>
      </c>
      <c r="BR32" s="10">
        <v>481</v>
      </c>
      <c r="BS32" s="10">
        <v>1</v>
      </c>
      <c r="BT32" s="10">
        <v>0.03</v>
      </c>
    </row>
    <row r="33" spans="1:82" x14ac:dyDescent="0.25">
      <c r="A33" s="40"/>
      <c r="B33" s="22"/>
      <c r="C33" s="23"/>
      <c r="D33" s="24"/>
      <c r="E33" s="24"/>
      <c r="F33" s="24"/>
      <c r="G33" s="24"/>
      <c r="H33" s="24"/>
      <c r="I33" s="24"/>
      <c r="J33" s="24"/>
      <c r="K33" s="40">
        <v>7</v>
      </c>
      <c r="L33" s="22">
        <v>45271</v>
      </c>
      <c r="M33" s="23">
        <v>0.66511574074074076</v>
      </c>
      <c r="N33" s="24">
        <v>75</v>
      </c>
      <c r="O33" s="24">
        <v>44</v>
      </c>
      <c r="P33" s="24">
        <v>59.5</v>
      </c>
      <c r="Q33" s="24">
        <v>17</v>
      </c>
      <c r="R33" s="24">
        <v>516</v>
      </c>
      <c r="S33" s="24">
        <v>1</v>
      </c>
      <c r="T33" s="24">
        <v>0.02</v>
      </c>
      <c r="U33" s="40"/>
      <c r="V33" s="22"/>
      <c r="W33" s="23"/>
      <c r="X33" s="24"/>
      <c r="Y33" s="24"/>
      <c r="Z33" s="24"/>
      <c r="AA33" s="24"/>
      <c r="AB33" s="24"/>
      <c r="AC33" s="24"/>
      <c r="AD33" s="24"/>
      <c r="AE33" s="40"/>
      <c r="AF33" s="22"/>
      <c r="AG33" s="23"/>
      <c r="AH33" s="24"/>
      <c r="AI33" s="24"/>
      <c r="AJ33" s="24"/>
      <c r="AK33" s="24"/>
      <c r="AL33" s="24"/>
      <c r="AM33" s="24"/>
      <c r="AN33" s="24"/>
      <c r="BA33" s="35">
        <v>11</v>
      </c>
      <c r="BB33" s="25">
        <v>45272</v>
      </c>
      <c r="BC33" s="26">
        <v>0.39622685185185186</v>
      </c>
      <c r="BD33" s="27">
        <v>69</v>
      </c>
      <c r="BE33" s="27">
        <v>49</v>
      </c>
      <c r="BF33" s="27">
        <v>59</v>
      </c>
      <c r="BG33" s="27">
        <v>15.1</v>
      </c>
      <c r="BH33" s="27">
        <v>517</v>
      </c>
      <c r="BI33" s="27">
        <v>1</v>
      </c>
      <c r="BJ33" s="27">
        <v>0.02</v>
      </c>
    </row>
    <row r="34" spans="1:82" x14ac:dyDescent="0.25">
      <c r="A34" s="42"/>
      <c r="B34" s="25"/>
      <c r="C34" s="26"/>
      <c r="D34" s="27"/>
      <c r="E34" s="27"/>
      <c r="F34" s="27"/>
      <c r="G34" s="27"/>
      <c r="H34" s="27"/>
      <c r="I34" s="27"/>
      <c r="J34" s="27"/>
      <c r="K34" s="42"/>
      <c r="L34" s="25"/>
      <c r="M34" s="26"/>
      <c r="N34" s="27"/>
      <c r="O34" s="27"/>
      <c r="P34" s="27"/>
      <c r="Q34" s="27"/>
      <c r="R34" s="27"/>
      <c r="S34" s="27"/>
      <c r="T34" s="27"/>
      <c r="U34" s="42"/>
      <c r="V34" s="25"/>
      <c r="W34" s="26"/>
      <c r="X34" s="27"/>
      <c r="Y34" s="27"/>
      <c r="Z34" s="27"/>
      <c r="AA34" s="27"/>
      <c r="AB34" s="27"/>
      <c r="AC34" s="27"/>
      <c r="AD34" s="27"/>
      <c r="AE34" s="42">
        <v>3</v>
      </c>
      <c r="AF34" s="25">
        <v>45271</v>
      </c>
      <c r="AG34" s="26">
        <v>0.67771990740740751</v>
      </c>
      <c r="AH34" s="27">
        <v>124</v>
      </c>
      <c r="AI34" s="27">
        <v>80</v>
      </c>
      <c r="AJ34" s="27">
        <v>59.5</v>
      </c>
      <c r="AK34" s="27">
        <v>15.6</v>
      </c>
      <c r="AL34" s="27">
        <v>550</v>
      </c>
      <c r="AM34" s="27">
        <v>1.27</v>
      </c>
      <c r="AN34" s="27">
        <v>0.02</v>
      </c>
      <c r="BA34" s="35">
        <v>11</v>
      </c>
      <c r="BB34" s="25">
        <v>45272</v>
      </c>
      <c r="BC34" s="26">
        <v>0.40317129629629633</v>
      </c>
      <c r="BD34" s="27">
        <v>119</v>
      </c>
      <c r="BE34" s="27">
        <v>94</v>
      </c>
      <c r="BF34" s="27">
        <v>59</v>
      </c>
      <c r="BG34" s="27">
        <v>15.3</v>
      </c>
      <c r="BH34" s="27">
        <v>526</v>
      </c>
      <c r="BI34" s="27">
        <v>1</v>
      </c>
      <c r="BJ34" s="27">
        <v>0.02</v>
      </c>
      <c r="BK34" s="27">
        <v>8</v>
      </c>
      <c r="BL34" s="25">
        <v>45272</v>
      </c>
      <c r="BM34" s="26">
        <v>0.41134259259259259</v>
      </c>
      <c r="BN34" s="27">
        <v>111</v>
      </c>
      <c r="BO34" s="27">
        <v>95</v>
      </c>
      <c r="BP34" s="27">
        <v>69.5</v>
      </c>
      <c r="BQ34" s="27">
        <v>13</v>
      </c>
      <c r="BR34" s="27">
        <v>480</v>
      </c>
      <c r="BS34" s="27">
        <v>1</v>
      </c>
      <c r="BT34" s="27">
        <v>0.04</v>
      </c>
      <c r="BU34" s="27">
        <v>4</v>
      </c>
      <c r="BV34" s="25">
        <v>45272</v>
      </c>
      <c r="BW34" s="26">
        <v>0.40237268518518521</v>
      </c>
      <c r="BX34" s="27">
        <v>647</v>
      </c>
      <c r="BY34" s="27">
        <v>361</v>
      </c>
      <c r="BZ34" s="27">
        <v>66.5</v>
      </c>
      <c r="CA34" s="27">
        <v>14.6</v>
      </c>
      <c r="CB34" s="27">
        <v>610</v>
      </c>
      <c r="CC34" s="27">
        <v>1</v>
      </c>
      <c r="CD34" s="27">
        <v>0.02</v>
      </c>
    </row>
    <row r="35" spans="1:82" x14ac:dyDescent="0.25">
      <c r="A35" s="40"/>
      <c r="B35" s="22"/>
      <c r="C35" s="23"/>
      <c r="D35" s="24"/>
      <c r="E35" s="24"/>
      <c r="F35" s="24"/>
      <c r="G35" s="24"/>
      <c r="H35" s="24"/>
      <c r="I35" s="24"/>
      <c r="J35" s="24"/>
      <c r="K35" s="40">
        <v>7</v>
      </c>
      <c r="L35" s="22">
        <v>45271</v>
      </c>
      <c r="M35" s="23">
        <v>0.6790046296296296</v>
      </c>
      <c r="N35" s="24">
        <v>228</v>
      </c>
      <c r="O35" s="24">
        <v>182</v>
      </c>
      <c r="P35" s="24">
        <v>61.5</v>
      </c>
      <c r="Q35" s="24">
        <v>17.5</v>
      </c>
      <c r="R35" s="24">
        <v>561</v>
      </c>
      <c r="S35" s="24">
        <v>2.76</v>
      </c>
      <c r="T35" s="24">
        <v>0.02</v>
      </c>
      <c r="U35" s="40"/>
      <c r="V35" s="22"/>
      <c r="W35" s="23"/>
      <c r="X35" s="24"/>
      <c r="Y35" s="24"/>
      <c r="Z35" s="24"/>
      <c r="AA35" s="24"/>
      <c r="AB35" s="24"/>
      <c r="AC35" s="24"/>
      <c r="AD35" s="24"/>
      <c r="AE35" s="40"/>
      <c r="AF35" s="22"/>
      <c r="AG35" s="23"/>
      <c r="AH35" s="24"/>
      <c r="AI35" s="24"/>
      <c r="AJ35" s="24"/>
      <c r="AK35" s="24"/>
      <c r="AL35" s="24"/>
      <c r="AM35" s="24"/>
      <c r="AN35" s="24"/>
      <c r="BA35" s="35">
        <v>11</v>
      </c>
      <c r="BB35" s="25">
        <v>45272</v>
      </c>
      <c r="BC35" s="26">
        <v>0.41013888888888889</v>
      </c>
      <c r="BD35" s="27">
        <v>60</v>
      </c>
      <c r="BE35" s="27">
        <v>42</v>
      </c>
      <c r="BF35" s="27">
        <v>58.5</v>
      </c>
      <c r="BG35" s="27">
        <v>15.2</v>
      </c>
      <c r="BH35" s="27">
        <v>518</v>
      </c>
      <c r="BI35" s="27">
        <v>2.2200000000000002</v>
      </c>
      <c r="BJ35" s="27">
        <v>0.02</v>
      </c>
      <c r="BU35" s="27">
        <v>4</v>
      </c>
      <c r="BV35" s="25">
        <v>45272</v>
      </c>
      <c r="BW35" s="26">
        <v>0.40368055555555554</v>
      </c>
      <c r="BX35" s="27">
        <v>477</v>
      </c>
      <c r="BY35" s="27">
        <v>262</v>
      </c>
      <c r="BZ35" s="27">
        <v>69</v>
      </c>
      <c r="CA35" s="27">
        <v>15.4</v>
      </c>
      <c r="CB35" s="27">
        <v>623</v>
      </c>
      <c r="CC35" s="27">
        <v>1</v>
      </c>
      <c r="CD35" s="27">
        <v>0.02</v>
      </c>
    </row>
    <row r="36" spans="1:82" x14ac:dyDescent="0.25">
      <c r="A36" s="42"/>
      <c r="B36" s="25"/>
      <c r="C36" s="26"/>
      <c r="D36" s="27"/>
      <c r="E36" s="27"/>
      <c r="F36" s="27"/>
      <c r="G36" s="27"/>
      <c r="H36" s="27"/>
      <c r="I36" s="27"/>
      <c r="J36" s="27"/>
      <c r="K36" s="42"/>
      <c r="L36" s="25"/>
      <c r="M36" s="26"/>
      <c r="N36" s="27"/>
      <c r="O36" s="27"/>
      <c r="P36" s="27"/>
      <c r="Q36" s="27"/>
      <c r="R36" s="27"/>
      <c r="S36" s="27"/>
      <c r="T36" s="27"/>
      <c r="U36" s="42"/>
      <c r="V36" s="25"/>
      <c r="W36" s="26"/>
      <c r="X36" s="27"/>
      <c r="Y36" s="27"/>
      <c r="Z36" s="27"/>
      <c r="AA36" s="27"/>
      <c r="AB36" s="27"/>
      <c r="AC36" s="27"/>
      <c r="AD36" s="27"/>
      <c r="AE36" s="42">
        <v>3</v>
      </c>
      <c r="AF36" s="25">
        <v>45271</v>
      </c>
      <c r="AG36" s="26">
        <v>0.68467592592592597</v>
      </c>
      <c r="AH36" s="27">
        <v>149</v>
      </c>
      <c r="AI36" s="27">
        <v>83</v>
      </c>
      <c r="AJ36" s="27">
        <v>58.5</v>
      </c>
      <c r="AK36" s="27">
        <v>15.5</v>
      </c>
      <c r="AL36" s="27">
        <v>504</v>
      </c>
      <c r="AM36" s="27">
        <v>1</v>
      </c>
      <c r="AN36" s="27">
        <v>0.02</v>
      </c>
      <c r="BU36" s="27">
        <v>4</v>
      </c>
      <c r="BV36" s="25">
        <v>45272</v>
      </c>
      <c r="BW36" s="26">
        <v>0.40443287037037035</v>
      </c>
      <c r="BX36" s="27">
        <v>477</v>
      </c>
      <c r="BY36" s="27">
        <v>262</v>
      </c>
      <c r="BZ36" s="27">
        <v>65.5</v>
      </c>
      <c r="CA36" s="27">
        <v>15.3</v>
      </c>
      <c r="CB36" s="27">
        <v>595</v>
      </c>
      <c r="CC36" s="27">
        <v>1</v>
      </c>
      <c r="CD36" s="27">
        <v>0.02</v>
      </c>
    </row>
    <row r="37" spans="1:82" x14ac:dyDescent="0.25">
      <c r="A37" s="40"/>
      <c r="B37" s="22"/>
      <c r="C37" s="23"/>
      <c r="D37" s="24"/>
      <c r="E37" s="24"/>
      <c r="F37" s="24"/>
      <c r="G37" s="24"/>
      <c r="H37" s="24"/>
      <c r="I37" s="24"/>
      <c r="J37" s="24"/>
      <c r="K37" s="40">
        <v>7</v>
      </c>
      <c r="L37" s="22">
        <v>45271</v>
      </c>
      <c r="M37" s="23">
        <v>0.68594907407407402</v>
      </c>
      <c r="N37" s="24">
        <v>110</v>
      </c>
      <c r="O37" s="24">
        <v>77</v>
      </c>
      <c r="P37" s="24">
        <v>60</v>
      </c>
      <c r="Q37" s="24">
        <v>17.600000000000001</v>
      </c>
      <c r="R37" s="24">
        <v>534</v>
      </c>
      <c r="S37" s="24">
        <v>1.59</v>
      </c>
      <c r="T37" s="24">
        <v>0.02</v>
      </c>
      <c r="U37" s="40"/>
      <c r="V37" s="22"/>
      <c r="W37" s="23"/>
      <c r="X37" s="24"/>
      <c r="Y37" s="24"/>
      <c r="Z37" s="24"/>
      <c r="AA37" s="24"/>
      <c r="AB37" s="24"/>
      <c r="AC37" s="24"/>
      <c r="AD37" s="24"/>
      <c r="AE37" s="40"/>
      <c r="AF37" s="22"/>
      <c r="AG37" s="23"/>
      <c r="AH37" s="24"/>
      <c r="AI37" s="24"/>
      <c r="AJ37" s="24"/>
      <c r="AK37" s="24"/>
      <c r="AL37" s="24"/>
      <c r="AM37" s="24"/>
      <c r="AN37" s="24"/>
    </row>
    <row r="38" spans="1:82" x14ac:dyDescent="0.25">
      <c r="A38" s="40"/>
      <c r="B38" s="22"/>
      <c r="C38" s="23"/>
      <c r="D38" s="24"/>
      <c r="E38" s="24"/>
      <c r="F38" s="24"/>
      <c r="G38" s="24"/>
      <c r="H38" s="24"/>
      <c r="I38" s="24"/>
      <c r="J38" s="24"/>
      <c r="K38" s="40">
        <v>7</v>
      </c>
      <c r="L38" s="22">
        <v>45271</v>
      </c>
      <c r="M38" s="23">
        <v>0.6929050925925927</v>
      </c>
      <c r="N38" s="24">
        <v>94</v>
      </c>
      <c r="O38" s="24">
        <v>58</v>
      </c>
      <c r="P38" s="24">
        <v>60.5</v>
      </c>
      <c r="Q38" s="24">
        <v>17.600000000000001</v>
      </c>
      <c r="R38" s="24">
        <v>509</v>
      </c>
      <c r="S38" s="24">
        <v>1</v>
      </c>
      <c r="T38" s="24">
        <v>0.02</v>
      </c>
      <c r="U38" s="40"/>
      <c r="V38" s="22"/>
      <c r="W38" s="23"/>
      <c r="X38" s="24"/>
      <c r="Y38" s="24"/>
      <c r="Z38" s="24"/>
      <c r="AA38" s="24"/>
      <c r="AB38" s="24"/>
      <c r="AC38" s="24"/>
      <c r="AD38" s="24"/>
      <c r="AE38" s="40"/>
      <c r="AF38" s="22"/>
      <c r="AG38" s="23"/>
      <c r="AH38" s="24"/>
      <c r="AI38" s="24"/>
      <c r="AJ38" s="24"/>
      <c r="AK38" s="24"/>
      <c r="AL38" s="24"/>
      <c r="AM38" s="24"/>
      <c r="AN38" s="24"/>
      <c r="BA38" s="33">
        <v>11</v>
      </c>
      <c r="BB38" s="21">
        <v>45272</v>
      </c>
      <c r="BC38" s="9">
        <v>0.44482638888888887</v>
      </c>
      <c r="BD38" s="12">
        <v>165</v>
      </c>
      <c r="BE38" s="12">
        <v>140</v>
      </c>
      <c r="BF38" s="12">
        <v>59.5</v>
      </c>
      <c r="BG38" s="12">
        <v>15.2</v>
      </c>
      <c r="BH38" s="12">
        <v>566</v>
      </c>
      <c r="BI38" s="12">
        <v>2.97</v>
      </c>
      <c r="BJ38" s="12">
        <v>0.02</v>
      </c>
      <c r="BK38" s="12">
        <v>8</v>
      </c>
      <c r="BL38" s="21">
        <v>45272</v>
      </c>
      <c r="BM38" s="9">
        <v>0.4460648148148148</v>
      </c>
      <c r="BN38" s="12">
        <v>98</v>
      </c>
      <c r="BO38" s="12">
        <v>75</v>
      </c>
      <c r="BP38" s="12">
        <v>74.5</v>
      </c>
      <c r="BQ38" s="12">
        <v>12.2</v>
      </c>
      <c r="BR38" s="12">
        <v>442</v>
      </c>
      <c r="BS38" s="12">
        <v>1</v>
      </c>
      <c r="BT38" s="12">
        <v>0.03</v>
      </c>
      <c r="BU38" s="12">
        <v>4</v>
      </c>
      <c r="BV38" s="21">
        <v>45272</v>
      </c>
      <c r="BW38" s="9">
        <v>0.44224537037037037</v>
      </c>
      <c r="BX38" s="12">
        <v>420</v>
      </c>
      <c r="BY38" s="12">
        <v>225</v>
      </c>
      <c r="BZ38" s="12">
        <v>67.5</v>
      </c>
      <c r="CA38" s="12">
        <v>14.6</v>
      </c>
      <c r="CB38" s="12">
        <v>497</v>
      </c>
      <c r="CC38" s="12">
        <v>1</v>
      </c>
      <c r="CD38" s="12">
        <v>0.02</v>
      </c>
    </row>
    <row r="39" spans="1:82" x14ac:dyDescent="0.25">
      <c r="A39" s="42"/>
      <c r="B39" s="20"/>
      <c r="C39" s="8"/>
      <c r="D39" s="10"/>
      <c r="E39" s="10"/>
      <c r="F39" s="10"/>
      <c r="G39" s="10"/>
      <c r="H39" s="10"/>
      <c r="I39" s="10"/>
      <c r="J39" s="10"/>
      <c r="K39" s="42"/>
      <c r="L39" s="20"/>
      <c r="M39" s="8"/>
      <c r="N39" s="10"/>
      <c r="O39" s="10"/>
      <c r="P39" s="10"/>
      <c r="Q39" s="10"/>
      <c r="R39" s="10"/>
      <c r="S39" s="10"/>
      <c r="T39" s="10"/>
      <c r="U39" s="42"/>
      <c r="V39" s="20"/>
      <c r="W39" s="8"/>
      <c r="X39" s="10"/>
      <c r="Y39" s="10"/>
      <c r="Z39" s="10"/>
      <c r="AA39" s="10"/>
      <c r="AB39" s="10"/>
      <c r="AC39" s="10"/>
      <c r="AD39" s="10"/>
      <c r="AE39" s="42">
        <v>2</v>
      </c>
      <c r="AF39" s="20">
        <v>45272</v>
      </c>
      <c r="AG39" s="8">
        <v>0.35980324074074077</v>
      </c>
      <c r="AH39" s="10">
        <v>235</v>
      </c>
      <c r="AI39" s="10">
        <v>120</v>
      </c>
      <c r="AJ39" s="10">
        <v>63</v>
      </c>
      <c r="AK39" s="10">
        <v>16.100000000000001</v>
      </c>
      <c r="AL39" s="10">
        <v>458</v>
      </c>
      <c r="AM39" s="10">
        <v>1</v>
      </c>
      <c r="AN39" s="10">
        <v>0.02</v>
      </c>
      <c r="BA39" s="33">
        <v>11</v>
      </c>
      <c r="BB39" s="21">
        <v>45272</v>
      </c>
      <c r="BC39" s="9">
        <v>0.45177083333333329</v>
      </c>
      <c r="BD39" s="12">
        <v>121</v>
      </c>
      <c r="BE39" s="12">
        <v>103</v>
      </c>
      <c r="BF39" s="12">
        <v>61.5</v>
      </c>
      <c r="BG39" s="12">
        <v>15.2</v>
      </c>
      <c r="BH39" s="12">
        <v>543</v>
      </c>
      <c r="BI39" s="12">
        <v>2.4300000000000002</v>
      </c>
      <c r="BJ39" s="12">
        <v>0.02</v>
      </c>
      <c r="BK39" s="12">
        <v>8</v>
      </c>
      <c r="BL39" s="21">
        <v>45272</v>
      </c>
      <c r="BM39" s="9">
        <v>0.45300925925925922</v>
      </c>
      <c r="BN39" s="12">
        <v>109</v>
      </c>
      <c r="BO39" s="12">
        <v>88</v>
      </c>
      <c r="BP39" s="12">
        <v>74.5</v>
      </c>
      <c r="BQ39" s="12">
        <v>12.2</v>
      </c>
      <c r="BR39" s="12">
        <v>470</v>
      </c>
      <c r="BS39" s="12">
        <v>1</v>
      </c>
      <c r="BT39" s="12">
        <v>0.03</v>
      </c>
      <c r="BU39" s="12">
        <v>4</v>
      </c>
      <c r="BV39" s="21">
        <v>45272</v>
      </c>
      <c r="BW39" s="9">
        <v>0.44918981481481479</v>
      </c>
      <c r="BX39" s="12">
        <v>426</v>
      </c>
      <c r="BY39" s="12">
        <v>212</v>
      </c>
      <c r="BZ39" s="12">
        <v>67.5</v>
      </c>
      <c r="CA39" s="12">
        <v>14.7</v>
      </c>
      <c r="CB39" s="12">
        <v>536</v>
      </c>
      <c r="CC39" s="12">
        <v>1</v>
      </c>
      <c r="CD39" s="12">
        <v>0.02</v>
      </c>
    </row>
    <row r="40" spans="1:82" x14ac:dyDescent="0.25">
      <c r="A40" s="41"/>
      <c r="B40" s="20"/>
      <c r="C40" s="8"/>
      <c r="D40" s="10"/>
      <c r="E40" s="10"/>
      <c r="F40" s="10"/>
      <c r="G40" s="10"/>
      <c r="H40" s="10"/>
      <c r="I40" s="10"/>
      <c r="J40" s="10"/>
      <c r="K40" s="41"/>
      <c r="L40" s="20"/>
      <c r="M40" s="8"/>
      <c r="N40" s="10"/>
      <c r="O40" s="10"/>
      <c r="P40" s="10"/>
      <c r="Q40" s="10"/>
      <c r="R40" s="10"/>
      <c r="S40" s="10"/>
      <c r="T40" s="10"/>
      <c r="U40" s="41">
        <v>9</v>
      </c>
      <c r="V40" s="20">
        <v>45272</v>
      </c>
      <c r="W40" s="8">
        <v>0.36396990740740742</v>
      </c>
      <c r="X40" s="10">
        <v>99</v>
      </c>
      <c r="Y40" s="10">
        <v>84</v>
      </c>
      <c r="Z40" s="10">
        <v>62.5</v>
      </c>
      <c r="AA40" s="10">
        <v>16.3</v>
      </c>
      <c r="AB40" s="10">
        <v>985</v>
      </c>
      <c r="AC40" s="10">
        <v>1</v>
      </c>
      <c r="AD40" s="10">
        <v>0.02</v>
      </c>
      <c r="AE40" s="41"/>
      <c r="AF40" s="20"/>
      <c r="AG40" s="8"/>
      <c r="AH40" s="10"/>
      <c r="AI40" s="10"/>
      <c r="AJ40" s="10"/>
      <c r="AK40" s="10"/>
      <c r="AL40" s="10"/>
      <c r="AM40" s="10"/>
      <c r="AN40" s="10"/>
      <c r="BA40" s="33">
        <v>11</v>
      </c>
      <c r="BB40" s="21">
        <v>45272</v>
      </c>
      <c r="BC40" s="9">
        <v>0.45871527777777782</v>
      </c>
      <c r="BD40" s="12">
        <v>69</v>
      </c>
      <c r="BE40" s="12">
        <v>50</v>
      </c>
      <c r="BF40" s="12">
        <v>59</v>
      </c>
      <c r="BG40" s="12">
        <v>15.1</v>
      </c>
      <c r="BH40" s="12">
        <v>529</v>
      </c>
      <c r="BI40" s="12">
        <v>1.0900000000000001</v>
      </c>
      <c r="BJ40" s="12">
        <v>0.02</v>
      </c>
      <c r="BU40" s="12">
        <v>4</v>
      </c>
      <c r="BV40" s="21">
        <v>45272</v>
      </c>
      <c r="BW40" s="9">
        <v>0.45613425925925927</v>
      </c>
      <c r="BX40" s="12">
        <v>700</v>
      </c>
      <c r="BY40" s="12">
        <v>349</v>
      </c>
      <c r="BZ40" s="12">
        <v>67.5</v>
      </c>
      <c r="CA40" s="12">
        <v>14.8</v>
      </c>
      <c r="CB40" s="12">
        <v>574</v>
      </c>
      <c r="CC40" s="12">
        <v>1</v>
      </c>
      <c r="CD40" s="12">
        <v>0.02</v>
      </c>
    </row>
    <row r="41" spans="1:82" x14ac:dyDescent="0.25">
      <c r="A41" s="42"/>
      <c r="B41" s="20"/>
      <c r="C41" s="8"/>
      <c r="D41" s="10"/>
      <c r="E41" s="10"/>
      <c r="F41" s="10"/>
      <c r="G41" s="10"/>
      <c r="H41" s="10"/>
      <c r="I41" s="10"/>
      <c r="J41" s="10"/>
      <c r="K41" s="42"/>
      <c r="L41" s="20"/>
      <c r="M41" s="8"/>
      <c r="N41" s="10"/>
      <c r="O41" s="10"/>
      <c r="P41" s="10"/>
      <c r="Q41" s="10"/>
      <c r="R41" s="10"/>
      <c r="S41" s="10"/>
      <c r="T41" s="10"/>
      <c r="U41" s="42"/>
      <c r="V41" s="20"/>
      <c r="W41" s="8"/>
      <c r="X41" s="10"/>
      <c r="Y41" s="10"/>
      <c r="Z41" s="10"/>
      <c r="AA41" s="10"/>
      <c r="AB41" s="10"/>
      <c r="AC41" s="10"/>
      <c r="AD41" s="10"/>
      <c r="AE41" s="42">
        <v>2</v>
      </c>
      <c r="AF41" s="20">
        <v>45272</v>
      </c>
      <c r="AG41" s="8">
        <v>0.36674768518518519</v>
      </c>
      <c r="AH41" s="10">
        <v>370</v>
      </c>
      <c r="AI41" s="10">
        <v>213</v>
      </c>
      <c r="AJ41" s="10">
        <v>64</v>
      </c>
      <c r="AK41" s="10">
        <v>15.9</v>
      </c>
      <c r="AL41" s="10">
        <v>445</v>
      </c>
      <c r="AM41" s="10">
        <v>1</v>
      </c>
      <c r="AN41" s="10">
        <v>0.02</v>
      </c>
      <c r="BA41" s="33">
        <v>11</v>
      </c>
      <c r="BB41" s="21">
        <v>45272</v>
      </c>
      <c r="BC41" s="9">
        <v>0.46567129629629633</v>
      </c>
      <c r="BD41" s="12">
        <v>129</v>
      </c>
      <c r="BE41" s="12">
        <v>89</v>
      </c>
      <c r="BF41" s="12">
        <v>61.5</v>
      </c>
      <c r="BG41" s="12">
        <v>15.2</v>
      </c>
      <c r="BH41" s="12">
        <v>537</v>
      </c>
      <c r="BI41" s="12">
        <v>1</v>
      </c>
      <c r="BJ41" s="12">
        <v>0.02</v>
      </c>
      <c r="BK41" s="10">
        <v>9</v>
      </c>
      <c r="BL41" s="20">
        <v>45272</v>
      </c>
      <c r="BM41" s="8">
        <v>0.46689814814814817</v>
      </c>
      <c r="BN41" s="10">
        <v>113</v>
      </c>
      <c r="BO41" s="10">
        <v>100</v>
      </c>
      <c r="BP41" s="10">
        <v>75</v>
      </c>
      <c r="BQ41" s="10">
        <v>12.2</v>
      </c>
      <c r="BR41" s="10">
        <v>478</v>
      </c>
      <c r="BS41" s="10">
        <v>1</v>
      </c>
      <c r="BT41" s="10">
        <v>0.02</v>
      </c>
      <c r="BU41" s="12">
        <v>4</v>
      </c>
      <c r="BV41" s="21">
        <v>45272</v>
      </c>
      <c r="BW41" s="9">
        <v>0.46307870370370369</v>
      </c>
      <c r="BX41" s="12">
        <v>713</v>
      </c>
      <c r="BY41" s="12">
        <v>382</v>
      </c>
      <c r="BZ41" s="12">
        <v>68</v>
      </c>
      <c r="CA41" s="12">
        <v>14.8</v>
      </c>
      <c r="CB41" s="12">
        <v>625</v>
      </c>
      <c r="CC41" s="12">
        <v>1</v>
      </c>
      <c r="CD41" s="12">
        <v>0.02</v>
      </c>
    </row>
    <row r="42" spans="1:82" x14ac:dyDescent="0.25">
      <c r="A42" s="41"/>
      <c r="B42" s="20"/>
      <c r="C42" s="8"/>
      <c r="D42" s="10"/>
      <c r="E42" s="10"/>
      <c r="F42" s="10"/>
      <c r="G42" s="10"/>
      <c r="H42" s="10"/>
      <c r="I42" s="10"/>
      <c r="J42" s="10"/>
      <c r="K42" s="41"/>
      <c r="L42" s="20"/>
      <c r="M42" s="8"/>
      <c r="N42" s="10"/>
      <c r="O42" s="10"/>
      <c r="P42" s="10"/>
      <c r="Q42" s="10"/>
      <c r="R42" s="10"/>
      <c r="S42" s="10"/>
      <c r="T42" s="10"/>
      <c r="U42" s="41">
        <v>9</v>
      </c>
      <c r="V42" s="20">
        <v>45272</v>
      </c>
      <c r="W42" s="8">
        <v>0.36871527777777779</v>
      </c>
      <c r="X42" s="10">
        <v>83</v>
      </c>
      <c r="Y42" s="10">
        <v>60</v>
      </c>
      <c r="Z42" s="10">
        <v>62.5</v>
      </c>
      <c r="AA42" s="10">
        <v>14.4</v>
      </c>
      <c r="AB42" s="10">
        <v>460</v>
      </c>
      <c r="AC42" s="10">
        <v>1</v>
      </c>
      <c r="AD42" s="10">
        <v>0.02</v>
      </c>
      <c r="AE42" s="41"/>
      <c r="AF42" s="20"/>
      <c r="AG42" s="8"/>
      <c r="AH42" s="10"/>
      <c r="AI42" s="10"/>
      <c r="AJ42" s="10"/>
      <c r="AK42" s="10"/>
      <c r="AL42" s="10"/>
      <c r="AM42" s="10"/>
      <c r="AN42" s="10"/>
      <c r="BK42" s="10">
        <v>9</v>
      </c>
      <c r="BL42" s="20">
        <v>45272</v>
      </c>
      <c r="BM42" s="8">
        <v>0.47384259259259259</v>
      </c>
      <c r="BN42" s="10">
        <v>114</v>
      </c>
      <c r="BO42" s="10">
        <v>99</v>
      </c>
      <c r="BP42" s="10">
        <v>72.5</v>
      </c>
      <c r="BQ42" s="10">
        <v>12.8</v>
      </c>
      <c r="BR42" s="10">
        <v>440</v>
      </c>
      <c r="BS42" s="10">
        <v>1.85</v>
      </c>
      <c r="BT42" s="10">
        <v>0.02</v>
      </c>
      <c r="BU42" s="12">
        <v>4</v>
      </c>
      <c r="BV42" s="21">
        <v>45272</v>
      </c>
      <c r="BW42" s="9">
        <v>0.47002314814814811</v>
      </c>
      <c r="BX42" s="12">
        <v>760</v>
      </c>
      <c r="BY42" s="12">
        <v>420</v>
      </c>
      <c r="BZ42" s="12">
        <v>68</v>
      </c>
      <c r="CA42" s="12">
        <v>14.8</v>
      </c>
      <c r="CB42" s="12">
        <v>629</v>
      </c>
      <c r="CC42" s="12">
        <v>1.4</v>
      </c>
      <c r="CD42" s="12">
        <v>0.02</v>
      </c>
    </row>
    <row r="43" spans="1:82" x14ac:dyDescent="0.25">
      <c r="A43" s="40"/>
      <c r="B43" s="25"/>
      <c r="C43" s="26"/>
      <c r="D43" s="27"/>
      <c r="E43" s="27"/>
      <c r="F43" s="27"/>
      <c r="G43" s="27"/>
      <c r="H43" s="27"/>
      <c r="I43" s="27"/>
      <c r="J43" s="27"/>
      <c r="K43" s="40">
        <v>11</v>
      </c>
      <c r="L43" s="25">
        <v>45272</v>
      </c>
      <c r="M43" s="26">
        <v>0.37539351851851849</v>
      </c>
      <c r="N43" s="27">
        <v>83</v>
      </c>
      <c r="O43" s="27">
        <v>61</v>
      </c>
      <c r="P43" s="27">
        <v>56.5</v>
      </c>
      <c r="Q43" s="27">
        <v>16.7</v>
      </c>
      <c r="R43" s="27">
        <v>530</v>
      </c>
      <c r="S43" s="27">
        <v>1</v>
      </c>
      <c r="T43" s="27">
        <v>0.02</v>
      </c>
      <c r="U43" s="40"/>
      <c r="V43" s="25"/>
      <c r="W43" s="26"/>
      <c r="X43" s="27"/>
      <c r="Y43" s="27"/>
      <c r="Z43" s="27"/>
      <c r="AA43" s="27"/>
      <c r="AB43" s="27"/>
      <c r="AC43" s="27"/>
      <c r="AD43" s="27"/>
      <c r="AE43" s="40"/>
      <c r="AF43" s="25"/>
      <c r="AG43" s="26"/>
      <c r="AH43" s="27"/>
      <c r="AI43" s="27"/>
      <c r="AJ43" s="27"/>
      <c r="AK43" s="27"/>
      <c r="AL43" s="27"/>
      <c r="AM43" s="27"/>
      <c r="AN43" s="27"/>
      <c r="BA43" s="32">
        <v>12</v>
      </c>
      <c r="BB43" s="20">
        <v>45272</v>
      </c>
      <c r="BC43" s="8">
        <v>0.47954861111111113</v>
      </c>
      <c r="BD43" s="10">
        <v>89</v>
      </c>
      <c r="BE43" s="10">
        <v>67</v>
      </c>
      <c r="BF43" s="10">
        <v>60.5</v>
      </c>
      <c r="BG43" s="10">
        <v>14.8</v>
      </c>
      <c r="BH43" s="10">
        <v>498</v>
      </c>
      <c r="BI43" s="10">
        <v>1</v>
      </c>
      <c r="BJ43" s="10">
        <v>0.02</v>
      </c>
      <c r="BK43" s="10">
        <v>9</v>
      </c>
      <c r="BL43" s="20">
        <v>45272</v>
      </c>
      <c r="BM43" s="8">
        <v>0.48078703703703707</v>
      </c>
      <c r="BN43" s="10">
        <v>122</v>
      </c>
      <c r="BO43" s="10">
        <v>109</v>
      </c>
      <c r="BP43" s="10">
        <v>71.5</v>
      </c>
      <c r="BQ43" s="10">
        <v>13.1</v>
      </c>
      <c r="BR43" s="10">
        <v>436</v>
      </c>
      <c r="BS43" s="10">
        <v>1.0900000000000001</v>
      </c>
      <c r="BT43" s="10">
        <v>0.02</v>
      </c>
      <c r="BU43" s="12">
        <v>4</v>
      </c>
      <c r="BV43" s="21">
        <v>45272</v>
      </c>
      <c r="BW43" s="9">
        <v>0.47696759259259264</v>
      </c>
      <c r="BX43" s="12">
        <v>735</v>
      </c>
      <c r="BY43" s="12">
        <v>393</v>
      </c>
      <c r="BZ43" s="12">
        <v>68.5</v>
      </c>
      <c r="CA43" s="12">
        <v>14.8</v>
      </c>
      <c r="CB43" s="12">
        <v>908</v>
      </c>
      <c r="CC43" s="12">
        <v>1.43</v>
      </c>
      <c r="CD43" s="12">
        <v>0.02</v>
      </c>
    </row>
    <row r="44" spans="1:82" x14ac:dyDescent="0.25">
      <c r="A44" s="41"/>
      <c r="B44" s="20"/>
      <c r="C44" s="8"/>
      <c r="D44" s="10"/>
      <c r="E44" s="10"/>
      <c r="F44" s="10"/>
      <c r="G44" s="10"/>
      <c r="H44" s="10"/>
      <c r="I44" s="10"/>
      <c r="J44" s="10"/>
      <c r="K44" s="41"/>
      <c r="L44" s="20"/>
      <c r="M44" s="8"/>
      <c r="N44" s="10"/>
      <c r="O44" s="10"/>
      <c r="P44" s="10"/>
      <c r="Q44" s="10"/>
      <c r="R44" s="10"/>
      <c r="S44" s="10"/>
      <c r="T44" s="10"/>
      <c r="U44" s="41">
        <v>9</v>
      </c>
      <c r="V44" s="20">
        <v>45272</v>
      </c>
      <c r="W44" s="8">
        <v>0.37670138888888888</v>
      </c>
      <c r="X44" s="10">
        <v>86</v>
      </c>
      <c r="Y44" s="10">
        <v>65</v>
      </c>
      <c r="Z44" s="10">
        <v>65.5</v>
      </c>
      <c r="AA44" s="10">
        <v>13.7</v>
      </c>
      <c r="AB44" s="10">
        <v>456</v>
      </c>
      <c r="AC44" s="10">
        <v>1</v>
      </c>
      <c r="AD44" s="10">
        <v>0.03</v>
      </c>
      <c r="AE44" s="41"/>
      <c r="AF44" s="20"/>
      <c r="AG44" s="8"/>
      <c r="AH44" s="10"/>
      <c r="AI44" s="10"/>
      <c r="AJ44" s="10"/>
      <c r="AK44" s="10"/>
      <c r="AL44" s="10"/>
      <c r="AM44" s="10"/>
      <c r="AN44" s="10"/>
      <c r="BA44" s="32">
        <v>12</v>
      </c>
      <c r="BB44" s="20">
        <v>45272</v>
      </c>
      <c r="BC44" s="8">
        <v>0.49343749999999997</v>
      </c>
      <c r="BD44" s="10">
        <v>85</v>
      </c>
      <c r="BE44" s="10">
        <v>68</v>
      </c>
      <c r="BF44" s="10">
        <v>61.5</v>
      </c>
      <c r="BG44" s="10">
        <v>14.6</v>
      </c>
      <c r="BH44" s="10">
        <v>501</v>
      </c>
      <c r="BI44" s="10">
        <v>1.88</v>
      </c>
      <c r="BJ44" s="10">
        <v>0.02</v>
      </c>
      <c r="BU44" s="12">
        <v>4</v>
      </c>
      <c r="BV44" s="21">
        <v>45272</v>
      </c>
      <c r="BW44" s="9">
        <v>0.48391203703703706</v>
      </c>
      <c r="BX44" s="12">
        <v>1363</v>
      </c>
      <c r="BY44" s="12">
        <v>722</v>
      </c>
      <c r="BZ44" s="12">
        <v>68.5</v>
      </c>
      <c r="CA44" s="12">
        <v>14.7</v>
      </c>
      <c r="CB44" s="12">
        <v>714</v>
      </c>
      <c r="CC44" s="12">
        <v>2.3199999999999998</v>
      </c>
      <c r="CD44" s="12">
        <v>0.02</v>
      </c>
    </row>
    <row r="45" spans="1:82" x14ac:dyDescent="0.25">
      <c r="A45" s="41"/>
      <c r="B45" s="20"/>
      <c r="C45" s="8"/>
      <c r="D45" s="10"/>
      <c r="E45" s="10"/>
      <c r="F45" s="10"/>
      <c r="G45" s="10"/>
      <c r="H45" s="10"/>
      <c r="I45" s="10"/>
      <c r="J45" s="10"/>
      <c r="K45" s="41"/>
      <c r="L45" s="20"/>
      <c r="M45" s="8"/>
      <c r="N45" s="10"/>
      <c r="O45" s="10"/>
      <c r="P45" s="10"/>
      <c r="Q45" s="10"/>
      <c r="R45" s="10"/>
      <c r="S45" s="10"/>
      <c r="T45" s="10"/>
      <c r="U45" s="41">
        <v>9</v>
      </c>
      <c r="V45" s="20">
        <v>45272</v>
      </c>
      <c r="W45" s="8">
        <v>0.37978009259259254</v>
      </c>
      <c r="X45" s="10">
        <v>83</v>
      </c>
      <c r="Y45" s="10">
        <v>65</v>
      </c>
      <c r="Z45" s="10">
        <v>65.5</v>
      </c>
      <c r="AA45" s="10">
        <v>13.7</v>
      </c>
      <c r="AB45" s="10">
        <v>462</v>
      </c>
      <c r="AC45" s="10">
        <v>1</v>
      </c>
      <c r="AD45" s="10">
        <v>0.03</v>
      </c>
      <c r="AE45" s="41"/>
      <c r="AF45" s="20"/>
      <c r="AG45" s="8"/>
      <c r="AH45" s="10"/>
      <c r="AI45" s="10"/>
      <c r="AJ45" s="10"/>
      <c r="AK45" s="10"/>
      <c r="AL45" s="10"/>
      <c r="AM45" s="10"/>
      <c r="AN45" s="10"/>
      <c r="BU45" s="12">
        <v>4</v>
      </c>
      <c r="BV45" s="21">
        <v>45272</v>
      </c>
      <c r="BW45" s="9">
        <v>0.49085648148148148</v>
      </c>
      <c r="BX45" s="12">
        <v>1248</v>
      </c>
      <c r="BY45" s="12">
        <v>706</v>
      </c>
      <c r="BZ45" s="12">
        <v>69</v>
      </c>
      <c r="CA45" s="12">
        <v>14.7</v>
      </c>
      <c r="CB45" s="12">
        <v>682</v>
      </c>
      <c r="CC45" s="12">
        <v>3.31</v>
      </c>
      <c r="CD45" s="12">
        <v>0.02</v>
      </c>
    </row>
    <row r="46" spans="1:82" x14ac:dyDescent="0.25">
      <c r="A46" s="40"/>
      <c r="B46" s="25"/>
      <c r="C46" s="26"/>
      <c r="D46" s="27"/>
      <c r="E46" s="27"/>
      <c r="F46" s="27"/>
      <c r="G46" s="27"/>
      <c r="H46" s="27"/>
      <c r="I46" s="27"/>
      <c r="J46" s="27"/>
      <c r="K46" s="40">
        <v>11</v>
      </c>
      <c r="L46" s="25">
        <v>45272</v>
      </c>
      <c r="M46" s="26">
        <v>0.38233796296296302</v>
      </c>
      <c r="N46" s="27">
        <v>73</v>
      </c>
      <c r="O46" s="27">
        <v>49</v>
      </c>
      <c r="P46" s="27">
        <v>56</v>
      </c>
      <c r="Q46" s="27">
        <v>16</v>
      </c>
      <c r="R46" s="27">
        <v>538</v>
      </c>
      <c r="S46" s="27">
        <v>2.63</v>
      </c>
      <c r="T46" s="27">
        <v>0.02</v>
      </c>
      <c r="U46" s="40"/>
      <c r="V46" s="25"/>
      <c r="W46" s="26"/>
      <c r="X46" s="27"/>
      <c r="Y46" s="27"/>
      <c r="Z46" s="27"/>
      <c r="AA46" s="27"/>
      <c r="AB46" s="27"/>
      <c r="AC46" s="27"/>
      <c r="AD46" s="27"/>
      <c r="AE46" s="40"/>
      <c r="AF46" s="25"/>
      <c r="AG46" s="26"/>
      <c r="AH46" s="27"/>
      <c r="AI46" s="27"/>
      <c r="AJ46" s="27"/>
      <c r="AK46" s="27"/>
      <c r="AL46" s="27"/>
      <c r="AM46" s="27"/>
      <c r="AN46" s="27"/>
      <c r="BA46" s="34">
        <v>12</v>
      </c>
      <c r="BB46" s="22">
        <v>45272</v>
      </c>
      <c r="BC46" s="23">
        <v>0.56982638888888892</v>
      </c>
      <c r="BD46" s="24">
        <v>206</v>
      </c>
      <c r="BE46" s="24">
        <v>181</v>
      </c>
      <c r="BF46" s="24">
        <v>63</v>
      </c>
      <c r="BG46" s="24">
        <v>15.1</v>
      </c>
      <c r="BH46" s="24">
        <v>557</v>
      </c>
      <c r="BI46" s="24">
        <v>3.42</v>
      </c>
      <c r="BJ46" s="24">
        <v>0.02</v>
      </c>
      <c r="BU46" s="12">
        <v>4</v>
      </c>
      <c r="BV46" s="21">
        <v>45272</v>
      </c>
      <c r="BW46" s="9">
        <v>0.49780092592592595</v>
      </c>
      <c r="BX46" s="12">
        <v>1574</v>
      </c>
      <c r="BY46" s="12">
        <v>640</v>
      </c>
      <c r="BZ46" s="12">
        <v>69</v>
      </c>
      <c r="CA46" s="12">
        <v>14.7</v>
      </c>
      <c r="CB46" s="12">
        <v>689</v>
      </c>
      <c r="CC46" s="12">
        <v>2.98</v>
      </c>
      <c r="CD46" s="12">
        <v>0.02</v>
      </c>
    </row>
    <row r="47" spans="1:82" x14ac:dyDescent="0.25">
      <c r="A47" s="41"/>
      <c r="B47" s="20"/>
      <c r="C47" s="8"/>
      <c r="D47" s="10"/>
      <c r="E47" s="10"/>
      <c r="F47" s="10"/>
      <c r="G47" s="10"/>
      <c r="H47" s="10"/>
      <c r="I47" s="10"/>
      <c r="J47" s="10"/>
      <c r="K47" s="41"/>
      <c r="L47" s="20"/>
      <c r="M47" s="8"/>
      <c r="N47" s="10"/>
      <c r="O47" s="10"/>
      <c r="P47" s="10"/>
      <c r="Q47" s="10"/>
      <c r="R47" s="10"/>
      <c r="S47" s="10"/>
      <c r="T47" s="10"/>
      <c r="U47" s="41">
        <v>9</v>
      </c>
      <c r="V47" s="20">
        <v>45272</v>
      </c>
      <c r="W47" s="8">
        <v>0.38672453703703707</v>
      </c>
      <c r="X47" s="10">
        <v>88</v>
      </c>
      <c r="Y47" s="10">
        <v>66</v>
      </c>
      <c r="Z47" s="10">
        <v>66</v>
      </c>
      <c r="AA47" s="10">
        <v>13.5</v>
      </c>
      <c r="AB47" s="10">
        <v>481</v>
      </c>
      <c r="AC47" s="10">
        <v>1</v>
      </c>
      <c r="AD47" s="10">
        <v>0.03</v>
      </c>
      <c r="AE47" s="41"/>
      <c r="AF47" s="20"/>
      <c r="AG47" s="8"/>
      <c r="AH47" s="10"/>
      <c r="AI47" s="10"/>
      <c r="AJ47" s="10"/>
      <c r="AK47" s="10"/>
      <c r="AL47" s="10"/>
      <c r="AM47" s="10"/>
      <c r="AN47" s="10"/>
      <c r="BA47" s="34">
        <v>12</v>
      </c>
      <c r="BB47" s="22">
        <v>45272</v>
      </c>
      <c r="BC47" s="23">
        <v>0.57677083333333334</v>
      </c>
      <c r="BD47" s="24">
        <v>164</v>
      </c>
      <c r="BE47" s="24">
        <v>139</v>
      </c>
      <c r="BF47" s="24">
        <v>63</v>
      </c>
      <c r="BG47" s="24">
        <v>15.1</v>
      </c>
      <c r="BH47" s="24">
        <v>526</v>
      </c>
      <c r="BI47" s="24">
        <v>3.16</v>
      </c>
      <c r="BJ47" s="24">
        <v>0.02</v>
      </c>
    </row>
    <row r="48" spans="1:82" x14ac:dyDescent="0.25">
      <c r="A48" s="40"/>
      <c r="B48" s="25"/>
      <c r="C48" s="26"/>
      <c r="D48" s="27"/>
      <c r="E48" s="27"/>
      <c r="F48" s="27"/>
      <c r="G48" s="27"/>
      <c r="H48" s="27"/>
      <c r="I48" s="27"/>
      <c r="J48" s="27"/>
      <c r="K48" s="40">
        <v>11</v>
      </c>
      <c r="L48" s="25">
        <v>45272</v>
      </c>
      <c r="M48" s="26">
        <v>0.38928240740740744</v>
      </c>
      <c r="N48" s="27">
        <v>87</v>
      </c>
      <c r="O48" s="27">
        <v>55</v>
      </c>
      <c r="P48" s="27">
        <v>58.5</v>
      </c>
      <c r="Q48" s="27">
        <v>15.4</v>
      </c>
      <c r="R48" s="27">
        <v>518</v>
      </c>
      <c r="S48" s="27">
        <v>1</v>
      </c>
      <c r="T48" s="27">
        <v>0.02</v>
      </c>
      <c r="U48" s="40"/>
      <c r="V48" s="25"/>
      <c r="W48" s="26"/>
      <c r="X48" s="27"/>
      <c r="Y48" s="27"/>
      <c r="Z48" s="27"/>
      <c r="AA48" s="27"/>
      <c r="AB48" s="27"/>
      <c r="AC48" s="27"/>
      <c r="AD48" s="27"/>
      <c r="AE48" s="40"/>
      <c r="AF48" s="25"/>
      <c r="AG48" s="26"/>
      <c r="AH48" s="27"/>
      <c r="AI48" s="27"/>
      <c r="AJ48" s="27"/>
      <c r="AK48" s="27"/>
      <c r="AL48" s="27"/>
      <c r="AM48" s="27"/>
      <c r="AN48" s="27"/>
      <c r="AQ48" s="32">
        <v>4</v>
      </c>
      <c r="AR48" s="20">
        <v>45272</v>
      </c>
      <c r="AS48" s="8">
        <v>0.58859953703703705</v>
      </c>
      <c r="AT48" s="10">
        <v>668</v>
      </c>
      <c r="AU48" s="10">
        <v>541</v>
      </c>
      <c r="AV48" s="10">
        <v>68</v>
      </c>
      <c r="AW48" s="10">
        <v>16</v>
      </c>
      <c r="AX48" s="10">
        <v>517</v>
      </c>
      <c r="AY48" s="10">
        <v>1.55</v>
      </c>
      <c r="AZ48" s="10">
        <v>0.02</v>
      </c>
      <c r="BA48" s="34">
        <v>12</v>
      </c>
      <c r="BB48" s="22">
        <v>45272</v>
      </c>
      <c r="BC48" s="23">
        <v>0.58371527777777776</v>
      </c>
      <c r="BD48" s="24">
        <v>129</v>
      </c>
      <c r="BE48" s="24">
        <v>107</v>
      </c>
      <c r="BF48" s="24">
        <v>62.5</v>
      </c>
      <c r="BG48" s="24">
        <v>15.4</v>
      </c>
      <c r="BH48" s="24">
        <v>534</v>
      </c>
      <c r="BI48" s="24">
        <v>2.59</v>
      </c>
      <c r="BJ48" s="24">
        <v>0.02</v>
      </c>
    </row>
    <row r="49" spans="1:72" x14ac:dyDescent="0.25">
      <c r="A49" s="40"/>
      <c r="B49" s="25"/>
      <c r="C49" s="26"/>
      <c r="D49" s="27"/>
      <c r="E49" s="27"/>
      <c r="F49" s="27"/>
      <c r="G49" s="27"/>
      <c r="H49" s="27"/>
      <c r="I49" s="27"/>
      <c r="J49" s="27"/>
      <c r="K49" s="40">
        <v>11</v>
      </c>
      <c r="L49" s="25">
        <v>45272</v>
      </c>
      <c r="M49" s="26">
        <v>0.39622685185185186</v>
      </c>
      <c r="N49" s="27">
        <v>69</v>
      </c>
      <c r="O49" s="27">
        <v>49</v>
      </c>
      <c r="P49" s="27">
        <v>59</v>
      </c>
      <c r="Q49" s="27">
        <v>15.1</v>
      </c>
      <c r="R49" s="27">
        <v>517</v>
      </c>
      <c r="S49" s="27">
        <v>1</v>
      </c>
      <c r="T49" s="27">
        <v>0.02</v>
      </c>
      <c r="U49" s="40"/>
      <c r="V49" s="25"/>
      <c r="W49" s="26"/>
      <c r="X49" s="27"/>
      <c r="Y49" s="27"/>
      <c r="Z49" s="27"/>
      <c r="AA49" s="27"/>
      <c r="AB49" s="27"/>
      <c r="AC49" s="27"/>
      <c r="AD49" s="27"/>
      <c r="AE49" s="40"/>
      <c r="AF49" s="25"/>
      <c r="AG49" s="26"/>
      <c r="AH49" s="27"/>
      <c r="AI49" s="27"/>
      <c r="AJ49" s="27"/>
      <c r="AK49" s="27"/>
      <c r="AL49" s="27"/>
      <c r="AM49" s="27"/>
      <c r="AN49" s="27"/>
      <c r="AQ49" s="32">
        <v>4</v>
      </c>
      <c r="AR49" s="20">
        <v>45272</v>
      </c>
      <c r="AS49" s="8">
        <v>0.59554398148148147</v>
      </c>
      <c r="AT49" s="10">
        <v>569</v>
      </c>
      <c r="AU49" s="10">
        <v>460</v>
      </c>
      <c r="AV49" s="10">
        <v>66</v>
      </c>
      <c r="AW49" s="10">
        <v>16.600000000000001</v>
      </c>
      <c r="AX49" s="10">
        <v>562</v>
      </c>
      <c r="AY49" s="10">
        <v>1.9</v>
      </c>
      <c r="AZ49" s="10">
        <v>0.02</v>
      </c>
      <c r="BA49" s="34">
        <v>12</v>
      </c>
      <c r="BB49" s="22">
        <v>45272</v>
      </c>
      <c r="BC49" s="23">
        <v>0.59065972222222218</v>
      </c>
      <c r="BD49" s="24">
        <v>188</v>
      </c>
      <c r="BE49" s="24">
        <v>158</v>
      </c>
      <c r="BF49" s="24">
        <v>64</v>
      </c>
      <c r="BG49" s="24">
        <v>15</v>
      </c>
      <c r="BH49" s="24">
        <v>520</v>
      </c>
      <c r="BI49" s="24">
        <v>2.65</v>
      </c>
      <c r="BJ49" s="24">
        <v>0.02</v>
      </c>
    </row>
    <row r="50" spans="1:72" x14ac:dyDescent="0.25">
      <c r="A50" s="42"/>
      <c r="B50" s="25"/>
      <c r="C50" s="26"/>
      <c r="D50" s="27"/>
      <c r="E50" s="27"/>
      <c r="F50" s="27"/>
      <c r="G50" s="27"/>
      <c r="H50" s="27"/>
      <c r="I50" s="27"/>
      <c r="J50" s="27"/>
      <c r="K50" s="42"/>
      <c r="L50" s="25"/>
      <c r="M50" s="26"/>
      <c r="N50" s="27"/>
      <c r="O50" s="27"/>
      <c r="P50" s="27"/>
      <c r="Q50" s="27"/>
      <c r="R50" s="27"/>
      <c r="S50" s="27"/>
      <c r="T50" s="27"/>
      <c r="U50" s="42"/>
      <c r="V50" s="25"/>
      <c r="W50" s="26"/>
      <c r="X50" s="27"/>
      <c r="Y50" s="27"/>
      <c r="Z50" s="27"/>
      <c r="AA50" s="27"/>
      <c r="AB50" s="27"/>
      <c r="AC50" s="27"/>
      <c r="AD50" s="27"/>
      <c r="AE50" s="42">
        <v>4</v>
      </c>
      <c r="AF50" s="25">
        <v>45272</v>
      </c>
      <c r="AG50" s="26">
        <v>0.40237268518518521</v>
      </c>
      <c r="AH50" s="27">
        <v>647</v>
      </c>
      <c r="AI50" s="27">
        <v>361</v>
      </c>
      <c r="AJ50" s="27">
        <v>66.5</v>
      </c>
      <c r="AK50" s="27">
        <v>14.6</v>
      </c>
      <c r="AL50" s="27">
        <v>610</v>
      </c>
      <c r="AM50" s="27">
        <v>1</v>
      </c>
      <c r="AN50" s="27">
        <v>0.02</v>
      </c>
      <c r="AQ50" s="32">
        <v>4</v>
      </c>
      <c r="AR50" s="20">
        <v>45272</v>
      </c>
      <c r="AS50" s="8">
        <v>0.60250000000000004</v>
      </c>
      <c r="AT50" s="10">
        <v>470</v>
      </c>
      <c r="AU50" s="10">
        <v>383</v>
      </c>
      <c r="AV50" s="10">
        <v>65</v>
      </c>
      <c r="AW50" s="10">
        <v>16.899999999999999</v>
      </c>
      <c r="AX50" s="10">
        <v>610</v>
      </c>
      <c r="AY50" s="10">
        <v>1</v>
      </c>
      <c r="AZ50" s="10">
        <v>0.02</v>
      </c>
    </row>
    <row r="51" spans="1:72" x14ac:dyDescent="0.25">
      <c r="A51" s="40"/>
      <c r="B51" s="25"/>
      <c r="C51" s="26"/>
      <c r="D51" s="27"/>
      <c r="E51" s="27"/>
      <c r="F51" s="27"/>
      <c r="G51" s="27"/>
      <c r="H51" s="27"/>
      <c r="I51" s="27"/>
      <c r="J51" s="27"/>
      <c r="K51" s="40">
        <v>11</v>
      </c>
      <c r="L51" s="25">
        <v>45272</v>
      </c>
      <c r="M51" s="26">
        <v>0.40317129629629633</v>
      </c>
      <c r="N51" s="27">
        <v>119</v>
      </c>
      <c r="O51" s="27">
        <v>94</v>
      </c>
      <c r="P51" s="27">
        <v>59</v>
      </c>
      <c r="Q51" s="27">
        <v>15.3</v>
      </c>
      <c r="R51" s="27">
        <v>526</v>
      </c>
      <c r="S51" s="27">
        <v>1</v>
      </c>
      <c r="T51" s="27">
        <v>0.02</v>
      </c>
      <c r="U51" s="40"/>
      <c r="V51" s="25"/>
      <c r="W51" s="26"/>
      <c r="X51" s="27"/>
      <c r="Y51" s="27"/>
      <c r="Z51" s="27"/>
      <c r="AA51" s="27"/>
      <c r="AB51" s="27"/>
      <c r="AC51" s="27"/>
      <c r="AD51" s="27"/>
      <c r="AE51" s="40"/>
      <c r="AF51" s="25"/>
      <c r="AG51" s="26"/>
      <c r="AH51" s="27"/>
      <c r="AI51" s="27"/>
      <c r="AJ51" s="27"/>
      <c r="AK51" s="27"/>
      <c r="AL51" s="27"/>
      <c r="AM51" s="27"/>
      <c r="AN51" s="27"/>
      <c r="AQ51" s="32">
        <v>4</v>
      </c>
      <c r="AR51" s="20">
        <v>45272</v>
      </c>
      <c r="AS51" s="8">
        <v>0.60944444444444446</v>
      </c>
      <c r="AT51" s="10">
        <v>399</v>
      </c>
      <c r="AU51" s="10">
        <v>323</v>
      </c>
      <c r="AV51" s="10">
        <v>65</v>
      </c>
      <c r="AW51" s="10">
        <v>17.100000000000001</v>
      </c>
      <c r="AX51" s="10">
        <v>710</v>
      </c>
      <c r="AY51" s="10">
        <v>1</v>
      </c>
      <c r="AZ51" s="10">
        <v>0.02</v>
      </c>
      <c r="BK51" s="12">
        <v>10</v>
      </c>
      <c r="BL51" s="21">
        <v>45272</v>
      </c>
      <c r="BM51" s="9">
        <v>0.60706018518518523</v>
      </c>
      <c r="BN51" s="12">
        <v>209</v>
      </c>
      <c r="BO51" s="12">
        <v>194</v>
      </c>
      <c r="BP51" s="12">
        <v>66</v>
      </c>
      <c r="BQ51" s="12">
        <v>16.899999999999999</v>
      </c>
      <c r="BR51" s="12">
        <v>521</v>
      </c>
      <c r="BS51" s="12">
        <v>1</v>
      </c>
      <c r="BT51" s="12">
        <v>0.02</v>
      </c>
    </row>
    <row r="52" spans="1:72" x14ac:dyDescent="0.25">
      <c r="A52" s="42"/>
      <c r="B52" s="25"/>
      <c r="C52" s="26"/>
      <c r="D52" s="27"/>
      <c r="E52" s="27"/>
      <c r="F52" s="27"/>
      <c r="G52" s="27"/>
      <c r="H52" s="27"/>
      <c r="I52" s="27"/>
      <c r="J52" s="27"/>
      <c r="K52" s="42"/>
      <c r="L52" s="25"/>
      <c r="M52" s="26"/>
      <c r="N52" s="27"/>
      <c r="O52" s="27"/>
      <c r="P52" s="27"/>
      <c r="Q52" s="27"/>
      <c r="R52" s="27"/>
      <c r="S52" s="27"/>
      <c r="T52" s="27"/>
      <c r="U52" s="42"/>
      <c r="V52" s="25"/>
      <c r="W52" s="26"/>
      <c r="X52" s="27"/>
      <c r="Y52" s="27"/>
      <c r="Z52" s="27"/>
      <c r="AA52" s="27"/>
      <c r="AB52" s="27"/>
      <c r="AC52" s="27"/>
      <c r="AD52" s="27"/>
      <c r="AE52" s="42">
        <v>4</v>
      </c>
      <c r="AF52" s="25">
        <v>45272</v>
      </c>
      <c r="AG52" s="26">
        <v>0.40368055555555554</v>
      </c>
      <c r="AH52" s="27">
        <v>477</v>
      </c>
      <c r="AI52" s="27">
        <v>262</v>
      </c>
      <c r="AJ52" s="27">
        <v>69</v>
      </c>
      <c r="AK52" s="27">
        <v>15.4</v>
      </c>
      <c r="AL52" s="27">
        <v>623</v>
      </c>
      <c r="AM52" s="27">
        <v>1</v>
      </c>
      <c r="AN52" s="27">
        <v>0.02</v>
      </c>
      <c r="BK52" s="12">
        <v>10</v>
      </c>
      <c r="BL52" s="21">
        <v>45272</v>
      </c>
      <c r="BM52" s="9">
        <v>0.61365740740740737</v>
      </c>
      <c r="BN52" s="12">
        <v>138</v>
      </c>
      <c r="BO52" s="12">
        <v>128</v>
      </c>
      <c r="BP52" s="12">
        <v>65.5</v>
      </c>
      <c r="BQ52" s="12">
        <v>17</v>
      </c>
      <c r="BR52" s="12">
        <v>494</v>
      </c>
      <c r="BS52" s="12">
        <v>1</v>
      </c>
      <c r="BT52" s="12">
        <v>0.02</v>
      </c>
    </row>
    <row r="53" spans="1:72" x14ac:dyDescent="0.25">
      <c r="A53" s="42"/>
      <c r="B53" s="25"/>
      <c r="C53" s="26"/>
      <c r="D53" s="27"/>
      <c r="E53" s="27"/>
      <c r="F53" s="27"/>
      <c r="G53" s="27"/>
      <c r="H53" s="27"/>
      <c r="I53" s="27"/>
      <c r="J53" s="27"/>
      <c r="K53" s="42"/>
      <c r="L53" s="25"/>
      <c r="M53" s="26"/>
      <c r="N53" s="27"/>
      <c r="O53" s="27"/>
      <c r="P53" s="27"/>
      <c r="Q53" s="27"/>
      <c r="R53" s="27"/>
      <c r="S53" s="27"/>
      <c r="T53" s="27"/>
      <c r="U53" s="42"/>
      <c r="V53" s="25"/>
      <c r="W53" s="26"/>
      <c r="X53" s="27"/>
      <c r="Y53" s="27"/>
      <c r="Z53" s="27"/>
      <c r="AA53" s="27"/>
      <c r="AB53" s="27"/>
      <c r="AC53" s="27"/>
      <c r="AD53" s="27"/>
      <c r="AE53" s="42">
        <v>4</v>
      </c>
      <c r="AF53" s="25">
        <v>45272</v>
      </c>
      <c r="AG53" s="26">
        <v>0.40443287037037035</v>
      </c>
      <c r="AH53" s="27">
        <v>477</v>
      </c>
      <c r="AI53" s="27">
        <v>262</v>
      </c>
      <c r="AJ53" s="27">
        <v>65.5</v>
      </c>
      <c r="AK53" s="27">
        <v>15.3</v>
      </c>
      <c r="AL53" s="27">
        <v>595</v>
      </c>
      <c r="AM53" s="27">
        <v>1</v>
      </c>
      <c r="AN53" s="27">
        <v>0.02</v>
      </c>
      <c r="AQ53" s="34">
        <v>4</v>
      </c>
      <c r="AR53" s="22">
        <v>45272</v>
      </c>
      <c r="AS53" s="23">
        <v>0.62333333333333341</v>
      </c>
      <c r="AT53" s="24">
        <v>371</v>
      </c>
      <c r="AU53" s="24">
        <v>292</v>
      </c>
      <c r="AV53" s="24">
        <v>64.5</v>
      </c>
      <c r="AW53" s="24">
        <v>17.2</v>
      </c>
      <c r="AX53" s="24">
        <v>737</v>
      </c>
      <c r="AY53" s="24">
        <v>1</v>
      </c>
      <c r="AZ53" s="24">
        <v>0.02</v>
      </c>
      <c r="BK53" s="12">
        <v>10</v>
      </c>
      <c r="BL53" s="21">
        <v>45272</v>
      </c>
      <c r="BM53" s="9">
        <v>0.62060185185185179</v>
      </c>
      <c r="BN53" s="12">
        <v>174</v>
      </c>
      <c r="BO53" s="12">
        <v>153</v>
      </c>
      <c r="BP53" s="12">
        <v>64</v>
      </c>
      <c r="BQ53" s="12">
        <v>17.100000000000001</v>
      </c>
      <c r="BR53" s="12">
        <v>517</v>
      </c>
      <c r="BS53" s="12">
        <v>2.35</v>
      </c>
      <c r="BT53" s="12">
        <v>0.02</v>
      </c>
    </row>
    <row r="54" spans="1:72" x14ac:dyDescent="0.25">
      <c r="A54" s="40"/>
      <c r="B54" s="25"/>
      <c r="C54" s="26"/>
      <c r="D54" s="27"/>
      <c r="E54" s="27"/>
      <c r="F54" s="27"/>
      <c r="G54" s="27"/>
      <c r="H54" s="27"/>
      <c r="I54" s="27"/>
      <c r="J54" s="27"/>
      <c r="K54" s="40">
        <v>11</v>
      </c>
      <c r="L54" s="25">
        <v>45272</v>
      </c>
      <c r="M54" s="26">
        <v>0.41013888888888889</v>
      </c>
      <c r="N54" s="27">
        <v>60</v>
      </c>
      <c r="O54" s="27">
        <v>42</v>
      </c>
      <c r="P54" s="27">
        <v>58.5</v>
      </c>
      <c r="Q54" s="27">
        <v>15.2</v>
      </c>
      <c r="R54" s="27">
        <v>518</v>
      </c>
      <c r="S54" s="27">
        <v>2.2200000000000002</v>
      </c>
      <c r="T54" s="27">
        <v>0.02</v>
      </c>
      <c r="U54" s="40"/>
      <c r="V54" s="25"/>
      <c r="W54" s="26"/>
      <c r="X54" s="27"/>
      <c r="Y54" s="27"/>
      <c r="Z54" s="27"/>
      <c r="AA54" s="27"/>
      <c r="AB54" s="27"/>
      <c r="AC54" s="27"/>
      <c r="AD54" s="27"/>
      <c r="AE54" s="40"/>
      <c r="AF54" s="25"/>
      <c r="AG54" s="26"/>
      <c r="AH54" s="27"/>
      <c r="AI54" s="27"/>
      <c r="AJ54" s="27"/>
      <c r="AK54" s="27"/>
      <c r="AL54" s="27"/>
      <c r="AM54" s="27"/>
      <c r="AN54" s="27"/>
      <c r="AQ54" s="34">
        <v>4</v>
      </c>
      <c r="AR54" s="22">
        <v>45272</v>
      </c>
      <c r="AS54" s="23">
        <v>0.63027777777777783</v>
      </c>
      <c r="AT54" s="24">
        <v>355</v>
      </c>
      <c r="AU54" s="24">
        <v>274</v>
      </c>
      <c r="AV54" s="24">
        <v>64.5</v>
      </c>
      <c r="AW54" s="24">
        <v>17.100000000000001</v>
      </c>
      <c r="AX54" s="24">
        <v>720</v>
      </c>
      <c r="AY54" s="24">
        <v>1</v>
      </c>
      <c r="AZ54" s="24">
        <v>0.02</v>
      </c>
      <c r="BK54" s="12">
        <v>10</v>
      </c>
      <c r="BL54" s="21">
        <v>45272</v>
      </c>
      <c r="BM54" s="9">
        <v>0.62754629629629632</v>
      </c>
      <c r="BN54" s="12">
        <v>122</v>
      </c>
      <c r="BO54" s="12">
        <v>105</v>
      </c>
      <c r="BP54" s="12">
        <v>64</v>
      </c>
      <c r="BQ54" s="12">
        <v>17.100000000000001</v>
      </c>
      <c r="BR54" s="12">
        <v>486</v>
      </c>
      <c r="BS54" s="12">
        <v>1.1599999999999999</v>
      </c>
      <c r="BT54" s="12">
        <v>0.02</v>
      </c>
    </row>
    <row r="55" spans="1:72" x14ac:dyDescent="0.25">
      <c r="A55" s="41"/>
      <c r="B55" s="25"/>
      <c r="C55" s="26"/>
      <c r="D55" s="27"/>
      <c r="E55" s="27"/>
      <c r="F55" s="27"/>
      <c r="G55" s="27"/>
      <c r="H55" s="27"/>
      <c r="I55" s="27"/>
      <c r="J55" s="27"/>
      <c r="K55" s="41"/>
      <c r="L55" s="25"/>
      <c r="M55" s="26"/>
      <c r="N55" s="27"/>
      <c r="O55" s="27"/>
      <c r="P55" s="27"/>
      <c r="Q55" s="27"/>
      <c r="R55" s="27"/>
      <c r="S55" s="27"/>
      <c r="T55" s="27"/>
      <c r="U55" s="41">
        <v>8</v>
      </c>
      <c r="V55" s="25">
        <v>45272</v>
      </c>
      <c r="W55" s="26">
        <v>0.41134259259259259</v>
      </c>
      <c r="X55" s="27">
        <v>111</v>
      </c>
      <c r="Y55" s="27">
        <v>95</v>
      </c>
      <c r="Z55" s="27">
        <v>69.5</v>
      </c>
      <c r="AA55" s="27">
        <v>13</v>
      </c>
      <c r="AB55" s="27">
        <v>480</v>
      </c>
      <c r="AC55" s="27">
        <v>1</v>
      </c>
      <c r="AD55" s="27">
        <v>0.04</v>
      </c>
      <c r="AE55" s="41"/>
      <c r="AF55" s="25"/>
      <c r="AG55" s="26"/>
      <c r="AH55" s="27"/>
      <c r="AI55" s="27"/>
      <c r="AJ55" s="27"/>
      <c r="AK55" s="27"/>
      <c r="AL55" s="27"/>
      <c r="AM55" s="27"/>
      <c r="AN55" s="27"/>
    </row>
    <row r="56" spans="1:72" x14ac:dyDescent="0.25">
      <c r="A56" s="42"/>
      <c r="B56" s="21"/>
      <c r="C56" s="9"/>
      <c r="D56" s="12"/>
      <c r="E56" s="12"/>
      <c r="F56" s="12"/>
      <c r="G56" s="12"/>
      <c r="H56" s="12"/>
      <c r="I56" s="12"/>
      <c r="J56" s="12"/>
      <c r="K56" s="42"/>
      <c r="L56" s="21"/>
      <c r="M56" s="9"/>
      <c r="N56" s="12"/>
      <c r="O56" s="12"/>
      <c r="P56" s="12"/>
      <c r="Q56" s="12"/>
      <c r="R56" s="12"/>
      <c r="S56" s="12"/>
      <c r="T56" s="12"/>
      <c r="U56" s="42"/>
      <c r="V56" s="21"/>
      <c r="W56" s="9"/>
      <c r="X56" s="12"/>
      <c r="Y56" s="12"/>
      <c r="Z56" s="12"/>
      <c r="AA56" s="12"/>
      <c r="AB56" s="12"/>
      <c r="AC56" s="12"/>
      <c r="AD56" s="12"/>
      <c r="AE56" s="42">
        <v>4</v>
      </c>
      <c r="AF56" s="21">
        <v>45272</v>
      </c>
      <c r="AG56" s="9">
        <v>0.44224537037037037</v>
      </c>
      <c r="AH56" s="12">
        <v>420</v>
      </c>
      <c r="AI56" s="12">
        <v>225</v>
      </c>
      <c r="AJ56" s="12">
        <v>67.5</v>
      </c>
      <c r="AK56" s="12">
        <v>14.6</v>
      </c>
      <c r="AL56" s="12">
        <v>497</v>
      </c>
      <c r="AM56" s="12">
        <v>1</v>
      </c>
      <c r="AN56" s="12">
        <v>0.02</v>
      </c>
      <c r="AQ56" s="33">
        <v>3</v>
      </c>
      <c r="AR56" s="21">
        <v>45273</v>
      </c>
      <c r="AS56" s="9">
        <v>0.36106481481481478</v>
      </c>
      <c r="AT56" s="12">
        <v>70</v>
      </c>
      <c r="AU56" s="12">
        <v>45</v>
      </c>
      <c r="AV56" s="12">
        <v>68</v>
      </c>
      <c r="AW56" s="12">
        <v>15.8</v>
      </c>
      <c r="AX56" s="12">
        <v>410</v>
      </c>
      <c r="AY56" s="12">
        <v>1</v>
      </c>
      <c r="AZ56" s="12">
        <v>0.02</v>
      </c>
      <c r="BA56" s="33">
        <v>12</v>
      </c>
      <c r="BB56" s="21">
        <v>45273</v>
      </c>
      <c r="BC56" s="9">
        <v>0.35701388888888891</v>
      </c>
      <c r="BD56" s="12">
        <v>174</v>
      </c>
      <c r="BE56" s="12">
        <v>151</v>
      </c>
      <c r="BF56" s="12">
        <v>64</v>
      </c>
      <c r="BG56" s="12">
        <v>15.1</v>
      </c>
      <c r="BH56" s="12">
        <v>493</v>
      </c>
      <c r="BI56" s="12">
        <v>1</v>
      </c>
      <c r="BJ56" s="12">
        <v>0.02</v>
      </c>
      <c r="BK56" s="10">
        <v>11</v>
      </c>
      <c r="BL56" s="20">
        <v>45273</v>
      </c>
      <c r="BM56" s="8">
        <v>0.35799768518518515</v>
      </c>
      <c r="BN56" s="10">
        <v>205</v>
      </c>
      <c r="BO56" s="10">
        <v>191</v>
      </c>
      <c r="BP56" s="10">
        <v>71.5</v>
      </c>
      <c r="BQ56" s="10">
        <v>15.2</v>
      </c>
      <c r="BR56" s="10">
        <v>668</v>
      </c>
      <c r="BS56" s="10">
        <v>1</v>
      </c>
      <c r="BT56" s="10">
        <v>0.02</v>
      </c>
    </row>
    <row r="57" spans="1:72" x14ac:dyDescent="0.25">
      <c r="A57" s="40"/>
      <c r="B57" s="21"/>
      <c r="C57" s="9"/>
      <c r="D57" s="12"/>
      <c r="E57" s="12"/>
      <c r="F57" s="12"/>
      <c r="G57" s="12"/>
      <c r="H57" s="12"/>
      <c r="I57" s="12"/>
      <c r="J57" s="12"/>
      <c r="K57" s="40">
        <v>11</v>
      </c>
      <c r="L57" s="21">
        <v>45272</v>
      </c>
      <c r="M57" s="9">
        <v>0.44482638888888887</v>
      </c>
      <c r="N57" s="12">
        <v>165</v>
      </c>
      <c r="O57" s="12">
        <v>140</v>
      </c>
      <c r="P57" s="12">
        <v>59.5</v>
      </c>
      <c r="Q57" s="12">
        <v>15.2</v>
      </c>
      <c r="R57" s="12">
        <v>566</v>
      </c>
      <c r="S57" s="12">
        <v>2.97</v>
      </c>
      <c r="T57" s="12">
        <v>0.02</v>
      </c>
      <c r="U57" s="40"/>
      <c r="V57" s="21"/>
      <c r="W57" s="9"/>
      <c r="X57" s="12"/>
      <c r="Y57" s="12"/>
      <c r="Z57" s="12"/>
      <c r="AA57" s="12"/>
      <c r="AB57" s="12"/>
      <c r="AC57" s="12"/>
      <c r="AD57" s="12"/>
      <c r="AE57" s="40"/>
      <c r="AF57" s="21"/>
      <c r="AG57" s="9"/>
      <c r="AH57" s="12"/>
      <c r="AI57" s="12"/>
      <c r="AJ57" s="12"/>
      <c r="AK57" s="12"/>
      <c r="AL57" s="12"/>
      <c r="AM57" s="12"/>
      <c r="AN57" s="12"/>
      <c r="AQ57" s="33">
        <v>3</v>
      </c>
      <c r="AR57" s="21">
        <v>45273</v>
      </c>
      <c r="AS57" s="9">
        <v>0.3680208333333333</v>
      </c>
      <c r="AT57" s="12">
        <v>439</v>
      </c>
      <c r="AU57" s="12">
        <v>389</v>
      </c>
      <c r="AV57" s="12">
        <v>69.5</v>
      </c>
      <c r="AW57" s="12">
        <v>15.6</v>
      </c>
      <c r="AX57" s="12">
        <v>486</v>
      </c>
      <c r="AY57" s="12">
        <v>1</v>
      </c>
      <c r="AZ57" s="12">
        <v>0.02</v>
      </c>
      <c r="BA57" s="33">
        <v>12</v>
      </c>
      <c r="BB57" s="21">
        <v>45273</v>
      </c>
      <c r="BC57" s="9">
        <v>0.36395833333333333</v>
      </c>
      <c r="BD57" s="12">
        <v>108</v>
      </c>
      <c r="BE57" s="12">
        <v>89</v>
      </c>
      <c r="BF57" s="12">
        <v>64.5</v>
      </c>
      <c r="BG57" s="12">
        <v>15.1</v>
      </c>
      <c r="BH57" s="12">
        <v>508</v>
      </c>
      <c r="BI57" s="12">
        <v>1</v>
      </c>
      <c r="BJ57" s="12">
        <v>0.02</v>
      </c>
      <c r="BK57" s="10">
        <v>11</v>
      </c>
      <c r="BL57" s="20">
        <v>45273</v>
      </c>
      <c r="BM57" s="8">
        <v>0.36223379629629626</v>
      </c>
      <c r="BN57" s="10">
        <v>146</v>
      </c>
      <c r="BO57" s="10">
        <v>130</v>
      </c>
      <c r="BP57" s="10">
        <v>66.5</v>
      </c>
      <c r="BQ57" s="10">
        <v>15.9</v>
      </c>
      <c r="BR57" s="10">
        <v>493</v>
      </c>
      <c r="BS57" s="10">
        <v>1</v>
      </c>
      <c r="BT57" s="10">
        <v>0.02</v>
      </c>
    </row>
    <row r="58" spans="1:72" x14ac:dyDescent="0.25">
      <c r="A58" s="41"/>
      <c r="B58" s="21"/>
      <c r="C58" s="9"/>
      <c r="D58" s="12"/>
      <c r="E58" s="12"/>
      <c r="F58" s="12"/>
      <c r="G58" s="12"/>
      <c r="H58" s="12"/>
      <c r="I58" s="12"/>
      <c r="J58" s="12"/>
      <c r="K58" s="41"/>
      <c r="L58" s="21"/>
      <c r="M58" s="9"/>
      <c r="N58" s="12"/>
      <c r="O58" s="12"/>
      <c r="P58" s="12"/>
      <c r="Q58" s="12"/>
      <c r="R58" s="12"/>
      <c r="S58" s="12"/>
      <c r="T58" s="12"/>
      <c r="U58" s="41">
        <v>8</v>
      </c>
      <c r="V58" s="21">
        <v>45272</v>
      </c>
      <c r="W58" s="9">
        <v>0.4460648148148148</v>
      </c>
      <c r="X58" s="12">
        <v>98</v>
      </c>
      <c r="Y58" s="12">
        <v>75</v>
      </c>
      <c r="Z58" s="12">
        <v>74.5</v>
      </c>
      <c r="AA58" s="12">
        <v>12.2</v>
      </c>
      <c r="AB58" s="12">
        <v>442</v>
      </c>
      <c r="AC58" s="12">
        <v>1</v>
      </c>
      <c r="AD58" s="12">
        <v>0.03</v>
      </c>
      <c r="AE58" s="41"/>
      <c r="AF58" s="21"/>
      <c r="AG58" s="9"/>
      <c r="AH58" s="12"/>
      <c r="AI58" s="12"/>
      <c r="AJ58" s="12"/>
      <c r="AK58" s="12"/>
      <c r="AL58" s="12"/>
      <c r="AM58" s="12"/>
      <c r="AN58" s="12"/>
      <c r="AQ58" s="33">
        <v>3</v>
      </c>
      <c r="AR58" s="21">
        <v>45273</v>
      </c>
      <c r="AS58" s="9">
        <v>0.37496527777777783</v>
      </c>
      <c r="AT58" s="12">
        <v>339</v>
      </c>
      <c r="AU58" s="12">
        <v>297</v>
      </c>
      <c r="AV58" s="12">
        <v>70.5</v>
      </c>
      <c r="AW58" s="12">
        <v>15.4</v>
      </c>
      <c r="AX58" s="12">
        <v>543</v>
      </c>
      <c r="AY58" s="12">
        <v>1</v>
      </c>
      <c r="AZ58" s="12">
        <v>0.02</v>
      </c>
      <c r="BA58" s="33">
        <v>12</v>
      </c>
      <c r="BB58" s="21">
        <v>45273</v>
      </c>
      <c r="BC58" s="9">
        <v>0.3709027777777778</v>
      </c>
      <c r="BD58" s="12">
        <v>84</v>
      </c>
      <c r="BE58" s="12">
        <v>65</v>
      </c>
      <c r="BF58" s="12">
        <v>64.5</v>
      </c>
      <c r="BG58" s="12">
        <v>15.1</v>
      </c>
      <c r="BH58" s="12">
        <v>492</v>
      </c>
      <c r="BI58" s="12">
        <v>1</v>
      </c>
      <c r="BJ58" s="12">
        <v>0.02</v>
      </c>
      <c r="BK58" s="10">
        <v>11</v>
      </c>
      <c r="BL58" s="20">
        <v>45273</v>
      </c>
      <c r="BM58" s="8">
        <v>0.36917824074074074</v>
      </c>
      <c r="BN58" s="10">
        <v>101</v>
      </c>
      <c r="BO58" s="10">
        <v>96</v>
      </c>
      <c r="BP58" s="10">
        <v>64.5</v>
      </c>
      <c r="BQ58" s="10">
        <v>16.3</v>
      </c>
      <c r="BR58" s="10">
        <v>493</v>
      </c>
      <c r="BS58" s="10">
        <v>1</v>
      </c>
      <c r="BT58" s="10">
        <v>0.02</v>
      </c>
    </row>
    <row r="59" spans="1:72" x14ac:dyDescent="0.25">
      <c r="A59" s="42"/>
      <c r="B59" s="21"/>
      <c r="C59" s="9"/>
      <c r="D59" s="12"/>
      <c r="E59" s="12"/>
      <c r="F59" s="12"/>
      <c r="G59" s="12"/>
      <c r="H59" s="12"/>
      <c r="I59" s="12"/>
      <c r="J59" s="12"/>
      <c r="K59" s="42"/>
      <c r="L59" s="21"/>
      <c r="M59" s="9"/>
      <c r="N59" s="12"/>
      <c r="O59" s="12"/>
      <c r="P59" s="12"/>
      <c r="Q59" s="12"/>
      <c r="R59" s="12"/>
      <c r="S59" s="12"/>
      <c r="T59" s="12"/>
      <c r="U59" s="42"/>
      <c r="V59" s="21"/>
      <c r="W59" s="9"/>
      <c r="X59" s="12"/>
      <c r="Y59" s="12"/>
      <c r="Z59" s="12"/>
      <c r="AA59" s="12"/>
      <c r="AB59" s="12"/>
      <c r="AC59" s="12"/>
      <c r="AD59" s="12"/>
      <c r="AE59" s="42">
        <v>4</v>
      </c>
      <c r="AF59" s="21">
        <v>45272</v>
      </c>
      <c r="AG59" s="9">
        <v>0.44918981481481479</v>
      </c>
      <c r="AH59" s="12">
        <v>426</v>
      </c>
      <c r="AI59" s="12">
        <v>212</v>
      </c>
      <c r="AJ59" s="12">
        <v>67.5</v>
      </c>
      <c r="AK59" s="12">
        <v>14.7</v>
      </c>
      <c r="AL59" s="12">
        <v>536</v>
      </c>
      <c r="AM59" s="12">
        <v>1</v>
      </c>
      <c r="AN59" s="12">
        <v>0.02</v>
      </c>
      <c r="AQ59" s="33">
        <v>3</v>
      </c>
      <c r="AR59" s="21">
        <v>45273</v>
      </c>
      <c r="AS59" s="9">
        <v>0.38422453703703702</v>
      </c>
      <c r="AT59" s="12">
        <v>474</v>
      </c>
      <c r="AU59" s="12">
        <v>425</v>
      </c>
      <c r="AV59" s="12">
        <v>71</v>
      </c>
      <c r="AW59" s="12">
        <v>15.4</v>
      </c>
      <c r="AX59" s="12">
        <v>535</v>
      </c>
      <c r="AY59" s="12">
        <v>1</v>
      </c>
      <c r="AZ59" s="12">
        <v>0.02</v>
      </c>
      <c r="BA59" s="33">
        <v>12</v>
      </c>
      <c r="BB59" s="21">
        <v>45273</v>
      </c>
      <c r="BC59" s="9">
        <v>0.37783564814814818</v>
      </c>
      <c r="BD59" s="12">
        <v>74</v>
      </c>
      <c r="BE59" s="12">
        <v>54</v>
      </c>
      <c r="BF59" s="12">
        <v>64</v>
      </c>
      <c r="BG59" s="12">
        <v>15.1</v>
      </c>
      <c r="BH59" s="12">
        <v>491</v>
      </c>
      <c r="BI59" s="12">
        <v>1</v>
      </c>
      <c r="BJ59" s="12">
        <v>0.02</v>
      </c>
      <c r="BK59" s="10">
        <v>11</v>
      </c>
      <c r="BL59" s="20">
        <v>45273</v>
      </c>
      <c r="BM59" s="8">
        <v>0.37612268518518516</v>
      </c>
      <c r="BN59" s="10">
        <v>83</v>
      </c>
      <c r="BO59" s="10">
        <v>65</v>
      </c>
      <c r="BP59" s="10">
        <v>63.5</v>
      </c>
      <c r="BQ59" s="10">
        <v>16.5</v>
      </c>
      <c r="BR59" s="10">
        <v>493</v>
      </c>
      <c r="BS59" s="10">
        <v>1</v>
      </c>
      <c r="BT59" s="10">
        <v>0.02</v>
      </c>
    </row>
    <row r="60" spans="1:72" x14ac:dyDescent="0.25">
      <c r="A60" s="40"/>
      <c r="B60" s="21"/>
      <c r="C60" s="9"/>
      <c r="D60" s="12"/>
      <c r="E60" s="12"/>
      <c r="F60" s="12"/>
      <c r="G60" s="12"/>
      <c r="H60" s="12"/>
      <c r="I60" s="12"/>
      <c r="J60" s="12"/>
      <c r="K60" s="40">
        <v>11</v>
      </c>
      <c r="L60" s="21">
        <v>45272</v>
      </c>
      <c r="M60" s="9">
        <v>0.45177083333333329</v>
      </c>
      <c r="N60" s="12">
        <v>121</v>
      </c>
      <c r="O60" s="12">
        <v>103</v>
      </c>
      <c r="P60" s="12">
        <v>61.5</v>
      </c>
      <c r="Q60" s="12">
        <v>15.2</v>
      </c>
      <c r="R60" s="12">
        <v>543</v>
      </c>
      <c r="S60" s="12">
        <v>2.4300000000000002</v>
      </c>
      <c r="T60" s="12">
        <v>0.02</v>
      </c>
      <c r="U60" s="40"/>
      <c r="V60" s="21"/>
      <c r="W60" s="9"/>
      <c r="X60" s="12"/>
      <c r="Y60" s="12"/>
      <c r="Z60" s="12"/>
      <c r="AA60" s="12"/>
      <c r="AB60" s="12"/>
      <c r="AC60" s="12"/>
      <c r="AD60" s="12"/>
      <c r="AE60" s="40"/>
      <c r="AF60" s="21"/>
      <c r="AG60" s="9"/>
      <c r="AH60" s="12"/>
      <c r="AI60" s="12"/>
      <c r="AJ60" s="12"/>
      <c r="AK60" s="12"/>
      <c r="AL60" s="12"/>
      <c r="AM60" s="12"/>
      <c r="AN60" s="12"/>
      <c r="BK60" s="10">
        <v>11</v>
      </c>
      <c r="BL60" s="20">
        <v>45273</v>
      </c>
      <c r="BM60" s="8">
        <v>0.38306712962962958</v>
      </c>
      <c r="BN60" s="10">
        <v>68</v>
      </c>
      <c r="BO60" s="10">
        <v>53</v>
      </c>
      <c r="BP60" s="10">
        <v>64.5</v>
      </c>
      <c r="BQ60" s="10">
        <v>16</v>
      </c>
      <c r="BR60" s="10">
        <v>500</v>
      </c>
      <c r="BS60" s="10">
        <v>1</v>
      </c>
      <c r="BT60" s="10">
        <v>0.02</v>
      </c>
    </row>
    <row r="61" spans="1:72" x14ac:dyDescent="0.25">
      <c r="A61" s="41"/>
      <c r="B61" s="21"/>
      <c r="C61" s="9"/>
      <c r="D61" s="12"/>
      <c r="E61" s="12"/>
      <c r="F61" s="12"/>
      <c r="G61" s="12"/>
      <c r="H61" s="12"/>
      <c r="I61" s="12"/>
      <c r="J61" s="12"/>
      <c r="K61" s="41"/>
      <c r="L61" s="21"/>
      <c r="M61" s="9"/>
      <c r="N61" s="12"/>
      <c r="O61" s="12"/>
      <c r="P61" s="12"/>
      <c r="Q61" s="12"/>
      <c r="R61" s="12"/>
      <c r="S61" s="12"/>
      <c r="T61" s="12"/>
      <c r="U61" s="41">
        <v>8</v>
      </c>
      <c r="V61" s="21">
        <v>45272</v>
      </c>
      <c r="W61" s="9">
        <v>0.45300925925925922</v>
      </c>
      <c r="X61" s="12">
        <v>109</v>
      </c>
      <c r="Y61" s="12">
        <v>88</v>
      </c>
      <c r="Z61" s="12">
        <v>74.5</v>
      </c>
      <c r="AA61" s="12">
        <v>12.2</v>
      </c>
      <c r="AB61" s="12">
        <v>470</v>
      </c>
      <c r="AC61" s="12">
        <v>1</v>
      </c>
      <c r="AD61" s="12">
        <v>0.03</v>
      </c>
      <c r="AE61" s="41"/>
      <c r="AF61" s="21"/>
      <c r="AG61" s="9"/>
      <c r="AH61" s="12"/>
      <c r="AI61" s="12"/>
      <c r="AJ61" s="12"/>
      <c r="AK61" s="12"/>
      <c r="AL61" s="12"/>
      <c r="AM61" s="12"/>
      <c r="AN61" s="12"/>
      <c r="AQ61" s="32">
        <v>2</v>
      </c>
      <c r="AR61" s="20">
        <v>45273</v>
      </c>
      <c r="AS61" s="8">
        <v>0.39209490740740738</v>
      </c>
      <c r="AT61" s="10">
        <v>251</v>
      </c>
      <c r="AU61" s="10">
        <v>210</v>
      </c>
      <c r="AV61" s="10"/>
      <c r="AW61" s="10"/>
      <c r="AX61" s="10"/>
      <c r="AY61" s="10"/>
      <c r="AZ61" s="10"/>
      <c r="BA61" s="32">
        <v>9</v>
      </c>
      <c r="BB61" s="20">
        <v>45273</v>
      </c>
      <c r="BC61" s="8">
        <v>0.39173611111111112</v>
      </c>
      <c r="BD61" s="10">
        <v>83</v>
      </c>
      <c r="BE61" s="10">
        <v>64</v>
      </c>
      <c r="BF61" s="10">
        <v>67</v>
      </c>
      <c r="BG61" s="10">
        <v>14.1</v>
      </c>
      <c r="BH61" s="10">
        <v>447</v>
      </c>
      <c r="BI61" s="10">
        <v>1</v>
      </c>
      <c r="BJ61" s="10">
        <v>0.02</v>
      </c>
      <c r="BK61" s="10">
        <v>11</v>
      </c>
      <c r="BL61" s="20">
        <v>45273</v>
      </c>
      <c r="BM61" s="8">
        <v>0.39001157407407411</v>
      </c>
      <c r="BN61" s="10">
        <v>75</v>
      </c>
      <c r="BO61" s="10">
        <v>57</v>
      </c>
      <c r="BP61" s="10">
        <v>65</v>
      </c>
      <c r="BQ61" s="10">
        <v>15.7</v>
      </c>
      <c r="BR61" s="10">
        <v>464</v>
      </c>
      <c r="BS61" s="10">
        <v>1</v>
      </c>
      <c r="BT61" s="10">
        <v>0.02</v>
      </c>
    </row>
    <row r="62" spans="1:72" x14ac:dyDescent="0.25">
      <c r="A62" s="42"/>
      <c r="B62" s="21"/>
      <c r="C62" s="9"/>
      <c r="D62" s="12"/>
      <c r="E62" s="12"/>
      <c r="F62" s="12"/>
      <c r="G62" s="12"/>
      <c r="H62" s="12"/>
      <c r="I62" s="12"/>
      <c r="J62" s="12"/>
      <c r="K62" s="42"/>
      <c r="L62" s="21"/>
      <c r="M62" s="9"/>
      <c r="N62" s="12"/>
      <c r="O62" s="12"/>
      <c r="P62" s="12"/>
      <c r="Q62" s="12"/>
      <c r="R62" s="12"/>
      <c r="S62" s="12"/>
      <c r="T62" s="12"/>
      <c r="U62" s="42"/>
      <c r="V62" s="21"/>
      <c r="W62" s="9"/>
      <c r="X62" s="12"/>
      <c r="Y62" s="12"/>
      <c r="Z62" s="12"/>
      <c r="AA62" s="12"/>
      <c r="AB62" s="12"/>
      <c r="AC62" s="12"/>
      <c r="AD62" s="12"/>
      <c r="AE62" s="42">
        <v>4</v>
      </c>
      <c r="AF62" s="21">
        <v>45272</v>
      </c>
      <c r="AG62" s="9">
        <v>0.45613425925925927</v>
      </c>
      <c r="AH62" s="12">
        <v>700</v>
      </c>
      <c r="AI62" s="12">
        <v>349</v>
      </c>
      <c r="AJ62" s="12">
        <v>67.5</v>
      </c>
      <c r="AK62" s="12">
        <v>14.8</v>
      </c>
      <c r="AL62" s="12">
        <v>574</v>
      </c>
      <c r="AM62" s="12">
        <v>1</v>
      </c>
      <c r="AN62" s="12">
        <v>0.02</v>
      </c>
      <c r="AQ62" s="32">
        <v>2</v>
      </c>
      <c r="AR62" s="20">
        <v>45273</v>
      </c>
      <c r="AS62" s="8">
        <v>0.39603009259259259</v>
      </c>
      <c r="AT62" s="10">
        <v>196</v>
      </c>
      <c r="AU62" s="10">
        <v>160</v>
      </c>
      <c r="AV62" s="10">
        <v>69.5</v>
      </c>
      <c r="AW62" s="10">
        <v>15.8</v>
      </c>
      <c r="AX62" s="10">
        <v>546</v>
      </c>
      <c r="AY62" s="10">
        <v>1</v>
      </c>
      <c r="AZ62" s="10">
        <v>0.02</v>
      </c>
      <c r="BA62" s="32">
        <v>9</v>
      </c>
      <c r="BB62" s="20">
        <v>45273</v>
      </c>
      <c r="BC62" s="8">
        <v>0.40251157407407406</v>
      </c>
      <c r="BD62" s="10">
        <v>160</v>
      </c>
      <c r="BE62" s="10">
        <v>141</v>
      </c>
      <c r="BF62" s="10">
        <v>68</v>
      </c>
      <c r="BG62" s="10">
        <v>13.9</v>
      </c>
      <c r="BH62" s="10">
        <v>474</v>
      </c>
      <c r="BI62" s="10">
        <v>1</v>
      </c>
      <c r="BJ62" s="10">
        <v>0.02</v>
      </c>
      <c r="BK62" s="10">
        <v>11</v>
      </c>
      <c r="BL62" s="20">
        <v>45273</v>
      </c>
      <c r="BM62" s="8">
        <v>0.39915509259259258</v>
      </c>
      <c r="BN62" s="10">
        <v>67</v>
      </c>
      <c r="BO62" s="10">
        <v>55</v>
      </c>
      <c r="BP62" s="10">
        <v>65.5</v>
      </c>
      <c r="BQ62" s="10">
        <v>15.7</v>
      </c>
      <c r="BR62" s="10">
        <v>474</v>
      </c>
      <c r="BS62" s="10">
        <v>1</v>
      </c>
      <c r="BT62" s="10">
        <v>0.02</v>
      </c>
    </row>
    <row r="63" spans="1:72" x14ac:dyDescent="0.25">
      <c r="A63" s="40"/>
      <c r="B63" s="21"/>
      <c r="C63" s="9"/>
      <c r="D63" s="12"/>
      <c r="E63" s="12"/>
      <c r="F63" s="12"/>
      <c r="G63" s="12"/>
      <c r="H63" s="12"/>
      <c r="I63" s="12"/>
      <c r="J63" s="12"/>
      <c r="K63" s="40">
        <v>11</v>
      </c>
      <c r="L63" s="21">
        <v>45272</v>
      </c>
      <c r="M63" s="9">
        <v>0.45871527777777782</v>
      </c>
      <c r="N63" s="12">
        <v>69</v>
      </c>
      <c r="O63" s="12">
        <v>50</v>
      </c>
      <c r="P63" s="12">
        <v>59</v>
      </c>
      <c r="Q63" s="12">
        <v>15.1</v>
      </c>
      <c r="R63" s="12">
        <v>529</v>
      </c>
      <c r="S63" s="12">
        <v>1.0900000000000001</v>
      </c>
      <c r="T63" s="12">
        <v>0.02</v>
      </c>
      <c r="U63" s="40"/>
      <c r="V63" s="21"/>
      <c r="W63" s="9"/>
      <c r="X63" s="12"/>
      <c r="Y63" s="12"/>
      <c r="Z63" s="12"/>
      <c r="AA63" s="12"/>
      <c r="AB63" s="12"/>
      <c r="AC63" s="12"/>
      <c r="AD63" s="12"/>
      <c r="AE63" s="40"/>
      <c r="AF63" s="21"/>
      <c r="AG63" s="9"/>
      <c r="AH63" s="12"/>
      <c r="AI63" s="12"/>
      <c r="AJ63" s="12"/>
      <c r="AK63" s="12"/>
      <c r="AL63" s="12"/>
      <c r="AM63" s="12"/>
      <c r="AN63" s="12"/>
      <c r="AQ63" s="32">
        <v>2</v>
      </c>
      <c r="AR63" s="20">
        <v>45273</v>
      </c>
      <c r="AS63" s="8">
        <v>0.40297453703703701</v>
      </c>
      <c r="AT63" s="10">
        <v>207</v>
      </c>
      <c r="AU63" s="10">
        <v>179</v>
      </c>
      <c r="AV63" s="10">
        <v>70</v>
      </c>
      <c r="AW63" s="10">
        <v>15.7</v>
      </c>
      <c r="AX63" s="10">
        <v>570</v>
      </c>
      <c r="AY63" s="10">
        <v>1</v>
      </c>
      <c r="AZ63" s="10">
        <v>0.02</v>
      </c>
      <c r="BA63" s="32">
        <v>9</v>
      </c>
      <c r="BB63" s="20">
        <v>45273</v>
      </c>
      <c r="BC63" s="8">
        <v>0.40355324074074073</v>
      </c>
      <c r="BD63" s="10">
        <v>160</v>
      </c>
      <c r="BE63" s="10">
        <v>141</v>
      </c>
      <c r="BF63" s="10">
        <v>68</v>
      </c>
      <c r="BG63" s="10">
        <v>13.9</v>
      </c>
      <c r="BH63" s="10">
        <v>502</v>
      </c>
      <c r="BI63" s="10">
        <v>1</v>
      </c>
      <c r="BJ63" s="10">
        <v>0.02</v>
      </c>
      <c r="BK63" s="10">
        <v>11</v>
      </c>
      <c r="BL63" s="20">
        <v>45273</v>
      </c>
      <c r="BM63" s="8">
        <v>0.40609953703703705</v>
      </c>
      <c r="BN63" s="10">
        <v>103</v>
      </c>
      <c r="BO63" s="10">
        <v>94</v>
      </c>
      <c r="BP63" s="10">
        <v>65.5</v>
      </c>
      <c r="BQ63" s="10">
        <v>15.8</v>
      </c>
      <c r="BR63" s="10">
        <v>472</v>
      </c>
      <c r="BS63" s="10">
        <v>2.16</v>
      </c>
      <c r="BT63" s="10">
        <v>0.02</v>
      </c>
    </row>
    <row r="64" spans="1:72" x14ac:dyDescent="0.25">
      <c r="A64" s="42"/>
      <c r="B64" s="21"/>
      <c r="C64" s="9"/>
      <c r="D64" s="12"/>
      <c r="E64" s="12"/>
      <c r="F64" s="12"/>
      <c r="G64" s="12"/>
      <c r="H64" s="12"/>
      <c r="I64" s="12"/>
      <c r="J64" s="12"/>
      <c r="K64" s="42"/>
      <c r="L64" s="21"/>
      <c r="M64" s="9"/>
      <c r="N64" s="12"/>
      <c r="O64" s="12"/>
      <c r="P64" s="12"/>
      <c r="Q64" s="12"/>
      <c r="R64" s="12"/>
      <c r="S64" s="12"/>
      <c r="T64" s="12"/>
      <c r="U64" s="42"/>
      <c r="V64" s="21"/>
      <c r="W64" s="9"/>
      <c r="X64" s="12"/>
      <c r="Y64" s="12"/>
      <c r="Z64" s="12"/>
      <c r="AA64" s="12"/>
      <c r="AB64" s="12"/>
      <c r="AC64" s="12"/>
      <c r="AD64" s="12"/>
      <c r="AE64" s="42">
        <v>4</v>
      </c>
      <c r="AF64" s="21">
        <v>45272</v>
      </c>
      <c r="AG64" s="9">
        <v>0.46307870370370369</v>
      </c>
      <c r="AH64" s="12">
        <v>713</v>
      </c>
      <c r="AI64" s="12">
        <v>382</v>
      </c>
      <c r="AJ64" s="12">
        <v>68</v>
      </c>
      <c r="AK64" s="12">
        <v>14.8</v>
      </c>
      <c r="AL64" s="12">
        <v>625</v>
      </c>
      <c r="AM64" s="12">
        <v>1</v>
      </c>
      <c r="AN64" s="12">
        <v>0.02</v>
      </c>
      <c r="BA64" s="32">
        <v>9</v>
      </c>
      <c r="BB64" s="20">
        <v>45273</v>
      </c>
      <c r="BC64" s="8">
        <v>0.4104976851851852</v>
      </c>
      <c r="BD64" s="10">
        <v>89</v>
      </c>
      <c r="BE64" s="10">
        <v>69</v>
      </c>
      <c r="BF64" s="10">
        <v>68.5</v>
      </c>
      <c r="BG64" s="10">
        <v>13.8</v>
      </c>
      <c r="BH64" s="10">
        <v>496</v>
      </c>
      <c r="BI64" s="10">
        <v>1</v>
      </c>
      <c r="BJ64" s="10">
        <v>0.02</v>
      </c>
      <c r="BK64" s="10">
        <v>11</v>
      </c>
      <c r="BL64" s="20">
        <v>45273</v>
      </c>
      <c r="BM64" s="8">
        <v>0.41304398148148147</v>
      </c>
      <c r="BN64" s="10">
        <v>62</v>
      </c>
      <c r="BO64" s="10">
        <v>49</v>
      </c>
      <c r="BP64" s="10">
        <v>65.5</v>
      </c>
      <c r="BQ64" s="10">
        <v>15.7</v>
      </c>
      <c r="BR64" s="10">
        <v>473</v>
      </c>
      <c r="BS64" s="10">
        <v>1.07</v>
      </c>
      <c r="BT64" s="10">
        <v>0.02</v>
      </c>
    </row>
    <row r="65" spans="1:82" x14ac:dyDescent="0.25">
      <c r="A65" s="40"/>
      <c r="B65" s="21"/>
      <c r="C65" s="9"/>
      <c r="D65" s="12"/>
      <c r="E65" s="12"/>
      <c r="F65" s="12"/>
      <c r="G65" s="12"/>
      <c r="H65" s="12"/>
      <c r="I65" s="12"/>
      <c r="J65" s="12"/>
      <c r="K65" s="40">
        <v>11</v>
      </c>
      <c r="L65" s="21">
        <v>45272</v>
      </c>
      <c r="M65" s="9">
        <v>0.46567129629629633</v>
      </c>
      <c r="N65" s="12">
        <v>129</v>
      </c>
      <c r="O65" s="12">
        <v>89</v>
      </c>
      <c r="P65" s="12">
        <v>61.5</v>
      </c>
      <c r="Q65" s="12">
        <v>15.2</v>
      </c>
      <c r="R65" s="12">
        <v>537</v>
      </c>
      <c r="S65" s="12">
        <v>1</v>
      </c>
      <c r="T65" s="12">
        <v>0.02</v>
      </c>
      <c r="U65" s="40"/>
      <c r="V65" s="21"/>
      <c r="W65" s="9"/>
      <c r="X65" s="12"/>
      <c r="Y65" s="12"/>
      <c r="Z65" s="12"/>
      <c r="AA65" s="12"/>
      <c r="AB65" s="12"/>
      <c r="AC65" s="12"/>
      <c r="AD65" s="12"/>
      <c r="AE65" s="40"/>
      <c r="AF65" s="21"/>
      <c r="AG65" s="9"/>
      <c r="AH65" s="12"/>
      <c r="AI65" s="12"/>
      <c r="AJ65" s="12"/>
      <c r="AK65" s="12"/>
      <c r="AL65" s="12"/>
      <c r="AM65" s="12"/>
      <c r="AN65" s="12"/>
    </row>
    <row r="66" spans="1:82" x14ac:dyDescent="0.25">
      <c r="A66" s="41"/>
      <c r="B66" s="20"/>
      <c r="C66" s="8"/>
      <c r="D66" s="10"/>
      <c r="E66" s="10"/>
      <c r="F66" s="10"/>
      <c r="G66" s="10"/>
      <c r="H66" s="10"/>
      <c r="I66" s="10"/>
      <c r="J66" s="10"/>
      <c r="K66" s="41"/>
      <c r="L66" s="20"/>
      <c r="M66" s="8"/>
      <c r="N66" s="10"/>
      <c r="O66" s="10"/>
      <c r="P66" s="10"/>
      <c r="Q66" s="10"/>
      <c r="R66" s="10"/>
      <c r="S66" s="10"/>
      <c r="T66" s="10"/>
      <c r="U66" s="41">
        <v>9</v>
      </c>
      <c r="V66" s="20">
        <v>45272</v>
      </c>
      <c r="W66" s="8">
        <v>0.46689814814814817</v>
      </c>
      <c r="X66" s="10">
        <v>113</v>
      </c>
      <c r="Y66" s="10">
        <v>100</v>
      </c>
      <c r="Z66" s="10">
        <v>75</v>
      </c>
      <c r="AA66" s="10">
        <v>12.2</v>
      </c>
      <c r="AB66" s="10">
        <v>478</v>
      </c>
      <c r="AC66" s="10">
        <v>1</v>
      </c>
      <c r="AD66" s="10">
        <v>0.02</v>
      </c>
      <c r="AE66" s="41"/>
      <c r="AF66" s="20"/>
      <c r="AG66" s="8"/>
      <c r="AH66" s="10"/>
      <c r="AI66" s="10"/>
      <c r="AJ66" s="10"/>
      <c r="AK66" s="10"/>
      <c r="AL66" s="10"/>
      <c r="AM66" s="10"/>
      <c r="AN66" s="10"/>
      <c r="AQ66" s="35">
        <v>4</v>
      </c>
      <c r="AR66" s="25">
        <v>45273</v>
      </c>
      <c r="AS66" s="26">
        <v>0.44349537037037035</v>
      </c>
      <c r="AT66" s="27">
        <v>199</v>
      </c>
      <c r="AU66" s="27">
        <v>169</v>
      </c>
      <c r="AV66" s="27"/>
      <c r="AW66" s="27"/>
      <c r="AX66" s="27"/>
      <c r="AY66" s="27"/>
      <c r="AZ66" s="27"/>
      <c r="BA66" s="34">
        <v>9</v>
      </c>
      <c r="BB66" s="22">
        <v>45273</v>
      </c>
      <c r="BC66" s="23">
        <v>0.43827546296296299</v>
      </c>
      <c r="BD66" s="24">
        <v>128</v>
      </c>
      <c r="BE66" s="24">
        <v>105</v>
      </c>
      <c r="BF66" s="24">
        <v>72.5</v>
      </c>
      <c r="BG66" s="24">
        <v>13.6</v>
      </c>
      <c r="BH66" s="24">
        <v>501</v>
      </c>
      <c r="BI66" s="24">
        <v>1</v>
      </c>
      <c r="BJ66" s="24">
        <v>0.02</v>
      </c>
      <c r="BK66" s="24">
        <v>11</v>
      </c>
      <c r="BL66" s="22">
        <v>45273</v>
      </c>
      <c r="BM66" s="23">
        <v>0.43387731481481479</v>
      </c>
      <c r="BN66" s="24">
        <v>93</v>
      </c>
      <c r="BO66" s="24">
        <v>86</v>
      </c>
      <c r="BP66" s="24">
        <v>66</v>
      </c>
      <c r="BQ66" s="24">
        <v>15.7</v>
      </c>
      <c r="BR66" s="24">
        <v>462</v>
      </c>
      <c r="BS66" s="24">
        <v>1</v>
      </c>
      <c r="BT66" s="24">
        <v>0.02</v>
      </c>
    </row>
    <row r="67" spans="1:82" x14ac:dyDescent="0.25">
      <c r="A67" s="42"/>
      <c r="B67" s="21"/>
      <c r="C67" s="9"/>
      <c r="D67" s="12"/>
      <c r="E67" s="12"/>
      <c r="F67" s="12"/>
      <c r="G67" s="12"/>
      <c r="H67" s="12"/>
      <c r="I67" s="12"/>
      <c r="J67" s="12"/>
      <c r="K67" s="42"/>
      <c r="L67" s="21"/>
      <c r="M67" s="9"/>
      <c r="N67" s="12"/>
      <c r="O67" s="12"/>
      <c r="P67" s="12"/>
      <c r="Q67" s="12"/>
      <c r="R67" s="12"/>
      <c r="S67" s="12"/>
      <c r="T67" s="12"/>
      <c r="U67" s="42"/>
      <c r="V67" s="21"/>
      <c r="W67" s="9"/>
      <c r="X67" s="12"/>
      <c r="Y67" s="12"/>
      <c r="Z67" s="12"/>
      <c r="AA67" s="12"/>
      <c r="AB67" s="12"/>
      <c r="AC67" s="12"/>
      <c r="AD67" s="12"/>
      <c r="AE67" s="42">
        <v>4</v>
      </c>
      <c r="AF67" s="21">
        <v>45272</v>
      </c>
      <c r="AG67" s="9">
        <v>0.47002314814814811</v>
      </c>
      <c r="AH67" s="12">
        <v>760</v>
      </c>
      <c r="AI67" s="12">
        <v>420</v>
      </c>
      <c r="AJ67" s="12">
        <v>68</v>
      </c>
      <c r="AK67" s="12">
        <v>14.8</v>
      </c>
      <c r="AL67" s="12">
        <v>629</v>
      </c>
      <c r="AM67" s="12">
        <v>1.4</v>
      </c>
      <c r="AN67" s="12">
        <v>0.02</v>
      </c>
      <c r="AQ67" s="35">
        <v>4</v>
      </c>
      <c r="AR67" s="25">
        <v>45273</v>
      </c>
      <c r="AS67" s="26">
        <v>0.44799768518518518</v>
      </c>
      <c r="AT67" s="27">
        <v>245</v>
      </c>
      <c r="AU67" s="27">
        <v>208</v>
      </c>
      <c r="AV67" s="27">
        <v>74</v>
      </c>
      <c r="AW67" s="27">
        <v>14.4</v>
      </c>
      <c r="AX67" s="27">
        <v>556</v>
      </c>
      <c r="AY67" s="27">
        <v>1</v>
      </c>
      <c r="AZ67" s="27">
        <v>0.02</v>
      </c>
      <c r="BA67" s="34">
        <v>9</v>
      </c>
      <c r="BB67" s="22">
        <v>45273</v>
      </c>
      <c r="BC67" s="23">
        <v>0.44521990740740741</v>
      </c>
      <c r="BD67" s="24">
        <v>97</v>
      </c>
      <c r="BE67" s="24">
        <v>81</v>
      </c>
      <c r="BF67" s="24">
        <v>71.5</v>
      </c>
      <c r="BG67" s="24">
        <v>13.7</v>
      </c>
      <c r="BH67" s="24">
        <v>506</v>
      </c>
      <c r="BI67" s="24">
        <v>1</v>
      </c>
      <c r="BJ67" s="24">
        <v>0.02</v>
      </c>
      <c r="BK67" s="24">
        <v>11</v>
      </c>
      <c r="BL67" s="22">
        <v>45273</v>
      </c>
      <c r="BM67" s="23">
        <v>0.43943287037037032</v>
      </c>
      <c r="BN67" s="24">
        <v>155</v>
      </c>
      <c r="BO67" s="24">
        <v>138</v>
      </c>
      <c r="BP67" s="24">
        <v>66</v>
      </c>
      <c r="BQ67" s="24">
        <v>15.8</v>
      </c>
      <c r="BR67" s="24">
        <v>480</v>
      </c>
      <c r="BS67" s="24">
        <v>1.77</v>
      </c>
      <c r="BT67" s="24">
        <v>0.02</v>
      </c>
    </row>
    <row r="68" spans="1:82" x14ac:dyDescent="0.25">
      <c r="A68" s="41"/>
      <c r="B68" s="20"/>
      <c r="C68" s="8"/>
      <c r="D68" s="10"/>
      <c r="E68" s="10"/>
      <c r="F68" s="10"/>
      <c r="G68" s="10"/>
      <c r="H68" s="10"/>
      <c r="I68" s="10"/>
      <c r="J68" s="10"/>
      <c r="K68" s="41"/>
      <c r="L68" s="20"/>
      <c r="M68" s="8"/>
      <c r="N68" s="10"/>
      <c r="O68" s="10"/>
      <c r="P68" s="10"/>
      <c r="Q68" s="10"/>
      <c r="R68" s="10"/>
      <c r="S68" s="10"/>
      <c r="T68" s="10"/>
      <c r="U68" s="41">
        <v>9</v>
      </c>
      <c r="V68" s="20">
        <v>45272</v>
      </c>
      <c r="W68" s="8">
        <v>0.47384259259259259</v>
      </c>
      <c r="X68" s="10">
        <v>114</v>
      </c>
      <c r="Y68" s="10">
        <v>99</v>
      </c>
      <c r="Z68" s="10">
        <v>72.5</v>
      </c>
      <c r="AA68" s="10">
        <v>12.8</v>
      </c>
      <c r="AB68" s="10">
        <v>440</v>
      </c>
      <c r="AC68" s="10">
        <v>1.85</v>
      </c>
      <c r="AD68" s="10">
        <v>0.02</v>
      </c>
      <c r="AE68" s="41"/>
      <c r="AF68" s="20"/>
      <c r="AG68" s="8"/>
      <c r="AH68" s="10"/>
      <c r="AI68" s="10"/>
      <c r="AJ68" s="10"/>
      <c r="AK68" s="10"/>
      <c r="AL68" s="10"/>
      <c r="AM68" s="10"/>
      <c r="AN68" s="10"/>
      <c r="AQ68" s="35">
        <v>4</v>
      </c>
      <c r="AR68" s="25">
        <v>45273</v>
      </c>
      <c r="AS68" s="26">
        <v>0.45495370370370369</v>
      </c>
      <c r="AT68" s="27">
        <v>158</v>
      </c>
      <c r="AU68" s="27">
        <v>134</v>
      </c>
      <c r="AV68" s="27">
        <v>74</v>
      </c>
      <c r="AW68" s="27">
        <v>14.2</v>
      </c>
      <c r="AX68" s="27">
        <v>565</v>
      </c>
      <c r="AY68" s="27">
        <v>1</v>
      </c>
      <c r="AZ68" s="27">
        <v>0.02</v>
      </c>
      <c r="BA68" s="34">
        <v>9</v>
      </c>
      <c r="BB68" s="22">
        <v>45273</v>
      </c>
      <c r="BC68" s="23">
        <v>0.45216435185185189</v>
      </c>
      <c r="BD68" s="24">
        <v>109</v>
      </c>
      <c r="BE68" s="24">
        <v>85</v>
      </c>
      <c r="BF68" s="24">
        <v>71.5</v>
      </c>
      <c r="BG68" s="24">
        <v>13.7</v>
      </c>
      <c r="BH68" s="24">
        <v>495</v>
      </c>
      <c r="BI68" s="24">
        <v>1</v>
      </c>
      <c r="BJ68" s="24">
        <v>0.02</v>
      </c>
      <c r="BK68" s="24">
        <v>11</v>
      </c>
      <c r="BL68" s="22">
        <v>45273</v>
      </c>
      <c r="BM68" s="23">
        <v>0.44637731481481485</v>
      </c>
      <c r="BN68" s="24">
        <v>125</v>
      </c>
      <c r="BO68" s="24">
        <v>116</v>
      </c>
      <c r="BP68" s="24">
        <v>65.5</v>
      </c>
      <c r="BQ68" s="24">
        <v>15.8</v>
      </c>
      <c r="BR68" s="24">
        <v>449</v>
      </c>
      <c r="BS68" s="24">
        <v>1.68</v>
      </c>
      <c r="BT68" s="24">
        <v>0.02</v>
      </c>
    </row>
    <row r="69" spans="1:82" x14ac:dyDescent="0.25">
      <c r="A69" s="42"/>
      <c r="B69" s="21"/>
      <c r="C69" s="9"/>
      <c r="D69" s="12"/>
      <c r="E69" s="12"/>
      <c r="F69" s="12"/>
      <c r="G69" s="12"/>
      <c r="H69" s="12"/>
      <c r="I69" s="12"/>
      <c r="J69" s="12"/>
      <c r="K69" s="42"/>
      <c r="L69" s="21"/>
      <c r="M69" s="9"/>
      <c r="N69" s="12"/>
      <c r="O69" s="12"/>
      <c r="P69" s="12"/>
      <c r="Q69" s="12"/>
      <c r="R69" s="12"/>
      <c r="S69" s="12"/>
      <c r="T69" s="12"/>
      <c r="U69" s="42"/>
      <c r="V69" s="21"/>
      <c r="W69" s="9"/>
      <c r="X69" s="12"/>
      <c r="Y69" s="12"/>
      <c r="Z69" s="12"/>
      <c r="AA69" s="12"/>
      <c r="AB69" s="12"/>
      <c r="AC69" s="12"/>
      <c r="AD69" s="12"/>
      <c r="AE69" s="42">
        <v>4</v>
      </c>
      <c r="AF69" s="21">
        <v>45272</v>
      </c>
      <c r="AG69" s="9">
        <v>0.47696759259259264</v>
      </c>
      <c r="AH69" s="12">
        <v>735</v>
      </c>
      <c r="AI69" s="12">
        <v>393</v>
      </c>
      <c r="AJ69" s="12">
        <v>68.5</v>
      </c>
      <c r="AK69" s="12">
        <v>14.8</v>
      </c>
      <c r="AL69" s="12">
        <v>908</v>
      </c>
      <c r="AM69" s="12">
        <v>1.43</v>
      </c>
      <c r="AN69" s="12">
        <v>0.02</v>
      </c>
      <c r="AQ69" s="35">
        <v>4</v>
      </c>
      <c r="AR69" s="25">
        <v>45273</v>
      </c>
      <c r="AS69" s="26">
        <v>0.46049768518518519</v>
      </c>
      <c r="AT69" s="27">
        <v>181</v>
      </c>
      <c r="AU69" s="27">
        <v>151</v>
      </c>
      <c r="AV69" s="27">
        <v>74.5</v>
      </c>
      <c r="AW69" s="27">
        <v>14.2</v>
      </c>
      <c r="AX69" s="27">
        <v>563</v>
      </c>
      <c r="AY69" s="27">
        <v>1</v>
      </c>
      <c r="AZ69" s="27">
        <v>0.02</v>
      </c>
      <c r="BA69" s="34">
        <v>9</v>
      </c>
      <c r="BB69" s="22">
        <v>45273</v>
      </c>
      <c r="BC69" s="23">
        <v>0.45912037037037035</v>
      </c>
      <c r="BD69" s="24">
        <v>104</v>
      </c>
      <c r="BE69" s="24">
        <v>88</v>
      </c>
      <c r="BF69" s="24">
        <v>71</v>
      </c>
      <c r="BG69" s="24">
        <v>13.7</v>
      </c>
      <c r="BH69" s="24">
        <v>496</v>
      </c>
      <c r="BI69" s="24">
        <v>1.23</v>
      </c>
      <c r="BJ69" s="24">
        <v>0.02</v>
      </c>
      <c r="BK69" s="24">
        <v>11</v>
      </c>
      <c r="BL69" s="22">
        <v>45273</v>
      </c>
      <c r="BM69" s="23">
        <v>0.45332175925925927</v>
      </c>
      <c r="BN69" s="24">
        <v>120</v>
      </c>
      <c r="BO69" s="24">
        <v>106</v>
      </c>
      <c r="BP69" s="24">
        <v>66.5</v>
      </c>
      <c r="BQ69" s="24">
        <v>15.8</v>
      </c>
      <c r="BR69" s="24">
        <v>451</v>
      </c>
      <c r="BS69" s="24">
        <v>1.96</v>
      </c>
      <c r="BT69" s="24">
        <v>0.02</v>
      </c>
    </row>
    <row r="70" spans="1:82" x14ac:dyDescent="0.25">
      <c r="A70" s="40"/>
      <c r="B70" s="20"/>
      <c r="C70" s="8"/>
      <c r="D70" s="10"/>
      <c r="E70" s="10"/>
      <c r="F70" s="10"/>
      <c r="G70" s="10"/>
      <c r="H70" s="10"/>
      <c r="I70" s="10"/>
      <c r="J70" s="10"/>
      <c r="K70" s="40">
        <v>12</v>
      </c>
      <c r="L70" s="20">
        <v>45272</v>
      </c>
      <c r="M70" s="8">
        <v>0.47954861111111113</v>
      </c>
      <c r="N70" s="10">
        <v>89</v>
      </c>
      <c r="O70" s="10">
        <v>67</v>
      </c>
      <c r="P70" s="10">
        <v>60.5</v>
      </c>
      <c r="Q70" s="10">
        <v>14.8</v>
      </c>
      <c r="R70" s="10">
        <v>498</v>
      </c>
      <c r="S70" s="10">
        <v>1</v>
      </c>
      <c r="T70" s="10">
        <v>0.02</v>
      </c>
      <c r="U70" s="40"/>
      <c r="V70" s="20"/>
      <c r="W70" s="8"/>
      <c r="X70" s="10"/>
      <c r="Y70" s="10"/>
      <c r="Z70" s="10"/>
      <c r="AA70" s="10"/>
      <c r="AB70" s="10"/>
      <c r="AC70" s="10"/>
      <c r="AD70" s="10"/>
      <c r="AE70" s="40"/>
      <c r="AF70" s="20"/>
      <c r="AG70" s="8"/>
      <c r="AH70" s="10"/>
      <c r="AI70" s="10"/>
      <c r="AJ70" s="10"/>
      <c r="AK70" s="10"/>
      <c r="AL70" s="10"/>
      <c r="AM70" s="10"/>
      <c r="AN70" s="10"/>
      <c r="AQ70" s="35">
        <v>4</v>
      </c>
      <c r="AR70" s="25">
        <v>45273</v>
      </c>
      <c r="AS70" s="26">
        <v>0.46884259259259259</v>
      </c>
      <c r="AT70" s="27">
        <v>198</v>
      </c>
      <c r="AU70" s="27">
        <v>165</v>
      </c>
      <c r="AV70" s="27">
        <v>74.5</v>
      </c>
      <c r="AW70" s="27">
        <v>14.3</v>
      </c>
      <c r="AX70" s="27">
        <v>554</v>
      </c>
      <c r="AY70" s="27">
        <v>1</v>
      </c>
      <c r="AZ70" s="27">
        <v>0.02</v>
      </c>
      <c r="BA70" s="34">
        <v>9</v>
      </c>
      <c r="BB70" s="22">
        <v>45273</v>
      </c>
      <c r="BC70" s="23">
        <v>0.46605324074074073</v>
      </c>
      <c r="BD70" s="24">
        <v>103</v>
      </c>
      <c r="BE70" s="24">
        <v>89</v>
      </c>
      <c r="BF70" s="24">
        <v>71.5</v>
      </c>
      <c r="BG70" s="24">
        <v>13.6</v>
      </c>
      <c r="BH70" s="24">
        <v>514</v>
      </c>
      <c r="BI70" s="24">
        <v>1</v>
      </c>
      <c r="BJ70" s="24">
        <v>0.02</v>
      </c>
      <c r="BK70" s="24">
        <v>11</v>
      </c>
      <c r="BL70" s="22">
        <v>45273</v>
      </c>
      <c r="BM70" s="23">
        <v>0.46026620370370369</v>
      </c>
      <c r="BN70" s="24">
        <v>102</v>
      </c>
      <c r="BO70" s="24">
        <v>94</v>
      </c>
      <c r="BP70" s="24">
        <v>65.5</v>
      </c>
      <c r="BQ70" s="24">
        <v>15.8</v>
      </c>
      <c r="BR70" s="24">
        <v>430</v>
      </c>
      <c r="BS70" s="24">
        <v>3.34</v>
      </c>
      <c r="BT70" s="24">
        <v>0.02</v>
      </c>
    </row>
    <row r="71" spans="1:82" x14ac:dyDescent="0.25">
      <c r="A71" s="41"/>
      <c r="B71" s="20"/>
      <c r="C71" s="8"/>
      <c r="D71" s="10"/>
      <c r="E71" s="10"/>
      <c r="F71" s="10"/>
      <c r="G71" s="10"/>
      <c r="H71" s="10"/>
      <c r="I71" s="10"/>
      <c r="J71" s="10"/>
      <c r="K71" s="41"/>
      <c r="L71" s="20"/>
      <c r="M71" s="8"/>
      <c r="N71" s="10"/>
      <c r="O71" s="10"/>
      <c r="P71" s="10"/>
      <c r="Q71" s="10"/>
      <c r="R71" s="10"/>
      <c r="S71" s="10"/>
      <c r="T71" s="10"/>
      <c r="U71" s="41">
        <v>9</v>
      </c>
      <c r="V71" s="20">
        <v>45272</v>
      </c>
      <c r="W71" s="8">
        <v>0.48078703703703707</v>
      </c>
      <c r="X71" s="10">
        <v>122</v>
      </c>
      <c r="Y71" s="10">
        <v>109</v>
      </c>
      <c r="Z71" s="10">
        <v>71.5</v>
      </c>
      <c r="AA71" s="10">
        <v>13.1</v>
      </c>
      <c r="AB71" s="10">
        <v>436</v>
      </c>
      <c r="AC71" s="10">
        <v>1.0900000000000001</v>
      </c>
      <c r="AD71" s="10">
        <v>0.02</v>
      </c>
      <c r="AE71" s="41"/>
      <c r="AF71" s="20"/>
      <c r="AG71" s="8"/>
      <c r="AH71" s="10"/>
      <c r="AI71" s="10"/>
      <c r="AJ71" s="10"/>
      <c r="AK71" s="10"/>
      <c r="AL71" s="10"/>
      <c r="AM71" s="10"/>
      <c r="AN71" s="10"/>
      <c r="BA71" s="34">
        <v>9</v>
      </c>
      <c r="BB71" s="22">
        <v>45273</v>
      </c>
      <c r="BC71" s="23">
        <v>0.4729976851851852</v>
      </c>
      <c r="BD71" s="24">
        <v>113</v>
      </c>
      <c r="BE71" s="24">
        <v>94</v>
      </c>
      <c r="BF71" s="24">
        <v>71</v>
      </c>
      <c r="BG71" s="24">
        <v>13.6</v>
      </c>
      <c r="BH71" s="24">
        <v>531</v>
      </c>
      <c r="BI71" s="24">
        <v>1</v>
      </c>
      <c r="BJ71" s="24">
        <v>0.02</v>
      </c>
      <c r="BK71" s="24">
        <v>11</v>
      </c>
      <c r="BL71" s="22">
        <v>45273</v>
      </c>
      <c r="BM71" s="23">
        <v>0.47415509259259259</v>
      </c>
      <c r="BN71" s="24">
        <v>201</v>
      </c>
      <c r="BO71" s="24">
        <v>152</v>
      </c>
      <c r="BP71" s="24">
        <v>66</v>
      </c>
      <c r="BQ71" s="24">
        <v>15.9</v>
      </c>
      <c r="BR71" s="24">
        <v>466</v>
      </c>
      <c r="BS71" s="24">
        <v>2.4300000000000002</v>
      </c>
      <c r="BT71" s="24">
        <v>0.02</v>
      </c>
    </row>
    <row r="72" spans="1:82" x14ac:dyDescent="0.25">
      <c r="A72" s="42"/>
      <c r="B72" s="21"/>
      <c r="C72" s="9"/>
      <c r="D72" s="12"/>
      <c r="E72" s="12"/>
      <c r="F72" s="12"/>
      <c r="G72" s="12"/>
      <c r="H72" s="12"/>
      <c r="I72" s="12"/>
      <c r="J72" s="12"/>
      <c r="K72" s="42"/>
      <c r="L72" s="21"/>
      <c r="M72" s="9"/>
      <c r="N72" s="12"/>
      <c r="O72" s="12"/>
      <c r="P72" s="12"/>
      <c r="Q72" s="12"/>
      <c r="R72" s="12"/>
      <c r="S72" s="12"/>
      <c r="T72" s="12"/>
      <c r="U72" s="42"/>
      <c r="V72" s="21"/>
      <c r="W72" s="9"/>
      <c r="X72" s="12"/>
      <c r="Y72" s="12"/>
      <c r="Z72" s="12"/>
      <c r="AA72" s="12"/>
      <c r="AB72" s="12"/>
      <c r="AC72" s="12"/>
      <c r="AD72" s="12"/>
      <c r="AE72" s="42">
        <v>4</v>
      </c>
      <c r="AF72" s="21">
        <v>45272</v>
      </c>
      <c r="AG72" s="9">
        <v>0.48391203703703706</v>
      </c>
      <c r="AH72" s="12">
        <v>1363</v>
      </c>
      <c r="AI72" s="12">
        <v>722</v>
      </c>
      <c r="AJ72" s="12">
        <v>68.5</v>
      </c>
      <c r="AK72" s="12">
        <v>14.7</v>
      </c>
      <c r="AL72" s="12">
        <v>714</v>
      </c>
      <c r="AM72" s="12">
        <v>2.3199999999999998</v>
      </c>
      <c r="AN72" s="12">
        <v>0.02</v>
      </c>
      <c r="AQ72" s="33">
        <v>4</v>
      </c>
      <c r="AR72" s="21">
        <v>45273</v>
      </c>
      <c r="AS72" s="9">
        <v>0.48353009259259255</v>
      </c>
      <c r="AT72" s="12">
        <v>208</v>
      </c>
      <c r="AU72" s="12">
        <v>176</v>
      </c>
      <c r="AV72" s="12">
        <v>75</v>
      </c>
      <c r="AW72" s="12">
        <v>14.2</v>
      </c>
      <c r="AX72" s="12">
        <v>565</v>
      </c>
      <c r="AY72" s="12">
        <v>1</v>
      </c>
      <c r="AZ72" s="12">
        <v>0.02</v>
      </c>
      <c r="BA72" s="34">
        <v>9</v>
      </c>
      <c r="BB72" s="22">
        <v>45273</v>
      </c>
      <c r="BC72" s="23">
        <v>0.47994212962962962</v>
      </c>
      <c r="BD72" s="24">
        <v>105</v>
      </c>
      <c r="BE72" s="24">
        <v>85</v>
      </c>
      <c r="BF72" s="24">
        <v>72</v>
      </c>
      <c r="BG72" s="24">
        <v>13.7</v>
      </c>
      <c r="BH72" s="24">
        <v>569</v>
      </c>
      <c r="BI72" s="24">
        <v>1</v>
      </c>
      <c r="BJ72" s="24">
        <v>0.02</v>
      </c>
    </row>
    <row r="73" spans="1:82" x14ac:dyDescent="0.25">
      <c r="A73" s="42"/>
      <c r="B73" s="21"/>
      <c r="C73" s="9"/>
      <c r="D73" s="12"/>
      <c r="E73" s="12"/>
      <c r="F73" s="12"/>
      <c r="G73" s="12"/>
      <c r="H73" s="12"/>
      <c r="I73" s="12"/>
      <c r="J73" s="12"/>
      <c r="K73" s="42"/>
      <c r="L73" s="21"/>
      <c r="M73" s="9"/>
      <c r="N73" s="12"/>
      <c r="O73" s="12"/>
      <c r="P73" s="12"/>
      <c r="Q73" s="12"/>
      <c r="R73" s="12"/>
      <c r="S73" s="12"/>
      <c r="T73" s="12"/>
      <c r="U73" s="42"/>
      <c r="V73" s="21"/>
      <c r="W73" s="9"/>
      <c r="X73" s="12"/>
      <c r="Y73" s="12"/>
      <c r="Z73" s="12"/>
      <c r="AA73" s="12"/>
      <c r="AB73" s="12"/>
      <c r="AC73" s="12"/>
      <c r="AD73" s="12"/>
      <c r="AE73" s="42">
        <v>4</v>
      </c>
      <c r="AF73" s="21">
        <v>45272</v>
      </c>
      <c r="AG73" s="9">
        <v>0.49085648148148148</v>
      </c>
      <c r="AH73" s="12">
        <v>1248</v>
      </c>
      <c r="AI73" s="12">
        <v>706</v>
      </c>
      <c r="AJ73" s="12">
        <v>69</v>
      </c>
      <c r="AK73" s="12">
        <v>14.7</v>
      </c>
      <c r="AL73" s="12">
        <v>682</v>
      </c>
      <c r="AM73" s="12">
        <v>3.31</v>
      </c>
      <c r="AN73" s="12">
        <v>0.02</v>
      </c>
      <c r="AQ73" s="33">
        <v>4</v>
      </c>
      <c r="AR73" s="21">
        <v>45273</v>
      </c>
      <c r="AS73" s="9">
        <v>0.49024305555555553</v>
      </c>
      <c r="AT73" s="12">
        <v>272</v>
      </c>
      <c r="AU73" s="12">
        <v>230</v>
      </c>
      <c r="AV73" s="12">
        <v>75</v>
      </c>
      <c r="AW73" s="12">
        <v>14.2</v>
      </c>
      <c r="AX73" s="12">
        <v>550</v>
      </c>
      <c r="AY73" s="12">
        <v>1</v>
      </c>
      <c r="AZ73" s="12">
        <v>0.02</v>
      </c>
      <c r="BA73" s="34">
        <v>9</v>
      </c>
      <c r="BB73" s="22">
        <v>45273</v>
      </c>
      <c r="BC73" s="23">
        <v>0.48688657407407404</v>
      </c>
      <c r="BD73" s="24">
        <v>121</v>
      </c>
      <c r="BE73" s="24">
        <v>100</v>
      </c>
      <c r="BF73" s="24">
        <v>71.5</v>
      </c>
      <c r="BG73" s="24">
        <v>13.8</v>
      </c>
      <c r="BH73" s="24">
        <v>521</v>
      </c>
      <c r="BI73" s="24">
        <v>1</v>
      </c>
      <c r="BJ73" s="24">
        <v>0.02</v>
      </c>
      <c r="BK73" s="27">
        <v>14</v>
      </c>
      <c r="BL73" s="25">
        <v>45273</v>
      </c>
      <c r="BM73" s="26">
        <v>0.48109953703703701</v>
      </c>
      <c r="BN73" s="27">
        <v>82</v>
      </c>
      <c r="BO73" s="27">
        <v>63</v>
      </c>
      <c r="BP73" s="27">
        <v>65.5</v>
      </c>
      <c r="BQ73" s="27">
        <v>15.9</v>
      </c>
      <c r="BR73" s="27">
        <v>470</v>
      </c>
      <c r="BS73" s="27">
        <v>2.04</v>
      </c>
      <c r="BT73" s="27">
        <v>0.02</v>
      </c>
    </row>
    <row r="74" spans="1:82" x14ac:dyDescent="0.25">
      <c r="A74" s="40"/>
      <c r="B74" s="20"/>
      <c r="C74" s="8"/>
      <c r="D74" s="10"/>
      <c r="E74" s="10"/>
      <c r="F74" s="10"/>
      <c r="G74" s="10"/>
      <c r="H74" s="10"/>
      <c r="I74" s="10"/>
      <c r="J74" s="10"/>
      <c r="K74" s="40">
        <v>12</v>
      </c>
      <c r="L74" s="20">
        <v>45272</v>
      </c>
      <c r="M74" s="8">
        <v>0.49343749999999997</v>
      </c>
      <c r="N74" s="10">
        <v>85</v>
      </c>
      <c r="O74" s="10">
        <v>68</v>
      </c>
      <c r="P74" s="10">
        <v>61.5</v>
      </c>
      <c r="Q74" s="10">
        <v>14.6</v>
      </c>
      <c r="R74" s="10">
        <v>501</v>
      </c>
      <c r="S74" s="10">
        <v>1.88</v>
      </c>
      <c r="T74" s="10">
        <v>0.02</v>
      </c>
      <c r="U74" s="40"/>
      <c r="V74" s="20"/>
      <c r="W74" s="8"/>
      <c r="X74" s="10"/>
      <c r="Y74" s="10"/>
      <c r="Z74" s="10"/>
      <c r="AA74" s="10"/>
      <c r="AB74" s="10"/>
      <c r="AC74" s="10"/>
      <c r="AD74" s="10"/>
      <c r="AE74" s="40"/>
      <c r="AF74" s="20"/>
      <c r="AG74" s="8"/>
      <c r="AH74" s="10"/>
      <c r="AI74" s="10"/>
      <c r="AJ74" s="10"/>
      <c r="AK74" s="10"/>
      <c r="AL74" s="10"/>
      <c r="AM74" s="10"/>
      <c r="AN74" s="10"/>
      <c r="BA74" s="34">
        <v>9</v>
      </c>
      <c r="BB74" s="22">
        <v>45273</v>
      </c>
      <c r="BC74" s="23">
        <v>0.49383101851851857</v>
      </c>
      <c r="BD74" s="24">
        <v>160</v>
      </c>
      <c r="BE74" s="24">
        <v>136</v>
      </c>
      <c r="BF74" s="24">
        <v>72</v>
      </c>
      <c r="BG74" s="24">
        <v>13.8</v>
      </c>
      <c r="BH74" s="24">
        <v>631</v>
      </c>
      <c r="BI74" s="24">
        <v>1</v>
      </c>
      <c r="BJ74" s="24">
        <v>0.02</v>
      </c>
      <c r="BK74" s="27">
        <v>14</v>
      </c>
      <c r="BL74" s="25">
        <v>45273</v>
      </c>
      <c r="BM74" s="26">
        <v>0.48804398148148148</v>
      </c>
      <c r="BN74" s="27">
        <v>72</v>
      </c>
      <c r="BO74" s="27">
        <v>53</v>
      </c>
      <c r="BP74" s="27">
        <v>67.5</v>
      </c>
      <c r="BQ74" s="27">
        <v>14.9</v>
      </c>
      <c r="BR74" s="27">
        <v>513</v>
      </c>
      <c r="BS74" s="27">
        <v>1</v>
      </c>
      <c r="BT74" s="27">
        <v>0.05</v>
      </c>
    </row>
    <row r="75" spans="1:82" x14ac:dyDescent="0.25">
      <c r="A75" s="42"/>
      <c r="B75" s="21"/>
      <c r="C75" s="9"/>
      <c r="D75" s="12"/>
      <c r="E75" s="12"/>
      <c r="F75" s="12"/>
      <c r="G75" s="12"/>
      <c r="H75" s="12"/>
      <c r="I75" s="12"/>
      <c r="J75" s="12"/>
      <c r="K75" s="42"/>
      <c r="L75" s="21"/>
      <c r="M75" s="9"/>
      <c r="N75" s="12"/>
      <c r="O75" s="12"/>
      <c r="P75" s="12"/>
      <c r="Q75" s="12"/>
      <c r="R75" s="12"/>
      <c r="S75" s="12"/>
      <c r="T75" s="12"/>
      <c r="U75" s="42"/>
      <c r="V75" s="21"/>
      <c r="W75" s="9"/>
      <c r="X75" s="12"/>
      <c r="Y75" s="12"/>
      <c r="Z75" s="12"/>
      <c r="AA75" s="12"/>
      <c r="AB75" s="12"/>
      <c r="AC75" s="12"/>
      <c r="AD75" s="12"/>
      <c r="AE75" s="42">
        <v>4</v>
      </c>
      <c r="AF75" s="21">
        <v>45272</v>
      </c>
      <c r="AG75" s="9">
        <v>0.49780092592592595</v>
      </c>
      <c r="AH75" s="12">
        <v>1574</v>
      </c>
      <c r="AI75" s="12">
        <v>640</v>
      </c>
      <c r="AJ75" s="12">
        <v>69</v>
      </c>
      <c r="AK75" s="12">
        <v>14.7</v>
      </c>
      <c r="AL75" s="12">
        <v>689</v>
      </c>
      <c r="AM75" s="12">
        <v>2.98</v>
      </c>
      <c r="AN75" s="12">
        <v>0.02</v>
      </c>
      <c r="BK75" s="27">
        <v>14</v>
      </c>
      <c r="BL75" s="25">
        <v>45273</v>
      </c>
      <c r="BM75" s="26">
        <v>0.4949884259259259</v>
      </c>
      <c r="BN75" s="27">
        <v>147</v>
      </c>
      <c r="BO75" s="27">
        <v>136</v>
      </c>
      <c r="BP75" s="27">
        <v>68.5</v>
      </c>
      <c r="BQ75" s="27">
        <v>14.6</v>
      </c>
      <c r="BR75" s="27">
        <v>515</v>
      </c>
      <c r="BS75" s="27">
        <v>1</v>
      </c>
      <c r="BT75" s="27">
        <v>0.04</v>
      </c>
    </row>
    <row r="76" spans="1:82" x14ac:dyDescent="0.25">
      <c r="A76" s="40"/>
      <c r="B76" s="22"/>
      <c r="C76" s="23"/>
      <c r="D76" s="24"/>
      <c r="E76" s="24"/>
      <c r="F76" s="24"/>
      <c r="G76" s="24"/>
      <c r="H76" s="24"/>
      <c r="I76" s="24"/>
      <c r="J76" s="24"/>
      <c r="K76" s="40">
        <v>12</v>
      </c>
      <c r="L76" s="22">
        <v>45272</v>
      </c>
      <c r="M76" s="23">
        <v>0.56982638888888892</v>
      </c>
      <c r="N76" s="24">
        <v>206</v>
      </c>
      <c r="O76" s="24">
        <v>181</v>
      </c>
      <c r="P76" s="24">
        <v>63</v>
      </c>
      <c r="Q76" s="24">
        <v>15.1</v>
      </c>
      <c r="R76" s="24">
        <v>557</v>
      </c>
      <c r="S76" s="24">
        <v>3.42</v>
      </c>
      <c r="T76" s="24">
        <v>0.02</v>
      </c>
      <c r="U76" s="40"/>
      <c r="V76" s="22"/>
      <c r="W76" s="23"/>
      <c r="X76" s="24"/>
      <c r="Y76" s="24"/>
      <c r="Z76" s="24"/>
      <c r="AA76" s="24"/>
      <c r="AB76" s="24"/>
      <c r="AC76" s="24"/>
      <c r="AD76" s="24"/>
      <c r="AE76" s="40"/>
      <c r="AF76" s="22"/>
      <c r="AG76" s="23"/>
      <c r="AH76" s="24"/>
      <c r="AI76" s="24"/>
      <c r="AJ76" s="24"/>
      <c r="AK76" s="24"/>
      <c r="AL76" s="24"/>
      <c r="AM76" s="24"/>
      <c r="AN76" s="24"/>
      <c r="BA76" s="32">
        <v>9</v>
      </c>
      <c r="BB76" s="20">
        <v>45273</v>
      </c>
      <c r="BC76" s="8">
        <v>0.53549768518518526</v>
      </c>
      <c r="BD76" s="10">
        <v>93</v>
      </c>
      <c r="BE76" s="10">
        <v>73</v>
      </c>
      <c r="BF76" s="10">
        <v>72</v>
      </c>
      <c r="BG76" s="10">
        <v>13.7</v>
      </c>
      <c r="BH76" s="10">
        <v>496</v>
      </c>
      <c r="BI76" s="10">
        <v>1</v>
      </c>
      <c r="BJ76" s="10">
        <v>0.02</v>
      </c>
    </row>
    <row r="77" spans="1:82" x14ac:dyDescent="0.25">
      <c r="A77" s="40"/>
      <c r="B77" s="22"/>
      <c r="C77" s="23"/>
      <c r="D77" s="24"/>
      <c r="E77" s="24"/>
      <c r="F77" s="24"/>
      <c r="G77" s="24"/>
      <c r="H77" s="24"/>
      <c r="I77" s="24"/>
      <c r="J77" s="24"/>
      <c r="K77" s="40">
        <v>12</v>
      </c>
      <c r="L77" s="22">
        <v>45272</v>
      </c>
      <c r="M77" s="23">
        <v>0.57677083333333334</v>
      </c>
      <c r="N77" s="24">
        <v>164</v>
      </c>
      <c r="O77" s="24">
        <v>139</v>
      </c>
      <c r="P77" s="24">
        <v>63</v>
      </c>
      <c r="Q77" s="24">
        <v>15.1</v>
      </c>
      <c r="R77" s="24">
        <v>526</v>
      </c>
      <c r="S77" s="24">
        <v>3.16</v>
      </c>
      <c r="T77" s="24">
        <v>0.02</v>
      </c>
      <c r="U77" s="40"/>
      <c r="V77" s="22"/>
      <c r="W77" s="23"/>
      <c r="X77" s="24"/>
      <c r="Y77" s="24"/>
      <c r="Z77" s="24"/>
      <c r="AA77" s="24"/>
      <c r="AB77" s="24"/>
      <c r="AC77" s="24"/>
      <c r="AD77" s="24"/>
      <c r="AE77" s="40"/>
      <c r="AF77" s="22"/>
      <c r="AG77" s="23"/>
      <c r="AH77" s="24"/>
      <c r="AI77" s="24"/>
      <c r="AJ77" s="24"/>
      <c r="AK77" s="24"/>
      <c r="AL77" s="24"/>
      <c r="AM77" s="24"/>
      <c r="AN77" s="24"/>
      <c r="BA77" s="32">
        <v>9</v>
      </c>
      <c r="BB77" s="20">
        <v>45273</v>
      </c>
      <c r="BC77" s="8">
        <v>0.54244212962962968</v>
      </c>
      <c r="BD77" s="10">
        <v>146</v>
      </c>
      <c r="BE77" s="10">
        <v>125</v>
      </c>
      <c r="BF77" s="10">
        <v>72</v>
      </c>
      <c r="BG77" s="10">
        <v>13.8</v>
      </c>
      <c r="BH77" s="10">
        <v>491</v>
      </c>
      <c r="BI77" s="10">
        <v>1</v>
      </c>
      <c r="BJ77" s="10">
        <v>0.02</v>
      </c>
      <c r="BK77" s="30">
        <v>14</v>
      </c>
      <c r="BL77" s="28">
        <v>45273</v>
      </c>
      <c r="BM77" s="29">
        <v>0.54498842592592589</v>
      </c>
      <c r="BN77" s="30">
        <v>236</v>
      </c>
      <c r="BO77" s="30">
        <v>214</v>
      </c>
      <c r="BP77" s="30">
        <v>71</v>
      </c>
      <c r="BQ77" s="30">
        <v>14.3</v>
      </c>
      <c r="BR77" s="30">
        <v>530</v>
      </c>
      <c r="BS77" s="30">
        <v>2.3199999999999998</v>
      </c>
      <c r="BT77" s="30">
        <v>0.02</v>
      </c>
    </row>
    <row r="78" spans="1:82" x14ac:dyDescent="0.25">
      <c r="A78" s="40"/>
      <c r="B78" s="22"/>
      <c r="C78" s="23"/>
      <c r="D78" s="24"/>
      <c r="E78" s="24"/>
      <c r="F78" s="24"/>
      <c r="G78" s="24"/>
      <c r="H78" s="24"/>
      <c r="I78" s="24"/>
      <c r="J78" s="24"/>
      <c r="K78" s="40">
        <v>12</v>
      </c>
      <c r="L78" s="22">
        <v>45272</v>
      </c>
      <c r="M78" s="23">
        <v>0.58371527777777776</v>
      </c>
      <c r="N78" s="24">
        <v>129</v>
      </c>
      <c r="O78" s="24">
        <v>107</v>
      </c>
      <c r="P78" s="24">
        <v>62.5</v>
      </c>
      <c r="Q78" s="24">
        <v>15.4</v>
      </c>
      <c r="R78" s="24">
        <v>534</v>
      </c>
      <c r="S78" s="24">
        <v>2.59</v>
      </c>
      <c r="T78" s="24">
        <v>0.02</v>
      </c>
      <c r="U78" s="40"/>
      <c r="V78" s="22"/>
      <c r="W78" s="23"/>
      <c r="X78" s="24"/>
      <c r="Y78" s="24"/>
      <c r="Z78" s="24"/>
      <c r="AA78" s="24"/>
      <c r="AB78" s="24"/>
      <c r="AC78" s="24"/>
      <c r="AD78" s="24"/>
      <c r="AE78" s="40"/>
      <c r="AF78" s="22"/>
      <c r="AG78" s="23"/>
      <c r="AH78" s="24"/>
      <c r="AI78" s="24"/>
      <c r="AJ78" s="24"/>
      <c r="AK78" s="24"/>
      <c r="AL78" s="24"/>
      <c r="AM78" s="24"/>
      <c r="AN78" s="24"/>
      <c r="BA78" s="32">
        <v>9</v>
      </c>
      <c r="BB78" s="20">
        <v>45273</v>
      </c>
      <c r="BC78" s="8">
        <v>0.5493865740740741</v>
      </c>
      <c r="BD78" s="10">
        <v>159</v>
      </c>
      <c r="BE78" s="10">
        <v>127</v>
      </c>
      <c r="BF78" s="10">
        <v>72</v>
      </c>
      <c r="BG78" s="10">
        <v>13.8</v>
      </c>
      <c r="BH78" s="10">
        <v>496</v>
      </c>
      <c r="BI78" s="10">
        <v>1.85</v>
      </c>
      <c r="BJ78" s="10">
        <v>0.02</v>
      </c>
    </row>
    <row r="79" spans="1:82" x14ac:dyDescent="0.25">
      <c r="A79" s="39">
        <v>4</v>
      </c>
      <c r="B79" s="20">
        <v>45272</v>
      </c>
      <c r="C79" s="8">
        <v>0.58859953703703705</v>
      </c>
      <c r="D79" s="10">
        <v>668</v>
      </c>
      <c r="E79" s="10">
        <v>541</v>
      </c>
      <c r="F79" s="10">
        <v>68</v>
      </c>
      <c r="G79" s="10">
        <v>16</v>
      </c>
      <c r="H79" s="10">
        <v>517</v>
      </c>
      <c r="I79" s="10">
        <v>1.55</v>
      </c>
      <c r="J79" s="10">
        <v>0.02</v>
      </c>
      <c r="K79" s="39"/>
      <c r="L79" s="20"/>
      <c r="M79" s="8"/>
      <c r="N79" s="10"/>
      <c r="O79" s="10"/>
      <c r="P79" s="10"/>
      <c r="Q79" s="10"/>
      <c r="R79" s="10"/>
      <c r="S79" s="10"/>
      <c r="T79" s="10"/>
      <c r="U79" s="39"/>
      <c r="V79" s="20"/>
      <c r="W79" s="8"/>
      <c r="X79" s="10"/>
      <c r="Y79" s="10"/>
      <c r="Z79" s="10"/>
      <c r="AA79" s="10"/>
      <c r="AB79" s="10"/>
      <c r="AC79" s="10"/>
      <c r="AD79" s="10"/>
      <c r="AE79" s="39"/>
      <c r="AF79" s="20"/>
      <c r="AG79" s="8"/>
      <c r="AH79" s="10"/>
      <c r="AI79" s="10"/>
      <c r="AJ79" s="10"/>
      <c r="AK79" s="10"/>
      <c r="AL79" s="10"/>
      <c r="AM79" s="10"/>
      <c r="AN79" s="10"/>
      <c r="BK79" s="12">
        <v>14</v>
      </c>
      <c r="BL79" s="21">
        <v>45273</v>
      </c>
      <c r="BM79" s="9">
        <v>0.55887731481481484</v>
      </c>
      <c r="BN79" s="12">
        <v>157</v>
      </c>
      <c r="BO79" s="12">
        <v>141</v>
      </c>
      <c r="BP79" s="12">
        <v>71</v>
      </c>
      <c r="BQ79" s="12">
        <v>14.4</v>
      </c>
      <c r="BR79" s="12">
        <v>510</v>
      </c>
      <c r="BS79" s="12">
        <v>2.46</v>
      </c>
      <c r="BT79" s="12">
        <v>0.02</v>
      </c>
      <c r="BU79" s="10">
        <v>7</v>
      </c>
      <c r="BV79" s="20">
        <v>45273</v>
      </c>
      <c r="BW79" s="8">
        <v>0.56016203703703704</v>
      </c>
      <c r="BX79" s="10">
        <v>297</v>
      </c>
      <c r="BY79" s="10">
        <v>225</v>
      </c>
      <c r="BZ79" s="10">
        <v>66</v>
      </c>
      <c r="CA79" s="10">
        <v>18.399999999999999</v>
      </c>
      <c r="CB79" s="10">
        <v>539</v>
      </c>
      <c r="CC79" s="10">
        <v>1</v>
      </c>
      <c r="CD79" s="10">
        <v>0.02</v>
      </c>
    </row>
    <row r="80" spans="1:82" x14ac:dyDescent="0.25">
      <c r="A80" s="40"/>
      <c r="B80" s="22"/>
      <c r="C80" s="23"/>
      <c r="D80" s="24"/>
      <c r="E80" s="24"/>
      <c r="F80" s="24"/>
      <c r="G80" s="24"/>
      <c r="H80" s="24"/>
      <c r="I80" s="24"/>
      <c r="J80" s="24"/>
      <c r="K80" s="40">
        <v>12</v>
      </c>
      <c r="L80" s="22">
        <v>45272</v>
      </c>
      <c r="M80" s="23">
        <v>0.59065972222222218</v>
      </c>
      <c r="N80" s="24">
        <v>188</v>
      </c>
      <c r="O80" s="24">
        <v>158</v>
      </c>
      <c r="P80" s="24">
        <v>64</v>
      </c>
      <c r="Q80" s="24">
        <v>15</v>
      </c>
      <c r="R80" s="24">
        <v>520</v>
      </c>
      <c r="S80" s="24">
        <v>2.65</v>
      </c>
      <c r="T80" s="24">
        <v>0.02</v>
      </c>
      <c r="U80" s="40"/>
      <c r="V80" s="22"/>
      <c r="W80" s="23"/>
      <c r="X80" s="24"/>
      <c r="Y80" s="24"/>
      <c r="Z80" s="24"/>
      <c r="AA80" s="24"/>
      <c r="AB80" s="24"/>
      <c r="AC80" s="24"/>
      <c r="AD80" s="24"/>
      <c r="AE80" s="40"/>
      <c r="AF80" s="22"/>
      <c r="AG80" s="23"/>
      <c r="AH80" s="24"/>
      <c r="AI80" s="24"/>
      <c r="AJ80" s="24"/>
      <c r="AK80" s="24"/>
      <c r="AL80" s="24"/>
      <c r="AM80" s="24"/>
      <c r="AN80" s="24"/>
      <c r="BK80" s="12">
        <v>14</v>
      </c>
      <c r="BL80" s="21">
        <v>45273</v>
      </c>
      <c r="BM80" s="9">
        <v>0.56443287037037038</v>
      </c>
      <c r="BN80" s="12">
        <v>105</v>
      </c>
      <c r="BO80" s="12">
        <v>96</v>
      </c>
      <c r="BP80" s="12">
        <v>71</v>
      </c>
      <c r="BQ80" s="12">
        <v>14.3</v>
      </c>
      <c r="BR80" s="12">
        <v>503</v>
      </c>
      <c r="BS80" s="12">
        <v>2.17</v>
      </c>
      <c r="BT80" s="12">
        <v>0.02</v>
      </c>
      <c r="BU80" s="10">
        <v>7</v>
      </c>
      <c r="BV80" s="20">
        <v>45273</v>
      </c>
      <c r="BW80" s="8">
        <v>0.56710648148148146</v>
      </c>
      <c r="BX80" s="10">
        <v>312</v>
      </c>
      <c r="BY80" s="10">
        <v>199</v>
      </c>
      <c r="BZ80" s="10">
        <v>64.5</v>
      </c>
      <c r="CA80" s="10">
        <v>18.899999999999999</v>
      </c>
      <c r="CB80" s="10">
        <v>564</v>
      </c>
      <c r="CC80" s="10">
        <v>1</v>
      </c>
      <c r="CD80" s="10">
        <v>0.02</v>
      </c>
    </row>
    <row r="81" spans="1:82" x14ac:dyDescent="0.25">
      <c r="A81" s="39">
        <v>4</v>
      </c>
      <c r="B81" s="20">
        <v>45272</v>
      </c>
      <c r="C81" s="8">
        <v>0.59554398148148147</v>
      </c>
      <c r="D81" s="10">
        <v>569</v>
      </c>
      <c r="E81" s="10">
        <v>460</v>
      </c>
      <c r="F81" s="10">
        <v>66</v>
      </c>
      <c r="G81" s="10">
        <v>16.600000000000001</v>
      </c>
      <c r="H81" s="10">
        <v>562</v>
      </c>
      <c r="I81" s="10">
        <v>1.9</v>
      </c>
      <c r="J81" s="10">
        <v>0.02</v>
      </c>
      <c r="K81" s="39"/>
      <c r="L81" s="20"/>
      <c r="M81" s="8"/>
      <c r="N81" s="10"/>
      <c r="O81" s="10"/>
      <c r="P81" s="10"/>
      <c r="Q81" s="10"/>
      <c r="R81" s="10"/>
      <c r="S81" s="10"/>
      <c r="T81" s="10"/>
      <c r="U81" s="39"/>
      <c r="V81" s="20"/>
      <c r="W81" s="8"/>
      <c r="X81" s="10"/>
      <c r="Y81" s="10"/>
      <c r="Z81" s="10"/>
      <c r="AA81" s="10"/>
      <c r="AB81" s="10"/>
      <c r="AC81" s="10"/>
      <c r="AD81" s="10"/>
      <c r="AE81" s="39"/>
      <c r="AF81" s="20"/>
      <c r="AG81" s="8"/>
      <c r="AH81" s="10"/>
      <c r="AI81" s="10"/>
      <c r="AJ81" s="10"/>
      <c r="AK81" s="10"/>
      <c r="AL81" s="10"/>
      <c r="AM81" s="10"/>
      <c r="AN81" s="10"/>
      <c r="BA81" s="33">
        <v>8</v>
      </c>
      <c r="BB81" s="21">
        <v>45273</v>
      </c>
      <c r="BC81" s="9">
        <v>0.57021990740740736</v>
      </c>
      <c r="BD81" s="12">
        <v>186</v>
      </c>
      <c r="BE81" s="12">
        <v>151</v>
      </c>
      <c r="BF81" s="12">
        <v>74.5</v>
      </c>
      <c r="BG81" s="12">
        <v>13.1</v>
      </c>
      <c r="BH81" s="12">
        <v>550</v>
      </c>
      <c r="BI81" s="12">
        <v>1.22</v>
      </c>
      <c r="BJ81" s="12">
        <v>0.02</v>
      </c>
      <c r="BK81" s="12">
        <v>14</v>
      </c>
      <c r="BL81" s="21">
        <v>45273</v>
      </c>
      <c r="BM81" s="9">
        <v>0.5713773148148148</v>
      </c>
      <c r="BN81" s="12">
        <v>89</v>
      </c>
      <c r="BO81" s="12">
        <v>73</v>
      </c>
      <c r="BP81" s="12">
        <v>71.5</v>
      </c>
      <c r="BQ81" s="12">
        <v>14.3</v>
      </c>
      <c r="BR81" s="12">
        <v>501</v>
      </c>
      <c r="BS81" s="12">
        <v>1.41</v>
      </c>
      <c r="BT81" s="12">
        <v>0.02</v>
      </c>
      <c r="BU81" s="10">
        <v>7</v>
      </c>
      <c r="BV81" s="20">
        <v>45273</v>
      </c>
      <c r="BW81" s="8">
        <v>0.57403935185185184</v>
      </c>
      <c r="BX81" s="10">
        <v>376</v>
      </c>
      <c r="BY81" s="10">
        <v>255</v>
      </c>
      <c r="BZ81" s="10">
        <v>63.5</v>
      </c>
      <c r="CA81" s="10">
        <v>19.100000000000001</v>
      </c>
      <c r="CB81" s="10">
        <v>594</v>
      </c>
      <c r="CC81" s="10">
        <v>1</v>
      </c>
      <c r="CD81" s="10">
        <v>0.02</v>
      </c>
    </row>
    <row r="82" spans="1:82" x14ac:dyDescent="0.25">
      <c r="A82" s="39">
        <v>4</v>
      </c>
      <c r="B82" s="20">
        <v>45272</v>
      </c>
      <c r="C82" s="8">
        <v>0.60250000000000004</v>
      </c>
      <c r="D82" s="10">
        <v>470</v>
      </c>
      <c r="E82" s="10">
        <v>383</v>
      </c>
      <c r="F82" s="10">
        <v>65</v>
      </c>
      <c r="G82" s="10">
        <v>16.899999999999999</v>
      </c>
      <c r="H82" s="10">
        <v>610</v>
      </c>
      <c r="I82" s="10">
        <v>1</v>
      </c>
      <c r="J82" s="10">
        <v>0.02</v>
      </c>
      <c r="K82" s="39"/>
      <c r="L82" s="20"/>
      <c r="M82" s="8"/>
      <c r="N82" s="10"/>
      <c r="O82" s="10"/>
      <c r="P82" s="10"/>
      <c r="Q82" s="10"/>
      <c r="R82" s="10"/>
      <c r="S82" s="10"/>
      <c r="T82" s="10"/>
      <c r="U82" s="39"/>
      <c r="V82" s="20"/>
      <c r="W82" s="8"/>
      <c r="X82" s="10"/>
      <c r="Y82" s="10"/>
      <c r="Z82" s="10"/>
      <c r="AA82" s="10"/>
      <c r="AB82" s="10"/>
      <c r="AC82" s="10"/>
      <c r="AD82" s="10"/>
      <c r="AE82" s="39"/>
      <c r="AF82" s="20"/>
      <c r="AG82" s="8"/>
      <c r="AH82" s="10"/>
      <c r="AI82" s="10"/>
      <c r="AJ82" s="10"/>
      <c r="AK82" s="10"/>
      <c r="AL82" s="10"/>
      <c r="AM82" s="10"/>
      <c r="AN82" s="10"/>
      <c r="BA82" s="33">
        <v>8</v>
      </c>
      <c r="BB82" s="21">
        <v>45273</v>
      </c>
      <c r="BC82" s="9">
        <v>0.57716435185185189</v>
      </c>
      <c r="BD82" s="12">
        <v>87</v>
      </c>
      <c r="BE82" s="12">
        <v>64</v>
      </c>
      <c r="BF82" s="12">
        <v>75</v>
      </c>
      <c r="BG82" s="12">
        <v>12.7</v>
      </c>
      <c r="BH82" s="12">
        <v>503</v>
      </c>
      <c r="BI82" s="12">
        <v>1</v>
      </c>
      <c r="BJ82" s="12">
        <v>0.02</v>
      </c>
      <c r="BK82" s="12">
        <v>14</v>
      </c>
      <c r="BL82" s="21">
        <v>45273</v>
      </c>
      <c r="BM82" s="9">
        <v>0.57832175925925922</v>
      </c>
      <c r="BN82" s="12">
        <v>79</v>
      </c>
      <c r="BO82" s="12">
        <v>60</v>
      </c>
      <c r="BP82" s="12">
        <v>71.5</v>
      </c>
      <c r="BQ82" s="12">
        <v>14.2</v>
      </c>
      <c r="BR82" s="12">
        <v>499</v>
      </c>
      <c r="BS82" s="12">
        <v>1</v>
      </c>
      <c r="BT82" s="12">
        <v>0.02</v>
      </c>
      <c r="BU82" s="10">
        <v>7</v>
      </c>
      <c r="BV82" s="20">
        <v>45273</v>
      </c>
      <c r="BW82" s="8">
        <v>0.57960648148148153</v>
      </c>
      <c r="BX82" s="10">
        <v>306</v>
      </c>
      <c r="BY82" s="10">
        <v>195</v>
      </c>
      <c r="BZ82" s="10">
        <v>62.5</v>
      </c>
      <c r="CA82" s="10">
        <v>19.2</v>
      </c>
      <c r="CB82" s="10">
        <v>584</v>
      </c>
      <c r="CC82" s="10">
        <v>1</v>
      </c>
      <c r="CD82" s="10">
        <v>0.02</v>
      </c>
    </row>
    <row r="83" spans="1:82" x14ac:dyDescent="0.25">
      <c r="A83" s="41"/>
      <c r="B83" s="21"/>
      <c r="C83" s="9"/>
      <c r="D83" s="12"/>
      <c r="E83" s="12"/>
      <c r="F83" s="12"/>
      <c r="G83" s="12"/>
      <c r="H83" s="12"/>
      <c r="I83" s="12"/>
      <c r="J83" s="12"/>
      <c r="K83" s="41"/>
      <c r="L83" s="21"/>
      <c r="M83" s="9"/>
      <c r="N83" s="12"/>
      <c r="O83" s="12"/>
      <c r="P83" s="12"/>
      <c r="Q83" s="12"/>
      <c r="R83" s="12"/>
      <c r="S83" s="12"/>
      <c r="T83" s="12"/>
      <c r="U83" s="41">
        <v>10</v>
      </c>
      <c r="V83" s="21">
        <v>45272</v>
      </c>
      <c r="W83" s="9">
        <v>0.60706018518518523</v>
      </c>
      <c r="X83" s="12">
        <v>209</v>
      </c>
      <c r="Y83" s="12">
        <v>194</v>
      </c>
      <c r="Z83" s="12">
        <v>66</v>
      </c>
      <c r="AA83" s="12">
        <v>16.899999999999999</v>
      </c>
      <c r="AB83" s="12">
        <v>521</v>
      </c>
      <c r="AC83" s="12">
        <v>1</v>
      </c>
      <c r="AD83" s="12">
        <v>0.02</v>
      </c>
      <c r="AE83" s="41"/>
      <c r="AF83" s="21"/>
      <c r="AG83" s="9"/>
      <c r="AH83" s="12"/>
      <c r="AI83" s="12"/>
      <c r="AJ83" s="12"/>
      <c r="AK83" s="12"/>
      <c r="AL83" s="12"/>
      <c r="AM83" s="12"/>
      <c r="AN83" s="12"/>
      <c r="BA83" s="33">
        <v>8</v>
      </c>
      <c r="BB83" s="21">
        <v>45273</v>
      </c>
      <c r="BC83" s="9">
        <v>0.58410879629629631</v>
      </c>
      <c r="BD83" s="12">
        <v>99</v>
      </c>
      <c r="BE83" s="12">
        <v>76</v>
      </c>
      <c r="BF83" s="12">
        <v>75.5</v>
      </c>
      <c r="BG83" s="12">
        <v>12.6</v>
      </c>
      <c r="BH83" s="12">
        <v>498</v>
      </c>
      <c r="BI83" s="12">
        <v>1</v>
      </c>
      <c r="BJ83" s="12">
        <v>0.02</v>
      </c>
      <c r="BK83" s="12">
        <v>14</v>
      </c>
      <c r="BL83" s="21">
        <v>45273</v>
      </c>
      <c r="BM83" s="9">
        <v>0.58526620370370364</v>
      </c>
      <c r="BN83" s="12">
        <v>66</v>
      </c>
      <c r="BO83" s="12">
        <v>53</v>
      </c>
      <c r="BP83" s="12">
        <v>70.5</v>
      </c>
      <c r="BQ83" s="12">
        <v>14.2</v>
      </c>
      <c r="BR83" s="12">
        <v>480</v>
      </c>
      <c r="BS83" s="12">
        <v>1</v>
      </c>
      <c r="BT83" s="12">
        <v>0.02</v>
      </c>
      <c r="BU83" s="10">
        <v>7</v>
      </c>
      <c r="BV83" s="20">
        <v>45273</v>
      </c>
      <c r="BW83" s="8">
        <v>0.58655092592592595</v>
      </c>
      <c r="BX83" s="10">
        <v>267</v>
      </c>
      <c r="BY83" s="10">
        <v>164</v>
      </c>
      <c r="BZ83" s="10">
        <v>62</v>
      </c>
      <c r="CA83" s="10">
        <v>19.3</v>
      </c>
      <c r="CB83" s="10">
        <v>573</v>
      </c>
      <c r="CC83" s="10">
        <v>1</v>
      </c>
      <c r="CD83" s="10">
        <v>0.02</v>
      </c>
    </row>
    <row r="84" spans="1:82" x14ac:dyDescent="0.25">
      <c r="A84" s="39">
        <v>4</v>
      </c>
      <c r="B84" s="20">
        <v>45272</v>
      </c>
      <c r="C84" s="8">
        <v>0.60944444444444446</v>
      </c>
      <c r="D84" s="10">
        <v>399</v>
      </c>
      <c r="E84" s="10">
        <v>323</v>
      </c>
      <c r="F84" s="10">
        <v>65</v>
      </c>
      <c r="G84" s="10">
        <v>17.100000000000001</v>
      </c>
      <c r="H84" s="10">
        <v>710</v>
      </c>
      <c r="I84" s="10">
        <v>1</v>
      </c>
      <c r="J84" s="10">
        <v>0.02</v>
      </c>
      <c r="K84" s="39"/>
      <c r="L84" s="20"/>
      <c r="M84" s="8"/>
      <c r="N84" s="10"/>
      <c r="O84" s="10"/>
      <c r="P84" s="10"/>
      <c r="Q84" s="10"/>
      <c r="R84" s="10"/>
      <c r="S84" s="10"/>
      <c r="T84" s="10"/>
      <c r="U84" s="39"/>
      <c r="V84" s="20"/>
      <c r="W84" s="8"/>
      <c r="X84" s="10"/>
      <c r="Y84" s="10"/>
      <c r="Z84" s="10"/>
      <c r="AA84" s="10"/>
      <c r="AB84" s="10"/>
      <c r="AC84" s="10"/>
      <c r="AD84" s="10"/>
      <c r="AE84" s="39"/>
      <c r="AF84" s="20"/>
      <c r="AG84" s="8"/>
      <c r="AH84" s="10"/>
      <c r="AI84" s="10"/>
      <c r="AJ84" s="10"/>
      <c r="AK84" s="10"/>
      <c r="AL84" s="10"/>
      <c r="AM84" s="10"/>
      <c r="AN84" s="10"/>
      <c r="BA84" s="33">
        <v>8</v>
      </c>
      <c r="BB84" s="21">
        <v>45273</v>
      </c>
      <c r="BC84" s="9">
        <v>0.59105324074074073</v>
      </c>
      <c r="BD84" s="12">
        <v>86</v>
      </c>
      <c r="BE84" s="12">
        <v>60</v>
      </c>
      <c r="BF84" s="12">
        <v>75.5</v>
      </c>
      <c r="BG84" s="12">
        <v>12.7</v>
      </c>
      <c r="BH84" s="12">
        <v>533</v>
      </c>
      <c r="BI84" s="12">
        <v>1</v>
      </c>
      <c r="BJ84" s="12">
        <v>0.02</v>
      </c>
      <c r="BK84" s="12">
        <v>14</v>
      </c>
      <c r="BL84" s="21">
        <v>45273</v>
      </c>
      <c r="BM84" s="9">
        <v>0.59221064814814817</v>
      </c>
      <c r="BN84" s="12">
        <v>69</v>
      </c>
      <c r="BO84" s="12">
        <v>51</v>
      </c>
      <c r="BP84" s="12">
        <v>71.5</v>
      </c>
      <c r="BQ84" s="12">
        <v>14.3</v>
      </c>
      <c r="BR84" s="12">
        <v>483</v>
      </c>
      <c r="BS84" s="12">
        <v>1</v>
      </c>
      <c r="BT84" s="12">
        <v>0.02</v>
      </c>
      <c r="BU84" s="10">
        <v>7</v>
      </c>
      <c r="BV84" s="20">
        <v>45273</v>
      </c>
      <c r="BW84" s="8">
        <v>0.59349537037037037</v>
      </c>
      <c r="BX84" s="10">
        <v>417</v>
      </c>
      <c r="BY84" s="10">
        <v>239</v>
      </c>
      <c r="BZ84" s="10">
        <v>61.5</v>
      </c>
      <c r="CA84" s="10">
        <v>19.399999999999999</v>
      </c>
      <c r="CB84" s="10">
        <v>655</v>
      </c>
      <c r="CC84" s="10">
        <v>1</v>
      </c>
      <c r="CD84" s="10">
        <v>0.02</v>
      </c>
    </row>
    <row r="85" spans="1:82" x14ac:dyDescent="0.25">
      <c r="A85" s="41"/>
      <c r="B85" s="21"/>
      <c r="C85" s="9"/>
      <c r="D85" s="12"/>
      <c r="E85" s="12"/>
      <c r="F85" s="12"/>
      <c r="G85" s="12"/>
      <c r="H85" s="12"/>
      <c r="I85" s="12"/>
      <c r="J85" s="12"/>
      <c r="K85" s="41"/>
      <c r="L85" s="21"/>
      <c r="M85" s="9"/>
      <c r="N85" s="12"/>
      <c r="O85" s="12"/>
      <c r="P85" s="12"/>
      <c r="Q85" s="12"/>
      <c r="R85" s="12"/>
      <c r="S85" s="12"/>
      <c r="T85" s="12"/>
      <c r="U85" s="41">
        <v>10</v>
      </c>
      <c r="V85" s="21">
        <v>45272</v>
      </c>
      <c r="W85" s="9">
        <v>0.61365740740740737</v>
      </c>
      <c r="X85" s="12">
        <v>138</v>
      </c>
      <c r="Y85" s="12">
        <v>128</v>
      </c>
      <c r="Z85" s="12">
        <v>65.5</v>
      </c>
      <c r="AA85" s="12">
        <v>17</v>
      </c>
      <c r="AB85" s="12">
        <v>494</v>
      </c>
      <c r="AC85" s="12">
        <v>1</v>
      </c>
      <c r="AD85" s="12">
        <v>0.02</v>
      </c>
      <c r="AE85" s="41"/>
      <c r="AF85" s="21"/>
      <c r="AG85" s="9"/>
      <c r="AH85" s="12"/>
      <c r="AI85" s="12"/>
      <c r="AJ85" s="12"/>
      <c r="AK85" s="12"/>
      <c r="AL85" s="12"/>
      <c r="AM85" s="12"/>
      <c r="AN85" s="12"/>
      <c r="BA85" s="33">
        <v>8</v>
      </c>
      <c r="BB85" s="21">
        <v>45273</v>
      </c>
      <c r="BC85" s="9">
        <v>0.5980092592592593</v>
      </c>
      <c r="BD85" s="12">
        <v>94</v>
      </c>
      <c r="BE85" s="12">
        <v>70</v>
      </c>
      <c r="BF85" s="12">
        <v>73.5</v>
      </c>
      <c r="BG85" s="12">
        <v>13.2</v>
      </c>
      <c r="BH85" s="12">
        <v>518</v>
      </c>
      <c r="BI85" s="12">
        <v>1</v>
      </c>
      <c r="BJ85" s="12">
        <v>0.02</v>
      </c>
      <c r="BK85" s="12">
        <v>14</v>
      </c>
      <c r="BL85" s="21">
        <v>45273</v>
      </c>
      <c r="BM85" s="9">
        <v>0.59915509259259259</v>
      </c>
      <c r="BN85" s="12">
        <v>212</v>
      </c>
      <c r="BO85" s="12">
        <v>190</v>
      </c>
      <c r="BP85" s="12">
        <v>71</v>
      </c>
      <c r="BQ85" s="12">
        <v>14.3</v>
      </c>
      <c r="BR85" s="12">
        <v>472</v>
      </c>
      <c r="BS85" s="12">
        <v>1.91</v>
      </c>
      <c r="BT85" s="12">
        <v>0.02</v>
      </c>
      <c r="BU85" s="10">
        <v>7</v>
      </c>
      <c r="BV85" s="20">
        <v>45273</v>
      </c>
      <c r="BW85" s="8">
        <v>0.5991319444444444</v>
      </c>
      <c r="BX85" s="10">
        <v>421</v>
      </c>
      <c r="BY85" s="10">
        <v>254</v>
      </c>
      <c r="BZ85" s="10">
        <v>61.5</v>
      </c>
      <c r="CA85" s="10">
        <v>19.399999999999999</v>
      </c>
      <c r="CB85" s="10">
        <v>611</v>
      </c>
      <c r="CC85" s="10">
        <v>1</v>
      </c>
      <c r="CD85" s="10">
        <v>0.02</v>
      </c>
    </row>
    <row r="86" spans="1:82" x14ac:dyDescent="0.25">
      <c r="A86" s="41"/>
      <c r="B86" s="21"/>
      <c r="C86" s="9"/>
      <c r="D86" s="12"/>
      <c r="E86" s="12"/>
      <c r="F86" s="12"/>
      <c r="G86" s="12"/>
      <c r="H86" s="12"/>
      <c r="I86" s="12"/>
      <c r="J86" s="12"/>
      <c r="K86" s="41"/>
      <c r="L86" s="21"/>
      <c r="M86" s="9"/>
      <c r="N86" s="12"/>
      <c r="O86" s="12"/>
      <c r="P86" s="12"/>
      <c r="Q86" s="12"/>
      <c r="R86" s="12"/>
      <c r="S86" s="12"/>
      <c r="T86" s="12"/>
      <c r="U86" s="41">
        <v>10</v>
      </c>
      <c r="V86" s="21">
        <v>45272</v>
      </c>
      <c r="W86" s="9">
        <v>0.62060185185185179</v>
      </c>
      <c r="X86" s="12">
        <v>174</v>
      </c>
      <c r="Y86" s="12">
        <v>153</v>
      </c>
      <c r="Z86" s="12">
        <v>64</v>
      </c>
      <c r="AA86" s="12">
        <v>17.100000000000001</v>
      </c>
      <c r="AB86" s="12">
        <v>517</v>
      </c>
      <c r="AC86" s="12">
        <v>2.35</v>
      </c>
      <c r="AD86" s="12">
        <v>0.02</v>
      </c>
      <c r="AE86" s="41"/>
      <c r="AF86" s="21"/>
      <c r="AG86" s="9"/>
      <c r="AH86" s="12"/>
      <c r="AI86" s="12"/>
      <c r="AJ86" s="12"/>
      <c r="AK86" s="12"/>
      <c r="AL86" s="12"/>
      <c r="AM86" s="12"/>
      <c r="AN86" s="12"/>
      <c r="BK86" s="12">
        <v>14</v>
      </c>
      <c r="BL86" s="21">
        <v>45273</v>
      </c>
      <c r="BM86" s="9">
        <v>0.60609953703703701</v>
      </c>
      <c r="BN86" s="12">
        <v>65</v>
      </c>
      <c r="BO86" s="12">
        <v>53</v>
      </c>
      <c r="BP86" s="12">
        <v>71</v>
      </c>
      <c r="BQ86" s="12">
        <v>14.3</v>
      </c>
      <c r="BR86" s="12">
        <v>484</v>
      </c>
      <c r="BS86" s="12">
        <v>1.65</v>
      </c>
      <c r="BT86" s="12">
        <v>0.02</v>
      </c>
      <c r="BU86" s="10">
        <v>7</v>
      </c>
      <c r="BV86" s="20">
        <v>45273</v>
      </c>
      <c r="BW86" s="8">
        <v>0.60738425925925921</v>
      </c>
      <c r="BX86" s="10">
        <v>358</v>
      </c>
      <c r="BY86" s="10">
        <v>279</v>
      </c>
      <c r="BZ86" s="10">
        <v>61</v>
      </c>
      <c r="CA86" s="10">
        <v>19.399999999999999</v>
      </c>
      <c r="CB86" s="10">
        <v>594</v>
      </c>
      <c r="CC86" s="10">
        <v>1</v>
      </c>
      <c r="CD86" s="10">
        <v>0.02</v>
      </c>
    </row>
    <row r="87" spans="1:82" x14ac:dyDescent="0.25">
      <c r="A87" s="39">
        <v>4</v>
      </c>
      <c r="B87" s="22">
        <v>45272</v>
      </c>
      <c r="C87" s="23">
        <v>0.62333333333333341</v>
      </c>
      <c r="D87" s="24">
        <v>371</v>
      </c>
      <c r="E87" s="24">
        <v>292</v>
      </c>
      <c r="F87" s="24">
        <v>64.5</v>
      </c>
      <c r="G87" s="24">
        <v>17.2</v>
      </c>
      <c r="H87" s="24">
        <v>737</v>
      </c>
      <c r="I87" s="24">
        <v>1</v>
      </c>
      <c r="J87" s="24">
        <v>0.02</v>
      </c>
      <c r="K87" s="39"/>
      <c r="L87" s="22"/>
      <c r="M87" s="23"/>
      <c r="N87" s="24"/>
      <c r="O87" s="24"/>
      <c r="P87" s="24"/>
      <c r="Q87" s="24"/>
      <c r="R87" s="24"/>
      <c r="S87" s="24"/>
      <c r="T87" s="24"/>
      <c r="U87" s="39"/>
      <c r="V87" s="22"/>
      <c r="W87" s="23"/>
      <c r="X87" s="24"/>
      <c r="Y87" s="24"/>
      <c r="Z87" s="24"/>
      <c r="AA87" s="24"/>
      <c r="AB87" s="24"/>
      <c r="AC87" s="24"/>
      <c r="AD87" s="24"/>
      <c r="AE87" s="39"/>
      <c r="AF87" s="22"/>
      <c r="AG87" s="23"/>
      <c r="AH87" s="24"/>
      <c r="AI87" s="24"/>
      <c r="AJ87" s="24"/>
      <c r="AK87" s="24"/>
      <c r="AL87" s="24"/>
      <c r="AM87" s="24"/>
      <c r="AN87" s="24"/>
      <c r="BU87" s="10">
        <v>7</v>
      </c>
      <c r="BV87" s="20">
        <v>45273</v>
      </c>
      <c r="BW87" s="8">
        <v>0.60877314814814809</v>
      </c>
      <c r="BX87" s="10">
        <v>530</v>
      </c>
      <c r="BY87" s="10">
        <v>363</v>
      </c>
      <c r="BZ87" s="10">
        <v>61.5</v>
      </c>
      <c r="CA87" s="10">
        <v>19.5</v>
      </c>
      <c r="CB87" s="10">
        <v>596</v>
      </c>
      <c r="CC87" s="10">
        <v>1</v>
      </c>
      <c r="CD87" s="10">
        <v>0.02</v>
      </c>
    </row>
    <row r="88" spans="1:82" x14ac:dyDescent="0.25">
      <c r="A88" s="41"/>
      <c r="B88" s="21"/>
      <c r="C88" s="9"/>
      <c r="D88" s="12"/>
      <c r="E88" s="12"/>
      <c r="F88" s="12"/>
      <c r="G88" s="12"/>
      <c r="H88" s="12"/>
      <c r="I88" s="12"/>
      <c r="J88" s="12"/>
      <c r="K88" s="41"/>
      <c r="L88" s="21"/>
      <c r="M88" s="9"/>
      <c r="N88" s="12"/>
      <c r="O88" s="12"/>
      <c r="P88" s="12"/>
      <c r="Q88" s="12"/>
      <c r="R88" s="12"/>
      <c r="S88" s="12"/>
      <c r="T88" s="12"/>
      <c r="U88" s="41">
        <v>10</v>
      </c>
      <c r="V88" s="21">
        <v>45272</v>
      </c>
      <c r="W88" s="9">
        <v>0.62754629629629632</v>
      </c>
      <c r="X88" s="12">
        <v>122</v>
      </c>
      <c r="Y88" s="12">
        <v>105</v>
      </c>
      <c r="Z88" s="12">
        <v>64</v>
      </c>
      <c r="AA88" s="12">
        <v>17.100000000000001</v>
      </c>
      <c r="AB88" s="12">
        <v>486</v>
      </c>
      <c r="AC88" s="12">
        <v>1.1599999999999999</v>
      </c>
      <c r="AD88" s="12">
        <v>0.02</v>
      </c>
      <c r="AE88" s="41"/>
      <c r="AF88" s="21"/>
      <c r="AG88" s="9"/>
      <c r="AH88" s="12"/>
      <c r="AI88" s="12"/>
      <c r="AJ88" s="12"/>
      <c r="AK88" s="12"/>
      <c r="AL88" s="12"/>
      <c r="AM88" s="12"/>
      <c r="AN88" s="12"/>
      <c r="BK88" s="10">
        <v>9</v>
      </c>
      <c r="BL88" s="20">
        <v>45273</v>
      </c>
      <c r="BM88" s="8">
        <v>0.62737268518518519</v>
      </c>
      <c r="BN88" s="10">
        <v>115</v>
      </c>
      <c r="BO88" s="10">
        <v>105</v>
      </c>
      <c r="BP88" s="10">
        <v>73</v>
      </c>
      <c r="BQ88" s="10">
        <v>14.2</v>
      </c>
      <c r="BR88" s="10">
        <v>443</v>
      </c>
      <c r="BS88" s="10">
        <v>1</v>
      </c>
      <c r="BT88" s="10">
        <v>0.04</v>
      </c>
    </row>
    <row r="89" spans="1:82" x14ac:dyDescent="0.25">
      <c r="A89" s="39">
        <v>4</v>
      </c>
      <c r="B89" s="22">
        <v>45272</v>
      </c>
      <c r="C89" s="23">
        <v>0.63027777777777783</v>
      </c>
      <c r="D89" s="24">
        <v>355</v>
      </c>
      <c r="E89" s="24">
        <v>274</v>
      </c>
      <c r="F89" s="24">
        <v>64.5</v>
      </c>
      <c r="G89" s="24">
        <v>17.100000000000001</v>
      </c>
      <c r="H89" s="24">
        <v>720</v>
      </c>
      <c r="I89" s="24">
        <v>1</v>
      </c>
      <c r="J89" s="24">
        <v>0.02</v>
      </c>
      <c r="K89" s="39"/>
      <c r="L89" s="22"/>
      <c r="M89" s="23"/>
      <c r="N89" s="24"/>
      <c r="O89" s="24"/>
      <c r="P89" s="24"/>
      <c r="Q89" s="24"/>
      <c r="R89" s="24"/>
      <c r="S89" s="24"/>
      <c r="T89" s="24"/>
      <c r="U89" s="39"/>
      <c r="V89" s="22"/>
      <c r="W89" s="23"/>
      <c r="X89" s="24"/>
      <c r="Y89" s="24"/>
      <c r="Z89" s="24"/>
      <c r="AA89" s="24"/>
      <c r="AB89" s="24"/>
      <c r="AC89" s="24"/>
      <c r="AD89" s="24"/>
      <c r="AE89" s="39"/>
      <c r="AF89" s="22"/>
      <c r="AG89" s="23"/>
      <c r="AH89" s="24"/>
      <c r="AI89" s="24"/>
      <c r="AJ89" s="24"/>
      <c r="AK89" s="24"/>
      <c r="AL89" s="24"/>
      <c r="AM89" s="24"/>
      <c r="AN89" s="24"/>
      <c r="BK89" s="10">
        <v>9</v>
      </c>
      <c r="BL89" s="20">
        <v>45273</v>
      </c>
      <c r="BM89" s="8">
        <v>0.6337962962962963</v>
      </c>
      <c r="BN89" s="10">
        <v>92</v>
      </c>
      <c r="BO89" s="10">
        <v>73</v>
      </c>
      <c r="BP89" s="10">
        <v>74.5</v>
      </c>
      <c r="BQ89" s="10">
        <v>13.9</v>
      </c>
      <c r="BR89" s="10">
        <v>516</v>
      </c>
      <c r="BS89" s="10">
        <v>1</v>
      </c>
      <c r="BT89" s="10">
        <v>0.04</v>
      </c>
    </row>
    <row r="90" spans="1:82" x14ac:dyDescent="0.25">
      <c r="A90" s="40"/>
      <c r="B90" s="21"/>
      <c r="C90" s="9"/>
      <c r="D90" s="12"/>
      <c r="E90" s="12"/>
      <c r="F90" s="12"/>
      <c r="G90" s="12"/>
      <c r="H90" s="12"/>
      <c r="I90" s="12"/>
      <c r="J90" s="12"/>
      <c r="K90" s="40">
        <v>12</v>
      </c>
      <c r="L90" s="21">
        <v>45273</v>
      </c>
      <c r="M90" s="9">
        <v>0.35701388888888891</v>
      </c>
      <c r="N90" s="12">
        <v>174</v>
      </c>
      <c r="O90" s="12">
        <v>151</v>
      </c>
      <c r="P90" s="12">
        <v>64</v>
      </c>
      <c r="Q90" s="12">
        <v>15.1</v>
      </c>
      <c r="R90" s="12">
        <v>493</v>
      </c>
      <c r="S90" s="12">
        <v>1</v>
      </c>
      <c r="T90" s="12">
        <v>0.02</v>
      </c>
      <c r="U90" s="40"/>
      <c r="V90" s="21"/>
      <c r="W90" s="9"/>
      <c r="X90" s="12"/>
      <c r="Y90" s="12"/>
      <c r="Z90" s="12"/>
      <c r="AA90" s="12"/>
      <c r="AB90" s="12"/>
      <c r="AC90" s="12"/>
      <c r="AD90" s="12"/>
      <c r="AE90" s="40"/>
      <c r="AF90" s="21"/>
      <c r="AG90" s="9"/>
      <c r="AH90" s="12"/>
      <c r="AI90" s="12"/>
      <c r="AJ90" s="12"/>
      <c r="AK90" s="12"/>
      <c r="AL90" s="12"/>
      <c r="AM90" s="12"/>
      <c r="AN90" s="12"/>
    </row>
    <row r="91" spans="1:82" x14ac:dyDescent="0.25">
      <c r="A91" s="41"/>
      <c r="B91" s="20"/>
      <c r="C91" s="8"/>
      <c r="D91" s="10"/>
      <c r="E91" s="10"/>
      <c r="F91" s="10"/>
      <c r="G91" s="10"/>
      <c r="H91" s="10"/>
      <c r="I91" s="10"/>
      <c r="J91" s="10"/>
      <c r="K91" s="41"/>
      <c r="L91" s="20"/>
      <c r="M91" s="8"/>
      <c r="N91" s="10"/>
      <c r="O91" s="10"/>
      <c r="P91" s="10"/>
      <c r="Q91" s="10"/>
      <c r="R91" s="10"/>
      <c r="S91" s="10"/>
      <c r="T91" s="10"/>
      <c r="U91" s="41">
        <v>11</v>
      </c>
      <c r="V91" s="20">
        <v>45273</v>
      </c>
      <c r="W91" s="8">
        <v>0.35799768518518515</v>
      </c>
      <c r="X91" s="10">
        <v>205</v>
      </c>
      <c r="Y91" s="10">
        <v>191</v>
      </c>
      <c r="Z91" s="10">
        <v>71.5</v>
      </c>
      <c r="AA91" s="10">
        <v>15.2</v>
      </c>
      <c r="AB91" s="10">
        <v>668</v>
      </c>
      <c r="AC91" s="10">
        <v>1</v>
      </c>
      <c r="AD91" s="10">
        <v>0.02</v>
      </c>
      <c r="AE91" s="41"/>
      <c r="AF91" s="20"/>
      <c r="AG91" s="8"/>
      <c r="AH91" s="10"/>
      <c r="AI91" s="10"/>
      <c r="AJ91" s="10"/>
      <c r="AK91" s="10"/>
      <c r="AL91" s="10"/>
      <c r="AM91" s="10"/>
      <c r="AN91" s="10"/>
    </row>
    <row r="92" spans="1:82" x14ac:dyDescent="0.25">
      <c r="A92" s="39">
        <v>3</v>
      </c>
      <c r="B92" s="21">
        <v>45273</v>
      </c>
      <c r="C92" s="9">
        <v>0.36106481481481478</v>
      </c>
      <c r="D92" s="12">
        <v>70</v>
      </c>
      <c r="E92" s="12">
        <v>45</v>
      </c>
      <c r="F92" s="12">
        <v>68</v>
      </c>
      <c r="G92" s="12">
        <v>15.8</v>
      </c>
      <c r="H92" s="12">
        <v>410</v>
      </c>
      <c r="I92" s="12">
        <v>1</v>
      </c>
      <c r="J92" s="12">
        <v>0.02</v>
      </c>
      <c r="K92" s="39"/>
      <c r="L92" s="21"/>
      <c r="M92" s="9"/>
      <c r="N92" s="12"/>
      <c r="O92" s="12"/>
      <c r="P92" s="12"/>
      <c r="Q92" s="12"/>
      <c r="R92" s="12"/>
      <c r="S92" s="12"/>
      <c r="T92" s="12"/>
      <c r="U92" s="39"/>
      <c r="V92" s="21"/>
      <c r="W92" s="9"/>
      <c r="X92" s="12"/>
      <c r="Y92" s="12"/>
      <c r="Z92" s="12"/>
      <c r="AA92" s="12"/>
      <c r="AB92" s="12"/>
      <c r="AC92" s="12"/>
      <c r="AD92" s="12"/>
      <c r="AE92" s="39"/>
      <c r="AF92" s="21"/>
      <c r="AG92" s="9"/>
      <c r="AH92" s="12"/>
      <c r="AI92" s="12"/>
      <c r="AJ92" s="12"/>
      <c r="AK92" s="12"/>
      <c r="AL92" s="12"/>
      <c r="AM92" s="12"/>
      <c r="AN92" s="12"/>
    </row>
    <row r="93" spans="1:82" x14ac:dyDescent="0.25">
      <c r="A93" s="41"/>
      <c r="B93" s="20"/>
      <c r="C93" s="8"/>
      <c r="D93" s="10"/>
      <c r="E93" s="10"/>
      <c r="F93" s="10"/>
      <c r="G93" s="10"/>
      <c r="H93" s="10"/>
      <c r="I93" s="10"/>
      <c r="J93" s="10"/>
      <c r="K93" s="41"/>
      <c r="L93" s="20"/>
      <c r="M93" s="8"/>
      <c r="N93" s="10"/>
      <c r="O93" s="10"/>
      <c r="P93" s="10"/>
      <c r="Q93" s="10"/>
      <c r="R93" s="10"/>
      <c r="S93" s="10"/>
      <c r="T93" s="10"/>
      <c r="U93" s="41">
        <v>11</v>
      </c>
      <c r="V93" s="20">
        <v>45273</v>
      </c>
      <c r="W93" s="8">
        <v>0.36223379629629626</v>
      </c>
      <c r="X93" s="10">
        <v>146</v>
      </c>
      <c r="Y93" s="10">
        <v>130</v>
      </c>
      <c r="Z93" s="10">
        <v>66.5</v>
      </c>
      <c r="AA93" s="10">
        <v>15.9</v>
      </c>
      <c r="AB93" s="10">
        <v>493</v>
      </c>
      <c r="AC93" s="10">
        <v>1</v>
      </c>
      <c r="AD93" s="10">
        <v>0.02</v>
      </c>
      <c r="AE93" s="41"/>
      <c r="AF93" s="20"/>
      <c r="AG93" s="8"/>
      <c r="AH93" s="10"/>
      <c r="AI93" s="10"/>
      <c r="AJ93" s="10"/>
      <c r="AK93" s="10"/>
      <c r="AL93" s="10"/>
      <c r="AM93" s="10"/>
      <c r="AN93" s="10"/>
    </row>
    <row r="94" spans="1:82" x14ac:dyDescent="0.25">
      <c r="A94" s="40"/>
      <c r="B94" s="21"/>
      <c r="C94" s="9"/>
      <c r="D94" s="12"/>
      <c r="E94" s="12"/>
      <c r="F94" s="12"/>
      <c r="G94" s="12"/>
      <c r="H94" s="12"/>
      <c r="I94" s="12"/>
      <c r="J94" s="12"/>
      <c r="K94" s="40">
        <v>12</v>
      </c>
      <c r="L94" s="21">
        <v>45273</v>
      </c>
      <c r="M94" s="9">
        <v>0.36395833333333333</v>
      </c>
      <c r="N94" s="12">
        <v>108</v>
      </c>
      <c r="O94" s="12">
        <v>89</v>
      </c>
      <c r="P94" s="12">
        <v>64.5</v>
      </c>
      <c r="Q94" s="12">
        <v>15.1</v>
      </c>
      <c r="R94" s="12">
        <v>508</v>
      </c>
      <c r="S94" s="12">
        <v>1</v>
      </c>
      <c r="T94" s="12">
        <v>0.02</v>
      </c>
      <c r="U94" s="40"/>
      <c r="V94" s="21"/>
      <c r="W94" s="9"/>
      <c r="X94" s="12"/>
      <c r="Y94" s="12"/>
      <c r="Z94" s="12"/>
      <c r="AA94" s="12"/>
      <c r="AB94" s="12"/>
      <c r="AC94" s="12"/>
      <c r="AD94" s="12"/>
      <c r="AE94" s="40"/>
      <c r="AF94" s="21"/>
      <c r="AG94" s="9"/>
      <c r="AH94" s="12"/>
      <c r="AI94" s="12"/>
      <c r="AJ94" s="12"/>
      <c r="AK94" s="12"/>
      <c r="AL94" s="12"/>
      <c r="AM94" s="12"/>
      <c r="AN94" s="12"/>
    </row>
    <row r="95" spans="1:82" x14ac:dyDescent="0.25">
      <c r="A95" s="39">
        <v>3</v>
      </c>
      <c r="B95" s="21">
        <v>45273</v>
      </c>
      <c r="C95" s="9">
        <v>0.3680208333333333</v>
      </c>
      <c r="D95" s="12">
        <v>439</v>
      </c>
      <c r="E95" s="12">
        <v>389</v>
      </c>
      <c r="F95" s="12">
        <v>69.5</v>
      </c>
      <c r="G95" s="12">
        <v>15.6</v>
      </c>
      <c r="H95" s="12">
        <v>486</v>
      </c>
      <c r="I95" s="12">
        <v>1</v>
      </c>
      <c r="J95" s="12">
        <v>0.02</v>
      </c>
      <c r="K95" s="39"/>
      <c r="L95" s="21"/>
      <c r="M95" s="9"/>
      <c r="N95" s="12"/>
      <c r="O95" s="12"/>
      <c r="P95" s="12"/>
      <c r="Q95" s="12"/>
      <c r="R95" s="12"/>
      <c r="S95" s="12"/>
      <c r="T95" s="12"/>
      <c r="U95" s="39"/>
      <c r="V95" s="21"/>
      <c r="W95" s="9"/>
      <c r="X95" s="12"/>
      <c r="Y95" s="12"/>
      <c r="Z95" s="12"/>
      <c r="AA95" s="12"/>
      <c r="AB95" s="12"/>
      <c r="AC95" s="12"/>
      <c r="AD95" s="12"/>
      <c r="AE95" s="39"/>
      <c r="AF95" s="21"/>
      <c r="AG95" s="9"/>
      <c r="AH95" s="12"/>
      <c r="AI95" s="12"/>
      <c r="AJ95" s="12"/>
      <c r="AK95" s="12"/>
      <c r="AL95" s="12"/>
      <c r="AM95" s="12"/>
      <c r="AN95" s="12"/>
    </row>
    <row r="96" spans="1:82" x14ac:dyDescent="0.25">
      <c r="A96" s="41"/>
      <c r="B96" s="20"/>
      <c r="C96" s="8"/>
      <c r="D96" s="10"/>
      <c r="E96" s="10"/>
      <c r="F96" s="10"/>
      <c r="G96" s="10"/>
      <c r="H96" s="10"/>
      <c r="I96" s="10"/>
      <c r="J96" s="10"/>
      <c r="K96" s="41"/>
      <c r="L96" s="20"/>
      <c r="M96" s="8"/>
      <c r="N96" s="10"/>
      <c r="O96" s="10"/>
      <c r="P96" s="10"/>
      <c r="Q96" s="10"/>
      <c r="R96" s="10"/>
      <c r="S96" s="10"/>
      <c r="T96" s="10"/>
      <c r="U96" s="41">
        <v>11</v>
      </c>
      <c r="V96" s="20">
        <v>45273</v>
      </c>
      <c r="W96" s="8">
        <v>0.36917824074074074</v>
      </c>
      <c r="X96" s="10">
        <v>101</v>
      </c>
      <c r="Y96" s="10">
        <v>96</v>
      </c>
      <c r="Z96" s="10">
        <v>64.5</v>
      </c>
      <c r="AA96" s="10">
        <v>16.3</v>
      </c>
      <c r="AB96" s="10">
        <v>493</v>
      </c>
      <c r="AC96" s="10">
        <v>1</v>
      </c>
      <c r="AD96" s="10">
        <v>0.02</v>
      </c>
      <c r="AE96" s="41"/>
      <c r="AF96" s="20"/>
      <c r="AG96" s="8"/>
      <c r="AH96" s="10"/>
      <c r="AI96" s="10"/>
      <c r="AJ96" s="10"/>
      <c r="AK96" s="10"/>
      <c r="AL96" s="10"/>
      <c r="AM96" s="10"/>
      <c r="AN96" s="10"/>
    </row>
    <row r="97" spans="1:40" x14ac:dyDescent="0.25">
      <c r="A97" s="40"/>
      <c r="B97" s="21"/>
      <c r="C97" s="9"/>
      <c r="D97" s="12"/>
      <c r="E97" s="12"/>
      <c r="F97" s="12"/>
      <c r="G97" s="12"/>
      <c r="H97" s="12"/>
      <c r="I97" s="12"/>
      <c r="J97" s="12"/>
      <c r="K97" s="40">
        <v>12</v>
      </c>
      <c r="L97" s="21">
        <v>45273</v>
      </c>
      <c r="M97" s="9">
        <v>0.3709027777777778</v>
      </c>
      <c r="N97" s="12">
        <v>84</v>
      </c>
      <c r="O97" s="12">
        <v>65</v>
      </c>
      <c r="P97" s="12">
        <v>64.5</v>
      </c>
      <c r="Q97" s="12">
        <v>15.1</v>
      </c>
      <c r="R97" s="12">
        <v>492</v>
      </c>
      <c r="S97" s="12">
        <v>1</v>
      </c>
      <c r="T97" s="12">
        <v>0.02</v>
      </c>
      <c r="U97" s="40"/>
      <c r="V97" s="21"/>
      <c r="W97" s="9"/>
      <c r="X97" s="12"/>
      <c r="Y97" s="12"/>
      <c r="Z97" s="12"/>
      <c r="AA97" s="12"/>
      <c r="AB97" s="12"/>
      <c r="AC97" s="12"/>
      <c r="AD97" s="12"/>
      <c r="AE97" s="40"/>
      <c r="AF97" s="21"/>
      <c r="AG97" s="9"/>
      <c r="AH97" s="12"/>
      <c r="AI97" s="12"/>
      <c r="AJ97" s="12"/>
      <c r="AK97" s="12"/>
      <c r="AL97" s="12"/>
      <c r="AM97" s="12"/>
      <c r="AN97" s="12"/>
    </row>
    <row r="98" spans="1:40" x14ac:dyDescent="0.25">
      <c r="A98" s="39">
        <v>3</v>
      </c>
      <c r="B98" s="21">
        <v>45273</v>
      </c>
      <c r="C98" s="9">
        <v>0.37496527777777783</v>
      </c>
      <c r="D98" s="12">
        <v>339</v>
      </c>
      <c r="E98" s="12">
        <v>297</v>
      </c>
      <c r="F98" s="12">
        <v>70.5</v>
      </c>
      <c r="G98" s="12">
        <v>15.4</v>
      </c>
      <c r="H98" s="12">
        <v>543</v>
      </c>
      <c r="I98" s="12">
        <v>1</v>
      </c>
      <c r="J98" s="12">
        <v>0.02</v>
      </c>
      <c r="K98" s="39"/>
      <c r="L98" s="21"/>
      <c r="M98" s="9"/>
      <c r="N98" s="12"/>
      <c r="O98" s="12"/>
      <c r="P98" s="12"/>
      <c r="Q98" s="12"/>
      <c r="R98" s="12"/>
      <c r="S98" s="12"/>
      <c r="T98" s="12"/>
      <c r="U98" s="39"/>
      <c r="V98" s="21"/>
      <c r="W98" s="9"/>
      <c r="X98" s="12"/>
      <c r="Y98" s="12"/>
      <c r="Z98" s="12"/>
      <c r="AA98" s="12"/>
      <c r="AB98" s="12"/>
      <c r="AC98" s="12"/>
      <c r="AD98" s="12"/>
      <c r="AE98" s="39"/>
      <c r="AF98" s="21"/>
      <c r="AG98" s="9"/>
      <c r="AH98" s="12"/>
      <c r="AI98" s="12"/>
      <c r="AJ98" s="12"/>
      <c r="AK98" s="12"/>
      <c r="AL98" s="12"/>
      <c r="AM98" s="12"/>
      <c r="AN98" s="12"/>
    </row>
    <row r="99" spans="1:40" x14ac:dyDescent="0.25">
      <c r="A99" s="41"/>
      <c r="B99" s="20"/>
      <c r="C99" s="8"/>
      <c r="D99" s="10"/>
      <c r="E99" s="10"/>
      <c r="F99" s="10"/>
      <c r="G99" s="10"/>
      <c r="H99" s="10"/>
      <c r="I99" s="10"/>
      <c r="J99" s="10"/>
      <c r="K99" s="41"/>
      <c r="L99" s="20"/>
      <c r="M99" s="8"/>
      <c r="N99" s="10"/>
      <c r="O99" s="10"/>
      <c r="P99" s="10"/>
      <c r="Q99" s="10"/>
      <c r="R99" s="10"/>
      <c r="S99" s="10"/>
      <c r="T99" s="10"/>
      <c r="U99" s="41">
        <v>11</v>
      </c>
      <c r="V99" s="20">
        <v>45273</v>
      </c>
      <c r="W99" s="8">
        <v>0.37612268518518516</v>
      </c>
      <c r="X99" s="10">
        <v>83</v>
      </c>
      <c r="Y99" s="10">
        <v>65</v>
      </c>
      <c r="Z99" s="10">
        <v>63.5</v>
      </c>
      <c r="AA99" s="10">
        <v>16.5</v>
      </c>
      <c r="AB99" s="10">
        <v>493</v>
      </c>
      <c r="AC99" s="10">
        <v>1</v>
      </c>
      <c r="AD99" s="10">
        <v>0.02</v>
      </c>
      <c r="AE99" s="41"/>
      <c r="AF99" s="20"/>
      <c r="AG99" s="8"/>
      <c r="AH99" s="10"/>
      <c r="AI99" s="10"/>
      <c r="AJ99" s="10"/>
      <c r="AK99" s="10"/>
      <c r="AL99" s="10"/>
      <c r="AM99" s="10"/>
      <c r="AN99" s="10"/>
    </row>
    <row r="100" spans="1:40" x14ac:dyDescent="0.25">
      <c r="A100" s="40"/>
      <c r="B100" s="21"/>
      <c r="C100" s="9"/>
      <c r="D100" s="12"/>
      <c r="E100" s="12"/>
      <c r="F100" s="12"/>
      <c r="G100" s="12"/>
      <c r="H100" s="12"/>
      <c r="I100" s="12"/>
      <c r="J100" s="12"/>
      <c r="K100" s="40">
        <v>12</v>
      </c>
      <c r="L100" s="21">
        <v>45273</v>
      </c>
      <c r="M100" s="9">
        <v>0.37783564814814818</v>
      </c>
      <c r="N100" s="12">
        <v>74</v>
      </c>
      <c r="O100" s="12">
        <v>54</v>
      </c>
      <c r="P100" s="12">
        <v>64</v>
      </c>
      <c r="Q100" s="12">
        <v>15.1</v>
      </c>
      <c r="R100" s="12">
        <v>491</v>
      </c>
      <c r="S100" s="12">
        <v>1</v>
      </c>
      <c r="T100" s="12">
        <v>0.02</v>
      </c>
      <c r="U100" s="40"/>
      <c r="V100" s="21"/>
      <c r="W100" s="9"/>
      <c r="X100" s="12"/>
      <c r="Y100" s="12"/>
      <c r="Z100" s="12"/>
      <c r="AA100" s="12"/>
      <c r="AB100" s="12"/>
      <c r="AC100" s="12"/>
      <c r="AD100" s="12"/>
      <c r="AE100" s="40"/>
      <c r="AF100" s="21"/>
      <c r="AG100" s="9"/>
      <c r="AH100" s="12"/>
      <c r="AI100" s="12"/>
      <c r="AJ100" s="12"/>
      <c r="AK100" s="12"/>
      <c r="AL100" s="12"/>
      <c r="AM100" s="12"/>
      <c r="AN100" s="12"/>
    </row>
    <row r="101" spans="1:40" x14ac:dyDescent="0.25">
      <c r="A101" s="41"/>
      <c r="B101" s="20"/>
      <c r="C101" s="8"/>
      <c r="D101" s="10"/>
      <c r="E101" s="10"/>
      <c r="F101" s="10"/>
      <c r="G101" s="10"/>
      <c r="H101" s="10"/>
      <c r="I101" s="10"/>
      <c r="J101" s="10"/>
      <c r="K101" s="41"/>
      <c r="L101" s="20"/>
      <c r="M101" s="8"/>
      <c r="N101" s="10"/>
      <c r="O101" s="10"/>
      <c r="P101" s="10"/>
      <c r="Q101" s="10"/>
      <c r="R101" s="10"/>
      <c r="S101" s="10"/>
      <c r="T101" s="10"/>
      <c r="U101" s="41">
        <v>11</v>
      </c>
      <c r="V101" s="20">
        <v>45273</v>
      </c>
      <c r="W101" s="8">
        <v>0.38306712962962958</v>
      </c>
      <c r="X101" s="10">
        <v>68</v>
      </c>
      <c r="Y101" s="10">
        <v>53</v>
      </c>
      <c r="Z101" s="10">
        <v>64.5</v>
      </c>
      <c r="AA101" s="10">
        <v>16</v>
      </c>
      <c r="AB101" s="10">
        <v>500</v>
      </c>
      <c r="AC101" s="10">
        <v>1</v>
      </c>
      <c r="AD101" s="10">
        <v>0.02</v>
      </c>
      <c r="AE101" s="41"/>
      <c r="AF101" s="20"/>
      <c r="AG101" s="8"/>
      <c r="AH101" s="10"/>
      <c r="AI101" s="10"/>
      <c r="AJ101" s="10"/>
      <c r="AK101" s="10"/>
      <c r="AL101" s="10"/>
      <c r="AM101" s="10"/>
      <c r="AN101" s="10"/>
    </row>
    <row r="102" spans="1:40" x14ac:dyDescent="0.25">
      <c r="A102" s="39">
        <v>3</v>
      </c>
      <c r="B102" s="21">
        <v>45273</v>
      </c>
      <c r="C102" s="9">
        <v>0.38422453703703702</v>
      </c>
      <c r="D102" s="12">
        <v>474</v>
      </c>
      <c r="E102" s="12">
        <v>425</v>
      </c>
      <c r="F102" s="12">
        <v>71</v>
      </c>
      <c r="G102" s="12">
        <v>15.4</v>
      </c>
      <c r="H102" s="12">
        <v>535</v>
      </c>
      <c r="I102" s="12">
        <v>1</v>
      </c>
      <c r="J102" s="12">
        <v>0.02</v>
      </c>
      <c r="K102" s="39"/>
      <c r="L102" s="21"/>
      <c r="M102" s="9"/>
      <c r="N102" s="12"/>
      <c r="O102" s="12"/>
      <c r="P102" s="12"/>
      <c r="Q102" s="12"/>
      <c r="R102" s="12"/>
      <c r="S102" s="12"/>
      <c r="T102" s="12"/>
      <c r="U102" s="39"/>
      <c r="V102" s="21"/>
      <c r="W102" s="9"/>
      <c r="X102" s="12"/>
      <c r="Y102" s="12"/>
      <c r="Z102" s="12"/>
      <c r="AA102" s="12"/>
      <c r="AB102" s="12"/>
      <c r="AC102" s="12"/>
      <c r="AD102" s="12"/>
      <c r="AE102" s="39"/>
      <c r="AF102" s="21"/>
      <c r="AG102" s="9"/>
      <c r="AH102" s="12"/>
      <c r="AI102" s="12"/>
      <c r="AJ102" s="12"/>
      <c r="AK102" s="12"/>
      <c r="AL102" s="12"/>
      <c r="AM102" s="12"/>
      <c r="AN102" s="12"/>
    </row>
    <row r="103" spans="1:40" x14ac:dyDescent="0.25">
      <c r="A103" s="41"/>
      <c r="B103" s="20"/>
      <c r="C103" s="8"/>
      <c r="D103" s="10"/>
      <c r="E103" s="10"/>
      <c r="F103" s="10"/>
      <c r="G103" s="10"/>
      <c r="H103" s="10"/>
      <c r="I103" s="10"/>
      <c r="J103" s="10"/>
      <c r="K103" s="41"/>
      <c r="L103" s="20"/>
      <c r="M103" s="8"/>
      <c r="N103" s="10"/>
      <c r="O103" s="10"/>
      <c r="P103" s="10"/>
      <c r="Q103" s="10"/>
      <c r="R103" s="10"/>
      <c r="S103" s="10"/>
      <c r="T103" s="10"/>
      <c r="U103" s="41">
        <v>11</v>
      </c>
      <c r="V103" s="20">
        <v>45273</v>
      </c>
      <c r="W103" s="8">
        <v>0.39001157407407411</v>
      </c>
      <c r="X103" s="10">
        <v>75</v>
      </c>
      <c r="Y103" s="10">
        <v>57</v>
      </c>
      <c r="Z103" s="10">
        <v>65</v>
      </c>
      <c r="AA103" s="10">
        <v>15.7</v>
      </c>
      <c r="AB103" s="10">
        <v>464</v>
      </c>
      <c r="AC103" s="10">
        <v>1</v>
      </c>
      <c r="AD103" s="10">
        <v>0.02</v>
      </c>
      <c r="AE103" s="41"/>
      <c r="AF103" s="20"/>
      <c r="AG103" s="8"/>
      <c r="AH103" s="10"/>
      <c r="AI103" s="10"/>
      <c r="AJ103" s="10"/>
      <c r="AK103" s="10"/>
      <c r="AL103" s="10"/>
      <c r="AM103" s="10"/>
      <c r="AN103" s="10"/>
    </row>
    <row r="104" spans="1:40" x14ac:dyDescent="0.25">
      <c r="A104" s="40"/>
      <c r="B104" s="20"/>
      <c r="C104" s="8"/>
      <c r="D104" s="10"/>
      <c r="E104" s="10"/>
      <c r="F104" s="10"/>
      <c r="G104" s="10"/>
      <c r="H104" s="10"/>
      <c r="I104" s="10"/>
      <c r="J104" s="10"/>
      <c r="K104" s="40">
        <v>9</v>
      </c>
      <c r="L104" s="20">
        <v>45273</v>
      </c>
      <c r="M104" s="8">
        <v>0.39173611111111112</v>
      </c>
      <c r="N104" s="10">
        <v>83</v>
      </c>
      <c r="O104" s="10">
        <v>64</v>
      </c>
      <c r="P104" s="10">
        <v>67</v>
      </c>
      <c r="Q104" s="10">
        <v>14.1</v>
      </c>
      <c r="R104" s="10">
        <v>447</v>
      </c>
      <c r="S104" s="10">
        <v>1</v>
      </c>
      <c r="T104" s="10">
        <v>0.02</v>
      </c>
      <c r="U104" s="40"/>
      <c r="V104" s="20"/>
      <c r="W104" s="8"/>
      <c r="X104" s="10"/>
      <c r="Y104" s="10"/>
      <c r="Z104" s="10"/>
      <c r="AA104" s="10"/>
      <c r="AB104" s="10"/>
      <c r="AC104" s="10"/>
      <c r="AD104" s="10"/>
      <c r="AE104" s="40"/>
      <c r="AF104" s="20"/>
      <c r="AG104" s="8"/>
      <c r="AH104" s="10"/>
      <c r="AI104" s="10"/>
      <c r="AJ104" s="10"/>
      <c r="AK104" s="10"/>
      <c r="AL104" s="10"/>
      <c r="AM104" s="10"/>
      <c r="AN104" s="10"/>
    </row>
    <row r="105" spans="1:40" x14ac:dyDescent="0.25">
      <c r="A105" s="39">
        <v>2</v>
      </c>
      <c r="B105" s="20">
        <v>45273</v>
      </c>
      <c r="C105" s="8">
        <v>0.39209490740740738</v>
      </c>
      <c r="D105" s="10">
        <v>251</v>
      </c>
      <c r="E105" s="10">
        <v>210</v>
      </c>
      <c r="F105" s="10"/>
      <c r="G105" s="10"/>
      <c r="H105" s="10"/>
      <c r="I105" s="10"/>
      <c r="J105" s="10"/>
      <c r="K105" s="39"/>
      <c r="L105" s="20"/>
      <c r="M105" s="8"/>
      <c r="N105" s="10"/>
      <c r="O105" s="10"/>
      <c r="P105" s="10"/>
      <c r="Q105" s="10"/>
      <c r="R105" s="10"/>
      <c r="S105" s="10"/>
      <c r="T105" s="10"/>
      <c r="U105" s="39"/>
      <c r="V105" s="20"/>
      <c r="W105" s="8"/>
      <c r="X105" s="10"/>
      <c r="Y105" s="10"/>
      <c r="Z105" s="10"/>
      <c r="AA105" s="10"/>
      <c r="AB105" s="10"/>
      <c r="AC105" s="10"/>
      <c r="AD105" s="10"/>
      <c r="AE105" s="39"/>
      <c r="AF105" s="20"/>
      <c r="AG105" s="8"/>
      <c r="AH105" s="10"/>
      <c r="AI105" s="10"/>
      <c r="AJ105" s="10"/>
      <c r="AK105" s="10"/>
      <c r="AL105" s="10"/>
      <c r="AM105" s="10"/>
      <c r="AN105" s="10"/>
    </row>
    <row r="106" spans="1:40" x14ac:dyDescent="0.25">
      <c r="A106" s="39">
        <v>2</v>
      </c>
      <c r="B106" s="20">
        <v>45273</v>
      </c>
      <c r="C106" s="8">
        <v>0.39603009259259259</v>
      </c>
      <c r="D106" s="10">
        <v>196</v>
      </c>
      <c r="E106" s="10">
        <v>160</v>
      </c>
      <c r="F106" s="10">
        <v>69.5</v>
      </c>
      <c r="G106" s="10">
        <v>15.8</v>
      </c>
      <c r="H106" s="10">
        <v>546</v>
      </c>
      <c r="I106" s="10">
        <v>1</v>
      </c>
      <c r="J106" s="10">
        <v>0.02</v>
      </c>
      <c r="K106" s="39"/>
      <c r="L106" s="20"/>
      <c r="M106" s="8"/>
      <c r="N106" s="10"/>
      <c r="O106" s="10"/>
      <c r="P106" s="10"/>
      <c r="Q106" s="10"/>
      <c r="R106" s="10"/>
      <c r="S106" s="10"/>
      <c r="T106" s="10"/>
      <c r="U106" s="39"/>
      <c r="V106" s="20"/>
      <c r="W106" s="8"/>
      <c r="X106" s="10"/>
      <c r="Y106" s="10"/>
      <c r="Z106" s="10"/>
      <c r="AA106" s="10"/>
      <c r="AB106" s="10"/>
      <c r="AC106" s="10"/>
      <c r="AD106" s="10"/>
      <c r="AE106" s="39"/>
      <c r="AF106" s="20"/>
      <c r="AG106" s="8"/>
      <c r="AH106" s="10"/>
      <c r="AI106" s="10"/>
      <c r="AJ106" s="10"/>
      <c r="AK106" s="10"/>
      <c r="AL106" s="10"/>
      <c r="AM106" s="10"/>
      <c r="AN106" s="10"/>
    </row>
    <row r="107" spans="1:40" x14ac:dyDescent="0.25">
      <c r="A107" s="41"/>
      <c r="B107" s="20"/>
      <c r="C107" s="8"/>
      <c r="D107" s="10"/>
      <c r="E107" s="10"/>
      <c r="F107" s="10"/>
      <c r="G107" s="10"/>
      <c r="H107" s="10"/>
      <c r="I107" s="10"/>
      <c r="J107" s="10"/>
      <c r="K107" s="41"/>
      <c r="L107" s="20"/>
      <c r="M107" s="8"/>
      <c r="N107" s="10"/>
      <c r="O107" s="10"/>
      <c r="P107" s="10"/>
      <c r="Q107" s="10"/>
      <c r="R107" s="10"/>
      <c r="S107" s="10"/>
      <c r="T107" s="10"/>
      <c r="U107" s="41">
        <v>11</v>
      </c>
      <c r="V107" s="20">
        <v>45273</v>
      </c>
      <c r="W107" s="8">
        <v>0.39915509259259258</v>
      </c>
      <c r="X107" s="10">
        <v>67</v>
      </c>
      <c r="Y107" s="10">
        <v>55</v>
      </c>
      <c r="Z107" s="10">
        <v>65.5</v>
      </c>
      <c r="AA107" s="10">
        <v>15.7</v>
      </c>
      <c r="AB107" s="10">
        <v>474</v>
      </c>
      <c r="AC107" s="10">
        <v>1</v>
      </c>
      <c r="AD107" s="10">
        <v>0.02</v>
      </c>
      <c r="AE107" s="41"/>
      <c r="AF107" s="20"/>
      <c r="AG107" s="8"/>
      <c r="AH107" s="10"/>
      <c r="AI107" s="10"/>
      <c r="AJ107" s="10"/>
      <c r="AK107" s="10"/>
      <c r="AL107" s="10"/>
      <c r="AM107" s="10"/>
      <c r="AN107" s="10"/>
    </row>
    <row r="108" spans="1:40" x14ac:dyDescent="0.25">
      <c r="A108" s="40"/>
      <c r="B108" s="20"/>
      <c r="C108" s="8"/>
      <c r="D108" s="10"/>
      <c r="E108" s="10"/>
      <c r="F108" s="10"/>
      <c r="G108" s="10"/>
      <c r="H108" s="10"/>
      <c r="I108" s="10"/>
      <c r="J108" s="10"/>
      <c r="K108" s="40">
        <v>9</v>
      </c>
      <c r="L108" s="20">
        <v>45273</v>
      </c>
      <c r="M108" s="8">
        <v>0.40251157407407406</v>
      </c>
      <c r="N108" s="10">
        <v>160</v>
      </c>
      <c r="O108" s="10">
        <v>141</v>
      </c>
      <c r="P108" s="10">
        <v>68</v>
      </c>
      <c r="Q108" s="10">
        <v>13.9</v>
      </c>
      <c r="R108" s="10">
        <v>474</v>
      </c>
      <c r="S108" s="10">
        <v>1</v>
      </c>
      <c r="T108" s="10">
        <v>0.02</v>
      </c>
      <c r="U108" s="40"/>
      <c r="V108" s="20"/>
      <c r="W108" s="8"/>
      <c r="X108" s="10"/>
      <c r="Y108" s="10"/>
      <c r="Z108" s="10"/>
      <c r="AA108" s="10"/>
      <c r="AB108" s="10"/>
      <c r="AC108" s="10"/>
      <c r="AD108" s="10"/>
      <c r="AE108" s="40"/>
      <c r="AF108" s="20"/>
      <c r="AG108" s="8"/>
      <c r="AH108" s="10"/>
      <c r="AI108" s="10"/>
      <c r="AJ108" s="10"/>
      <c r="AK108" s="10"/>
      <c r="AL108" s="10"/>
      <c r="AM108" s="10"/>
      <c r="AN108" s="10"/>
    </row>
    <row r="109" spans="1:40" x14ac:dyDescent="0.25">
      <c r="A109" s="39">
        <v>2</v>
      </c>
      <c r="B109" s="20">
        <v>45273</v>
      </c>
      <c r="C109" s="8">
        <v>0.40297453703703701</v>
      </c>
      <c r="D109" s="10">
        <v>207</v>
      </c>
      <c r="E109" s="10">
        <v>179</v>
      </c>
      <c r="F109" s="10">
        <v>70</v>
      </c>
      <c r="G109" s="10">
        <v>15.7</v>
      </c>
      <c r="H109" s="10">
        <v>570</v>
      </c>
      <c r="I109" s="10">
        <v>1</v>
      </c>
      <c r="J109" s="10">
        <v>0.02</v>
      </c>
      <c r="K109" s="39"/>
      <c r="L109" s="20"/>
      <c r="M109" s="8"/>
      <c r="N109" s="10"/>
      <c r="O109" s="10"/>
      <c r="P109" s="10"/>
      <c r="Q109" s="10"/>
      <c r="R109" s="10"/>
      <c r="S109" s="10"/>
      <c r="T109" s="10"/>
      <c r="U109" s="39"/>
      <c r="V109" s="20"/>
      <c r="W109" s="8"/>
      <c r="X109" s="10"/>
      <c r="Y109" s="10"/>
      <c r="Z109" s="10"/>
      <c r="AA109" s="10"/>
      <c r="AB109" s="10"/>
      <c r="AC109" s="10"/>
      <c r="AD109" s="10"/>
      <c r="AE109" s="39"/>
      <c r="AF109" s="20"/>
      <c r="AG109" s="8"/>
      <c r="AH109" s="10"/>
      <c r="AI109" s="10"/>
      <c r="AJ109" s="10"/>
      <c r="AK109" s="10"/>
      <c r="AL109" s="10"/>
      <c r="AM109" s="10"/>
      <c r="AN109" s="10"/>
    </row>
    <row r="110" spans="1:40" x14ac:dyDescent="0.25">
      <c r="A110" s="40"/>
      <c r="B110" s="20"/>
      <c r="C110" s="8"/>
      <c r="D110" s="10"/>
      <c r="E110" s="10"/>
      <c r="F110" s="10"/>
      <c r="G110" s="10"/>
      <c r="H110" s="10"/>
      <c r="I110" s="10"/>
      <c r="J110" s="10"/>
      <c r="K110" s="40">
        <v>9</v>
      </c>
      <c r="L110" s="20">
        <v>45273</v>
      </c>
      <c r="M110" s="8">
        <v>0.40355324074074073</v>
      </c>
      <c r="N110" s="10">
        <v>160</v>
      </c>
      <c r="O110" s="10">
        <v>141</v>
      </c>
      <c r="P110" s="10">
        <v>68</v>
      </c>
      <c r="Q110" s="10">
        <v>13.9</v>
      </c>
      <c r="R110" s="10">
        <v>502</v>
      </c>
      <c r="S110" s="10">
        <v>1</v>
      </c>
      <c r="T110" s="10">
        <v>0.02</v>
      </c>
      <c r="U110" s="40"/>
      <c r="V110" s="20"/>
      <c r="W110" s="8"/>
      <c r="X110" s="10"/>
      <c r="Y110" s="10"/>
      <c r="Z110" s="10"/>
      <c r="AA110" s="10"/>
      <c r="AB110" s="10"/>
      <c r="AC110" s="10"/>
      <c r="AD110" s="10"/>
      <c r="AE110" s="40"/>
      <c r="AF110" s="20"/>
      <c r="AG110" s="8"/>
      <c r="AH110" s="10"/>
      <c r="AI110" s="10"/>
      <c r="AJ110" s="10"/>
      <c r="AK110" s="10"/>
      <c r="AL110" s="10"/>
      <c r="AM110" s="10"/>
      <c r="AN110" s="10"/>
    </row>
    <row r="111" spans="1:40" x14ac:dyDescent="0.25">
      <c r="A111" s="41"/>
      <c r="B111" s="20"/>
      <c r="C111" s="8"/>
      <c r="D111" s="10"/>
      <c r="E111" s="10"/>
      <c r="F111" s="10"/>
      <c r="G111" s="10"/>
      <c r="H111" s="10"/>
      <c r="I111" s="10"/>
      <c r="J111" s="10"/>
      <c r="K111" s="41"/>
      <c r="L111" s="20"/>
      <c r="M111" s="8"/>
      <c r="N111" s="10"/>
      <c r="O111" s="10"/>
      <c r="P111" s="10"/>
      <c r="Q111" s="10"/>
      <c r="R111" s="10"/>
      <c r="S111" s="10"/>
      <c r="T111" s="10"/>
      <c r="U111" s="41">
        <v>11</v>
      </c>
      <c r="V111" s="20">
        <v>45273</v>
      </c>
      <c r="W111" s="8">
        <v>0.40609953703703705</v>
      </c>
      <c r="X111" s="10">
        <v>103</v>
      </c>
      <c r="Y111" s="10">
        <v>94</v>
      </c>
      <c r="Z111" s="10">
        <v>65.5</v>
      </c>
      <c r="AA111" s="10">
        <v>15.8</v>
      </c>
      <c r="AB111" s="10">
        <v>472</v>
      </c>
      <c r="AC111" s="10">
        <v>2.16</v>
      </c>
      <c r="AD111" s="10">
        <v>0.02</v>
      </c>
      <c r="AE111" s="41"/>
      <c r="AF111" s="20"/>
      <c r="AG111" s="8"/>
      <c r="AH111" s="10"/>
      <c r="AI111" s="10"/>
      <c r="AJ111" s="10"/>
      <c r="AK111" s="10"/>
      <c r="AL111" s="10"/>
      <c r="AM111" s="10"/>
      <c r="AN111" s="10"/>
    </row>
    <row r="112" spans="1:40" x14ac:dyDescent="0.25">
      <c r="A112" s="40"/>
      <c r="B112" s="20"/>
      <c r="C112" s="8"/>
      <c r="D112" s="10"/>
      <c r="E112" s="10"/>
      <c r="F112" s="10"/>
      <c r="G112" s="10"/>
      <c r="H112" s="10"/>
      <c r="I112" s="10"/>
      <c r="J112" s="10"/>
      <c r="K112" s="40">
        <v>9</v>
      </c>
      <c r="L112" s="20">
        <v>45273</v>
      </c>
      <c r="M112" s="8">
        <v>0.4104976851851852</v>
      </c>
      <c r="N112" s="10">
        <v>89</v>
      </c>
      <c r="O112" s="10">
        <v>69</v>
      </c>
      <c r="P112" s="10">
        <v>68.5</v>
      </c>
      <c r="Q112" s="10">
        <v>13.8</v>
      </c>
      <c r="R112" s="10">
        <v>496</v>
      </c>
      <c r="S112" s="10">
        <v>1</v>
      </c>
      <c r="T112" s="10">
        <v>0.02</v>
      </c>
      <c r="U112" s="40"/>
      <c r="V112" s="20"/>
      <c r="W112" s="8"/>
      <c r="X112" s="10"/>
      <c r="Y112" s="10"/>
      <c r="Z112" s="10"/>
      <c r="AA112" s="10"/>
      <c r="AB112" s="10"/>
      <c r="AC112" s="10"/>
      <c r="AD112" s="10"/>
      <c r="AE112" s="40"/>
      <c r="AF112" s="20"/>
      <c r="AG112" s="8"/>
      <c r="AH112" s="10"/>
      <c r="AI112" s="10"/>
      <c r="AJ112" s="10"/>
      <c r="AK112" s="10"/>
      <c r="AL112" s="10"/>
      <c r="AM112" s="10"/>
      <c r="AN112" s="10"/>
    </row>
    <row r="113" spans="1:40" x14ac:dyDescent="0.25">
      <c r="A113" s="41"/>
      <c r="B113" s="20"/>
      <c r="C113" s="8"/>
      <c r="D113" s="10"/>
      <c r="E113" s="10"/>
      <c r="F113" s="10"/>
      <c r="G113" s="10"/>
      <c r="H113" s="10"/>
      <c r="I113" s="10"/>
      <c r="J113" s="10"/>
      <c r="K113" s="41"/>
      <c r="L113" s="20"/>
      <c r="M113" s="8"/>
      <c r="N113" s="10"/>
      <c r="O113" s="10"/>
      <c r="P113" s="10"/>
      <c r="Q113" s="10"/>
      <c r="R113" s="10"/>
      <c r="S113" s="10"/>
      <c r="T113" s="10"/>
      <c r="U113" s="41">
        <v>11</v>
      </c>
      <c r="V113" s="20">
        <v>45273</v>
      </c>
      <c r="W113" s="8">
        <v>0.41304398148148147</v>
      </c>
      <c r="X113" s="10">
        <v>62</v>
      </c>
      <c r="Y113" s="10">
        <v>49</v>
      </c>
      <c r="Z113" s="10">
        <v>65.5</v>
      </c>
      <c r="AA113" s="10">
        <v>15.7</v>
      </c>
      <c r="AB113" s="10">
        <v>473</v>
      </c>
      <c r="AC113" s="10">
        <v>1.07</v>
      </c>
      <c r="AD113" s="10">
        <v>0.02</v>
      </c>
      <c r="AE113" s="41"/>
      <c r="AF113" s="20"/>
      <c r="AG113" s="8"/>
      <c r="AH113" s="10"/>
      <c r="AI113" s="10"/>
      <c r="AJ113" s="10"/>
      <c r="AK113" s="10"/>
      <c r="AL113" s="10"/>
      <c r="AM113" s="10"/>
      <c r="AN113" s="10"/>
    </row>
    <row r="114" spans="1:40" x14ac:dyDescent="0.25">
      <c r="A114" s="41"/>
      <c r="B114" s="22"/>
      <c r="C114" s="23"/>
      <c r="D114" s="24"/>
      <c r="E114" s="24"/>
      <c r="F114" s="24"/>
      <c r="G114" s="24"/>
      <c r="H114" s="24"/>
      <c r="I114" s="24"/>
      <c r="J114" s="24"/>
      <c r="K114" s="41"/>
      <c r="L114" s="22"/>
      <c r="M114" s="23"/>
      <c r="N114" s="24"/>
      <c r="O114" s="24"/>
      <c r="P114" s="24"/>
      <c r="Q114" s="24"/>
      <c r="R114" s="24"/>
      <c r="S114" s="24"/>
      <c r="T114" s="24"/>
      <c r="U114" s="41">
        <v>11</v>
      </c>
      <c r="V114" s="22">
        <v>45273</v>
      </c>
      <c r="W114" s="23">
        <v>0.43387731481481479</v>
      </c>
      <c r="X114" s="24">
        <v>93</v>
      </c>
      <c r="Y114" s="24">
        <v>86</v>
      </c>
      <c r="Z114" s="24">
        <v>66</v>
      </c>
      <c r="AA114" s="24">
        <v>15.7</v>
      </c>
      <c r="AB114" s="24">
        <v>462</v>
      </c>
      <c r="AC114" s="24">
        <v>1</v>
      </c>
      <c r="AD114" s="24">
        <v>0.02</v>
      </c>
      <c r="AE114" s="41"/>
      <c r="AF114" s="22"/>
      <c r="AG114" s="23"/>
      <c r="AH114" s="24"/>
      <c r="AI114" s="24"/>
      <c r="AJ114" s="24"/>
      <c r="AK114" s="24"/>
      <c r="AL114" s="24"/>
      <c r="AM114" s="24"/>
      <c r="AN114" s="24"/>
    </row>
    <row r="115" spans="1:40" x14ac:dyDescent="0.25">
      <c r="A115" s="40"/>
      <c r="B115" s="22"/>
      <c r="C115" s="23"/>
      <c r="D115" s="24"/>
      <c r="E115" s="24"/>
      <c r="F115" s="24"/>
      <c r="G115" s="24"/>
      <c r="H115" s="24"/>
      <c r="I115" s="24"/>
      <c r="J115" s="24"/>
      <c r="K115" s="40">
        <v>9</v>
      </c>
      <c r="L115" s="22">
        <v>45273</v>
      </c>
      <c r="M115" s="23">
        <v>0.43827546296296299</v>
      </c>
      <c r="N115" s="24">
        <v>128</v>
      </c>
      <c r="O115" s="24">
        <v>105</v>
      </c>
      <c r="P115" s="24">
        <v>72.5</v>
      </c>
      <c r="Q115" s="24">
        <v>13.6</v>
      </c>
      <c r="R115" s="24">
        <v>501</v>
      </c>
      <c r="S115" s="24">
        <v>1</v>
      </c>
      <c r="T115" s="24">
        <v>0.02</v>
      </c>
      <c r="U115" s="40"/>
      <c r="V115" s="22"/>
      <c r="W115" s="23"/>
      <c r="X115" s="24"/>
      <c r="Y115" s="24"/>
      <c r="Z115" s="24"/>
      <c r="AA115" s="24"/>
      <c r="AB115" s="24"/>
      <c r="AC115" s="24"/>
      <c r="AD115" s="24"/>
      <c r="AE115" s="40"/>
      <c r="AF115" s="22"/>
      <c r="AG115" s="23"/>
      <c r="AH115" s="24"/>
      <c r="AI115" s="24"/>
      <c r="AJ115" s="24"/>
      <c r="AK115" s="24"/>
      <c r="AL115" s="24"/>
      <c r="AM115" s="24"/>
      <c r="AN115" s="24"/>
    </row>
    <row r="116" spans="1:40" x14ac:dyDescent="0.25">
      <c r="A116" s="41"/>
      <c r="B116" s="22"/>
      <c r="C116" s="23"/>
      <c r="D116" s="24"/>
      <c r="E116" s="24"/>
      <c r="F116" s="24"/>
      <c r="G116" s="24"/>
      <c r="H116" s="24"/>
      <c r="I116" s="24"/>
      <c r="J116" s="24"/>
      <c r="K116" s="41"/>
      <c r="L116" s="22"/>
      <c r="M116" s="23"/>
      <c r="N116" s="24"/>
      <c r="O116" s="24"/>
      <c r="P116" s="24"/>
      <c r="Q116" s="24"/>
      <c r="R116" s="24"/>
      <c r="S116" s="24"/>
      <c r="T116" s="24"/>
      <c r="U116" s="41">
        <v>11</v>
      </c>
      <c r="V116" s="22">
        <v>45273</v>
      </c>
      <c r="W116" s="23">
        <v>0.43943287037037032</v>
      </c>
      <c r="X116" s="24">
        <v>155</v>
      </c>
      <c r="Y116" s="24">
        <v>138</v>
      </c>
      <c r="Z116" s="24">
        <v>66</v>
      </c>
      <c r="AA116" s="24">
        <v>15.8</v>
      </c>
      <c r="AB116" s="24">
        <v>480</v>
      </c>
      <c r="AC116" s="24">
        <v>1.77</v>
      </c>
      <c r="AD116" s="24">
        <v>0.02</v>
      </c>
      <c r="AE116" s="41"/>
      <c r="AF116" s="22"/>
      <c r="AG116" s="23"/>
      <c r="AH116" s="24"/>
      <c r="AI116" s="24"/>
      <c r="AJ116" s="24"/>
      <c r="AK116" s="24"/>
      <c r="AL116" s="24"/>
      <c r="AM116" s="24"/>
      <c r="AN116" s="24"/>
    </row>
    <row r="117" spans="1:40" x14ac:dyDescent="0.25">
      <c r="A117" s="39">
        <v>4</v>
      </c>
      <c r="B117" s="25">
        <v>45273</v>
      </c>
      <c r="C117" s="26">
        <v>0.44349537037037035</v>
      </c>
      <c r="D117" s="27">
        <v>199</v>
      </c>
      <c r="E117" s="27">
        <v>169</v>
      </c>
      <c r="F117" s="27"/>
      <c r="G117" s="27"/>
      <c r="H117" s="27"/>
      <c r="I117" s="27"/>
      <c r="J117" s="27"/>
      <c r="K117" s="39"/>
      <c r="L117" s="25"/>
      <c r="M117" s="26"/>
      <c r="N117" s="27"/>
      <c r="O117" s="27"/>
      <c r="P117" s="27"/>
      <c r="Q117" s="27"/>
      <c r="R117" s="27"/>
      <c r="S117" s="27"/>
      <c r="T117" s="27"/>
      <c r="U117" s="39"/>
      <c r="V117" s="25"/>
      <c r="W117" s="26"/>
      <c r="X117" s="27"/>
      <c r="Y117" s="27"/>
      <c r="Z117" s="27"/>
      <c r="AA117" s="27"/>
      <c r="AB117" s="27"/>
      <c r="AC117" s="27"/>
      <c r="AD117" s="27"/>
      <c r="AE117" s="39"/>
      <c r="AF117" s="25"/>
      <c r="AG117" s="26"/>
      <c r="AH117" s="27"/>
      <c r="AI117" s="27"/>
      <c r="AJ117" s="27"/>
      <c r="AK117" s="27"/>
      <c r="AL117" s="27"/>
      <c r="AM117" s="27"/>
      <c r="AN117" s="27"/>
    </row>
    <row r="118" spans="1:40" x14ac:dyDescent="0.25">
      <c r="A118" s="40"/>
      <c r="B118" s="22"/>
      <c r="C118" s="23"/>
      <c r="D118" s="24"/>
      <c r="E118" s="24"/>
      <c r="F118" s="24"/>
      <c r="G118" s="24"/>
      <c r="H118" s="24"/>
      <c r="I118" s="24"/>
      <c r="J118" s="24"/>
      <c r="K118" s="40">
        <v>9</v>
      </c>
      <c r="L118" s="22">
        <v>45273</v>
      </c>
      <c r="M118" s="23">
        <v>0.44521990740740741</v>
      </c>
      <c r="N118" s="24">
        <v>97</v>
      </c>
      <c r="O118" s="24">
        <v>81</v>
      </c>
      <c r="P118" s="24">
        <v>71.5</v>
      </c>
      <c r="Q118" s="24">
        <v>13.7</v>
      </c>
      <c r="R118" s="24">
        <v>506</v>
      </c>
      <c r="S118" s="24">
        <v>1</v>
      </c>
      <c r="T118" s="24">
        <v>0.02</v>
      </c>
      <c r="U118" s="40"/>
      <c r="V118" s="22"/>
      <c r="W118" s="23"/>
      <c r="X118" s="24"/>
      <c r="Y118" s="24"/>
      <c r="Z118" s="24"/>
      <c r="AA118" s="24"/>
      <c r="AB118" s="24"/>
      <c r="AC118" s="24"/>
      <c r="AD118" s="24"/>
      <c r="AE118" s="40"/>
      <c r="AF118" s="22"/>
      <c r="AG118" s="23"/>
      <c r="AH118" s="24"/>
      <c r="AI118" s="24"/>
      <c r="AJ118" s="24"/>
      <c r="AK118" s="24"/>
      <c r="AL118" s="24"/>
      <c r="AM118" s="24"/>
      <c r="AN118" s="24"/>
    </row>
    <row r="119" spans="1:40" x14ac:dyDescent="0.25">
      <c r="A119" s="41"/>
      <c r="B119" s="22"/>
      <c r="C119" s="23"/>
      <c r="D119" s="24"/>
      <c r="E119" s="24"/>
      <c r="F119" s="24"/>
      <c r="G119" s="24"/>
      <c r="H119" s="24"/>
      <c r="I119" s="24"/>
      <c r="J119" s="24"/>
      <c r="K119" s="41"/>
      <c r="L119" s="22"/>
      <c r="M119" s="23"/>
      <c r="N119" s="24"/>
      <c r="O119" s="24"/>
      <c r="P119" s="24"/>
      <c r="Q119" s="24"/>
      <c r="R119" s="24"/>
      <c r="S119" s="24"/>
      <c r="T119" s="24"/>
      <c r="U119" s="41">
        <v>11</v>
      </c>
      <c r="V119" s="22">
        <v>45273</v>
      </c>
      <c r="W119" s="23">
        <v>0.44637731481481485</v>
      </c>
      <c r="X119" s="24">
        <v>125</v>
      </c>
      <c r="Y119" s="24">
        <v>116</v>
      </c>
      <c r="Z119" s="24">
        <v>65.5</v>
      </c>
      <c r="AA119" s="24">
        <v>15.8</v>
      </c>
      <c r="AB119" s="24">
        <v>449</v>
      </c>
      <c r="AC119" s="24">
        <v>1.68</v>
      </c>
      <c r="AD119" s="24">
        <v>0.02</v>
      </c>
      <c r="AE119" s="41"/>
      <c r="AF119" s="22"/>
      <c r="AG119" s="23"/>
      <c r="AH119" s="24"/>
      <c r="AI119" s="24"/>
      <c r="AJ119" s="24"/>
      <c r="AK119" s="24"/>
      <c r="AL119" s="24"/>
      <c r="AM119" s="24"/>
      <c r="AN119" s="24"/>
    </row>
    <row r="120" spans="1:40" x14ac:dyDescent="0.25">
      <c r="A120" s="39">
        <v>4</v>
      </c>
      <c r="B120" s="25">
        <v>45273</v>
      </c>
      <c r="C120" s="26">
        <v>0.44799768518518518</v>
      </c>
      <c r="D120" s="27">
        <v>245</v>
      </c>
      <c r="E120" s="27">
        <v>208</v>
      </c>
      <c r="F120" s="27">
        <v>74</v>
      </c>
      <c r="G120" s="27">
        <v>14.4</v>
      </c>
      <c r="H120" s="27">
        <v>556</v>
      </c>
      <c r="I120" s="27">
        <v>1</v>
      </c>
      <c r="J120" s="27">
        <v>0.02</v>
      </c>
      <c r="K120" s="39"/>
      <c r="L120" s="25"/>
      <c r="M120" s="26"/>
      <c r="N120" s="27"/>
      <c r="O120" s="27"/>
      <c r="P120" s="27"/>
      <c r="Q120" s="27"/>
      <c r="R120" s="27"/>
      <c r="S120" s="27"/>
      <c r="T120" s="27"/>
      <c r="U120" s="39"/>
      <c r="V120" s="25"/>
      <c r="W120" s="26"/>
      <c r="X120" s="27"/>
      <c r="Y120" s="27"/>
      <c r="Z120" s="27"/>
      <c r="AA120" s="27"/>
      <c r="AB120" s="27"/>
      <c r="AC120" s="27"/>
      <c r="AD120" s="27"/>
      <c r="AE120" s="39"/>
      <c r="AF120" s="25"/>
      <c r="AG120" s="26"/>
      <c r="AH120" s="27"/>
      <c r="AI120" s="27"/>
      <c r="AJ120" s="27"/>
      <c r="AK120" s="27"/>
      <c r="AL120" s="27"/>
      <c r="AM120" s="27"/>
      <c r="AN120" s="27"/>
    </row>
    <row r="121" spans="1:40" x14ac:dyDescent="0.25">
      <c r="A121" s="40"/>
      <c r="B121" s="22"/>
      <c r="C121" s="23"/>
      <c r="D121" s="24"/>
      <c r="E121" s="24"/>
      <c r="F121" s="24"/>
      <c r="G121" s="24"/>
      <c r="H121" s="24"/>
      <c r="I121" s="24"/>
      <c r="J121" s="24"/>
      <c r="K121" s="40">
        <v>9</v>
      </c>
      <c r="L121" s="22">
        <v>45273</v>
      </c>
      <c r="M121" s="23">
        <v>0.45216435185185189</v>
      </c>
      <c r="N121" s="24">
        <v>109</v>
      </c>
      <c r="O121" s="24">
        <v>85</v>
      </c>
      <c r="P121" s="24">
        <v>71.5</v>
      </c>
      <c r="Q121" s="24">
        <v>13.7</v>
      </c>
      <c r="R121" s="24">
        <v>495</v>
      </c>
      <c r="S121" s="24">
        <v>1</v>
      </c>
      <c r="T121" s="24">
        <v>0.02</v>
      </c>
      <c r="U121" s="40"/>
      <c r="V121" s="22"/>
      <c r="W121" s="23"/>
      <c r="X121" s="24"/>
      <c r="Y121" s="24"/>
      <c r="Z121" s="24"/>
      <c r="AA121" s="24"/>
      <c r="AB121" s="24"/>
      <c r="AC121" s="24"/>
      <c r="AD121" s="24"/>
      <c r="AE121" s="40"/>
      <c r="AF121" s="22"/>
      <c r="AG121" s="23"/>
      <c r="AH121" s="24"/>
      <c r="AI121" s="24"/>
      <c r="AJ121" s="24"/>
      <c r="AK121" s="24"/>
      <c r="AL121" s="24"/>
      <c r="AM121" s="24"/>
      <c r="AN121" s="24"/>
    </row>
    <row r="122" spans="1:40" x14ac:dyDescent="0.25">
      <c r="A122" s="41"/>
      <c r="B122" s="22"/>
      <c r="C122" s="23"/>
      <c r="D122" s="24"/>
      <c r="E122" s="24"/>
      <c r="F122" s="24"/>
      <c r="G122" s="24"/>
      <c r="H122" s="24"/>
      <c r="I122" s="24"/>
      <c r="J122" s="24"/>
      <c r="K122" s="41"/>
      <c r="L122" s="22"/>
      <c r="M122" s="23"/>
      <c r="N122" s="24"/>
      <c r="O122" s="24"/>
      <c r="P122" s="24"/>
      <c r="Q122" s="24"/>
      <c r="R122" s="24"/>
      <c r="S122" s="24"/>
      <c r="T122" s="24"/>
      <c r="U122" s="41">
        <v>11</v>
      </c>
      <c r="V122" s="22">
        <v>45273</v>
      </c>
      <c r="W122" s="23">
        <v>0.45332175925925927</v>
      </c>
      <c r="X122" s="24">
        <v>120</v>
      </c>
      <c r="Y122" s="24">
        <v>106</v>
      </c>
      <c r="Z122" s="24">
        <v>66.5</v>
      </c>
      <c r="AA122" s="24">
        <v>15.8</v>
      </c>
      <c r="AB122" s="24">
        <v>451</v>
      </c>
      <c r="AC122" s="24">
        <v>1.96</v>
      </c>
      <c r="AD122" s="24">
        <v>0.02</v>
      </c>
      <c r="AE122" s="41"/>
      <c r="AF122" s="22"/>
      <c r="AG122" s="23"/>
      <c r="AH122" s="24"/>
      <c r="AI122" s="24"/>
      <c r="AJ122" s="24"/>
      <c r="AK122" s="24"/>
      <c r="AL122" s="24"/>
      <c r="AM122" s="24"/>
      <c r="AN122" s="24"/>
    </row>
    <row r="123" spans="1:40" x14ac:dyDescent="0.25">
      <c r="A123" s="39">
        <v>4</v>
      </c>
      <c r="B123" s="25">
        <v>45273</v>
      </c>
      <c r="C123" s="26">
        <v>0.45495370370370369</v>
      </c>
      <c r="D123" s="27">
        <v>158</v>
      </c>
      <c r="E123" s="27">
        <v>134</v>
      </c>
      <c r="F123" s="27">
        <v>74</v>
      </c>
      <c r="G123" s="27">
        <v>14.2</v>
      </c>
      <c r="H123" s="27">
        <v>565</v>
      </c>
      <c r="I123" s="27">
        <v>1</v>
      </c>
      <c r="J123" s="27">
        <v>0.02</v>
      </c>
      <c r="K123" s="39"/>
      <c r="L123" s="25"/>
      <c r="M123" s="26"/>
      <c r="N123" s="27"/>
      <c r="O123" s="27"/>
      <c r="P123" s="27"/>
      <c r="Q123" s="27"/>
      <c r="R123" s="27"/>
      <c r="S123" s="27"/>
      <c r="T123" s="27"/>
      <c r="U123" s="39"/>
      <c r="V123" s="25"/>
      <c r="W123" s="26"/>
      <c r="X123" s="27"/>
      <c r="Y123" s="27"/>
      <c r="Z123" s="27"/>
      <c r="AA123" s="27"/>
      <c r="AB123" s="27"/>
      <c r="AC123" s="27"/>
      <c r="AD123" s="27"/>
      <c r="AE123" s="39"/>
      <c r="AF123" s="25"/>
      <c r="AG123" s="26"/>
      <c r="AH123" s="27"/>
      <c r="AI123" s="27"/>
      <c r="AJ123" s="27"/>
      <c r="AK123" s="27"/>
      <c r="AL123" s="27"/>
      <c r="AM123" s="27"/>
      <c r="AN123" s="27"/>
    </row>
    <row r="124" spans="1:40" x14ac:dyDescent="0.25">
      <c r="A124" s="40"/>
      <c r="B124" s="22"/>
      <c r="C124" s="23"/>
      <c r="D124" s="24"/>
      <c r="E124" s="24"/>
      <c r="F124" s="24"/>
      <c r="G124" s="24"/>
      <c r="H124" s="24"/>
      <c r="I124" s="24"/>
      <c r="J124" s="24"/>
      <c r="K124" s="40">
        <v>9</v>
      </c>
      <c r="L124" s="22">
        <v>45273</v>
      </c>
      <c r="M124" s="23">
        <v>0.45912037037037035</v>
      </c>
      <c r="N124" s="24">
        <v>104</v>
      </c>
      <c r="O124" s="24">
        <v>88</v>
      </c>
      <c r="P124" s="24">
        <v>71</v>
      </c>
      <c r="Q124" s="24">
        <v>13.7</v>
      </c>
      <c r="R124" s="24">
        <v>496</v>
      </c>
      <c r="S124" s="24">
        <v>1.23</v>
      </c>
      <c r="T124" s="24">
        <v>0.02</v>
      </c>
      <c r="U124" s="40"/>
      <c r="V124" s="22"/>
      <c r="W124" s="23"/>
      <c r="X124" s="24"/>
      <c r="Y124" s="24"/>
      <c r="Z124" s="24"/>
      <c r="AA124" s="24"/>
      <c r="AB124" s="24"/>
      <c r="AC124" s="24"/>
      <c r="AD124" s="24"/>
      <c r="AE124" s="40"/>
      <c r="AF124" s="22"/>
      <c r="AG124" s="23"/>
      <c r="AH124" s="24"/>
      <c r="AI124" s="24"/>
      <c r="AJ124" s="24"/>
      <c r="AK124" s="24"/>
      <c r="AL124" s="24"/>
      <c r="AM124" s="24"/>
      <c r="AN124" s="24"/>
    </row>
    <row r="125" spans="1:40" x14ac:dyDescent="0.25">
      <c r="A125" s="41"/>
      <c r="B125" s="22"/>
      <c r="C125" s="23"/>
      <c r="D125" s="24"/>
      <c r="E125" s="24"/>
      <c r="F125" s="24"/>
      <c r="G125" s="24"/>
      <c r="H125" s="24"/>
      <c r="I125" s="24"/>
      <c r="J125" s="24"/>
      <c r="K125" s="41"/>
      <c r="L125" s="22"/>
      <c r="M125" s="23"/>
      <c r="N125" s="24"/>
      <c r="O125" s="24"/>
      <c r="P125" s="24"/>
      <c r="Q125" s="24"/>
      <c r="R125" s="24"/>
      <c r="S125" s="24"/>
      <c r="T125" s="24"/>
      <c r="U125" s="41">
        <v>11</v>
      </c>
      <c r="V125" s="22">
        <v>45273</v>
      </c>
      <c r="W125" s="23">
        <v>0.46026620370370369</v>
      </c>
      <c r="X125" s="24">
        <v>102</v>
      </c>
      <c r="Y125" s="24">
        <v>94</v>
      </c>
      <c r="Z125" s="24">
        <v>65.5</v>
      </c>
      <c r="AA125" s="24">
        <v>15.8</v>
      </c>
      <c r="AB125" s="24">
        <v>430</v>
      </c>
      <c r="AC125" s="24">
        <v>3.34</v>
      </c>
      <c r="AD125" s="24">
        <v>0.02</v>
      </c>
      <c r="AE125" s="41"/>
      <c r="AF125" s="22"/>
      <c r="AG125" s="23"/>
      <c r="AH125" s="24"/>
      <c r="AI125" s="24"/>
      <c r="AJ125" s="24"/>
      <c r="AK125" s="24"/>
      <c r="AL125" s="24"/>
      <c r="AM125" s="24"/>
      <c r="AN125" s="24"/>
    </row>
    <row r="126" spans="1:40" x14ac:dyDescent="0.25">
      <c r="A126" s="39">
        <v>4</v>
      </c>
      <c r="B126" s="25">
        <v>45273</v>
      </c>
      <c r="C126" s="26">
        <v>0.46049768518518519</v>
      </c>
      <c r="D126" s="27">
        <v>181</v>
      </c>
      <c r="E126" s="27">
        <v>151</v>
      </c>
      <c r="F126" s="27">
        <v>74.5</v>
      </c>
      <c r="G126" s="27">
        <v>14.2</v>
      </c>
      <c r="H126" s="27">
        <v>563</v>
      </c>
      <c r="I126" s="27">
        <v>1</v>
      </c>
      <c r="J126" s="27">
        <v>0.02</v>
      </c>
      <c r="K126" s="39"/>
      <c r="L126" s="25"/>
      <c r="M126" s="26"/>
      <c r="N126" s="27"/>
      <c r="O126" s="27"/>
      <c r="P126" s="27"/>
      <c r="Q126" s="27"/>
      <c r="R126" s="27"/>
      <c r="S126" s="27"/>
      <c r="T126" s="27"/>
      <c r="U126" s="39"/>
      <c r="V126" s="25"/>
      <c r="W126" s="26"/>
      <c r="X126" s="27"/>
      <c r="Y126" s="27"/>
      <c r="Z126" s="27"/>
      <c r="AA126" s="27"/>
      <c r="AB126" s="27"/>
      <c r="AC126" s="27"/>
      <c r="AD126" s="27"/>
      <c r="AE126" s="39"/>
      <c r="AF126" s="25"/>
      <c r="AG126" s="26"/>
      <c r="AH126" s="27"/>
      <c r="AI126" s="27"/>
      <c r="AJ126" s="27"/>
      <c r="AK126" s="27"/>
      <c r="AL126" s="27"/>
      <c r="AM126" s="27"/>
      <c r="AN126" s="27"/>
    </row>
    <row r="127" spans="1:40" x14ac:dyDescent="0.25">
      <c r="A127" s="40"/>
      <c r="B127" s="22"/>
      <c r="C127" s="23"/>
      <c r="D127" s="24"/>
      <c r="E127" s="24"/>
      <c r="F127" s="24"/>
      <c r="G127" s="24"/>
      <c r="H127" s="24"/>
      <c r="I127" s="24"/>
      <c r="J127" s="24"/>
      <c r="K127" s="40">
        <v>9</v>
      </c>
      <c r="L127" s="22">
        <v>45273</v>
      </c>
      <c r="M127" s="23">
        <v>0.46605324074074073</v>
      </c>
      <c r="N127" s="24">
        <v>103</v>
      </c>
      <c r="O127" s="24">
        <v>89</v>
      </c>
      <c r="P127" s="24">
        <v>71.5</v>
      </c>
      <c r="Q127" s="24">
        <v>13.6</v>
      </c>
      <c r="R127" s="24">
        <v>514</v>
      </c>
      <c r="S127" s="24">
        <v>1</v>
      </c>
      <c r="T127" s="24">
        <v>0.02</v>
      </c>
      <c r="U127" s="40"/>
      <c r="V127" s="22"/>
      <c r="W127" s="23"/>
      <c r="X127" s="24"/>
      <c r="Y127" s="24"/>
      <c r="Z127" s="24"/>
      <c r="AA127" s="24"/>
      <c r="AB127" s="24"/>
      <c r="AC127" s="24"/>
      <c r="AD127" s="24"/>
      <c r="AE127" s="40"/>
      <c r="AF127" s="22"/>
      <c r="AG127" s="23"/>
      <c r="AH127" s="24"/>
      <c r="AI127" s="24"/>
      <c r="AJ127" s="24"/>
      <c r="AK127" s="24"/>
      <c r="AL127" s="24"/>
      <c r="AM127" s="24"/>
      <c r="AN127" s="24"/>
    </row>
    <row r="128" spans="1:40" x14ac:dyDescent="0.25">
      <c r="A128" s="39">
        <v>4</v>
      </c>
      <c r="B128" s="25">
        <v>45273</v>
      </c>
      <c r="C128" s="26">
        <v>0.46884259259259259</v>
      </c>
      <c r="D128" s="27">
        <v>198</v>
      </c>
      <c r="E128" s="27">
        <v>165</v>
      </c>
      <c r="F128" s="27">
        <v>74.5</v>
      </c>
      <c r="G128" s="27">
        <v>14.3</v>
      </c>
      <c r="H128" s="27">
        <v>554</v>
      </c>
      <c r="I128" s="27">
        <v>1</v>
      </c>
      <c r="J128" s="27">
        <v>0.02</v>
      </c>
      <c r="K128" s="39"/>
      <c r="L128" s="25"/>
      <c r="M128" s="26"/>
      <c r="N128" s="27"/>
      <c r="O128" s="27"/>
      <c r="P128" s="27"/>
      <c r="Q128" s="27"/>
      <c r="R128" s="27"/>
      <c r="S128" s="27"/>
      <c r="T128" s="27"/>
      <c r="U128" s="39"/>
      <c r="V128" s="25"/>
      <c r="W128" s="26"/>
      <c r="X128" s="27"/>
      <c r="Y128" s="27"/>
      <c r="Z128" s="27"/>
      <c r="AA128" s="27"/>
      <c r="AB128" s="27"/>
      <c r="AC128" s="27"/>
      <c r="AD128" s="27"/>
      <c r="AE128" s="39"/>
      <c r="AF128" s="25"/>
      <c r="AG128" s="26"/>
      <c r="AH128" s="27"/>
      <c r="AI128" s="27"/>
      <c r="AJ128" s="27"/>
      <c r="AK128" s="27"/>
      <c r="AL128" s="27"/>
      <c r="AM128" s="27"/>
      <c r="AN128" s="27"/>
    </row>
    <row r="129" spans="1:40" x14ac:dyDescent="0.25">
      <c r="A129" s="40"/>
      <c r="B129" s="22"/>
      <c r="C129" s="23"/>
      <c r="D129" s="24"/>
      <c r="E129" s="24"/>
      <c r="F129" s="24"/>
      <c r="G129" s="24"/>
      <c r="H129" s="24"/>
      <c r="I129" s="24"/>
      <c r="J129" s="24"/>
      <c r="K129" s="40">
        <v>9</v>
      </c>
      <c r="L129" s="22">
        <v>45273</v>
      </c>
      <c r="M129" s="23">
        <v>0.4729976851851852</v>
      </c>
      <c r="N129" s="24">
        <v>113</v>
      </c>
      <c r="O129" s="24">
        <v>94</v>
      </c>
      <c r="P129" s="24">
        <v>71</v>
      </c>
      <c r="Q129" s="24">
        <v>13.6</v>
      </c>
      <c r="R129" s="24">
        <v>531</v>
      </c>
      <c r="S129" s="24">
        <v>1</v>
      </c>
      <c r="T129" s="24">
        <v>0.02</v>
      </c>
      <c r="U129" s="40"/>
      <c r="V129" s="22"/>
      <c r="W129" s="23"/>
      <c r="X129" s="24"/>
      <c r="Y129" s="24"/>
      <c r="Z129" s="24"/>
      <c r="AA129" s="24"/>
      <c r="AB129" s="24"/>
      <c r="AC129" s="24"/>
      <c r="AD129" s="24"/>
      <c r="AE129" s="40"/>
      <c r="AF129" s="22"/>
      <c r="AG129" s="23"/>
      <c r="AH129" s="24"/>
      <c r="AI129" s="24"/>
      <c r="AJ129" s="24"/>
      <c r="AK129" s="24"/>
      <c r="AL129" s="24"/>
      <c r="AM129" s="24"/>
      <c r="AN129" s="24"/>
    </row>
    <row r="130" spans="1:40" x14ac:dyDescent="0.25">
      <c r="A130" s="41"/>
      <c r="B130" s="22"/>
      <c r="C130" s="23"/>
      <c r="D130" s="24"/>
      <c r="E130" s="24"/>
      <c r="F130" s="24"/>
      <c r="G130" s="24"/>
      <c r="H130" s="24"/>
      <c r="I130" s="24"/>
      <c r="J130" s="24"/>
      <c r="K130" s="41"/>
      <c r="L130" s="22"/>
      <c r="M130" s="23"/>
      <c r="N130" s="24"/>
      <c r="O130" s="24"/>
      <c r="P130" s="24"/>
      <c r="Q130" s="24"/>
      <c r="R130" s="24"/>
      <c r="S130" s="24"/>
      <c r="T130" s="24"/>
      <c r="U130" s="41">
        <v>11</v>
      </c>
      <c r="V130" s="22">
        <v>45273</v>
      </c>
      <c r="W130" s="23">
        <v>0.47415509259259259</v>
      </c>
      <c r="X130" s="24">
        <v>201</v>
      </c>
      <c r="Y130" s="24">
        <v>152</v>
      </c>
      <c r="Z130" s="24">
        <v>66</v>
      </c>
      <c r="AA130" s="24">
        <v>15.9</v>
      </c>
      <c r="AB130" s="24">
        <v>466</v>
      </c>
      <c r="AC130" s="24">
        <v>2.4300000000000002</v>
      </c>
      <c r="AD130" s="24">
        <v>0.02</v>
      </c>
      <c r="AE130" s="41"/>
      <c r="AF130" s="22"/>
      <c r="AG130" s="23"/>
      <c r="AH130" s="24"/>
      <c r="AI130" s="24"/>
      <c r="AJ130" s="24"/>
      <c r="AK130" s="24"/>
      <c r="AL130" s="24"/>
      <c r="AM130" s="24"/>
      <c r="AN130" s="24"/>
    </row>
    <row r="131" spans="1:40" x14ac:dyDescent="0.25">
      <c r="A131" s="40"/>
      <c r="B131" s="22"/>
      <c r="C131" s="23"/>
      <c r="D131" s="24"/>
      <c r="E131" s="24"/>
      <c r="F131" s="24"/>
      <c r="G131" s="24"/>
      <c r="H131" s="24"/>
      <c r="I131" s="24"/>
      <c r="J131" s="24"/>
      <c r="K131" s="40">
        <v>9</v>
      </c>
      <c r="L131" s="22">
        <v>45273</v>
      </c>
      <c r="M131" s="23">
        <v>0.47994212962962962</v>
      </c>
      <c r="N131" s="24">
        <v>105</v>
      </c>
      <c r="O131" s="24">
        <v>85</v>
      </c>
      <c r="P131" s="24">
        <v>72</v>
      </c>
      <c r="Q131" s="24">
        <v>13.7</v>
      </c>
      <c r="R131" s="24">
        <v>569</v>
      </c>
      <c r="S131" s="24">
        <v>1</v>
      </c>
      <c r="T131" s="24">
        <v>0.02</v>
      </c>
      <c r="U131" s="40"/>
      <c r="V131" s="22"/>
      <c r="W131" s="23"/>
      <c r="X131" s="24"/>
      <c r="Y131" s="24"/>
      <c r="Z131" s="24"/>
      <c r="AA131" s="24"/>
      <c r="AB131" s="24"/>
      <c r="AC131" s="24"/>
      <c r="AD131" s="24"/>
      <c r="AE131" s="40"/>
      <c r="AF131" s="22"/>
      <c r="AG131" s="23"/>
      <c r="AH131" s="24"/>
      <c r="AI131" s="24"/>
      <c r="AJ131" s="24"/>
      <c r="AK131" s="24"/>
      <c r="AL131" s="24"/>
      <c r="AM131" s="24"/>
      <c r="AN131" s="24"/>
    </row>
    <row r="132" spans="1:40" x14ac:dyDescent="0.25">
      <c r="A132" s="41"/>
      <c r="B132" s="25"/>
      <c r="C132" s="26"/>
      <c r="D132" s="27"/>
      <c r="E132" s="27"/>
      <c r="F132" s="27"/>
      <c r="G132" s="27"/>
      <c r="H132" s="27"/>
      <c r="I132" s="27"/>
      <c r="J132" s="27"/>
      <c r="K132" s="41"/>
      <c r="L132" s="25"/>
      <c r="M132" s="26"/>
      <c r="N132" s="27"/>
      <c r="O132" s="27"/>
      <c r="P132" s="27"/>
      <c r="Q132" s="27"/>
      <c r="R132" s="27"/>
      <c r="S132" s="27"/>
      <c r="T132" s="27"/>
      <c r="U132" s="41">
        <v>14</v>
      </c>
      <c r="V132" s="25">
        <v>45273</v>
      </c>
      <c r="W132" s="26">
        <v>0.48109953703703701</v>
      </c>
      <c r="X132" s="27">
        <v>82</v>
      </c>
      <c r="Y132" s="27">
        <v>63</v>
      </c>
      <c r="Z132" s="27">
        <v>65.5</v>
      </c>
      <c r="AA132" s="27">
        <v>15.9</v>
      </c>
      <c r="AB132" s="27">
        <v>470</v>
      </c>
      <c r="AC132" s="27">
        <v>2.04</v>
      </c>
      <c r="AD132" s="27">
        <v>0.02</v>
      </c>
      <c r="AE132" s="41"/>
      <c r="AF132" s="25"/>
      <c r="AG132" s="26"/>
      <c r="AH132" s="27"/>
      <c r="AI132" s="27"/>
      <c r="AJ132" s="27"/>
      <c r="AK132" s="27"/>
      <c r="AL132" s="27"/>
      <c r="AM132" s="27"/>
      <c r="AN132" s="27"/>
    </row>
    <row r="133" spans="1:40" x14ac:dyDescent="0.25">
      <c r="A133" s="39">
        <v>4</v>
      </c>
      <c r="B133" s="21">
        <v>45273</v>
      </c>
      <c r="C133" s="9">
        <v>0.48353009259259255</v>
      </c>
      <c r="D133" s="12">
        <v>208</v>
      </c>
      <c r="E133" s="12">
        <v>176</v>
      </c>
      <c r="F133" s="12">
        <v>75</v>
      </c>
      <c r="G133" s="12">
        <v>14.2</v>
      </c>
      <c r="H133" s="12">
        <v>565</v>
      </c>
      <c r="I133" s="12">
        <v>1</v>
      </c>
      <c r="J133" s="12">
        <v>0.02</v>
      </c>
      <c r="K133" s="39"/>
      <c r="L133" s="21"/>
      <c r="M133" s="9"/>
      <c r="N133" s="12"/>
      <c r="O133" s="12"/>
      <c r="P133" s="12"/>
      <c r="Q133" s="12"/>
      <c r="R133" s="12"/>
      <c r="S133" s="12"/>
      <c r="T133" s="12"/>
      <c r="U133" s="39"/>
      <c r="V133" s="21"/>
      <c r="W133" s="9"/>
      <c r="X133" s="12"/>
      <c r="Y133" s="12"/>
      <c r="Z133" s="12"/>
      <c r="AA133" s="12"/>
      <c r="AB133" s="12"/>
      <c r="AC133" s="12"/>
      <c r="AD133" s="12"/>
      <c r="AE133" s="39"/>
      <c r="AF133" s="21"/>
      <c r="AG133" s="9"/>
      <c r="AH133" s="12"/>
      <c r="AI133" s="12"/>
      <c r="AJ133" s="12"/>
      <c r="AK133" s="12"/>
      <c r="AL133" s="12"/>
      <c r="AM133" s="12"/>
      <c r="AN133" s="12"/>
    </row>
    <row r="134" spans="1:40" x14ac:dyDescent="0.25">
      <c r="A134" s="40"/>
      <c r="B134" s="22"/>
      <c r="C134" s="23"/>
      <c r="D134" s="24"/>
      <c r="E134" s="24"/>
      <c r="F134" s="24"/>
      <c r="G134" s="24"/>
      <c r="H134" s="24"/>
      <c r="I134" s="24"/>
      <c r="J134" s="24"/>
      <c r="K134" s="40">
        <v>9</v>
      </c>
      <c r="L134" s="22">
        <v>45273</v>
      </c>
      <c r="M134" s="23">
        <v>0.48688657407407404</v>
      </c>
      <c r="N134" s="24">
        <v>121</v>
      </c>
      <c r="O134" s="24">
        <v>100</v>
      </c>
      <c r="P134" s="24">
        <v>71.5</v>
      </c>
      <c r="Q134" s="24">
        <v>13.8</v>
      </c>
      <c r="R134" s="24">
        <v>521</v>
      </c>
      <c r="S134" s="24">
        <v>1</v>
      </c>
      <c r="T134" s="24">
        <v>0.02</v>
      </c>
      <c r="U134" s="40"/>
      <c r="V134" s="22"/>
      <c r="W134" s="23"/>
      <c r="X134" s="24"/>
      <c r="Y134" s="24"/>
      <c r="Z134" s="24"/>
      <c r="AA134" s="24"/>
      <c r="AB134" s="24"/>
      <c r="AC134" s="24"/>
      <c r="AD134" s="24"/>
      <c r="AE134" s="40"/>
      <c r="AF134" s="22"/>
      <c r="AG134" s="23"/>
      <c r="AH134" s="24"/>
      <c r="AI134" s="24"/>
      <c r="AJ134" s="24"/>
      <c r="AK134" s="24"/>
      <c r="AL134" s="24"/>
      <c r="AM134" s="24"/>
      <c r="AN134" s="24"/>
    </row>
    <row r="135" spans="1:40" x14ac:dyDescent="0.25">
      <c r="A135" s="41"/>
      <c r="B135" s="25"/>
      <c r="C135" s="26"/>
      <c r="D135" s="27"/>
      <c r="E135" s="27"/>
      <c r="F135" s="27"/>
      <c r="G135" s="27"/>
      <c r="H135" s="27"/>
      <c r="I135" s="27"/>
      <c r="J135" s="27"/>
      <c r="K135" s="41"/>
      <c r="L135" s="25"/>
      <c r="M135" s="26"/>
      <c r="N135" s="27"/>
      <c r="O135" s="27"/>
      <c r="P135" s="27"/>
      <c r="Q135" s="27"/>
      <c r="R135" s="27"/>
      <c r="S135" s="27"/>
      <c r="T135" s="27"/>
      <c r="U135" s="41">
        <v>14</v>
      </c>
      <c r="V135" s="25">
        <v>45273</v>
      </c>
      <c r="W135" s="26">
        <v>0.48804398148148148</v>
      </c>
      <c r="X135" s="27">
        <v>72</v>
      </c>
      <c r="Y135" s="27">
        <v>53</v>
      </c>
      <c r="Z135" s="27">
        <v>67.5</v>
      </c>
      <c r="AA135" s="27">
        <v>14.9</v>
      </c>
      <c r="AB135" s="27">
        <v>513</v>
      </c>
      <c r="AC135" s="27">
        <v>1</v>
      </c>
      <c r="AD135" s="27">
        <v>0.05</v>
      </c>
      <c r="AE135" s="41"/>
      <c r="AF135" s="25"/>
      <c r="AG135" s="26"/>
      <c r="AH135" s="27"/>
      <c r="AI135" s="27"/>
      <c r="AJ135" s="27"/>
      <c r="AK135" s="27"/>
      <c r="AL135" s="27"/>
      <c r="AM135" s="27"/>
      <c r="AN135" s="27"/>
    </row>
    <row r="136" spans="1:40" x14ac:dyDescent="0.25">
      <c r="A136" s="39">
        <v>4</v>
      </c>
      <c r="B136" s="21">
        <v>45273</v>
      </c>
      <c r="C136" s="9">
        <v>0.49024305555555553</v>
      </c>
      <c r="D136" s="12">
        <v>272</v>
      </c>
      <c r="E136" s="12">
        <v>230</v>
      </c>
      <c r="F136" s="12">
        <v>75</v>
      </c>
      <c r="G136" s="12">
        <v>14.2</v>
      </c>
      <c r="H136" s="12">
        <v>550</v>
      </c>
      <c r="I136" s="12">
        <v>1</v>
      </c>
      <c r="J136" s="12">
        <v>0.02</v>
      </c>
      <c r="K136" s="39"/>
      <c r="L136" s="21"/>
      <c r="M136" s="9"/>
      <c r="N136" s="12"/>
      <c r="O136" s="12"/>
      <c r="P136" s="12"/>
      <c r="Q136" s="12"/>
      <c r="R136" s="12"/>
      <c r="S136" s="12"/>
      <c r="T136" s="12"/>
      <c r="U136" s="39"/>
      <c r="V136" s="21"/>
      <c r="W136" s="9"/>
      <c r="X136" s="12"/>
      <c r="Y136" s="12"/>
      <c r="Z136" s="12"/>
      <c r="AA136" s="12"/>
      <c r="AB136" s="12"/>
      <c r="AC136" s="12"/>
      <c r="AD136" s="12"/>
      <c r="AE136" s="39"/>
      <c r="AF136" s="21"/>
      <c r="AG136" s="9"/>
      <c r="AH136" s="12"/>
      <c r="AI136" s="12"/>
      <c r="AJ136" s="12"/>
      <c r="AK136" s="12"/>
      <c r="AL136" s="12"/>
      <c r="AM136" s="12"/>
      <c r="AN136" s="12"/>
    </row>
    <row r="137" spans="1:40" x14ac:dyDescent="0.25">
      <c r="A137" s="40"/>
      <c r="B137" s="22"/>
      <c r="C137" s="23"/>
      <c r="D137" s="24"/>
      <c r="E137" s="24"/>
      <c r="F137" s="24"/>
      <c r="G137" s="24"/>
      <c r="H137" s="24"/>
      <c r="I137" s="24"/>
      <c r="J137" s="24"/>
      <c r="K137" s="40">
        <v>9</v>
      </c>
      <c r="L137" s="22">
        <v>45273</v>
      </c>
      <c r="M137" s="23">
        <v>0.49383101851851857</v>
      </c>
      <c r="N137" s="24">
        <v>160</v>
      </c>
      <c r="O137" s="24">
        <v>136</v>
      </c>
      <c r="P137" s="24">
        <v>72</v>
      </c>
      <c r="Q137" s="24">
        <v>13.8</v>
      </c>
      <c r="R137" s="24">
        <v>631</v>
      </c>
      <c r="S137" s="24">
        <v>1</v>
      </c>
      <c r="T137" s="24">
        <v>0.02</v>
      </c>
      <c r="U137" s="40"/>
      <c r="V137" s="22"/>
      <c r="W137" s="23"/>
      <c r="X137" s="24"/>
      <c r="Y137" s="24"/>
      <c r="Z137" s="24"/>
      <c r="AA137" s="24"/>
      <c r="AB137" s="24"/>
      <c r="AC137" s="24"/>
      <c r="AD137" s="24"/>
      <c r="AE137" s="40"/>
      <c r="AF137" s="22"/>
      <c r="AG137" s="23"/>
      <c r="AH137" s="24"/>
      <c r="AI137" s="24"/>
      <c r="AJ137" s="24"/>
      <c r="AK137" s="24"/>
      <c r="AL137" s="24"/>
      <c r="AM137" s="24"/>
      <c r="AN137" s="24"/>
    </row>
    <row r="138" spans="1:40" x14ac:dyDescent="0.25">
      <c r="A138" s="41"/>
      <c r="B138" s="25"/>
      <c r="C138" s="26"/>
      <c r="D138" s="27"/>
      <c r="E138" s="27"/>
      <c r="F138" s="27"/>
      <c r="G138" s="27"/>
      <c r="H138" s="27"/>
      <c r="I138" s="27"/>
      <c r="J138" s="27"/>
      <c r="K138" s="41"/>
      <c r="L138" s="25"/>
      <c r="M138" s="26"/>
      <c r="N138" s="27"/>
      <c r="O138" s="27"/>
      <c r="P138" s="27"/>
      <c r="Q138" s="27"/>
      <c r="R138" s="27"/>
      <c r="S138" s="27"/>
      <c r="T138" s="27"/>
      <c r="U138" s="41">
        <v>14</v>
      </c>
      <c r="V138" s="25">
        <v>45273</v>
      </c>
      <c r="W138" s="26">
        <v>0.4949884259259259</v>
      </c>
      <c r="X138" s="27">
        <v>147</v>
      </c>
      <c r="Y138" s="27">
        <v>136</v>
      </c>
      <c r="Z138" s="27">
        <v>68.5</v>
      </c>
      <c r="AA138" s="27">
        <v>14.6</v>
      </c>
      <c r="AB138" s="27">
        <v>515</v>
      </c>
      <c r="AC138" s="27">
        <v>1</v>
      </c>
      <c r="AD138" s="27">
        <v>0.04</v>
      </c>
      <c r="AE138" s="41"/>
      <c r="AF138" s="25"/>
      <c r="AG138" s="26"/>
      <c r="AH138" s="27"/>
      <c r="AI138" s="27"/>
      <c r="AJ138" s="27"/>
      <c r="AK138" s="27"/>
      <c r="AL138" s="27"/>
      <c r="AM138" s="27"/>
      <c r="AN138" s="27"/>
    </row>
    <row r="139" spans="1:40" x14ac:dyDescent="0.25">
      <c r="A139" s="40"/>
      <c r="B139" s="20"/>
      <c r="C139" s="8"/>
      <c r="D139" s="10"/>
      <c r="E139" s="10"/>
      <c r="F139" s="10"/>
      <c r="G139" s="10"/>
      <c r="H139" s="10"/>
      <c r="I139" s="10"/>
      <c r="J139" s="10"/>
      <c r="K139" s="40">
        <v>9</v>
      </c>
      <c r="L139" s="20">
        <v>45273</v>
      </c>
      <c r="M139" s="8">
        <v>0.53549768518518526</v>
      </c>
      <c r="N139" s="10">
        <v>93</v>
      </c>
      <c r="O139" s="10">
        <v>73</v>
      </c>
      <c r="P139" s="10">
        <v>72</v>
      </c>
      <c r="Q139" s="10">
        <v>13.7</v>
      </c>
      <c r="R139" s="10">
        <v>496</v>
      </c>
      <c r="S139" s="10">
        <v>1</v>
      </c>
      <c r="T139" s="10">
        <v>0.02</v>
      </c>
      <c r="U139" s="40"/>
      <c r="V139" s="20"/>
      <c r="W139" s="8"/>
      <c r="X139" s="10"/>
      <c r="Y139" s="10"/>
      <c r="Z139" s="10"/>
      <c r="AA139" s="10"/>
      <c r="AB139" s="10"/>
      <c r="AC139" s="10"/>
      <c r="AD139" s="10"/>
      <c r="AE139" s="40"/>
      <c r="AF139" s="20"/>
      <c r="AG139" s="8"/>
      <c r="AH139" s="10"/>
      <c r="AI139" s="10"/>
      <c r="AJ139" s="10"/>
      <c r="AK139" s="10"/>
      <c r="AL139" s="10"/>
      <c r="AM139" s="10"/>
      <c r="AN139" s="10"/>
    </row>
    <row r="140" spans="1:40" x14ac:dyDescent="0.25">
      <c r="A140" s="40"/>
      <c r="B140" s="20"/>
      <c r="C140" s="8"/>
      <c r="D140" s="10"/>
      <c r="E140" s="10"/>
      <c r="F140" s="10"/>
      <c r="G140" s="10"/>
      <c r="H140" s="10"/>
      <c r="I140" s="10"/>
      <c r="J140" s="10"/>
      <c r="K140" s="40">
        <v>9</v>
      </c>
      <c r="L140" s="20">
        <v>45273</v>
      </c>
      <c r="M140" s="8">
        <v>0.54244212962962968</v>
      </c>
      <c r="N140" s="10">
        <v>146</v>
      </c>
      <c r="O140" s="10">
        <v>125</v>
      </c>
      <c r="P140" s="10">
        <v>72</v>
      </c>
      <c r="Q140" s="10">
        <v>13.8</v>
      </c>
      <c r="R140" s="10">
        <v>491</v>
      </c>
      <c r="S140" s="10">
        <v>1</v>
      </c>
      <c r="T140" s="10">
        <v>0.02</v>
      </c>
      <c r="U140" s="40"/>
      <c r="V140" s="20"/>
      <c r="W140" s="8"/>
      <c r="X140" s="10"/>
      <c r="Y140" s="10"/>
      <c r="Z140" s="10"/>
      <c r="AA140" s="10"/>
      <c r="AB140" s="10"/>
      <c r="AC140" s="10"/>
      <c r="AD140" s="10"/>
      <c r="AE140" s="40"/>
      <c r="AF140" s="20"/>
      <c r="AG140" s="8"/>
      <c r="AH140" s="10"/>
      <c r="AI140" s="10"/>
      <c r="AJ140" s="10"/>
      <c r="AK140" s="10"/>
      <c r="AL140" s="10"/>
      <c r="AM140" s="10"/>
      <c r="AN140" s="10"/>
    </row>
    <row r="141" spans="1:40" x14ac:dyDescent="0.25">
      <c r="A141" s="41"/>
      <c r="B141" s="28"/>
      <c r="C141" s="29"/>
      <c r="D141" s="30"/>
      <c r="E141" s="30"/>
      <c r="F141" s="30"/>
      <c r="G141" s="30"/>
      <c r="H141" s="30"/>
      <c r="I141" s="30"/>
      <c r="J141" s="30"/>
      <c r="K141" s="41"/>
      <c r="L141" s="28"/>
      <c r="M141" s="29"/>
      <c r="N141" s="30"/>
      <c r="O141" s="30"/>
      <c r="P141" s="30"/>
      <c r="Q141" s="30"/>
      <c r="R141" s="30"/>
      <c r="S141" s="30"/>
      <c r="T141" s="30"/>
      <c r="U141" s="41">
        <v>14</v>
      </c>
      <c r="V141" s="28">
        <v>45273</v>
      </c>
      <c r="W141" s="29">
        <v>0.54498842592592589</v>
      </c>
      <c r="X141" s="30">
        <v>236</v>
      </c>
      <c r="Y141" s="30">
        <v>214</v>
      </c>
      <c r="Z141" s="30">
        <v>71</v>
      </c>
      <c r="AA141" s="30">
        <v>14.3</v>
      </c>
      <c r="AB141" s="30">
        <v>530</v>
      </c>
      <c r="AC141" s="30">
        <v>2.3199999999999998</v>
      </c>
      <c r="AD141" s="30">
        <v>0.02</v>
      </c>
      <c r="AE141" s="41"/>
      <c r="AF141" s="28"/>
      <c r="AG141" s="29"/>
      <c r="AH141" s="30"/>
      <c r="AI141" s="30"/>
      <c r="AJ141" s="30"/>
      <c r="AK141" s="30"/>
      <c r="AL141" s="30"/>
      <c r="AM141" s="30"/>
      <c r="AN141" s="30"/>
    </row>
    <row r="142" spans="1:40" x14ac:dyDescent="0.25">
      <c r="A142" s="40"/>
      <c r="B142" s="20"/>
      <c r="C142" s="8"/>
      <c r="D142" s="10"/>
      <c r="E142" s="10"/>
      <c r="F142" s="10"/>
      <c r="G142" s="10"/>
      <c r="H142" s="10"/>
      <c r="I142" s="10"/>
      <c r="J142" s="10"/>
      <c r="K142" s="40">
        <v>9</v>
      </c>
      <c r="L142" s="20">
        <v>45273</v>
      </c>
      <c r="M142" s="8">
        <v>0.5493865740740741</v>
      </c>
      <c r="N142" s="10">
        <v>159</v>
      </c>
      <c r="O142" s="10">
        <v>127</v>
      </c>
      <c r="P142" s="10">
        <v>72</v>
      </c>
      <c r="Q142" s="10">
        <v>13.8</v>
      </c>
      <c r="R142" s="10">
        <v>496</v>
      </c>
      <c r="S142" s="10">
        <v>1.85</v>
      </c>
      <c r="T142" s="10">
        <v>0.02</v>
      </c>
      <c r="U142" s="40"/>
      <c r="V142" s="20"/>
      <c r="W142" s="8"/>
      <c r="X142" s="10"/>
      <c r="Y142" s="10"/>
      <c r="Z142" s="10"/>
      <c r="AA142" s="10"/>
      <c r="AB142" s="10"/>
      <c r="AC142" s="10"/>
      <c r="AD142" s="10"/>
      <c r="AE142" s="40"/>
      <c r="AF142" s="20"/>
      <c r="AG142" s="8"/>
      <c r="AH142" s="10"/>
      <c r="AI142" s="10"/>
      <c r="AJ142" s="10"/>
      <c r="AK142" s="10"/>
      <c r="AL142" s="10"/>
      <c r="AM142" s="10"/>
      <c r="AN142" s="10"/>
    </row>
    <row r="143" spans="1:40" x14ac:dyDescent="0.25">
      <c r="A143" s="41"/>
      <c r="B143" s="21"/>
      <c r="C143" s="9"/>
      <c r="D143" s="12"/>
      <c r="E143" s="12"/>
      <c r="F143" s="12"/>
      <c r="G143" s="12"/>
      <c r="H143" s="12"/>
      <c r="I143" s="12"/>
      <c r="J143" s="12"/>
      <c r="K143" s="41"/>
      <c r="L143" s="21"/>
      <c r="M143" s="9"/>
      <c r="N143" s="12"/>
      <c r="O143" s="12"/>
      <c r="P143" s="12"/>
      <c r="Q143" s="12"/>
      <c r="R143" s="12"/>
      <c r="S143" s="12"/>
      <c r="T143" s="12"/>
      <c r="U143" s="41">
        <v>14</v>
      </c>
      <c r="V143" s="21">
        <v>45273</v>
      </c>
      <c r="W143" s="9">
        <v>0.55887731481481484</v>
      </c>
      <c r="X143" s="12">
        <v>157</v>
      </c>
      <c r="Y143" s="12">
        <v>141</v>
      </c>
      <c r="Z143" s="12">
        <v>71</v>
      </c>
      <c r="AA143" s="12">
        <v>14.4</v>
      </c>
      <c r="AB143" s="12">
        <v>510</v>
      </c>
      <c r="AC143" s="12">
        <v>2.46</v>
      </c>
      <c r="AD143" s="12">
        <v>0.02</v>
      </c>
      <c r="AE143" s="41"/>
      <c r="AF143" s="21"/>
      <c r="AG143" s="9"/>
      <c r="AH143" s="12"/>
      <c r="AI143" s="12"/>
      <c r="AJ143" s="12"/>
      <c r="AK143" s="12"/>
      <c r="AL143" s="12"/>
      <c r="AM143" s="12"/>
      <c r="AN143" s="12"/>
    </row>
    <row r="144" spans="1:40" x14ac:dyDescent="0.25">
      <c r="A144" s="42"/>
      <c r="B144" s="20"/>
      <c r="C144" s="8"/>
      <c r="D144" s="10"/>
      <c r="E144" s="10"/>
      <c r="F144" s="10"/>
      <c r="G144" s="10"/>
      <c r="H144" s="10"/>
      <c r="I144" s="10"/>
      <c r="J144" s="10"/>
      <c r="K144" s="42"/>
      <c r="L144" s="20"/>
      <c r="M144" s="8"/>
      <c r="N144" s="10"/>
      <c r="O144" s="10"/>
      <c r="P144" s="10"/>
      <c r="Q144" s="10"/>
      <c r="R144" s="10"/>
      <c r="S144" s="10"/>
      <c r="T144" s="10"/>
      <c r="U144" s="42"/>
      <c r="V144" s="20"/>
      <c r="W144" s="8"/>
      <c r="X144" s="10"/>
      <c r="Y144" s="10"/>
      <c r="Z144" s="10"/>
      <c r="AA144" s="10"/>
      <c r="AB144" s="10"/>
      <c r="AC144" s="10"/>
      <c r="AD144" s="10"/>
      <c r="AE144" s="42">
        <v>7</v>
      </c>
      <c r="AF144" s="20">
        <v>45273</v>
      </c>
      <c r="AG144" s="8">
        <v>0.56016203703703704</v>
      </c>
      <c r="AH144" s="10">
        <v>297</v>
      </c>
      <c r="AI144" s="10">
        <v>225</v>
      </c>
      <c r="AJ144" s="10">
        <v>66</v>
      </c>
      <c r="AK144" s="10">
        <v>18.399999999999999</v>
      </c>
      <c r="AL144" s="10">
        <v>539</v>
      </c>
      <c r="AM144" s="10">
        <v>1</v>
      </c>
      <c r="AN144" s="10">
        <v>0.02</v>
      </c>
    </row>
    <row r="145" spans="1:40" x14ac:dyDescent="0.25">
      <c r="A145" s="41"/>
      <c r="B145" s="21"/>
      <c r="C145" s="9"/>
      <c r="D145" s="12"/>
      <c r="E145" s="12"/>
      <c r="F145" s="12"/>
      <c r="G145" s="12"/>
      <c r="H145" s="12"/>
      <c r="I145" s="12"/>
      <c r="J145" s="12"/>
      <c r="K145" s="41"/>
      <c r="L145" s="21"/>
      <c r="M145" s="9"/>
      <c r="N145" s="12"/>
      <c r="O145" s="12"/>
      <c r="P145" s="12"/>
      <c r="Q145" s="12"/>
      <c r="R145" s="12"/>
      <c r="S145" s="12"/>
      <c r="T145" s="12"/>
      <c r="U145" s="41">
        <v>14</v>
      </c>
      <c r="V145" s="21">
        <v>45273</v>
      </c>
      <c r="W145" s="9">
        <v>0.56443287037037038</v>
      </c>
      <c r="X145" s="12">
        <v>105</v>
      </c>
      <c r="Y145" s="12">
        <v>96</v>
      </c>
      <c r="Z145" s="12">
        <v>71</v>
      </c>
      <c r="AA145" s="12">
        <v>14.3</v>
      </c>
      <c r="AB145" s="12">
        <v>503</v>
      </c>
      <c r="AC145" s="12">
        <v>2.17</v>
      </c>
      <c r="AD145" s="12">
        <v>0.02</v>
      </c>
      <c r="AE145" s="41"/>
      <c r="AF145" s="21"/>
      <c r="AG145" s="9"/>
      <c r="AH145" s="12"/>
      <c r="AI145" s="12"/>
      <c r="AJ145" s="12"/>
      <c r="AK145" s="12"/>
      <c r="AL145" s="12"/>
      <c r="AM145" s="12"/>
      <c r="AN145" s="12"/>
    </row>
    <row r="146" spans="1:40" x14ac:dyDescent="0.25">
      <c r="A146" s="42"/>
      <c r="B146" s="20"/>
      <c r="C146" s="8"/>
      <c r="D146" s="10"/>
      <c r="E146" s="10"/>
      <c r="F146" s="10"/>
      <c r="G146" s="10"/>
      <c r="H146" s="10"/>
      <c r="I146" s="10"/>
      <c r="J146" s="10"/>
      <c r="K146" s="42"/>
      <c r="L146" s="20"/>
      <c r="M146" s="8"/>
      <c r="N146" s="10"/>
      <c r="O146" s="10"/>
      <c r="P146" s="10"/>
      <c r="Q146" s="10"/>
      <c r="R146" s="10"/>
      <c r="S146" s="10"/>
      <c r="T146" s="10"/>
      <c r="U146" s="42"/>
      <c r="V146" s="20"/>
      <c r="W146" s="8"/>
      <c r="X146" s="10"/>
      <c r="Y146" s="10"/>
      <c r="Z146" s="10"/>
      <c r="AA146" s="10"/>
      <c r="AB146" s="10"/>
      <c r="AC146" s="10"/>
      <c r="AD146" s="10"/>
      <c r="AE146" s="42">
        <v>7</v>
      </c>
      <c r="AF146" s="20">
        <v>45273</v>
      </c>
      <c r="AG146" s="8">
        <v>0.56710648148148146</v>
      </c>
      <c r="AH146" s="10">
        <v>312</v>
      </c>
      <c r="AI146" s="10">
        <v>199</v>
      </c>
      <c r="AJ146" s="10">
        <v>64.5</v>
      </c>
      <c r="AK146" s="10">
        <v>18.899999999999999</v>
      </c>
      <c r="AL146" s="10">
        <v>564</v>
      </c>
      <c r="AM146" s="10">
        <v>1</v>
      </c>
      <c r="AN146" s="10">
        <v>0.02</v>
      </c>
    </row>
    <row r="147" spans="1:40" x14ac:dyDescent="0.25">
      <c r="A147" s="40"/>
      <c r="B147" s="21"/>
      <c r="C147" s="9"/>
      <c r="D147" s="12"/>
      <c r="E147" s="12"/>
      <c r="F147" s="12"/>
      <c r="G147" s="12"/>
      <c r="H147" s="12"/>
      <c r="I147" s="12"/>
      <c r="J147" s="12"/>
      <c r="K147" s="40">
        <v>8</v>
      </c>
      <c r="L147" s="21">
        <v>45273</v>
      </c>
      <c r="M147" s="9">
        <v>0.57021990740740736</v>
      </c>
      <c r="N147" s="12">
        <v>186</v>
      </c>
      <c r="O147" s="12">
        <v>151</v>
      </c>
      <c r="P147" s="12">
        <v>74.5</v>
      </c>
      <c r="Q147" s="12">
        <v>13.1</v>
      </c>
      <c r="R147" s="12">
        <v>550</v>
      </c>
      <c r="S147" s="12">
        <v>1.22</v>
      </c>
      <c r="T147" s="12">
        <v>0.02</v>
      </c>
      <c r="U147" s="40"/>
      <c r="V147" s="21"/>
      <c r="W147" s="9"/>
      <c r="X147" s="12"/>
      <c r="Y147" s="12"/>
      <c r="Z147" s="12"/>
      <c r="AA147" s="12"/>
      <c r="AB147" s="12"/>
      <c r="AC147" s="12"/>
      <c r="AD147" s="12"/>
      <c r="AE147" s="40"/>
      <c r="AF147" s="21"/>
      <c r="AG147" s="9"/>
      <c r="AH147" s="12"/>
      <c r="AI147" s="12"/>
      <c r="AJ147" s="12"/>
      <c r="AK147" s="12"/>
      <c r="AL147" s="12"/>
      <c r="AM147" s="12"/>
      <c r="AN147" s="12"/>
    </row>
    <row r="148" spans="1:40" x14ac:dyDescent="0.25">
      <c r="A148" s="41"/>
      <c r="B148" s="21"/>
      <c r="C148" s="9"/>
      <c r="D148" s="12"/>
      <c r="E148" s="12"/>
      <c r="F148" s="12"/>
      <c r="G148" s="12"/>
      <c r="H148" s="12"/>
      <c r="I148" s="12"/>
      <c r="J148" s="12"/>
      <c r="K148" s="41"/>
      <c r="L148" s="21"/>
      <c r="M148" s="9"/>
      <c r="N148" s="12"/>
      <c r="O148" s="12"/>
      <c r="P148" s="12"/>
      <c r="Q148" s="12"/>
      <c r="R148" s="12"/>
      <c r="S148" s="12"/>
      <c r="T148" s="12"/>
      <c r="U148" s="41">
        <v>14</v>
      </c>
      <c r="V148" s="21">
        <v>45273</v>
      </c>
      <c r="W148" s="9">
        <v>0.5713773148148148</v>
      </c>
      <c r="X148" s="12">
        <v>89</v>
      </c>
      <c r="Y148" s="12">
        <v>73</v>
      </c>
      <c r="Z148" s="12">
        <v>71.5</v>
      </c>
      <c r="AA148" s="12">
        <v>14.3</v>
      </c>
      <c r="AB148" s="12">
        <v>501</v>
      </c>
      <c r="AC148" s="12">
        <v>1.41</v>
      </c>
      <c r="AD148" s="12">
        <v>0.02</v>
      </c>
      <c r="AE148" s="41"/>
      <c r="AF148" s="21"/>
      <c r="AG148" s="9"/>
      <c r="AH148" s="12"/>
      <c r="AI148" s="12"/>
      <c r="AJ148" s="12"/>
      <c r="AK148" s="12"/>
      <c r="AL148" s="12"/>
      <c r="AM148" s="12"/>
      <c r="AN148" s="12"/>
    </row>
    <row r="149" spans="1:40" x14ac:dyDescent="0.25">
      <c r="A149" s="42"/>
      <c r="B149" s="20"/>
      <c r="C149" s="8"/>
      <c r="D149" s="10"/>
      <c r="E149" s="10"/>
      <c r="F149" s="10"/>
      <c r="G149" s="10"/>
      <c r="H149" s="10"/>
      <c r="I149" s="10"/>
      <c r="J149" s="10"/>
      <c r="K149" s="42"/>
      <c r="L149" s="20"/>
      <c r="M149" s="8"/>
      <c r="N149" s="10"/>
      <c r="O149" s="10"/>
      <c r="P149" s="10"/>
      <c r="Q149" s="10"/>
      <c r="R149" s="10"/>
      <c r="S149" s="10"/>
      <c r="T149" s="10"/>
      <c r="U149" s="42"/>
      <c r="V149" s="20"/>
      <c r="W149" s="8"/>
      <c r="X149" s="10"/>
      <c r="Y149" s="10"/>
      <c r="Z149" s="10"/>
      <c r="AA149" s="10"/>
      <c r="AB149" s="10"/>
      <c r="AC149" s="10"/>
      <c r="AD149" s="10"/>
      <c r="AE149" s="42">
        <v>7</v>
      </c>
      <c r="AF149" s="20">
        <v>45273</v>
      </c>
      <c r="AG149" s="8">
        <v>0.57403935185185184</v>
      </c>
      <c r="AH149" s="10">
        <v>376</v>
      </c>
      <c r="AI149" s="10">
        <v>255</v>
      </c>
      <c r="AJ149" s="10">
        <v>63.5</v>
      </c>
      <c r="AK149" s="10">
        <v>19.100000000000001</v>
      </c>
      <c r="AL149" s="10">
        <v>594</v>
      </c>
      <c r="AM149" s="10">
        <v>1</v>
      </c>
      <c r="AN149" s="10">
        <v>0.02</v>
      </c>
    </row>
    <row r="150" spans="1:40" x14ac:dyDescent="0.25">
      <c r="A150" s="40"/>
      <c r="B150" s="21"/>
      <c r="C150" s="9"/>
      <c r="D150" s="12"/>
      <c r="E150" s="12"/>
      <c r="F150" s="12"/>
      <c r="G150" s="12"/>
      <c r="H150" s="12"/>
      <c r="I150" s="12"/>
      <c r="J150" s="12"/>
      <c r="K150" s="40">
        <v>8</v>
      </c>
      <c r="L150" s="21">
        <v>45273</v>
      </c>
      <c r="M150" s="9">
        <v>0.57716435185185189</v>
      </c>
      <c r="N150" s="12">
        <v>87</v>
      </c>
      <c r="O150" s="12">
        <v>64</v>
      </c>
      <c r="P150" s="12">
        <v>75</v>
      </c>
      <c r="Q150" s="12">
        <v>12.7</v>
      </c>
      <c r="R150" s="12">
        <v>503</v>
      </c>
      <c r="S150" s="12">
        <v>1</v>
      </c>
      <c r="T150" s="12">
        <v>0.02</v>
      </c>
      <c r="U150" s="40"/>
      <c r="V150" s="21"/>
      <c r="W150" s="9"/>
      <c r="X150" s="12"/>
      <c r="Y150" s="12"/>
      <c r="Z150" s="12"/>
      <c r="AA150" s="12"/>
      <c r="AB150" s="12"/>
      <c r="AC150" s="12"/>
      <c r="AD150" s="12"/>
      <c r="AE150" s="40"/>
      <c r="AF150" s="21"/>
      <c r="AG150" s="9"/>
      <c r="AH150" s="12"/>
      <c r="AI150" s="12"/>
      <c r="AJ150" s="12"/>
      <c r="AK150" s="12"/>
      <c r="AL150" s="12"/>
      <c r="AM150" s="12"/>
      <c r="AN150" s="12"/>
    </row>
    <row r="151" spans="1:40" x14ac:dyDescent="0.25">
      <c r="A151" s="41"/>
      <c r="B151" s="21"/>
      <c r="C151" s="9"/>
      <c r="D151" s="12"/>
      <c r="E151" s="12"/>
      <c r="F151" s="12"/>
      <c r="G151" s="12"/>
      <c r="H151" s="12"/>
      <c r="I151" s="12"/>
      <c r="J151" s="12"/>
      <c r="K151" s="41"/>
      <c r="L151" s="21"/>
      <c r="M151" s="9"/>
      <c r="N151" s="12"/>
      <c r="O151" s="12"/>
      <c r="P151" s="12"/>
      <c r="Q151" s="12"/>
      <c r="R151" s="12"/>
      <c r="S151" s="12"/>
      <c r="T151" s="12"/>
      <c r="U151" s="41">
        <v>14</v>
      </c>
      <c r="V151" s="21">
        <v>45273</v>
      </c>
      <c r="W151" s="9">
        <v>0.57832175925925922</v>
      </c>
      <c r="X151" s="12">
        <v>79</v>
      </c>
      <c r="Y151" s="12">
        <v>60</v>
      </c>
      <c r="Z151" s="12">
        <v>71.5</v>
      </c>
      <c r="AA151" s="12">
        <v>14.2</v>
      </c>
      <c r="AB151" s="12">
        <v>499</v>
      </c>
      <c r="AC151" s="12">
        <v>1</v>
      </c>
      <c r="AD151" s="12">
        <v>0.02</v>
      </c>
      <c r="AE151" s="41"/>
      <c r="AF151" s="21"/>
      <c r="AG151" s="9"/>
      <c r="AH151" s="12"/>
      <c r="AI151" s="12"/>
      <c r="AJ151" s="12"/>
      <c r="AK151" s="12"/>
      <c r="AL151" s="12"/>
      <c r="AM151" s="12"/>
      <c r="AN151" s="12"/>
    </row>
    <row r="152" spans="1:40" x14ac:dyDescent="0.25">
      <c r="A152" s="42"/>
      <c r="B152" s="20"/>
      <c r="C152" s="8"/>
      <c r="D152" s="10"/>
      <c r="E152" s="10"/>
      <c r="F152" s="10"/>
      <c r="G152" s="10"/>
      <c r="H152" s="10"/>
      <c r="I152" s="10"/>
      <c r="J152" s="10"/>
      <c r="K152" s="42"/>
      <c r="L152" s="20"/>
      <c r="M152" s="8"/>
      <c r="N152" s="10"/>
      <c r="O152" s="10"/>
      <c r="P152" s="10"/>
      <c r="Q152" s="10"/>
      <c r="R152" s="10"/>
      <c r="S152" s="10"/>
      <c r="T152" s="10"/>
      <c r="U152" s="42"/>
      <c r="V152" s="20"/>
      <c r="W152" s="8"/>
      <c r="X152" s="10"/>
      <c r="Y152" s="10"/>
      <c r="Z152" s="10"/>
      <c r="AA152" s="10"/>
      <c r="AB152" s="10"/>
      <c r="AC152" s="10"/>
      <c r="AD152" s="10"/>
      <c r="AE152" s="42">
        <v>7</v>
      </c>
      <c r="AF152" s="20">
        <v>45273</v>
      </c>
      <c r="AG152" s="8">
        <v>0.57960648148148153</v>
      </c>
      <c r="AH152" s="10">
        <v>306</v>
      </c>
      <c r="AI152" s="10">
        <v>195</v>
      </c>
      <c r="AJ152" s="10">
        <v>62.5</v>
      </c>
      <c r="AK152" s="10">
        <v>19.2</v>
      </c>
      <c r="AL152" s="10">
        <v>584</v>
      </c>
      <c r="AM152" s="10">
        <v>1</v>
      </c>
      <c r="AN152" s="10">
        <v>0.02</v>
      </c>
    </row>
    <row r="153" spans="1:40" x14ac:dyDescent="0.25">
      <c r="A153" s="40"/>
      <c r="B153" s="21"/>
      <c r="C153" s="9"/>
      <c r="D153" s="12"/>
      <c r="E153" s="12"/>
      <c r="F153" s="12"/>
      <c r="G153" s="12"/>
      <c r="H153" s="12"/>
      <c r="I153" s="12"/>
      <c r="J153" s="12"/>
      <c r="K153" s="40">
        <v>8</v>
      </c>
      <c r="L153" s="21">
        <v>45273</v>
      </c>
      <c r="M153" s="9">
        <v>0.58410879629629631</v>
      </c>
      <c r="N153" s="12">
        <v>99</v>
      </c>
      <c r="O153" s="12">
        <v>76</v>
      </c>
      <c r="P153" s="12">
        <v>75.5</v>
      </c>
      <c r="Q153" s="12">
        <v>12.6</v>
      </c>
      <c r="R153" s="12">
        <v>498</v>
      </c>
      <c r="S153" s="12">
        <v>1</v>
      </c>
      <c r="T153" s="12">
        <v>0.02</v>
      </c>
      <c r="U153" s="40"/>
      <c r="V153" s="21"/>
      <c r="W153" s="9"/>
      <c r="X153" s="12"/>
      <c r="Y153" s="12"/>
      <c r="Z153" s="12"/>
      <c r="AA153" s="12"/>
      <c r="AB153" s="12"/>
      <c r="AC153" s="12"/>
      <c r="AD153" s="12"/>
      <c r="AE153" s="40"/>
      <c r="AF153" s="21"/>
      <c r="AG153" s="9"/>
      <c r="AH153" s="12"/>
      <c r="AI153" s="12"/>
      <c r="AJ153" s="12"/>
      <c r="AK153" s="12"/>
      <c r="AL153" s="12"/>
      <c r="AM153" s="12"/>
      <c r="AN153" s="12"/>
    </row>
    <row r="154" spans="1:40" x14ac:dyDescent="0.25">
      <c r="A154" s="41"/>
      <c r="B154" s="21"/>
      <c r="C154" s="9"/>
      <c r="D154" s="12"/>
      <c r="E154" s="12"/>
      <c r="F154" s="12"/>
      <c r="G154" s="12"/>
      <c r="H154" s="12"/>
      <c r="I154" s="12"/>
      <c r="J154" s="12"/>
      <c r="K154" s="41"/>
      <c r="L154" s="21"/>
      <c r="M154" s="9"/>
      <c r="N154" s="12"/>
      <c r="O154" s="12"/>
      <c r="P154" s="12"/>
      <c r="Q154" s="12"/>
      <c r="R154" s="12"/>
      <c r="S154" s="12"/>
      <c r="T154" s="12"/>
      <c r="U154" s="41">
        <v>14</v>
      </c>
      <c r="V154" s="21">
        <v>45273</v>
      </c>
      <c r="W154" s="9">
        <v>0.58526620370370364</v>
      </c>
      <c r="X154" s="12">
        <v>66</v>
      </c>
      <c r="Y154" s="12">
        <v>53</v>
      </c>
      <c r="Z154" s="12">
        <v>70.5</v>
      </c>
      <c r="AA154" s="12">
        <v>14.2</v>
      </c>
      <c r="AB154" s="12">
        <v>480</v>
      </c>
      <c r="AC154" s="12">
        <v>1</v>
      </c>
      <c r="AD154" s="12">
        <v>0.02</v>
      </c>
      <c r="AE154" s="41"/>
      <c r="AF154" s="21"/>
      <c r="AG154" s="9"/>
      <c r="AH154" s="12"/>
      <c r="AI154" s="12"/>
      <c r="AJ154" s="12"/>
      <c r="AK154" s="12"/>
      <c r="AL154" s="12"/>
      <c r="AM154" s="12"/>
      <c r="AN154" s="12"/>
    </row>
    <row r="155" spans="1:40" x14ac:dyDescent="0.25">
      <c r="A155" s="42"/>
      <c r="B155" s="20"/>
      <c r="C155" s="8"/>
      <c r="D155" s="10"/>
      <c r="E155" s="10"/>
      <c r="F155" s="10"/>
      <c r="G155" s="10"/>
      <c r="H155" s="10"/>
      <c r="I155" s="10"/>
      <c r="J155" s="10"/>
      <c r="K155" s="42"/>
      <c r="L155" s="20"/>
      <c r="M155" s="8"/>
      <c r="N155" s="10"/>
      <c r="O155" s="10"/>
      <c r="P155" s="10"/>
      <c r="Q155" s="10"/>
      <c r="R155" s="10"/>
      <c r="S155" s="10"/>
      <c r="T155" s="10"/>
      <c r="U155" s="42"/>
      <c r="V155" s="20"/>
      <c r="W155" s="8"/>
      <c r="X155" s="10"/>
      <c r="Y155" s="10"/>
      <c r="Z155" s="10"/>
      <c r="AA155" s="10"/>
      <c r="AB155" s="10"/>
      <c r="AC155" s="10"/>
      <c r="AD155" s="10"/>
      <c r="AE155" s="42">
        <v>7</v>
      </c>
      <c r="AF155" s="20">
        <v>45273</v>
      </c>
      <c r="AG155" s="8">
        <v>0.58655092592592595</v>
      </c>
      <c r="AH155" s="10">
        <v>267</v>
      </c>
      <c r="AI155" s="10">
        <v>164</v>
      </c>
      <c r="AJ155" s="10">
        <v>62</v>
      </c>
      <c r="AK155" s="10">
        <v>19.3</v>
      </c>
      <c r="AL155" s="10">
        <v>573</v>
      </c>
      <c r="AM155" s="10">
        <v>1</v>
      </c>
      <c r="AN155" s="10">
        <v>0.02</v>
      </c>
    </row>
    <row r="156" spans="1:40" x14ac:dyDescent="0.25">
      <c r="A156" s="40"/>
      <c r="B156" s="21"/>
      <c r="C156" s="9"/>
      <c r="D156" s="12"/>
      <c r="E156" s="12"/>
      <c r="F156" s="12"/>
      <c r="G156" s="12"/>
      <c r="H156" s="12"/>
      <c r="I156" s="12"/>
      <c r="J156" s="12"/>
      <c r="K156" s="40">
        <v>8</v>
      </c>
      <c r="L156" s="21">
        <v>45273</v>
      </c>
      <c r="M156" s="9">
        <v>0.59105324074074073</v>
      </c>
      <c r="N156" s="12">
        <v>86</v>
      </c>
      <c r="O156" s="12">
        <v>60</v>
      </c>
      <c r="P156" s="12">
        <v>75.5</v>
      </c>
      <c r="Q156" s="12">
        <v>12.7</v>
      </c>
      <c r="R156" s="12">
        <v>533</v>
      </c>
      <c r="S156" s="12">
        <v>1</v>
      </c>
      <c r="T156" s="12">
        <v>0.02</v>
      </c>
      <c r="U156" s="40"/>
      <c r="V156" s="21"/>
      <c r="W156" s="9"/>
      <c r="X156" s="12"/>
      <c r="Y156" s="12"/>
      <c r="Z156" s="12"/>
      <c r="AA156" s="12"/>
      <c r="AB156" s="12"/>
      <c r="AC156" s="12"/>
      <c r="AD156" s="12"/>
      <c r="AE156" s="40"/>
      <c r="AF156" s="21"/>
      <c r="AG156" s="9"/>
      <c r="AH156" s="12"/>
      <c r="AI156" s="12"/>
      <c r="AJ156" s="12"/>
      <c r="AK156" s="12"/>
      <c r="AL156" s="12"/>
      <c r="AM156" s="12"/>
      <c r="AN156" s="12"/>
    </row>
    <row r="157" spans="1:40" x14ac:dyDescent="0.25">
      <c r="A157" s="41"/>
      <c r="B157" s="21"/>
      <c r="C157" s="9"/>
      <c r="D157" s="12"/>
      <c r="E157" s="12"/>
      <c r="F157" s="12"/>
      <c r="G157" s="12"/>
      <c r="H157" s="12"/>
      <c r="I157" s="12"/>
      <c r="J157" s="12"/>
      <c r="K157" s="41"/>
      <c r="L157" s="21"/>
      <c r="M157" s="9"/>
      <c r="N157" s="12"/>
      <c r="O157" s="12"/>
      <c r="P157" s="12"/>
      <c r="Q157" s="12"/>
      <c r="R157" s="12"/>
      <c r="S157" s="12"/>
      <c r="T157" s="12"/>
      <c r="U157" s="41">
        <v>14</v>
      </c>
      <c r="V157" s="21">
        <v>45273</v>
      </c>
      <c r="W157" s="9">
        <v>0.59221064814814817</v>
      </c>
      <c r="X157" s="12">
        <v>69</v>
      </c>
      <c r="Y157" s="12">
        <v>51</v>
      </c>
      <c r="Z157" s="12">
        <v>71.5</v>
      </c>
      <c r="AA157" s="12">
        <v>14.3</v>
      </c>
      <c r="AB157" s="12">
        <v>483</v>
      </c>
      <c r="AC157" s="12">
        <v>1</v>
      </c>
      <c r="AD157" s="12">
        <v>0.02</v>
      </c>
      <c r="AE157" s="41"/>
      <c r="AF157" s="21"/>
      <c r="AG157" s="9"/>
      <c r="AH157" s="12"/>
      <c r="AI157" s="12"/>
      <c r="AJ157" s="12"/>
      <c r="AK157" s="12"/>
      <c r="AL157" s="12"/>
      <c r="AM157" s="12"/>
      <c r="AN157" s="12"/>
    </row>
    <row r="158" spans="1:40" x14ac:dyDescent="0.25">
      <c r="A158" s="42"/>
      <c r="B158" s="20"/>
      <c r="C158" s="8"/>
      <c r="D158" s="10"/>
      <c r="E158" s="10"/>
      <c r="F158" s="10"/>
      <c r="G158" s="10"/>
      <c r="H158" s="10"/>
      <c r="I158" s="10"/>
      <c r="J158" s="10"/>
      <c r="K158" s="42"/>
      <c r="L158" s="20"/>
      <c r="M158" s="8"/>
      <c r="N158" s="10"/>
      <c r="O158" s="10"/>
      <c r="P158" s="10"/>
      <c r="Q158" s="10"/>
      <c r="R158" s="10"/>
      <c r="S158" s="10"/>
      <c r="T158" s="10"/>
      <c r="U158" s="42"/>
      <c r="V158" s="20"/>
      <c r="W158" s="8"/>
      <c r="X158" s="10"/>
      <c r="Y158" s="10"/>
      <c r="Z158" s="10"/>
      <c r="AA158" s="10"/>
      <c r="AB158" s="10"/>
      <c r="AC158" s="10"/>
      <c r="AD158" s="10"/>
      <c r="AE158" s="42">
        <v>7</v>
      </c>
      <c r="AF158" s="20">
        <v>45273</v>
      </c>
      <c r="AG158" s="8">
        <v>0.59349537037037037</v>
      </c>
      <c r="AH158" s="10">
        <v>417</v>
      </c>
      <c r="AI158" s="10">
        <v>239</v>
      </c>
      <c r="AJ158" s="10">
        <v>61.5</v>
      </c>
      <c r="AK158" s="10">
        <v>19.399999999999999</v>
      </c>
      <c r="AL158" s="10">
        <v>655</v>
      </c>
      <c r="AM158" s="10">
        <v>1</v>
      </c>
      <c r="AN158" s="10">
        <v>0.02</v>
      </c>
    </row>
    <row r="159" spans="1:40" x14ac:dyDescent="0.25">
      <c r="A159" s="40"/>
      <c r="B159" s="21"/>
      <c r="C159" s="9"/>
      <c r="D159" s="12"/>
      <c r="E159" s="12"/>
      <c r="F159" s="12"/>
      <c r="G159" s="12"/>
      <c r="H159" s="12"/>
      <c r="I159" s="12"/>
      <c r="J159" s="12"/>
      <c r="K159" s="40">
        <v>8</v>
      </c>
      <c r="L159" s="21">
        <v>45273</v>
      </c>
      <c r="M159" s="9">
        <v>0.5980092592592593</v>
      </c>
      <c r="N159" s="12">
        <v>94</v>
      </c>
      <c r="O159" s="12">
        <v>70</v>
      </c>
      <c r="P159" s="12">
        <v>73.5</v>
      </c>
      <c r="Q159" s="12">
        <v>13.2</v>
      </c>
      <c r="R159" s="12">
        <v>518</v>
      </c>
      <c r="S159" s="12">
        <v>1</v>
      </c>
      <c r="T159" s="12">
        <v>0.02</v>
      </c>
      <c r="U159" s="40"/>
      <c r="V159" s="21"/>
      <c r="W159" s="9"/>
      <c r="X159" s="12"/>
      <c r="Y159" s="12"/>
      <c r="Z159" s="12"/>
      <c r="AA159" s="12"/>
      <c r="AB159" s="12"/>
      <c r="AC159" s="12"/>
      <c r="AD159" s="12"/>
      <c r="AE159" s="40"/>
      <c r="AF159" s="21"/>
      <c r="AG159" s="9"/>
      <c r="AH159" s="12"/>
      <c r="AI159" s="12"/>
      <c r="AJ159" s="12"/>
      <c r="AK159" s="12"/>
      <c r="AL159" s="12"/>
      <c r="AM159" s="12"/>
      <c r="AN159" s="12"/>
    </row>
    <row r="160" spans="1:40" x14ac:dyDescent="0.25">
      <c r="A160" s="42"/>
      <c r="B160" s="20"/>
      <c r="C160" s="8"/>
      <c r="D160" s="10"/>
      <c r="E160" s="10"/>
      <c r="F160" s="10"/>
      <c r="G160" s="10"/>
      <c r="H160" s="10"/>
      <c r="I160" s="10"/>
      <c r="J160" s="10"/>
      <c r="K160" s="42"/>
      <c r="L160" s="20"/>
      <c r="M160" s="8"/>
      <c r="N160" s="10"/>
      <c r="O160" s="10"/>
      <c r="P160" s="10"/>
      <c r="Q160" s="10"/>
      <c r="R160" s="10"/>
      <c r="S160" s="10"/>
      <c r="T160" s="10"/>
      <c r="U160" s="42"/>
      <c r="V160" s="20"/>
      <c r="W160" s="8"/>
      <c r="X160" s="10"/>
      <c r="Y160" s="10"/>
      <c r="Z160" s="10"/>
      <c r="AA160" s="10"/>
      <c r="AB160" s="10"/>
      <c r="AC160" s="10"/>
      <c r="AD160" s="10"/>
      <c r="AE160" s="42">
        <v>7</v>
      </c>
      <c r="AF160" s="20">
        <v>45273</v>
      </c>
      <c r="AG160" s="8">
        <v>0.5991319444444444</v>
      </c>
      <c r="AH160" s="10">
        <v>421</v>
      </c>
      <c r="AI160" s="10">
        <v>254</v>
      </c>
      <c r="AJ160" s="10">
        <v>61.5</v>
      </c>
      <c r="AK160" s="10">
        <v>19.399999999999999</v>
      </c>
      <c r="AL160" s="10">
        <v>611</v>
      </c>
      <c r="AM160" s="10">
        <v>1</v>
      </c>
      <c r="AN160" s="10">
        <v>0.02</v>
      </c>
    </row>
    <row r="161" spans="1:40" x14ac:dyDescent="0.25">
      <c r="A161" s="41"/>
      <c r="B161" s="21"/>
      <c r="C161" s="9"/>
      <c r="D161" s="12"/>
      <c r="E161" s="12"/>
      <c r="F161" s="12"/>
      <c r="G161" s="12"/>
      <c r="H161" s="12"/>
      <c r="I161" s="12"/>
      <c r="J161" s="12"/>
      <c r="K161" s="41"/>
      <c r="L161" s="21"/>
      <c r="M161" s="9"/>
      <c r="N161" s="12"/>
      <c r="O161" s="12"/>
      <c r="P161" s="12"/>
      <c r="Q161" s="12"/>
      <c r="R161" s="12"/>
      <c r="S161" s="12"/>
      <c r="T161" s="12"/>
      <c r="U161" s="41">
        <v>14</v>
      </c>
      <c r="V161" s="21">
        <v>45273</v>
      </c>
      <c r="W161" s="9">
        <v>0.59915509259259259</v>
      </c>
      <c r="X161" s="12">
        <v>212</v>
      </c>
      <c r="Y161" s="12">
        <v>190</v>
      </c>
      <c r="Z161" s="12">
        <v>71</v>
      </c>
      <c r="AA161" s="12">
        <v>14.3</v>
      </c>
      <c r="AB161" s="12">
        <v>472</v>
      </c>
      <c r="AC161" s="12">
        <v>1.91</v>
      </c>
      <c r="AD161" s="12">
        <v>0.02</v>
      </c>
      <c r="AE161" s="41"/>
      <c r="AF161" s="21"/>
      <c r="AG161" s="9"/>
      <c r="AH161" s="12"/>
      <c r="AI161" s="12"/>
      <c r="AJ161" s="12"/>
      <c r="AK161" s="12"/>
      <c r="AL161" s="12"/>
      <c r="AM161" s="12"/>
      <c r="AN161" s="12"/>
    </row>
    <row r="162" spans="1:40" x14ac:dyDescent="0.25">
      <c r="A162" s="41"/>
      <c r="B162" s="21"/>
      <c r="C162" s="9"/>
      <c r="D162" s="12"/>
      <c r="E162" s="12"/>
      <c r="F162" s="12"/>
      <c r="G162" s="12"/>
      <c r="H162" s="12"/>
      <c r="I162" s="12"/>
      <c r="J162" s="12"/>
      <c r="K162" s="41"/>
      <c r="L162" s="21"/>
      <c r="M162" s="9"/>
      <c r="N162" s="12"/>
      <c r="O162" s="12"/>
      <c r="P162" s="12"/>
      <c r="Q162" s="12"/>
      <c r="R162" s="12"/>
      <c r="S162" s="12"/>
      <c r="T162" s="12"/>
      <c r="U162" s="41">
        <v>14</v>
      </c>
      <c r="V162" s="21">
        <v>45273</v>
      </c>
      <c r="W162" s="9">
        <v>0.60609953703703701</v>
      </c>
      <c r="X162" s="12">
        <v>65</v>
      </c>
      <c r="Y162" s="12">
        <v>53</v>
      </c>
      <c r="Z162" s="12">
        <v>71</v>
      </c>
      <c r="AA162" s="12">
        <v>14.3</v>
      </c>
      <c r="AB162" s="12">
        <v>484</v>
      </c>
      <c r="AC162" s="12">
        <v>1.65</v>
      </c>
      <c r="AD162" s="12">
        <v>0.02</v>
      </c>
      <c r="AE162" s="41"/>
      <c r="AF162" s="21"/>
      <c r="AG162" s="9"/>
      <c r="AH162" s="12"/>
      <c r="AI162" s="12"/>
      <c r="AJ162" s="12"/>
      <c r="AK162" s="12"/>
      <c r="AL162" s="12"/>
      <c r="AM162" s="12"/>
      <c r="AN162" s="12"/>
    </row>
    <row r="163" spans="1:40" x14ac:dyDescent="0.25">
      <c r="A163" s="42"/>
      <c r="B163" s="20"/>
      <c r="C163" s="8"/>
      <c r="D163" s="10"/>
      <c r="E163" s="10"/>
      <c r="F163" s="10"/>
      <c r="G163" s="10"/>
      <c r="H163" s="10"/>
      <c r="I163" s="10"/>
      <c r="J163" s="10"/>
      <c r="K163" s="42"/>
      <c r="L163" s="20"/>
      <c r="M163" s="8"/>
      <c r="N163" s="10"/>
      <c r="O163" s="10"/>
      <c r="P163" s="10"/>
      <c r="Q163" s="10"/>
      <c r="R163" s="10"/>
      <c r="S163" s="10"/>
      <c r="T163" s="10"/>
      <c r="U163" s="42"/>
      <c r="V163" s="20"/>
      <c r="W163" s="8"/>
      <c r="X163" s="10"/>
      <c r="Y163" s="10"/>
      <c r="Z163" s="10"/>
      <c r="AA163" s="10"/>
      <c r="AB163" s="10"/>
      <c r="AC163" s="10"/>
      <c r="AD163" s="10"/>
      <c r="AE163" s="42">
        <v>7</v>
      </c>
      <c r="AF163" s="20">
        <v>45273</v>
      </c>
      <c r="AG163" s="8">
        <v>0.60738425925925921</v>
      </c>
      <c r="AH163" s="10">
        <v>358</v>
      </c>
      <c r="AI163" s="10">
        <v>279</v>
      </c>
      <c r="AJ163" s="10">
        <v>61</v>
      </c>
      <c r="AK163" s="10">
        <v>19.399999999999999</v>
      </c>
      <c r="AL163" s="10">
        <v>594</v>
      </c>
      <c r="AM163" s="10">
        <v>1</v>
      </c>
      <c r="AN163" s="10">
        <v>0.02</v>
      </c>
    </row>
    <row r="164" spans="1:40" x14ac:dyDescent="0.25">
      <c r="A164" s="42"/>
      <c r="B164" s="20"/>
      <c r="C164" s="8"/>
      <c r="D164" s="10"/>
      <c r="E164" s="10"/>
      <c r="F164" s="10"/>
      <c r="G164" s="10"/>
      <c r="H164" s="10"/>
      <c r="I164" s="10"/>
      <c r="J164" s="10"/>
      <c r="K164" s="42"/>
      <c r="L164" s="20"/>
      <c r="M164" s="8"/>
      <c r="N164" s="10"/>
      <c r="O164" s="10"/>
      <c r="P164" s="10"/>
      <c r="Q164" s="10"/>
      <c r="R164" s="10"/>
      <c r="S164" s="10"/>
      <c r="T164" s="10"/>
      <c r="U164" s="42"/>
      <c r="V164" s="20"/>
      <c r="W164" s="8"/>
      <c r="X164" s="10"/>
      <c r="Y164" s="10"/>
      <c r="Z164" s="10"/>
      <c r="AA164" s="10"/>
      <c r="AB164" s="10"/>
      <c r="AC164" s="10"/>
      <c r="AD164" s="10"/>
      <c r="AE164" s="42">
        <v>7</v>
      </c>
      <c r="AF164" s="20">
        <v>45273</v>
      </c>
      <c r="AG164" s="8">
        <v>0.60877314814814809</v>
      </c>
      <c r="AH164" s="10">
        <v>530</v>
      </c>
      <c r="AI164" s="10">
        <v>363</v>
      </c>
      <c r="AJ164" s="10">
        <v>61.5</v>
      </c>
      <c r="AK164" s="10">
        <v>19.5</v>
      </c>
      <c r="AL164" s="10">
        <v>596</v>
      </c>
      <c r="AM164" s="10">
        <v>1</v>
      </c>
      <c r="AN164" s="10">
        <v>0.02</v>
      </c>
    </row>
    <row r="165" spans="1:40" x14ac:dyDescent="0.25">
      <c r="A165" s="41"/>
      <c r="B165" s="20"/>
      <c r="C165" s="8"/>
      <c r="D165" s="10"/>
      <c r="E165" s="10"/>
      <c r="F165" s="10"/>
      <c r="G165" s="10"/>
      <c r="H165" s="10"/>
      <c r="I165" s="10"/>
      <c r="J165" s="10"/>
      <c r="K165" s="41"/>
      <c r="L165" s="20"/>
      <c r="M165" s="8"/>
      <c r="N165" s="10"/>
      <c r="O165" s="10"/>
      <c r="P165" s="10"/>
      <c r="Q165" s="10"/>
      <c r="R165" s="10"/>
      <c r="S165" s="10"/>
      <c r="T165" s="10"/>
      <c r="U165" s="41">
        <v>9</v>
      </c>
      <c r="V165" s="20">
        <v>45273</v>
      </c>
      <c r="W165" s="8">
        <v>0.62737268518518519</v>
      </c>
      <c r="X165" s="10">
        <v>115</v>
      </c>
      <c r="Y165" s="10">
        <v>105</v>
      </c>
      <c r="Z165" s="10">
        <v>73</v>
      </c>
      <c r="AA165" s="10">
        <v>14.2</v>
      </c>
      <c r="AB165" s="10">
        <v>443</v>
      </c>
      <c r="AC165" s="10">
        <v>1</v>
      </c>
      <c r="AD165" s="10">
        <v>0.04</v>
      </c>
      <c r="AE165" s="41"/>
      <c r="AF165" s="20"/>
      <c r="AG165" s="8"/>
      <c r="AH165" s="10"/>
      <c r="AI165" s="10"/>
      <c r="AJ165" s="10"/>
      <c r="AK165" s="10"/>
      <c r="AL165" s="10"/>
      <c r="AM165" s="10"/>
      <c r="AN165" s="10"/>
    </row>
    <row r="166" spans="1:40" x14ac:dyDescent="0.25">
      <c r="A166" s="41"/>
      <c r="B166" s="20"/>
      <c r="C166" s="8"/>
      <c r="D166" s="10"/>
      <c r="E166" s="10"/>
      <c r="F166" s="10"/>
      <c r="G166" s="10"/>
      <c r="H166" s="10"/>
      <c r="I166" s="10"/>
      <c r="J166" s="10"/>
      <c r="K166" s="41"/>
      <c r="L166" s="20"/>
      <c r="M166" s="8"/>
      <c r="N166" s="10"/>
      <c r="O166" s="10"/>
      <c r="P166" s="10"/>
      <c r="Q166" s="10"/>
      <c r="R166" s="10"/>
      <c r="S166" s="10"/>
      <c r="T166" s="10"/>
      <c r="U166" s="41">
        <v>9</v>
      </c>
      <c r="V166" s="20">
        <v>45273</v>
      </c>
      <c r="W166" s="8">
        <v>0.6337962962962963</v>
      </c>
      <c r="X166" s="10">
        <v>92</v>
      </c>
      <c r="Y166" s="10">
        <v>73</v>
      </c>
      <c r="Z166" s="10">
        <v>74.5</v>
      </c>
      <c r="AA166" s="10">
        <v>13.9</v>
      </c>
      <c r="AB166" s="10">
        <v>516</v>
      </c>
      <c r="AC166" s="10">
        <v>1</v>
      </c>
      <c r="AD166" s="10">
        <v>0.04</v>
      </c>
      <c r="AE166" s="41"/>
      <c r="AF166" s="20"/>
      <c r="AG166" s="8"/>
      <c r="AH166" s="10"/>
      <c r="AI166" s="10"/>
      <c r="AJ166" s="10"/>
      <c r="AK166" s="10"/>
      <c r="AL166" s="10"/>
      <c r="AM166" s="10"/>
      <c r="AN166" s="10"/>
    </row>
    <row r="167" spans="1:40" x14ac:dyDescent="0.25">
      <c r="A167"/>
      <c r="C167" s="3"/>
      <c r="K167"/>
      <c r="M167" s="3"/>
      <c r="U167"/>
      <c r="W167" s="3"/>
      <c r="AE167"/>
      <c r="AG167" s="3"/>
    </row>
  </sheetData>
  <autoFilter ref="A1:AN166" xr:uid="{9EE2F53B-D0F8-44FA-9A13-C013E3BA5AB1}">
    <sortState xmlns:xlrd2="http://schemas.microsoft.com/office/spreadsheetml/2017/richdata2" ref="A2:AN166">
      <sortCondition ref="B1"/>
    </sortState>
  </autoFilter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8BA2-1ED3-4AA3-921E-FA8ED2DD816C}">
  <dimension ref="A1:CM216"/>
  <sheetViews>
    <sheetView zoomScale="40" zoomScaleNormal="40" workbookViewId="0">
      <pane ySplit="1" topLeftCell="A112" activePane="bottomLeft" state="frozen"/>
      <selection activeCell="J1" sqref="J1"/>
      <selection pane="bottomLeft" activeCell="Y175" sqref="Y175:AC185"/>
    </sheetView>
  </sheetViews>
  <sheetFormatPr baseColWidth="10" defaultRowHeight="15" x14ac:dyDescent="0.25"/>
  <cols>
    <col min="4" max="14" width="11.42578125" style="3"/>
    <col min="15" max="15" width="14.85546875" style="3" bestFit="1" customWidth="1"/>
    <col min="16" max="16" width="15.42578125" style="3" bestFit="1" customWidth="1"/>
    <col min="17" max="17" width="18.28515625" style="3" bestFit="1" customWidth="1"/>
    <col min="18" max="18" width="18.28515625" style="3" customWidth="1"/>
    <col min="19" max="19" width="21.85546875" style="3" bestFit="1" customWidth="1"/>
    <col min="20" max="20" width="13.28515625" style="3" bestFit="1" customWidth="1"/>
    <col min="21" max="21" width="13.85546875" style="3" bestFit="1" customWidth="1"/>
    <col min="22" max="22" width="12.140625" style="3" bestFit="1" customWidth="1"/>
    <col min="23" max="28" width="12.140625" customWidth="1"/>
    <col min="37" max="37" width="14.85546875" style="3" bestFit="1" customWidth="1"/>
    <col min="38" max="38" width="15.42578125" style="3" bestFit="1" customWidth="1"/>
    <col min="39" max="39" width="18.28515625" style="3" bestFit="1" customWidth="1"/>
    <col min="40" max="40" width="18.28515625" style="3" customWidth="1"/>
    <col min="41" max="41" width="21.85546875" style="3" bestFit="1" customWidth="1"/>
    <col min="42" max="42" width="13.28515625" style="3" bestFit="1" customWidth="1"/>
    <col min="43" max="43" width="13.85546875" style="3" bestFit="1" customWidth="1"/>
    <col min="44" max="44" width="12.140625" style="3" bestFit="1" customWidth="1"/>
    <col min="45" max="45" width="12.140625" customWidth="1"/>
    <col min="47" max="47" width="22" bestFit="1" customWidth="1"/>
  </cols>
  <sheetData>
    <row r="1" spans="1:91" x14ac:dyDescent="0.25">
      <c r="A1" s="36"/>
      <c r="C1" s="3"/>
      <c r="D1" s="3" t="s">
        <v>1546</v>
      </c>
      <c r="E1" s="3" t="s">
        <v>1547</v>
      </c>
      <c r="F1" s="3" t="s">
        <v>1548</v>
      </c>
      <c r="H1" s="3" t="s">
        <v>1549</v>
      </c>
      <c r="I1" s="3" t="s">
        <v>1550</v>
      </c>
      <c r="J1" s="3" t="s">
        <v>1551</v>
      </c>
      <c r="K1" s="3" t="s">
        <v>1552</v>
      </c>
      <c r="L1" s="31"/>
      <c r="O1" s="3" t="s">
        <v>1715</v>
      </c>
      <c r="P1" s="3" t="s">
        <v>1716</v>
      </c>
      <c r="Q1" s="3" t="s">
        <v>1717</v>
      </c>
      <c r="R1" s="3" t="s">
        <v>1650</v>
      </c>
      <c r="S1" s="3" t="s">
        <v>1718</v>
      </c>
      <c r="T1" s="3" t="s">
        <v>1719</v>
      </c>
      <c r="U1" s="3" t="s">
        <v>1720</v>
      </c>
      <c r="V1" s="3" t="s">
        <v>1721</v>
      </c>
      <c r="W1" s="3"/>
      <c r="X1" s="3"/>
      <c r="Y1" s="3"/>
      <c r="Z1" s="3" t="s">
        <v>1554</v>
      </c>
      <c r="AA1" s="3" t="s">
        <v>1555</v>
      </c>
      <c r="AB1" s="3" t="s">
        <v>1556</v>
      </c>
      <c r="AC1" s="3"/>
      <c r="AD1" s="3" t="s">
        <v>1557</v>
      </c>
      <c r="AE1" s="3" t="s">
        <v>1558</v>
      </c>
      <c r="AF1" s="3" t="s">
        <v>1559</v>
      </c>
      <c r="AG1" s="3" t="s">
        <v>1560</v>
      </c>
      <c r="AH1" s="3"/>
      <c r="AI1" s="3"/>
      <c r="AJ1" s="3"/>
      <c r="AK1" s="3" t="s">
        <v>1553</v>
      </c>
      <c r="AL1" s="3" t="s">
        <v>1561</v>
      </c>
      <c r="AM1" s="3" t="s">
        <v>1562</v>
      </c>
      <c r="AO1" s="3" t="s">
        <v>1563</v>
      </c>
      <c r="AP1" s="3" t="s">
        <v>1564</v>
      </c>
      <c r="AQ1" s="3" t="s">
        <v>1565</v>
      </c>
      <c r="AR1" s="3" t="s">
        <v>1566</v>
      </c>
      <c r="AT1" s="79"/>
      <c r="AU1" s="132" t="s">
        <v>1546</v>
      </c>
      <c r="AV1" s="82" t="s">
        <v>1547</v>
      </c>
      <c r="AW1" s="82" t="s">
        <v>1548</v>
      </c>
      <c r="AX1" s="82"/>
      <c r="AY1" s="82" t="s">
        <v>1549</v>
      </c>
      <c r="AZ1" s="82" t="s">
        <v>1550</v>
      </c>
      <c r="BA1" s="82" t="s">
        <v>1551</v>
      </c>
      <c r="BB1" s="82" t="s">
        <v>1552</v>
      </c>
      <c r="BC1" s="82" t="s">
        <v>1715</v>
      </c>
      <c r="BD1" s="82" t="s">
        <v>1716</v>
      </c>
      <c r="BE1" s="82" t="s">
        <v>1717</v>
      </c>
      <c r="BF1" s="82"/>
      <c r="BG1" s="82" t="s">
        <v>1718</v>
      </c>
      <c r="BH1" s="82" t="s">
        <v>1719</v>
      </c>
      <c r="BI1" s="82" t="s">
        <v>1720</v>
      </c>
      <c r="BJ1" s="82" t="s">
        <v>1721</v>
      </c>
      <c r="BK1" s="82" t="s">
        <v>1554</v>
      </c>
      <c r="BL1" s="82" t="s">
        <v>1555</v>
      </c>
      <c r="BM1" s="82" t="s">
        <v>1556</v>
      </c>
      <c r="BN1" s="82"/>
      <c r="BO1" s="82" t="s">
        <v>1557</v>
      </c>
      <c r="BP1" s="82" t="s">
        <v>1558</v>
      </c>
      <c r="BQ1" s="82" t="s">
        <v>1559</v>
      </c>
      <c r="BR1" s="82" t="s">
        <v>1560</v>
      </c>
      <c r="BS1" s="82" t="s">
        <v>1553</v>
      </c>
      <c r="BT1" s="82" t="s">
        <v>1561</v>
      </c>
      <c r="BU1" s="82" t="s">
        <v>1562</v>
      </c>
      <c r="BV1" s="82"/>
      <c r="BW1" s="82" t="s">
        <v>1563</v>
      </c>
      <c r="BX1" s="82" t="s">
        <v>1564</v>
      </c>
      <c r="BY1" s="82" t="s">
        <v>1565</v>
      </c>
      <c r="BZ1" s="83" t="s">
        <v>1566</v>
      </c>
      <c r="CB1" s="79" t="s">
        <v>1713</v>
      </c>
      <c r="CC1" s="81" t="s">
        <v>856</v>
      </c>
      <c r="CD1" s="80" t="s">
        <v>0</v>
      </c>
      <c r="CE1" s="81"/>
      <c r="CF1" s="82" t="s">
        <v>1539</v>
      </c>
      <c r="CG1" s="82" t="s">
        <v>1540</v>
      </c>
      <c r="CH1" s="82" t="s">
        <v>1541</v>
      </c>
      <c r="CI1" s="82"/>
      <c r="CJ1" s="82" t="s">
        <v>1542</v>
      </c>
      <c r="CK1" s="82" t="s">
        <v>1543</v>
      </c>
      <c r="CL1" s="82" t="s">
        <v>1544</v>
      </c>
      <c r="CM1" s="83" t="s">
        <v>1545</v>
      </c>
    </row>
    <row r="2" spans="1:91" x14ac:dyDescent="0.25">
      <c r="A2" s="32">
        <v>4</v>
      </c>
      <c r="B2" s="20">
        <v>45272</v>
      </c>
      <c r="C2" s="8">
        <v>0.58859953703703705</v>
      </c>
      <c r="D2" s="10">
        <v>668</v>
      </c>
      <c r="E2" s="10">
        <v>541</v>
      </c>
      <c r="F2" s="10">
        <v>68</v>
      </c>
      <c r="G2">
        <v>9.2447687374254961E-3</v>
      </c>
      <c r="H2" s="10">
        <v>16</v>
      </c>
      <c r="I2" s="10">
        <v>517</v>
      </c>
      <c r="J2" s="10">
        <v>1.55</v>
      </c>
      <c r="K2" s="10">
        <v>0.02</v>
      </c>
      <c r="L2" s="32">
        <v>6</v>
      </c>
      <c r="M2" s="20">
        <v>45271</v>
      </c>
      <c r="N2" s="8">
        <v>0.40865740740740741</v>
      </c>
      <c r="O2" s="10">
        <v>191</v>
      </c>
      <c r="P2" s="10">
        <v>181</v>
      </c>
      <c r="Q2" s="10">
        <v>74</v>
      </c>
      <c r="R2">
        <v>9.2411166693153694E-3</v>
      </c>
      <c r="S2" s="10">
        <v>14.6</v>
      </c>
      <c r="T2" s="10">
        <v>857</v>
      </c>
      <c r="U2" s="10">
        <v>1</v>
      </c>
      <c r="V2" s="10">
        <v>0.04</v>
      </c>
      <c r="W2" s="10">
        <v>9</v>
      </c>
      <c r="X2" s="20">
        <v>45272</v>
      </c>
      <c r="Y2" s="8">
        <v>0.36396990740740742</v>
      </c>
      <c r="Z2" s="10">
        <v>99</v>
      </c>
      <c r="AA2" s="10">
        <v>84</v>
      </c>
      <c r="AB2" s="10">
        <v>62.5</v>
      </c>
      <c r="AC2">
        <v>8.6520627372553786E-3</v>
      </c>
      <c r="AD2" s="10">
        <v>16.3</v>
      </c>
      <c r="AE2" s="10">
        <v>985</v>
      </c>
      <c r="AF2" s="10">
        <v>1</v>
      </c>
      <c r="AG2" s="10">
        <v>0.02</v>
      </c>
      <c r="AH2" s="10">
        <v>1</v>
      </c>
      <c r="AI2" s="20">
        <v>45271</v>
      </c>
      <c r="AJ2" s="8">
        <v>0.40612268518518518</v>
      </c>
      <c r="AK2" s="10">
        <v>414</v>
      </c>
      <c r="AL2" s="10">
        <v>233</v>
      </c>
      <c r="AM2" s="10">
        <v>62.5</v>
      </c>
      <c r="AN2">
        <v>8.8625880847254725E-3</v>
      </c>
      <c r="AO2" s="10">
        <v>16.7</v>
      </c>
      <c r="AP2" s="10">
        <v>560</v>
      </c>
      <c r="AQ2" s="14">
        <v>3.65</v>
      </c>
      <c r="AR2" s="10">
        <v>0.02</v>
      </c>
      <c r="AS2" s="127"/>
      <c r="AT2" s="84" t="s">
        <v>1567</v>
      </c>
      <c r="AU2" s="7">
        <f t="shared" ref="AU2:BB2" si="0">MIN(D2:D21)</f>
        <v>70</v>
      </c>
      <c r="AV2" s="7">
        <f t="shared" si="0"/>
        <v>45</v>
      </c>
      <c r="AW2" s="7">
        <f t="shared" si="0"/>
        <v>64.5</v>
      </c>
      <c r="AX2" s="7">
        <f t="shared" si="0"/>
        <v>9.0179355604162598E-3</v>
      </c>
      <c r="AY2" s="7">
        <f t="shared" si="0"/>
        <v>14.2</v>
      </c>
      <c r="AZ2" s="7">
        <f t="shared" si="0"/>
        <v>410</v>
      </c>
      <c r="BA2" s="7">
        <f t="shared" si="0"/>
        <v>1</v>
      </c>
      <c r="BB2" s="7">
        <f t="shared" si="0"/>
        <v>0.02</v>
      </c>
      <c r="BC2" s="7">
        <f>MIN(O2:O58)</f>
        <v>60</v>
      </c>
      <c r="BD2" s="7">
        <f>MIN(P2:P58)</f>
        <v>42</v>
      </c>
      <c r="BE2" s="7">
        <f>MIN(Q3:Q58)</f>
        <v>56</v>
      </c>
      <c r="BF2" s="7">
        <f>MIN(R2:R58)</f>
        <v>7.5772392568903791E-3</v>
      </c>
      <c r="BG2" s="7">
        <f>MIN(S2:S58)</f>
        <v>12.6</v>
      </c>
      <c r="BH2" s="7">
        <f>MIN(T2:T58)</f>
        <v>446</v>
      </c>
      <c r="BI2" s="7">
        <f>MIN(U2:U58)</f>
        <v>1</v>
      </c>
      <c r="BJ2" s="7">
        <f>MIN(V2:V58)</f>
        <v>0.02</v>
      </c>
      <c r="BK2" s="7">
        <f t="shared" ref="BK2:BR2" si="1">MIN(Z2:Z45)</f>
        <v>62</v>
      </c>
      <c r="BL2" s="7">
        <f t="shared" si="1"/>
        <v>49</v>
      </c>
      <c r="BM2" s="7">
        <f t="shared" si="1"/>
        <v>62.5</v>
      </c>
      <c r="BN2" s="7">
        <f t="shared" si="1"/>
        <v>7.7047202359596736E-3</v>
      </c>
      <c r="BO2" s="7">
        <f t="shared" si="1"/>
        <v>12.2</v>
      </c>
      <c r="BP2" s="7">
        <f t="shared" si="1"/>
        <v>430</v>
      </c>
      <c r="BQ2" s="7">
        <f t="shared" si="1"/>
        <v>1</v>
      </c>
      <c r="BR2" s="7">
        <f t="shared" si="1"/>
        <v>0.02</v>
      </c>
      <c r="BS2" s="7">
        <f t="shared" ref="BS2:BX2" si="2">MIN(AK2:AK45)</f>
        <v>70</v>
      </c>
      <c r="BT2" s="7">
        <f t="shared" si="2"/>
        <v>39</v>
      </c>
      <c r="BU2" s="7">
        <f t="shared" si="2"/>
        <v>57.5</v>
      </c>
      <c r="BV2" s="7">
        <f t="shared" si="2"/>
        <v>7.6305484339931132E-3</v>
      </c>
      <c r="BW2" s="7">
        <f t="shared" si="2"/>
        <v>14.6</v>
      </c>
      <c r="BX2" s="7">
        <f t="shared" si="2"/>
        <v>445</v>
      </c>
      <c r="BY2" s="7">
        <f>MIN(AQ3:AQ45)</f>
        <v>1</v>
      </c>
      <c r="BZ2" s="100">
        <f>MIN(AR2:AR45)</f>
        <v>0.02</v>
      </c>
      <c r="CB2" s="84">
        <v>30</v>
      </c>
      <c r="CC2">
        <v>2</v>
      </c>
      <c r="CD2" s="11">
        <v>45278</v>
      </c>
      <c r="CE2" s="46">
        <v>0.45849537037037041</v>
      </c>
      <c r="CF2" s="10">
        <v>453</v>
      </c>
      <c r="CG2" s="10">
        <v>311</v>
      </c>
      <c r="CH2" s="10">
        <v>73.5</v>
      </c>
      <c r="CI2">
        <v>8.2683737586304942E-3</v>
      </c>
      <c r="CJ2" s="10">
        <v>12.9</v>
      </c>
      <c r="CK2" s="10">
        <v>1294</v>
      </c>
      <c r="CL2" s="10">
        <v>1</v>
      </c>
      <c r="CM2" s="92">
        <v>0.02</v>
      </c>
    </row>
    <row r="3" spans="1:91" x14ac:dyDescent="0.25">
      <c r="A3" s="32">
        <v>4</v>
      </c>
      <c r="B3" s="20">
        <v>45272</v>
      </c>
      <c r="C3" s="8">
        <v>0.59554398148148147</v>
      </c>
      <c r="D3" s="10">
        <v>569</v>
      </c>
      <c r="E3" s="10">
        <v>460</v>
      </c>
      <c r="F3" s="10">
        <v>66</v>
      </c>
      <c r="G3">
        <v>9.3028788932669523E-3</v>
      </c>
      <c r="H3" s="10">
        <v>16.600000000000001</v>
      </c>
      <c r="I3" s="10">
        <v>562</v>
      </c>
      <c r="J3" s="10">
        <v>1.9</v>
      </c>
      <c r="K3" s="10">
        <v>0.02</v>
      </c>
      <c r="L3" s="32">
        <v>6</v>
      </c>
      <c r="M3" s="20">
        <v>45271</v>
      </c>
      <c r="N3" s="8">
        <v>0.41560185185185183</v>
      </c>
      <c r="O3" s="10">
        <v>195</v>
      </c>
      <c r="P3" s="10">
        <v>174</v>
      </c>
      <c r="Q3" s="10">
        <v>76</v>
      </c>
      <c r="R3">
        <v>9.0929255804486197E-3</v>
      </c>
      <c r="S3" s="10">
        <v>13.9</v>
      </c>
      <c r="T3" s="10">
        <v>784</v>
      </c>
      <c r="U3" s="10">
        <v>1</v>
      </c>
      <c r="V3" s="10">
        <v>0.03</v>
      </c>
      <c r="W3" s="10">
        <v>9</v>
      </c>
      <c r="X3" s="20">
        <v>45272</v>
      </c>
      <c r="Y3" s="8">
        <v>0.36871527777777779</v>
      </c>
      <c r="Z3" s="10">
        <v>83</v>
      </c>
      <c r="AA3" s="10">
        <v>60</v>
      </c>
      <c r="AB3" s="10">
        <v>62.5</v>
      </c>
      <c r="AC3">
        <v>7.710247878755295E-3</v>
      </c>
      <c r="AD3" s="10">
        <v>14.4</v>
      </c>
      <c r="AE3" s="10">
        <v>460</v>
      </c>
      <c r="AF3" s="10">
        <v>1</v>
      </c>
      <c r="AG3" s="10">
        <v>0.02</v>
      </c>
      <c r="AH3" s="10">
        <v>1</v>
      </c>
      <c r="AI3" s="20">
        <v>45271</v>
      </c>
      <c r="AJ3" s="8">
        <v>0.4130671296296296</v>
      </c>
      <c r="AK3" s="10">
        <v>502</v>
      </c>
      <c r="AL3" s="10">
        <v>259</v>
      </c>
      <c r="AM3" s="10">
        <v>62.5</v>
      </c>
      <c r="AN3">
        <v>9.0233853113061858E-3</v>
      </c>
      <c r="AO3" s="10">
        <v>17</v>
      </c>
      <c r="AP3" s="10">
        <v>625</v>
      </c>
      <c r="AQ3" s="14">
        <v>3.29</v>
      </c>
      <c r="AR3" s="10">
        <v>0.02</v>
      </c>
      <c r="AS3" s="127"/>
      <c r="AT3" s="84" t="s">
        <v>1568</v>
      </c>
      <c r="AU3" s="7">
        <f t="shared" ref="AU3:BB3" si="3">_xlfn.QUARTILE.INC(D2:D21,1)</f>
        <v>198.75</v>
      </c>
      <c r="AV3" s="7">
        <f t="shared" si="3"/>
        <v>168</v>
      </c>
      <c r="AW3" s="7">
        <f t="shared" si="3"/>
        <v>66.5</v>
      </c>
      <c r="AX3" s="7">
        <f t="shared" si="3"/>
        <v>9.1358946530998575E-3</v>
      </c>
      <c r="AY3" s="7">
        <f t="shared" si="3"/>
        <v>14.325000000000001</v>
      </c>
      <c r="AZ3" s="7">
        <f t="shared" si="3"/>
        <v>543.75</v>
      </c>
      <c r="BA3" s="7">
        <f t="shared" si="3"/>
        <v>1</v>
      </c>
      <c r="BB3" s="7">
        <f t="shared" si="3"/>
        <v>0.02</v>
      </c>
      <c r="BC3" s="7">
        <f>_xlfn.QUARTILE.INC(O2:O58,1)</f>
        <v>87</v>
      </c>
      <c r="BD3" s="7">
        <f>_xlfn.QUARTILE.INC(P2:P58,1)</f>
        <v>64</v>
      </c>
      <c r="BE3" s="7">
        <f>_xlfn.QUARTILE.INC(Q3:Q58,1)</f>
        <v>61</v>
      </c>
      <c r="BF3" s="7">
        <f>_xlfn.QUARTILE.INC(R2:R58,1)</f>
        <v>8.1150379914623049E-3</v>
      </c>
      <c r="BG3" s="7">
        <f>_xlfn.QUARTILE.INC(S2:S58,1)</f>
        <v>13.7</v>
      </c>
      <c r="BH3" s="7">
        <f>_xlfn.QUARTILE.INC(T2:T58,1)</f>
        <v>496</v>
      </c>
      <c r="BI3" s="7">
        <f>_xlfn.QUARTILE.INC(U2:U58,1)</f>
        <v>1</v>
      </c>
      <c r="BJ3" s="7">
        <f>_xlfn.QUARTILE.INC(V2:V58,1)</f>
        <v>0.02</v>
      </c>
      <c r="BK3" s="7">
        <f t="shared" ref="BK3:BR3" si="4">_xlfn.QUARTILE.INC(Z2:Z45,1)</f>
        <v>83</v>
      </c>
      <c r="BL3" s="7">
        <f t="shared" si="4"/>
        <v>64.5</v>
      </c>
      <c r="BM3" s="7">
        <f t="shared" si="4"/>
        <v>65.5</v>
      </c>
      <c r="BN3" s="7">
        <f t="shared" si="4"/>
        <v>8.5772735563510883E-3</v>
      </c>
      <c r="BO3" s="7">
        <f t="shared" si="4"/>
        <v>14.2</v>
      </c>
      <c r="BP3" s="7">
        <f t="shared" si="4"/>
        <v>463.5</v>
      </c>
      <c r="BQ3" s="7">
        <f t="shared" si="4"/>
        <v>1</v>
      </c>
      <c r="BR3" s="7">
        <f t="shared" si="4"/>
        <v>0.02</v>
      </c>
      <c r="BS3" s="7">
        <f t="shared" ref="BS3:BX3" si="5">_xlfn.QUARTILE.INC(AK2:AK45,1)</f>
        <v>267.75</v>
      </c>
      <c r="BT3" s="7">
        <f t="shared" si="5"/>
        <v>156.25</v>
      </c>
      <c r="BU3" s="7">
        <f t="shared" si="5"/>
        <v>61.375</v>
      </c>
      <c r="BV3" s="7">
        <f t="shared" si="5"/>
        <v>8.5348854813306254E-3</v>
      </c>
      <c r="BW3" s="7">
        <f t="shared" si="5"/>
        <v>15.025</v>
      </c>
      <c r="BX3" s="7">
        <f t="shared" si="5"/>
        <v>507</v>
      </c>
      <c r="BY3" s="7">
        <f>_xlfn.QUARTILE.INC(AQ3:AQ45,1)</f>
        <v>1</v>
      </c>
      <c r="BZ3" s="100">
        <f>_xlfn.QUARTILE.INC(AR2:AR45,1)</f>
        <v>0.02</v>
      </c>
      <c r="CB3" s="84">
        <v>30</v>
      </c>
      <c r="CC3">
        <v>2</v>
      </c>
      <c r="CD3" s="11">
        <v>45278</v>
      </c>
      <c r="CE3" s="46">
        <v>0.4654282407407408</v>
      </c>
      <c r="CF3" s="10">
        <v>425</v>
      </c>
      <c r="CG3" s="10">
        <v>287</v>
      </c>
      <c r="CH3" s="10">
        <v>74.5</v>
      </c>
      <c r="CI3">
        <v>8.3291645934845809E-3</v>
      </c>
      <c r="CJ3" s="10">
        <v>12.8</v>
      </c>
      <c r="CK3" s="10">
        <v>1342</v>
      </c>
      <c r="CL3" s="10">
        <v>1</v>
      </c>
      <c r="CM3" s="92">
        <v>0.02</v>
      </c>
    </row>
    <row r="4" spans="1:91" x14ac:dyDescent="0.25">
      <c r="A4" s="32">
        <v>4</v>
      </c>
      <c r="B4" s="20">
        <v>45272</v>
      </c>
      <c r="C4" s="8">
        <v>0.60250000000000004</v>
      </c>
      <c r="D4" s="10">
        <v>470</v>
      </c>
      <c r="E4" s="10">
        <v>383</v>
      </c>
      <c r="F4" s="10">
        <v>65</v>
      </c>
      <c r="G4">
        <v>9.3282876222853962E-3</v>
      </c>
      <c r="H4" s="10">
        <v>16.899999999999999</v>
      </c>
      <c r="I4" s="10">
        <v>610</v>
      </c>
      <c r="J4" s="10">
        <v>1</v>
      </c>
      <c r="K4" s="10">
        <v>0.02</v>
      </c>
      <c r="L4" s="33">
        <v>5</v>
      </c>
      <c r="M4" s="21">
        <v>45271</v>
      </c>
      <c r="N4" s="9">
        <v>0.44493055555555555</v>
      </c>
      <c r="O4" s="12">
        <v>104</v>
      </c>
      <c r="P4" s="12">
        <v>74</v>
      </c>
      <c r="Q4" s="12">
        <v>72.5</v>
      </c>
      <c r="R4">
        <v>8.4115552594095245E-3</v>
      </c>
      <c r="S4" s="12">
        <v>13.4</v>
      </c>
      <c r="T4" s="12">
        <v>478</v>
      </c>
      <c r="U4" s="12">
        <v>1</v>
      </c>
      <c r="V4" s="12">
        <v>0.02</v>
      </c>
      <c r="W4" s="10">
        <v>9</v>
      </c>
      <c r="X4" s="20">
        <v>45272</v>
      </c>
      <c r="Y4" s="8">
        <v>0.37670138888888888</v>
      </c>
      <c r="Z4" s="10">
        <v>86</v>
      </c>
      <c r="AA4" s="10">
        <v>65</v>
      </c>
      <c r="AB4" s="10">
        <v>65.5</v>
      </c>
      <c r="AC4">
        <v>7.7410002056822426E-3</v>
      </c>
      <c r="AD4" s="10">
        <v>13.7</v>
      </c>
      <c r="AE4" s="10">
        <v>456</v>
      </c>
      <c r="AF4" s="10">
        <v>1</v>
      </c>
      <c r="AG4" s="10">
        <v>0.03</v>
      </c>
      <c r="AH4" s="24">
        <v>1</v>
      </c>
      <c r="AI4" s="22">
        <v>45271</v>
      </c>
      <c r="AJ4" s="23">
        <v>0.44778935185185187</v>
      </c>
      <c r="AK4" s="24">
        <v>321</v>
      </c>
      <c r="AL4" s="24">
        <v>132</v>
      </c>
      <c r="AM4" s="24">
        <v>60.5</v>
      </c>
      <c r="AN4">
        <v>8.4257458748454323E-3</v>
      </c>
      <c r="AO4" s="24">
        <v>16.399999999999999</v>
      </c>
      <c r="AP4" s="24">
        <v>449</v>
      </c>
      <c r="AQ4" s="24">
        <v>1</v>
      </c>
      <c r="AR4" s="24">
        <v>0.02</v>
      </c>
      <c r="AS4" s="127"/>
      <c r="AT4" s="84" t="s">
        <v>1569</v>
      </c>
      <c r="AU4" s="7">
        <f t="shared" ref="AU4:BB4" si="6">_xlfn.QUARTILE.INC(D2:D21,2)</f>
        <v>261.5</v>
      </c>
      <c r="AV4" s="7">
        <f t="shared" si="6"/>
        <v>220</v>
      </c>
      <c r="AW4" s="7">
        <f t="shared" si="6"/>
        <v>69.75</v>
      </c>
      <c r="AX4" s="7">
        <f t="shared" si="6"/>
        <v>9.2439044636035052E-3</v>
      </c>
      <c r="AY4" s="7">
        <f t="shared" si="6"/>
        <v>15.649999999999999</v>
      </c>
      <c r="AZ4" s="7">
        <f t="shared" si="6"/>
        <v>559</v>
      </c>
      <c r="BA4" s="7">
        <f t="shared" si="6"/>
        <v>1</v>
      </c>
      <c r="BB4" s="7">
        <f t="shared" si="6"/>
        <v>0.02</v>
      </c>
      <c r="BC4" s="7">
        <f>_xlfn.QUARTILE.INC(O2:O58,2)</f>
        <v>108</v>
      </c>
      <c r="BD4" s="7">
        <f>_xlfn.QUARTILE.INC(P2:P58,2)</f>
        <v>85</v>
      </c>
      <c r="BE4" s="7">
        <f>_xlfn.QUARTILE.INC(Q3:Q58,2)</f>
        <v>64.25</v>
      </c>
      <c r="BF4" s="7">
        <f>_xlfn.QUARTILE.INC(R2:R58,2)</f>
        <v>8.3808686397002959E-3</v>
      </c>
      <c r="BG4" s="7">
        <f>_xlfn.QUARTILE.INC(S2:S58,2)</f>
        <v>14.8</v>
      </c>
      <c r="BH4" s="7">
        <f>_xlfn.QUARTILE.INC(T2:T58,2)</f>
        <v>518</v>
      </c>
      <c r="BI4" s="7">
        <f>_xlfn.QUARTILE.INC(U2:U58,2)</f>
        <v>1</v>
      </c>
      <c r="BJ4" s="7">
        <f>_xlfn.QUARTILE.INC(V2:V58,2)</f>
        <v>0.02</v>
      </c>
      <c r="BK4" s="7">
        <f t="shared" ref="BK4:BR4" si="7">_xlfn.QUARTILE.INC(Z2:Z45,2)</f>
        <v>102.5</v>
      </c>
      <c r="BL4" s="7">
        <f t="shared" si="7"/>
        <v>94</v>
      </c>
      <c r="BM4" s="7">
        <f t="shared" si="7"/>
        <v>66.25</v>
      </c>
      <c r="BN4" s="7">
        <f t="shared" si="7"/>
        <v>8.7518940239336897E-3</v>
      </c>
      <c r="BO4" s="7">
        <f t="shared" si="7"/>
        <v>14.75</v>
      </c>
      <c r="BP4" s="7">
        <f t="shared" si="7"/>
        <v>480</v>
      </c>
      <c r="BQ4" s="7">
        <f t="shared" si="7"/>
        <v>1</v>
      </c>
      <c r="BR4" s="7">
        <f t="shared" si="7"/>
        <v>0.02</v>
      </c>
      <c r="BS4" s="7">
        <f t="shared" ref="BS4:BX4" si="8">_xlfn.QUARTILE.INC(AK2:AK45,2)</f>
        <v>395</v>
      </c>
      <c r="BT4" s="7">
        <f t="shared" si="8"/>
        <v>229</v>
      </c>
      <c r="BU4" s="7">
        <f t="shared" si="8"/>
        <v>63.75</v>
      </c>
      <c r="BV4" s="7">
        <f t="shared" si="8"/>
        <v>8.6639104016261875E-3</v>
      </c>
      <c r="BW4" s="7">
        <f t="shared" si="8"/>
        <v>15.6</v>
      </c>
      <c r="BX4" s="7">
        <f t="shared" si="8"/>
        <v>579</v>
      </c>
      <c r="BY4" s="7">
        <f>_xlfn.QUARTILE.INC(AQ3:AQ45,2)</f>
        <v>1</v>
      </c>
      <c r="BZ4" s="100">
        <f>_xlfn.QUARTILE.INC(AR2:AR45,2)</f>
        <v>0.02</v>
      </c>
      <c r="CB4" s="84">
        <v>30</v>
      </c>
      <c r="CC4">
        <v>2</v>
      </c>
      <c r="CD4" s="11">
        <v>45278</v>
      </c>
      <c r="CE4" s="46">
        <v>0.47239583333333335</v>
      </c>
      <c r="CF4" s="10">
        <v>512</v>
      </c>
      <c r="CG4" s="10">
        <v>358</v>
      </c>
      <c r="CH4" s="10">
        <v>74</v>
      </c>
      <c r="CI4">
        <v>8.2221829356653106E-3</v>
      </c>
      <c r="CJ4" s="10">
        <v>12.7</v>
      </c>
      <c r="CK4" s="10">
        <v>1319</v>
      </c>
      <c r="CL4" s="10">
        <v>1</v>
      </c>
      <c r="CM4" s="92">
        <v>0.02</v>
      </c>
    </row>
    <row r="5" spans="1:91" x14ac:dyDescent="0.25">
      <c r="A5" s="32">
        <v>4</v>
      </c>
      <c r="B5" s="20">
        <v>45272</v>
      </c>
      <c r="C5" s="8">
        <v>0.60944444444444446</v>
      </c>
      <c r="D5" s="10">
        <v>399</v>
      </c>
      <c r="E5" s="10">
        <v>323</v>
      </c>
      <c r="F5" s="10">
        <v>65</v>
      </c>
      <c r="G5">
        <v>9.4406455703495654E-3</v>
      </c>
      <c r="H5" s="10">
        <v>17.100000000000001</v>
      </c>
      <c r="I5" s="10">
        <v>710</v>
      </c>
      <c r="J5" s="10">
        <v>1</v>
      </c>
      <c r="K5" s="10">
        <v>0.02</v>
      </c>
      <c r="L5" s="33">
        <v>5</v>
      </c>
      <c r="M5" s="21">
        <v>45271</v>
      </c>
      <c r="N5" s="9">
        <v>0.45101851851851849</v>
      </c>
      <c r="O5" s="12">
        <v>133</v>
      </c>
      <c r="P5" s="12">
        <v>73</v>
      </c>
      <c r="Q5" s="12">
        <v>74.5</v>
      </c>
      <c r="R5">
        <v>8.3808686397002959E-3</v>
      </c>
      <c r="S5" s="12">
        <v>12.9</v>
      </c>
      <c r="T5" s="12">
        <v>446</v>
      </c>
      <c r="U5" s="12">
        <v>1</v>
      </c>
      <c r="V5" s="12">
        <v>0.02</v>
      </c>
      <c r="W5" s="10">
        <v>9</v>
      </c>
      <c r="X5" s="20">
        <v>45272</v>
      </c>
      <c r="Y5" s="8">
        <v>0.37978009259259254</v>
      </c>
      <c r="Z5" s="10">
        <v>83</v>
      </c>
      <c r="AA5" s="10">
        <v>65</v>
      </c>
      <c r="AB5" s="10">
        <v>65.5</v>
      </c>
      <c r="AC5">
        <v>7.7410002056822426E-3</v>
      </c>
      <c r="AD5" s="10">
        <v>13.7</v>
      </c>
      <c r="AE5" s="10">
        <v>462</v>
      </c>
      <c r="AF5" s="10">
        <v>1</v>
      </c>
      <c r="AG5" s="10">
        <v>0.03</v>
      </c>
      <c r="AH5" s="24">
        <v>1</v>
      </c>
      <c r="AI5" s="22">
        <v>45271</v>
      </c>
      <c r="AJ5" s="23">
        <v>0.45473379629629629</v>
      </c>
      <c r="AK5" s="24">
        <v>338</v>
      </c>
      <c r="AL5" s="24">
        <v>194</v>
      </c>
      <c r="AM5" s="24">
        <v>61</v>
      </c>
      <c r="AN5">
        <v>8.5466137862983196E-3</v>
      </c>
      <c r="AO5" s="24">
        <v>16.5</v>
      </c>
      <c r="AP5" s="24">
        <v>512</v>
      </c>
      <c r="AQ5" s="14">
        <v>2.34</v>
      </c>
      <c r="AR5" s="24">
        <v>0.02</v>
      </c>
      <c r="AS5" s="127"/>
      <c r="AT5" s="84" t="s">
        <v>1570</v>
      </c>
      <c r="AU5" s="7">
        <f t="shared" ref="AU5:BB5" si="9">_xlfn.QUARTILE.INC(D2:D21,3)</f>
        <v>409</v>
      </c>
      <c r="AV5" s="7">
        <f t="shared" si="9"/>
        <v>338</v>
      </c>
      <c r="AW5" s="7">
        <f t="shared" si="9"/>
        <v>74</v>
      </c>
      <c r="AX5" s="7">
        <f t="shared" si="9"/>
        <v>9.3335184102962907E-3</v>
      </c>
      <c r="AY5" s="7">
        <f t="shared" si="9"/>
        <v>16.450000000000003</v>
      </c>
      <c r="AZ5" s="7">
        <f t="shared" si="9"/>
        <v>568.75</v>
      </c>
      <c r="BA5" s="7">
        <f t="shared" si="9"/>
        <v>1</v>
      </c>
      <c r="BB5" s="7">
        <f t="shared" si="9"/>
        <v>0.02</v>
      </c>
      <c r="BC5" s="7">
        <f>_xlfn.QUARTILE.INC(O2:O58,3)</f>
        <v>160</v>
      </c>
      <c r="BD5" s="7">
        <f>_xlfn.QUARTILE.INC(P2:P58,3)</f>
        <v>127</v>
      </c>
      <c r="BE5" s="7">
        <f>_xlfn.QUARTILE.INC(Q3:Q58,3)</f>
        <v>72</v>
      </c>
      <c r="BF5" s="7">
        <f>_xlfn.QUARTILE.INC(R2:R58,3)</f>
        <v>8.561630461103904E-3</v>
      </c>
      <c r="BG5" s="7">
        <f>_xlfn.QUARTILE.INC(S2:S58,3)</f>
        <v>15.3</v>
      </c>
      <c r="BH5" s="7">
        <f>_xlfn.QUARTILE.INC(T2:T58,3)</f>
        <v>534</v>
      </c>
      <c r="BI5" s="7">
        <f>_xlfn.QUARTILE.INC(U2:U58,3)</f>
        <v>1.1399999999999999</v>
      </c>
      <c r="BJ5" s="7">
        <f>_xlfn.QUARTILE.INC(V2:V58,3)</f>
        <v>0.02</v>
      </c>
      <c r="BK5" s="7">
        <f t="shared" ref="BK5:BR5" si="10">_xlfn.QUARTILE.INC(Z2:Z45,3)</f>
        <v>128.25</v>
      </c>
      <c r="BL5" s="7">
        <f t="shared" si="10"/>
        <v>119</v>
      </c>
      <c r="BM5" s="7">
        <f t="shared" si="10"/>
        <v>71.125</v>
      </c>
      <c r="BN5" s="7">
        <f t="shared" si="10"/>
        <v>8.896274885545891E-3</v>
      </c>
      <c r="BO5" s="7">
        <f t="shared" si="10"/>
        <v>15.825000000000001</v>
      </c>
      <c r="BP5" s="7">
        <f t="shared" si="10"/>
        <v>500.25</v>
      </c>
      <c r="BQ5" s="7">
        <f t="shared" si="10"/>
        <v>1.79</v>
      </c>
      <c r="BR5" s="7">
        <f t="shared" si="10"/>
        <v>0.02</v>
      </c>
      <c r="BS5" s="7">
        <f t="shared" ref="BS5:BX5" si="11">_xlfn.QUARTILE.INC(AK2:AK45,3)</f>
        <v>504</v>
      </c>
      <c r="BT5" s="7">
        <f t="shared" si="11"/>
        <v>328.25</v>
      </c>
      <c r="BU5" s="7">
        <f t="shared" si="11"/>
        <v>68</v>
      </c>
      <c r="BV5" s="7">
        <f t="shared" si="11"/>
        <v>9.0947714598531536E-3</v>
      </c>
      <c r="BW5" s="7">
        <f t="shared" si="11"/>
        <v>16.774999999999999</v>
      </c>
      <c r="BX5" s="7">
        <f t="shared" si="11"/>
        <v>633</v>
      </c>
      <c r="BY5" s="7">
        <f>_xlfn.QUARTILE.INC(AQ3:AQ45,3)</f>
        <v>1.415</v>
      </c>
      <c r="BZ5" s="100">
        <f>_xlfn.QUARTILE.INC(AR2:AR45,3)</f>
        <v>0.02</v>
      </c>
      <c r="CB5" s="84">
        <v>30</v>
      </c>
      <c r="CC5">
        <v>2</v>
      </c>
      <c r="CD5" s="11">
        <v>45278</v>
      </c>
      <c r="CE5" s="46">
        <v>0.47932870370370373</v>
      </c>
      <c r="CF5" s="10">
        <v>497</v>
      </c>
      <c r="CG5" s="10">
        <v>370</v>
      </c>
      <c r="CH5" s="10">
        <v>72</v>
      </c>
      <c r="CI5">
        <v>7.8038186505448148E-3</v>
      </c>
      <c r="CJ5" s="10">
        <v>12.3</v>
      </c>
      <c r="CK5" s="10">
        <v>918</v>
      </c>
      <c r="CL5" s="10">
        <v>1</v>
      </c>
      <c r="CM5" s="92">
        <v>0.02</v>
      </c>
    </row>
    <row r="6" spans="1:91" x14ac:dyDescent="0.25">
      <c r="A6" s="34">
        <v>4</v>
      </c>
      <c r="B6" s="22">
        <v>45272</v>
      </c>
      <c r="C6" s="23">
        <v>0.62333333333333341</v>
      </c>
      <c r="D6" s="24">
        <v>371</v>
      </c>
      <c r="E6" s="24">
        <v>292</v>
      </c>
      <c r="F6" s="24">
        <v>64.5</v>
      </c>
      <c r="G6">
        <v>9.4242075565046015E-3</v>
      </c>
      <c r="H6" s="24">
        <v>17.2</v>
      </c>
      <c r="I6" s="24">
        <v>737</v>
      </c>
      <c r="J6" s="24">
        <v>1</v>
      </c>
      <c r="K6" s="24">
        <v>0.02</v>
      </c>
      <c r="L6" s="33">
        <v>5</v>
      </c>
      <c r="M6" s="21">
        <v>45271</v>
      </c>
      <c r="N6" s="9">
        <v>0.48572916666666671</v>
      </c>
      <c r="O6" s="12">
        <v>247</v>
      </c>
      <c r="P6" s="12">
        <v>181</v>
      </c>
      <c r="Q6" s="12">
        <v>77</v>
      </c>
      <c r="R6">
        <v>8.6086667610511779E-3</v>
      </c>
      <c r="S6" s="12">
        <v>12.8</v>
      </c>
      <c r="T6" s="12">
        <v>607</v>
      </c>
      <c r="U6" s="12">
        <v>1.1399999999999999</v>
      </c>
      <c r="V6" s="12">
        <v>0.02</v>
      </c>
      <c r="W6" s="10">
        <v>9</v>
      </c>
      <c r="X6" s="20">
        <v>45272</v>
      </c>
      <c r="Y6" s="8">
        <v>0.38672453703703707</v>
      </c>
      <c r="Z6" s="10">
        <v>88</v>
      </c>
      <c r="AA6" s="10">
        <v>66</v>
      </c>
      <c r="AB6" s="10">
        <v>66</v>
      </c>
      <c r="AC6">
        <v>7.7047202359596736E-3</v>
      </c>
      <c r="AD6" s="10">
        <v>13.5</v>
      </c>
      <c r="AE6" s="10">
        <v>481</v>
      </c>
      <c r="AF6" s="10">
        <v>1</v>
      </c>
      <c r="AG6" s="10">
        <v>0.03</v>
      </c>
      <c r="AH6" s="24">
        <v>1</v>
      </c>
      <c r="AI6" s="22">
        <v>45271</v>
      </c>
      <c r="AJ6" s="23">
        <v>0.46167824074074071</v>
      </c>
      <c r="AK6" s="24">
        <v>281</v>
      </c>
      <c r="AL6" s="24">
        <v>159</v>
      </c>
      <c r="AM6" s="24">
        <v>61</v>
      </c>
      <c r="AN6">
        <v>8.5981153407467276E-3</v>
      </c>
      <c r="AO6" s="24">
        <v>16.600000000000001</v>
      </c>
      <c r="AP6" s="24">
        <v>500</v>
      </c>
      <c r="AQ6" s="14">
        <v>2.78</v>
      </c>
      <c r="AR6" s="24">
        <v>0.02</v>
      </c>
      <c r="AS6" s="127"/>
      <c r="AT6" s="84" t="s">
        <v>1571</v>
      </c>
      <c r="AU6" s="7">
        <f t="shared" ref="AU6:BB6" si="12">MAX(D2:D21)</f>
        <v>668</v>
      </c>
      <c r="AV6" s="7">
        <f t="shared" si="12"/>
        <v>541</v>
      </c>
      <c r="AW6" s="7">
        <f t="shared" si="12"/>
        <v>75</v>
      </c>
      <c r="AX6" s="7">
        <f t="shared" si="12"/>
        <v>9.4406455703495654E-3</v>
      </c>
      <c r="AY6" s="7">
        <f t="shared" si="12"/>
        <v>17.2</v>
      </c>
      <c r="AZ6" s="7">
        <f t="shared" si="12"/>
        <v>737</v>
      </c>
      <c r="BA6" s="7">
        <f t="shared" si="12"/>
        <v>1.9</v>
      </c>
      <c r="BB6" s="7">
        <f t="shared" si="12"/>
        <v>0.02</v>
      </c>
      <c r="BC6" s="7">
        <f>MAX(O2:O58)</f>
        <v>247</v>
      </c>
      <c r="BD6" s="7">
        <f>MAX(P2:P58)</f>
        <v>182</v>
      </c>
      <c r="BE6" s="7">
        <f>MAX(Q3:Q58)</f>
        <v>82.5</v>
      </c>
      <c r="BF6" s="7">
        <f>MAX(R2:R58)</f>
        <v>1.239180474438078E-2</v>
      </c>
      <c r="BG6" s="7">
        <f>MAX(S2:S58)</f>
        <v>22</v>
      </c>
      <c r="BH6" s="7">
        <f>MAX(T2:T58)</f>
        <v>857</v>
      </c>
      <c r="BI6" s="7">
        <f>MAX(U2:U58)</f>
        <v>3.42</v>
      </c>
      <c r="BJ6" s="7">
        <f>MAX(V2:V58)</f>
        <v>0.04</v>
      </c>
      <c r="BK6" s="7">
        <f t="shared" ref="BK6:BR6" si="13">MAX(Z2:Z45)</f>
        <v>236</v>
      </c>
      <c r="BL6" s="7">
        <f t="shared" si="13"/>
        <v>214</v>
      </c>
      <c r="BM6" s="7">
        <f t="shared" si="13"/>
        <v>75</v>
      </c>
      <c r="BN6" s="7">
        <f t="shared" si="13"/>
        <v>9.4717997395513259E-3</v>
      </c>
      <c r="BO6" s="7">
        <f t="shared" si="13"/>
        <v>17.100000000000001</v>
      </c>
      <c r="BP6" s="7">
        <f t="shared" si="13"/>
        <v>985</v>
      </c>
      <c r="BQ6" s="7">
        <f t="shared" si="13"/>
        <v>3.34</v>
      </c>
      <c r="BR6" s="7">
        <f t="shared" si="13"/>
        <v>0.05</v>
      </c>
      <c r="BS6" s="7">
        <f t="shared" ref="BS6:BX6" si="14">MAX(AK2:AK45)</f>
        <v>1574</v>
      </c>
      <c r="BT6" s="7">
        <f t="shared" si="14"/>
        <v>722</v>
      </c>
      <c r="BU6" s="7">
        <f t="shared" si="14"/>
        <v>69</v>
      </c>
      <c r="BV6" s="7">
        <f t="shared" si="14"/>
        <v>1.0425032242930744E-2</v>
      </c>
      <c r="BW6" s="7">
        <f t="shared" si="14"/>
        <v>19.5</v>
      </c>
      <c r="BX6" s="7">
        <f t="shared" si="14"/>
        <v>908</v>
      </c>
      <c r="BY6" s="7">
        <f>MAX(AQ3:AQ45)</f>
        <v>3.31</v>
      </c>
      <c r="BZ6" s="100">
        <f>MAX(AR2:AR45)</f>
        <v>0.02</v>
      </c>
      <c r="CB6" s="84">
        <v>30</v>
      </c>
      <c r="CC6">
        <v>2</v>
      </c>
      <c r="CD6" s="44">
        <v>45278</v>
      </c>
      <c r="CE6" s="47">
        <v>0.54877314814814815</v>
      </c>
      <c r="CF6" s="24">
        <v>427</v>
      </c>
      <c r="CG6" s="24">
        <v>325</v>
      </c>
      <c r="CH6" s="24">
        <v>78.5</v>
      </c>
      <c r="CI6">
        <v>8.722180546617931E-3</v>
      </c>
      <c r="CJ6" s="24">
        <v>12.7</v>
      </c>
      <c r="CK6" s="24">
        <v>1229</v>
      </c>
      <c r="CL6" s="24">
        <v>1</v>
      </c>
      <c r="CM6" s="106">
        <v>0.02</v>
      </c>
    </row>
    <row r="7" spans="1:91" x14ac:dyDescent="0.25">
      <c r="A7" s="34">
        <v>4</v>
      </c>
      <c r="B7" s="22">
        <v>45272</v>
      </c>
      <c r="C7" s="23">
        <v>0.63027777777777783</v>
      </c>
      <c r="D7" s="24">
        <v>355</v>
      </c>
      <c r="E7" s="24">
        <v>274</v>
      </c>
      <c r="F7" s="24">
        <v>64.5</v>
      </c>
      <c r="G7">
        <v>9.3680252198084166E-3</v>
      </c>
      <c r="H7" s="24">
        <v>17.100000000000001</v>
      </c>
      <c r="I7" s="24">
        <v>720</v>
      </c>
      <c r="J7" s="24">
        <v>1</v>
      </c>
      <c r="K7" s="24">
        <v>0.02</v>
      </c>
      <c r="L7" s="32">
        <v>7</v>
      </c>
      <c r="M7" s="20">
        <v>45271</v>
      </c>
      <c r="N7" s="8">
        <v>0.60108796296296296</v>
      </c>
      <c r="O7" s="10">
        <v>171</v>
      </c>
      <c r="P7" s="10">
        <v>125</v>
      </c>
      <c r="Q7" s="10">
        <v>82.5</v>
      </c>
      <c r="R7">
        <v>9.2235715296976901E-3</v>
      </c>
      <c r="S7" s="10">
        <v>12.8</v>
      </c>
      <c r="T7" s="10">
        <v>617</v>
      </c>
      <c r="U7" s="10">
        <v>1</v>
      </c>
      <c r="V7" s="10">
        <v>0.02</v>
      </c>
      <c r="W7" s="27">
        <v>8</v>
      </c>
      <c r="X7" s="25">
        <v>45272</v>
      </c>
      <c r="Y7" s="26">
        <v>0.41134259259259259</v>
      </c>
      <c r="Z7" s="27">
        <v>111</v>
      </c>
      <c r="AA7" s="27">
        <v>95</v>
      </c>
      <c r="AB7" s="27">
        <v>69.5</v>
      </c>
      <c r="AC7">
        <v>7.8668884243834926E-3</v>
      </c>
      <c r="AD7" s="27">
        <v>13</v>
      </c>
      <c r="AE7" s="27">
        <v>480</v>
      </c>
      <c r="AF7" s="27">
        <v>1</v>
      </c>
      <c r="AG7" s="27">
        <v>0.04</v>
      </c>
      <c r="AH7" s="24">
        <v>1</v>
      </c>
      <c r="AI7" s="22">
        <v>45271</v>
      </c>
      <c r="AJ7" s="23">
        <v>0.46862268518518518</v>
      </c>
      <c r="AK7" s="24">
        <v>298</v>
      </c>
      <c r="AL7" s="24">
        <v>187</v>
      </c>
      <c r="AM7" s="24">
        <v>61.5</v>
      </c>
      <c r="AN7">
        <v>8.6685916959987515E-3</v>
      </c>
      <c r="AO7" s="24">
        <v>16.600000000000001</v>
      </c>
      <c r="AP7" s="24">
        <v>514</v>
      </c>
      <c r="AQ7" s="14">
        <v>3.16</v>
      </c>
      <c r="AR7" s="24">
        <v>0.02</v>
      </c>
      <c r="AS7" s="127"/>
      <c r="AT7" s="84"/>
      <c r="BZ7" s="101"/>
      <c r="CB7" s="84">
        <v>30</v>
      </c>
      <c r="CC7">
        <v>2</v>
      </c>
      <c r="CD7" s="44">
        <v>45278</v>
      </c>
      <c r="CE7" s="47">
        <v>0.55577546296296299</v>
      </c>
      <c r="CF7" s="24">
        <v>412</v>
      </c>
      <c r="CG7" s="24">
        <v>324</v>
      </c>
      <c r="CH7" s="24">
        <v>76</v>
      </c>
      <c r="CI7">
        <v>8.3922242907771057E-3</v>
      </c>
      <c r="CJ7" s="24">
        <v>12.6</v>
      </c>
      <c r="CK7" s="24">
        <v>1086</v>
      </c>
      <c r="CL7" s="24">
        <v>1</v>
      </c>
      <c r="CM7" s="106">
        <v>0.02</v>
      </c>
    </row>
    <row r="8" spans="1:91" x14ac:dyDescent="0.25">
      <c r="A8" s="33">
        <v>3</v>
      </c>
      <c r="B8" s="21">
        <v>45273</v>
      </c>
      <c r="C8" s="9">
        <v>0.36106481481481478</v>
      </c>
      <c r="D8" s="12">
        <v>70</v>
      </c>
      <c r="E8" s="12">
        <v>45</v>
      </c>
      <c r="F8" s="12">
        <v>68</v>
      </c>
      <c r="G8">
        <v>9.133781531343808E-3</v>
      </c>
      <c r="H8" s="12">
        <v>15.8</v>
      </c>
      <c r="I8" s="12">
        <v>410</v>
      </c>
      <c r="J8" s="12">
        <v>1</v>
      </c>
      <c r="K8" s="12">
        <v>0.02</v>
      </c>
      <c r="L8" s="32">
        <v>7</v>
      </c>
      <c r="M8" s="20">
        <v>45271</v>
      </c>
      <c r="N8" s="8">
        <v>0.60962962962962963</v>
      </c>
      <c r="O8" s="10">
        <v>99</v>
      </c>
      <c r="P8" s="10">
        <v>62</v>
      </c>
      <c r="Q8" s="10">
        <v>64</v>
      </c>
      <c r="R8">
        <v>1.239180474438078E-2</v>
      </c>
      <c r="S8" s="10">
        <v>22</v>
      </c>
      <c r="T8" s="10">
        <v>575</v>
      </c>
      <c r="U8" s="10">
        <v>1</v>
      </c>
      <c r="V8" s="10">
        <v>0.02</v>
      </c>
      <c r="W8" s="12">
        <v>8</v>
      </c>
      <c r="X8" s="21">
        <v>45272</v>
      </c>
      <c r="Y8" s="9">
        <v>0.4460648148148148</v>
      </c>
      <c r="Z8" s="12">
        <v>98</v>
      </c>
      <c r="AA8" s="12">
        <v>75</v>
      </c>
      <c r="AB8" s="12">
        <v>74.5</v>
      </c>
      <c r="AC8">
        <v>8.024727916351922E-3</v>
      </c>
      <c r="AD8" s="12">
        <v>12.2</v>
      </c>
      <c r="AE8" s="12">
        <v>442</v>
      </c>
      <c r="AF8" s="12">
        <v>1</v>
      </c>
      <c r="AG8" s="12">
        <v>0.03</v>
      </c>
      <c r="AH8" s="24">
        <v>1</v>
      </c>
      <c r="AI8" s="22">
        <v>45271</v>
      </c>
      <c r="AJ8" s="23">
        <v>0.4755671296296296</v>
      </c>
      <c r="AK8" s="24">
        <v>202</v>
      </c>
      <c r="AL8" s="24">
        <v>132</v>
      </c>
      <c r="AM8" s="24">
        <v>61</v>
      </c>
      <c r="AN8">
        <v>8.5981153407467276E-3</v>
      </c>
      <c r="AO8" s="24">
        <v>16.600000000000001</v>
      </c>
      <c r="AP8" s="24">
        <v>502</v>
      </c>
      <c r="AQ8" s="14">
        <v>3.25</v>
      </c>
      <c r="AR8" s="24">
        <v>0.02</v>
      </c>
      <c r="AS8" s="127"/>
      <c r="AT8" s="84"/>
      <c r="BZ8" s="101"/>
      <c r="CB8" s="84">
        <v>30</v>
      </c>
      <c r="CC8">
        <v>2</v>
      </c>
      <c r="CD8" s="44">
        <v>45278</v>
      </c>
      <c r="CE8" s="47">
        <v>0.5626620370370371</v>
      </c>
      <c r="CF8" s="24">
        <v>385</v>
      </c>
      <c r="CG8" s="24">
        <v>297</v>
      </c>
      <c r="CH8" s="24">
        <v>74.5</v>
      </c>
      <c r="CI8">
        <v>8.2777382257711567E-3</v>
      </c>
      <c r="CJ8" s="24">
        <v>12.7</v>
      </c>
      <c r="CK8" s="24">
        <v>1100</v>
      </c>
      <c r="CL8" s="24">
        <v>1</v>
      </c>
      <c r="CM8" s="106">
        <v>0.02</v>
      </c>
    </row>
    <row r="9" spans="1:91" x14ac:dyDescent="0.25">
      <c r="A9" s="33">
        <v>3</v>
      </c>
      <c r="B9" s="21">
        <v>45273</v>
      </c>
      <c r="C9" s="9">
        <v>0.3680208333333333</v>
      </c>
      <c r="D9" s="12">
        <v>439</v>
      </c>
      <c r="E9" s="12">
        <v>389</v>
      </c>
      <c r="F9" s="12">
        <v>69.5</v>
      </c>
      <c r="G9">
        <v>9.2230107158699382E-3</v>
      </c>
      <c r="H9" s="12">
        <v>15.6</v>
      </c>
      <c r="I9" s="12">
        <v>486</v>
      </c>
      <c r="J9" s="12">
        <v>1</v>
      </c>
      <c r="K9" s="12">
        <v>0.02</v>
      </c>
      <c r="L9" s="32">
        <v>7</v>
      </c>
      <c r="M9" s="20">
        <v>45271</v>
      </c>
      <c r="N9" s="8">
        <v>0.61148148148148151</v>
      </c>
      <c r="O9" s="10">
        <v>81</v>
      </c>
      <c r="P9" s="10">
        <v>54</v>
      </c>
      <c r="Q9" s="10">
        <v>60</v>
      </c>
      <c r="R9">
        <v>1.0775677819025622E-2</v>
      </c>
      <c r="S9" s="10">
        <v>20.7</v>
      </c>
      <c r="T9" s="10">
        <v>495</v>
      </c>
      <c r="U9" s="10">
        <v>1</v>
      </c>
      <c r="V9" s="10">
        <v>0.02</v>
      </c>
      <c r="W9" s="12">
        <v>8</v>
      </c>
      <c r="X9" s="21">
        <v>45272</v>
      </c>
      <c r="Y9" s="9">
        <v>0.45300925925925922</v>
      </c>
      <c r="Z9" s="12">
        <v>109</v>
      </c>
      <c r="AA9" s="12">
        <v>88</v>
      </c>
      <c r="AB9" s="12">
        <v>74.5</v>
      </c>
      <c r="AC9">
        <v>8.024727916351922E-3</v>
      </c>
      <c r="AD9" s="12">
        <v>12.2</v>
      </c>
      <c r="AE9" s="12">
        <v>470</v>
      </c>
      <c r="AF9" s="12">
        <v>1</v>
      </c>
      <c r="AG9" s="12">
        <v>0.03</v>
      </c>
      <c r="AH9" s="24">
        <v>1</v>
      </c>
      <c r="AI9" s="22">
        <v>45271</v>
      </c>
      <c r="AJ9" s="23">
        <v>0.48251157407407402</v>
      </c>
      <c r="AK9" s="24">
        <v>219</v>
      </c>
      <c r="AL9" s="24">
        <v>148</v>
      </c>
      <c r="AM9" s="24">
        <v>61</v>
      </c>
      <c r="AN9">
        <v>8.5981153407467276E-3</v>
      </c>
      <c r="AO9" s="24">
        <v>16.600000000000001</v>
      </c>
      <c r="AP9" s="24">
        <v>498</v>
      </c>
      <c r="AQ9" s="14">
        <v>2.9</v>
      </c>
      <c r="AR9" s="24">
        <v>0.02</v>
      </c>
      <c r="AS9" s="127"/>
      <c r="AT9" s="84" t="s">
        <v>1572</v>
      </c>
      <c r="AU9" s="7">
        <f>AU2</f>
        <v>70</v>
      </c>
      <c r="AV9" s="7">
        <f t="shared" ref="AV9:BZ9" si="15">AV2</f>
        <v>45</v>
      </c>
      <c r="AW9" s="7">
        <f t="shared" si="15"/>
        <v>64.5</v>
      </c>
      <c r="AX9" s="7">
        <f>AX2</f>
        <v>9.0179355604162598E-3</v>
      </c>
      <c r="AY9" s="7">
        <f t="shared" si="15"/>
        <v>14.2</v>
      </c>
      <c r="AZ9" s="7">
        <f t="shared" si="15"/>
        <v>410</v>
      </c>
      <c r="BA9" s="7">
        <f t="shared" si="15"/>
        <v>1</v>
      </c>
      <c r="BB9" s="7">
        <f t="shared" si="15"/>
        <v>0.02</v>
      </c>
      <c r="BC9" s="7">
        <f>BC2</f>
        <v>60</v>
      </c>
      <c r="BD9" s="7">
        <f>BD2</f>
        <v>42</v>
      </c>
      <c r="BE9" s="7">
        <f t="shared" si="15"/>
        <v>56</v>
      </c>
      <c r="BF9" s="7">
        <f>BF2</f>
        <v>7.5772392568903791E-3</v>
      </c>
      <c r="BG9" s="7">
        <f t="shared" si="15"/>
        <v>12.6</v>
      </c>
      <c r="BH9" s="7">
        <f t="shared" si="15"/>
        <v>446</v>
      </c>
      <c r="BI9" s="7">
        <f t="shared" si="15"/>
        <v>1</v>
      </c>
      <c r="BJ9" s="7">
        <f t="shared" si="15"/>
        <v>0.02</v>
      </c>
      <c r="BK9" s="7">
        <f t="shared" si="15"/>
        <v>62</v>
      </c>
      <c r="BL9" s="7">
        <f t="shared" si="15"/>
        <v>49</v>
      </c>
      <c r="BM9" s="7">
        <f t="shared" si="15"/>
        <v>62.5</v>
      </c>
      <c r="BN9" s="7">
        <f>BN2</f>
        <v>7.7047202359596736E-3</v>
      </c>
      <c r="BO9" s="7">
        <f t="shared" si="15"/>
        <v>12.2</v>
      </c>
      <c r="BP9" s="7">
        <f t="shared" si="15"/>
        <v>430</v>
      </c>
      <c r="BQ9" s="7">
        <f>BQ3</f>
        <v>1</v>
      </c>
      <c r="BR9" s="7">
        <f t="shared" si="15"/>
        <v>0.02</v>
      </c>
      <c r="BS9" s="7">
        <f t="shared" si="15"/>
        <v>70</v>
      </c>
      <c r="BT9" s="7">
        <f t="shared" si="15"/>
        <v>39</v>
      </c>
      <c r="BU9" s="7">
        <f t="shared" si="15"/>
        <v>57.5</v>
      </c>
      <c r="BV9" s="7">
        <f>BV2</f>
        <v>7.6305484339931132E-3</v>
      </c>
      <c r="BW9" s="7">
        <f t="shared" si="15"/>
        <v>14.6</v>
      </c>
      <c r="BX9" s="7">
        <f t="shared" si="15"/>
        <v>445</v>
      </c>
      <c r="BY9" s="7">
        <f t="shared" si="15"/>
        <v>1</v>
      </c>
      <c r="BZ9" s="100">
        <f t="shared" si="15"/>
        <v>0.02</v>
      </c>
      <c r="CB9" s="84">
        <v>30</v>
      </c>
      <c r="CC9">
        <v>2</v>
      </c>
      <c r="CD9" s="44">
        <v>45278</v>
      </c>
      <c r="CE9" s="47">
        <v>0.56961805555555556</v>
      </c>
      <c r="CF9" s="24">
        <v>418</v>
      </c>
      <c r="CG9" s="24">
        <v>311</v>
      </c>
      <c r="CH9" s="24">
        <v>74</v>
      </c>
      <c r="CI9">
        <v>8.3246211991653968E-3</v>
      </c>
      <c r="CJ9" s="24">
        <v>12.9</v>
      </c>
      <c r="CK9" s="24">
        <v>1162</v>
      </c>
      <c r="CL9" s="24">
        <v>1</v>
      </c>
      <c r="CM9" s="106">
        <v>0.02</v>
      </c>
    </row>
    <row r="10" spans="1:91" x14ac:dyDescent="0.25">
      <c r="A10" s="33">
        <v>3</v>
      </c>
      <c r="B10" s="21">
        <v>45273</v>
      </c>
      <c r="C10" s="9">
        <v>0.37496527777777783</v>
      </c>
      <c r="D10" s="12">
        <v>339</v>
      </c>
      <c r="E10" s="12">
        <v>297</v>
      </c>
      <c r="F10" s="12">
        <v>70.5</v>
      </c>
      <c r="G10">
        <v>9.2430401897815144E-3</v>
      </c>
      <c r="H10" s="12">
        <v>15.4</v>
      </c>
      <c r="I10" s="12">
        <v>543</v>
      </c>
      <c r="J10" s="12">
        <v>1</v>
      </c>
      <c r="K10" s="12">
        <v>0.02</v>
      </c>
      <c r="L10" s="32">
        <v>7</v>
      </c>
      <c r="M10" s="20">
        <v>45271</v>
      </c>
      <c r="N10" s="8">
        <v>0.61842592592592593</v>
      </c>
      <c r="O10" s="10">
        <v>167</v>
      </c>
      <c r="P10" s="10">
        <v>129</v>
      </c>
      <c r="Q10" s="10">
        <v>62</v>
      </c>
      <c r="R10">
        <v>1.0259773278104206E-2</v>
      </c>
      <c r="S10" s="10">
        <v>19.3</v>
      </c>
      <c r="T10" s="10">
        <v>458</v>
      </c>
      <c r="U10" s="10">
        <v>1</v>
      </c>
      <c r="V10" s="10">
        <v>0.02</v>
      </c>
      <c r="W10" s="10">
        <v>9</v>
      </c>
      <c r="X10" s="20">
        <v>45272</v>
      </c>
      <c r="Y10" s="8">
        <v>0.46689814814814817</v>
      </c>
      <c r="Z10" s="10">
        <v>113</v>
      </c>
      <c r="AA10" s="10">
        <v>100</v>
      </c>
      <c r="AB10" s="10">
        <v>75</v>
      </c>
      <c r="AC10">
        <v>8.0785851506898557E-3</v>
      </c>
      <c r="AD10" s="10">
        <v>12.2</v>
      </c>
      <c r="AE10" s="10">
        <v>478</v>
      </c>
      <c r="AF10" s="10">
        <v>1</v>
      </c>
      <c r="AG10" s="10">
        <v>0.02</v>
      </c>
      <c r="AH10" s="24">
        <v>1</v>
      </c>
      <c r="AI10" s="22">
        <v>45271</v>
      </c>
      <c r="AJ10" s="23">
        <v>0.48945601851851855</v>
      </c>
      <c r="AK10" s="24">
        <v>240</v>
      </c>
      <c r="AL10" s="24">
        <v>142</v>
      </c>
      <c r="AM10" s="24">
        <v>64</v>
      </c>
      <c r="AN10">
        <v>9.2399465587775353E-3</v>
      </c>
      <c r="AO10" s="24">
        <v>17</v>
      </c>
      <c r="AP10" s="24">
        <v>530</v>
      </c>
      <c r="AQ10" s="14">
        <v>2.6</v>
      </c>
      <c r="AR10" s="24">
        <v>0.02</v>
      </c>
      <c r="AS10" s="127"/>
      <c r="AT10" s="84" t="s">
        <v>1572</v>
      </c>
      <c r="AU10">
        <f>AU3-AU2</f>
        <v>128.75</v>
      </c>
      <c r="AV10">
        <f t="shared" ref="AV10:BZ13" si="16">AV3-AV2</f>
        <v>123</v>
      </c>
      <c r="AW10">
        <f t="shared" si="16"/>
        <v>2</v>
      </c>
      <c r="AX10">
        <f>AX3-AX2</f>
        <v>1.1795909268359772E-4</v>
      </c>
      <c r="AY10">
        <f t="shared" si="16"/>
        <v>0.12500000000000178</v>
      </c>
      <c r="AZ10">
        <f t="shared" si="16"/>
        <v>133.75</v>
      </c>
      <c r="BA10">
        <f>BA3-BA2</f>
        <v>0</v>
      </c>
      <c r="BB10">
        <f t="shared" si="16"/>
        <v>0</v>
      </c>
      <c r="BC10">
        <f t="shared" si="16"/>
        <v>27</v>
      </c>
      <c r="BD10">
        <f t="shared" si="16"/>
        <v>22</v>
      </c>
      <c r="BE10">
        <f t="shared" si="16"/>
        <v>5</v>
      </c>
      <c r="BF10">
        <f>BF3-BF2</f>
        <v>5.3779873457192578E-4</v>
      </c>
      <c r="BG10">
        <f t="shared" si="16"/>
        <v>1.0999999999999996</v>
      </c>
      <c r="BH10">
        <f t="shared" si="16"/>
        <v>50</v>
      </c>
      <c r="BI10">
        <f t="shared" si="16"/>
        <v>0</v>
      </c>
      <c r="BJ10">
        <f t="shared" si="16"/>
        <v>0</v>
      </c>
      <c r="BK10">
        <f t="shared" si="16"/>
        <v>21</v>
      </c>
      <c r="BL10">
        <f t="shared" si="16"/>
        <v>15.5</v>
      </c>
      <c r="BM10">
        <f t="shared" si="16"/>
        <v>3</v>
      </c>
      <c r="BN10">
        <f>BN3-BN2</f>
        <v>8.7255332039141466E-4</v>
      </c>
      <c r="BO10">
        <f t="shared" si="16"/>
        <v>2</v>
      </c>
      <c r="BP10">
        <f t="shared" si="16"/>
        <v>33.5</v>
      </c>
      <c r="BQ10">
        <f>BQ3-BQ3</f>
        <v>0</v>
      </c>
      <c r="BR10">
        <f t="shared" si="16"/>
        <v>0</v>
      </c>
      <c r="BS10">
        <f t="shared" si="16"/>
        <v>197.75</v>
      </c>
      <c r="BT10">
        <f t="shared" si="16"/>
        <v>117.25</v>
      </c>
      <c r="BU10">
        <f t="shared" si="16"/>
        <v>3.875</v>
      </c>
      <c r="BV10">
        <f>BV3-BV2</f>
        <v>9.0433704733751223E-4</v>
      </c>
      <c r="BW10">
        <f t="shared" si="16"/>
        <v>0.42500000000000071</v>
      </c>
      <c r="BX10">
        <f t="shared" si="16"/>
        <v>62</v>
      </c>
      <c r="BY10">
        <f t="shared" si="16"/>
        <v>0</v>
      </c>
      <c r="BZ10" s="101">
        <f t="shared" si="16"/>
        <v>0</v>
      </c>
      <c r="CB10" s="84">
        <v>30</v>
      </c>
      <c r="CC10">
        <v>2</v>
      </c>
      <c r="CD10" s="11">
        <v>45278</v>
      </c>
      <c r="CE10" s="46">
        <v>0.59047453703703701</v>
      </c>
      <c r="CF10" s="10">
        <v>855</v>
      </c>
      <c r="CG10" s="10">
        <v>479</v>
      </c>
      <c r="CH10" s="10">
        <v>75</v>
      </c>
      <c r="CI10">
        <v>8.3332935158770046E-3</v>
      </c>
      <c r="CJ10" s="10">
        <v>12.7</v>
      </c>
      <c r="CK10" s="10">
        <v>1297</v>
      </c>
      <c r="CL10" s="10">
        <v>1</v>
      </c>
      <c r="CM10" s="92">
        <v>0.02</v>
      </c>
    </row>
    <row r="11" spans="1:91" x14ac:dyDescent="0.25">
      <c r="A11" s="33">
        <v>3</v>
      </c>
      <c r="B11" s="21">
        <v>45273</v>
      </c>
      <c r="C11" s="9">
        <v>0.38422453703703702</v>
      </c>
      <c r="D11" s="12">
        <v>474</v>
      </c>
      <c r="E11" s="12">
        <v>425</v>
      </c>
      <c r="F11" s="12">
        <v>71</v>
      </c>
      <c r="G11">
        <v>9.3085936663047878E-3</v>
      </c>
      <c r="H11" s="12">
        <v>15.4</v>
      </c>
      <c r="I11" s="12">
        <v>535</v>
      </c>
      <c r="J11" s="12">
        <v>1</v>
      </c>
      <c r="K11" s="12">
        <v>0.02</v>
      </c>
      <c r="L11" s="32">
        <v>7</v>
      </c>
      <c r="M11" s="20">
        <v>45271</v>
      </c>
      <c r="N11" s="8">
        <v>0.62537037037037035</v>
      </c>
      <c r="O11" s="10">
        <v>143</v>
      </c>
      <c r="P11" s="10">
        <v>116</v>
      </c>
      <c r="Q11" s="10">
        <v>61</v>
      </c>
      <c r="R11">
        <v>1.0213581103705963E-2</v>
      </c>
      <c r="S11" s="10">
        <v>19.5</v>
      </c>
      <c r="T11" s="10">
        <v>466</v>
      </c>
      <c r="U11" s="10">
        <v>1</v>
      </c>
      <c r="V11" s="10">
        <v>0.02</v>
      </c>
      <c r="W11" s="10">
        <v>9</v>
      </c>
      <c r="X11" s="20">
        <v>45272</v>
      </c>
      <c r="Y11" s="8">
        <v>0.47384259259259259</v>
      </c>
      <c r="Z11" s="10">
        <v>114</v>
      </c>
      <c r="AA11" s="10">
        <v>99</v>
      </c>
      <c r="AB11" s="10">
        <v>72.5</v>
      </c>
      <c r="AC11">
        <v>8.1055628594313041E-3</v>
      </c>
      <c r="AD11" s="10">
        <v>12.8</v>
      </c>
      <c r="AE11" s="10">
        <v>440</v>
      </c>
      <c r="AF11" s="10">
        <v>1.85</v>
      </c>
      <c r="AG11" s="10">
        <v>0.02</v>
      </c>
      <c r="AH11" s="27">
        <v>3</v>
      </c>
      <c r="AI11" s="25">
        <v>45271</v>
      </c>
      <c r="AJ11" s="26">
        <v>0.55890046296296292</v>
      </c>
      <c r="AK11" s="27">
        <v>268</v>
      </c>
      <c r="AL11" s="27">
        <v>163</v>
      </c>
      <c r="AM11" s="27">
        <v>69</v>
      </c>
      <c r="AN11">
        <v>8.6694360292260946E-3</v>
      </c>
      <c r="AO11" s="27">
        <v>14.7</v>
      </c>
      <c r="AP11" s="27">
        <v>481</v>
      </c>
      <c r="AQ11" s="27">
        <v>1</v>
      </c>
      <c r="AR11" s="27">
        <v>0.02</v>
      </c>
      <c r="AS11" s="127"/>
      <c r="AT11" s="84" t="s">
        <v>1572</v>
      </c>
      <c r="AU11">
        <f>AU4-AU3</f>
        <v>62.75</v>
      </c>
      <c r="AV11">
        <f>AV4-AV3</f>
        <v>52</v>
      </c>
      <c r="AW11">
        <f>AW4-AW3</f>
        <v>3.25</v>
      </c>
      <c r="AX11">
        <f>AX4-AX3</f>
        <v>1.0800981050364776E-4</v>
      </c>
      <c r="AY11">
        <f>AY4-AY3</f>
        <v>1.3249999999999975</v>
      </c>
      <c r="AZ11">
        <f>AZ4-AZ3</f>
        <v>15.25</v>
      </c>
      <c r="BA11">
        <f>BA4-BA3</f>
        <v>0</v>
      </c>
      <c r="BB11">
        <f t="shared" ref="BB11:BL11" si="17">BB4-BB3</f>
        <v>0</v>
      </c>
      <c r="BC11">
        <f t="shared" si="17"/>
        <v>21</v>
      </c>
      <c r="BD11">
        <f t="shared" si="17"/>
        <v>21</v>
      </c>
      <c r="BE11">
        <f t="shared" si="17"/>
        <v>3.25</v>
      </c>
      <c r="BF11">
        <f>BF4-BF3</f>
        <v>2.6583064823799095E-4</v>
      </c>
      <c r="BG11">
        <f t="shared" si="17"/>
        <v>1.1000000000000014</v>
      </c>
      <c r="BH11">
        <f t="shared" si="17"/>
        <v>22</v>
      </c>
      <c r="BI11">
        <f t="shared" si="17"/>
        <v>0</v>
      </c>
      <c r="BJ11">
        <f t="shared" si="17"/>
        <v>0</v>
      </c>
      <c r="BK11">
        <f t="shared" si="17"/>
        <v>19.5</v>
      </c>
      <c r="BL11">
        <f t="shared" si="17"/>
        <v>29.5</v>
      </c>
      <c r="BM11">
        <f t="shared" si="16"/>
        <v>0.75</v>
      </c>
      <c r="BN11">
        <f>BN4-BN3</f>
        <v>1.7462046758260144E-4</v>
      </c>
      <c r="BO11">
        <f t="shared" si="16"/>
        <v>0.55000000000000071</v>
      </c>
      <c r="BP11">
        <f t="shared" si="16"/>
        <v>16.5</v>
      </c>
      <c r="BQ11">
        <f t="shared" si="16"/>
        <v>0</v>
      </c>
      <c r="BR11">
        <f t="shared" si="16"/>
        <v>0</v>
      </c>
      <c r="BS11">
        <f t="shared" si="16"/>
        <v>127.25</v>
      </c>
      <c r="BT11">
        <f t="shared" si="16"/>
        <v>72.75</v>
      </c>
      <c r="BU11">
        <f t="shared" si="16"/>
        <v>2.375</v>
      </c>
      <c r="BV11">
        <f>BV4-BV3</f>
        <v>1.2902492029556213E-4</v>
      </c>
      <c r="BW11">
        <f t="shared" si="16"/>
        <v>0.57499999999999929</v>
      </c>
      <c r="BX11">
        <f t="shared" si="16"/>
        <v>72</v>
      </c>
      <c r="BY11">
        <f t="shared" si="16"/>
        <v>0</v>
      </c>
      <c r="BZ11" s="101">
        <f t="shared" si="16"/>
        <v>0</v>
      </c>
      <c r="CB11" s="84">
        <v>30</v>
      </c>
      <c r="CC11">
        <v>2</v>
      </c>
      <c r="CD11" s="11">
        <v>45278</v>
      </c>
      <c r="CE11" s="46">
        <v>0.5973842592592592</v>
      </c>
      <c r="CF11" s="10">
        <v>470</v>
      </c>
      <c r="CG11" s="10">
        <v>351</v>
      </c>
      <c r="CH11" s="10">
        <v>75.5</v>
      </c>
      <c r="CI11">
        <v>8.5460442595820686E-3</v>
      </c>
      <c r="CJ11" s="10">
        <v>13</v>
      </c>
      <c r="CK11" s="10">
        <v>1505</v>
      </c>
      <c r="CL11" s="10">
        <v>1</v>
      </c>
      <c r="CM11" s="92">
        <v>0.02</v>
      </c>
    </row>
    <row r="12" spans="1:91" x14ac:dyDescent="0.25">
      <c r="A12" s="32">
        <v>2</v>
      </c>
      <c r="B12" s="20">
        <v>45273</v>
      </c>
      <c r="C12" s="8">
        <v>0.39209490740740738</v>
      </c>
      <c r="D12" s="10">
        <v>251</v>
      </c>
      <c r="E12" s="10">
        <v>210</v>
      </c>
      <c r="F12" s="10"/>
      <c r="G12"/>
      <c r="H12" s="10"/>
      <c r="I12" s="10"/>
      <c r="J12" s="10"/>
      <c r="K12" s="10"/>
      <c r="L12" s="34">
        <v>7</v>
      </c>
      <c r="M12" s="22">
        <v>45271</v>
      </c>
      <c r="N12" s="23">
        <v>0.65447916666666661</v>
      </c>
      <c r="O12" s="24">
        <v>79</v>
      </c>
      <c r="P12" s="24">
        <v>50</v>
      </c>
      <c r="Q12" s="24">
        <v>63</v>
      </c>
      <c r="R12">
        <v>8.3099500910499627E-3</v>
      </c>
      <c r="S12" s="24">
        <v>15.5</v>
      </c>
      <c r="T12" s="24">
        <v>530</v>
      </c>
      <c r="U12" s="24">
        <v>1</v>
      </c>
      <c r="V12" s="24">
        <v>0.02</v>
      </c>
      <c r="W12" s="10">
        <v>9</v>
      </c>
      <c r="X12" s="20">
        <v>45272</v>
      </c>
      <c r="Y12" s="8">
        <v>0.48078703703703707</v>
      </c>
      <c r="Z12" s="10">
        <v>122</v>
      </c>
      <c r="AA12" s="10">
        <v>109</v>
      </c>
      <c r="AB12" s="10">
        <v>71.5</v>
      </c>
      <c r="AC12">
        <v>8.1434323209426569E-3</v>
      </c>
      <c r="AD12" s="10">
        <v>13.1</v>
      </c>
      <c r="AE12" s="10">
        <v>436</v>
      </c>
      <c r="AF12" s="10">
        <v>1.0900000000000001</v>
      </c>
      <c r="AG12" s="10">
        <v>0.02</v>
      </c>
      <c r="AH12" s="12">
        <v>3</v>
      </c>
      <c r="AI12" s="21">
        <v>45271</v>
      </c>
      <c r="AJ12" s="9">
        <v>0.5991319444444444</v>
      </c>
      <c r="AK12" s="12">
        <v>621</v>
      </c>
      <c r="AL12" s="12">
        <v>443</v>
      </c>
      <c r="AM12" s="12">
        <v>68</v>
      </c>
      <c r="AN12">
        <v>9.2447687374254961E-3</v>
      </c>
      <c r="AO12" s="12">
        <v>16</v>
      </c>
      <c r="AP12" s="12">
        <v>821</v>
      </c>
      <c r="AQ12" s="12">
        <v>1</v>
      </c>
      <c r="AR12" s="12">
        <v>0.02</v>
      </c>
      <c r="AS12" s="127"/>
      <c r="AT12" s="84" t="s">
        <v>1572</v>
      </c>
      <c r="AU12">
        <f>AU5-AU4</f>
        <v>147.5</v>
      </c>
      <c r="AV12">
        <f t="shared" si="16"/>
        <v>118</v>
      </c>
      <c r="AW12">
        <f t="shared" si="16"/>
        <v>4.25</v>
      </c>
      <c r="AX12">
        <f>AX5-AX4</f>
        <v>8.9613946692785468E-5</v>
      </c>
      <c r="AY12">
        <f t="shared" si="16"/>
        <v>0.80000000000000426</v>
      </c>
      <c r="AZ12">
        <f t="shared" si="16"/>
        <v>9.75</v>
      </c>
      <c r="BA12">
        <f t="shared" si="16"/>
        <v>0</v>
      </c>
      <c r="BB12">
        <f t="shared" si="16"/>
        <v>0</v>
      </c>
      <c r="BC12">
        <f t="shared" si="16"/>
        <v>52</v>
      </c>
      <c r="BD12">
        <f t="shared" si="16"/>
        <v>42</v>
      </c>
      <c r="BE12">
        <f t="shared" si="16"/>
        <v>7.75</v>
      </c>
      <c r="BF12">
        <f>BF5-BF4</f>
        <v>1.8076182140360809E-4</v>
      </c>
      <c r="BG12">
        <f t="shared" si="16"/>
        <v>0.5</v>
      </c>
      <c r="BH12">
        <f t="shared" si="16"/>
        <v>16</v>
      </c>
      <c r="BI12">
        <f t="shared" si="16"/>
        <v>0.1399999999999999</v>
      </c>
      <c r="BJ12">
        <f t="shared" si="16"/>
        <v>0</v>
      </c>
      <c r="BK12">
        <f t="shared" si="16"/>
        <v>25.75</v>
      </c>
      <c r="BL12">
        <f t="shared" si="16"/>
        <v>25</v>
      </c>
      <c r="BM12">
        <f t="shared" si="16"/>
        <v>4.875</v>
      </c>
      <c r="BN12">
        <f>BN5-BN4</f>
        <v>1.4438086161220123E-4</v>
      </c>
      <c r="BO12">
        <f t="shared" si="16"/>
        <v>1.0750000000000011</v>
      </c>
      <c r="BP12">
        <f t="shared" si="16"/>
        <v>20.25</v>
      </c>
      <c r="BQ12">
        <f t="shared" si="16"/>
        <v>0.79</v>
      </c>
      <c r="BR12">
        <f t="shared" si="16"/>
        <v>0</v>
      </c>
      <c r="BS12">
        <f t="shared" si="16"/>
        <v>109</v>
      </c>
      <c r="BT12">
        <f t="shared" si="16"/>
        <v>99.25</v>
      </c>
      <c r="BU12">
        <f t="shared" si="16"/>
        <v>4.25</v>
      </c>
      <c r="BV12">
        <f>BV5-BV4</f>
        <v>4.3086105822696605E-4</v>
      </c>
      <c r="BW12">
        <f t="shared" si="16"/>
        <v>1.1749999999999989</v>
      </c>
      <c r="BX12">
        <f t="shared" si="16"/>
        <v>54</v>
      </c>
      <c r="BY12">
        <f t="shared" si="16"/>
        <v>0.41500000000000004</v>
      </c>
      <c r="BZ12" s="101">
        <f t="shared" si="16"/>
        <v>0</v>
      </c>
      <c r="CB12" s="84">
        <v>30</v>
      </c>
      <c r="CC12">
        <v>2</v>
      </c>
      <c r="CD12" s="11">
        <v>45278</v>
      </c>
      <c r="CE12" s="46">
        <v>0.60435185185185192</v>
      </c>
      <c r="CF12" s="10">
        <v>635</v>
      </c>
      <c r="CG12" s="10">
        <v>505</v>
      </c>
      <c r="CH12" s="10">
        <v>75.5</v>
      </c>
      <c r="CI12">
        <v>8.3370122888640989E-3</v>
      </c>
      <c r="CJ12" s="10">
        <v>12.6</v>
      </c>
      <c r="CK12" s="10">
        <v>1428</v>
      </c>
      <c r="CL12" s="10">
        <v>1</v>
      </c>
      <c r="CM12" s="92">
        <v>0.02</v>
      </c>
    </row>
    <row r="13" spans="1:91" ht="15.75" thickBot="1" x14ac:dyDescent="0.3">
      <c r="A13" s="32">
        <v>2</v>
      </c>
      <c r="B13" s="20">
        <v>45273</v>
      </c>
      <c r="C13" s="8">
        <v>0.39603009259259259</v>
      </c>
      <c r="D13" s="10">
        <v>196</v>
      </c>
      <c r="E13" s="10">
        <v>160</v>
      </c>
      <c r="F13" s="10">
        <v>69.5</v>
      </c>
      <c r="G13">
        <v>9.3352620062999228E-3</v>
      </c>
      <c r="H13" s="10">
        <v>15.8</v>
      </c>
      <c r="I13" s="10">
        <v>546</v>
      </c>
      <c r="J13" s="10">
        <v>1</v>
      </c>
      <c r="K13" s="10">
        <v>0.02</v>
      </c>
      <c r="L13" s="34">
        <v>7</v>
      </c>
      <c r="M13" s="22">
        <v>45271</v>
      </c>
      <c r="N13" s="23">
        <v>0.65817129629629634</v>
      </c>
      <c r="O13" s="24">
        <v>101</v>
      </c>
      <c r="P13" s="24">
        <v>62</v>
      </c>
      <c r="Q13" s="24">
        <v>61</v>
      </c>
      <c r="R13">
        <v>8.3937119049999776E-3</v>
      </c>
      <c r="S13" s="24">
        <v>16.2</v>
      </c>
      <c r="T13" s="24">
        <v>528</v>
      </c>
      <c r="U13" s="24">
        <v>1</v>
      </c>
      <c r="V13" s="24">
        <v>0.02</v>
      </c>
      <c r="W13" s="12">
        <v>10</v>
      </c>
      <c r="X13" s="21">
        <v>45272</v>
      </c>
      <c r="Y13" s="9">
        <v>0.60706018518518523</v>
      </c>
      <c r="Z13" s="12">
        <v>209</v>
      </c>
      <c r="AA13" s="12">
        <v>194</v>
      </c>
      <c r="AB13" s="12">
        <v>66</v>
      </c>
      <c r="AC13">
        <v>9.4717997395513259E-3</v>
      </c>
      <c r="AD13" s="12">
        <v>16.899999999999999</v>
      </c>
      <c r="AE13" s="12">
        <v>521</v>
      </c>
      <c r="AF13" s="12">
        <v>1</v>
      </c>
      <c r="AG13" s="12">
        <v>0.02</v>
      </c>
      <c r="AH13" s="12">
        <v>3</v>
      </c>
      <c r="AI13" s="21">
        <v>45271</v>
      </c>
      <c r="AJ13" s="9">
        <v>0.60335648148148147</v>
      </c>
      <c r="AK13" s="12">
        <v>510</v>
      </c>
      <c r="AL13" s="12">
        <v>344</v>
      </c>
      <c r="AM13" s="12">
        <v>68</v>
      </c>
      <c r="AN13">
        <v>9.0239529306353362E-3</v>
      </c>
      <c r="AO13" s="12">
        <v>15.6</v>
      </c>
      <c r="AP13" s="12">
        <v>693</v>
      </c>
      <c r="AQ13" s="12">
        <v>1</v>
      </c>
      <c r="AR13" s="12">
        <v>0.02</v>
      </c>
      <c r="AS13" s="127"/>
      <c r="AT13" s="86" t="s">
        <v>1572</v>
      </c>
      <c r="AU13" s="93">
        <f>AU6-AU5</f>
        <v>259</v>
      </c>
      <c r="AV13" s="93">
        <f t="shared" si="16"/>
        <v>203</v>
      </c>
      <c r="AW13" s="93">
        <f t="shared" si="16"/>
        <v>1</v>
      </c>
      <c r="AX13" s="93">
        <f>AX6-AX5</f>
        <v>1.0712716005327472E-4</v>
      </c>
      <c r="AY13" s="93">
        <f t="shared" si="16"/>
        <v>0.74999999999999645</v>
      </c>
      <c r="AZ13" s="93">
        <f t="shared" si="16"/>
        <v>168.25</v>
      </c>
      <c r="BA13" s="93">
        <f t="shared" si="16"/>
        <v>0.89999999999999991</v>
      </c>
      <c r="BB13" s="93">
        <f t="shared" si="16"/>
        <v>0</v>
      </c>
      <c r="BC13" s="93">
        <f t="shared" si="16"/>
        <v>87</v>
      </c>
      <c r="BD13" s="93">
        <f t="shared" si="16"/>
        <v>55</v>
      </c>
      <c r="BE13" s="93">
        <f t="shared" si="16"/>
        <v>10.5</v>
      </c>
      <c r="BF13" s="93">
        <f>BF6-BF5</f>
        <v>3.8301742832768763E-3</v>
      </c>
      <c r="BG13" s="93">
        <f t="shared" si="16"/>
        <v>6.6999999999999993</v>
      </c>
      <c r="BH13" s="93">
        <f t="shared" si="16"/>
        <v>323</v>
      </c>
      <c r="BI13" s="93">
        <f t="shared" si="16"/>
        <v>2.2800000000000002</v>
      </c>
      <c r="BJ13" s="93">
        <f t="shared" si="16"/>
        <v>0.02</v>
      </c>
      <c r="BK13" s="93">
        <f t="shared" si="16"/>
        <v>107.75</v>
      </c>
      <c r="BL13" s="93">
        <f t="shared" si="16"/>
        <v>95</v>
      </c>
      <c r="BM13" s="93">
        <f t="shared" si="16"/>
        <v>3.875</v>
      </c>
      <c r="BN13" s="93">
        <f>BN6-BN5</f>
        <v>5.7552485400543495E-4</v>
      </c>
      <c r="BO13" s="93">
        <f t="shared" si="16"/>
        <v>1.2750000000000004</v>
      </c>
      <c r="BP13" s="93">
        <f t="shared" si="16"/>
        <v>484.75</v>
      </c>
      <c r="BQ13" s="93">
        <f t="shared" si="16"/>
        <v>1.5499999999999998</v>
      </c>
      <c r="BR13" s="93">
        <f t="shared" si="16"/>
        <v>3.0000000000000002E-2</v>
      </c>
      <c r="BS13" s="93">
        <f t="shared" si="16"/>
        <v>1070</v>
      </c>
      <c r="BT13" s="93">
        <f t="shared" si="16"/>
        <v>393.75</v>
      </c>
      <c r="BU13" s="93">
        <f t="shared" si="16"/>
        <v>1</v>
      </c>
      <c r="BV13" s="93">
        <f>BV6-BV5</f>
        <v>1.3302607830775904E-3</v>
      </c>
      <c r="BW13" s="93">
        <f t="shared" si="16"/>
        <v>2.7250000000000014</v>
      </c>
      <c r="BX13" s="93">
        <f t="shared" si="16"/>
        <v>275</v>
      </c>
      <c r="BY13" s="93">
        <f t="shared" si="16"/>
        <v>1.895</v>
      </c>
      <c r="BZ13" s="102">
        <f t="shared" si="16"/>
        <v>0</v>
      </c>
      <c r="CB13" s="84">
        <v>30</v>
      </c>
      <c r="CC13">
        <v>2</v>
      </c>
      <c r="CD13" s="11">
        <v>45278</v>
      </c>
      <c r="CE13" s="46">
        <v>0.61126157407407411</v>
      </c>
      <c r="CF13" s="10">
        <v>621</v>
      </c>
      <c r="CG13" s="10">
        <v>484</v>
      </c>
      <c r="CH13" s="10">
        <v>77</v>
      </c>
      <c r="CI13">
        <v>8.4500663270202659E-3</v>
      </c>
      <c r="CJ13" s="10">
        <v>12.5</v>
      </c>
      <c r="CK13" s="10">
        <v>1488</v>
      </c>
      <c r="CL13" s="10">
        <v>1</v>
      </c>
      <c r="CM13" s="92">
        <v>0.02</v>
      </c>
    </row>
    <row r="14" spans="1:91" ht="15.75" thickBot="1" x14ac:dyDescent="0.3">
      <c r="A14" s="32">
        <v>2</v>
      </c>
      <c r="B14" s="20">
        <v>45273</v>
      </c>
      <c r="C14" s="8">
        <v>0.40297453703703701</v>
      </c>
      <c r="D14" s="10">
        <v>207</v>
      </c>
      <c r="E14" s="10">
        <v>179</v>
      </c>
      <c r="F14" s="10">
        <v>70</v>
      </c>
      <c r="G14">
        <v>9.3457443058335213E-3</v>
      </c>
      <c r="H14" s="10">
        <v>15.7</v>
      </c>
      <c r="I14" s="10">
        <v>570</v>
      </c>
      <c r="J14" s="10">
        <v>1</v>
      </c>
      <c r="K14" s="10">
        <v>0.02</v>
      </c>
      <c r="L14" s="34">
        <v>7</v>
      </c>
      <c r="M14" s="22">
        <v>45271</v>
      </c>
      <c r="N14" s="23">
        <v>0.66511574074074076</v>
      </c>
      <c r="O14" s="24">
        <v>75</v>
      </c>
      <c r="P14" s="24">
        <v>44</v>
      </c>
      <c r="Q14" s="24">
        <v>59.5</v>
      </c>
      <c r="R14">
        <v>8.5902628163634885E-3</v>
      </c>
      <c r="S14" s="24">
        <v>17</v>
      </c>
      <c r="T14" s="24">
        <v>516</v>
      </c>
      <c r="U14" s="24">
        <v>1</v>
      </c>
      <c r="V14" s="24">
        <v>0.02</v>
      </c>
      <c r="W14" s="12">
        <v>10</v>
      </c>
      <c r="X14" s="21">
        <v>45272</v>
      </c>
      <c r="Y14" s="9">
        <v>0.61365740740740737</v>
      </c>
      <c r="Z14" s="12">
        <v>138</v>
      </c>
      <c r="AA14" s="12">
        <v>128</v>
      </c>
      <c r="AB14" s="12">
        <v>65.5</v>
      </c>
      <c r="AC14">
        <v>9.456507806248883E-3</v>
      </c>
      <c r="AD14" s="12">
        <v>17</v>
      </c>
      <c r="AE14" s="12">
        <v>494</v>
      </c>
      <c r="AF14" s="12">
        <v>1</v>
      </c>
      <c r="AG14" s="12">
        <v>0.02</v>
      </c>
      <c r="AH14" s="12">
        <v>3</v>
      </c>
      <c r="AI14" s="21">
        <v>45271</v>
      </c>
      <c r="AJ14" s="9">
        <v>0.61030092592592589</v>
      </c>
      <c r="AK14" s="12">
        <v>493</v>
      </c>
      <c r="AL14" s="12">
        <v>323</v>
      </c>
      <c r="AM14" s="12">
        <v>69</v>
      </c>
      <c r="AN14">
        <v>8.9916744000299413E-3</v>
      </c>
      <c r="AO14" s="12">
        <v>15.3</v>
      </c>
      <c r="AP14" s="12">
        <v>665</v>
      </c>
      <c r="AQ14" s="12">
        <v>1</v>
      </c>
      <c r="AR14" s="12">
        <v>0.02</v>
      </c>
      <c r="AT14" s="84"/>
      <c r="BZ14" s="101"/>
      <c r="CB14" s="84">
        <v>30</v>
      </c>
      <c r="CC14">
        <v>2</v>
      </c>
      <c r="CD14" s="11">
        <v>45278</v>
      </c>
      <c r="CE14" s="46">
        <v>0.61821759259259257</v>
      </c>
      <c r="CF14" s="10">
        <v>631</v>
      </c>
      <c r="CG14" s="10">
        <v>501</v>
      </c>
      <c r="CH14" s="10">
        <v>77.5</v>
      </c>
      <c r="CI14">
        <v>8.3999436863503203E-3</v>
      </c>
      <c r="CJ14" s="10">
        <v>12.3</v>
      </c>
      <c r="CK14" s="10">
        <v>1527</v>
      </c>
      <c r="CL14" s="10">
        <v>1</v>
      </c>
      <c r="CM14" s="92">
        <v>0.02</v>
      </c>
    </row>
    <row r="15" spans="1:91" x14ac:dyDescent="0.25">
      <c r="A15" s="35">
        <v>4</v>
      </c>
      <c r="B15" s="25">
        <v>45273</v>
      </c>
      <c r="C15" s="26">
        <v>0.44349537037037035</v>
      </c>
      <c r="D15" s="27">
        <v>199</v>
      </c>
      <c r="E15" s="27">
        <v>169</v>
      </c>
      <c r="F15" s="27"/>
      <c r="G15"/>
      <c r="H15" s="27"/>
      <c r="I15" s="27"/>
      <c r="J15" s="27"/>
      <c r="K15" s="27"/>
      <c r="L15" s="34">
        <v>7</v>
      </c>
      <c r="M15" s="22">
        <v>45271</v>
      </c>
      <c r="N15" s="23">
        <v>0.6790046296296296</v>
      </c>
      <c r="O15" s="24">
        <v>228</v>
      </c>
      <c r="P15" s="24">
        <v>182</v>
      </c>
      <c r="Q15" s="24">
        <v>61.5</v>
      </c>
      <c r="R15">
        <v>9.1482553910164181E-3</v>
      </c>
      <c r="S15" s="24">
        <v>17.5</v>
      </c>
      <c r="T15" s="24">
        <v>561</v>
      </c>
      <c r="U15" s="14">
        <v>2.76</v>
      </c>
      <c r="V15" s="24">
        <v>0.02</v>
      </c>
      <c r="W15" s="12">
        <v>10</v>
      </c>
      <c r="X15" s="21">
        <v>45272</v>
      </c>
      <c r="Y15" s="9">
        <v>0.62060185185185179</v>
      </c>
      <c r="Z15" s="12">
        <v>174</v>
      </c>
      <c r="AA15" s="12">
        <v>153</v>
      </c>
      <c r="AB15" s="12">
        <v>64</v>
      </c>
      <c r="AC15">
        <v>9.2954048692672642E-3</v>
      </c>
      <c r="AD15" s="12">
        <v>17.100000000000001</v>
      </c>
      <c r="AE15" s="12">
        <v>517</v>
      </c>
      <c r="AF15" s="14">
        <v>2.35</v>
      </c>
      <c r="AG15" s="12">
        <v>0.02</v>
      </c>
      <c r="AH15" s="12">
        <v>3</v>
      </c>
      <c r="AI15" s="21">
        <v>45271</v>
      </c>
      <c r="AJ15" s="9">
        <v>0.61725694444444446</v>
      </c>
      <c r="AK15" s="12">
        <v>434</v>
      </c>
      <c r="AL15" s="12">
        <v>276</v>
      </c>
      <c r="AM15" s="12">
        <v>68.5</v>
      </c>
      <c r="AN15">
        <v>8.8187545025972605E-3</v>
      </c>
      <c r="AO15" s="12">
        <v>15.1</v>
      </c>
      <c r="AP15" s="12">
        <v>645</v>
      </c>
      <c r="AQ15" s="12">
        <v>1</v>
      </c>
      <c r="AR15" s="12">
        <v>0.02</v>
      </c>
      <c r="AT15" s="79"/>
      <c r="AU15" s="82" t="s">
        <v>1617</v>
      </c>
      <c r="AV15" s="82" t="s">
        <v>1663</v>
      </c>
      <c r="AW15" s="82" t="s">
        <v>1664</v>
      </c>
      <c r="AX15" s="82" t="s">
        <v>1665</v>
      </c>
      <c r="AY15" s="133" t="s">
        <v>1666</v>
      </c>
      <c r="AZ15" s="82" t="s">
        <v>1712</v>
      </c>
      <c r="BA15" s="82" t="s">
        <v>1668</v>
      </c>
      <c r="BB15" s="81"/>
      <c r="BC15" s="82" t="s">
        <v>1715</v>
      </c>
      <c r="BD15" s="82" t="s">
        <v>1716</v>
      </c>
      <c r="BE15" s="82" t="s">
        <v>1717</v>
      </c>
      <c r="BF15" s="82"/>
      <c r="BG15" s="82" t="s">
        <v>1718</v>
      </c>
      <c r="BH15" s="82" t="s">
        <v>1719</v>
      </c>
      <c r="BI15" s="82" t="s">
        <v>1720</v>
      </c>
      <c r="BJ15" s="82" t="s">
        <v>1721</v>
      </c>
      <c r="BK15" s="82" t="s">
        <v>1554</v>
      </c>
      <c r="BL15" s="82" t="s">
        <v>1555</v>
      </c>
      <c r="BM15" s="82" t="s">
        <v>1556</v>
      </c>
      <c r="BN15" s="82"/>
      <c r="BO15" s="82" t="s">
        <v>1557</v>
      </c>
      <c r="BP15" s="82" t="s">
        <v>1558</v>
      </c>
      <c r="BQ15" s="82" t="s">
        <v>1559</v>
      </c>
      <c r="BR15" s="83" t="s">
        <v>1560</v>
      </c>
      <c r="BZ15" s="101"/>
      <c r="CB15" s="84">
        <v>30</v>
      </c>
      <c r="CC15">
        <v>2</v>
      </c>
      <c r="CD15" s="11">
        <v>45278</v>
      </c>
      <c r="CE15" s="46">
        <v>0.6251620370370371</v>
      </c>
      <c r="CF15" s="10">
        <v>624</v>
      </c>
      <c r="CG15" s="10">
        <v>506</v>
      </c>
      <c r="CH15" s="10">
        <v>77.5</v>
      </c>
      <c r="CI15">
        <v>8.6645671945644979E-3</v>
      </c>
      <c r="CJ15" s="10">
        <v>12.8</v>
      </c>
      <c r="CK15" s="10">
        <v>1639</v>
      </c>
      <c r="CL15" s="10">
        <v>1</v>
      </c>
      <c r="CM15" s="92">
        <v>0.02</v>
      </c>
    </row>
    <row r="16" spans="1:91" ht="15.75" thickBot="1" x14ac:dyDescent="0.3">
      <c r="A16" s="35">
        <v>4</v>
      </c>
      <c r="B16" s="25">
        <v>45273</v>
      </c>
      <c r="C16" s="26">
        <v>0.44799768518518518</v>
      </c>
      <c r="D16" s="27">
        <v>245</v>
      </c>
      <c r="E16" s="27">
        <v>208</v>
      </c>
      <c r="F16" s="27">
        <v>74</v>
      </c>
      <c r="G16">
        <v>9.1289334884462683E-3</v>
      </c>
      <c r="H16" s="27">
        <v>14.4</v>
      </c>
      <c r="I16" s="27">
        <v>556</v>
      </c>
      <c r="J16" s="27">
        <v>1</v>
      </c>
      <c r="K16" s="27">
        <v>0.02</v>
      </c>
      <c r="L16" s="34">
        <v>7</v>
      </c>
      <c r="M16" s="22">
        <v>45271</v>
      </c>
      <c r="N16" s="23">
        <v>0.68594907407407402</v>
      </c>
      <c r="O16" s="24">
        <v>110</v>
      </c>
      <c r="P16" s="24">
        <v>77</v>
      </c>
      <c r="Q16" s="24">
        <v>60</v>
      </c>
      <c r="R16">
        <v>8.978483514608308E-3</v>
      </c>
      <c r="S16" s="24">
        <v>17.600000000000001</v>
      </c>
      <c r="T16" s="24">
        <v>534</v>
      </c>
      <c r="U16" s="24">
        <v>1.59</v>
      </c>
      <c r="V16" s="24">
        <v>0.02</v>
      </c>
      <c r="W16" s="12">
        <v>10</v>
      </c>
      <c r="X16" s="21">
        <v>45272</v>
      </c>
      <c r="Y16" s="9">
        <v>0.62754629629629632</v>
      </c>
      <c r="Z16" s="12">
        <v>122</v>
      </c>
      <c r="AA16" s="12">
        <v>105</v>
      </c>
      <c r="AB16" s="12">
        <v>64</v>
      </c>
      <c r="AC16">
        <v>9.2954048692672642E-3</v>
      </c>
      <c r="AD16" s="12">
        <v>17.100000000000001</v>
      </c>
      <c r="AE16" s="12">
        <v>486</v>
      </c>
      <c r="AF16" s="12">
        <v>1.1599999999999999</v>
      </c>
      <c r="AG16" s="12">
        <v>0.02</v>
      </c>
      <c r="AH16" s="12">
        <v>3</v>
      </c>
      <c r="AI16" s="21">
        <v>45271</v>
      </c>
      <c r="AJ16" s="9">
        <v>0.62418981481481484</v>
      </c>
      <c r="AK16" s="12">
        <v>445</v>
      </c>
      <c r="AL16" s="12">
        <v>258</v>
      </c>
      <c r="AM16" s="12">
        <v>68.5</v>
      </c>
      <c r="AN16">
        <v>8.8724938307177953E-3</v>
      </c>
      <c r="AO16" s="12">
        <v>15.2</v>
      </c>
      <c r="AP16" s="12">
        <v>680</v>
      </c>
      <c r="AQ16" s="12">
        <v>1</v>
      </c>
      <c r="AR16" s="12">
        <v>0.02</v>
      </c>
      <c r="AT16" s="86" t="s">
        <v>1711</v>
      </c>
      <c r="AU16" s="119">
        <v>483.5</v>
      </c>
      <c r="AV16" s="119">
        <v>354.5</v>
      </c>
      <c r="AW16" s="119">
        <v>75.25</v>
      </c>
      <c r="AX16" s="119">
        <v>8.3351529023705517E-3</v>
      </c>
      <c r="AY16" s="119">
        <v>12.7</v>
      </c>
      <c r="AZ16" s="119">
        <v>1308</v>
      </c>
      <c r="BA16" s="119">
        <v>1</v>
      </c>
      <c r="BB16" s="93"/>
      <c r="BC16" s="119">
        <v>271.5</v>
      </c>
      <c r="BD16" s="119">
        <v>222.5</v>
      </c>
      <c r="BE16" s="119">
        <v>74.25</v>
      </c>
      <c r="BF16" s="119">
        <v>7.5057392901469204E-3</v>
      </c>
      <c r="BG16" s="119">
        <v>10.6</v>
      </c>
      <c r="BH16" s="119">
        <v>734.5</v>
      </c>
      <c r="BI16" s="119">
        <v>1</v>
      </c>
      <c r="BJ16" s="119">
        <v>0.02</v>
      </c>
      <c r="BK16" s="119">
        <v>350</v>
      </c>
      <c r="BL16" s="119">
        <v>283</v>
      </c>
      <c r="BM16" s="119">
        <v>76</v>
      </c>
      <c r="BN16" s="119">
        <v>7.38885358407761E-3</v>
      </c>
      <c r="BO16" s="119">
        <v>10.9</v>
      </c>
      <c r="BP16" s="119">
        <v>883</v>
      </c>
      <c r="BQ16" s="119">
        <v>1</v>
      </c>
      <c r="BR16" s="134">
        <v>0.02</v>
      </c>
      <c r="BZ16" s="101"/>
      <c r="CB16" s="84"/>
      <c r="CM16" s="101"/>
    </row>
    <row r="17" spans="1:91" x14ac:dyDescent="0.25">
      <c r="A17" s="35">
        <v>4</v>
      </c>
      <c r="B17" s="25">
        <v>45273</v>
      </c>
      <c r="C17" s="26">
        <v>0.45495370370370369</v>
      </c>
      <c r="D17" s="27">
        <v>158</v>
      </c>
      <c r="E17" s="27">
        <v>134</v>
      </c>
      <c r="F17" s="27">
        <v>74</v>
      </c>
      <c r="G17">
        <v>9.0179355604162598E-3</v>
      </c>
      <c r="H17" s="27">
        <v>14.2</v>
      </c>
      <c r="I17" s="27">
        <v>565</v>
      </c>
      <c r="J17" s="27">
        <v>1</v>
      </c>
      <c r="K17" s="27">
        <v>0.02</v>
      </c>
      <c r="L17" s="34">
        <v>7</v>
      </c>
      <c r="M17" s="22">
        <v>45271</v>
      </c>
      <c r="N17" s="23">
        <v>0.6929050925925927</v>
      </c>
      <c r="O17" s="24">
        <v>94</v>
      </c>
      <c r="P17" s="24">
        <v>58</v>
      </c>
      <c r="Q17" s="24">
        <v>60.5</v>
      </c>
      <c r="R17">
        <v>9.0533042105633774E-3</v>
      </c>
      <c r="S17" s="24">
        <v>17.600000000000001</v>
      </c>
      <c r="T17" s="24">
        <v>509</v>
      </c>
      <c r="U17" s="24">
        <v>1</v>
      </c>
      <c r="V17" s="24">
        <v>0.02</v>
      </c>
      <c r="W17" s="10">
        <v>11</v>
      </c>
      <c r="X17" s="20">
        <v>45273</v>
      </c>
      <c r="Y17" s="8">
        <v>0.35799768518518515</v>
      </c>
      <c r="Z17" s="10">
        <v>205</v>
      </c>
      <c r="AA17" s="10">
        <v>191</v>
      </c>
      <c r="AB17" s="10">
        <v>71.5</v>
      </c>
      <c r="AC17">
        <v>9.2610702028660188E-3</v>
      </c>
      <c r="AD17" s="10">
        <v>15.2</v>
      </c>
      <c r="AE17" s="10">
        <v>668</v>
      </c>
      <c r="AF17" s="10">
        <v>1</v>
      </c>
      <c r="AG17" s="10">
        <v>0.02</v>
      </c>
      <c r="AH17" s="27">
        <v>3</v>
      </c>
      <c r="AI17" s="25">
        <v>45271</v>
      </c>
      <c r="AJ17" s="26">
        <v>0.64682870370370371</v>
      </c>
      <c r="AK17" s="27">
        <v>75</v>
      </c>
      <c r="AL17" s="27">
        <v>47</v>
      </c>
      <c r="AM17" s="27">
        <v>63.5</v>
      </c>
      <c r="AN17">
        <v>8.2248665438040876E-3</v>
      </c>
      <c r="AO17" s="27">
        <v>15.2</v>
      </c>
      <c r="AP17" s="27">
        <v>812</v>
      </c>
      <c r="AQ17" s="27">
        <v>1</v>
      </c>
      <c r="AR17" s="27">
        <v>0.02</v>
      </c>
      <c r="AT17" s="84"/>
      <c r="BZ17" s="101"/>
      <c r="CB17" s="84"/>
      <c r="CM17" s="101"/>
    </row>
    <row r="18" spans="1:91" x14ac:dyDescent="0.25">
      <c r="A18" s="35">
        <v>4</v>
      </c>
      <c r="B18" s="25">
        <v>45273</v>
      </c>
      <c r="C18" s="26">
        <v>0.46049768518518519</v>
      </c>
      <c r="D18" s="27">
        <v>181</v>
      </c>
      <c r="E18" s="27">
        <v>151</v>
      </c>
      <c r="F18" s="27">
        <v>74.5</v>
      </c>
      <c r="G18">
        <v>9.0788675574460988E-3</v>
      </c>
      <c r="H18" s="27">
        <v>14.2</v>
      </c>
      <c r="I18" s="27">
        <v>563</v>
      </c>
      <c r="J18" s="27">
        <v>1</v>
      </c>
      <c r="K18" s="27">
        <v>0.02</v>
      </c>
      <c r="L18" s="35">
        <v>11</v>
      </c>
      <c r="M18" s="25">
        <v>45272</v>
      </c>
      <c r="N18" s="26">
        <v>0.37539351851851849</v>
      </c>
      <c r="O18" s="27">
        <v>83</v>
      </c>
      <c r="P18" s="27">
        <v>61</v>
      </c>
      <c r="Q18" s="27">
        <v>56.5</v>
      </c>
      <c r="R18">
        <v>8.0117796285918263E-3</v>
      </c>
      <c r="S18" s="27">
        <v>16.7</v>
      </c>
      <c r="T18" s="27">
        <v>530</v>
      </c>
      <c r="U18" s="27">
        <v>1</v>
      </c>
      <c r="V18" s="27">
        <v>0.02</v>
      </c>
      <c r="W18" s="10">
        <v>11</v>
      </c>
      <c r="X18" s="20">
        <v>45273</v>
      </c>
      <c r="Y18" s="8">
        <v>0.36223379629629626</v>
      </c>
      <c r="Z18" s="10">
        <v>146</v>
      </c>
      <c r="AA18" s="10">
        <v>130</v>
      </c>
      <c r="AB18" s="10">
        <v>66.5</v>
      </c>
      <c r="AC18">
        <v>8.9864282831463582E-3</v>
      </c>
      <c r="AD18" s="10">
        <v>15.9</v>
      </c>
      <c r="AE18" s="10">
        <v>493</v>
      </c>
      <c r="AF18" s="10">
        <v>1</v>
      </c>
      <c r="AG18" s="10">
        <v>0.02</v>
      </c>
      <c r="AH18" s="27">
        <v>3</v>
      </c>
      <c r="AI18" s="25">
        <v>45271</v>
      </c>
      <c r="AJ18" s="26">
        <v>0.64995370370370364</v>
      </c>
      <c r="AK18" s="27">
        <v>70</v>
      </c>
      <c r="AL18" s="27">
        <v>39</v>
      </c>
      <c r="AM18" s="27">
        <v>59</v>
      </c>
      <c r="AN18">
        <v>7.7823342122531397E-3</v>
      </c>
      <c r="AO18" s="27">
        <v>15.5</v>
      </c>
      <c r="AP18" s="27">
        <v>508</v>
      </c>
      <c r="AQ18" s="27">
        <v>1</v>
      </c>
      <c r="AR18" s="27">
        <v>0.02</v>
      </c>
      <c r="AT18" s="84"/>
      <c r="BZ18" s="101"/>
      <c r="CB18" s="84"/>
      <c r="CC18" s="3" t="s">
        <v>1567</v>
      </c>
      <c r="CD18" s="7">
        <f>MIN(CF2:CF15)</f>
        <v>385</v>
      </c>
      <c r="CE18" s="7">
        <f t="shared" ref="CE18:CK18" si="18">MIN(CG2:CG15)</f>
        <v>287</v>
      </c>
      <c r="CF18" s="7">
        <f t="shared" si="18"/>
        <v>72</v>
      </c>
      <c r="CG18" s="7">
        <f t="shared" si="18"/>
        <v>7.8038186505448148E-3</v>
      </c>
      <c r="CH18" s="7">
        <f t="shared" si="18"/>
        <v>12.3</v>
      </c>
      <c r="CI18" s="7">
        <f t="shared" si="18"/>
        <v>918</v>
      </c>
      <c r="CJ18" s="7">
        <f t="shared" si="18"/>
        <v>1</v>
      </c>
      <c r="CK18" s="7">
        <f t="shared" si="18"/>
        <v>0.02</v>
      </c>
      <c r="CM18" s="101"/>
    </row>
    <row r="19" spans="1:91" x14ac:dyDescent="0.25">
      <c r="A19" s="35">
        <v>4</v>
      </c>
      <c r="B19" s="25">
        <v>45273</v>
      </c>
      <c r="C19" s="26">
        <v>0.46884259259259259</v>
      </c>
      <c r="D19" s="27">
        <v>198</v>
      </c>
      <c r="E19" s="27">
        <v>165</v>
      </c>
      <c r="F19" s="27">
        <v>74.5</v>
      </c>
      <c r="G19">
        <v>9.1345930193078313E-3</v>
      </c>
      <c r="H19" s="27">
        <v>14.3</v>
      </c>
      <c r="I19" s="27">
        <v>554</v>
      </c>
      <c r="J19" s="27">
        <v>1</v>
      </c>
      <c r="K19" s="27">
        <v>0.02</v>
      </c>
      <c r="L19" s="35">
        <v>11</v>
      </c>
      <c r="M19" s="25">
        <v>45272</v>
      </c>
      <c r="N19" s="26">
        <v>0.38233796296296302</v>
      </c>
      <c r="O19" s="27">
        <v>73</v>
      </c>
      <c r="P19" s="27">
        <v>49</v>
      </c>
      <c r="Q19" s="27">
        <v>56</v>
      </c>
      <c r="R19">
        <v>7.613338960232763E-3</v>
      </c>
      <c r="S19" s="27">
        <v>16</v>
      </c>
      <c r="T19" s="27">
        <v>538</v>
      </c>
      <c r="U19" s="14">
        <v>2.63</v>
      </c>
      <c r="V19" s="27">
        <v>0.02</v>
      </c>
      <c r="W19" s="10">
        <v>11</v>
      </c>
      <c r="X19" s="20">
        <v>45273</v>
      </c>
      <c r="Y19" s="8">
        <v>0.36917824074074074</v>
      </c>
      <c r="Z19" s="10">
        <v>101</v>
      </c>
      <c r="AA19" s="10">
        <v>96</v>
      </c>
      <c r="AB19" s="10">
        <v>64.5</v>
      </c>
      <c r="AC19">
        <v>8.9289287448475491E-3</v>
      </c>
      <c r="AD19" s="10">
        <v>16.3</v>
      </c>
      <c r="AE19" s="10">
        <v>493</v>
      </c>
      <c r="AF19" s="10">
        <v>1</v>
      </c>
      <c r="AG19" s="10">
        <v>0.02</v>
      </c>
      <c r="AH19" s="27">
        <v>3</v>
      </c>
      <c r="AI19" s="25">
        <v>45271</v>
      </c>
      <c r="AJ19" s="26">
        <v>0.65689814814814818</v>
      </c>
      <c r="AK19" s="27">
        <v>111</v>
      </c>
      <c r="AL19" s="27">
        <v>58</v>
      </c>
      <c r="AM19" s="27">
        <v>58</v>
      </c>
      <c r="AN19">
        <v>7.6969010290713147E-3</v>
      </c>
      <c r="AO19" s="27">
        <v>15.6</v>
      </c>
      <c r="AP19" s="27">
        <v>497</v>
      </c>
      <c r="AQ19" s="27">
        <v>1</v>
      </c>
      <c r="AR19" s="27">
        <v>0.02</v>
      </c>
      <c r="AT19" s="84"/>
      <c r="BZ19" s="101"/>
      <c r="CB19" s="84"/>
      <c r="CC19" s="3" t="s">
        <v>1568</v>
      </c>
      <c r="CD19" s="7">
        <f>_xlfn.QUARTILE.INC(CF2:CF15,1)</f>
        <v>425.5</v>
      </c>
      <c r="CE19" s="7">
        <f t="shared" ref="CE19:CK19" si="19">_xlfn.QUARTILE.INC(CG2:CG15,1)</f>
        <v>314.25</v>
      </c>
      <c r="CF19" s="7">
        <f t="shared" si="19"/>
        <v>74.125</v>
      </c>
      <c r="CG19" s="7">
        <f t="shared" si="19"/>
        <v>8.2894589691197163E-3</v>
      </c>
      <c r="CH19" s="7">
        <f t="shared" si="19"/>
        <v>12.6</v>
      </c>
      <c r="CI19" s="7">
        <f t="shared" si="19"/>
        <v>1178.75</v>
      </c>
      <c r="CJ19" s="7">
        <f t="shared" si="19"/>
        <v>1</v>
      </c>
      <c r="CK19" s="7">
        <f t="shared" si="19"/>
        <v>0.02</v>
      </c>
      <c r="CM19" s="101"/>
    </row>
    <row r="20" spans="1:91" x14ac:dyDescent="0.25">
      <c r="A20" s="33">
        <v>4</v>
      </c>
      <c r="B20" s="21">
        <v>45273</v>
      </c>
      <c r="C20" s="9">
        <v>0.48353009259259255</v>
      </c>
      <c r="D20" s="12">
        <v>208</v>
      </c>
      <c r="E20" s="12">
        <v>176</v>
      </c>
      <c r="F20" s="12">
        <v>75</v>
      </c>
      <c r="G20">
        <v>9.1397995544759397E-3</v>
      </c>
      <c r="H20" s="12">
        <v>14.2</v>
      </c>
      <c r="I20" s="12">
        <v>565</v>
      </c>
      <c r="J20" s="12">
        <v>1</v>
      </c>
      <c r="K20" s="12">
        <v>0.02</v>
      </c>
      <c r="L20" s="35">
        <v>11</v>
      </c>
      <c r="M20" s="25">
        <v>45272</v>
      </c>
      <c r="N20" s="26">
        <v>0.38928240740740744</v>
      </c>
      <c r="O20" s="27">
        <v>87</v>
      </c>
      <c r="P20" s="27">
        <v>55</v>
      </c>
      <c r="Q20" s="27">
        <v>58.5</v>
      </c>
      <c r="R20">
        <v>7.6697567532229586E-3</v>
      </c>
      <c r="S20" s="27">
        <v>15.4</v>
      </c>
      <c r="T20" s="27">
        <v>518</v>
      </c>
      <c r="U20" s="27">
        <v>1</v>
      </c>
      <c r="V20" s="27">
        <v>0.02</v>
      </c>
      <c r="W20" s="10">
        <v>11</v>
      </c>
      <c r="X20" s="20">
        <v>45273</v>
      </c>
      <c r="Y20" s="8">
        <v>0.37612268518518516</v>
      </c>
      <c r="Z20" s="10">
        <v>83</v>
      </c>
      <c r="AA20" s="10">
        <v>65</v>
      </c>
      <c r="AB20" s="10">
        <v>63.5</v>
      </c>
      <c r="AC20">
        <v>8.896884843113826E-3</v>
      </c>
      <c r="AD20" s="10">
        <v>16.5</v>
      </c>
      <c r="AE20" s="10">
        <v>493</v>
      </c>
      <c r="AF20" s="10">
        <v>1</v>
      </c>
      <c r="AG20" s="10">
        <v>0.02</v>
      </c>
      <c r="AH20" s="27">
        <v>3</v>
      </c>
      <c r="AI20" s="25">
        <v>45271</v>
      </c>
      <c r="AJ20" s="26">
        <v>0.6638425925925926</v>
      </c>
      <c r="AK20" s="27">
        <v>79</v>
      </c>
      <c r="AL20" s="27">
        <v>49</v>
      </c>
      <c r="AM20" s="27">
        <v>57.5</v>
      </c>
      <c r="AN20">
        <v>7.6305484339931132E-3</v>
      </c>
      <c r="AO20" s="27">
        <v>15.6</v>
      </c>
      <c r="AP20" s="27">
        <v>497</v>
      </c>
      <c r="AQ20" s="27">
        <v>1</v>
      </c>
      <c r="AR20" s="27">
        <v>0.02</v>
      </c>
      <c r="AT20" s="84"/>
      <c r="BZ20" s="101"/>
      <c r="CB20" s="84"/>
      <c r="CC20" s="3" t="s">
        <v>1569</v>
      </c>
      <c r="CD20" s="7">
        <f>_xlfn.QUARTILE.INC(CF2:CF15,2)</f>
        <v>483.5</v>
      </c>
      <c r="CE20" s="7">
        <f t="shared" ref="CE20:CK20" si="20">_xlfn.QUARTILE.INC(CG2:CG15,2)</f>
        <v>354.5</v>
      </c>
      <c r="CF20" s="7">
        <f t="shared" si="20"/>
        <v>75.25</v>
      </c>
      <c r="CG20" s="7">
        <f t="shared" si="20"/>
        <v>8.3351529023705517E-3</v>
      </c>
      <c r="CH20" s="7">
        <f t="shared" si="20"/>
        <v>12.7</v>
      </c>
      <c r="CI20" s="7">
        <f t="shared" si="20"/>
        <v>1308</v>
      </c>
      <c r="CJ20" s="7">
        <f t="shared" si="20"/>
        <v>1</v>
      </c>
      <c r="CK20" s="7">
        <f t="shared" si="20"/>
        <v>0.02</v>
      </c>
      <c r="CM20" s="101"/>
    </row>
    <row r="21" spans="1:91" x14ac:dyDescent="0.25">
      <c r="A21" s="33">
        <v>4</v>
      </c>
      <c r="B21" s="21">
        <v>45273</v>
      </c>
      <c r="C21" s="9">
        <v>0.49024305555555553</v>
      </c>
      <c r="D21" s="12">
        <v>272</v>
      </c>
      <c r="E21" s="12">
        <v>230</v>
      </c>
      <c r="F21" s="12">
        <v>75</v>
      </c>
      <c r="G21">
        <v>9.1397995544759397E-3</v>
      </c>
      <c r="H21" s="12">
        <v>14.2</v>
      </c>
      <c r="I21" s="12">
        <v>550</v>
      </c>
      <c r="J21" s="12">
        <v>1</v>
      </c>
      <c r="K21" s="12">
        <v>0.02</v>
      </c>
      <c r="L21" s="35">
        <v>11</v>
      </c>
      <c r="M21" s="25">
        <v>45272</v>
      </c>
      <c r="N21" s="26">
        <v>0.39622685185185186</v>
      </c>
      <c r="O21" s="27">
        <v>69</v>
      </c>
      <c r="P21" s="27">
        <v>49</v>
      </c>
      <c r="Q21" s="27">
        <v>59</v>
      </c>
      <c r="R21">
        <v>7.5957155569815801E-3</v>
      </c>
      <c r="S21" s="27">
        <v>15.1</v>
      </c>
      <c r="T21" s="27">
        <v>517</v>
      </c>
      <c r="U21" s="27">
        <v>1</v>
      </c>
      <c r="V21" s="27">
        <v>0.02</v>
      </c>
      <c r="W21" s="10">
        <v>11</v>
      </c>
      <c r="X21" s="20">
        <v>45273</v>
      </c>
      <c r="Y21" s="8">
        <v>0.38306712962962958</v>
      </c>
      <c r="Z21" s="10">
        <v>68</v>
      </c>
      <c r="AA21" s="10">
        <v>53</v>
      </c>
      <c r="AB21" s="10">
        <v>64.5</v>
      </c>
      <c r="AC21">
        <v>8.7689350524109474E-3</v>
      </c>
      <c r="AD21" s="10">
        <v>16</v>
      </c>
      <c r="AE21" s="10">
        <v>500</v>
      </c>
      <c r="AF21" s="10">
        <v>1</v>
      </c>
      <c r="AG21" s="10">
        <v>0.02</v>
      </c>
      <c r="AH21" s="27">
        <v>3</v>
      </c>
      <c r="AI21" s="25">
        <v>45271</v>
      </c>
      <c r="AJ21" s="26">
        <v>0.67771990740740751</v>
      </c>
      <c r="AK21" s="27">
        <v>124</v>
      </c>
      <c r="AL21" s="27">
        <v>80</v>
      </c>
      <c r="AM21" s="27">
        <v>59.5</v>
      </c>
      <c r="AN21">
        <v>7.8959588143059176E-3</v>
      </c>
      <c r="AO21" s="27">
        <v>15.6</v>
      </c>
      <c r="AP21" s="27">
        <v>550</v>
      </c>
      <c r="AQ21" s="27">
        <v>1.27</v>
      </c>
      <c r="AR21" s="27">
        <v>0.02</v>
      </c>
      <c r="AT21" s="84"/>
      <c r="BZ21" s="101"/>
      <c r="CB21" s="84"/>
      <c r="CC21" s="3" t="s">
        <v>1570</v>
      </c>
      <c r="CD21" s="7">
        <f>_xlfn.QUARTILE.INC(CF2:CF15,3)</f>
        <v>623.25</v>
      </c>
      <c r="CE21" s="7">
        <f t="shared" ref="CE21:CK21" si="21">_xlfn.QUARTILE.INC(CG2:CG15,3)</f>
        <v>482.75</v>
      </c>
      <c r="CF21" s="7">
        <f t="shared" si="21"/>
        <v>76.75</v>
      </c>
      <c r="CG21" s="7">
        <f t="shared" si="21"/>
        <v>8.4375356668527791E-3</v>
      </c>
      <c r="CH21" s="7">
        <f t="shared" si="21"/>
        <v>12.8</v>
      </c>
      <c r="CI21" s="7">
        <f t="shared" si="21"/>
        <v>1473</v>
      </c>
      <c r="CJ21" s="7">
        <f t="shared" si="21"/>
        <v>1</v>
      </c>
      <c r="CK21" s="7">
        <f t="shared" si="21"/>
        <v>0.02</v>
      </c>
      <c r="CM21" s="101"/>
    </row>
    <row r="22" spans="1:91" x14ac:dyDescent="0.25">
      <c r="L22" s="35">
        <v>11</v>
      </c>
      <c r="M22" s="25">
        <v>45272</v>
      </c>
      <c r="N22" s="26">
        <v>0.40317129629629633</v>
      </c>
      <c r="O22" s="27">
        <v>119</v>
      </c>
      <c r="P22" s="27">
        <v>94</v>
      </c>
      <c r="Q22" s="27">
        <v>59</v>
      </c>
      <c r="R22">
        <v>7.6885331826342992E-3</v>
      </c>
      <c r="S22" s="27">
        <v>15.3</v>
      </c>
      <c r="T22" s="27">
        <v>526</v>
      </c>
      <c r="U22" s="27">
        <v>1</v>
      </c>
      <c r="V22" s="27">
        <v>0.02</v>
      </c>
      <c r="W22" s="10">
        <v>11</v>
      </c>
      <c r="X22" s="20">
        <v>45273</v>
      </c>
      <c r="Y22" s="8">
        <v>0.39001157407407411</v>
      </c>
      <c r="Z22" s="10">
        <v>75</v>
      </c>
      <c r="AA22" s="10">
        <v>57</v>
      </c>
      <c r="AB22" s="10">
        <v>65</v>
      </c>
      <c r="AC22">
        <v>8.6781911411311276E-3</v>
      </c>
      <c r="AD22" s="10">
        <v>15.7</v>
      </c>
      <c r="AE22" s="10">
        <v>464</v>
      </c>
      <c r="AF22" s="10">
        <v>1</v>
      </c>
      <c r="AG22" s="10">
        <v>0.02</v>
      </c>
      <c r="AH22" s="27">
        <v>3</v>
      </c>
      <c r="AI22" s="25">
        <v>45271</v>
      </c>
      <c r="AJ22" s="26">
        <v>0.68467592592592597</v>
      </c>
      <c r="AK22" s="27">
        <v>149</v>
      </c>
      <c r="AL22" s="27">
        <v>83</v>
      </c>
      <c r="AM22" s="27">
        <v>58.5</v>
      </c>
      <c r="AN22">
        <v>7.716382227403536E-3</v>
      </c>
      <c r="AO22" s="27">
        <v>15.5</v>
      </c>
      <c r="AP22" s="27">
        <v>504</v>
      </c>
      <c r="AQ22" s="27">
        <v>1</v>
      </c>
      <c r="AR22" s="27">
        <v>0.02</v>
      </c>
      <c r="AT22" s="84"/>
      <c r="BZ22" s="101"/>
      <c r="CB22" s="84"/>
      <c r="CC22" s="3" t="s">
        <v>1571</v>
      </c>
      <c r="CD22" s="7">
        <f>MAX(CF2:CF15)</f>
        <v>855</v>
      </c>
      <c r="CE22" s="7">
        <f t="shared" ref="CE22:CK22" si="22">MAX(CG2:CG15)</f>
        <v>506</v>
      </c>
      <c r="CF22" s="7">
        <f t="shared" si="22"/>
        <v>78.5</v>
      </c>
      <c r="CG22" s="7">
        <f t="shared" si="22"/>
        <v>8.722180546617931E-3</v>
      </c>
      <c r="CH22" s="7">
        <f t="shared" si="22"/>
        <v>13</v>
      </c>
      <c r="CI22" s="7">
        <f t="shared" si="22"/>
        <v>1639</v>
      </c>
      <c r="CJ22" s="7">
        <f t="shared" si="22"/>
        <v>1</v>
      </c>
      <c r="CK22" s="7">
        <f t="shared" si="22"/>
        <v>0.02</v>
      </c>
      <c r="CM22" s="101"/>
    </row>
    <row r="23" spans="1:91" x14ac:dyDescent="0.25">
      <c r="L23" s="35">
        <v>11</v>
      </c>
      <c r="M23" s="25">
        <v>45272</v>
      </c>
      <c r="N23" s="26">
        <v>0.41013888888888889</v>
      </c>
      <c r="O23" s="27">
        <v>60</v>
      </c>
      <c r="P23" s="27">
        <v>42</v>
      </c>
      <c r="Q23" s="27">
        <v>58.5</v>
      </c>
      <c r="R23">
        <v>7.5772392568903791E-3</v>
      </c>
      <c r="S23" s="27">
        <v>15.2</v>
      </c>
      <c r="T23" s="27">
        <v>518</v>
      </c>
      <c r="U23" s="14">
        <v>2.2200000000000002</v>
      </c>
      <c r="V23" s="27">
        <v>0.02</v>
      </c>
      <c r="W23" s="10">
        <v>11</v>
      </c>
      <c r="X23" s="20">
        <v>45273</v>
      </c>
      <c r="Y23" s="8">
        <v>0.39915509259259258</v>
      </c>
      <c r="Z23" s="10">
        <v>67</v>
      </c>
      <c r="AA23" s="10">
        <v>55</v>
      </c>
      <c r="AB23" s="10">
        <v>65.5</v>
      </c>
      <c r="AC23">
        <v>8.7449464576013665E-3</v>
      </c>
      <c r="AD23" s="10">
        <v>15.7</v>
      </c>
      <c r="AE23" s="10">
        <v>474</v>
      </c>
      <c r="AF23" s="10">
        <v>1</v>
      </c>
      <c r="AG23" s="10">
        <v>0.02</v>
      </c>
      <c r="AH23" s="10">
        <v>2</v>
      </c>
      <c r="AI23" s="20">
        <v>45272</v>
      </c>
      <c r="AJ23" s="8">
        <v>0.35980324074074077</v>
      </c>
      <c r="AK23" s="10">
        <v>235</v>
      </c>
      <c r="AL23" s="10">
        <v>120</v>
      </c>
      <c r="AM23" s="10">
        <v>63</v>
      </c>
      <c r="AN23">
        <v>8.6168250014177494E-3</v>
      </c>
      <c r="AO23" s="10">
        <v>16.100000000000001</v>
      </c>
      <c r="AP23" s="10">
        <v>458</v>
      </c>
      <c r="AQ23" s="10">
        <v>1</v>
      </c>
      <c r="AR23" s="10">
        <v>0.02</v>
      </c>
      <c r="AT23" s="84"/>
      <c r="BZ23" s="101"/>
      <c r="CB23" s="84"/>
      <c r="CC23" s="3"/>
      <c r="CM23" s="101"/>
    </row>
    <row r="24" spans="1:91" x14ac:dyDescent="0.25">
      <c r="L24" s="33">
        <v>11</v>
      </c>
      <c r="M24" s="21">
        <v>45272</v>
      </c>
      <c r="N24" s="9">
        <v>0.44482638888888887</v>
      </c>
      <c r="O24" s="12">
        <v>165</v>
      </c>
      <c r="P24" s="12">
        <v>140</v>
      </c>
      <c r="Q24" s="12">
        <v>59.5</v>
      </c>
      <c r="R24">
        <v>7.7067647142731212E-3</v>
      </c>
      <c r="S24" s="12">
        <v>15.2</v>
      </c>
      <c r="T24" s="12">
        <v>566</v>
      </c>
      <c r="U24" s="14">
        <v>2.97</v>
      </c>
      <c r="V24" s="12">
        <v>0.02</v>
      </c>
      <c r="W24" s="10">
        <v>11</v>
      </c>
      <c r="X24" s="20">
        <v>45273</v>
      </c>
      <c r="Y24" s="8">
        <v>0.40609953703703705</v>
      </c>
      <c r="Z24" s="10">
        <v>103</v>
      </c>
      <c r="AA24" s="10">
        <v>94</v>
      </c>
      <c r="AB24" s="10">
        <v>65.5</v>
      </c>
      <c r="AC24">
        <v>8.7979807397502875E-3</v>
      </c>
      <c r="AD24" s="10">
        <v>15.8</v>
      </c>
      <c r="AE24" s="10">
        <v>472</v>
      </c>
      <c r="AF24" s="14">
        <v>2.16</v>
      </c>
      <c r="AG24" s="10">
        <v>0.02</v>
      </c>
      <c r="AH24" s="10">
        <v>2</v>
      </c>
      <c r="AI24" s="20">
        <v>45272</v>
      </c>
      <c r="AJ24" s="8">
        <v>0.36674768518518519</v>
      </c>
      <c r="AK24" s="10">
        <v>370</v>
      </c>
      <c r="AL24" s="10">
        <v>213</v>
      </c>
      <c r="AM24" s="10">
        <v>64</v>
      </c>
      <c r="AN24">
        <v>8.6485926334040134E-3</v>
      </c>
      <c r="AO24" s="10">
        <v>15.9</v>
      </c>
      <c r="AP24" s="10">
        <v>445</v>
      </c>
      <c r="AQ24" s="10">
        <v>1</v>
      </c>
      <c r="AR24" s="10">
        <v>0.02</v>
      </c>
      <c r="AT24" s="84"/>
      <c r="BZ24" s="101"/>
      <c r="CB24" s="84"/>
      <c r="CC24" s="3"/>
      <c r="CM24" s="101"/>
    </row>
    <row r="25" spans="1:91" x14ac:dyDescent="0.25">
      <c r="L25" s="33">
        <v>11</v>
      </c>
      <c r="M25" s="21">
        <v>45272</v>
      </c>
      <c r="N25" s="9">
        <v>0.45177083333333329</v>
      </c>
      <c r="O25" s="12">
        <v>121</v>
      </c>
      <c r="P25" s="12">
        <v>103</v>
      </c>
      <c r="Q25" s="12">
        <v>61.5</v>
      </c>
      <c r="R25">
        <v>7.9658156290386035E-3</v>
      </c>
      <c r="S25" s="12">
        <v>15.2</v>
      </c>
      <c r="T25" s="12">
        <v>543</v>
      </c>
      <c r="U25" s="14">
        <v>2.4300000000000002</v>
      </c>
      <c r="V25" s="12">
        <v>0.02</v>
      </c>
      <c r="W25" s="10">
        <v>11</v>
      </c>
      <c r="X25" s="20">
        <v>45273</v>
      </c>
      <c r="Y25" s="8">
        <v>0.41304398148148147</v>
      </c>
      <c r="Z25" s="10">
        <v>62</v>
      </c>
      <c r="AA25" s="10">
        <v>49</v>
      </c>
      <c r="AB25" s="10">
        <v>65.5</v>
      </c>
      <c r="AC25">
        <v>8.7449464576013665E-3</v>
      </c>
      <c r="AD25" s="10">
        <v>15.7</v>
      </c>
      <c r="AE25" s="10">
        <v>473</v>
      </c>
      <c r="AF25" s="10">
        <v>1.07</v>
      </c>
      <c r="AG25" s="10">
        <v>0.02</v>
      </c>
      <c r="AH25" s="27">
        <v>4</v>
      </c>
      <c r="AI25" s="25">
        <v>45272</v>
      </c>
      <c r="AJ25" s="26">
        <v>0.40237268518518521</v>
      </c>
      <c r="AK25" s="27">
        <v>647</v>
      </c>
      <c r="AL25" s="27">
        <v>361</v>
      </c>
      <c r="AM25" s="27">
        <v>66.5</v>
      </c>
      <c r="AN25">
        <v>8.3045170068847575E-3</v>
      </c>
      <c r="AO25" s="27">
        <v>14.6</v>
      </c>
      <c r="AP25" s="27">
        <v>610</v>
      </c>
      <c r="AQ25" s="27">
        <v>1</v>
      </c>
      <c r="AR25" s="27">
        <v>0.02</v>
      </c>
      <c r="AT25" s="84"/>
      <c r="BZ25" s="101"/>
      <c r="CB25" s="84"/>
      <c r="CC25" s="3" t="s">
        <v>1572</v>
      </c>
      <c r="CD25" s="7">
        <f t="shared" ref="CD25:CK25" si="23">CD18</f>
        <v>385</v>
      </c>
      <c r="CE25" s="7">
        <f t="shared" si="23"/>
        <v>287</v>
      </c>
      <c r="CF25" s="7">
        <f t="shared" si="23"/>
        <v>72</v>
      </c>
      <c r="CG25" s="7">
        <f t="shared" si="23"/>
        <v>7.8038186505448148E-3</v>
      </c>
      <c r="CH25" s="7">
        <f t="shared" si="23"/>
        <v>12.3</v>
      </c>
      <c r="CI25" s="7">
        <f t="shared" si="23"/>
        <v>918</v>
      </c>
      <c r="CJ25" s="7">
        <f t="shared" si="23"/>
        <v>1</v>
      </c>
      <c r="CK25" s="7">
        <f t="shared" si="23"/>
        <v>0.02</v>
      </c>
      <c r="CM25" s="101"/>
    </row>
    <row r="26" spans="1:91" x14ac:dyDescent="0.25">
      <c r="L26" s="33">
        <v>11</v>
      </c>
      <c r="M26" s="21">
        <v>45272</v>
      </c>
      <c r="N26" s="9">
        <v>0.45871527777777782</v>
      </c>
      <c r="O26" s="12">
        <v>69</v>
      </c>
      <c r="P26" s="12">
        <v>50</v>
      </c>
      <c r="Q26" s="12">
        <v>59</v>
      </c>
      <c r="R26">
        <v>7.5957155569815801E-3</v>
      </c>
      <c r="S26" s="12">
        <v>15.1</v>
      </c>
      <c r="T26" s="12">
        <v>529</v>
      </c>
      <c r="U26" s="12">
        <v>1.0900000000000001</v>
      </c>
      <c r="V26" s="12">
        <v>0.02</v>
      </c>
      <c r="W26" s="24">
        <v>11</v>
      </c>
      <c r="X26" s="22">
        <v>45273</v>
      </c>
      <c r="Y26" s="23">
        <v>0.43387731481481479</v>
      </c>
      <c r="Z26" s="24">
        <v>93</v>
      </c>
      <c r="AA26" s="24">
        <v>86</v>
      </c>
      <c r="AB26" s="24">
        <v>66</v>
      </c>
      <c r="AC26">
        <v>8.8117017740716071E-3</v>
      </c>
      <c r="AD26" s="24">
        <v>15.7</v>
      </c>
      <c r="AE26" s="24">
        <v>462</v>
      </c>
      <c r="AF26" s="24">
        <v>1</v>
      </c>
      <c r="AG26" s="24">
        <v>0.02</v>
      </c>
      <c r="AH26" s="27">
        <v>4</v>
      </c>
      <c r="AI26" s="25">
        <v>45272</v>
      </c>
      <c r="AJ26" s="26">
        <v>0.40368055555555554</v>
      </c>
      <c r="AK26" s="27">
        <v>477</v>
      </c>
      <c r="AL26" s="27">
        <v>262</v>
      </c>
      <c r="AM26" s="27">
        <v>69</v>
      </c>
      <c r="AN26">
        <v>9.0463797602116942E-3</v>
      </c>
      <c r="AO26" s="27">
        <v>15.4</v>
      </c>
      <c r="AP26" s="27">
        <v>623</v>
      </c>
      <c r="AQ26" s="27">
        <v>1</v>
      </c>
      <c r="AR26" s="27">
        <v>0.02</v>
      </c>
      <c r="AT26" s="84"/>
      <c r="BZ26" s="101"/>
      <c r="CB26" s="84"/>
      <c r="CC26" s="3" t="s">
        <v>1572</v>
      </c>
      <c r="CD26">
        <f t="shared" ref="CD26:CK26" si="24">CD19-CD18</f>
        <v>40.5</v>
      </c>
      <c r="CE26">
        <f t="shared" si="24"/>
        <v>27.25</v>
      </c>
      <c r="CF26">
        <f t="shared" si="24"/>
        <v>2.125</v>
      </c>
      <c r="CG26">
        <f t="shared" si="24"/>
        <v>4.8564031857490156E-4</v>
      </c>
      <c r="CH26">
        <f t="shared" si="24"/>
        <v>0.29999999999999893</v>
      </c>
      <c r="CI26">
        <f t="shared" si="24"/>
        <v>260.75</v>
      </c>
      <c r="CJ26">
        <f t="shared" si="24"/>
        <v>0</v>
      </c>
      <c r="CK26">
        <f t="shared" si="24"/>
        <v>0</v>
      </c>
      <c r="CM26" s="101"/>
    </row>
    <row r="27" spans="1:91" x14ac:dyDescent="0.25">
      <c r="L27" s="33">
        <v>11</v>
      </c>
      <c r="M27" s="21">
        <v>45272</v>
      </c>
      <c r="N27" s="9">
        <v>0.46567129629629633</v>
      </c>
      <c r="O27" s="12">
        <v>129</v>
      </c>
      <c r="P27" s="12">
        <v>89</v>
      </c>
      <c r="Q27" s="12">
        <v>61.5</v>
      </c>
      <c r="R27">
        <v>7.9658156290386035E-3</v>
      </c>
      <c r="S27" s="12">
        <v>15.2</v>
      </c>
      <c r="T27" s="12">
        <v>537</v>
      </c>
      <c r="U27" s="12">
        <v>1</v>
      </c>
      <c r="V27" s="12">
        <v>0.02</v>
      </c>
      <c r="W27" s="24">
        <v>11</v>
      </c>
      <c r="X27" s="22">
        <v>45273</v>
      </c>
      <c r="Y27" s="23">
        <v>0.43943287037037032</v>
      </c>
      <c r="Z27" s="24">
        <v>155</v>
      </c>
      <c r="AA27" s="24">
        <v>138</v>
      </c>
      <c r="AB27" s="24">
        <v>66</v>
      </c>
      <c r="AC27">
        <v>8.8651408980689912E-3</v>
      </c>
      <c r="AD27" s="24">
        <v>15.8</v>
      </c>
      <c r="AE27" s="24">
        <v>480</v>
      </c>
      <c r="AF27" s="24">
        <v>1.77</v>
      </c>
      <c r="AG27" s="24">
        <v>0.02</v>
      </c>
      <c r="AH27" s="27">
        <v>4</v>
      </c>
      <c r="AI27" s="25">
        <v>45272</v>
      </c>
      <c r="AJ27" s="26">
        <v>0.40443287037037035</v>
      </c>
      <c r="AK27" s="27">
        <v>477</v>
      </c>
      <c r="AL27" s="27">
        <v>262</v>
      </c>
      <c r="AM27" s="27">
        <v>65.5</v>
      </c>
      <c r="AN27">
        <v>8.535574973941468E-3</v>
      </c>
      <c r="AO27" s="27">
        <v>15.3</v>
      </c>
      <c r="AP27" s="27">
        <v>595</v>
      </c>
      <c r="AQ27" s="27">
        <v>1</v>
      </c>
      <c r="AR27" s="27">
        <v>0.02</v>
      </c>
      <c r="AT27" s="84"/>
      <c r="BZ27" s="101"/>
      <c r="CB27" s="84"/>
      <c r="CC27" s="3" t="s">
        <v>1572</v>
      </c>
      <c r="CD27">
        <f t="shared" ref="CD27:CK27" si="25">CD20-CD19</f>
        <v>58</v>
      </c>
      <c r="CE27">
        <f t="shared" si="25"/>
        <v>40.25</v>
      </c>
      <c r="CF27">
        <f t="shared" si="25"/>
        <v>1.125</v>
      </c>
      <c r="CG27">
        <f t="shared" si="25"/>
        <v>4.5693933250835414E-5</v>
      </c>
      <c r="CH27">
        <f t="shared" si="25"/>
        <v>9.9999999999999645E-2</v>
      </c>
      <c r="CI27">
        <f t="shared" si="25"/>
        <v>129.25</v>
      </c>
      <c r="CJ27">
        <f t="shared" si="25"/>
        <v>0</v>
      </c>
      <c r="CK27">
        <f t="shared" si="25"/>
        <v>0</v>
      </c>
      <c r="CM27" s="101"/>
    </row>
    <row r="28" spans="1:91" x14ac:dyDescent="0.25">
      <c r="L28" s="32">
        <v>12</v>
      </c>
      <c r="M28" s="20">
        <v>45272</v>
      </c>
      <c r="N28" s="8">
        <v>0.47954861111111113</v>
      </c>
      <c r="O28" s="10">
        <v>89</v>
      </c>
      <c r="P28" s="10">
        <v>67</v>
      </c>
      <c r="Q28" s="10">
        <v>60.5</v>
      </c>
      <c r="R28">
        <v>7.6479322772094035E-3</v>
      </c>
      <c r="S28" s="10">
        <v>14.8</v>
      </c>
      <c r="T28" s="10">
        <v>498</v>
      </c>
      <c r="U28" s="10">
        <v>1</v>
      </c>
      <c r="V28" s="10">
        <v>0.02</v>
      </c>
      <c r="W28" s="24">
        <v>11</v>
      </c>
      <c r="X28" s="22">
        <v>45273</v>
      </c>
      <c r="Y28" s="23">
        <v>0.44637731481481485</v>
      </c>
      <c r="Z28" s="24">
        <v>125</v>
      </c>
      <c r="AA28" s="24">
        <v>116</v>
      </c>
      <c r="AB28" s="24">
        <v>65.5</v>
      </c>
      <c r="AC28">
        <v>8.7979807397502875E-3</v>
      </c>
      <c r="AD28" s="24">
        <v>15.8</v>
      </c>
      <c r="AE28" s="24">
        <v>449</v>
      </c>
      <c r="AF28" s="24">
        <v>1.68</v>
      </c>
      <c r="AG28" s="24">
        <v>0.02</v>
      </c>
      <c r="AH28" s="12">
        <v>4</v>
      </c>
      <c r="AI28" s="21">
        <v>45272</v>
      </c>
      <c r="AJ28" s="9">
        <v>0.44224537037037037</v>
      </c>
      <c r="AK28" s="12">
        <v>420</v>
      </c>
      <c r="AL28" s="12">
        <v>225</v>
      </c>
      <c r="AM28" s="12">
        <v>67.5</v>
      </c>
      <c r="AN28">
        <v>8.4293969618755051E-3</v>
      </c>
      <c r="AO28" s="12">
        <v>14.6</v>
      </c>
      <c r="AP28" s="12">
        <v>497</v>
      </c>
      <c r="AQ28" s="12">
        <v>1</v>
      </c>
      <c r="AR28" s="12">
        <v>0.02</v>
      </c>
      <c r="AT28" s="84"/>
      <c r="BZ28" s="101"/>
      <c r="CB28" s="84"/>
      <c r="CC28" s="3" t="s">
        <v>1572</v>
      </c>
      <c r="CD28">
        <f t="shared" ref="CD28:CK28" si="26">CD21-CD20</f>
        <v>139.75</v>
      </c>
      <c r="CE28">
        <f t="shared" si="26"/>
        <v>128.25</v>
      </c>
      <c r="CF28">
        <f t="shared" si="26"/>
        <v>1.5</v>
      </c>
      <c r="CG28">
        <f t="shared" si="26"/>
        <v>1.0238276448222734E-4</v>
      </c>
      <c r="CH28">
        <f t="shared" si="26"/>
        <v>0.10000000000000142</v>
      </c>
      <c r="CI28">
        <f t="shared" si="26"/>
        <v>165</v>
      </c>
      <c r="CJ28">
        <f t="shared" si="26"/>
        <v>0</v>
      </c>
      <c r="CK28">
        <f t="shared" si="26"/>
        <v>0</v>
      </c>
      <c r="CM28" s="101"/>
    </row>
    <row r="29" spans="1:91" ht="15.75" thickBot="1" x14ac:dyDescent="0.3">
      <c r="L29" s="32">
        <v>12</v>
      </c>
      <c r="M29" s="20">
        <v>45272</v>
      </c>
      <c r="N29" s="8">
        <v>0.49343749999999997</v>
      </c>
      <c r="O29" s="10">
        <v>85</v>
      </c>
      <c r="P29" s="10">
        <v>68</v>
      </c>
      <c r="Q29" s="10">
        <v>61.5</v>
      </c>
      <c r="R29">
        <v>7.6801172319310163E-3</v>
      </c>
      <c r="S29" s="10">
        <v>14.6</v>
      </c>
      <c r="T29" s="60">
        <v>501</v>
      </c>
      <c r="U29" s="10">
        <v>1.88</v>
      </c>
      <c r="V29" s="10">
        <v>0.02</v>
      </c>
      <c r="W29" s="24">
        <v>11</v>
      </c>
      <c r="X29" s="22">
        <v>45273</v>
      </c>
      <c r="Y29" s="23">
        <v>0.45332175925925927</v>
      </c>
      <c r="Z29" s="24">
        <v>120</v>
      </c>
      <c r="AA29" s="24">
        <v>106</v>
      </c>
      <c r="AB29" s="24">
        <v>66.5</v>
      </c>
      <c r="AC29">
        <v>8.932301056387695E-3</v>
      </c>
      <c r="AD29" s="24">
        <v>15.8</v>
      </c>
      <c r="AE29" s="24">
        <v>451</v>
      </c>
      <c r="AF29" s="24">
        <v>1.96</v>
      </c>
      <c r="AG29" s="24">
        <v>0.02</v>
      </c>
      <c r="AH29" s="12">
        <v>4</v>
      </c>
      <c r="AI29" s="21">
        <v>45272</v>
      </c>
      <c r="AJ29" s="9">
        <v>0.44918981481481479</v>
      </c>
      <c r="AK29" s="12">
        <v>426</v>
      </c>
      <c r="AL29" s="12">
        <v>212</v>
      </c>
      <c r="AM29" s="12">
        <v>67.5</v>
      </c>
      <c r="AN29">
        <v>8.480970028590747E-3</v>
      </c>
      <c r="AO29" s="12">
        <v>14.7</v>
      </c>
      <c r="AP29" s="12">
        <v>536</v>
      </c>
      <c r="AQ29" s="12">
        <v>1</v>
      </c>
      <c r="AR29" s="12">
        <v>0.02</v>
      </c>
      <c r="AT29" s="84"/>
      <c r="BZ29" s="101"/>
      <c r="CB29" s="86"/>
      <c r="CC29" s="89" t="s">
        <v>1572</v>
      </c>
      <c r="CD29" s="93">
        <f t="shared" ref="CD29:CK29" si="27">CD22-CD21</f>
        <v>231.75</v>
      </c>
      <c r="CE29" s="93">
        <f t="shared" si="27"/>
        <v>23.25</v>
      </c>
      <c r="CF29" s="93">
        <f t="shared" si="27"/>
        <v>1.75</v>
      </c>
      <c r="CG29" s="93">
        <f t="shared" si="27"/>
        <v>2.8464487976515192E-4</v>
      </c>
      <c r="CH29" s="93">
        <f t="shared" si="27"/>
        <v>0.19999999999999929</v>
      </c>
      <c r="CI29" s="93">
        <f t="shared" si="27"/>
        <v>166</v>
      </c>
      <c r="CJ29" s="93">
        <f t="shared" si="27"/>
        <v>0</v>
      </c>
      <c r="CK29" s="93">
        <f t="shared" si="27"/>
        <v>0</v>
      </c>
      <c r="CL29" s="93"/>
      <c r="CM29" s="102"/>
    </row>
    <row r="30" spans="1:91" x14ac:dyDescent="0.25">
      <c r="L30" s="34">
        <v>12</v>
      </c>
      <c r="M30" s="22">
        <v>45272</v>
      </c>
      <c r="N30" s="23">
        <v>0.56982638888888892</v>
      </c>
      <c r="O30" s="24">
        <v>206</v>
      </c>
      <c r="P30" s="24">
        <v>181</v>
      </c>
      <c r="Q30" s="24">
        <v>63</v>
      </c>
      <c r="R30">
        <v>8.1106793235566042E-3</v>
      </c>
      <c r="S30" s="24">
        <v>15.1</v>
      </c>
      <c r="T30" s="24">
        <v>557</v>
      </c>
      <c r="U30" s="14">
        <v>3.42</v>
      </c>
      <c r="V30" s="24">
        <v>0.02</v>
      </c>
      <c r="W30" s="24">
        <v>11</v>
      </c>
      <c r="X30" s="22">
        <v>45273</v>
      </c>
      <c r="Y30" s="23">
        <v>0.46026620370370369</v>
      </c>
      <c r="Z30" s="24">
        <v>102</v>
      </c>
      <c r="AA30" s="24">
        <v>94</v>
      </c>
      <c r="AB30" s="24">
        <v>65.5</v>
      </c>
      <c r="AC30">
        <v>8.7979807397502875E-3</v>
      </c>
      <c r="AD30" s="24">
        <v>15.8</v>
      </c>
      <c r="AE30" s="24">
        <v>430</v>
      </c>
      <c r="AF30" s="14">
        <v>3.34</v>
      </c>
      <c r="AG30" s="24">
        <v>0.02</v>
      </c>
      <c r="AH30" s="12">
        <v>4</v>
      </c>
      <c r="AI30" s="21">
        <v>45272</v>
      </c>
      <c r="AJ30" s="9">
        <v>0.45613425925925927</v>
      </c>
      <c r="AK30" s="12">
        <v>700</v>
      </c>
      <c r="AL30" s="12">
        <v>349</v>
      </c>
      <c r="AM30" s="12">
        <v>67.5</v>
      </c>
      <c r="AN30">
        <v>8.5328170034980957E-3</v>
      </c>
      <c r="AO30" s="12">
        <v>14.8</v>
      </c>
      <c r="AP30" s="12">
        <v>574</v>
      </c>
      <c r="AQ30" s="12">
        <v>1</v>
      </c>
      <c r="AR30" s="12">
        <v>0.02</v>
      </c>
      <c r="AT30" s="84"/>
      <c r="BZ30" s="101"/>
    </row>
    <row r="31" spans="1:91" x14ac:dyDescent="0.25">
      <c r="L31" s="34">
        <v>12</v>
      </c>
      <c r="M31" s="22">
        <v>45272</v>
      </c>
      <c r="N31" s="23">
        <v>0.57677083333333334</v>
      </c>
      <c r="O31" s="24">
        <v>164</v>
      </c>
      <c r="P31" s="24">
        <v>139</v>
      </c>
      <c r="Q31" s="17">
        <v>63</v>
      </c>
      <c r="R31">
        <v>8.1106793235566042E-3</v>
      </c>
      <c r="S31" s="24">
        <v>15.1</v>
      </c>
      <c r="T31" s="24">
        <v>526</v>
      </c>
      <c r="U31" s="14">
        <v>3.16</v>
      </c>
      <c r="V31" s="24">
        <v>0.02</v>
      </c>
      <c r="W31" s="24">
        <v>11</v>
      </c>
      <c r="X31" s="22">
        <v>45273</v>
      </c>
      <c r="Y31" s="23">
        <v>0.47415509259259259</v>
      </c>
      <c r="Z31" s="24">
        <v>201</v>
      </c>
      <c r="AA31" s="24">
        <v>152</v>
      </c>
      <c r="AB31" s="24">
        <v>66</v>
      </c>
      <c r="AC31">
        <v>8.9188611531978903E-3</v>
      </c>
      <c r="AD31" s="24">
        <v>15.9</v>
      </c>
      <c r="AE31" s="24">
        <v>466</v>
      </c>
      <c r="AF31" s="14">
        <v>2.4300000000000002</v>
      </c>
      <c r="AG31" s="24">
        <v>0.02</v>
      </c>
      <c r="AH31" s="12">
        <v>4</v>
      </c>
      <c r="AI31" s="21">
        <v>45272</v>
      </c>
      <c r="AJ31" s="9">
        <v>0.46307870370370369</v>
      </c>
      <c r="AK31" s="12">
        <v>713</v>
      </c>
      <c r="AL31" s="12">
        <v>382</v>
      </c>
      <c r="AM31" s="12">
        <v>68</v>
      </c>
      <c r="AN31">
        <v>8.5960230553758597E-3</v>
      </c>
      <c r="AO31" s="12">
        <v>14.8</v>
      </c>
      <c r="AP31" s="12">
        <v>625</v>
      </c>
      <c r="AQ31" s="12">
        <v>1</v>
      </c>
      <c r="AR31" s="12">
        <v>0.02</v>
      </c>
      <c r="AT31" s="84"/>
      <c r="BZ31" s="101"/>
    </row>
    <row r="32" spans="1:91" x14ac:dyDescent="0.25">
      <c r="L32" s="34">
        <v>12</v>
      </c>
      <c r="M32" s="22">
        <v>45272</v>
      </c>
      <c r="N32" s="23">
        <v>0.58371527777777776</v>
      </c>
      <c r="O32" s="24">
        <v>129</v>
      </c>
      <c r="P32" s="24">
        <v>107</v>
      </c>
      <c r="Q32" s="17">
        <v>62.5</v>
      </c>
      <c r="R32">
        <v>8.1941845654091433E-3</v>
      </c>
      <c r="S32" s="24">
        <v>15.4</v>
      </c>
      <c r="T32" s="24">
        <v>534</v>
      </c>
      <c r="U32" s="14">
        <v>2.59</v>
      </c>
      <c r="V32" s="24">
        <v>0.02</v>
      </c>
      <c r="W32" s="27">
        <v>12</v>
      </c>
      <c r="X32" s="25">
        <v>45273</v>
      </c>
      <c r="Y32" s="26">
        <v>0.48109953703703701</v>
      </c>
      <c r="Z32" s="27">
        <v>82</v>
      </c>
      <c r="AA32" s="27">
        <v>63</v>
      </c>
      <c r="AB32" s="27">
        <v>65.5</v>
      </c>
      <c r="AC32">
        <v>8.8512940232494206E-3</v>
      </c>
      <c r="AD32" s="27">
        <v>15.9</v>
      </c>
      <c r="AE32" s="27">
        <v>470</v>
      </c>
      <c r="AF32" s="14">
        <v>2.04</v>
      </c>
      <c r="AG32" s="27">
        <v>0.02</v>
      </c>
      <c r="AH32" s="12">
        <v>4</v>
      </c>
      <c r="AI32" s="21">
        <v>45272</v>
      </c>
      <c r="AJ32" s="9">
        <v>0.47002314814814811</v>
      </c>
      <c r="AK32" s="12">
        <v>760</v>
      </c>
      <c r="AL32" s="12">
        <v>420</v>
      </c>
      <c r="AM32" s="12">
        <v>68</v>
      </c>
      <c r="AN32">
        <v>8.5960230553758597E-3</v>
      </c>
      <c r="AO32" s="12">
        <v>14.8</v>
      </c>
      <c r="AP32" s="12">
        <v>629</v>
      </c>
      <c r="AQ32" s="12">
        <v>1.4</v>
      </c>
      <c r="AR32" s="12">
        <v>0.02</v>
      </c>
      <c r="AT32" s="84"/>
      <c r="BZ32" s="101"/>
    </row>
    <row r="33" spans="12:88" x14ac:dyDescent="0.25">
      <c r="L33" s="34">
        <v>12</v>
      </c>
      <c r="M33" s="22">
        <v>45272</v>
      </c>
      <c r="N33" s="23">
        <v>0.59065972222222218</v>
      </c>
      <c r="O33" s="24">
        <v>188</v>
      </c>
      <c r="P33" s="24">
        <v>158</v>
      </c>
      <c r="Q33" s="17">
        <v>64</v>
      </c>
      <c r="R33">
        <v>8.1894756002135922E-3</v>
      </c>
      <c r="S33" s="24">
        <v>15</v>
      </c>
      <c r="T33" s="24">
        <v>520</v>
      </c>
      <c r="U33" s="14">
        <v>2.65</v>
      </c>
      <c r="V33" s="24">
        <v>0.02</v>
      </c>
      <c r="W33" s="27">
        <v>12</v>
      </c>
      <c r="X33" s="25">
        <v>45273</v>
      </c>
      <c r="Y33" s="26">
        <v>0.48804398148148148</v>
      </c>
      <c r="Z33" s="27">
        <v>72</v>
      </c>
      <c r="AA33" s="27">
        <v>53</v>
      </c>
      <c r="AB33" s="27">
        <v>67.5</v>
      </c>
      <c r="AC33">
        <v>8.5849391028460335E-3</v>
      </c>
      <c r="AD33" s="27">
        <v>14.9</v>
      </c>
      <c r="AE33" s="27">
        <v>513</v>
      </c>
      <c r="AF33" s="27">
        <v>1</v>
      </c>
      <c r="AG33" s="27">
        <v>0.05</v>
      </c>
      <c r="AH33" s="12">
        <v>4</v>
      </c>
      <c r="AI33" s="21">
        <v>45272</v>
      </c>
      <c r="AJ33" s="9">
        <v>0.47696759259259264</v>
      </c>
      <c r="AK33" s="12">
        <v>735</v>
      </c>
      <c r="AL33" s="12">
        <v>393</v>
      </c>
      <c r="AM33" s="12">
        <v>68.5</v>
      </c>
      <c r="AN33">
        <v>8.6592291072536218E-3</v>
      </c>
      <c r="AO33" s="12">
        <v>14.8</v>
      </c>
      <c r="AP33" s="12">
        <v>908</v>
      </c>
      <c r="AQ33" s="12">
        <v>1.43</v>
      </c>
      <c r="AR33" s="12">
        <v>0.02</v>
      </c>
      <c r="AT33" s="84"/>
      <c r="BZ33" s="101"/>
    </row>
    <row r="34" spans="12:88" ht="15.75" thickBot="1" x14ac:dyDescent="0.3">
      <c r="L34" s="33">
        <v>12</v>
      </c>
      <c r="M34" s="21">
        <v>45273</v>
      </c>
      <c r="N34" s="9">
        <v>0.35701388888888891</v>
      </c>
      <c r="O34" s="12">
        <v>174</v>
      </c>
      <c r="P34" s="12">
        <v>151</v>
      </c>
      <c r="Q34" s="12">
        <v>64</v>
      </c>
      <c r="R34">
        <v>8.239420265200359E-3</v>
      </c>
      <c r="S34" s="12">
        <v>15.1</v>
      </c>
      <c r="T34" s="12">
        <v>493</v>
      </c>
      <c r="U34" s="12">
        <v>1</v>
      </c>
      <c r="V34" s="12">
        <v>0.02</v>
      </c>
      <c r="W34" s="27">
        <v>12</v>
      </c>
      <c r="X34" s="25">
        <v>45273</v>
      </c>
      <c r="Y34" s="26">
        <v>0.4949884259259259</v>
      </c>
      <c r="Z34" s="27">
        <v>147</v>
      </c>
      <c r="AA34" s="27">
        <v>136</v>
      </c>
      <c r="AB34" s="27">
        <v>68.5</v>
      </c>
      <c r="AC34">
        <v>8.5542769168662543E-3</v>
      </c>
      <c r="AD34" s="27">
        <v>14.6</v>
      </c>
      <c r="AE34" s="27">
        <v>515</v>
      </c>
      <c r="AF34" s="27">
        <v>1</v>
      </c>
      <c r="AG34" s="27">
        <v>0.04</v>
      </c>
      <c r="AH34" s="12">
        <v>4</v>
      </c>
      <c r="AI34" s="21">
        <v>45272</v>
      </c>
      <c r="AJ34" s="9">
        <v>0.48391203703703706</v>
      </c>
      <c r="AK34" s="12">
        <v>1363</v>
      </c>
      <c r="AL34" s="12">
        <v>722</v>
      </c>
      <c r="AM34" s="12">
        <v>68.5</v>
      </c>
      <c r="AN34">
        <v>8.6066140290143121E-3</v>
      </c>
      <c r="AO34" s="12">
        <v>14.7</v>
      </c>
      <c r="AP34" s="12">
        <v>714</v>
      </c>
      <c r="AQ34" s="14">
        <v>2.3199999999999998</v>
      </c>
      <c r="AR34" s="12">
        <v>0.02</v>
      </c>
      <c r="AT34" s="84"/>
      <c r="BZ34" s="101"/>
    </row>
    <row r="35" spans="12:88" x14ac:dyDescent="0.25">
      <c r="L35" s="33">
        <v>12</v>
      </c>
      <c r="M35" s="21">
        <v>45273</v>
      </c>
      <c r="N35" s="9">
        <v>0.36395833333333333</v>
      </c>
      <c r="O35" s="12">
        <v>108</v>
      </c>
      <c r="P35" s="12">
        <v>89</v>
      </c>
      <c r="Q35" s="12">
        <v>64.5</v>
      </c>
      <c r="R35">
        <v>8.3037907360222363E-3</v>
      </c>
      <c r="S35" s="12">
        <v>15.1</v>
      </c>
      <c r="T35" s="12">
        <v>508</v>
      </c>
      <c r="U35" s="12">
        <v>1</v>
      </c>
      <c r="V35" s="12">
        <v>0.02</v>
      </c>
      <c r="W35" s="30">
        <v>12</v>
      </c>
      <c r="X35" s="28">
        <v>45273</v>
      </c>
      <c r="Y35" s="29">
        <v>0.54498842592592589</v>
      </c>
      <c r="Z35" s="30">
        <v>236</v>
      </c>
      <c r="AA35" s="30">
        <v>214</v>
      </c>
      <c r="AB35" s="30">
        <v>71</v>
      </c>
      <c r="AC35">
        <v>8.7054510653806188E-3</v>
      </c>
      <c r="AD35" s="30">
        <v>14.3</v>
      </c>
      <c r="AE35" s="30">
        <v>530</v>
      </c>
      <c r="AF35" s="14">
        <v>2.3199999999999998</v>
      </c>
      <c r="AG35" s="30">
        <v>0.02</v>
      </c>
      <c r="AH35" s="12">
        <v>4</v>
      </c>
      <c r="AI35" s="21">
        <v>45272</v>
      </c>
      <c r="AJ35" s="9">
        <v>0.49085648148148148</v>
      </c>
      <c r="AK35" s="12">
        <v>1248</v>
      </c>
      <c r="AL35" s="12">
        <v>706</v>
      </c>
      <c r="AM35" s="12">
        <v>69</v>
      </c>
      <c r="AN35">
        <v>8.6694360292260946E-3</v>
      </c>
      <c r="AO35" s="12">
        <v>14.7</v>
      </c>
      <c r="AP35" s="12">
        <v>682</v>
      </c>
      <c r="AQ35" s="14">
        <v>3.31</v>
      </c>
      <c r="AR35" s="12">
        <v>0.02</v>
      </c>
      <c r="AT35" s="84"/>
      <c r="BZ35" s="101"/>
      <c r="CE35" s="79" t="s">
        <v>1686</v>
      </c>
      <c r="CF35" s="81" t="s">
        <v>1722</v>
      </c>
      <c r="CG35" s="81"/>
      <c r="CH35" s="81" t="s">
        <v>1697</v>
      </c>
      <c r="CI35" s="81"/>
      <c r="CJ35" s="91" t="s">
        <v>1714</v>
      </c>
    </row>
    <row r="36" spans="12:88" x14ac:dyDescent="0.25">
      <c r="L36" s="33">
        <v>12</v>
      </c>
      <c r="M36" s="21">
        <v>45273</v>
      </c>
      <c r="N36" s="9">
        <v>0.3709027777777778</v>
      </c>
      <c r="O36" s="12">
        <v>84</v>
      </c>
      <c r="P36" s="12">
        <v>65</v>
      </c>
      <c r="Q36" s="12">
        <v>64.5</v>
      </c>
      <c r="R36">
        <v>8.3037907360222363E-3</v>
      </c>
      <c r="S36" s="12">
        <v>15.1</v>
      </c>
      <c r="T36" s="12">
        <v>492</v>
      </c>
      <c r="U36" s="12">
        <v>1</v>
      </c>
      <c r="V36" s="12">
        <v>0.02</v>
      </c>
      <c r="W36" s="12">
        <v>12</v>
      </c>
      <c r="X36" s="21">
        <v>45273</v>
      </c>
      <c r="Y36" s="9">
        <v>0.55887731481481484</v>
      </c>
      <c r="Z36" s="12">
        <v>157</v>
      </c>
      <c r="AA36" s="12">
        <v>141</v>
      </c>
      <c r="AB36" s="12">
        <v>71</v>
      </c>
      <c r="AC36">
        <v>8.758841590266013E-3</v>
      </c>
      <c r="AD36" s="12">
        <v>14.4</v>
      </c>
      <c r="AE36" s="12">
        <v>510</v>
      </c>
      <c r="AF36" s="14">
        <v>2.46</v>
      </c>
      <c r="AG36" s="12">
        <v>0.02</v>
      </c>
      <c r="AH36" s="12">
        <v>4</v>
      </c>
      <c r="AI36" s="21">
        <v>45272</v>
      </c>
      <c r="AJ36" s="9">
        <v>0.49780092592592595</v>
      </c>
      <c r="AK36" s="12">
        <v>1574</v>
      </c>
      <c r="AL36" s="12">
        <v>640</v>
      </c>
      <c r="AM36" s="12">
        <v>69</v>
      </c>
      <c r="AN36">
        <v>8.6694360292260946E-3</v>
      </c>
      <c r="AO36" s="12">
        <v>14.7</v>
      </c>
      <c r="AP36" s="12">
        <v>689</v>
      </c>
      <c r="AQ36" s="14">
        <v>2.98</v>
      </c>
      <c r="AR36" s="12">
        <v>0.02</v>
      </c>
      <c r="AT36" s="84"/>
      <c r="BZ36" s="101"/>
      <c r="CE36" s="107">
        <v>49</v>
      </c>
      <c r="CF36" s="3">
        <v>41</v>
      </c>
      <c r="CH36" s="10">
        <v>74</v>
      </c>
      <c r="CJ36" s="101" t="s">
        <v>1692</v>
      </c>
    </row>
    <row r="37" spans="12:88" x14ac:dyDescent="0.25">
      <c r="L37" s="33">
        <v>12</v>
      </c>
      <c r="M37" s="21">
        <v>45273</v>
      </c>
      <c r="N37" s="9">
        <v>0.37783564814814818</v>
      </c>
      <c r="O37" s="12">
        <v>74</v>
      </c>
      <c r="P37" s="12">
        <v>54</v>
      </c>
      <c r="Q37" s="12">
        <v>64</v>
      </c>
      <c r="R37">
        <v>8.239420265200359E-3</v>
      </c>
      <c r="S37" s="12">
        <v>15.1</v>
      </c>
      <c r="T37" s="12">
        <v>491</v>
      </c>
      <c r="U37" s="12">
        <v>1</v>
      </c>
      <c r="V37" s="12">
        <v>0.02</v>
      </c>
      <c r="W37" s="12">
        <v>12</v>
      </c>
      <c r="X37" s="21">
        <v>45273</v>
      </c>
      <c r="Y37" s="9">
        <v>0.56443287037037038</v>
      </c>
      <c r="Z37" s="12">
        <v>105</v>
      </c>
      <c r="AA37" s="12">
        <v>96</v>
      </c>
      <c r="AB37" s="12">
        <v>71</v>
      </c>
      <c r="AC37">
        <v>8.7054510653806188E-3</v>
      </c>
      <c r="AD37" s="12">
        <v>14.3</v>
      </c>
      <c r="AE37" s="12">
        <v>503</v>
      </c>
      <c r="AF37" s="14">
        <v>2.17</v>
      </c>
      <c r="AG37" s="12">
        <v>0.02</v>
      </c>
      <c r="AH37" s="10">
        <v>7</v>
      </c>
      <c r="AI37" s="20">
        <v>45273</v>
      </c>
      <c r="AJ37" s="8">
        <v>0.56016203703703704</v>
      </c>
      <c r="AK37" s="10">
        <v>297</v>
      </c>
      <c r="AL37" s="10">
        <v>225</v>
      </c>
      <c r="AM37" s="10">
        <v>66</v>
      </c>
      <c r="AN37">
        <v>1.0356922795367715E-2</v>
      </c>
      <c r="AO37" s="10">
        <v>18.399999999999999</v>
      </c>
      <c r="AP37" s="10">
        <v>539</v>
      </c>
      <c r="AQ37" s="10">
        <v>1</v>
      </c>
      <c r="AR37" s="10">
        <v>0.02</v>
      </c>
      <c r="AT37" s="84"/>
      <c r="BZ37" s="101"/>
      <c r="CE37" s="107">
        <v>49</v>
      </c>
      <c r="CF37" s="3">
        <v>68</v>
      </c>
      <c r="CH37" s="10">
        <v>78</v>
      </c>
      <c r="CJ37" s="100">
        <v>69</v>
      </c>
    </row>
    <row r="38" spans="12:88" x14ac:dyDescent="0.25">
      <c r="L38" s="32">
        <v>9</v>
      </c>
      <c r="M38" s="20">
        <v>45273</v>
      </c>
      <c r="N38" s="8">
        <v>0.39173611111111112</v>
      </c>
      <c r="O38" s="10">
        <v>83</v>
      </c>
      <c r="P38" s="10">
        <v>64</v>
      </c>
      <c r="Q38" s="10">
        <v>67</v>
      </c>
      <c r="R38">
        <v>8.1150379914623049E-3</v>
      </c>
      <c r="S38" s="10">
        <v>14.1</v>
      </c>
      <c r="T38" s="10">
        <v>447</v>
      </c>
      <c r="U38" s="10">
        <v>1</v>
      </c>
      <c r="V38" s="10">
        <v>0.02</v>
      </c>
      <c r="W38" s="12">
        <v>12</v>
      </c>
      <c r="X38" s="21">
        <v>45273</v>
      </c>
      <c r="Y38" s="9">
        <v>0.5713773148148148</v>
      </c>
      <c r="Z38" s="12">
        <v>89</v>
      </c>
      <c r="AA38" s="12">
        <v>73</v>
      </c>
      <c r="AB38" s="12">
        <v>71.5</v>
      </c>
      <c r="AC38">
        <v>8.7667570587987905E-3</v>
      </c>
      <c r="AD38" s="12">
        <v>14.3</v>
      </c>
      <c r="AE38" s="12">
        <v>501</v>
      </c>
      <c r="AF38" s="12">
        <v>1.41</v>
      </c>
      <c r="AG38" s="12">
        <v>0.02</v>
      </c>
      <c r="AH38" s="10">
        <v>7</v>
      </c>
      <c r="AI38" s="20">
        <v>45273</v>
      </c>
      <c r="AJ38" s="8">
        <v>0.56710648148148146</v>
      </c>
      <c r="AK38" s="10">
        <v>312</v>
      </c>
      <c r="AL38" s="10">
        <v>199</v>
      </c>
      <c r="AM38" s="10">
        <v>64.5</v>
      </c>
      <c r="AN38">
        <v>1.0425032242930744E-2</v>
      </c>
      <c r="AO38" s="10">
        <v>18.899999999999999</v>
      </c>
      <c r="AP38" s="10">
        <v>564</v>
      </c>
      <c r="AQ38" s="10">
        <v>1</v>
      </c>
      <c r="AR38" s="10">
        <v>0.02</v>
      </c>
      <c r="AT38" s="84"/>
      <c r="BU38" t="s">
        <v>1672</v>
      </c>
      <c r="BZ38" s="101"/>
      <c r="CE38" s="107">
        <v>67</v>
      </c>
      <c r="CF38" s="3">
        <v>78</v>
      </c>
      <c r="CH38" s="10">
        <v>71</v>
      </c>
      <c r="CJ38" s="101" t="s">
        <v>1693</v>
      </c>
    </row>
    <row r="39" spans="12:88" x14ac:dyDescent="0.25">
      <c r="L39" s="32">
        <v>9</v>
      </c>
      <c r="M39" s="20">
        <v>45273</v>
      </c>
      <c r="N39" s="8">
        <v>0.40251157407407406</v>
      </c>
      <c r="O39" s="10">
        <v>160</v>
      </c>
      <c r="P39" s="10">
        <v>141</v>
      </c>
      <c r="Q39" s="10">
        <v>68</v>
      </c>
      <c r="R39">
        <v>8.1357755193487667E-3</v>
      </c>
      <c r="S39" s="10">
        <v>13.9</v>
      </c>
      <c r="T39" s="10">
        <v>474</v>
      </c>
      <c r="U39" s="10">
        <v>1</v>
      </c>
      <c r="V39" s="10">
        <v>0.02</v>
      </c>
      <c r="W39" s="12">
        <v>12</v>
      </c>
      <c r="X39" s="21">
        <v>45273</v>
      </c>
      <c r="Y39" s="9">
        <v>0.57832175925925922</v>
      </c>
      <c r="Z39" s="12">
        <v>79</v>
      </c>
      <c r="AA39" s="12">
        <v>60</v>
      </c>
      <c r="AB39" s="12">
        <v>71.5</v>
      </c>
      <c r="AC39">
        <v>8.7132755752670609E-3</v>
      </c>
      <c r="AD39" s="12">
        <v>14.2</v>
      </c>
      <c r="AE39" s="12">
        <v>499</v>
      </c>
      <c r="AF39" s="12">
        <v>1</v>
      </c>
      <c r="AG39" s="12">
        <v>0.02</v>
      </c>
      <c r="AH39" s="10">
        <v>7</v>
      </c>
      <c r="AI39" s="20">
        <v>45273</v>
      </c>
      <c r="AJ39" s="8">
        <v>0.57403935185185184</v>
      </c>
      <c r="AK39" s="10">
        <v>376</v>
      </c>
      <c r="AL39" s="10">
        <v>255</v>
      </c>
      <c r="AM39" s="10">
        <v>63.5</v>
      </c>
      <c r="AN39">
        <v>1.0385074925941601E-2</v>
      </c>
      <c r="AO39" s="10">
        <v>19.100000000000001</v>
      </c>
      <c r="AP39" s="10">
        <v>594</v>
      </c>
      <c r="AQ39" s="10">
        <v>1</v>
      </c>
      <c r="AR39" s="10">
        <v>0.02</v>
      </c>
      <c r="AT39" s="84"/>
      <c r="BZ39" s="101"/>
      <c r="CE39" s="107">
        <v>67</v>
      </c>
      <c r="CF39" s="3">
        <v>44</v>
      </c>
      <c r="CH39" s="10">
        <v>73</v>
      </c>
      <c r="CJ39" s="100">
        <f>_xlfn.QUARTILE.INC(CE36:CE74,2)</f>
        <v>51</v>
      </c>
    </row>
    <row r="40" spans="12:88" x14ac:dyDescent="0.25">
      <c r="L40" s="32">
        <v>9</v>
      </c>
      <c r="M40" s="20">
        <v>45273</v>
      </c>
      <c r="N40" s="8">
        <v>0.40355324074074073</v>
      </c>
      <c r="O40" s="10">
        <v>160</v>
      </c>
      <c r="P40" s="10">
        <v>141</v>
      </c>
      <c r="Q40" s="10">
        <v>68</v>
      </c>
      <c r="R40">
        <v>8.1357755193487667E-3</v>
      </c>
      <c r="S40" s="10">
        <v>13.9</v>
      </c>
      <c r="T40" s="10">
        <v>502</v>
      </c>
      <c r="U40" s="10">
        <v>1</v>
      </c>
      <c r="V40" s="10">
        <v>0.02</v>
      </c>
      <c r="W40" s="12">
        <v>12</v>
      </c>
      <c r="X40" s="21">
        <v>45273</v>
      </c>
      <c r="Y40" s="9">
        <v>0.58526620370370364</v>
      </c>
      <c r="Z40" s="12">
        <v>66</v>
      </c>
      <c r="AA40" s="12">
        <v>53</v>
      </c>
      <c r="AB40" s="12">
        <v>70.5</v>
      </c>
      <c r="AC40">
        <v>8.5914115812073828E-3</v>
      </c>
      <c r="AD40" s="12">
        <v>14.2</v>
      </c>
      <c r="AE40" s="12">
        <v>480</v>
      </c>
      <c r="AF40" s="12">
        <v>1</v>
      </c>
      <c r="AG40" s="12">
        <v>0.02</v>
      </c>
      <c r="AH40" s="10">
        <v>7</v>
      </c>
      <c r="AI40" s="20">
        <v>45273</v>
      </c>
      <c r="AJ40" s="8">
        <v>0.57960648148148153</v>
      </c>
      <c r="AK40" s="10">
        <v>306</v>
      </c>
      <c r="AL40" s="10">
        <v>195</v>
      </c>
      <c r="AM40" s="10">
        <v>62.5</v>
      </c>
      <c r="AN40">
        <v>1.0281867767260335E-2</v>
      </c>
      <c r="AO40" s="10">
        <v>19.2</v>
      </c>
      <c r="AP40" s="10">
        <v>584</v>
      </c>
      <c r="AQ40" s="10">
        <v>1</v>
      </c>
      <c r="AR40" s="10">
        <v>0.02</v>
      </c>
      <c r="AT40" s="84"/>
      <c r="BZ40" s="101"/>
      <c r="CE40" s="107">
        <v>71</v>
      </c>
      <c r="CF40" s="3">
        <v>68</v>
      </c>
      <c r="CH40" s="3">
        <v>67</v>
      </c>
      <c r="CJ40" s="101" t="s">
        <v>1691</v>
      </c>
    </row>
    <row r="41" spans="12:88" x14ac:dyDescent="0.25">
      <c r="L41" s="32">
        <v>9</v>
      </c>
      <c r="M41" s="20">
        <v>45273</v>
      </c>
      <c r="N41" s="8">
        <v>0.4104976851851852</v>
      </c>
      <c r="O41" s="10">
        <v>89</v>
      </c>
      <c r="P41" s="10">
        <v>69</v>
      </c>
      <c r="Q41" s="10">
        <v>68.5</v>
      </c>
      <c r="R41">
        <v>8.1454400914669108E-3</v>
      </c>
      <c r="S41" s="10">
        <v>13.8</v>
      </c>
      <c r="T41" s="10">
        <v>496</v>
      </c>
      <c r="U41" s="10">
        <v>1</v>
      </c>
      <c r="V41" s="10">
        <v>0.02</v>
      </c>
      <c r="W41" s="12">
        <v>12</v>
      </c>
      <c r="X41" s="21">
        <v>45273</v>
      </c>
      <c r="Y41" s="9">
        <v>0.59221064814814817</v>
      </c>
      <c r="Z41" s="12">
        <v>69</v>
      </c>
      <c r="AA41" s="12">
        <v>51</v>
      </c>
      <c r="AB41" s="12">
        <v>71.5</v>
      </c>
      <c r="AC41">
        <v>8.7667570587987905E-3</v>
      </c>
      <c r="AD41" s="12">
        <v>14.3</v>
      </c>
      <c r="AE41" s="12">
        <v>483</v>
      </c>
      <c r="AF41" s="12">
        <v>1</v>
      </c>
      <c r="AG41" s="12">
        <v>0.02</v>
      </c>
      <c r="AH41" s="10">
        <v>7</v>
      </c>
      <c r="AI41" s="20">
        <v>45273</v>
      </c>
      <c r="AJ41" s="8">
        <v>0.58655092592592595</v>
      </c>
      <c r="AK41" s="10">
        <v>267</v>
      </c>
      <c r="AL41" s="10">
        <v>164</v>
      </c>
      <c r="AM41" s="10">
        <v>62</v>
      </c>
      <c r="AN41">
        <v>1.0259773278104206E-2</v>
      </c>
      <c r="AO41" s="10">
        <v>19.3</v>
      </c>
      <c r="AP41" s="10">
        <v>573</v>
      </c>
      <c r="AQ41" s="10">
        <v>1</v>
      </c>
      <c r="AR41" s="10">
        <v>0.02</v>
      </c>
      <c r="AT41" s="84"/>
      <c r="BZ41" s="101"/>
      <c r="CE41" s="107">
        <v>66</v>
      </c>
      <c r="CF41" s="3">
        <v>80</v>
      </c>
      <c r="CH41" s="3">
        <v>74</v>
      </c>
      <c r="CJ41" s="100">
        <f>_xlfn.QUARTILE.INC(CF36:CF79,2)</f>
        <v>61.5</v>
      </c>
    </row>
    <row r="42" spans="12:88" x14ac:dyDescent="0.25">
      <c r="L42" s="34">
        <v>9</v>
      </c>
      <c r="M42" s="22">
        <v>45273</v>
      </c>
      <c r="N42" s="23">
        <v>0.43827546296296299</v>
      </c>
      <c r="O42" s="24">
        <v>128</v>
      </c>
      <c r="P42" s="24">
        <v>105</v>
      </c>
      <c r="Q42" s="24">
        <v>72.5</v>
      </c>
      <c r="R42">
        <v>8.5157604937520989E-3</v>
      </c>
      <c r="S42" s="24">
        <v>13.6</v>
      </c>
      <c r="T42" s="24">
        <v>501</v>
      </c>
      <c r="U42" s="24">
        <v>1</v>
      </c>
      <c r="V42" s="24">
        <v>0.02</v>
      </c>
      <c r="W42" s="12">
        <v>12</v>
      </c>
      <c r="X42" s="21">
        <v>45273</v>
      </c>
      <c r="Y42" s="9">
        <v>0.59915509259259259</v>
      </c>
      <c r="Z42" s="12">
        <v>212</v>
      </c>
      <c r="AA42" s="12">
        <v>190</v>
      </c>
      <c r="AB42" s="12">
        <v>71</v>
      </c>
      <c r="AC42">
        <v>8.7054510653806188E-3</v>
      </c>
      <c r="AD42" s="12">
        <v>14.3</v>
      </c>
      <c r="AE42" s="12">
        <v>472</v>
      </c>
      <c r="AF42" s="12">
        <v>1.91</v>
      </c>
      <c r="AG42" s="12">
        <v>0.02</v>
      </c>
      <c r="AH42" s="10">
        <v>7</v>
      </c>
      <c r="AI42" s="20">
        <v>45273</v>
      </c>
      <c r="AJ42" s="8">
        <v>0.59349537037037037</v>
      </c>
      <c r="AK42" s="10">
        <v>417</v>
      </c>
      <c r="AL42" s="10">
        <v>239</v>
      </c>
      <c r="AM42" s="10">
        <v>61.5</v>
      </c>
      <c r="AN42">
        <v>1.0237013105864216E-2</v>
      </c>
      <c r="AO42" s="10">
        <v>19.399999999999999</v>
      </c>
      <c r="AP42" s="10">
        <v>655</v>
      </c>
      <c r="AQ42" s="10">
        <v>1</v>
      </c>
      <c r="AR42" s="10">
        <v>0.02</v>
      </c>
      <c r="AT42" s="84"/>
      <c r="BZ42" s="101"/>
      <c r="CE42" s="107">
        <v>68</v>
      </c>
      <c r="CF42" s="3">
        <v>77</v>
      </c>
      <c r="CH42" s="3">
        <v>72</v>
      </c>
      <c r="CJ42" s="101" t="s">
        <v>1697</v>
      </c>
    </row>
    <row r="43" spans="12:88" x14ac:dyDescent="0.25">
      <c r="L43" s="34">
        <v>9</v>
      </c>
      <c r="M43" s="22">
        <v>45273</v>
      </c>
      <c r="N43" s="23">
        <v>0.44521990740740741</v>
      </c>
      <c r="O43" s="24">
        <v>97</v>
      </c>
      <c r="P43" s="24">
        <v>81</v>
      </c>
      <c r="Q43" s="24">
        <v>71.5</v>
      </c>
      <c r="R43">
        <v>8.4500994611645831E-3</v>
      </c>
      <c r="S43" s="24">
        <v>13.7</v>
      </c>
      <c r="T43" s="24">
        <v>506</v>
      </c>
      <c r="U43" s="24">
        <v>1</v>
      </c>
      <c r="V43" s="24">
        <v>0.02</v>
      </c>
      <c r="W43" s="12">
        <v>12</v>
      </c>
      <c r="X43" s="21">
        <v>45273</v>
      </c>
      <c r="Y43" s="9">
        <v>0.60609953703703701</v>
      </c>
      <c r="Z43" s="12">
        <v>65</v>
      </c>
      <c r="AA43" s="12">
        <v>53</v>
      </c>
      <c r="AB43" s="12">
        <v>71</v>
      </c>
      <c r="AC43">
        <v>8.7054510653806188E-3</v>
      </c>
      <c r="AD43" s="12">
        <v>14.3</v>
      </c>
      <c r="AE43" s="12">
        <v>484</v>
      </c>
      <c r="AF43" s="12">
        <v>1.65</v>
      </c>
      <c r="AG43" s="12">
        <v>0.02</v>
      </c>
      <c r="AH43" s="10">
        <v>7</v>
      </c>
      <c r="AI43" s="20">
        <v>45273</v>
      </c>
      <c r="AJ43" s="8">
        <v>0.5991319444444444</v>
      </c>
      <c r="AK43" s="10">
        <v>421</v>
      </c>
      <c r="AL43" s="10">
        <v>254</v>
      </c>
      <c r="AM43" s="10">
        <v>61.5</v>
      </c>
      <c r="AN43">
        <v>1.0237013105864216E-2</v>
      </c>
      <c r="AO43" s="10">
        <v>19.399999999999999</v>
      </c>
      <c r="AP43" s="10">
        <v>611</v>
      </c>
      <c r="AQ43" s="10">
        <v>1</v>
      </c>
      <c r="AR43" s="10">
        <v>0.02</v>
      </c>
      <c r="AT43" s="84"/>
      <c r="BZ43" s="101"/>
      <c r="CE43" s="107">
        <v>48</v>
      </c>
      <c r="CF43" s="3">
        <v>66</v>
      </c>
      <c r="CH43" s="3">
        <v>79</v>
      </c>
      <c r="CJ43" s="100">
        <f>_xlfn.QUARTILE.INC(CH36:CH49,2)</f>
        <v>74</v>
      </c>
    </row>
    <row r="44" spans="12:88" x14ac:dyDescent="0.25">
      <c r="L44" s="34">
        <v>9</v>
      </c>
      <c r="M44" s="22">
        <v>45273</v>
      </c>
      <c r="N44" s="23">
        <v>0.45216435185185189</v>
      </c>
      <c r="O44" s="24">
        <v>109</v>
      </c>
      <c r="P44" s="24">
        <v>85</v>
      </c>
      <c r="Q44" s="24">
        <v>71.5</v>
      </c>
      <c r="R44">
        <v>8.4500994611645831E-3</v>
      </c>
      <c r="S44" s="24">
        <v>13.7</v>
      </c>
      <c r="T44" s="24">
        <v>495</v>
      </c>
      <c r="U44" s="24">
        <v>1</v>
      </c>
      <c r="V44" s="24">
        <v>0.02</v>
      </c>
      <c r="W44" s="10">
        <v>9</v>
      </c>
      <c r="X44" s="20">
        <v>45273</v>
      </c>
      <c r="Y44" s="8">
        <v>0.62737268518518519</v>
      </c>
      <c r="Z44" s="10">
        <v>115</v>
      </c>
      <c r="AA44" s="10">
        <v>105</v>
      </c>
      <c r="AB44" s="10">
        <v>73</v>
      </c>
      <c r="AC44">
        <v>8.8960715663565799E-3</v>
      </c>
      <c r="AD44" s="10">
        <v>14.2</v>
      </c>
      <c r="AE44" s="10">
        <v>443</v>
      </c>
      <c r="AF44" s="10">
        <v>1</v>
      </c>
      <c r="AG44" s="10">
        <v>0.04</v>
      </c>
      <c r="AH44" s="10">
        <v>7</v>
      </c>
      <c r="AI44" s="20">
        <v>45273</v>
      </c>
      <c r="AJ44" s="8">
        <v>0.60738425925925921</v>
      </c>
      <c r="AK44" s="10">
        <v>358</v>
      </c>
      <c r="AL44" s="10">
        <v>279</v>
      </c>
      <c r="AM44" s="10">
        <v>61</v>
      </c>
      <c r="AN44">
        <v>1.0153785357036054E-2</v>
      </c>
      <c r="AO44" s="10">
        <v>19.399999999999999</v>
      </c>
      <c r="AP44" s="10">
        <v>594</v>
      </c>
      <c r="AQ44" s="10">
        <v>1</v>
      </c>
      <c r="AR44" s="10">
        <v>0.02</v>
      </c>
      <c r="AT44" s="84"/>
      <c r="BZ44" s="101"/>
      <c r="CE44" s="107">
        <v>69</v>
      </c>
      <c r="CF44" s="3">
        <v>47</v>
      </c>
      <c r="CH44" s="10">
        <v>69</v>
      </c>
      <c r="CJ44" s="101"/>
    </row>
    <row r="45" spans="12:88" x14ac:dyDescent="0.25">
      <c r="L45" s="34">
        <v>9</v>
      </c>
      <c r="M45" s="22">
        <v>45273</v>
      </c>
      <c r="N45" s="23">
        <v>0.45912037037037035</v>
      </c>
      <c r="O45" s="24">
        <v>104</v>
      </c>
      <c r="P45" s="24">
        <v>88</v>
      </c>
      <c r="Q45" s="24">
        <v>71</v>
      </c>
      <c r="R45">
        <v>8.3910078565410558E-3</v>
      </c>
      <c r="S45" s="24">
        <v>13.7</v>
      </c>
      <c r="T45" s="24">
        <v>496</v>
      </c>
      <c r="U45" s="24">
        <v>1.23</v>
      </c>
      <c r="V45" s="24">
        <v>0.02</v>
      </c>
      <c r="W45" s="10">
        <v>9</v>
      </c>
      <c r="X45" s="20">
        <v>45273</v>
      </c>
      <c r="Y45" s="8">
        <v>0.6337962962962963</v>
      </c>
      <c r="Z45" s="10">
        <v>92</v>
      </c>
      <c r="AA45" s="10">
        <v>73</v>
      </c>
      <c r="AB45" s="10">
        <v>74.5</v>
      </c>
      <c r="AC45">
        <v>8.9134599439923985E-3</v>
      </c>
      <c r="AD45" s="10">
        <v>13.9</v>
      </c>
      <c r="AE45" s="10">
        <v>516</v>
      </c>
      <c r="AF45" s="10">
        <v>1</v>
      </c>
      <c r="AG45" s="10">
        <v>0.04</v>
      </c>
      <c r="AH45" s="10">
        <v>7</v>
      </c>
      <c r="AI45" s="20">
        <v>45273</v>
      </c>
      <c r="AJ45" s="8">
        <v>0.60877314814814809</v>
      </c>
      <c r="AK45" s="10">
        <v>530</v>
      </c>
      <c r="AL45" s="10">
        <v>363</v>
      </c>
      <c r="AM45" s="10">
        <v>61.5</v>
      </c>
      <c r="AN45">
        <v>1.0297298981605193E-2</v>
      </c>
      <c r="AO45" s="10">
        <v>19.5</v>
      </c>
      <c r="AP45" s="10">
        <v>596</v>
      </c>
      <c r="AQ45" s="10">
        <v>1</v>
      </c>
      <c r="AR45" s="10">
        <v>0.02</v>
      </c>
      <c r="AT45" s="84"/>
      <c r="BZ45" s="101"/>
      <c r="CE45" s="107">
        <v>69</v>
      </c>
      <c r="CF45" s="3">
        <v>80</v>
      </c>
      <c r="CH45" s="10">
        <v>69</v>
      </c>
      <c r="CJ45" s="101"/>
    </row>
    <row r="46" spans="12:88" x14ac:dyDescent="0.25">
      <c r="L46" s="34">
        <v>9</v>
      </c>
      <c r="M46" s="22">
        <v>45273</v>
      </c>
      <c r="N46" s="23">
        <v>0.46605324074074073</v>
      </c>
      <c r="O46" s="24">
        <v>103</v>
      </c>
      <c r="P46" s="24">
        <v>89</v>
      </c>
      <c r="Q46" s="24">
        <v>71.5</v>
      </c>
      <c r="R46">
        <v>8.3983017283210358E-3</v>
      </c>
      <c r="S46" s="24">
        <v>13.6</v>
      </c>
      <c r="T46" s="24">
        <v>514</v>
      </c>
      <c r="U46" s="24">
        <v>1</v>
      </c>
      <c r="V46" s="24">
        <v>0.02</v>
      </c>
      <c r="W46" s="3"/>
      <c r="X46" s="3"/>
      <c r="Y46" s="3"/>
      <c r="Z46" s="3"/>
      <c r="AA46" s="3"/>
      <c r="AB46" s="3"/>
      <c r="AC46" s="3"/>
      <c r="AD46" s="3"/>
      <c r="AE46" s="3"/>
      <c r="AG46" s="3"/>
      <c r="AH46" s="3"/>
      <c r="AI46" s="3"/>
      <c r="AJ46" s="3"/>
      <c r="AT46" s="84"/>
      <c r="BZ46" s="101"/>
      <c r="CE46" s="107">
        <v>0</v>
      </c>
      <c r="CF46" s="3">
        <v>55</v>
      </c>
      <c r="CH46" s="10">
        <v>80</v>
      </c>
      <c r="CJ46" s="101"/>
    </row>
    <row r="47" spans="12:88" x14ac:dyDescent="0.25">
      <c r="L47" s="34">
        <v>9</v>
      </c>
      <c r="M47" s="22">
        <v>45273</v>
      </c>
      <c r="N47" s="23">
        <v>0.4729976851851852</v>
      </c>
      <c r="O47" s="24">
        <v>113</v>
      </c>
      <c r="P47" s="24">
        <v>94</v>
      </c>
      <c r="Q47" s="24">
        <v>71</v>
      </c>
      <c r="R47">
        <v>8.3395723456055042E-3</v>
      </c>
      <c r="S47" s="24">
        <v>13.6</v>
      </c>
      <c r="T47" s="24">
        <v>531</v>
      </c>
      <c r="U47" s="24">
        <v>1</v>
      </c>
      <c r="V47" s="24">
        <v>0.02</v>
      </c>
      <c r="W47" s="3"/>
      <c r="X47" s="3"/>
      <c r="Y47" s="3"/>
      <c r="Z47" s="3"/>
      <c r="AA47" s="3"/>
      <c r="AB47" s="3"/>
      <c r="AC47" s="3"/>
      <c r="AD47" s="3"/>
      <c r="AE47" s="3"/>
      <c r="AG47" s="3"/>
      <c r="AH47" s="3"/>
      <c r="AI47" s="3"/>
      <c r="AJ47" s="3"/>
      <c r="AT47" s="84"/>
      <c r="BZ47" s="101"/>
      <c r="CE47" s="107">
        <v>81</v>
      </c>
      <c r="CF47" s="3">
        <v>70</v>
      </c>
      <c r="CH47" s="10">
        <v>82</v>
      </c>
      <c r="CJ47" s="101"/>
    </row>
    <row r="48" spans="12:88" x14ac:dyDescent="0.25">
      <c r="L48" s="34">
        <v>9</v>
      </c>
      <c r="M48" s="22">
        <v>45273</v>
      </c>
      <c r="N48" s="23">
        <v>0.47994212962962962</v>
      </c>
      <c r="O48" s="24">
        <v>105</v>
      </c>
      <c r="P48" s="24">
        <v>85</v>
      </c>
      <c r="Q48" s="24">
        <v>72</v>
      </c>
      <c r="R48">
        <v>8.5091910657881121E-3</v>
      </c>
      <c r="S48" s="24">
        <v>13.7</v>
      </c>
      <c r="T48" s="24">
        <v>569</v>
      </c>
      <c r="U48" s="24">
        <v>1</v>
      </c>
      <c r="V48" s="24">
        <v>0.02</v>
      </c>
      <c r="W48" s="3"/>
      <c r="X48" s="3"/>
      <c r="Y48" s="3"/>
      <c r="Z48" s="3"/>
      <c r="AA48" s="3"/>
      <c r="AB48" s="3"/>
      <c r="AC48" s="3"/>
      <c r="AD48" s="3"/>
      <c r="AE48" s="3"/>
      <c r="AG48" s="3"/>
      <c r="AH48" s="3"/>
      <c r="AI48" s="3"/>
      <c r="AJ48" s="3"/>
      <c r="AT48" s="84"/>
      <c r="BZ48" s="101"/>
      <c r="CE48" s="107">
        <v>78</v>
      </c>
      <c r="CF48" s="3">
        <v>69</v>
      </c>
      <c r="CH48" s="10">
        <v>81</v>
      </c>
      <c r="CJ48" s="101"/>
    </row>
    <row r="49" spans="12:88" ht="15.75" thickBot="1" x14ac:dyDescent="0.3">
      <c r="L49" s="34">
        <v>9</v>
      </c>
      <c r="M49" s="22">
        <v>45273</v>
      </c>
      <c r="N49" s="23">
        <v>0.48688657407407404</v>
      </c>
      <c r="O49" s="24">
        <v>121</v>
      </c>
      <c r="P49" s="24">
        <v>100</v>
      </c>
      <c r="Q49" s="24">
        <v>71.5</v>
      </c>
      <c r="R49">
        <v>8.5021746940129039E-3</v>
      </c>
      <c r="S49" s="24">
        <v>13.8</v>
      </c>
      <c r="T49" s="24">
        <v>521</v>
      </c>
      <c r="U49" s="24">
        <v>1</v>
      </c>
      <c r="V49" s="24">
        <v>0.02</v>
      </c>
      <c r="W49" s="3"/>
      <c r="X49" s="3"/>
      <c r="Y49" s="3"/>
      <c r="Z49" s="3"/>
      <c r="AA49" s="3"/>
      <c r="AB49" s="3"/>
      <c r="AC49" s="3"/>
      <c r="AD49" s="3"/>
      <c r="AE49" s="3"/>
      <c r="AG49" s="3"/>
      <c r="AH49" s="3"/>
      <c r="AI49" s="3"/>
      <c r="AJ49" s="3"/>
      <c r="AT49" s="86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102"/>
      <c r="CE49" s="107">
        <v>45</v>
      </c>
      <c r="CF49" s="3">
        <v>62</v>
      </c>
      <c r="CH49" s="10">
        <v>81</v>
      </c>
      <c r="CJ49" s="101"/>
    </row>
    <row r="50" spans="12:88" x14ac:dyDescent="0.25">
      <c r="L50" s="34">
        <v>9</v>
      </c>
      <c r="M50" s="22">
        <v>45273</v>
      </c>
      <c r="N50" s="23">
        <v>0.49383101851851857</v>
      </c>
      <c r="O50" s="24">
        <v>160</v>
      </c>
      <c r="P50" s="24">
        <v>136</v>
      </c>
      <c r="Q50" s="24">
        <v>72</v>
      </c>
      <c r="R50">
        <v>8.561630461103904E-3</v>
      </c>
      <c r="S50" s="24">
        <v>13.8</v>
      </c>
      <c r="T50" s="24">
        <v>631</v>
      </c>
      <c r="U50" s="24">
        <v>1</v>
      </c>
      <c r="V50" s="24">
        <v>0.02</v>
      </c>
      <c r="W50" s="3"/>
      <c r="X50" s="3"/>
      <c r="Y50" s="3"/>
      <c r="Z50" s="3"/>
      <c r="AA50" s="3"/>
      <c r="AB50" s="3"/>
      <c r="AC50" s="3"/>
      <c r="AD50" s="3"/>
      <c r="AE50" s="3"/>
      <c r="AG50" s="3"/>
      <c r="AH50" s="3"/>
      <c r="AI50" s="3"/>
      <c r="AJ50" s="3"/>
      <c r="CE50" s="107">
        <v>81</v>
      </c>
      <c r="CF50" s="3">
        <v>57</v>
      </c>
      <c r="CJ50" s="101"/>
    </row>
    <row r="51" spans="12:88" x14ac:dyDescent="0.25">
      <c r="L51" s="32">
        <v>9</v>
      </c>
      <c r="M51" s="20">
        <v>45273</v>
      </c>
      <c r="N51" s="8">
        <v>0.53549768518518526</v>
      </c>
      <c r="O51" s="10">
        <v>93</v>
      </c>
      <c r="P51" s="10">
        <v>73</v>
      </c>
      <c r="Q51" s="10">
        <v>72</v>
      </c>
      <c r="R51">
        <v>8.5091910657881121E-3</v>
      </c>
      <c r="S51" s="10">
        <v>13.7</v>
      </c>
      <c r="T51" s="10">
        <v>496</v>
      </c>
      <c r="U51" s="10">
        <v>1</v>
      </c>
      <c r="V51" s="10">
        <v>0.02</v>
      </c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CE51" s="107">
        <v>53</v>
      </c>
      <c r="CF51" s="3">
        <v>52</v>
      </c>
      <c r="CJ51" s="101"/>
    </row>
    <row r="52" spans="12:88" x14ac:dyDescent="0.25">
      <c r="L52" s="32">
        <v>9</v>
      </c>
      <c r="M52" s="20">
        <v>45273</v>
      </c>
      <c r="N52" s="8">
        <v>0.54244212962962968</v>
      </c>
      <c r="O52" s="10">
        <v>146</v>
      </c>
      <c r="P52" s="10">
        <v>125</v>
      </c>
      <c r="Q52" s="10">
        <v>72</v>
      </c>
      <c r="R52">
        <v>8.561630461103904E-3</v>
      </c>
      <c r="S52" s="10">
        <v>13.8</v>
      </c>
      <c r="T52" s="10">
        <v>491</v>
      </c>
      <c r="U52" s="10">
        <v>1</v>
      </c>
      <c r="V52" s="10">
        <v>0.02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CE52" s="107">
        <v>69</v>
      </c>
      <c r="CF52" s="3">
        <v>56</v>
      </c>
      <c r="CJ52" s="101"/>
    </row>
    <row r="53" spans="12:88" x14ac:dyDescent="0.25">
      <c r="L53" s="32">
        <v>9</v>
      </c>
      <c r="M53" s="20">
        <v>45273</v>
      </c>
      <c r="N53" s="8">
        <v>0.5493865740740741</v>
      </c>
      <c r="O53" s="10">
        <v>159</v>
      </c>
      <c r="P53" s="10">
        <v>127</v>
      </c>
      <c r="Q53" s="10">
        <v>72</v>
      </c>
      <c r="R53">
        <v>8.561630461103904E-3</v>
      </c>
      <c r="S53" s="10">
        <v>13.8</v>
      </c>
      <c r="T53" s="10">
        <v>496</v>
      </c>
      <c r="U53" s="10">
        <v>1.85</v>
      </c>
      <c r="V53" s="10">
        <v>0.02</v>
      </c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CE53" s="107">
        <v>66</v>
      </c>
      <c r="CF53" s="3">
        <v>69</v>
      </c>
      <c r="CJ53" s="101"/>
    </row>
    <row r="54" spans="12:88" x14ac:dyDescent="0.25">
      <c r="L54" s="33">
        <v>8</v>
      </c>
      <c r="M54" s="21">
        <v>45273</v>
      </c>
      <c r="N54" s="9">
        <v>0.57021990740740736</v>
      </c>
      <c r="O54" s="12">
        <v>186</v>
      </c>
      <c r="P54" s="12">
        <v>151</v>
      </c>
      <c r="Q54" s="12">
        <v>74.5</v>
      </c>
      <c r="R54">
        <v>8.4851147959472423E-3</v>
      </c>
      <c r="S54" s="12">
        <v>13.1</v>
      </c>
      <c r="T54" s="60">
        <v>550</v>
      </c>
      <c r="U54" s="12">
        <v>1.22</v>
      </c>
      <c r="V54" s="12">
        <v>0.02</v>
      </c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CE54" s="107">
        <v>43</v>
      </c>
      <c r="CF54" s="3">
        <v>70</v>
      </c>
      <c r="CJ54" s="101"/>
    </row>
    <row r="55" spans="12:88" x14ac:dyDescent="0.25">
      <c r="L55" s="33">
        <v>8</v>
      </c>
      <c r="M55" s="21">
        <v>45273</v>
      </c>
      <c r="N55" s="9">
        <v>0.57716435185185189</v>
      </c>
      <c r="O55" s="12">
        <v>87</v>
      </c>
      <c r="P55" s="12">
        <v>64</v>
      </c>
      <c r="Q55" s="12">
        <v>75</v>
      </c>
      <c r="R55">
        <v>8.3332935158770046E-3</v>
      </c>
      <c r="S55" s="12">
        <v>12.7</v>
      </c>
      <c r="T55" s="12">
        <v>503</v>
      </c>
      <c r="U55" s="12">
        <v>1</v>
      </c>
      <c r="V55" s="12">
        <v>0.02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CE55" s="107">
        <v>40</v>
      </c>
      <c r="CF55" s="3">
        <v>71</v>
      </c>
      <c r="CJ55" s="101"/>
    </row>
    <row r="56" spans="12:88" x14ac:dyDescent="0.25">
      <c r="L56" s="33">
        <v>8</v>
      </c>
      <c r="M56" s="21">
        <v>45273</v>
      </c>
      <c r="N56" s="9">
        <v>0.58410879629629631</v>
      </c>
      <c r="O56" s="12">
        <v>99</v>
      </c>
      <c r="P56" s="12">
        <v>76</v>
      </c>
      <c r="Q56" s="12">
        <v>75.5</v>
      </c>
      <c r="R56">
        <v>8.3370122888640989E-3</v>
      </c>
      <c r="S56" s="12">
        <v>12.6</v>
      </c>
      <c r="T56" s="12">
        <v>498</v>
      </c>
      <c r="U56" s="12">
        <v>1</v>
      </c>
      <c r="V56" s="12">
        <v>0.02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CE56" s="107">
        <v>47</v>
      </c>
      <c r="CF56" s="3">
        <v>54</v>
      </c>
      <c r="CJ56" s="101"/>
    </row>
    <row r="57" spans="12:88" x14ac:dyDescent="0.25">
      <c r="L57" s="33">
        <v>8</v>
      </c>
      <c r="M57" s="21">
        <v>45273</v>
      </c>
      <c r="N57" s="9">
        <v>0.59105324074074073</v>
      </c>
      <c r="O57" s="12">
        <v>86</v>
      </c>
      <c r="P57" s="12">
        <v>60</v>
      </c>
      <c r="Q57" s="12">
        <v>75.5</v>
      </c>
      <c r="R57">
        <v>8.3888488059828507E-3</v>
      </c>
      <c r="S57" s="12">
        <v>12.7</v>
      </c>
      <c r="T57" s="12">
        <v>533</v>
      </c>
      <c r="U57" s="12">
        <v>1</v>
      </c>
      <c r="V57" s="12">
        <v>0.02</v>
      </c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CE57" s="107">
        <v>0</v>
      </c>
      <c r="CF57" s="3">
        <v>49</v>
      </c>
      <c r="CJ57" s="101"/>
    </row>
    <row r="58" spans="12:88" x14ac:dyDescent="0.25">
      <c r="L58" s="33">
        <v>8</v>
      </c>
      <c r="M58" s="21">
        <v>45273</v>
      </c>
      <c r="N58" s="9">
        <v>0.5980092592592593</v>
      </c>
      <c r="O58" s="12">
        <v>94</v>
      </c>
      <c r="P58" s="12">
        <v>70</v>
      </c>
      <c r="Q58" s="12">
        <v>73.5</v>
      </c>
      <c r="R58">
        <v>8.4230599758215868E-3</v>
      </c>
      <c r="S58" s="12">
        <v>13.2</v>
      </c>
      <c r="T58" s="12">
        <v>518</v>
      </c>
      <c r="U58" s="12">
        <v>1</v>
      </c>
      <c r="V58" s="12">
        <v>0.02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CE58" s="107">
        <v>45</v>
      </c>
      <c r="CF58" s="3">
        <v>55</v>
      </c>
      <c r="CJ58" s="101"/>
    </row>
    <row r="59" spans="12:88" x14ac:dyDescent="0.25"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CE59" s="107">
        <v>58</v>
      </c>
      <c r="CF59" s="3">
        <v>47</v>
      </c>
      <c r="CJ59" s="101"/>
    </row>
    <row r="60" spans="12:88" x14ac:dyDescent="0.25"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CE60" s="107">
        <v>56</v>
      </c>
      <c r="CF60" s="3">
        <v>42</v>
      </c>
      <c r="CJ60" s="101"/>
    </row>
    <row r="61" spans="12:88" x14ac:dyDescent="0.25"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CE61" s="107">
        <v>57</v>
      </c>
      <c r="CF61" s="3">
        <v>79</v>
      </c>
      <c r="CJ61" s="101"/>
    </row>
    <row r="62" spans="12:88" x14ac:dyDescent="0.25"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CE62" s="107">
        <v>66</v>
      </c>
      <c r="CF62" s="3">
        <v>56</v>
      </c>
      <c r="CJ62" s="101"/>
    </row>
    <row r="63" spans="12:88" x14ac:dyDescent="0.25"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CE63" s="107">
        <v>61</v>
      </c>
      <c r="CF63" s="3">
        <v>44</v>
      </c>
      <c r="CJ63" s="101"/>
    </row>
    <row r="64" spans="12:88" x14ac:dyDescent="0.25"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CE64" s="107">
        <v>46</v>
      </c>
      <c r="CF64" s="3">
        <v>68</v>
      </c>
      <c r="CJ64" s="101"/>
    </row>
    <row r="65" spans="23:88" x14ac:dyDescent="0.25"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CE65" s="107">
        <v>80</v>
      </c>
      <c r="CF65" s="3">
        <v>66</v>
      </c>
      <c r="CJ65" s="101"/>
    </row>
    <row r="66" spans="23:88" x14ac:dyDescent="0.25"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CE66" s="107">
        <v>49</v>
      </c>
      <c r="CF66" s="3">
        <v>66</v>
      </c>
      <c r="CJ66" s="101"/>
    </row>
    <row r="67" spans="23:88" x14ac:dyDescent="0.25"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CE67" s="107">
        <v>47</v>
      </c>
      <c r="CF67" s="3">
        <v>67</v>
      </c>
      <c r="CJ67" s="101"/>
    </row>
    <row r="68" spans="23:88" x14ac:dyDescent="0.25"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CE68" s="107">
        <v>47</v>
      </c>
      <c r="CF68" s="3">
        <v>51</v>
      </c>
      <c r="CJ68" s="101"/>
    </row>
    <row r="69" spans="23:88" x14ac:dyDescent="0.25"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CE69" s="107">
        <v>45</v>
      </c>
      <c r="CF69" s="3">
        <v>61</v>
      </c>
      <c r="CJ69" s="101"/>
    </row>
    <row r="70" spans="23:88" x14ac:dyDescent="0.25"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CE70" s="107">
        <v>45</v>
      </c>
      <c r="CF70" s="3">
        <v>50</v>
      </c>
      <c r="CJ70" s="101"/>
    </row>
    <row r="71" spans="23:88" x14ac:dyDescent="0.25"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CE71" s="107">
        <v>45</v>
      </c>
      <c r="CF71" s="3">
        <v>79</v>
      </c>
      <c r="CJ71" s="101"/>
    </row>
    <row r="72" spans="23:88" x14ac:dyDescent="0.25"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CE72" s="107">
        <v>47</v>
      </c>
      <c r="CF72" s="3">
        <v>0</v>
      </c>
      <c r="CJ72" s="101"/>
    </row>
    <row r="73" spans="23:88" x14ac:dyDescent="0.25"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CE73" s="107">
        <v>47</v>
      </c>
      <c r="CF73" s="3">
        <v>0</v>
      </c>
      <c r="CJ73" s="101"/>
    </row>
    <row r="74" spans="23:88" x14ac:dyDescent="0.25"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CE74" s="107">
        <v>51</v>
      </c>
      <c r="CF74" s="3">
        <v>46</v>
      </c>
      <c r="CJ74" s="101"/>
    </row>
    <row r="75" spans="23:88" x14ac:dyDescent="0.25"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CE75" s="84"/>
      <c r="CF75" s="3">
        <v>40</v>
      </c>
      <c r="CJ75" s="101"/>
    </row>
    <row r="76" spans="23:88" x14ac:dyDescent="0.25"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CE76" s="84"/>
      <c r="CF76" s="3">
        <v>73</v>
      </c>
      <c r="CJ76" s="101"/>
    </row>
    <row r="77" spans="23:88" x14ac:dyDescent="0.25"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CE77" s="84"/>
      <c r="CF77" s="3">
        <v>72</v>
      </c>
      <c r="CJ77" s="101"/>
    </row>
    <row r="78" spans="23:88" x14ac:dyDescent="0.25"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CE78" s="84"/>
      <c r="CF78" s="3">
        <v>41</v>
      </c>
      <c r="CJ78" s="101"/>
    </row>
    <row r="79" spans="23:88" ht="15.75" thickBot="1" x14ac:dyDescent="0.3"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CE79" s="86"/>
      <c r="CF79" s="89">
        <v>69</v>
      </c>
      <c r="CG79" s="93"/>
      <c r="CH79" s="93"/>
      <c r="CI79" s="93"/>
      <c r="CJ79" s="102"/>
    </row>
    <row r="80" spans="23:88" x14ac:dyDescent="0.25"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</row>
    <row r="81" spans="23:36" x14ac:dyDescent="0.25"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</row>
    <row r="82" spans="23:36" x14ac:dyDescent="0.25"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</row>
    <row r="83" spans="23:36" x14ac:dyDescent="0.25"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</row>
    <row r="84" spans="23:36" x14ac:dyDescent="0.25"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</row>
    <row r="85" spans="23:36" x14ac:dyDescent="0.25"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</row>
    <row r="86" spans="23:36" x14ac:dyDescent="0.25"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</row>
    <row r="87" spans="23:36" x14ac:dyDescent="0.25"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</row>
    <row r="88" spans="23:36" x14ac:dyDescent="0.25"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</row>
    <row r="108" spans="28:29" x14ac:dyDescent="0.25">
      <c r="AB108" t="s">
        <v>1672</v>
      </c>
      <c r="AC108">
        <v>200</v>
      </c>
    </row>
    <row r="109" spans="28:29" x14ac:dyDescent="0.25">
      <c r="AB109" t="s">
        <v>1674</v>
      </c>
      <c r="AC109">
        <v>300</v>
      </c>
    </row>
    <row r="110" spans="28:29" x14ac:dyDescent="0.25">
      <c r="AB110" t="s">
        <v>1678</v>
      </c>
      <c r="AC110">
        <v>400</v>
      </c>
    </row>
    <row r="113" spans="28:29" x14ac:dyDescent="0.25">
      <c r="AB113" t="s">
        <v>1673</v>
      </c>
      <c r="AC113">
        <v>200</v>
      </c>
    </row>
    <row r="114" spans="28:29" x14ac:dyDescent="0.25">
      <c r="AB114" t="s">
        <v>1675</v>
      </c>
      <c r="AC114">
        <v>250</v>
      </c>
    </row>
    <row r="115" spans="28:29" x14ac:dyDescent="0.25">
      <c r="AB115" t="s">
        <v>1679</v>
      </c>
      <c r="AC115">
        <v>300</v>
      </c>
    </row>
    <row r="117" spans="28:29" x14ac:dyDescent="0.25">
      <c r="AB117" t="s">
        <v>1689</v>
      </c>
      <c r="AC117">
        <v>80</v>
      </c>
    </row>
    <row r="118" spans="28:29" x14ac:dyDescent="0.25">
      <c r="AB118" t="s">
        <v>1694</v>
      </c>
      <c r="AC118">
        <v>70</v>
      </c>
    </row>
    <row r="119" spans="28:29" x14ac:dyDescent="0.25">
      <c r="AB119" t="s">
        <v>1681</v>
      </c>
      <c r="AC119">
        <v>50</v>
      </c>
    </row>
    <row r="121" spans="28:29" x14ac:dyDescent="0.25">
      <c r="AB121" t="s">
        <v>1690</v>
      </c>
      <c r="AC121">
        <v>500</v>
      </c>
    </row>
    <row r="122" spans="28:29" x14ac:dyDescent="0.25">
      <c r="AB122" t="s">
        <v>1695</v>
      </c>
      <c r="AC122">
        <v>100</v>
      </c>
    </row>
    <row r="123" spans="28:29" x14ac:dyDescent="0.25">
      <c r="AB123" t="s">
        <v>1683</v>
      </c>
      <c r="AC123">
        <v>100</v>
      </c>
    </row>
    <row r="141" spans="26:27" x14ac:dyDescent="0.25">
      <c r="Z141" t="s">
        <v>1672</v>
      </c>
      <c r="AA141">
        <v>200</v>
      </c>
    </row>
    <row r="142" spans="26:27" x14ac:dyDescent="0.25">
      <c r="Z142" t="s">
        <v>1674</v>
      </c>
      <c r="AA142">
        <v>300</v>
      </c>
    </row>
    <row r="143" spans="26:27" x14ac:dyDescent="0.25">
      <c r="Z143" t="s">
        <v>1676</v>
      </c>
      <c r="AA143">
        <v>1000</v>
      </c>
    </row>
    <row r="144" spans="26:27" x14ac:dyDescent="0.25">
      <c r="Z144" t="s">
        <v>1678</v>
      </c>
      <c r="AA144">
        <v>400</v>
      </c>
    </row>
    <row r="147" spans="26:27" x14ac:dyDescent="0.25">
      <c r="Z147" t="s">
        <v>1673</v>
      </c>
      <c r="AA147">
        <v>200</v>
      </c>
    </row>
    <row r="148" spans="26:27" x14ac:dyDescent="0.25">
      <c r="Z148" t="s">
        <v>1675</v>
      </c>
      <c r="AA148">
        <v>250</v>
      </c>
    </row>
    <row r="149" spans="26:27" x14ac:dyDescent="0.25">
      <c r="Z149" t="s">
        <v>1677</v>
      </c>
      <c r="AA149">
        <v>800</v>
      </c>
    </row>
    <row r="150" spans="26:27" x14ac:dyDescent="0.25">
      <c r="Z150" t="s">
        <v>1679</v>
      </c>
      <c r="AA150">
        <v>300</v>
      </c>
    </row>
    <row r="152" spans="26:27" x14ac:dyDescent="0.25">
      <c r="Z152" t="s">
        <v>1689</v>
      </c>
      <c r="AA152">
        <v>80</v>
      </c>
    </row>
    <row r="153" spans="26:27" x14ac:dyDescent="0.25">
      <c r="Z153" t="s">
        <v>1694</v>
      </c>
      <c r="AA153">
        <v>70</v>
      </c>
    </row>
    <row r="154" spans="26:27" x14ac:dyDescent="0.25">
      <c r="Z154" t="s">
        <v>1680</v>
      </c>
      <c r="AA154">
        <v>50</v>
      </c>
    </row>
    <row r="155" spans="26:27" x14ac:dyDescent="0.25">
      <c r="Z155" t="s">
        <v>1681</v>
      </c>
      <c r="AA155">
        <v>50</v>
      </c>
    </row>
    <row r="157" spans="26:27" x14ac:dyDescent="0.25">
      <c r="Z157" t="s">
        <v>1690</v>
      </c>
      <c r="AA157">
        <v>500</v>
      </c>
    </row>
    <row r="158" spans="26:27" x14ac:dyDescent="0.25">
      <c r="Z158" t="s">
        <v>1695</v>
      </c>
      <c r="AA158">
        <v>100</v>
      </c>
    </row>
    <row r="159" spans="26:27" x14ac:dyDescent="0.25">
      <c r="Z159" t="s">
        <v>1682</v>
      </c>
      <c r="AA159">
        <v>100</v>
      </c>
    </row>
    <row r="160" spans="26:27" x14ac:dyDescent="0.25">
      <c r="Z160" t="s">
        <v>1683</v>
      </c>
      <c r="AA160">
        <v>100</v>
      </c>
    </row>
    <row r="162" spans="25:32" x14ac:dyDescent="0.25">
      <c r="Z162" t="s">
        <v>1684</v>
      </c>
      <c r="AA162">
        <v>100</v>
      </c>
      <c r="AB162">
        <v>200</v>
      </c>
      <c r="AC162">
        <v>300</v>
      </c>
      <c r="AD162">
        <v>400</v>
      </c>
      <c r="AE162">
        <v>500</v>
      </c>
      <c r="AF162">
        <v>600</v>
      </c>
    </row>
    <row r="163" spans="25:32" x14ac:dyDescent="0.25">
      <c r="Z163" t="s">
        <v>1685</v>
      </c>
      <c r="AA163">
        <v>100</v>
      </c>
      <c r="AB163">
        <v>300</v>
      </c>
      <c r="AC163">
        <v>500</v>
      </c>
      <c r="AD163">
        <v>700</v>
      </c>
      <c r="AE163">
        <v>900</v>
      </c>
      <c r="AF163">
        <v>1100</v>
      </c>
    </row>
    <row r="166" spans="25:32" x14ac:dyDescent="0.25">
      <c r="Z166" t="s">
        <v>1691</v>
      </c>
      <c r="AA166">
        <v>40</v>
      </c>
    </row>
    <row r="167" spans="25:32" x14ac:dyDescent="0.25">
      <c r="Z167" t="s">
        <v>1693</v>
      </c>
      <c r="AA167">
        <v>40</v>
      </c>
    </row>
    <row r="168" spans="25:32" x14ac:dyDescent="0.25">
      <c r="Z168" t="s">
        <v>1687</v>
      </c>
      <c r="AA168">
        <v>80</v>
      </c>
    </row>
    <row r="169" spans="25:32" x14ac:dyDescent="0.25">
      <c r="Z169" t="s">
        <v>1688</v>
      </c>
      <c r="AA169">
        <v>65</v>
      </c>
    </row>
    <row r="173" spans="25:32" x14ac:dyDescent="0.25">
      <c r="Y173" s="7">
        <v>1272</v>
      </c>
    </row>
    <row r="174" spans="25:32" x14ac:dyDescent="0.25">
      <c r="Y174" s="7">
        <v>1132</v>
      </c>
    </row>
    <row r="179" spans="25:79" x14ac:dyDescent="0.25">
      <c r="Y179" t="s">
        <v>1696</v>
      </c>
    </row>
    <row r="180" spans="25:79" x14ac:dyDescent="0.25">
      <c r="Y180" s="7">
        <v>1255</v>
      </c>
      <c r="Z180" s="7">
        <v>1299</v>
      </c>
      <c r="AA180" s="7">
        <v>1213</v>
      </c>
      <c r="AB180" s="7">
        <v>1231</v>
      </c>
    </row>
    <row r="181" spans="25:79" x14ac:dyDescent="0.25">
      <c r="Y181" s="7">
        <v>922</v>
      </c>
      <c r="Z181" s="7">
        <v>894</v>
      </c>
      <c r="AA181" s="7">
        <v>1006</v>
      </c>
      <c r="AB181" s="7">
        <v>906</v>
      </c>
    </row>
    <row r="188" spans="25:79" x14ac:dyDescent="0.25">
      <c r="CA188" t="s">
        <v>1672</v>
      </c>
    </row>
    <row r="189" spans="25:79" x14ac:dyDescent="0.25">
      <c r="CA189" t="s">
        <v>1674</v>
      </c>
    </row>
    <row r="190" spans="25:79" x14ac:dyDescent="0.25">
      <c r="CA190" t="s">
        <v>1698</v>
      </c>
    </row>
    <row r="194" spans="79:79" x14ac:dyDescent="0.25">
      <c r="CA194" t="s">
        <v>1673</v>
      </c>
    </row>
    <row r="195" spans="79:79" x14ac:dyDescent="0.25">
      <c r="CA195" t="s">
        <v>1675</v>
      </c>
    </row>
    <row r="196" spans="79:79" x14ac:dyDescent="0.25">
      <c r="CA196" t="s">
        <v>1699</v>
      </c>
    </row>
    <row r="199" spans="79:79" x14ac:dyDescent="0.25">
      <c r="CA199" t="s">
        <v>1689</v>
      </c>
    </row>
    <row r="200" spans="79:79" x14ac:dyDescent="0.25">
      <c r="CA200" t="s">
        <v>1694</v>
      </c>
    </row>
    <row r="201" spans="79:79" x14ac:dyDescent="0.25">
      <c r="CA201" t="s">
        <v>1700</v>
      </c>
    </row>
    <row r="204" spans="79:79" x14ac:dyDescent="0.25">
      <c r="CA204" t="s">
        <v>1690</v>
      </c>
    </row>
    <row r="205" spans="79:79" x14ac:dyDescent="0.25">
      <c r="CA205" t="s">
        <v>1695</v>
      </c>
    </row>
    <row r="206" spans="79:79" x14ac:dyDescent="0.25">
      <c r="CA206" t="s">
        <v>1682</v>
      </c>
    </row>
    <row r="207" spans="79:79" x14ac:dyDescent="0.25">
      <c r="CA207" t="s">
        <v>1683</v>
      </c>
    </row>
    <row r="209" spans="79:79" x14ac:dyDescent="0.25">
      <c r="CA209" t="s">
        <v>1684</v>
      </c>
    </row>
    <row r="210" spans="79:79" x14ac:dyDescent="0.25">
      <c r="CA210" t="s">
        <v>1685</v>
      </c>
    </row>
    <row r="213" spans="79:79" x14ac:dyDescent="0.25">
      <c r="CA213" t="s">
        <v>1691</v>
      </c>
    </row>
    <row r="214" spans="79:79" x14ac:dyDescent="0.25">
      <c r="CA214" t="s">
        <v>1693</v>
      </c>
    </row>
    <row r="215" spans="79:79" x14ac:dyDescent="0.25">
      <c r="CA215" t="s">
        <v>1687</v>
      </c>
    </row>
    <row r="216" spans="79:79" x14ac:dyDescent="0.25">
      <c r="CA216" t="s">
        <v>1688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ED981-535C-467A-B72E-A5C75DFF6955}">
  <dimension ref="A1:DB333"/>
  <sheetViews>
    <sheetView zoomScale="10" zoomScaleNormal="10" workbookViewId="0">
      <pane ySplit="1" topLeftCell="A2" activePane="bottomLeft" state="frozen"/>
      <selection pane="bottomLeft" activeCell="X101" sqref="X101:AC122"/>
    </sheetView>
  </sheetViews>
  <sheetFormatPr baseColWidth="10" defaultRowHeight="15" x14ac:dyDescent="0.25"/>
  <cols>
    <col min="2" max="2" width="15.140625" bestFit="1" customWidth="1"/>
    <col min="3" max="3" width="22.28515625" bestFit="1" customWidth="1"/>
    <col min="4" max="5" width="12.5703125" bestFit="1" customWidth="1"/>
    <col min="14" max="14" width="12.85546875" bestFit="1" customWidth="1"/>
    <col min="15" max="15" width="15" bestFit="1" customWidth="1"/>
    <col min="16" max="16" width="12.5703125" bestFit="1" customWidth="1"/>
    <col min="17" max="17" width="13.5703125" bestFit="1" customWidth="1"/>
    <col min="18" max="18" width="15.42578125" bestFit="1" customWidth="1"/>
    <col min="19" max="19" width="19.5703125" bestFit="1" customWidth="1"/>
    <col min="20" max="20" width="12.42578125" bestFit="1" customWidth="1"/>
    <col min="21" max="21" width="13.42578125" bestFit="1" customWidth="1"/>
    <col min="22" max="23" width="12.85546875" bestFit="1" customWidth="1"/>
    <col min="24" max="24" width="12.42578125" bestFit="1" customWidth="1"/>
    <col min="25" max="25" width="12.85546875" bestFit="1" customWidth="1"/>
    <col min="26" max="26" width="13.140625" bestFit="1" customWidth="1"/>
    <col min="27" max="39" width="12.42578125" bestFit="1" customWidth="1"/>
    <col min="40" max="40" width="12.85546875" bestFit="1" customWidth="1"/>
    <col min="41" max="41" width="12.42578125" bestFit="1" customWidth="1"/>
    <col min="46" max="46" width="16.28515625" bestFit="1" customWidth="1"/>
    <col min="47" max="49" width="12.42578125" bestFit="1" customWidth="1"/>
    <col min="50" max="51" width="12.85546875" bestFit="1" customWidth="1"/>
    <col min="52" max="57" width="12.42578125" bestFit="1" customWidth="1"/>
    <col min="58" max="58" width="12.85546875" bestFit="1" customWidth="1"/>
    <col min="59" max="59" width="12.42578125" bestFit="1" customWidth="1"/>
  </cols>
  <sheetData>
    <row r="1" spans="1:106" x14ac:dyDescent="0.25">
      <c r="B1" t="s">
        <v>856</v>
      </c>
      <c r="C1" s="2" t="s">
        <v>0</v>
      </c>
      <c r="E1" s="3" t="s">
        <v>1539</v>
      </c>
      <c r="F1" s="3" t="s">
        <v>1540</v>
      </c>
      <c r="G1" s="3" t="s">
        <v>1541</v>
      </c>
      <c r="H1" s="3" t="s">
        <v>1542</v>
      </c>
      <c r="I1" s="3" t="s">
        <v>1543</v>
      </c>
      <c r="J1" s="3" t="s">
        <v>1544</v>
      </c>
      <c r="K1" s="3" t="s">
        <v>1545</v>
      </c>
      <c r="O1" s="2" t="s">
        <v>0</v>
      </c>
      <c r="P1" s="3" t="s">
        <v>1554</v>
      </c>
      <c r="Q1" s="3" t="s">
        <v>1555</v>
      </c>
      <c r="R1" s="3" t="s">
        <v>1556</v>
      </c>
      <c r="S1" s="3"/>
      <c r="T1" s="3" t="s">
        <v>1557</v>
      </c>
      <c r="U1" s="3" t="s">
        <v>1558</v>
      </c>
      <c r="V1" s="3" t="s">
        <v>1559</v>
      </c>
      <c r="W1" s="3" t="s">
        <v>1560</v>
      </c>
      <c r="AA1" s="2" t="s">
        <v>0</v>
      </c>
      <c r="AB1" s="3" t="s">
        <v>1715</v>
      </c>
      <c r="AC1" s="3" t="s">
        <v>1716</v>
      </c>
      <c r="AD1" s="3" t="s">
        <v>1717</v>
      </c>
      <c r="AE1" s="3"/>
      <c r="AF1" s="3" t="s">
        <v>1718</v>
      </c>
      <c r="AG1" s="3" t="s">
        <v>1719</v>
      </c>
      <c r="AH1" s="3" t="s">
        <v>1720</v>
      </c>
      <c r="AI1" s="3" t="s">
        <v>1721</v>
      </c>
      <c r="AK1" s="79"/>
      <c r="AL1" s="82" t="s">
        <v>1715</v>
      </c>
      <c r="AM1" s="82" t="s">
        <v>1716</v>
      </c>
      <c r="AN1" s="82" t="s">
        <v>1717</v>
      </c>
      <c r="AO1" s="82" t="s">
        <v>1718</v>
      </c>
      <c r="AP1" s="82" t="s">
        <v>1719</v>
      </c>
      <c r="AQ1" s="82" t="s">
        <v>1720</v>
      </c>
      <c r="AR1" s="82" t="s">
        <v>1721</v>
      </c>
      <c r="AS1" s="82" t="s">
        <v>1554</v>
      </c>
      <c r="AT1" s="82" t="s">
        <v>1555</v>
      </c>
      <c r="AU1" s="82" t="s">
        <v>1556</v>
      </c>
      <c r="AV1" s="82" t="s">
        <v>1557</v>
      </c>
      <c r="AW1" s="82" t="s">
        <v>1558</v>
      </c>
      <c r="AX1" s="82" t="s">
        <v>1559</v>
      </c>
      <c r="AY1" s="82" t="s">
        <v>1560</v>
      </c>
      <c r="AZ1" s="82"/>
      <c r="BA1" s="82"/>
      <c r="BB1" s="82"/>
      <c r="BC1" s="82"/>
      <c r="BD1" s="82"/>
      <c r="BE1" s="82"/>
      <c r="BF1" s="83"/>
      <c r="CY1" t="s">
        <v>1725</v>
      </c>
      <c r="CZ1" t="s">
        <v>1725</v>
      </c>
      <c r="DA1" t="s">
        <v>1725</v>
      </c>
      <c r="DB1" t="s">
        <v>1725</v>
      </c>
    </row>
    <row r="2" spans="1:106" x14ac:dyDescent="0.25">
      <c r="A2">
        <v>30</v>
      </c>
      <c r="B2">
        <v>2</v>
      </c>
      <c r="C2" s="11">
        <v>45278</v>
      </c>
      <c r="D2" s="46">
        <v>0.45849537037037041</v>
      </c>
      <c r="E2" s="10">
        <v>453</v>
      </c>
      <c r="F2" s="10">
        <v>311</v>
      </c>
      <c r="G2" s="10">
        <v>73.5</v>
      </c>
      <c r="H2" s="10">
        <v>12.9</v>
      </c>
      <c r="I2" s="10">
        <v>1294</v>
      </c>
      <c r="J2" s="10">
        <v>1</v>
      </c>
      <c r="K2" s="10">
        <v>0.02</v>
      </c>
      <c r="L2">
        <v>22</v>
      </c>
      <c r="M2" s="10">
        <v>1</v>
      </c>
      <c r="N2" s="48">
        <v>45274</v>
      </c>
      <c r="O2" s="8">
        <v>0.36997685185185186</v>
      </c>
      <c r="P2" s="10">
        <v>368</v>
      </c>
      <c r="Q2" s="10">
        <v>302</v>
      </c>
      <c r="R2" s="10">
        <v>73.5</v>
      </c>
      <c r="S2">
        <f t="shared" ref="S2:S65" si="0">CZ2/(461.51*(T2+273.15))</f>
        <v>7.0725232282261288E-3</v>
      </c>
      <c r="T2" s="10">
        <v>10.4</v>
      </c>
      <c r="U2" s="10">
        <v>826</v>
      </c>
      <c r="V2" s="10">
        <v>1</v>
      </c>
      <c r="W2" s="10">
        <v>0.02</v>
      </c>
      <c r="X2" s="3">
        <v>28</v>
      </c>
      <c r="Y2" s="27">
        <v>1</v>
      </c>
      <c r="Z2" s="49">
        <v>45278</v>
      </c>
      <c r="AA2" s="26">
        <v>0.56317129629629636</v>
      </c>
      <c r="AB2" s="27">
        <v>417</v>
      </c>
      <c r="AC2" s="27">
        <v>314</v>
      </c>
      <c r="AD2" s="27">
        <v>75.5</v>
      </c>
      <c r="AE2">
        <f t="shared" ref="AE2:AE33" si="1">DB2/(461.51*(AF2+273.15))</f>
        <v>9.1445577366478185E-3</v>
      </c>
      <c r="AF2" s="27">
        <v>14.1</v>
      </c>
      <c r="AG2" s="27">
        <v>1296</v>
      </c>
      <c r="AH2" s="27">
        <v>1</v>
      </c>
      <c r="AI2" s="27">
        <v>0.02</v>
      </c>
      <c r="AK2" s="107" t="s">
        <v>1567</v>
      </c>
      <c r="AL2" s="7">
        <f>MIN(AB2:AB96)</f>
        <v>36</v>
      </c>
      <c r="AM2" s="7">
        <f>MIN(AC2:AC96)</f>
        <v>17</v>
      </c>
      <c r="AN2" s="7">
        <f>MIN(AD2:AD96)</f>
        <v>66</v>
      </c>
      <c r="AO2" s="7">
        <f>MIN(AF2:AF96)</f>
        <v>8.4</v>
      </c>
      <c r="AP2" s="7">
        <f>MIN(AG2:AG96)</f>
        <v>500</v>
      </c>
      <c r="AQ2" s="7">
        <f>MIN(AH2:AH96)</f>
        <v>1</v>
      </c>
      <c r="AR2" s="7">
        <f>MIN(AI2:AI96)</f>
        <v>0.02</v>
      </c>
      <c r="AS2" s="7">
        <f>MIN(P2:P241)</f>
        <v>22</v>
      </c>
      <c r="AT2" s="7">
        <f>MIN(Q3:Q341)</f>
        <v>0</v>
      </c>
      <c r="AU2" s="7">
        <f>MIN(R2:R241)</f>
        <v>55.5</v>
      </c>
      <c r="AV2" s="7">
        <f>MIN(T2:T241)</f>
        <v>7.5</v>
      </c>
      <c r="AW2" s="7">
        <f>MIN(U2:U241)</f>
        <v>450</v>
      </c>
      <c r="AX2" s="7">
        <f>MIN(V2:V241)</f>
        <v>1</v>
      </c>
      <c r="AY2" s="7">
        <f>MIN(W2:W241)</f>
        <v>0.02</v>
      </c>
      <c r="AZ2" s="7"/>
      <c r="BA2" s="7"/>
      <c r="BB2" s="7"/>
      <c r="BC2" s="7"/>
      <c r="BD2" s="7"/>
      <c r="BE2" s="7"/>
      <c r="BF2" s="100"/>
      <c r="CB2" s="10">
        <v>1</v>
      </c>
      <c r="CC2" s="11">
        <v>45274</v>
      </c>
      <c r="CD2" s="8">
        <v>0.36997685185185186</v>
      </c>
      <c r="CE2" s="10">
        <v>368</v>
      </c>
      <c r="CF2" s="10">
        <v>302</v>
      </c>
      <c r="CG2" s="10">
        <v>73.5</v>
      </c>
      <c r="CH2" s="10">
        <v>10.4</v>
      </c>
      <c r="CI2" s="10">
        <v>826</v>
      </c>
      <c r="CJ2" s="10">
        <v>1</v>
      </c>
      <c r="CK2" s="10">
        <v>0.02</v>
      </c>
      <c r="CM2" s="10">
        <v>3</v>
      </c>
      <c r="CN2" s="11">
        <v>45278</v>
      </c>
      <c r="CO2" s="8">
        <v>0.45990740740740743</v>
      </c>
      <c r="CP2" s="10">
        <v>337</v>
      </c>
      <c r="CQ2" s="10">
        <v>270</v>
      </c>
      <c r="CR2" s="10">
        <v>76</v>
      </c>
      <c r="CS2" s="10">
        <v>12.9</v>
      </c>
      <c r="CT2" s="10">
        <v>1110</v>
      </c>
      <c r="CU2" s="10">
        <v>1</v>
      </c>
      <c r="CV2" s="10">
        <v>0.02</v>
      </c>
      <c r="CY2">
        <f t="shared" ref="CY2:CY65" si="2">EXP(17.62*T2/(243.12+T2))*611.2</f>
        <v>1259.2089759304456</v>
      </c>
      <c r="CZ2">
        <f t="shared" ref="CZ2:CZ65" si="3">CY2*(R2/100)</f>
        <v>925.51859730887747</v>
      </c>
      <c r="DA2">
        <f t="shared" ref="DA2:DA33" si="4">EXP(17.62*AF2/(243.12+AF2))*611.2</f>
        <v>1605.6722723030944</v>
      </c>
      <c r="DB2">
        <f t="shared" ref="DB2:DB33" si="5">DA2*(AD2/100)</f>
        <v>1212.2825655888362</v>
      </c>
    </row>
    <row r="3" spans="1:106" x14ac:dyDescent="0.25">
      <c r="A3">
        <v>30</v>
      </c>
      <c r="B3">
        <v>2</v>
      </c>
      <c r="C3" s="11">
        <v>45278</v>
      </c>
      <c r="D3" s="46">
        <v>0.4654282407407408</v>
      </c>
      <c r="E3" s="10">
        <v>425</v>
      </c>
      <c r="F3" s="10">
        <v>287</v>
      </c>
      <c r="G3" s="10">
        <v>74.5</v>
      </c>
      <c r="H3" s="10">
        <v>12.8</v>
      </c>
      <c r="I3" s="10">
        <v>1342</v>
      </c>
      <c r="J3" s="10">
        <v>1</v>
      </c>
      <c r="K3" s="10">
        <v>0.02</v>
      </c>
      <c r="L3">
        <v>22</v>
      </c>
      <c r="M3" s="10">
        <v>1</v>
      </c>
      <c r="N3" s="48">
        <v>45274</v>
      </c>
      <c r="O3" s="8">
        <v>0.37692129629629628</v>
      </c>
      <c r="P3" s="10">
        <v>400</v>
      </c>
      <c r="Q3" s="10">
        <v>312</v>
      </c>
      <c r="R3" s="10">
        <v>75.5</v>
      </c>
      <c r="S3">
        <f t="shared" si="0"/>
        <v>6.9943157134713515E-3</v>
      </c>
      <c r="T3" s="10">
        <v>9.8000000000000007</v>
      </c>
      <c r="U3" s="10">
        <v>1001</v>
      </c>
      <c r="V3" s="10">
        <v>1</v>
      </c>
      <c r="W3" s="10">
        <v>0.02</v>
      </c>
      <c r="X3" s="3">
        <v>28</v>
      </c>
      <c r="Y3" s="27">
        <v>1</v>
      </c>
      <c r="Z3" s="49">
        <v>45278</v>
      </c>
      <c r="AA3" s="26">
        <v>0.56873842592592594</v>
      </c>
      <c r="AB3" s="27">
        <v>395</v>
      </c>
      <c r="AC3" s="27">
        <v>298</v>
      </c>
      <c r="AD3" s="27">
        <v>75.5</v>
      </c>
      <c r="AE3">
        <f t="shared" si="1"/>
        <v>9.0886822292491187E-3</v>
      </c>
      <c r="AF3" s="27">
        <v>14</v>
      </c>
      <c r="AG3" s="27">
        <v>1352</v>
      </c>
      <c r="AH3" s="27">
        <v>1</v>
      </c>
      <c r="AI3" s="27">
        <v>0.02</v>
      </c>
      <c r="AK3" s="107" t="s">
        <v>1568</v>
      </c>
      <c r="AL3" s="7">
        <f>_xlfn.QUARTILE.INC(AB2:AB96,1)</f>
        <v>90</v>
      </c>
      <c r="AM3" s="7">
        <f>_xlfn.QUARTILE.INC(AC2:AC96,1)</f>
        <v>60</v>
      </c>
      <c r="AN3" s="7">
        <f>_xlfn.QUARTILE.INC(AD2:AD96,1)</f>
        <v>72</v>
      </c>
      <c r="AO3" s="7">
        <f>_xlfn.QUARTILE.INC(AF2:AF96,1)</f>
        <v>9.9</v>
      </c>
      <c r="AP3" s="7">
        <f>_xlfn.QUARTILE.INC(AG2:AG96,1)</f>
        <v>583</v>
      </c>
      <c r="AQ3" s="7">
        <f>_xlfn.QUARTILE.INC(AH2:AH96,1)</f>
        <v>1</v>
      </c>
      <c r="AR3" s="7">
        <f>_xlfn.QUARTILE.INC(AI2:AI96,1)</f>
        <v>0.02</v>
      </c>
      <c r="AS3" s="7">
        <f>_xlfn.QUARTILE.INC(P2:P241,1)</f>
        <v>153.75</v>
      </c>
      <c r="AT3" s="7">
        <f>_xlfn.QUARTILE.INC(Q3:Q341,1)</f>
        <v>75.125</v>
      </c>
      <c r="AU3" s="7">
        <f>_xlfn.QUARTILE.INC(R2:R241,1)</f>
        <v>70</v>
      </c>
      <c r="AV3" s="7">
        <f>_xlfn.QUARTILE.INC(T2:T241,1)</f>
        <v>9.3000000000000007</v>
      </c>
      <c r="AW3" s="7">
        <f>_xlfn.QUARTILE.INC(U2:U241,1)</f>
        <v>585</v>
      </c>
      <c r="AX3" s="7">
        <f>_xlfn.QUARTILE.INC(V2:V241,1)</f>
        <v>1</v>
      </c>
      <c r="AY3" s="7">
        <f>_xlfn.QUARTILE.INC(W2:W241,1)</f>
        <v>0.02</v>
      </c>
      <c r="AZ3" s="7"/>
      <c r="BA3" s="7"/>
      <c r="BB3" s="7"/>
      <c r="BC3" s="7"/>
      <c r="BD3" s="7"/>
      <c r="BE3" s="7"/>
      <c r="BF3" s="100"/>
      <c r="CB3" s="10">
        <v>2</v>
      </c>
      <c r="CC3" s="11">
        <v>45274</v>
      </c>
      <c r="CD3" s="8">
        <v>0.37101851851851847</v>
      </c>
      <c r="CE3" s="10">
        <v>462</v>
      </c>
      <c r="CF3" s="10">
        <v>331</v>
      </c>
      <c r="CG3" s="10">
        <v>74</v>
      </c>
      <c r="CH3" s="10">
        <v>9.9</v>
      </c>
      <c r="CI3" s="10">
        <v>705</v>
      </c>
      <c r="CJ3" s="10">
        <v>1</v>
      </c>
      <c r="CK3" s="10">
        <v>0.02</v>
      </c>
      <c r="CM3" s="10">
        <v>3</v>
      </c>
      <c r="CN3" s="11">
        <v>45278</v>
      </c>
      <c r="CO3" s="8">
        <v>0.46684027777777781</v>
      </c>
      <c r="CP3" s="10">
        <v>313</v>
      </c>
      <c r="CQ3" s="10">
        <v>264</v>
      </c>
      <c r="CR3" s="10">
        <v>82.5</v>
      </c>
      <c r="CS3" s="10">
        <v>12.8</v>
      </c>
      <c r="CT3" s="10">
        <v>1142</v>
      </c>
      <c r="CU3" s="10">
        <v>1</v>
      </c>
      <c r="CV3" s="10">
        <v>0.02</v>
      </c>
      <c r="CY3">
        <f t="shared" si="2"/>
        <v>1209.731792293102</v>
      </c>
      <c r="CZ3">
        <f t="shared" si="3"/>
        <v>913.34750318129204</v>
      </c>
      <c r="DA3">
        <f t="shared" si="4"/>
        <v>1595.3056526933794</v>
      </c>
      <c r="DB3">
        <f t="shared" si="5"/>
        <v>1204.4557677835014</v>
      </c>
    </row>
    <row r="4" spans="1:106" x14ac:dyDescent="0.25">
      <c r="A4">
        <v>30</v>
      </c>
      <c r="B4">
        <v>2</v>
      </c>
      <c r="C4" s="11">
        <v>45278</v>
      </c>
      <c r="D4" s="46">
        <v>0.47239583333333335</v>
      </c>
      <c r="E4" s="10">
        <v>512</v>
      </c>
      <c r="F4" s="10">
        <v>358</v>
      </c>
      <c r="G4" s="10">
        <v>74</v>
      </c>
      <c r="H4" s="10">
        <v>12.7</v>
      </c>
      <c r="I4" s="10">
        <v>1319</v>
      </c>
      <c r="J4" s="10">
        <v>1</v>
      </c>
      <c r="K4" s="10">
        <v>0.02</v>
      </c>
      <c r="L4">
        <v>22</v>
      </c>
      <c r="M4" s="10">
        <v>1</v>
      </c>
      <c r="N4" s="48">
        <v>45274</v>
      </c>
      <c r="O4" s="8">
        <v>0.3838657407407407</v>
      </c>
      <c r="P4" s="10">
        <v>402</v>
      </c>
      <c r="Q4" s="10">
        <v>311</v>
      </c>
      <c r="R4" s="10">
        <v>77</v>
      </c>
      <c r="S4">
        <f t="shared" si="0"/>
        <v>6.9542711667038484E-3</v>
      </c>
      <c r="T4" s="10">
        <v>9.4</v>
      </c>
      <c r="U4" s="10">
        <v>1066</v>
      </c>
      <c r="V4" s="10">
        <v>1</v>
      </c>
      <c r="W4" s="10">
        <v>0.02</v>
      </c>
      <c r="X4" s="3">
        <v>28</v>
      </c>
      <c r="Y4" s="27">
        <v>1</v>
      </c>
      <c r="Z4" s="49">
        <v>45278</v>
      </c>
      <c r="AA4" s="26">
        <v>0.57565972222222228</v>
      </c>
      <c r="AB4" s="27">
        <v>428</v>
      </c>
      <c r="AC4" s="27">
        <v>301</v>
      </c>
      <c r="AD4" s="27">
        <v>76</v>
      </c>
      <c r="AE4">
        <f t="shared" si="1"/>
        <v>9.0929255804486197E-3</v>
      </c>
      <c r="AF4" s="27">
        <v>13.9</v>
      </c>
      <c r="AG4" s="27">
        <v>1368</v>
      </c>
      <c r="AH4" s="27">
        <v>1</v>
      </c>
      <c r="AI4" s="27">
        <v>0.02</v>
      </c>
      <c r="AK4" s="107" t="s">
        <v>1569</v>
      </c>
      <c r="AL4" s="7">
        <f>_xlfn.QUARTILE.INC(AB2:AB96,2)</f>
        <v>269</v>
      </c>
      <c r="AM4" s="7">
        <f>_xlfn.QUARTILE.INC(AC2:AC96,2)</f>
        <v>221</v>
      </c>
      <c r="AN4" s="7">
        <f>_xlfn.QUARTILE.INC(AD2:AD96,2)</f>
        <v>74</v>
      </c>
      <c r="AO4" s="7">
        <f>_xlfn.QUARTILE.INC(AF2:AF96,2)</f>
        <v>10.8</v>
      </c>
      <c r="AP4" s="7">
        <f>_xlfn.QUARTILE.INC(AG2:AG96,2)</f>
        <v>746</v>
      </c>
      <c r="AQ4" s="7">
        <f>_xlfn.QUARTILE.INC(AH2:AH96,2)</f>
        <v>1</v>
      </c>
      <c r="AR4" s="7">
        <f>_xlfn.QUARTILE.INC(AI2:AI96,2)</f>
        <v>0.02</v>
      </c>
      <c r="AS4" s="7">
        <f>_xlfn.QUARTILE.INC(P2:P241,2)</f>
        <v>380.5</v>
      </c>
      <c r="AT4" s="7">
        <f>_xlfn.QUARTILE.INC(Q3:Q341,2)</f>
        <v>239.5</v>
      </c>
      <c r="AU4" s="7">
        <f>_xlfn.QUARTILE.INC(R2:R241,2)</f>
        <v>76.25</v>
      </c>
      <c r="AV4" s="7">
        <f>_xlfn.QUARTILE.INC(T2:T241,2)</f>
        <v>10.55</v>
      </c>
      <c r="AW4" s="7">
        <f>_xlfn.QUARTILE.INC(U2:U241,2)</f>
        <v>920</v>
      </c>
      <c r="AX4" s="7">
        <f>_xlfn.QUARTILE.INC(V2:V241,2)</f>
        <v>1</v>
      </c>
      <c r="AY4" s="7">
        <f>_xlfn.QUARTILE.INC(W2:W241,2)</f>
        <v>0.02</v>
      </c>
      <c r="AZ4" s="7"/>
      <c r="BA4" s="7"/>
      <c r="BB4" s="7"/>
      <c r="BC4" s="7"/>
      <c r="BD4" s="7"/>
      <c r="BE4" s="7"/>
      <c r="BF4" s="100"/>
      <c r="CB4" s="3">
        <v>3</v>
      </c>
      <c r="CC4" s="2">
        <v>45274</v>
      </c>
      <c r="CD4" s="5">
        <v>0.37439814814814815</v>
      </c>
      <c r="CE4" s="3">
        <v>358</v>
      </c>
      <c r="CF4" s="3">
        <v>306</v>
      </c>
      <c r="CG4" s="3">
        <v>75.5</v>
      </c>
      <c r="CH4" s="3">
        <v>10.5</v>
      </c>
      <c r="CI4" s="3">
        <v>918</v>
      </c>
      <c r="CJ4" s="3">
        <v>1</v>
      </c>
      <c r="CK4" s="3">
        <v>0.06</v>
      </c>
      <c r="CM4" s="10">
        <v>3</v>
      </c>
      <c r="CN4" s="11">
        <v>45278</v>
      </c>
      <c r="CO4" s="8">
        <v>0.48074074074074075</v>
      </c>
      <c r="CP4" s="10">
        <v>362</v>
      </c>
      <c r="CQ4" s="10">
        <v>296</v>
      </c>
      <c r="CR4" s="10">
        <v>80.5</v>
      </c>
      <c r="CS4" s="10">
        <v>11.8</v>
      </c>
      <c r="CT4" s="10">
        <v>937</v>
      </c>
      <c r="CU4" s="10">
        <v>1</v>
      </c>
      <c r="CV4" s="10">
        <v>0.04</v>
      </c>
      <c r="CY4">
        <f t="shared" si="2"/>
        <v>1177.7071813252062</v>
      </c>
      <c r="CZ4">
        <f t="shared" si="3"/>
        <v>906.83452962040883</v>
      </c>
      <c r="DA4">
        <f t="shared" si="4"/>
        <v>1584.997973807707</v>
      </c>
      <c r="DB4">
        <f t="shared" si="5"/>
        <v>1204.5984600938573</v>
      </c>
    </row>
    <row r="5" spans="1:106" x14ac:dyDescent="0.25">
      <c r="A5">
        <v>30</v>
      </c>
      <c r="B5">
        <v>2</v>
      </c>
      <c r="C5" s="11">
        <v>45278</v>
      </c>
      <c r="D5" s="46">
        <v>0.47932870370370373</v>
      </c>
      <c r="E5" s="10">
        <v>497</v>
      </c>
      <c r="F5" s="10">
        <v>370</v>
      </c>
      <c r="G5" s="10">
        <v>72</v>
      </c>
      <c r="H5" s="10">
        <v>12.3</v>
      </c>
      <c r="I5" s="10">
        <v>918</v>
      </c>
      <c r="J5" s="10">
        <v>1</v>
      </c>
      <c r="K5" s="10">
        <v>0.02</v>
      </c>
      <c r="L5">
        <v>22</v>
      </c>
      <c r="M5" s="10">
        <v>1</v>
      </c>
      <c r="N5" s="48">
        <v>45274</v>
      </c>
      <c r="O5" s="8">
        <v>0.40226851851851847</v>
      </c>
      <c r="P5" s="10">
        <v>580</v>
      </c>
      <c r="Q5" s="10">
        <v>469</v>
      </c>
      <c r="R5" s="10">
        <v>79</v>
      </c>
      <c r="S5">
        <f t="shared" si="0"/>
        <v>6.9998102377961911E-3</v>
      </c>
      <c r="T5" s="10">
        <v>9.1</v>
      </c>
      <c r="U5" s="10">
        <v>1270</v>
      </c>
      <c r="V5" s="10">
        <v>1</v>
      </c>
      <c r="W5" s="10">
        <v>0.02</v>
      </c>
      <c r="X5" s="3">
        <v>28</v>
      </c>
      <c r="Y5" s="27">
        <v>1</v>
      </c>
      <c r="Z5" s="49">
        <v>45278</v>
      </c>
      <c r="AA5" s="26">
        <v>0.5826041666666667</v>
      </c>
      <c r="AB5" s="27">
        <v>329</v>
      </c>
      <c r="AC5" s="27">
        <v>264</v>
      </c>
      <c r="AD5" s="27">
        <v>75.5</v>
      </c>
      <c r="AE5">
        <f t="shared" si="1"/>
        <v>8.9228322981528135E-3</v>
      </c>
      <c r="AF5" s="27">
        <v>13.7</v>
      </c>
      <c r="AG5" s="27">
        <v>1409</v>
      </c>
      <c r="AH5" s="27">
        <v>1</v>
      </c>
      <c r="AI5" s="27">
        <v>0.02</v>
      </c>
      <c r="AK5" s="107" t="s">
        <v>1570</v>
      </c>
      <c r="AL5" s="7">
        <f>_xlfn.QUARTILE.INC(AB2:AB96,3)</f>
        <v>375.5</v>
      </c>
      <c r="AM5" s="7">
        <f>_xlfn.QUARTILE.INC(AC2:AC96,3)</f>
        <v>299</v>
      </c>
      <c r="AN5" s="7">
        <f>_xlfn.QUARTILE.INC(AD2:AD96,3)</f>
        <v>76.5</v>
      </c>
      <c r="AO5" s="7">
        <f>_xlfn.QUARTILE.INC(AF2:AF96,3)</f>
        <v>13.2</v>
      </c>
      <c r="AP5" s="7">
        <f>_xlfn.QUARTILE.INC(AG2:AG96,3)</f>
        <v>1020.5</v>
      </c>
      <c r="AQ5" s="7">
        <f>_xlfn.QUARTILE.INC(AH2:AH96,3)</f>
        <v>1</v>
      </c>
      <c r="AR5" s="7">
        <f>_xlfn.QUARTILE.INC(AI2:AI96,3)</f>
        <v>0.02</v>
      </c>
      <c r="AS5" s="7">
        <f>_xlfn.QUARTILE.INC(P2:P241,3)</f>
        <v>576.25</v>
      </c>
      <c r="AT5" s="7">
        <f>_xlfn.QUARTILE.INC(Q3:Q341,3)</f>
        <v>457</v>
      </c>
      <c r="AU5" s="7">
        <f>_xlfn.QUARTILE.INC(R2:R241,3)</f>
        <v>81.5</v>
      </c>
      <c r="AV5" s="7">
        <f>_xlfn.QUARTILE.INC(T2:T241,3)</f>
        <v>12.3</v>
      </c>
      <c r="AW5" s="7">
        <f>_xlfn.QUARTILE.INC(U2:U241,3)</f>
        <v>1262.75</v>
      </c>
      <c r="AX5" s="7">
        <f>_xlfn.QUARTILE.INC(V2:V241,3)</f>
        <v>1</v>
      </c>
      <c r="AY5" s="7">
        <f>_xlfn.QUARTILE.INC(W2:W241,3)</f>
        <v>0.02</v>
      </c>
      <c r="AZ5" s="7"/>
      <c r="BA5" s="7"/>
      <c r="BB5" s="7"/>
      <c r="BC5" s="7"/>
      <c r="BD5" s="7"/>
      <c r="BE5" s="7"/>
      <c r="BF5" s="100"/>
      <c r="CB5" s="10">
        <v>1</v>
      </c>
      <c r="CC5" s="11">
        <v>45274</v>
      </c>
      <c r="CD5" s="8">
        <v>0.37692129629629628</v>
      </c>
      <c r="CE5" s="10">
        <v>400</v>
      </c>
      <c r="CF5" s="10">
        <v>312</v>
      </c>
      <c r="CG5" s="10">
        <v>75.5</v>
      </c>
      <c r="CH5" s="10">
        <v>9.8000000000000007</v>
      </c>
      <c r="CI5" s="10">
        <v>1001</v>
      </c>
      <c r="CJ5" s="10">
        <v>1</v>
      </c>
      <c r="CK5" s="10">
        <v>0.02</v>
      </c>
      <c r="CM5" s="10">
        <v>3</v>
      </c>
      <c r="CN5" s="11">
        <v>45278</v>
      </c>
      <c r="CO5" s="8">
        <v>0.48766203703703703</v>
      </c>
      <c r="CP5" s="10">
        <v>429</v>
      </c>
      <c r="CQ5" s="10">
        <v>350</v>
      </c>
      <c r="CR5" s="10">
        <v>82.5</v>
      </c>
      <c r="CS5" s="10">
        <v>12.2</v>
      </c>
      <c r="CT5" s="10">
        <v>1146</v>
      </c>
      <c r="CU5" s="10">
        <v>1</v>
      </c>
      <c r="CV5" s="10">
        <v>0.02</v>
      </c>
      <c r="CY5">
        <f t="shared" si="2"/>
        <v>1154.1818529722677</v>
      </c>
      <c r="CZ5">
        <f t="shared" si="3"/>
        <v>911.80366384809156</v>
      </c>
      <c r="DA5">
        <f t="shared" si="4"/>
        <v>1564.5582932252935</v>
      </c>
      <c r="DB5">
        <f t="shared" si="5"/>
        <v>1181.2415113850966</v>
      </c>
    </row>
    <row r="6" spans="1:106" x14ac:dyDescent="0.25">
      <c r="A6">
        <v>30</v>
      </c>
      <c r="B6">
        <v>2</v>
      </c>
      <c r="C6" s="44">
        <v>45278</v>
      </c>
      <c r="D6" s="47">
        <v>0.54877314814814815</v>
      </c>
      <c r="E6" s="24">
        <v>427</v>
      </c>
      <c r="F6" s="24">
        <v>325</v>
      </c>
      <c r="G6" s="24">
        <v>78.5</v>
      </c>
      <c r="H6" s="24">
        <v>12.7</v>
      </c>
      <c r="I6" s="24">
        <v>1229</v>
      </c>
      <c r="J6" s="24">
        <v>1</v>
      </c>
      <c r="K6" s="24">
        <v>0.02</v>
      </c>
      <c r="L6">
        <v>24</v>
      </c>
      <c r="M6" s="27">
        <v>1</v>
      </c>
      <c r="N6" s="49">
        <v>45274</v>
      </c>
      <c r="O6" s="26">
        <v>0.409212962962963</v>
      </c>
      <c r="P6" s="27">
        <v>670</v>
      </c>
      <c r="Q6" s="27">
        <v>545</v>
      </c>
      <c r="R6" s="27">
        <v>79.5</v>
      </c>
      <c r="S6">
        <f t="shared" si="0"/>
        <v>7.1800591915968295E-3</v>
      </c>
      <c r="T6" s="27">
        <v>9.4</v>
      </c>
      <c r="U6" s="27">
        <v>1265</v>
      </c>
      <c r="V6" s="27">
        <v>1</v>
      </c>
      <c r="W6" s="27">
        <v>0.02</v>
      </c>
      <c r="X6" s="3">
        <v>28</v>
      </c>
      <c r="Y6" s="27">
        <v>1</v>
      </c>
      <c r="Z6" s="49">
        <v>45278</v>
      </c>
      <c r="AA6" s="26">
        <v>0.58956018518518516</v>
      </c>
      <c r="AB6" s="27">
        <v>388</v>
      </c>
      <c r="AC6" s="27">
        <v>309</v>
      </c>
      <c r="AD6" s="27">
        <v>76</v>
      </c>
      <c r="AE6">
        <f t="shared" si="1"/>
        <v>8.9268661727608216E-3</v>
      </c>
      <c r="AF6" s="27">
        <v>13.6</v>
      </c>
      <c r="AG6" s="27">
        <v>1388</v>
      </c>
      <c r="AH6" s="27">
        <v>1</v>
      </c>
      <c r="AI6" s="27">
        <v>0.02</v>
      </c>
      <c r="AK6" s="107" t="s">
        <v>1571</v>
      </c>
      <c r="AL6" s="7">
        <f>MAX(AB2:AB96)</f>
        <v>599</v>
      </c>
      <c r="AM6" s="7">
        <f>MAX(AC2:AC96)</f>
        <v>489</v>
      </c>
      <c r="AN6" s="7">
        <f>MAX(AD2:AD96)</f>
        <v>83.5</v>
      </c>
      <c r="AO6" s="7">
        <f>MAX(AF2:AF96)</f>
        <v>14.7</v>
      </c>
      <c r="AP6" s="7">
        <f>MAX(AG2:AG96)</f>
        <v>1939</v>
      </c>
      <c r="AQ6" s="7">
        <f>MAX(AH2:AH96)</f>
        <v>2.84</v>
      </c>
      <c r="AR6" s="7">
        <f>MAX(AI2:AI96)</f>
        <v>7.0000000000000007E-2</v>
      </c>
      <c r="AS6" s="7">
        <f>MAX(P2:P241)</f>
        <v>1006</v>
      </c>
      <c r="AT6" s="7">
        <f>MAX(Q2:Q241)</f>
        <v>799</v>
      </c>
      <c r="AU6" s="7">
        <f>MAX(R2:R241)</f>
        <v>87.5</v>
      </c>
      <c r="AV6" s="7">
        <f>MAX(T2:T241)</f>
        <v>17.100000000000001</v>
      </c>
      <c r="AW6" s="7">
        <f>MAX(U2:U241)</f>
        <v>1903</v>
      </c>
      <c r="AX6" s="7">
        <f>MAX(V2:V241)</f>
        <v>3.92</v>
      </c>
      <c r="AY6" s="7">
        <f>MAX(W2:W241)</f>
        <v>7.0000000000000007E-2</v>
      </c>
      <c r="AZ6" s="7"/>
      <c r="BA6" s="7"/>
      <c r="BB6" s="7"/>
      <c r="BC6" s="7"/>
      <c r="BD6" s="7"/>
      <c r="BE6" s="7"/>
      <c r="BF6" s="100"/>
      <c r="CB6" s="10">
        <v>2</v>
      </c>
      <c r="CC6" s="11">
        <v>45274</v>
      </c>
      <c r="CD6" s="8">
        <v>0.37935185185185188</v>
      </c>
      <c r="CE6" s="10">
        <v>473</v>
      </c>
      <c r="CF6" s="10">
        <v>335</v>
      </c>
      <c r="CG6" s="10">
        <v>76.5</v>
      </c>
      <c r="CH6" s="10">
        <v>9.5</v>
      </c>
      <c r="CI6" s="10">
        <v>810</v>
      </c>
      <c r="CJ6" s="10">
        <v>1</v>
      </c>
      <c r="CK6" s="10">
        <v>0.02</v>
      </c>
      <c r="CM6" s="10">
        <v>3</v>
      </c>
      <c r="CN6" s="11">
        <v>45278</v>
      </c>
      <c r="CO6" s="8">
        <v>0.49460648148148145</v>
      </c>
      <c r="CP6" s="10">
        <v>424</v>
      </c>
      <c r="CQ6" s="10">
        <v>355</v>
      </c>
      <c r="CR6" s="10">
        <v>83.5</v>
      </c>
      <c r="CS6" s="10">
        <v>12.4</v>
      </c>
      <c r="CT6" s="10">
        <v>1202</v>
      </c>
      <c r="CU6" s="10">
        <v>1</v>
      </c>
      <c r="CV6" s="10">
        <v>0.02</v>
      </c>
      <c r="CY6">
        <f t="shared" si="2"/>
        <v>1177.7071813252062</v>
      </c>
      <c r="CZ6">
        <f t="shared" si="3"/>
        <v>936.27720915353893</v>
      </c>
      <c r="DA6">
        <f t="shared" si="4"/>
        <v>1554.4257218675332</v>
      </c>
      <c r="DB6">
        <f t="shared" si="5"/>
        <v>1181.3635486193252</v>
      </c>
    </row>
    <row r="7" spans="1:106" x14ac:dyDescent="0.25">
      <c r="A7">
        <v>30</v>
      </c>
      <c r="B7">
        <v>2</v>
      </c>
      <c r="C7" s="44">
        <v>45278</v>
      </c>
      <c r="D7" s="47">
        <v>0.55577546296296299</v>
      </c>
      <c r="E7" s="24">
        <v>412</v>
      </c>
      <c r="F7" s="24">
        <v>324</v>
      </c>
      <c r="G7" s="24">
        <v>76</v>
      </c>
      <c r="H7" s="24">
        <v>12.6</v>
      </c>
      <c r="I7" s="24">
        <v>1086</v>
      </c>
      <c r="J7" s="24">
        <v>1</v>
      </c>
      <c r="K7" s="24">
        <v>0.02</v>
      </c>
      <c r="L7">
        <v>24</v>
      </c>
      <c r="M7" s="12">
        <v>1</v>
      </c>
      <c r="N7" s="50">
        <v>45274</v>
      </c>
      <c r="O7" s="9">
        <v>0.4407638888888889</v>
      </c>
      <c r="P7" s="12">
        <v>530</v>
      </c>
      <c r="Q7" s="12">
        <v>440</v>
      </c>
      <c r="R7" s="12">
        <v>81.5</v>
      </c>
      <c r="S7">
        <f t="shared" si="0"/>
        <v>7.1753818629498095E-3</v>
      </c>
      <c r="T7" s="12">
        <v>9</v>
      </c>
      <c r="U7" s="12">
        <v>1230</v>
      </c>
      <c r="V7" s="12">
        <v>1</v>
      </c>
      <c r="W7" s="12">
        <v>0.02</v>
      </c>
      <c r="X7" s="3">
        <v>28</v>
      </c>
      <c r="Y7" s="27">
        <v>1</v>
      </c>
      <c r="Z7" s="49">
        <v>45278</v>
      </c>
      <c r="AA7" s="26">
        <v>0.5923842592592593</v>
      </c>
      <c r="AB7" s="27">
        <v>415</v>
      </c>
      <c r="AC7" s="27">
        <v>321</v>
      </c>
      <c r="AD7" s="27">
        <v>76.5</v>
      </c>
      <c r="AE7">
        <f t="shared" si="1"/>
        <v>8.9304711825896211E-3</v>
      </c>
      <c r="AF7" s="27">
        <v>13.5</v>
      </c>
      <c r="AG7" s="27">
        <v>1399</v>
      </c>
      <c r="AH7" s="27">
        <v>1</v>
      </c>
      <c r="AI7" s="27">
        <v>0.02</v>
      </c>
      <c r="AK7" s="84"/>
      <c r="BF7" s="101"/>
      <c r="CB7" s="10">
        <v>1</v>
      </c>
      <c r="CC7" s="11">
        <v>45274</v>
      </c>
      <c r="CD7" s="8">
        <v>0.3838657407407407</v>
      </c>
      <c r="CE7" s="10">
        <v>402</v>
      </c>
      <c r="CF7" s="10">
        <v>311</v>
      </c>
      <c r="CG7" s="10">
        <v>77</v>
      </c>
      <c r="CH7" s="10">
        <v>9.4</v>
      </c>
      <c r="CI7" s="10">
        <v>1066</v>
      </c>
      <c r="CJ7" s="10">
        <v>1</v>
      </c>
      <c r="CK7" s="10">
        <v>0.02</v>
      </c>
      <c r="CM7" s="24">
        <v>3</v>
      </c>
      <c r="CN7" s="44">
        <v>45278</v>
      </c>
      <c r="CO7" s="23">
        <v>0.56178240740740737</v>
      </c>
      <c r="CP7" s="24">
        <v>417</v>
      </c>
      <c r="CQ7" s="24">
        <v>314</v>
      </c>
      <c r="CR7" s="24">
        <v>75.5</v>
      </c>
      <c r="CS7" s="24">
        <v>14.1</v>
      </c>
      <c r="CT7" s="24">
        <v>1246</v>
      </c>
      <c r="CU7" s="24">
        <v>1</v>
      </c>
      <c r="CV7" s="24">
        <v>0.02</v>
      </c>
      <c r="CY7">
        <f t="shared" si="2"/>
        <v>1146.4327398027804</v>
      </c>
      <c r="CZ7">
        <f t="shared" si="3"/>
        <v>934.34268293926596</v>
      </c>
      <c r="DA7">
        <f t="shared" si="4"/>
        <v>1544.3509519051811</v>
      </c>
      <c r="DB7">
        <f t="shared" si="5"/>
        <v>1181.4284782074635</v>
      </c>
    </row>
    <row r="8" spans="1:106" x14ac:dyDescent="0.25">
      <c r="A8">
        <v>30</v>
      </c>
      <c r="B8">
        <v>2</v>
      </c>
      <c r="C8" s="44">
        <v>45278</v>
      </c>
      <c r="D8" s="47">
        <v>0.5626620370370371</v>
      </c>
      <c r="E8" s="24">
        <v>385</v>
      </c>
      <c r="F8" s="24">
        <v>297</v>
      </c>
      <c r="G8" s="24">
        <v>74.5</v>
      </c>
      <c r="H8" s="24">
        <v>12.7</v>
      </c>
      <c r="I8" s="24">
        <v>1100</v>
      </c>
      <c r="J8" s="24">
        <v>1</v>
      </c>
      <c r="K8" s="24">
        <v>0.02</v>
      </c>
      <c r="L8">
        <v>24</v>
      </c>
      <c r="M8" s="12">
        <v>1</v>
      </c>
      <c r="N8" s="50">
        <v>45274</v>
      </c>
      <c r="O8" s="9">
        <v>0.44354166666666667</v>
      </c>
      <c r="P8" s="12">
        <v>433</v>
      </c>
      <c r="Q8" s="12">
        <v>360</v>
      </c>
      <c r="R8" s="12">
        <v>81.5</v>
      </c>
      <c r="S8">
        <f t="shared" si="0"/>
        <v>7.2675208285086805E-3</v>
      </c>
      <c r="T8" s="12">
        <v>9.1999999999999993</v>
      </c>
      <c r="U8" s="12">
        <v>1206</v>
      </c>
      <c r="V8" s="12">
        <v>1</v>
      </c>
      <c r="W8" s="12">
        <v>0.02</v>
      </c>
      <c r="X8" s="3">
        <v>28</v>
      </c>
      <c r="Y8" s="27">
        <v>1</v>
      </c>
      <c r="Z8" s="49">
        <v>45278</v>
      </c>
      <c r="AA8" s="26">
        <v>0.6028472222222222</v>
      </c>
      <c r="AB8" s="27">
        <v>462</v>
      </c>
      <c r="AC8" s="27">
        <v>378</v>
      </c>
      <c r="AD8" s="27">
        <v>75.5</v>
      </c>
      <c r="AE8">
        <f t="shared" si="1"/>
        <v>9.0331037016298799E-3</v>
      </c>
      <c r="AF8" s="27">
        <v>13.9</v>
      </c>
      <c r="AG8" s="27">
        <v>1600</v>
      </c>
      <c r="AH8" s="27">
        <v>1</v>
      </c>
      <c r="AI8" s="27">
        <v>0.02</v>
      </c>
      <c r="AK8" s="84"/>
      <c r="BF8" s="101"/>
      <c r="CB8" s="10">
        <v>2</v>
      </c>
      <c r="CC8" s="11">
        <v>45274</v>
      </c>
      <c r="CD8" s="8">
        <v>0.38768518518518519</v>
      </c>
      <c r="CE8" s="10">
        <v>486</v>
      </c>
      <c r="CF8" s="10">
        <v>330</v>
      </c>
      <c r="CG8" s="10">
        <v>77.5</v>
      </c>
      <c r="CH8" s="10">
        <v>9.3000000000000007</v>
      </c>
      <c r="CI8" s="10">
        <v>810</v>
      </c>
      <c r="CJ8" s="10">
        <v>1</v>
      </c>
      <c r="CK8" s="10">
        <v>0.02</v>
      </c>
      <c r="CM8" s="24">
        <v>3</v>
      </c>
      <c r="CN8" s="44">
        <v>45278</v>
      </c>
      <c r="CO8" s="23">
        <v>0.56185185185185182</v>
      </c>
      <c r="CP8" s="24">
        <v>417</v>
      </c>
      <c r="CQ8" s="24">
        <v>314</v>
      </c>
      <c r="CR8" s="24">
        <v>75.5</v>
      </c>
      <c r="CS8" s="24">
        <v>14.1</v>
      </c>
      <c r="CT8" s="24">
        <v>1246</v>
      </c>
      <c r="CU8" s="24">
        <v>1</v>
      </c>
      <c r="CV8" s="24">
        <v>0.02</v>
      </c>
      <c r="CY8">
        <f t="shared" si="2"/>
        <v>1161.9771402840358</v>
      </c>
      <c r="CZ8">
        <f t="shared" si="3"/>
        <v>947.01136933148916</v>
      </c>
      <c r="DA8">
        <f t="shared" si="4"/>
        <v>1584.997973807707</v>
      </c>
      <c r="DB8">
        <f t="shared" si="5"/>
        <v>1196.6734702248189</v>
      </c>
    </row>
    <row r="9" spans="1:106" x14ac:dyDescent="0.25">
      <c r="A9">
        <v>30</v>
      </c>
      <c r="B9">
        <v>2</v>
      </c>
      <c r="C9" s="44">
        <v>45278</v>
      </c>
      <c r="D9" s="47">
        <v>0.56961805555555556</v>
      </c>
      <c r="E9" s="24">
        <v>418</v>
      </c>
      <c r="F9" s="24">
        <v>311</v>
      </c>
      <c r="G9" s="24">
        <v>74</v>
      </c>
      <c r="H9" s="24">
        <v>12.9</v>
      </c>
      <c r="I9" s="24">
        <v>1162</v>
      </c>
      <c r="J9" s="24">
        <v>1</v>
      </c>
      <c r="K9" s="24">
        <v>0.02</v>
      </c>
      <c r="L9">
        <v>24</v>
      </c>
      <c r="M9" s="12">
        <v>1</v>
      </c>
      <c r="N9" s="50">
        <v>45274</v>
      </c>
      <c r="O9" s="9">
        <v>0.4478125</v>
      </c>
      <c r="P9" s="12">
        <v>522</v>
      </c>
      <c r="Q9" s="12">
        <v>432</v>
      </c>
      <c r="R9" s="12">
        <v>81.5</v>
      </c>
      <c r="S9">
        <f t="shared" si="0"/>
        <v>7.3139758902610675E-3</v>
      </c>
      <c r="T9" s="12">
        <v>9.3000000000000007</v>
      </c>
      <c r="U9" s="58">
        <v>1255</v>
      </c>
      <c r="V9" s="12">
        <v>1</v>
      </c>
      <c r="W9" s="12">
        <v>0.02</v>
      </c>
      <c r="X9" s="3">
        <v>28</v>
      </c>
      <c r="Y9" s="27">
        <v>1</v>
      </c>
      <c r="Z9" s="49">
        <v>45278</v>
      </c>
      <c r="AA9" s="26">
        <v>0.61399305555555561</v>
      </c>
      <c r="AB9" s="27">
        <v>536</v>
      </c>
      <c r="AC9" s="27">
        <v>437</v>
      </c>
      <c r="AD9" s="27">
        <v>76.5</v>
      </c>
      <c r="AE9">
        <f t="shared" si="1"/>
        <v>9.152747459267363E-3</v>
      </c>
      <c r="AF9" s="27">
        <v>13.9</v>
      </c>
      <c r="AG9" s="27">
        <v>1723</v>
      </c>
      <c r="AH9" s="27">
        <v>1</v>
      </c>
      <c r="AI9" s="27">
        <v>0.02</v>
      </c>
      <c r="AK9" s="107" t="s">
        <v>1572</v>
      </c>
      <c r="AL9" s="7">
        <f>AL2</f>
        <v>36</v>
      </c>
      <c r="AM9" s="7">
        <f>AM2</f>
        <v>17</v>
      </c>
      <c r="AN9" s="7">
        <f t="shared" ref="AN9:AY9" si="6">AN2</f>
        <v>66</v>
      </c>
      <c r="AO9" s="7">
        <f t="shared" si="6"/>
        <v>8.4</v>
      </c>
      <c r="AP9" s="7">
        <f t="shared" si="6"/>
        <v>500</v>
      </c>
      <c r="AQ9" s="7">
        <f>AQ3</f>
        <v>1</v>
      </c>
      <c r="AR9" s="7">
        <f t="shared" si="6"/>
        <v>0.02</v>
      </c>
      <c r="AS9" s="7">
        <f t="shared" si="6"/>
        <v>22</v>
      </c>
      <c r="AT9" s="7">
        <f t="shared" si="6"/>
        <v>0</v>
      </c>
      <c r="AU9" s="7">
        <f t="shared" si="6"/>
        <v>55.5</v>
      </c>
      <c r="AV9" s="7">
        <f t="shared" si="6"/>
        <v>7.5</v>
      </c>
      <c r="AW9" s="7">
        <f t="shared" si="6"/>
        <v>450</v>
      </c>
      <c r="AX9" s="7">
        <f t="shared" si="6"/>
        <v>1</v>
      </c>
      <c r="AY9" s="7">
        <f t="shared" si="6"/>
        <v>0.02</v>
      </c>
      <c r="AZ9" s="7"/>
      <c r="BA9" s="7"/>
      <c r="BB9" s="7"/>
      <c r="BC9" s="7"/>
      <c r="BD9" s="7"/>
      <c r="BE9" s="7"/>
      <c r="BF9" s="100"/>
      <c r="CB9" s="10">
        <v>2</v>
      </c>
      <c r="CC9" s="11">
        <v>45274</v>
      </c>
      <c r="CD9" s="8">
        <v>0.39324074074074072</v>
      </c>
      <c r="CE9" s="10">
        <v>400</v>
      </c>
      <c r="CF9" s="10">
        <v>285</v>
      </c>
      <c r="CG9" s="10">
        <v>78</v>
      </c>
      <c r="CH9" s="10">
        <v>9.3000000000000007</v>
      </c>
      <c r="CI9" s="10">
        <v>906</v>
      </c>
      <c r="CJ9" s="10">
        <v>1</v>
      </c>
      <c r="CK9" s="10">
        <v>0.02</v>
      </c>
      <c r="CM9" s="27">
        <v>1</v>
      </c>
      <c r="CN9" s="45">
        <v>45278</v>
      </c>
      <c r="CO9" s="26">
        <v>0.56317129629629636</v>
      </c>
      <c r="CP9" s="27">
        <v>417</v>
      </c>
      <c r="CQ9" s="27">
        <v>314</v>
      </c>
      <c r="CR9" s="27">
        <v>75.5</v>
      </c>
      <c r="CS9" s="27">
        <v>14.1</v>
      </c>
      <c r="CT9" s="27">
        <v>1296</v>
      </c>
      <c r="CU9" s="27">
        <v>1</v>
      </c>
      <c r="CV9" s="27">
        <v>0.02</v>
      </c>
      <c r="CY9">
        <f t="shared" si="2"/>
        <v>1169.8188374897645</v>
      </c>
      <c r="CZ9">
        <f t="shared" si="3"/>
        <v>953.40235255415803</v>
      </c>
      <c r="DA9">
        <f t="shared" si="4"/>
        <v>1584.997973807707</v>
      </c>
      <c r="DB9">
        <f t="shared" si="5"/>
        <v>1212.5234499628959</v>
      </c>
    </row>
    <row r="10" spans="1:106" x14ac:dyDescent="0.25">
      <c r="A10">
        <v>30</v>
      </c>
      <c r="B10">
        <v>2</v>
      </c>
      <c r="C10" s="11">
        <v>45278</v>
      </c>
      <c r="D10" s="46">
        <v>0.59047453703703701</v>
      </c>
      <c r="E10" s="10">
        <v>855</v>
      </c>
      <c r="F10" s="10">
        <v>479</v>
      </c>
      <c r="G10" s="10">
        <v>75</v>
      </c>
      <c r="H10" s="10">
        <v>12.7</v>
      </c>
      <c r="I10" s="10">
        <v>1297</v>
      </c>
      <c r="J10" s="10">
        <v>1</v>
      </c>
      <c r="K10" s="10">
        <v>0.02</v>
      </c>
      <c r="L10">
        <v>24</v>
      </c>
      <c r="M10" s="12">
        <v>1</v>
      </c>
      <c r="N10" s="50">
        <v>45274</v>
      </c>
      <c r="O10" s="9">
        <v>0.4616898148148148</v>
      </c>
      <c r="P10" s="12">
        <v>503</v>
      </c>
      <c r="Q10" s="12">
        <v>411</v>
      </c>
      <c r="R10" s="12">
        <v>82</v>
      </c>
      <c r="S10">
        <f t="shared" si="0"/>
        <v>7.265625816446678E-3</v>
      </c>
      <c r="T10" s="12">
        <v>9.1</v>
      </c>
      <c r="U10" s="58">
        <v>1299</v>
      </c>
      <c r="V10" s="12">
        <v>1</v>
      </c>
      <c r="W10" s="12">
        <v>0.02</v>
      </c>
      <c r="X10" s="3">
        <v>28</v>
      </c>
      <c r="Y10" s="12">
        <v>1</v>
      </c>
      <c r="Z10" s="50">
        <v>45278</v>
      </c>
      <c r="AA10" s="9">
        <v>0.64743055555555562</v>
      </c>
      <c r="AB10" s="12">
        <v>599</v>
      </c>
      <c r="AC10" s="12">
        <v>489</v>
      </c>
      <c r="AD10" s="12">
        <v>77.5</v>
      </c>
      <c r="AE10">
        <f t="shared" si="1"/>
        <v>9.1591987166469279E-3</v>
      </c>
      <c r="AF10" s="12">
        <v>13.7</v>
      </c>
      <c r="AG10" s="12">
        <v>1737</v>
      </c>
      <c r="AH10" s="12">
        <v>1</v>
      </c>
      <c r="AI10" s="12">
        <v>0.02</v>
      </c>
      <c r="AK10" s="107" t="s">
        <v>1572</v>
      </c>
      <c r="AL10">
        <f t="shared" ref="AL10:AY13" si="7">AL3-AL2</f>
        <v>54</v>
      </c>
      <c r="AM10">
        <f t="shared" si="7"/>
        <v>43</v>
      </c>
      <c r="AN10">
        <f t="shared" si="7"/>
        <v>6</v>
      </c>
      <c r="AO10">
        <f t="shared" si="7"/>
        <v>1.5</v>
      </c>
      <c r="AP10">
        <f t="shared" si="7"/>
        <v>83</v>
      </c>
      <c r="AQ10">
        <f>AQ3-AQ3</f>
        <v>0</v>
      </c>
      <c r="AR10">
        <f t="shared" si="7"/>
        <v>0</v>
      </c>
      <c r="AS10">
        <f t="shared" si="7"/>
        <v>131.75</v>
      </c>
      <c r="AT10">
        <f t="shared" si="7"/>
        <v>75.125</v>
      </c>
      <c r="AU10">
        <f t="shared" si="7"/>
        <v>14.5</v>
      </c>
      <c r="AV10">
        <f t="shared" si="7"/>
        <v>1.8000000000000007</v>
      </c>
      <c r="AW10">
        <f t="shared" si="7"/>
        <v>135</v>
      </c>
      <c r="AX10">
        <f t="shared" si="7"/>
        <v>0</v>
      </c>
      <c r="AY10">
        <f t="shared" si="7"/>
        <v>0</v>
      </c>
      <c r="BF10" s="101"/>
      <c r="CB10" s="3">
        <v>3</v>
      </c>
      <c r="CC10" s="2">
        <v>45274</v>
      </c>
      <c r="CD10" s="5">
        <v>0.39425925925925925</v>
      </c>
      <c r="CE10" s="3">
        <v>510</v>
      </c>
      <c r="CF10" s="3">
        <v>425</v>
      </c>
      <c r="CG10" s="3">
        <v>80.5</v>
      </c>
      <c r="CH10" s="3">
        <v>9.4</v>
      </c>
      <c r="CI10" s="3">
        <v>1212</v>
      </c>
      <c r="CJ10" s="3">
        <v>1</v>
      </c>
      <c r="CK10" s="3">
        <v>0.05</v>
      </c>
      <c r="CM10" s="27">
        <v>1</v>
      </c>
      <c r="CN10" s="45">
        <v>45278</v>
      </c>
      <c r="CO10" s="26">
        <v>0.56873842592592594</v>
      </c>
      <c r="CP10" s="27">
        <v>395</v>
      </c>
      <c r="CQ10" s="27">
        <v>298</v>
      </c>
      <c r="CR10" s="27">
        <v>75.5</v>
      </c>
      <c r="CS10" s="27">
        <v>14</v>
      </c>
      <c r="CT10" s="27">
        <v>1352</v>
      </c>
      <c r="CU10" s="27">
        <v>1</v>
      </c>
      <c r="CV10" s="27">
        <v>0.02</v>
      </c>
      <c r="CY10">
        <f t="shared" si="2"/>
        <v>1154.1818529722677</v>
      </c>
      <c r="CZ10">
        <f t="shared" si="3"/>
        <v>946.42911943725949</v>
      </c>
      <c r="DA10">
        <f t="shared" si="4"/>
        <v>1564.5582932252935</v>
      </c>
      <c r="DB10">
        <f t="shared" si="5"/>
        <v>1212.5326772496026</v>
      </c>
    </row>
    <row r="11" spans="1:106" x14ac:dyDescent="0.25">
      <c r="A11">
        <v>30</v>
      </c>
      <c r="B11">
        <v>2</v>
      </c>
      <c r="C11" s="11">
        <v>45278</v>
      </c>
      <c r="D11" s="46">
        <v>0.5973842592592592</v>
      </c>
      <c r="E11" s="10">
        <v>470</v>
      </c>
      <c r="F11" s="10">
        <v>351</v>
      </c>
      <c r="G11" s="10">
        <v>75.5</v>
      </c>
      <c r="H11" s="10">
        <v>13</v>
      </c>
      <c r="I11" s="10">
        <v>1505</v>
      </c>
      <c r="J11" s="10">
        <v>1</v>
      </c>
      <c r="K11" s="10">
        <v>0.02</v>
      </c>
      <c r="L11">
        <v>24</v>
      </c>
      <c r="M11" s="12">
        <v>1</v>
      </c>
      <c r="N11" s="50">
        <v>45274</v>
      </c>
      <c r="O11" s="9">
        <v>0.46854166666666663</v>
      </c>
      <c r="P11" s="12">
        <v>525</v>
      </c>
      <c r="Q11" s="12">
        <v>419</v>
      </c>
      <c r="R11" s="12">
        <v>82.5</v>
      </c>
      <c r="S11">
        <f t="shared" si="0"/>
        <v>7.309928412888426E-3</v>
      </c>
      <c r="T11" s="12">
        <v>9.1</v>
      </c>
      <c r="U11" s="58">
        <v>1213</v>
      </c>
      <c r="V11" s="12">
        <v>1</v>
      </c>
      <c r="W11" s="12">
        <v>0.02</v>
      </c>
      <c r="X11" s="3">
        <v>28</v>
      </c>
      <c r="Y11" s="12">
        <v>1</v>
      </c>
      <c r="Z11" s="50">
        <v>45278</v>
      </c>
      <c r="AA11" s="9">
        <v>0.66060185185185183</v>
      </c>
      <c r="AB11" s="12">
        <v>532</v>
      </c>
      <c r="AC11" s="12">
        <v>447</v>
      </c>
      <c r="AD11" s="12">
        <v>77.5</v>
      </c>
      <c r="AE11">
        <f t="shared" si="1"/>
        <v>9.2156438991048972E-3</v>
      </c>
      <c r="AF11" s="12">
        <v>13.8</v>
      </c>
      <c r="AG11" s="12">
        <v>1928</v>
      </c>
      <c r="AH11" s="12">
        <v>1</v>
      </c>
      <c r="AI11" s="12">
        <v>0.02</v>
      </c>
      <c r="AK11" s="107" t="s">
        <v>1572</v>
      </c>
      <c r="AL11">
        <f t="shared" si="7"/>
        <v>179</v>
      </c>
      <c r="AM11">
        <f t="shared" si="7"/>
        <v>161</v>
      </c>
      <c r="AN11">
        <f t="shared" si="7"/>
        <v>2</v>
      </c>
      <c r="AO11">
        <f t="shared" si="7"/>
        <v>0.90000000000000036</v>
      </c>
      <c r="AP11">
        <f t="shared" si="7"/>
        <v>163</v>
      </c>
      <c r="AQ11">
        <f t="shared" si="7"/>
        <v>0</v>
      </c>
      <c r="AR11">
        <f t="shared" si="7"/>
        <v>0</v>
      </c>
      <c r="AS11">
        <f t="shared" si="7"/>
        <v>226.75</v>
      </c>
      <c r="AT11">
        <f t="shared" si="7"/>
        <v>164.375</v>
      </c>
      <c r="AU11">
        <f>AU4-AU3</f>
        <v>6.25</v>
      </c>
      <c r="AV11">
        <f t="shared" si="7"/>
        <v>1.25</v>
      </c>
      <c r="AW11">
        <f t="shared" si="7"/>
        <v>335</v>
      </c>
      <c r="AX11">
        <f t="shared" si="7"/>
        <v>0</v>
      </c>
      <c r="AY11">
        <f t="shared" si="7"/>
        <v>0</v>
      </c>
      <c r="BF11" s="101"/>
      <c r="CB11" s="10">
        <v>2</v>
      </c>
      <c r="CC11" s="11">
        <v>45274</v>
      </c>
      <c r="CD11" s="8">
        <v>0.4001851851851852</v>
      </c>
      <c r="CE11" s="10">
        <v>968</v>
      </c>
      <c r="CF11" s="10">
        <v>712</v>
      </c>
      <c r="CG11" s="10">
        <v>79</v>
      </c>
      <c r="CH11" s="10">
        <v>9.4</v>
      </c>
      <c r="CI11" s="10">
        <v>1181</v>
      </c>
      <c r="CJ11" s="10">
        <v>1.78</v>
      </c>
      <c r="CK11" s="10">
        <v>0.02</v>
      </c>
      <c r="CM11" s="27">
        <v>1</v>
      </c>
      <c r="CN11" s="45">
        <v>45278</v>
      </c>
      <c r="CO11" s="26">
        <v>0.57565972222222228</v>
      </c>
      <c r="CP11" s="27">
        <v>428</v>
      </c>
      <c r="CQ11" s="27">
        <v>301</v>
      </c>
      <c r="CR11" s="27">
        <v>76</v>
      </c>
      <c r="CS11" s="27">
        <v>13.9</v>
      </c>
      <c r="CT11" s="27">
        <v>1368</v>
      </c>
      <c r="CU11" s="27">
        <v>1</v>
      </c>
      <c r="CV11" s="27">
        <v>0.02</v>
      </c>
      <c r="CY11">
        <f t="shared" si="2"/>
        <v>1154.1818529722677</v>
      </c>
      <c r="CZ11">
        <f t="shared" si="3"/>
        <v>952.20002870212079</v>
      </c>
      <c r="DA11">
        <f t="shared" si="4"/>
        <v>1574.7489491168899</v>
      </c>
      <c r="DB11">
        <f t="shared" si="5"/>
        <v>1220.4304355655897</v>
      </c>
    </row>
    <row r="12" spans="1:106" x14ac:dyDescent="0.25">
      <c r="A12">
        <v>30</v>
      </c>
      <c r="B12">
        <v>2</v>
      </c>
      <c r="C12" s="11">
        <v>45278</v>
      </c>
      <c r="D12" s="46">
        <v>0.60435185185185192</v>
      </c>
      <c r="E12" s="10">
        <v>635</v>
      </c>
      <c r="F12" s="10">
        <v>505</v>
      </c>
      <c r="G12" s="10">
        <v>75.5</v>
      </c>
      <c r="H12" s="10">
        <v>12.6</v>
      </c>
      <c r="I12" s="10">
        <v>1428</v>
      </c>
      <c r="J12" s="10">
        <v>1</v>
      </c>
      <c r="K12" s="10">
        <v>0.02</v>
      </c>
      <c r="L12">
        <v>24</v>
      </c>
      <c r="M12" s="12">
        <v>1</v>
      </c>
      <c r="N12" s="50">
        <v>45274</v>
      </c>
      <c r="O12" s="9">
        <v>0.47687499999999999</v>
      </c>
      <c r="P12" s="12">
        <v>530</v>
      </c>
      <c r="Q12" s="12">
        <v>436</v>
      </c>
      <c r="R12" s="12">
        <v>82</v>
      </c>
      <c r="S12">
        <f t="shared" si="0"/>
        <v>7.265625816446678E-3</v>
      </c>
      <c r="T12" s="12">
        <v>9.1</v>
      </c>
      <c r="U12" s="58">
        <v>1231</v>
      </c>
      <c r="V12" s="12">
        <v>1.5</v>
      </c>
      <c r="W12" s="12">
        <v>0.02</v>
      </c>
      <c r="X12" s="3">
        <v>28</v>
      </c>
      <c r="Y12" s="12">
        <v>1</v>
      </c>
      <c r="Z12" s="50">
        <v>45278</v>
      </c>
      <c r="AA12" s="9">
        <v>0.66615740740740736</v>
      </c>
      <c r="AB12" s="12">
        <v>585</v>
      </c>
      <c r="AC12" s="12">
        <v>474</v>
      </c>
      <c r="AD12" s="12">
        <v>78</v>
      </c>
      <c r="AE12">
        <f t="shared" si="1"/>
        <v>9.2750996661958955E-3</v>
      </c>
      <c r="AF12" s="12">
        <v>13.8</v>
      </c>
      <c r="AG12" s="12">
        <v>1939</v>
      </c>
      <c r="AH12" s="12">
        <v>1</v>
      </c>
      <c r="AI12" s="12">
        <v>0.02</v>
      </c>
      <c r="AK12" s="107" t="s">
        <v>1572</v>
      </c>
      <c r="AL12">
        <f t="shared" si="7"/>
        <v>106.5</v>
      </c>
      <c r="AM12">
        <f t="shared" si="7"/>
        <v>78</v>
      </c>
      <c r="AN12">
        <f t="shared" si="7"/>
        <v>2.5</v>
      </c>
      <c r="AO12">
        <f t="shared" si="7"/>
        <v>2.3999999999999986</v>
      </c>
      <c r="AP12">
        <f t="shared" si="7"/>
        <v>274.5</v>
      </c>
      <c r="AQ12">
        <f t="shared" si="7"/>
        <v>0</v>
      </c>
      <c r="AR12">
        <f t="shared" si="7"/>
        <v>0</v>
      </c>
      <c r="AS12">
        <f>AS5-AS4</f>
        <v>195.75</v>
      </c>
      <c r="AT12">
        <f>AT5-AT4</f>
        <v>217.5</v>
      </c>
      <c r="AU12">
        <f>AU5-AU4</f>
        <v>5.25</v>
      </c>
      <c r="AV12">
        <f t="shared" si="7"/>
        <v>1.75</v>
      </c>
      <c r="AW12">
        <f t="shared" si="7"/>
        <v>342.75</v>
      </c>
      <c r="AX12">
        <f t="shared" si="7"/>
        <v>0</v>
      </c>
      <c r="AY12">
        <f t="shared" si="7"/>
        <v>0</v>
      </c>
      <c r="BF12" s="101"/>
      <c r="CB12" s="10">
        <v>1</v>
      </c>
      <c r="CC12" s="11">
        <v>45274</v>
      </c>
      <c r="CD12" s="8">
        <v>0.40226851851851847</v>
      </c>
      <c r="CE12" s="10">
        <v>580</v>
      </c>
      <c r="CF12" s="10">
        <v>469</v>
      </c>
      <c r="CG12" s="10">
        <v>79</v>
      </c>
      <c r="CH12" s="10">
        <v>9.1</v>
      </c>
      <c r="CI12" s="10">
        <v>1270</v>
      </c>
      <c r="CJ12" s="10">
        <v>1</v>
      </c>
      <c r="CK12" s="10">
        <v>0.02</v>
      </c>
      <c r="CM12" s="27">
        <v>1</v>
      </c>
      <c r="CN12" s="45">
        <v>45278</v>
      </c>
      <c r="CO12" s="26">
        <v>0.5826041666666667</v>
      </c>
      <c r="CP12" s="27">
        <v>329</v>
      </c>
      <c r="CQ12" s="27">
        <v>264</v>
      </c>
      <c r="CR12" s="27">
        <v>75.5</v>
      </c>
      <c r="CS12" s="27">
        <v>13.7</v>
      </c>
      <c r="CT12" s="27">
        <v>1409</v>
      </c>
      <c r="CU12" s="27">
        <v>1</v>
      </c>
      <c r="CV12" s="27">
        <v>0.02</v>
      </c>
      <c r="CY12">
        <f t="shared" si="2"/>
        <v>1154.1818529722677</v>
      </c>
      <c r="CZ12">
        <f t="shared" si="3"/>
        <v>946.42911943725949</v>
      </c>
      <c r="DA12">
        <f t="shared" si="4"/>
        <v>1574.7489491168899</v>
      </c>
      <c r="DB12">
        <f t="shared" si="5"/>
        <v>1228.3041803111742</v>
      </c>
    </row>
    <row r="13" spans="1:106" x14ac:dyDescent="0.25">
      <c r="A13">
        <v>30</v>
      </c>
      <c r="B13">
        <v>2</v>
      </c>
      <c r="C13" s="11">
        <v>45278</v>
      </c>
      <c r="D13" s="46">
        <v>0.61126157407407411</v>
      </c>
      <c r="E13" s="10">
        <v>621</v>
      </c>
      <c r="F13" s="10">
        <v>484</v>
      </c>
      <c r="G13" s="10">
        <v>77</v>
      </c>
      <c r="H13" s="10">
        <v>12.5</v>
      </c>
      <c r="I13" s="10">
        <v>1488</v>
      </c>
      <c r="J13" s="10">
        <v>1</v>
      </c>
      <c r="K13" s="10">
        <v>0.02</v>
      </c>
      <c r="L13">
        <v>24</v>
      </c>
      <c r="M13" s="12">
        <v>1</v>
      </c>
      <c r="N13" s="50">
        <v>45274</v>
      </c>
      <c r="O13" s="9">
        <v>0.48381944444444441</v>
      </c>
      <c r="P13" s="12">
        <v>549</v>
      </c>
      <c r="Q13" s="12">
        <v>461</v>
      </c>
      <c r="R13" s="12">
        <v>82.5</v>
      </c>
      <c r="S13">
        <f t="shared" si="0"/>
        <v>7.309928412888426E-3</v>
      </c>
      <c r="T13" s="12">
        <v>9.1</v>
      </c>
      <c r="U13" s="58">
        <v>1272</v>
      </c>
      <c r="V13" s="12">
        <v>1.58</v>
      </c>
      <c r="W13" s="12">
        <v>0.02</v>
      </c>
      <c r="X13" s="3">
        <v>30</v>
      </c>
      <c r="Y13" s="10">
        <v>1</v>
      </c>
      <c r="Z13" s="48">
        <v>45279</v>
      </c>
      <c r="AA13" s="8">
        <v>0.38891203703703708</v>
      </c>
      <c r="AB13" s="10">
        <v>307</v>
      </c>
      <c r="AC13" s="10">
        <v>250</v>
      </c>
      <c r="AD13" s="10">
        <v>67</v>
      </c>
      <c r="AE13">
        <f t="shared" si="1"/>
        <v>8.2653857260256754E-3</v>
      </c>
      <c r="AF13" s="10">
        <v>14.4</v>
      </c>
      <c r="AG13" s="10">
        <v>822</v>
      </c>
      <c r="AH13" s="10">
        <v>1</v>
      </c>
      <c r="AI13" s="10">
        <v>0.02</v>
      </c>
      <c r="AK13" s="107" t="s">
        <v>1572</v>
      </c>
      <c r="AL13">
        <f t="shared" si="7"/>
        <v>223.5</v>
      </c>
      <c r="AM13">
        <f t="shared" si="7"/>
        <v>190</v>
      </c>
      <c r="AN13">
        <f t="shared" si="7"/>
        <v>7</v>
      </c>
      <c r="AO13">
        <f t="shared" si="7"/>
        <v>1.5</v>
      </c>
      <c r="AP13">
        <f t="shared" si="7"/>
        <v>918.5</v>
      </c>
      <c r="AQ13">
        <f t="shared" si="7"/>
        <v>1.8399999999999999</v>
      </c>
      <c r="AR13">
        <f t="shared" si="7"/>
        <v>0.05</v>
      </c>
      <c r="AS13">
        <f>AS6-AS5</f>
        <v>429.75</v>
      </c>
      <c r="AT13">
        <f>AT6-AT5</f>
        <v>342</v>
      </c>
      <c r="AU13">
        <f>AU6-AU5</f>
        <v>6</v>
      </c>
      <c r="AV13">
        <f t="shared" si="7"/>
        <v>4.8000000000000007</v>
      </c>
      <c r="AW13">
        <f t="shared" si="7"/>
        <v>640.25</v>
      </c>
      <c r="AX13">
        <f t="shared" si="7"/>
        <v>2.92</v>
      </c>
      <c r="AY13">
        <f t="shared" si="7"/>
        <v>0.05</v>
      </c>
      <c r="BF13" s="101"/>
      <c r="CB13" s="27">
        <v>1</v>
      </c>
      <c r="CC13" s="45">
        <v>45274</v>
      </c>
      <c r="CD13" s="26">
        <v>0.409212962962963</v>
      </c>
      <c r="CE13" s="27">
        <v>670</v>
      </c>
      <c r="CF13" s="27">
        <v>545</v>
      </c>
      <c r="CG13" s="27">
        <v>79.5</v>
      </c>
      <c r="CH13" s="27">
        <v>9.4</v>
      </c>
      <c r="CI13" s="27">
        <v>1265</v>
      </c>
      <c r="CJ13" s="27">
        <v>1</v>
      </c>
      <c r="CK13" s="27">
        <v>0.02</v>
      </c>
      <c r="CM13" s="27">
        <v>1</v>
      </c>
      <c r="CN13" s="45">
        <v>45278</v>
      </c>
      <c r="CO13" s="26">
        <v>0.58956018518518516</v>
      </c>
      <c r="CP13" s="27">
        <v>388</v>
      </c>
      <c r="CQ13" s="27">
        <v>309</v>
      </c>
      <c r="CR13" s="27">
        <v>76</v>
      </c>
      <c r="CS13" s="27">
        <v>13.6</v>
      </c>
      <c r="CT13" s="27">
        <v>1388</v>
      </c>
      <c r="CU13" s="27">
        <v>1</v>
      </c>
      <c r="CV13" s="27">
        <v>0.02</v>
      </c>
      <c r="CY13">
        <f t="shared" si="2"/>
        <v>1154.1818529722677</v>
      </c>
      <c r="CZ13">
        <f t="shared" si="3"/>
        <v>952.20002870212079</v>
      </c>
      <c r="DA13">
        <f t="shared" si="4"/>
        <v>1637.1286578410854</v>
      </c>
      <c r="DB13">
        <f t="shared" si="5"/>
        <v>1096.8762007535272</v>
      </c>
    </row>
    <row r="14" spans="1:106" x14ac:dyDescent="0.25">
      <c r="A14">
        <v>30</v>
      </c>
      <c r="B14">
        <v>2</v>
      </c>
      <c r="C14" s="11">
        <v>45278</v>
      </c>
      <c r="D14" s="46">
        <v>0.61821759259259257</v>
      </c>
      <c r="E14" s="10">
        <v>631</v>
      </c>
      <c r="F14" s="10">
        <v>501</v>
      </c>
      <c r="G14" s="10">
        <v>77.5</v>
      </c>
      <c r="H14" s="10">
        <v>12.3</v>
      </c>
      <c r="I14" s="10">
        <v>1527</v>
      </c>
      <c r="J14" s="10">
        <v>1</v>
      </c>
      <c r="K14" s="10">
        <v>0.02</v>
      </c>
      <c r="L14">
        <v>24</v>
      </c>
      <c r="M14" s="12">
        <v>1</v>
      </c>
      <c r="N14" s="50">
        <v>45274</v>
      </c>
      <c r="O14" s="9">
        <v>0.48937499999999995</v>
      </c>
      <c r="P14" s="12">
        <v>576</v>
      </c>
      <c r="Q14" s="12">
        <v>476</v>
      </c>
      <c r="R14" s="12">
        <v>82.5</v>
      </c>
      <c r="S14">
        <f t="shared" si="0"/>
        <v>7.309928412888426E-3</v>
      </c>
      <c r="T14" s="12">
        <v>9.1</v>
      </c>
      <c r="U14" s="58">
        <v>1336</v>
      </c>
      <c r="V14" s="14">
        <v>2.15</v>
      </c>
      <c r="W14" s="12">
        <v>0.02</v>
      </c>
      <c r="X14" s="3">
        <v>30</v>
      </c>
      <c r="Y14" s="10">
        <v>1</v>
      </c>
      <c r="Z14" s="48">
        <v>45279</v>
      </c>
      <c r="AA14" s="8">
        <v>0.3958564814814815</v>
      </c>
      <c r="AB14" s="10">
        <v>276</v>
      </c>
      <c r="AC14" s="10">
        <v>227</v>
      </c>
      <c r="AD14" s="10">
        <v>69.5</v>
      </c>
      <c r="AE14">
        <f t="shared" si="1"/>
        <v>8.3664028467922372E-3</v>
      </c>
      <c r="AF14" s="10">
        <v>14</v>
      </c>
      <c r="AG14" s="10">
        <v>808</v>
      </c>
      <c r="AH14" s="10">
        <v>1</v>
      </c>
      <c r="AI14" s="10">
        <v>0.02</v>
      </c>
      <c r="AK14" s="84"/>
      <c r="BF14" s="101"/>
      <c r="CB14" s="12">
        <v>1</v>
      </c>
      <c r="CC14" s="13">
        <v>45274</v>
      </c>
      <c r="CD14" s="9">
        <v>0.4407638888888889</v>
      </c>
      <c r="CE14" s="12">
        <v>530</v>
      </c>
      <c r="CF14" s="12">
        <v>440</v>
      </c>
      <c r="CG14" s="12">
        <v>81.5</v>
      </c>
      <c r="CH14" s="12">
        <v>9</v>
      </c>
      <c r="CI14" s="12">
        <v>1230</v>
      </c>
      <c r="CJ14" s="12">
        <v>1</v>
      </c>
      <c r="CK14" s="12">
        <v>0.02</v>
      </c>
      <c r="CM14" s="27">
        <v>1</v>
      </c>
      <c r="CN14" s="45">
        <v>45278</v>
      </c>
      <c r="CO14" s="26">
        <v>0.5923842592592593</v>
      </c>
      <c r="CP14" s="27">
        <v>415</v>
      </c>
      <c r="CQ14" s="27">
        <v>321</v>
      </c>
      <c r="CR14" s="27">
        <v>76.5</v>
      </c>
      <c r="CS14" s="27">
        <v>13.5</v>
      </c>
      <c r="CT14" s="27">
        <v>1399</v>
      </c>
      <c r="CU14" s="27">
        <v>1</v>
      </c>
      <c r="CV14" s="27">
        <v>0.02</v>
      </c>
      <c r="CY14">
        <f t="shared" si="2"/>
        <v>1154.1818529722677</v>
      </c>
      <c r="CZ14">
        <f t="shared" si="3"/>
        <v>952.20002870212079</v>
      </c>
      <c r="DA14">
        <f t="shared" si="4"/>
        <v>1595.3056526933794</v>
      </c>
      <c r="DB14">
        <f t="shared" si="5"/>
        <v>1108.7374286218987</v>
      </c>
    </row>
    <row r="15" spans="1:106" x14ac:dyDescent="0.25">
      <c r="A15">
        <v>30</v>
      </c>
      <c r="B15">
        <v>2</v>
      </c>
      <c r="C15" s="11">
        <v>45278</v>
      </c>
      <c r="D15" s="46">
        <v>0.6251620370370371</v>
      </c>
      <c r="E15" s="10">
        <v>624</v>
      </c>
      <c r="F15" s="10">
        <v>506</v>
      </c>
      <c r="G15" s="10">
        <v>77.5</v>
      </c>
      <c r="H15" s="10">
        <v>12.8</v>
      </c>
      <c r="I15" s="10">
        <v>1639</v>
      </c>
      <c r="J15" s="10">
        <v>1</v>
      </c>
      <c r="K15" s="10">
        <v>0.02</v>
      </c>
      <c r="L15">
        <v>24</v>
      </c>
      <c r="M15" s="12">
        <v>1</v>
      </c>
      <c r="N15" s="50">
        <v>45274</v>
      </c>
      <c r="O15" s="9">
        <v>0.49631944444444448</v>
      </c>
      <c r="P15" s="12">
        <v>568</v>
      </c>
      <c r="Q15" s="12">
        <v>475</v>
      </c>
      <c r="R15" s="12">
        <v>82.5</v>
      </c>
      <c r="S15">
        <f t="shared" si="0"/>
        <v>7.309928412888426E-3</v>
      </c>
      <c r="T15" s="12">
        <v>9.1</v>
      </c>
      <c r="U15" s="58">
        <v>1238</v>
      </c>
      <c r="V15" s="14">
        <v>2.42</v>
      </c>
      <c r="W15" s="12">
        <v>0.02</v>
      </c>
      <c r="X15" s="3">
        <v>30</v>
      </c>
      <c r="Y15" s="10">
        <v>1</v>
      </c>
      <c r="Z15" s="48">
        <v>45279</v>
      </c>
      <c r="AA15" s="8">
        <v>0.40280092592592592</v>
      </c>
      <c r="AB15" s="10">
        <v>269</v>
      </c>
      <c r="AC15" s="10">
        <v>224</v>
      </c>
      <c r="AD15" s="10">
        <v>70.5</v>
      </c>
      <c r="AE15">
        <f t="shared" si="1"/>
        <v>8.3319162519175267E-3</v>
      </c>
      <c r="AF15" s="10">
        <v>13.7</v>
      </c>
      <c r="AG15" s="10">
        <v>849</v>
      </c>
      <c r="AH15" s="10">
        <v>1</v>
      </c>
      <c r="AI15" s="10">
        <v>0.02</v>
      </c>
      <c r="AK15" s="84"/>
      <c r="BF15" s="101"/>
      <c r="CB15" s="12">
        <v>1</v>
      </c>
      <c r="CC15" s="13">
        <v>45274</v>
      </c>
      <c r="CD15" s="9">
        <v>0.44354166666666667</v>
      </c>
      <c r="CE15" s="12">
        <v>433</v>
      </c>
      <c r="CF15" s="12">
        <v>360</v>
      </c>
      <c r="CG15" s="12">
        <v>81.5</v>
      </c>
      <c r="CH15" s="12">
        <v>9.1999999999999993</v>
      </c>
      <c r="CI15" s="12">
        <v>1206</v>
      </c>
      <c r="CJ15" s="12">
        <v>1</v>
      </c>
      <c r="CK15" s="12">
        <v>0.02</v>
      </c>
      <c r="CM15" s="27">
        <v>1</v>
      </c>
      <c r="CN15" s="45">
        <v>45278</v>
      </c>
      <c r="CO15" s="26">
        <v>0.6028472222222222</v>
      </c>
      <c r="CP15" s="27">
        <v>462</v>
      </c>
      <c r="CQ15" s="27">
        <v>378</v>
      </c>
      <c r="CR15" s="27">
        <v>75.5</v>
      </c>
      <c r="CS15" s="27">
        <v>13.9</v>
      </c>
      <c r="CT15" s="27">
        <v>1600</v>
      </c>
      <c r="CU15" s="27">
        <v>1</v>
      </c>
      <c r="CV15" s="27">
        <v>0.02</v>
      </c>
      <c r="CY15">
        <f t="shared" si="2"/>
        <v>1154.1818529722677</v>
      </c>
      <c r="CZ15">
        <f t="shared" si="3"/>
        <v>952.20002870212079</v>
      </c>
      <c r="DA15">
        <f t="shared" si="4"/>
        <v>1564.5582932252935</v>
      </c>
      <c r="DB15">
        <f t="shared" si="5"/>
        <v>1103.0135967238318</v>
      </c>
    </row>
    <row r="16" spans="1:106" ht="15.75" thickBot="1" x14ac:dyDescent="0.3">
      <c r="L16">
        <v>23</v>
      </c>
      <c r="M16" s="10">
        <v>1</v>
      </c>
      <c r="N16" s="48">
        <v>45274</v>
      </c>
      <c r="O16" s="8">
        <v>0.64914351851851848</v>
      </c>
      <c r="P16" s="10">
        <v>717</v>
      </c>
      <c r="Q16" s="10">
        <v>612</v>
      </c>
      <c r="R16" s="10">
        <v>82.5</v>
      </c>
      <c r="S16">
        <f t="shared" si="0"/>
        <v>7.7894479414397991E-3</v>
      </c>
      <c r="T16" s="10">
        <v>10.1</v>
      </c>
      <c r="U16" s="10">
        <v>1431</v>
      </c>
      <c r="V16" s="14">
        <v>2.75</v>
      </c>
      <c r="W16" s="10">
        <v>0.02</v>
      </c>
      <c r="X16" s="3">
        <v>30</v>
      </c>
      <c r="Y16" s="10">
        <v>1</v>
      </c>
      <c r="Z16" s="48">
        <v>45279</v>
      </c>
      <c r="AA16" s="8">
        <v>0.4097453703703704</v>
      </c>
      <c r="AB16" s="10">
        <v>291</v>
      </c>
      <c r="AC16" s="10">
        <v>227</v>
      </c>
      <c r="AD16" s="10">
        <v>72.5</v>
      </c>
      <c r="AE16">
        <f t="shared" si="1"/>
        <v>8.5157604937520989E-3</v>
      </c>
      <c r="AF16" s="10">
        <v>13.6</v>
      </c>
      <c r="AG16" s="10">
        <v>904</v>
      </c>
      <c r="AH16" s="10">
        <v>1</v>
      </c>
      <c r="AI16" s="10">
        <v>0.02</v>
      </c>
      <c r="AK16" s="84"/>
      <c r="BF16" s="101"/>
      <c r="CB16" s="3">
        <v>3</v>
      </c>
      <c r="CC16" s="2">
        <v>45274</v>
      </c>
      <c r="CD16" s="5">
        <v>0.44532407407407404</v>
      </c>
      <c r="CE16" s="3">
        <v>653</v>
      </c>
      <c r="CF16" s="3">
        <v>543</v>
      </c>
      <c r="CG16" s="3">
        <v>84.5</v>
      </c>
      <c r="CH16" s="3">
        <v>9</v>
      </c>
      <c r="CI16" s="3">
        <v>1323</v>
      </c>
      <c r="CJ16" s="3">
        <v>1</v>
      </c>
      <c r="CK16" s="3">
        <v>0.03</v>
      </c>
      <c r="CM16" s="27">
        <v>1</v>
      </c>
      <c r="CN16" s="45">
        <v>45278</v>
      </c>
      <c r="CO16" s="26">
        <v>0.61399305555555561</v>
      </c>
      <c r="CP16" s="27">
        <v>536</v>
      </c>
      <c r="CQ16" s="27">
        <v>437</v>
      </c>
      <c r="CR16" s="27">
        <v>76.5</v>
      </c>
      <c r="CS16" s="27">
        <v>13.9</v>
      </c>
      <c r="CT16" s="27">
        <v>1723</v>
      </c>
      <c r="CU16" s="27">
        <v>1</v>
      </c>
      <c r="CV16" s="27">
        <v>0.02</v>
      </c>
      <c r="CY16">
        <f t="shared" si="2"/>
        <v>1234.2517876791662</v>
      </c>
      <c r="CZ16">
        <f t="shared" si="3"/>
        <v>1018.257724835312</v>
      </c>
      <c r="DA16">
        <f t="shared" si="4"/>
        <v>1554.4257218675332</v>
      </c>
      <c r="DB16">
        <f t="shared" si="5"/>
        <v>1126.9586483539615</v>
      </c>
    </row>
    <row r="17" spans="1:106" x14ac:dyDescent="0.25">
      <c r="A17" s="79"/>
      <c r="B17" s="81"/>
      <c r="C17" s="81"/>
      <c r="D17" s="81"/>
      <c r="E17" s="81"/>
      <c r="F17" s="81"/>
      <c r="G17" s="81"/>
      <c r="H17" s="81"/>
      <c r="I17" s="81"/>
      <c r="J17" s="81"/>
      <c r="K17" s="91"/>
      <c r="L17">
        <v>23</v>
      </c>
      <c r="M17" s="10">
        <v>1</v>
      </c>
      <c r="N17" s="48">
        <v>45274</v>
      </c>
      <c r="O17" s="8">
        <v>0.65604166666666663</v>
      </c>
      <c r="P17" s="10">
        <v>662</v>
      </c>
      <c r="Q17" s="10">
        <v>532</v>
      </c>
      <c r="R17" s="10">
        <v>83</v>
      </c>
      <c r="S17">
        <f t="shared" si="0"/>
        <v>7.8863823323509739E-3</v>
      </c>
      <c r="T17" s="10">
        <v>10.199999999999999</v>
      </c>
      <c r="U17" s="10">
        <v>1582</v>
      </c>
      <c r="V17" s="14">
        <v>2.4900000000000002</v>
      </c>
      <c r="W17" s="10">
        <v>0.02</v>
      </c>
      <c r="X17" s="3">
        <v>30</v>
      </c>
      <c r="Y17" s="24">
        <v>1</v>
      </c>
      <c r="Z17" s="51">
        <v>45279</v>
      </c>
      <c r="AA17" s="23">
        <v>0.43059027777777775</v>
      </c>
      <c r="AB17" s="24">
        <v>314</v>
      </c>
      <c r="AC17" s="24">
        <v>259</v>
      </c>
      <c r="AD17" s="24">
        <v>74</v>
      </c>
      <c r="AE17">
        <f t="shared" si="1"/>
        <v>8.4281677167798129E-3</v>
      </c>
      <c r="AF17" s="24">
        <v>13.1</v>
      </c>
      <c r="AG17" s="24">
        <v>855</v>
      </c>
      <c r="AH17" s="24">
        <v>1</v>
      </c>
      <c r="AI17" s="24">
        <v>0.02</v>
      </c>
      <c r="AK17" s="84"/>
      <c r="BF17" s="101"/>
      <c r="CB17" s="27">
        <v>2</v>
      </c>
      <c r="CC17" s="45">
        <v>45274</v>
      </c>
      <c r="CD17" s="26">
        <v>0.44641203703703702</v>
      </c>
      <c r="CE17" s="27">
        <v>743</v>
      </c>
      <c r="CF17" s="27">
        <v>579</v>
      </c>
      <c r="CG17" s="27">
        <v>81</v>
      </c>
      <c r="CH17" s="27">
        <v>9.1999999999999993</v>
      </c>
      <c r="CI17" s="27">
        <v>1293</v>
      </c>
      <c r="CJ17" s="27">
        <v>1</v>
      </c>
      <c r="CK17" s="27">
        <v>0.02</v>
      </c>
      <c r="CM17" s="12">
        <v>1</v>
      </c>
      <c r="CN17" s="13">
        <v>45278</v>
      </c>
      <c r="CO17" s="9">
        <v>0.64743055555555562</v>
      </c>
      <c r="CP17" s="12">
        <v>599</v>
      </c>
      <c r="CQ17" s="12">
        <v>489</v>
      </c>
      <c r="CR17" s="12">
        <v>77.5</v>
      </c>
      <c r="CS17" s="12">
        <v>13.7</v>
      </c>
      <c r="CT17" s="12">
        <v>1737</v>
      </c>
      <c r="CU17" s="12">
        <v>1</v>
      </c>
      <c r="CV17" s="12">
        <v>0.02</v>
      </c>
      <c r="CY17">
        <f t="shared" si="2"/>
        <v>1242.5219461398847</v>
      </c>
      <c r="CZ17">
        <f t="shared" si="3"/>
        <v>1031.2932152961043</v>
      </c>
      <c r="DA17">
        <f t="shared" si="4"/>
        <v>1504.6242625006262</v>
      </c>
      <c r="DB17">
        <f t="shared" si="5"/>
        <v>1113.4219542504634</v>
      </c>
    </row>
    <row r="18" spans="1:106" x14ac:dyDescent="0.25">
      <c r="A18" s="107"/>
      <c r="B18" s="3" t="s">
        <v>1654</v>
      </c>
      <c r="C18" s="3"/>
      <c r="D18" s="3" t="s">
        <v>1655</v>
      </c>
      <c r="H18">
        <f>EXP(17.62*H2/(243.12+H2))*611.2</f>
        <v>1485.1004468510164</v>
      </c>
      <c r="I18">
        <f>H18*(G2/100)</f>
        <v>1091.5488284354969</v>
      </c>
      <c r="J18">
        <f>I18/(461.51*(H2+273.15))</f>
        <v>8.2683737586304942E-3</v>
      </c>
      <c r="K18" s="101"/>
      <c r="L18">
        <v>23</v>
      </c>
      <c r="M18" s="10">
        <v>1</v>
      </c>
      <c r="N18" s="48">
        <v>45274</v>
      </c>
      <c r="O18" s="8">
        <v>0.66159722222222228</v>
      </c>
      <c r="P18" s="10">
        <v>583</v>
      </c>
      <c r="Q18" s="10">
        <v>476</v>
      </c>
      <c r="R18" s="10">
        <v>83.5</v>
      </c>
      <c r="S18">
        <f t="shared" si="0"/>
        <v>7.933890659654292E-3</v>
      </c>
      <c r="T18" s="10">
        <v>10.199999999999999</v>
      </c>
      <c r="U18" s="10">
        <v>1660</v>
      </c>
      <c r="V18" s="14">
        <v>2.2799999999999998</v>
      </c>
      <c r="W18" s="10">
        <v>0.02</v>
      </c>
      <c r="X18" s="3">
        <v>30</v>
      </c>
      <c r="Y18" s="24">
        <v>1</v>
      </c>
      <c r="Z18" s="51">
        <v>45279</v>
      </c>
      <c r="AA18" s="23">
        <v>0.43752314814814813</v>
      </c>
      <c r="AB18" s="24">
        <v>366</v>
      </c>
      <c r="AC18" s="24">
        <v>278</v>
      </c>
      <c r="AD18" s="24">
        <v>72</v>
      </c>
      <c r="AE18">
        <f t="shared" si="1"/>
        <v>8.2003794001100881E-3</v>
      </c>
      <c r="AF18" s="24">
        <v>13.1</v>
      </c>
      <c r="AG18" s="24">
        <v>881</v>
      </c>
      <c r="AH18" s="24">
        <v>1</v>
      </c>
      <c r="AI18" s="24">
        <v>0.02</v>
      </c>
      <c r="AK18" s="84"/>
      <c r="BF18" s="101"/>
      <c r="CB18" s="12">
        <v>1</v>
      </c>
      <c r="CC18" s="13">
        <v>45274</v>
      </c>
      <c r="CD18" s="9">
        <v>0.4478125</v>
      </c>
      <c r="CE18" s="12">
        <v>522</v>
      </c>
      <c r="CF18" s="12">
        <v>432</v>
      </c>
      <c r="CG18" s="12">
        <v>81.5</v>
      </c>
      <c r="CH18" s="12">
        <v>9.3000000000000007</v>
      </c>
      <c r="CI18" s="12">
        <v>1255</v>
      </c>
      <c r="CJ18" s="12">
        <v>1</v>
      </c>
      <c r="CK18" s="12">
        <v>0.02</v>
      </c>
      <c r="CM18" s="12">
        <v>1</v>
      </c>
      <c r="CN18" s="13">
        <v>45278</v>
      </c>
      <c r="CO18" s="9">
        <v>0.66060185185185183</v>
      </c>
      <c r="CP18" s="12">
        <v>532</v>
      </c>
      <c r="CQ18" s="12">
        <v>447</v>
      </c>
      <c r="CR18" s="12">
        <v>77.5</v>
      </c>
      <c r="CS18" s="12">
        <v>13.8</v>
      </c>
      <c r="CT18" s="12">
        <v>1928</v>
      </c>
      <c r="CU18" s="12">
        <v>1</v>
      </c>
      <c r="CV18" s="12">
        <v>0.02</v>
      </c>
      <c r="CY18">
        <f t="shared" si="2"/>
        <v>1242.5219461398847</v>
      </c>
      <c r="CZ18">
        <f t="shared" si="3"/>
        <v>1037.5058250268037</v>
      </c>
      <c r="DA18">
        <f t="shared" si="4"/>
        <v>1504.6242625006262</v>
      </c>
      <c r="DB18">
        <f t="shared" si="5"/>
        <v>1083.3294690004509</v>
      </c>
    </row>
    <row r="19" spans="1:106" x14ac:dyDescent="0.25">
      <c r="A19" s="107">
        <v>22</v>
      </c>
      <c r="B19" s="3">
        <f>S5-S2</f>
        <v>-7.2712990429937667E-5</v>
      </c>
      <c r="C19" s="74">
        <f>ROW(S5)-ROW(S2)</f>
        <v>3</v>
      </c>
      <c r="D19" s="3">
        <f>B19/C19</f>
        <v>-2.4237663476645889E-5</v>
      </c>
      <c r="E19" s="73">
        <f>D19*1000</f>
        <v>-2.4237663476645889E-2</v>
      </c>
      <c r="H19">
        <f t="shared" ref="H19:H31" si="8">EXP(17.62*H3/(243.12+H3))*611.2</f>
        <v>1475.4224527551632</v>
      </c>
      <c r="I19">
        <f t="shared" ref="I19:I31" si="9">H19*(G3/100)</f>
        <v>1099.1897273025966</v>
      </c>
      <c r="J19">
        <f t="shared" ref="J19:J31" si="10">I19/(461.51*(H3+273.15))</f>
        <v>8.3291645934845809E-3</v>
      </c>
      <c r="K19" s="101"/>
      <c r="L19">
        <v>22</v>
      </c>
      <c r="M19" s="27">
        <v>1</v>
      </c>
      <c r="N19" s="49">
        <v>45275</v>
      </c>
      <c r="O19" s="26">
        <v>0.35631944444444441</v>
      </c>
      <c r="P19" s="27">
        <v>232</v>
      </c>
      <c r="Q19" s="27">
        <v>178</v>
      </c>
      <c r="R19" s="27">
        <v>70</v>
      </c>
      <c r="S19">
        <f t="shared" si="0"/>
        <v>8.3750630346237295E-3</v>
      </c>
      <c r="T19" s="27">
        <v>13.9</v>
      </c>
      <c r="U19" s="27">
        <v>929</v>
      </c>
      <c r="V19" s="27">
        <v>1</v>
      </c>
      <c r="W19" s="27">
        <v>0.02</v>
      </c>
      <c r="X19" s="3">
        <v>30</v>
      </c>
      <c r="Y19" s="24">
        <v>1</v>
      </c>
      <c r="Z19" s="51">
        <v>45279</v>
      </c>
      <c r="AA19" s="23">
        <v>0.44446759259259255</v>
      </c>
      <c r="AB19" s="24">
        <v>348</v>
      </c>
      <c r="AC19" s="24">
        <v>279</v>
      </c>
      <c r="AD19" s="24">
        <v>72</v>
      </c>
      <c r="AE19">
        <f t="shared" si="1"/>
        <v>8.0996314370257918E-3</v>
      </c>
      <c r="AF19" s="24">
        <v>12.9</v>
      </c>
      <c r="AG19" s="24">
        <v>879</v>
      </c>
      <c r="AH19" s="24">
        <v>1</v>
      </c>
      <c r="AI19" s="24">
        <v>0.02</v>
      </c>
      <c r="AK19" s="84"/>
      <c r="BF19" s="101"/>
      <c r="CB19" s="27">
        <v>2</v>
      </c>
      <c r="CC19" s="45">
        <v>45274</v>
      </c>
      <c r="CD19" s="26">
        <v>0.44826388888888885</v>
      </c>
      <c r="CE19" s="27">
        <v>729</v>
      </c>
      <c r="CF19" s="27">
        <v>557</v>
      </c>
      <c r="CG19" s="27">
        <v>81</v>
      </c>
      <c r="CH19" s="27">
        <v>9.1999999999999993</v>
      </c>
      <c r="CI19" s="27">
        <v>1272</v>
      </c>
      <c r="CJ19" s="27">
        <v>1</v>
      </c>
      <c r="CK19" s="27">
        <v>0.02</v>
      </c>
      <c r="CM19" s="12">
        <v>1</v>
      </c>
      <c r="CN19" s="13">
        <v>45278</v>
      </c>
      <c r="CO19" s="9">
        <v>0.66615740740740736</v>
      </c>
      <c r="CP19" s="12">
        <v>585</v>
      </c>
      <c r="CQ19" s="12">
        <v>474</v>
      </c>
      <c r="CR19" s="12">
        <v>78</v>
      </c>
      <c r="CS19" s="12">
        <v>13.8</v>
      </c>
      <c r="CT19" s="12">
        <v>1939</v>
      </c>
      <c r="CU19" s="12">
        <v>1</v>
      </c>
      <c r="CV19" s="12">
        <v>0.02</v>
      </c>
      <c r="CY19">
        <f t="shared" si="2"/>
        <v>1584.997973807707</v>
      </c>
      <c r="CZ19">
        <f t="shared" si="3"/>
        <v>1109.4985816653948</v>
      </c>
      <c r="DA19">
        <f t="shared" si="4"/>
        <v>1485.1004468510164</v>
      </c>
      <c r="DB19">
        <f t="shared" si="5"/>
        <v>1069.2723217327318</v>
      </c>
    </row>
    <row r="20" spans="1:106" x14ac:dyDescent="0.25">
      <c r="A20" s="84">
        <v>24</v>
      </c>
      <c r="B20">
        <f>S15-S7</f>
        <v>1.3454654993861649E-4</v>
      </c>
      <c r="C20" s="74">
        <f>ROW(S15)-ROW(S7)</f>
        <v>8</v>
      </c>
      <c r="D20" s="3">
        <f t="shared" ref="D20:D46" si="11">B20/C20</f>
        <v>1.6818318742327061E-5</v>
      </c>
      <c r="E20" s="73">
        <f t="shared" ref="E20:E46" si="12">D20*1000</f>
        <v>1.681831874232706E-2</v>
      </c>
      <c r="H20">
        <f t="shared" si="8"/>
        <v>1465.8000351239575</v>
      </c>
      <c r="I20">
        <f t="shared" si="9"/>
        <v>1084.6920259917285</v>
      </c>
      <c r="J20">
        <f t="shared" si="10"/>
        <v>8.2221829356653106E-3</v>
      </c>
      <c r="K20" s="101"/>
      <c r="L20">
        <v>22</v>
      </c>
      <c r="M20" s="27">
        <v>1</v>
      </c>
      <c r="N20" s="49">
        <v>45275</v>
      </c>
      <c r="O20" s="26">
        <v>0.36326388888888889</v>
      </c>
      <c r="P20" s="27">
        <v>281</v>
      </c>
      <c r="Q20" s="27">
        <v>216</v>
      </c>
      <c r="R20" s="27">
        <v>74</v>
      </c>
      <c r="S20">
        <f t="shared" si="0"/>
        <v>8.3762553007824241E-3</v>
      </c>
      <c r="T20" s="27">
        <v>13</v>
      </c>
      <c r="U20" s="27">
        <v>1066</v>
      </c>
      <c r="V20" s="27">
        <v>1</v>
      </c>
      <c r="W20" s="27">
        <v>0.02</v>
      </c>
      <c r="X20" s="3">
        <v>30</v>
      </c>
      <c r="Y20" s="24">
        <v>1</v>
      </c>
      <c r="Z20" s="51">
        <v>45279</v>
      </c>
      <c r="AA20" s="23">
        <v>0.45226851851851851</v>
      </c>
      <c r="AB20" s="24">
        <v>345</v>
      </c>
      <c r="AC20" s="24">
        <v>268</v>
      </c>
      <c r="AD20" s="24">
        <v>74</v>
      </c>
      <c r="AE20">
        <f t="shared" si="1"/>
        <v>8.4803597035482646E-3</v>
      </c>
      <c r="AF20" s="24">
        <v>13.2</v>
      </c>
      <c r="AG20" s="24">
        <v>971</v>
      </c>
      <c r="AH20" s="24">
        <v>1</v>
      </c>
      <c r="AI20" s="24">
        <v>0.02</v>
      </c>
      <c r="AK20" s="84"/>
      <c r="BF20" s="101"/>
      <c r="CB20" s="12">
        <v>1</v>
      </c>
      <c r="CC20" s="13">
        <v>45274</v>
      </c>
      <c r="CD20" s="9">
        <v>0.4616898148148148</v>
      </c>
      <c r="CE20" s="12">
        <v>503</v>
      </c>
      <c r="CF20" s="12">
        <v>411</v>
      </c>
      <c r="CG20" s="12">
        <v>82</v>
      </c>
      <c r="CH20" s="12">
        <v>9.1</v>
      </c>
      <c r="CI20" s="12">
        <v>1299</v>
      </c>
      <c r="CJ20" s="12">
        <v>1</v>
      </c>
      <c r="CK20" s="12">
        <v>0.02</v>
      </c>
      <c r="CM20" s="10">
        <v>1</v>
      </c>
      <c r="CN20" s="11">
        <v>45279</v>
      </c>
      <c r="CO20" s="8">
        <v>0.38891203703703708</v>
      </c>
      <c r="CP20" s="10">
        <v>307</v>
      </c>
      <c r="CQ20" s="10">
        <v>250</v>
      </c>
      <c r="CR20" s="10">
        <v>67</v>
      </c>
      <c r="CS20" s="10">
        <v>14.4</v>
      </c>
      <c r="CT20" s="10">
        <v>822</v>
      </c>
      <c r="CU20" s="10">
        <v>1</v>
      </c>
      <c r="CV20" s="10">
        <v>0.02</v>
      </c>
      <c r="CY20">
        <f t="shared" si="2"/>
        <v>1494.8342916523122</v>
      </c>
      <c r="CZ20">
        <f t="shared" si="3"/>
        <v>1106.1773758227109</v>
      </c>
      <c r="DA20">
        <f t="shared" si="4"/>
        <v>1514.4706358415654</v>
      </c>
      <c r="DB20">
        <f t="shared" si="5"/>
        <v>1120.7082705227583</v>
      </c>
    </row>
    <row r="21" spans="1:106" x14ac:dyDescent="0.25">
      <c r="A21" s="84">
        <v>23</v>
      </c>
      <c r="B21">
        <f>S27-S19</f>
        <v>8.052275643165123E-5</v>
      </c>
      <c r="C21" s="74">
        <f>ROW(S27)-ROW(S19)</f>
        <v>8</v>
      </c>
      <c r="D21" s="3">
        <f t="shared" si="11"/>
        <v>1.0065344553956404E-5</v>
      </c>
      <c r="E21" s="73">
        <f t="shared" si="12"/>
        <v>1.0065344553956404E-2</v>
      </c>
      <c r="H21">
        <f t="shared" si="8"/>
        <v>1427.8606827751707</v>
      </c>
      <c r="I21">
        <f t="shared" si="9"/>
        <v>1028.059691598123</v>
      </c>
      <c r="J21">
        <f t="shared" si="10"/>
        <v>7.8038186505448148E-3</v>
      </c>
      <c r="K21" s="101"/>
      <c r="L21">
        <v>22</v>
      </c>
      <c r="M21" s="27">
        <v>1</v>
      </c>
      <c r="N21" s="49">
        <v>45275</v>
      </c>
      <c r="O21" s="26">
        <v>0.37020833333333331</v>
      </c>
      <c r="P21" s="27">
        <v>418</v>
      </c>
      <c r="Q21" s="27">
        <v>328</v>
      </c>
      <c r="R21" s="27">
        <v>75.5</v>
      </c>
      <c r="S21">
        <f t="shared" si="0"/>
        <v>8.3888488059828507E-3</v>
      </c>
      <c r="T21" s="27">
        <v>12.7</v>
      </c>
      <c r="U21" s="27">
        <v>1147</v>
      </c>
      <c r="V21" s="27">
        <v>1</v>
      </c>
      <c r="W21" s="27">
        <v>0.02</v>
      </c>
      <c r="X21" s="3">
        <v>30</v>
      </c>
      <c r="Y21" s="24">
        <v>1</v>
      </c>
      <c r="Z21" s="51">
        <v>45279</v>
      </c>
      <c r="AA21" s="23">
        <v>0.4583564814814815</v>
      </c>
      <c r="AB21" s="24">
        <v>363</v>
      </c>
      <c r="AC21" s="24">
        <v>284</v>
      </c>
      <c r="AD21" s="24">
        <v>75</v>
      </c>
      <c r="AE21">
        <f t="shared" si="1"/>
        <v>8.5949591590016201E-3</v>
      </c>
      <c r="AF21" s="24">
        <v>13.2</v>
      </c>
      <c r="AG21" s="24">
        <v>1011</v>
      </c>
      <c r="AH21" s="24">
        <v>1</v>
      </c>
      <c r="AI21" s="24">
        <v>0.02</v>
      </c>
      <c r="AK21" s="84"/>
      <c r="BF21" s="101"/>
      <c r="CB21" s="12">
        <v>2</v>
      </c>
      <c r="CC21" s="13">
        <v>45274</v>
      </c>
      <c r="CD21" s="9">
        <v>0.46317129629629633</v>
      </c>
      <c r="CE21" s="12">
        <v>554</v>
      </c>
      <c r="CF21" s="12">
        <v>442</v>
      </c>
      <c r="CG21" s="12">
        <v>81.5</v>
      </c>
      <c r="CH21" s="12">
        <v>9.1999999999999993</v>
      </c>
      <c r="CI21" s="12">
        <v>1569</v>
      </c>
      <c r="CJ21" s="12">
        <v>1</v>
      </c>
      <c r="CK21" s="12">
        <v>0.02</v>
      </c>
      <c r="CM21" s="10">
        <v>2</v>
      </c>
      <c r="CN21" s="11">
        <v>45279</v>
      </c>
      <c r="CO21" s="8">
        <v>0.39030092592592597</v>
      </c>
      <c r="CP21" s="10">
        <v>274</v>
      </c>
      <c r="CQ21" s="10">
        <v>221</v>
      </c>
      <c r="CR21" s="10">
        <v>67.5</v>
      </c>
      <c r="CS21" s="10">
        <v>14.3</v>
      </c>
      <c r="CT21" s="10">
        <v>829</v>
      </c>
      <c r="CU21" s="10">
        <v>1</v>
      </c>
      <c r="CV21" s="10">
        <v>0.02</v>
      </c>
      <c r="CY21">
        <f t="shared" si="2"/>
        <v>1465.8000351239575</v>
      </c>
      <c r="CZ21">
        <f t="shared" si="3"/>
        <v>1106.679026518588</v>
      </c>
      <c r="DA21">
        <f t="shared" si="4"/>
        <v>1514.4706358415654</v>
      </c>
      <c r="DB21">
        <f t="shared" si="5"/>
        <v>1135.8529768811741</v>
      </c>
    </row>
    <row r="22" spans="1:106" x14ac:dyDescent="0.25">
      <c r="A22" s="84">
        <v>22</v>
      </c>
      <c r="B22">
        <f>S35-S31</f>
        <v>1.0688067397544854E-4</v>
      </c>
      <c r="C22" s="74">
        <f>ROW(S35)-ROW(S31)</f>
        <v>4</v>
      </c>
      <c r="D22" s="3">
        <f t="shared" si="11"/>
        <v>2.6720168493862134E-5</v>
      </c>
      <c r="E22" s="73">
        <f t="shared" si="12"/>
        <v>2.6720168493862134E-2</v>
      </c>
      <c r="H22">
        <f t="shared" si="8"/>
        <v>1465.8000351239575</v>
      </c>
      <c r="I22">
        <f t="shared" si="9"/>
        <v>1150.6530275723067</v>
      </c>
      <c r="J22">
        <f t="shared" si="10"/>
        <v>8.722180546617931E-3</v>
      </c>
      <c r="K22" s="101"/>
      <c r="L22">
        <v>22</v>
      </c>
      <c r="M22" s="27">
        <v>1</v>
      </c>
      <c r="N22" s="49">
        <v>45275</v>
      </c>
      <c r="O22" s="26">
        <v>0.37715277777777773</v>
      </c>
      <c r="P22" s="27">
        <v>413</v>
      </c>
      <c r="Q22" s="27">
        <v>322</v>
      </c>
      <c r="R22" s="27">
        <v>76.5</v>
      </c>
      <c r="S22">
        <f t="shared" si="0"/>
        <v>8.2915573162038649E-3</v>
      </c>
      <c r="T22" s="27">
        <v>12.3</v>
      </c>
      <c r="U22" s="27">
        <v>1159</v>
      </c>
      <c r="V22" s="27">
        <v>1</v>
      </c>
      <c r="W22" s="27">
        <v>0.02</v>
      </c>
      <c r="X22" s="3">
        <v>30</v>
      </c>
      <c r="Y22" s="24">
        <v>1</v>
      </c>
      <c r="Z22" s="51">
        <v>45279</v>
      </c>
      <c r="AA22" s="23">
        <v>0.4619907407407407</v>
      </c>
      <c r="AB22" s="24">
        <v>378</v>
      </c>
      <c r="AC22" s="24">
        <v>302</v>
      </c>
      <c r="AD22" s="24">
        <v>79</v>
      </c>
      <c r="AE22">
        <f t="shared" si="1"/>
        <v>9.9258760334617613E-3</v>
      </c>
      <c r="AF22" s="24">
        <v>14.7</v>
      </c>
      <c r="AG22" s="24">
        <v>965</v>
      </c>
      <c r="AH22" s="24">
        <v>1</v>
      </c>
      <c r="AI22" s="24">
        <v>0.02</v>
      </c>
      <c r="AK22" s="84"/>
      <c r="BF22" s="101"/>
      <c r="CB22" s="12">
        <v>1</v>
      </c>
      <c r="CC22" s="13">
        <v>45274</v>
      </c>
      <c r="CD22" s="9">
        <v>0.46854166666666663</v>
      </c>
      <c r="CE22" s="12">
        <v>525</v>
      </c>
      <c r="CF22" s="12">
        <v>419</v>
      </c>
      <c r="CG22" s="12">
        <v>82.5</v>
      </c>
      <c r="CH22" s="12">
        <v>9.1</v>
      </c>
      <c r="CI22" s="12">
        <v>1213</v>
      </c>
      <c r="CJ22" s="12">
        <v>1</v>
      </c>
      <c r="CK22" s="12">
        <v>0.02</v>
      </c>
      <c r="CM22" s="10">
        <v>1</v>
      </c>
      <c r="CN22" s="11">
        <v>45279</v>
      </c>
      <c r="CO22" s="8">
        <v>0.3958564814814815</v>
      </c>
      <c r="CP22" s="10">
        <v>276</v>
      </c>
      <c r="CQ22" s="10">
        <v>227</v>
      </c>
      <c r="CR22" s="10">
        <v>69.5</v>
      </c>
      <c r="CS22" s="10">
        <v>14</v>
      </c>
      <c r="CT22" s="10">
        <v>808</v>
      </c>
      <c r="CU22" s="10">
        <v>1</v>
      </c>
      <c r="CV22" s="10">
        <v>0.02</v>
      </c>
      <c r="CY22">
        <f t="shared" si="2"/>
        <v>1427.8606827751707</v>
      </c>
      <c r="CZ22">
        <f t="shared" si="3"/>
        <v>1092.3134223230056</v>
      </c>
      <c r="DA22">
        <f t="shared" si="4"/>
        <v>1669.1259344622979</v>
      </c>
      <c r="DB22">
        <f t="shared" si="5"/>
        <v>1318.6094882252155</v>
      </c>
    </row>
    <row r="23" spans="1:106" x14ac:dyDescent="0.25">
      <c r="A23" s="84">
        <v>27</v>
      </c>
      <c r="B23">
        <f>S40-S36</f>
        <v>4.8369810233069715E-4</v>
      </c>
      <c r="C23" s="74">
        <f>ROW(S40)-ROW(S36)</f>
        <v>4</v>
      </c>
      <c r="D23" s="3">
        <f t="shared" si="11"/>
        <v>1.2092452558267429E-4</v>
      </c>
      <c r="E23" s="73">
        <f t="shared" si="12"/>
        <v>0.12092452558267429</v>
      </c>
      <c r="H23">
        <f t="shared" si="8"/>
        <v>1456.2329208141341</v>
      </c>
      <c r="I23">
        <f t="shared" si="9"/>
        <v>1106.7370198187418</v>
      </c>
      <c r="J23">
        <f t="shared" si="10"/>
        <v>8.3922242907771057E-3</v>
      </c>
      <c r="K23" s="101"/>
      <c r="L23">
        <v>22</v>
      </c>
      <c r="M23" s="27">
        <v>1</v>
      </c>
      <c r="N23" s="49">
        <v>45275</v>
      </c>
      <c r="O23" s="26">
        <v>0.38409722222222226</v>
      </c>
      <c r="P23" s="27">
        <v>441</v>
      </c>
      <c r="Q23" s="27">
        <v>366</v>
      </c>
      <c r="R23" s="27">
        <v>77</v>
      </c>
      <c r="S23">
        <f t="shared" si="0"/>
        <v>8.3457505012770935E-3</v>
      </c>
      <c r="T23" s="27">
        <v>12.3</v>
      </c>
      <c r="U23" s="27">
        <v>1167</v>
      </c>
      <c r="V23" s="27">
        <v>1</v>
      </c>
      <c r="W23" s="27">
        <v>0.02</v>
      </c>
      <c r="X23" s="3">
        <v>30</v>
      </c>
      <c r="Y23" s="24">
        <v>1</v>
      </c>
      <c r="Z23" s="51">
        <v>45279</v>
      </c>
      <c r="AA23" s="75">
        <v>0.47295138888888894</v>
      </c>
      <c r="AB23" s="24">
        <v>400</v>
      </c>
      <c r="AC23" s="24">
        <v>309</v>
      </c>
      <c r="AD23" s="24">
        <v>74.5</v>
      </c>
      <c r="AE23">
        <f t="shared" si="1"/>
        <v>8.0747845759109541E-3</v>
      </c>
      <c r="AF23" s="24">
        <v>12.3</v>
      </c>
      <c r="AG23" s="24">
        <v>1028</v>
      </c>
      <c r="AH23" s="24">
        <v>1</v>
      </c>
      <c r="AI23" s="24">
        <v>0.02</v>
      </c>
      <c r="AK23" s="84"/>
      <c r="BF23" s="101"/>
      <c r="CB23" s="10">
        <v>3</v>
      </c>
      <c r="CC23" s="11">
        <v>45274</v>
      </c>
      <c r="CD23" s="8">
        <v>0.46987268518518516</v>
      </c>
      <c r="CE23" s="10">
        <v>581</v>
      </c>
      <c r="CF23" s="10">
        <v>493</v>
      </c>
      <c r="CG23" s="10">
        <v>85.5</v>
      </c>
      <c r="CH23" s="10">
        <v>9.4</v>
      </c>
      <c r="CI23" s="10">
        <v>1680</v>
      </c>
      <c r="CJ23" s="10">
        <v>1</v>
      </c>
      <c r="CK23" s="10">
        <v>0.02</v>
      </c>
      <c r="CM23" s="10">
        <v>2</v>
      </c>
      <c r="CN23" s="11">
        <v>45279</v>
      </c>
      <c r="CO23" s="8">
        <v>0.39810185185185182</v>
      </c>
      <c r="CP23" s="10">
        <v>327</v>
      </c>
      <c r="CQ23" s="10">
        <v>242</v>
      </c>
      <c r="CR23" s="10">
        <v>68.5</v>
      </c>
      <c r="CS23" s="10">
        <v>13.8</v>
      </c>
      <c r="CT23" s="10">
        <v>787</v>
      </c>
      <c r="CU23" s="10">
        <v>1</v>
      </c>
      <c r="CV23" s="10">
        <v>0.02</v>
      </c>
      <c r="CY23">
        <f t="shared" si="2"/>
        <v>1427.8606827751707</v>
      </c>
      <c r="CZ23">
        <f t="shared" si="3"/>
        <v>1099.4527257368816</v>
      </c>
      <c r="DA23">
        <f t="shared" si="4"/>
        <v>1427.8606827751707</v>
      </c>
      <c r="DB23">
        <f t="shared" si="5"/>
        <v>1063.7562086675023</v>
      </c>
    </row>
    <row r="24" spans="1:106" x14ac:dyDescent="0.25">
      <c r="A24" s="84">
        <v>28</v>
      </c>
      <c r="B24">
        <f>S45-S41</f>
        <v>6.5427711849908726E-6</v>
      </c>
      <c r="C24" s="74">
        <f>ROW(S45)-ROW(S41)</f>
        <v>4</v>
      </c>
      <c r="D24" s="3">
        <f t="shared" si="11"/>
        <v>1.6356927962477182E-6</v>
      </c>
      <c r="E24" s="108">
        <f t="shared" si="12"/>
        <v>1.6356927962477182E-3</v>
      </c>
      <c r="H24">
        <f t="shared" si="8"/>
        <v>1465.8000351239575</v>
      </c>
      <c r="I24">
        <f t="shared" si="9"/>
        <v>1092.0210261673483</v>
      </c>
      <c r="J24">
        <f t="shared" si="10"/>
        <v>8.2777382257711567E-3</v>
      </c>
      <c r="K24" s="101"/>
      <c r="L24">
        <v>22</v>
      </c>
      <c r="M24" s="27">
        <v>1</v>
      </c>
      <c r="N24" s="49">
        <v>45275</v>
      </c>
      <c r="O24" s="26">
        <v>0.39104166666666668</v>
      </c>
      <c r="P24" s="27">
        <v>474</v>
      </c>
      <c r="Q24" s="27">
        <v>399</v>
      </c>
      <c r="R24" s="27">
        <v>78</v>
      </c>
      <c r="S24">
        <f t="shared" si="0"/>
        <v>8.4017285567174489E-3</v>
      </c>
      <c r="T24" s="27">
        <v>12.2</v>
      </c>
      <c r="U24" s="27">
        <v>1235</v>
      </c>
      <c r="V24" s="27">
        <v>1</v>
      </c>
      <c r="W24" s="27">
        <v>0.02</v>
      </c>
      <c r="X24" s="3">
        <v>27</v>
      </c>
      <c r="Y24" s="27">
        <v>1</v>
      </c>
      <c r="Z24" s="49">
        <v>45279</v>
      </c>
      <c r="AA24" s="75">
        <v>0.47990740740740739</v>
      </c>
      <c r="AB24" s="27">
        <v>376</v>
      </c>
      <c r="AC24" s="27">
        <v>302</v>
      </c>
      <c r="AD24" s="27">
        <v>75.5</v>
      </c>
      <c r="AE24">
        <f t="shared" si="1"/>
        <v>7.9818949179637447E-3</v>
      </c>
      <c r="AF24" s="27">
        <v>11.9</v>
      </c>
      <c r="AG24" s="27">
        <v>1096</v>
      </c>
      <c r="AH24" s="27">
        <v>1</v>
      </c>
      <c r="AI24" s="27">
        <v>0.02</v>
      </c>
      <c r="AK24" s="84"/>
      <c r="BF24" s="101"/>
      <c r="CB24" s="12">
        <v>1</v>
      </c>
      <c r="CC24" s="13">
        <v>45274</v>
      </c>
      <c r="CD24" s="9">
        <v>0.47687499999999999</v>
      </c>
      <c r="CE24" s="12">
        <v>530</v>
      </c>
      <c r="CF24" s="12">
        <v>436</v>
      </c>
      <c r="CG24" s="12">
        <v>82</v>
      </c>
      <c r="CH24" s="12">
        <v>9.1</v>
      </c>
      <c r="CI24" s="12">
        <v>1231</v>
      </c>
      <c r="CJ24" s="12">
        <v>1.5</v>
      </c>
      <c r="CK24" s="12">
        <v>0.02</v>
      </c>
      <c r="CM24" s="10">
        <v>1</v>
      </c>
      <c r="CN24" s="11">
        <v>45279</v>
      </c>
      <c r="CO24" s="8">
        <v>0.40280092592592592</v>
      </c>
      <c r="CP24" s="10">
        <v>269</v>
      </c>
      <c r="CQ24" s="10">
        <v>224</v>
      </c>
      <c r="CR24" s="10">
        <v>70.5</v>
      </c>
      <c r="CS24" s="10">
        <v>13.7</v>
      </c>
      <c r="CT24" s="10">
        <v>849</v>
      </c>
      <c r="CU24" s="10">
        <v>1</v>
      </c>
      <c r="CV24" s="10">
        <v>0.02</v>
      </c>
      <c r="CY24">
        <f t="shared" si="2"/>
        <v>1418.5120721554033</v>
      </c>
      <c r="CZ24">
        <f t="shared" si="3"/>
        <v>1106.4394162812146</v>
      </c>
      <c r="DA24">
        <f t="shared" si="4"/>
        <v>1390.7888985949296</v>
      </c>
      <c r="DB24">
        <f t="shared" si="5"/>
        <v>1050.0456184391719</v>
      </c>
    </row>
    <row r="25" spans="1:106" x14ac:dyDescent="0.25">
      <c r="A25" s="84">
        <v>14</v>
      </c>
      <c r="B25">
        <f>S51-S46</f>
        <v>4.3491495168487479E-5</v>
      </c>
      <c r="C25" s="74">
        <f>ROW(S51)-ROW(S46)</f>
        <v>5</v>
      </c>
      <c r="D25" s="3">
        <f t="shared" si="11"/>
        <v>8.6982990336974965E-6</v>
      </c>
      <c r="E25" s="73">
        <f t="shared" si="12"/>
        <v>8.6982990336974958E-3</v>
      </c>
      <c r="H25">
        <f t="shared" si="8"/>
        <v>1485.1004468510164</v>
      </c>
      <c r="I25">
        <f t="shared" si="9"/>
        <v>1098.9743306697521</v>
      </c>
      <c r="J25">
        <f t="shared" si="10"/>
        <v>8.3246211991653968E-3</v>
      </c>
      <c r="K25" s="101"/>
      <c r="L25">
        <v>22</v>
      </c>
      <c r="M25" s="27">
        <v>1</v>
      </c>
      <c r="N25" s="49">
        <v>45275</v>
      </c>
      <c r="O25" s="26">
        <v>0.3979861111111111</v>
      </c>
      <c r="P25" s="27">
        <v>573</v>
      </c>
      <c r="Q25" s="27">
        <v>460</v>
      </c>
      <c r="R25" s="27">
        <v>78.5</v>
      </c>
      <c r="S25">
        <f t="shared" si="0"/>
        <v>8.4555857910553808E-3</v>
      </c>
      <c r="T25" s="27">
        <v>12.2</v>
      </c>
      <c r="U25" s="27">
        <v>1262</v>
      </c>
      <c r="V25" s="27">
        <v>1</v>
      </c>
      <c r="W25" s="27">
        <v>0.02</v>
      </c>
      <c r="X25" s="3">
        <v>27</v>
      </c>
      <c r="Y25" s="27">
        <v>1</v>
      </c>
      <c r="Z25" s="49">
        <v>45279</v>
      </c>
      <c r="AA25" s="75">
        <v>0.48684027777777777</v>
      </c>
      <c r="AB25" s="27">
        <v>373</v>
      </c>
      <c r="AC25" s="27">
        <v>300</v>
      </c>
      <c r="AD25" s="27">
        <v>76.5</v>
      </c>
      <c r="AE25">
        <f t="shared" si="1"/>
        <v>7.9872918030407924E-3</v>
      </c>
      <c r="AF25" s="27">
        <v>11.7</v>
      </c>
      <c r="AG25" s="27">
        <v>1175</v>
      </c>
      <c r="AH25" s="27">
        <v>1</v>
      </c>
      <c r="AI25" s="27">
        <v>0.02</v>
      </c>
      <c r="AK25" s="84"/>
      <c r="BF25" s="101"/>
      <c r="CB25" s="10">
        <v>3</v>
      </c>
      <c r="CC25" s="11">
        <v>45274</v>
      </c>
      <c r="CD25" s="8">
        <v>0.47820601851851857</v>
      </c>
      <c r="CE25" s="10">
        <v>753</v>
      </c>
      <c r="CF25" s="10">
        <v>625</v>
      </c>
      <c r="CG25" s="10">
        <v>86</v>
      </c>
      <c r="CH25" s="10">
        <v>9.1</v>
      </c>
      <c r="CI25" s="10">
        <v>1697</v>
      </c>
      <c r="CJ25" s="10">
        <v>1</v>
      </c>
      <c r="CK25" s="10">
        <v>0.03</v>
      </c>
      <c r="CM25" s="10">
        <v>2</v>
      </c>
      <c r="CN25" s="11">
        <v>45279</v>
      </c>
      <c r="CO25" s="8">
        <v>0.40365740740740735</v>
      </c>
      <c r="CP25" s="10">
        <v>336</v>
      </c>
      <c r="CQ25" s="10">
        <v>242</v>
      </c>
      <c r="CR25" s="10">
        <v>70</v>
      </c>
      <c r="CS25" s="10">
        <v>13.5</v>
      </c>
      <c r="CT25" s="10">
        <v>802</v>
      </c>
      <c r="CU25" s="10">
        <v>1</v>
      </c>
      <c r="CV25" s="10">
        <v>0.02</v>
      </c>
      <c r="CY25">
        <f t="shared" si="2"/>
        <v>1418.5120721554033</v>
      </c>
      <c r="CZ25">
        <f t="shared" si="3"/>
        <v>1113.5319766419916</v>
      </c>
      <c r="DA25">
        <f t="shared" si="4"/>
        <v>1372.5730119608932</v>
      </c>
      <c r="DB25">
        <f t="shared" si="5"/>
        <v>1050.0183541500833</v>
      </c>
    </row>
    <row r="26" spans="1:106" x14ac:dyDescent="0.25">
      <c r="A26" s="84">
        <v>13</v>
      </c>
      <c r="B26">
        <f>S57-S54</f>
        <v>-1.5956489396360112E-4</v>
      </c>
      <c r="C26" s="74">
        <f>ROW(S57)-ROW(S54)</f>
        <v>3</v>
      </c>
      <c r="D26" s="3">
        <f t="shared" si="11"/>
        <v>-5.3188297987867041E-5</v>
      </c>
      <c r="E26" s="73">
        <f t="shared" si="12"/>
        <v>-5.3188297987867041E-2</v>
      </c>
      <c r="H26">
        <f t="shared" si="8"/>
        <v>1465.8000351239575</v>
      </c>
      <c r="I26">
        <f t="shared" si="9"/>
        <v>1099.3500263429682</v>
      </c>
      <c r="J26">
        <f t="shared" si="10"/>
        <v>8.3332935158770046E-3</v>
      </c>
      <c r="K26" s="101"/>
      <c r="L26">
        <v>22</v>
      </c>
      <c r="M26" s="27">
        <v>1</v>
      </c>
      <c r="N26" s="49">
        <v>45275</v>
      </c>
      <c r="O26" s="26">
        <v>0.40493055555555557</v>
      </c>
      <c r="P26" s="27">
        <v>513</v>
      </c>
      <c r="Q26" s="27">
        <v>416</v>
      </c>
      <c r="R26" s="27">
        <v>78.5</v>
      </c>
      <c r="S26">
        <f t="shared" si="0"/>
        <v>8.4555857910553808E-3</v>
      </c>
      <c r="T26" s="27">
        <v>12.2</v>
      </c>
      <c r="U26" s="27">
        <v>1299</v>
      </c>
      <c r="V26" s="27">
        <v>1</v>
      </c>
      <c r="W26" s="27">
        <v>0.02</v>
      </c>
      <c r="X26" s="3">
        <v>27</v>
      </c>
      <c r="Y26" s="27">
        <v>1</v>
      </c>
      <c r="Z26" s="49">
        <v>45279</v>
      </c>
      <c r="AA26" s="75">
        <v>0.49379629629629629</v>
      </c>
      <c r="AB26" s="27">
        <v>352</v>
      </c>
      <c r="AC26" s="27">
        <v>283</v>
      </c>
      <c r="AD26" s="27">
        <v>77</v>
      </c>
      <c r="AE26">
        <f t="shared" si="1"/>
        <v>7.9894168321624007E-3</v>
      </c>
      <c r="AF26" s="27">
        <v>11.6</v>
      </c>
      <c r="AG26" s="27">
        <v>1161</v>
      </c>
      <c r="AH26" s="27">
        <v>1</v>
      </c>
      <c r="AI26" s="27">
        <v>0.02</v>
      </c>
      <c r="AK26" s="84"/>
      <c r="BF26" s="101"/>
      <c r="CB26" s="12">
        <v>2</v>
      </c>
      <c r="CC26" s="13">
        <v>45274</v>
      </c>
      <c r="CD26" s="9">
        <v>0.48170138888888886</v>
      </c>
      <c r="CE26" s="12">
        <v>572</v>
      </c>
      <c r="CF26" s="12">
        <v>457</v>
      </c>
      <c r="CG26" s="12">
        <v>82.5</v>
      </c>
      <c r="CH26" s="12">
        <v>9.1999999999999993</v>
      </c>
      <c r="CI26" s="12">
        <v>1579</v>
      </c>
      <c r="CJ26" s="12">
        <v>1</v>
      </c>
      <c r="CK26" s="12">
        <v>0.02</v>
      </c>
      <c r="CM26" s="10">
        <v>1</v>
      </c>
      <c r="CN26" s="11">
        <v>45279</v>
      </c>
      <c r="CO26" s="8">
        <v>0.4097453703703704</v>
      </c>
      <c r="CP26" s="10">
        <v>291</v>
      </c>
      <c r="CQ26" s="10">
        <v>227</v>
      </c>
      <c r="CR26" s="10">
        <v>72.5</v>
      </c>
      <c r="CS26" s="10">
        <v>13.6</v>
      </c>
      <c r="CT26" s="10">
        <v>904</v>
      </c>
      <c r="CU26" s="10">
        <v>1</v>
      </c>
      <c r="CV26" s="10">
        <v>0.02</v>
      </c>
      <c r="CY26">
        <f t="shared" si="2"/>
        <v>1418.5120721554033</v>
      </c>
      <c r="CZ26">
        <f t="shared" si="3"/>
        <v>1113.5319766419916</v>
      </c>
      <c r="DA26">
        <f t="shared" si="4"/>
        <v>1363.5441471294273</v>
      </c>
      <c r="DB26">
        <f t="shared" si="5"/>
        <v>1049.928993289659</v>
      </c>
    </row>
    <row r="27" spans="1:106" x14ac:dyDescent="0.25">
      <c r="A27" s="84">
        <v>21</v>
      </c>
      <c r="B27">
        <f>S64-S58</f>
        <v>2.2596354812098093E-4</v>
      </c>
      <c r="C27" s="74">
        <f>ROW(S64)-ROW(S58)</f>
        <v>6</v>
      </c>
      <c r="D27" s="3">
        <f t="shared" si="11"/>
        <v>3.7660591353496819E-5</v>
      </c>
      <c r="E27" s="73">
        <f t="shared" si="12"/>
        <v>3.7660591353496822E-2</v>
      </c>
      <c r="H27">
        <f t="shared" si="8"/>
        <v>1494.8342916523122</v>
      </c>
      <c r="I27">
        <f t="shared" si="9"/>
        <v>1128.5998901974958</v>
      </c>
      <c r="J27">
        <f t="shared" si="10"/>
        <v>8.5460442595820686E-3</v>
      </c>
      <c r="K27" s="101"/>
      <c r="L27">
        <v>22</v>
      </c>
      <c r="M27" s="27">
        <v>1</v>
      </c>
      <c r="N27" s="49">
        <v>45275</v>
      </c>
      <c r="O27" s="26">
        <v>0.41187499999999999</v>
      </c>
      <c r="P27" s="27">
        <v>671</v>
      </c>
      <c r="Q27" s="27">
        <v>541</v>
      </c>
      <c r="R27" s="27">
        <v>78.5</v>
      </c>
      <c r="S27">
        <f t="shared" si="0"/>
        <v>8.4555857910553808E-3</v>
      </c>
      <c r="T27" s="27">
        <v>12.2</v>
      </c>
      <c r="U27" s="27">
        <v>1323</v>
      </c>
      <c r="V27" s="14">
        <v>2.5099999999999998</v>
      </c>
      <c r="W27" s="27">
        <v>0.02</v>
      </c>
      <c r="X27" s="3">
        <v>27</v>
      </c>
      <c r="Y27" s="27">
        <v>1</v>
      </c>
      <c r="Z27" s="49">
        <v>45279</v>
      </c>
      <c r="AA27" s="75">
        <v>0.50074074074074071</v>
      </c>
      <c r="AB27" s="27">
        <v>434</v>
      </c>
      <c r="AC27" s="27">
        <v>354</v>
      </c>
      <c r="AD27" s="27">
        <v>77</v>
      </c>
      <c r="AE27">
        <f t="shared" si="1"/>
        <v>7.9396091139363432E-3</v>
      </c>
      <c r="AF27" s="27">
        <v>11.5</v>
      </c>
      <c r="AG27" s="27">
        <v>1165</v>
      </c>
      <c r="AH27" s="27">
        <v>1.47</v>
      </c>
      <c r="AI27" s="27">
        <v>0.02</v>
      </c>
      <c r="AK27" s="84"/>
      <c r="BF27" s="101"/>
      <c r="CB27" s="12">
        <v>1</v>
      </c>
      <c r="CC27" s="13">
        <v>45274</v>
      </c>
      <c r="CD27" s="9">
        <v>0.48381944444444441</v>
      </c>
      <c r="CE27" s="12">
        <v>549</v>
      </c>
      <c r="CF27" s="12">
        <v>461</v>
      </c>
      <c r="CG27" s="12">
        <v>82.5</v>
      </c>
      <c r="CH27" s="12">
        <v>9.1</v>
      </c>
      <c r="CI27" s="12">
        <v>1272</v>
      </c>
      <c r="CJ27" s="12">
        <v>1.58</v>
      </c>
      <c r="CK27" s="12">
        <v>0.02</v>
      </c>
      <c r="CM27" s="10">
        <v>2</v>
      </c>
      <c r="CN27" s="11">
        <v>45279</v>
      </c>
      <c r="CO27" s="8">
        <v>0.41060185185185188</v>
      </c>
      <c r="CP27" s="10">
        <v>339</v>
      </c>
      <c r="CQ27" s="10">
        <v>229</v>
      </c>
      <c r="CR27" s="10">
        <v>71.5</v>
      </c>
      <c r="CS27" s="10">
        <v>13.4</v>
      </c>
      <c r="CT27" s="10">
        <v>867</v>
      </c>
      <c r="CU27" s="10">
        <v>1</v>
      </c>
      <c r="CV27" s="10">
        <v>0.02</v>
      </c>
      <c r="CY27">
        <f t="shared" si="2"/>
        <v>1418.5120721554033</v>
      </c>
      <c r="CZ27">
        <f t="shared" si="3"/>
        <v>1113.5319766419916</v>
      </c>
      <c r="DA27">
        <f t="shared" si="4"/>
        <v>1354.5676525564631</v>
      </c>
      <c r="DB27">
        <f t="shared" si="5"/>
        <v>1043.0170924684767</v>
      </c>
    </row>
    <row r="28" spans="1:106" x14ac:dyDescent="0.25">
      <c r="A28" s="84">
        <v>23</v>
      </c>
      <c r="B28">
        <f>S69-S65</f>
        <v>2.3594002228290948E-4</v>
      </c>
      <c r="C28" s="74">
        <f>ROW(S69)-ROW(S65)</f>
        <v>4</v>
      </c>
      <c r="D28" s="3">
        <f t="shared" si="11"/>
        <v>5.898500557072737E-5</v>
      </c>
      <c r="E28" s="73">
        <f t="shared" si="12"/>
        <v>5.8985005570727368E-2</v>
      </c>
      <c r="H28">
        <f t="shared" si="8"/>
        <v>1456.2329208141341</v>
      </c>
      <c r="I28">
        <f t="shared" si="9"/>
        <v>1099.4558552146711</v>
      </c>
      <c r="J28">
        <f t="shared" si="10"/>
        <v>8.3370122888640989E-3</v>
      </c>
      <c r="K28" s="101"/>
      <c r="L28">
        <v>22</v>
      </c>
      <c r="M28" s="12">
        <v>1</v>
      </c>
      <c r="N28" s="50">
        <v>45275</v>
      </c>
      <c r="O28" s="9">
        <v>0.42576388888888889</v>
      </c>
      <c r="P28" s="12">
        <v>582</v>
      </c>
      <c r="Q28" s="12">
        <v>481</v>
      </c>
      <c r="R28" s="12">
        <v>79</v>
      </c>
      <c r="S28">
        <f t="shared" si="0"/>
        <v>8.4041409697205895E-3</v>
      </c>
      <c r="T28" s="12">
        <v>12</v>
      </c>
      <c r="U28" s="12">
        <v>1214</v>
      </c>
      <c r="V28" s="12">
        <v>1</v>
      </c>
      <c r="W28" s="12">
        <v>0.02</v>
      </c>
      <c r="X28" s="3">
        <v>13</v>
      </c>
      <c r="Y28" s="10">
        <v>1</v>
      </c>
      <c r="Z28" s="48">
        <v>45279</v>
      </c>
      <c r="AA28" s="8">
        <v>0.61600694444444437</v>
      </c>
      <c r="AB28" s="10">
        <v>192</v>
      </c>
      <c r="AC28" s="10">
        <v>158</v>
      </c>
      <c r="AD28" s="10">
        <v>78</v>
      </c>
      <c r="AE28">
        <f t="shared" si="1"/>
        <v>6.6937925807094342E-3</v>
      </c>
      <c r="AF28" s="10">
        <v>8.6</v>
      </c>
      <c r="AG28" s="10">
        <v>723</v>
      </c>
      <c r="AH28" s="10">
        <v>1</v>
      </c>
      <c r="AI28" s="10">
        <v>0.02</v>
      </c>
      <c r="AK28" s="84"/>
      <c r="BF28" s="101"/>
      <c r="CB28" s="10">
        <v>3</v>
      </c>
      <c r="CC28" s="11">
        <v>45274</v>
      </c>
      <c r="CD28" s="8">
        <v>0.48515046296296299</v>
      </c>
      <c r="CE28" s="10">
        <v>658</v>
      </c>
      <c r="CF28" s="10">
        <v>557</v>
      </c>
      <c r="CG28" s="10">
        <v>85.5</v>
      </c>
      <c r="CH28" s="10">
        <v>9.1999999999999993</v>
      </c>
      <c r="CI28" s="10">
        <v>1665</v>
      </c>
      <c r="CJ28" s="10">
        <v>1</v>
      </c>
      <c r="CK28" s="10">
        <v>0.03</v>
      </c>
      <c r="CM28" s="24">
        <v>1</v>
      </c>
      <c r="CN28" s="44">
        <v>45279</v>
      </c>
      <c r="CO28" s="23">
        <v>0.43059027777777775</v>
      </c>
      <c r="CP28" s="24">
        <v>314</v>
      </c>
      <c r="CQ28" s="24">
        <v>259</v>
      </c>
      <c r="CR28" s="24">
        <v>74</v>
      </c>
      <c r="CS28" s="24">
        <v>13.1</v>
      </c>
      <c r="CT28" s="24">
        <v>855</v>
      </c>
      <c r="CU28" s="24">
        <v>1</v>
      </c>
      <c r="CV28" s="24">
        <v>0.02</v>
      </c>
      <c r="CY28">
        <f t="shared" si="2"/>
        <v>1399.9764461538341</v>
      </c>
      <c r="CZ28">
        <f t="shared" si="3"/>
        <v>1105.9813924615289</v>
      </c>
      <c r="DA28">
        <f t="shared" si="4"/>
        <v>1115.893347785724</v>
      </c>
      <c r="DB28">
        <f t="shared" si="5"/>
        <v>870.39681127286474</v>
      </c>
    </row>
    <row r="29" spans="1:106" x14ac:dyDescent="0.25">
      <c r="A29" s="84">
        <v>22</v>
      </c>
      <c r="B29">
        <f>S78-S75</f>
        <v>9.9068400004543276E-5</v>
      </c>
      <c r="C29" s="74">
        <f>ROW(S78)-ROW(S75)</f>
        <v>3</v>
      </c>
      <c r="D29" s="3">
        <f t="shared" si="11"/>
        <v>3.3022800001514425E-5</v>
      </c>
      <c r="E29" s="73">
        <f t="shared" si="12"/>
        <v>3.3022800001514425E-2</v>
      </c>
      <c r="H29">
        <f t="shared" si="8"/>
        <v>1446.7208377767131</v>
      </c>
      <c r="I29">
        <f t="shared" si="9"/>
        <v>1113.975045088069</v>
      </c>
      <c r="J29">
        <f t="shared" si="10"/>
        <v>8.4500663270202659E-3</v>
      </c>
      <c r="K29" s="101"/>
      <c r="L29">
        <v>22</v>
      </c>
      <c r="M29" s="27">
        <v>1</v>
      </c>
      <c r="N29" s="49">
        <v>45275</v>
      </c>
      <c r="O29" s="26">
        <v>0.47437499999999999</v>
      </c>
      <c r="P29" s="27">
        <v>533</v>
      </c>
      <c r="Q29" s="27">
        <v>432</v>
      </c>
      <c r="R29" s="27">
        <v>80.5</v>
      </c>
      <c r="S29">
        <f t="shared" si="0"/>
        <v>8.4575692366664641E-3</v>
      </c>
      <c r="T29" s="27">
        <v>11.8</v>
      </c>
      <c r="U29" s="27">
        <v>1360</v>
      </c>
      <c r="V29" s="27">
        <v>1</v>
      </c>
      <c r="W29" s="27">
        <v>0.02</v>
      </c>
      <c r="X29" s="3">
        <v>13</v>
      </c>
      <c r="Y29" s="10">
        <v>1</v>
      </c>
      <c r="Z29" s="48">
        <v>45279</v>
      </c>
      <c r="AA29" s="8">
        <v>0.62296296296296294</v>
      </c>
      <c r="AB29" s="10">
        <v>226</v>
      </c>
      <c r="AC29" s="10">
        <v>155</v>
      </c>
      <c r="AD29" s="10">
        <v>75</v>
      </c>
      <c r="AE29">
        <f t="shared" si="1"/>
        <v>6.5192605381873114E-3</v>
      </c>
      <c r="AF29" s="10">
        <v>8.8000000000000007</v>
      </c>
      <c r="AG29" s="10">
        <v>761</v>
      </c>
      <c r="AH29" s="10">
        <v>1</v>
      </c>
      <c r="AI29" s="10">
        <v>0.02</v>
      </c>
      <c r="AK29" s="84"/>
      <c r="BF29" s="101"/>
      <c r="CB29" s="12">
        <v>1</v>
      </c>
      <c r="CC29" s="13">
        <v>45274</v>
      </c>
      <c r="CD29" s="9">
        <v>0.48937499999999995</v>
      </c>
      <c r="CE29" s="12">
        <v>576</v>
      </c>
      <c r="CF29" s="12">
        <v>476</v>
      </c>
      <c r="CG29" s="12">
        <v>82.5</v>
      </c>
      <c r="CH29" s="12">
        <v>9.1</v>
      </c>
      <c r="CI29" s="12">
        <v>1336</v>
      </c>
      <c r="CJ29" s="12">
        <v>2.15</v>
      </c>
      <c r="CK29" s="12">
        <v>0.02</v>
      </c>
      <c r="CM29" s="24">
        <v>2</v>
      </c>
      <c r="CN29" s="44">
        <v>45279</v>
      </c>
      <c r="CO29" s="23">
        <v>0.4314351851851852</v>
      </c>
      <c r="CP29" s="24">
        <v>370</v>
      </c>
      <c r="CQ29" s="24">
        <v>300</v>
      </c>
      <c r="CR29" s="24">
        <v>74</v>
      </c>
      <c r="CS29" s="24">
        <v>12.9</v>
      </c>
      <c r="CT29" s="24">
        <v>829</v>
      </c>
      <c r="CU29" s="24">
        <v>1</v>
      </c>
      <c r="CV29" s="24">
        <v>0.02</v>
      </c>
      <c r="CY29">
        <f t="shared" si="2"/>
        <v>1381.6545083342262</v>
      </c>
      <c r="CZ29">
        <f t="shared" si="3"/>
        <v>1112.2318792090521</v>
      </c>
      <c r="DA29">
        <f t="shared" si="4"/>
        <v>1131.0720977859733</v>
      </c>
      <c r="DB29">
        <f t="shared" si="5"/>
        <v>848.30407333947994</v>
      </c>
    </row>
    <row r="30" spans="1:106" x14ac:dyDescent="0.25">
      <c r="A30" s="84">
        <v>23</v>
      </c>
      <c r="B30">
        <f>S85-S82</f>
        <v>5.1184391057303852E-5</v>
      </c>
      <c r="C30" s="74">
        <f>ROW(S85)-ROW(S82)</f>
        <v>3</v>
      </c>
      <c r="D30" s="3">
        <f t="shared" si="11"/>
        <v>1.7061463685767952E-5</v>
      </c>
      <c r="E30" s="73">
        <f t="shared" si="12"/>
        <v>1.7061463685767952E-2</v>
      </c>
      <c r="H30">
        <f t="shared" si="8"/>
        <v>1427.8606827751707</v>
      </c>
      <c r="I30">
        <f t="shared" si="9"/>
        <v>1106.5920291507573</v>
      </c>
      <c r="J30">
        <f t="shared" si="10"/>
        <v>8.3999436863503203E-3</v>
      </c>
      <c r="K30" s="101"/>
      <c r="L30">
        <v>22</v>
      </c>
      <c r="M30" s="27">
        <v>1</v>
      </c>
      <c r="N30" s="49">
        <v>45275</v>
      </c>
      <c r="O30" s="26">
        <v>0.48131944444444441</v>
      </c>
      <c r="P30" s="27">
        <v>366</v>
      </c>
      <c r="Q30" s="27">
        <v>300</v>
      </c>
      <c r="R30" s="27">
        <v>80.5</v>
      </c>
      <c r="S30">
        <f t="shared" si="0"/>
        <v>8.4575692366664641E-3</v>
      </c>
      <c r="T30" s="27">
        <v>11.8</v>
      </c>
      <c r="U30" s="27">
        <v>1301</v>
      </c>
      <c r="V30" s="27">
        <v>1</v>
      </c>
      <c r="W30" s="27">
        <v>0.02</v>
      </c>
      <c r="X30" s="3">
        <v>13</v>
      </c>
      <c r="Y30" s="10">
        <v>1</v>
      </c>
      <c r="Z30" s="48">
        <v>45279</v>
      </c>
      <c r="AA30" s="8">
        <v>0.62990740740740747</v>
      </c>
      <c r="AB30" s="10">
        <v>77</v>
      </c>
      <c r="AC30" s="10">
        <v>55</v>
      </c>
      <c r="AD30" s="10">
        <v>71</v>
      </c>
      <c r="AE30">
        <f t="shared" si="1"/>
        <v>6.0154408137166673E-3</v>
      </c>
      <c r="AF30" s="10">
        <v>8.4</v>
      </c>
      <c r="AG30" s="10">
        <v>628</v>
      </c>
      <c r="AH30" s="10">
        <v>1</v>
      </c>
      <c r="AI30" s="10">
        <v>0.02</v>
      </c>
      <c r="AK30" s="84"/>
      <c r="BF30" s="101"/>
      <c r="CB30" s="10">
        <v>3</v>
      </c>
      <c r="CC30" s="11">
        <v>45274</v>
      </c>
      <c r="CD30" s="8">
        <v>0.49070601851851853</v>
      </c>
      <c r="CE30" s="10">
        <v>667</v>
      </c>
      <c r="CF30" s="10">
        <v>566</v>
      </c>
      <c r="CG30" s="10">
        <v>86</v>
      </c>
      <c r="CH30" s="10">
        <v>9.1</v>
      </c>
      <c r="CI30" s="10">
        <v>1650</v>
      </c>
      <c r="CJ30" s="10">
        <v>1</v>
      </c>
      <c r="CK30" s="10">
        <v>0.02</v>
      </c>
      <c r="CM30" s="24">
        <v>1</v>
      </c>
      <c r="CN30" s="44">
        <v>45279</v>
      </c>
      <c r="CO30" s="23">
        <v>0.43752314814814813</v>
      </c>
      <c r="CP30" s="24">
        <v>366</v>
      </c>
      <c r="CQ30" s="24">
        <v>278</v>
      </c>
      <c r="CR30" s="24">
        <v>72</v>
      </c>
      <c r="CS30" s="24">
        <v>13.1</v>
      </c>
      <c r="CT30" s="24">
        <v>881</v>
      </c>
      <c r="CU30" s="24">
        <v>1</v>
      </c>
      <c r="CV30" s="24">
        <v>0.02</v>
      </c>
      <c r="CY30">
        <f t="shared" si="2"/>
        <v>1381.6545083342262</v>
      </c>
      <c r="CZ30">
        <f t="shared" si="3"/>
        <v>1112.2318792090521</v>
      </c>
      <c r="DA30">
        <f t="shared" si="4"/>
        <v>1100.8946389044374</v>
      </c>
      <c r="DB30">
        <f t="shared" si="5"/>
        <v>781.6351936221505</v>
      </c>
    </row>
    <row r="31" spans="1:106" x14ac:dyDescent="0.25">
      <c r="A31" s="84">
        <v>23</v>
      </c>
      <c r="B31">
        <f>S91-S86</f>
        <v>-1.8095090478110337E-6</v>
      </c>
      <c r="C31" s="74">
        <f>ROW(S91)-ROW(S86)</f>
        <v>5</v>
      </c>
      <c r="D31" s="3">
        <f t="shared" si="11"/>
        <v>-3.6190180956220677E-7</v>
      </c>
      <c r="E31" s="73">
        <f t="shared" si="12"/>
        <v>-3.6190180956220674E-4</v>
      </c>
      <c r="H31">
        <f t="shared" si="8"/>
        <v>1475.4224527551632</v>
      </c>
      <c r="I31">
        <f t="shared" si="9"/>
        <v>1143.4524008852516</v>
      </c>
      <c r="J31">
        <f t="shared" si="10"/>
        <v>8.6645671945644979E-3</v>
      </c>
      <c r="K31" s="101"/>
      <c r="L31">
        <v>22</v>
      </c>
      <c r="M31" s="12">
        <v>1</v>
      </c>
      <c r="N31" s="50">
        <v>45275</v>
      </c>
      <c r="O31" s="9">
        <v>0.5577199074074074</v>
      </c>
      <c r="P31" s="12">
        <v>572</v>
      </c>
      <c r="Q31" s="12">
        <v>481</v>
      </c>
      <c r="R31" s="12">
        <v>81.5</v>
      </c>
      <c r="S31">
        <f t="shared" si="0"/>
        <v>8.5093370189258111E-3</v>
      </c>
      <c r="T31" s="12">
        <v>11.7</v>
      </c>
      <c r="U31" s="12">
        <v>1074</v>
      </c>
      <c r="V31" s="12">
        <v>1</v>
      </c>
      <c r="W31" s="12">
        <v>0.02</v>
      </c>
      <c r="X31" s="3">
        <v>15</v>
      </c>
      <c r="Y31" s="27">
        <v>1</v>
      </c>
      <c r="Z31" s="49">
        <v>45280</v>
      </c>
      <c r="AA31" s="26">
        <v>0.40168981481481486</v>
      </c>
      <c r="AB31" s="27">
        <v>148</v>
      </c>
      <c r="AC31" s="27">
        <v>109</v>
      </c>
      <c r="AD31" s="27">
        <v>70.5</v>
      </c>
      <c r="AE31">
        <f t="shared" si="1"/>
        <v>6.8699654079419688E-3</v>
      </c>
      <c r="AF31" s="27">
        <v>10.6</v>
      </c>
      <c r="AG31" s="27">
        <v>718</v>
      </c>
      <c r="AH31" s="27">
        <v>1</v>
      </c>
      <c r="AI31" s="27">
        <v>0.02</v>
      </c>
      <c r="AK31" s="84"/>
      <c r="BF31" s="101"/>
      <c r="CB31" s="12">
        <v>1</v>
      </c>
      <c r="CC31" s="13">
        <v>45274</v>
      </c>
      <c r="CD31" s="9">
        <v>0.49631944444444448</v>
      </c>
      <c r="CE31" s="12">
        <v>568</v>
      </c>
      <c r="CF31" s="12">
        <v>475</v>
      </c>
      <c r="CG31" s="12">
        <v>82.5</v>
      </c>
      <c r="CH31" s="12">
        <v>9.1</v>
      </c>
      <c r="CI31" s="12">
        <v>1238</v>
      </c>
      <c r="CJ31" s="12">
        <v>2.42</v>
      </c>
      <c r="CK31" s="12">
        <v>0.02</v>
      </c>
      <c r="CM31" s="24">
        <v>2</v>
      </c>
      <c r="CN31" s="44">
        <v>45279</v>
      </c>
      <c r="CO31" s="23">
        <v>0.43837962962962962</v>
      </c>
      <c r="CP31" s="24">
        <v>382</v>
      </c>
      <c r="CQ31" s="24">
        <v>297</v>
      </c>
      <c r="CR31" s="24">
        <v>72</v>
      </c>
      <c r="CS31" s="24">
        <v>13</v>
      </c>
      <c r="CT31" s="24">
        <v>852</v>
      </c>
      <c r="CU31" s="24">
        <v>1</v>
      </c>
      <c r="CV31" s="24">
        <v>0.02</v>
      </c>
      <c r="CY31">
        <f t="shared" si="2"/>
        <v>1372.5730119608932</v>
      </c>
      <c r="CZ31">
        <f t="shared" si="3"/>
        <v>1118.6470047481278</v>
      </c>
      <c r="DA31">
        <f t="shared" si="4"/>
        <v>1276.0932729435826</v>
      </c>
      <c r="DB31">
        <f t="shared" si="5"/>
        <v>899.64575742522572</v>
      </c>
    </row>
    <row r="32" spans="1:106" x14ac:dyDescent="0.25">
      <c r="A32" s="109">
        <v>28</v>
      </c>
      <c r="B32" s="110">
        <f>S100-S95</f>
        <v>6.0723893936699344E-5</v>
      </c>
      <c r="C32" s="111">
        <f>ROW(S100)-ROW(S95)</f>
        <v>5</v>
      </c>
      <c r="D32" s="60">
        <f t="shared" si="11"/>
        <v>1.2144778787339868E-5</v>
      </c>
      <c r="E32" s="112">
        <f t="shared" si="12"/>
        <v>1.2144778787339869E-2</v>
      </c>
      <c r="K32" s="101"/>
      <c r="L32">
        <v>22</v>
      </c>
      <c r="M32" s="12">
        <v>1</v>
      </c>
      <c r="N32" s="50">
        <v>45275</v>
      </c>
      <c r="O32" s="9">
        <v>0.56465277777777778</v>
      </c>
      <c r="P32" s="12">
        <v>373</v>
      </c>
      <c r="Q32" s="12">
        <v>313</v>
      </c>
      <c r="R32" s="12">
        <v>81.5</v>
      </c>
      <c r="S32">
        <f t="shared" si="0"/>
        <v>8.5626322085505177E-3</v>
      </c>
      <c r="T32" s="12">
        <v>11.8</v>
      </c>
      <c r="U32" s="12">
        <v>989</v>
      </c>
      <c r="V32" s="12">
        <v>1</v>
      </c>
      <c r="W32" s="12">
        <v>0.02</v>
      </c>
      <c r="X32" s="3">
        <v>15</v>
      </c>
      <c r="Y32" s="27">
        <v>1</v>
      </c>
      <c r="Z32" s="49">
        <v>45280</v>
      </c>
      <c r="AA32" s="26">
        <v>0.40863425925925928</v>
      </c>
      <c r="AB32" s="27">
        <v>106</v>
      </c>
      <c r="AC32" s="27">
        <v>78</v>
      </c>
      <c r="AD32" s="27">
        <v>72</v>
      </c>
      <c r="AE32">
        <f t="shared" si="1"/>
        <v>6.884572883680321E-3</v>
      </c>
      <c r="AF32" s="27">
        <v>10.3</v>
      </c>
      <c r="AG32" s="27">
        <v>711</v>
      </c>
      <c r="AH32" s="27">
        <v>1</v>
      </c>
      <c r="AI32" s="27">
        <v>0.02</v>
      </c>
      <c r="AK32" s="84"/>
      <c r="BF32" s="101"/>
      <c r="CB32" s="10">
        <v>3</v>
      </c>
      <c r="CC32" s="11">
        <v>45274</v>
      </c>
      <c r="CD32" s="8">
        <v>0.49763888888888891</v>
      </c>
      <c r="CE32" s="10">
        <v>886</v>
      </c>
      <c r="CF32" s="10">
        <v>746</v>
      </c>
      <c r="CG32" s="10">
        <v>86</v>
      </c>
      <c r="CH32" s="10">
        <v>9.1</v>
      </c>
      <c r="CI32" s="10">
        <v>1682</v>
      </c>
      <c r="CJ32" s="10">
        <v>1.41</v>
      </c>
      <c r="CK32" s="10">
        <v>0.03</v>
      </c>
      <c r="CM32" s="24">
        <v>1</v>
      </c>
      <c r="CN32" s="44">
        <v>45279</v>
      </c>
      <c r="CO32" s="23">
        <v>0.44446759259259255</v>
      </c>
      <c r="CP32" s="24">
        <v>348</v>
      </c>
      <c r="CQ32" s="24">
        <v>279</v>
      </c>
      <c r="CR32" s="24">
        <v>72</v>
      </c>
      <c r="CS32" s="24">
        <v>12.9</v>
      </c>
      <c r="CT32" s="24">
        <v>879</v>
      </c>
      <c r="CU32" s="24">
        <v>1</v>
      </c>
      <c r="CV32" s="24">
        <v>0.02</v>
      </c>
      <c r="CY32">
        <f t="shared" si="2"/>
        <v>1381.6545083342262</v>
      </c>
      <c r="CZ32">
        <f t="shared" si="3"/>
        <v>1126.0484242923942</v>
      </c>
      <c r="DA32">
        <f t="shared" si="4"/>
        <v>1250.8409266417827</v>
      </c>
      <c r="DB32">
        <f t="shared" si="5"/>
        <v>900.60546718208354</v>
      </c>
    </row>
    <row r="33" spans="1:106" x14ac:dyDescent="0.25">
      <c r="A33" s="109">
        <v>18</v>
      </c>
      <c r="B33" s="110">
        <f>S108-S103</f>
        <v>-3.3583499666314451E-4</v>
      </c>
      <c r="C33" s="111">
        <f>ROW(S108)-ROW(S103)</f>
        <v>5</v>
      </c>
      <c r="D33" s="60">
        <f t="shared" si="11"/>
        <v>-6.7166999332628896E-5</v>
      </c>
      <c r="E33" s="112">
        <f t="shared" si="12"/>
        <v>-6.7166999332628902E-2</v>
      </c>
      <c r="K33" s="101"/>
      <c r="L33">
        <v>22</v>
      </c>
      <c r="M33" s="12">
        <v>1</v>
      </c>
      <c r="N33" s="50">
        <v>45275</v>
      </c>
      <c r="O33" s="9">
        <v>0.5715972222222222</v>
      </c>
      <c r="P33" s="12">
        <v>582</v>
      </c>
      <c r="Q33" s="12">
        <v>502</v>
      </c>
      <c r="R33" s="12">
        <v>81.5</v>
      </c>
      <c r="S33">
        <f t="shared" si="0"/>
        <v>8.5626322085505177E-3</v>
      </c>
      <c r="T33" s="12">
        <v>11.8</v>
      </c>
      <c r="U33" s="12">
        <v>1102</v>
      </c>
      <c r="V33" s="12">
        <v>1</v>
      </c>
      <c r="W33" s="12">
        <v>0.02</v>
      </c>
      <c r="X33" s="3">
        <v>15</v>
      </c>
      <c r="Y33" s="27">
        <v>1</v>
      </c>
      <c r="Z33" s="49">
        <v>45280</v>
      </c>
      <c r="AA33" s="26">
        <v>0.4155787037037037</v>
      </c>
      <c r="AB33" s="27">
        <v>103</v>
      </c>
      <c r="AC33" s="27">
        <v>74</v>
      </c>
      <c r="AD33" s="27">
        <v>72.5</v>
      </c>
      <c r="AE33">
        <f t="shared" si="1"/>
        <v>6.9762984223999229E-3</v>
      </c>
      <c r="AF33" s="27">
        <v>10.4</v>
      </c>
      <c r="AG33" s="27">
        <v>718</v>
      </c>
      <c r="AH33" s="27">
        <v>1</v>
      </c>
      <c r="AI33" s="27">
        <v>0.02</v>
      </c>
      <c r="AK33" s="84"/>
      <c r="BF33" s="101"/>
      <c r="CB33" s="27">
        <v>2</v>
      </c>
      <c r="CC33" s="45">
        <v>45274</v>
      </c>
      <c r="CD33" s="26">
        <v>0.57502314814814814</v>
      </c>
      <c r="CE33" s="27">
        <v>661</v>
      </c>
      <c r="CF33" s="27">
        <v>529</v>
      </c>
      <c r="CG33" s="27">
        <v>82.5</v>
      </c>
      <c r="CH33" s="27">
        <v>9.3000000000000007</v>
      </c>
      <c r="CI33" s="27">
        <v>1180</v>
      </c>
      <c r="CJ33" s="27">
        <v>1</v>
      </c>
      <c r="CK33" s="27">
        <v>0.02</v>
      </c>
      <c r="CM33" s="24">
        <v>2</v>
      </c>
      <c r="CN33" s="44">
        <v>45279</v>
      </c>
      <c r="CO33" s="23">
        <v>0.44532407407407404</v>
      </c>
      <c r="CP33" s="24">
        <v>383</v>
      </c>
      <c r="CQ33" s="24">
        <v>292</v>
      </c>
      <c r="CR33" s="24">
        <v>72.5</v>
      </c>
      <c r="CS33" s="24">
        <v>13.1</v>
      </c>
      <c r="CT33" s="24">
        <v>850</v>
      </c>
      <c r="CU33" s="24">
        <v>1</v>
      </c>
      <c r="CV33" s="24">
        <v>0.02</v>
      </c>
      <c r="CY33">
        <f t="shared" si="2"/>
        <v>1381.6545083342262</v>
      </c>
      <c r="CZ33">
        <f t="shared" si="3"/>
        <v>1126.0484242923942</v>
      </c>
      <c r="DA33">
        <f t="shared" si="4"/>
        <v>1259.2089759304456</v>
      </c>
      <c r="DB33">
        <f t="shared" si="5"/>
        <v>912.92650754957299</v>
      </c>
    </row>
    <row r="34" spans="1:106" x14ac:dyDescent="0.25">
      <c r="A34" s="84">
        <v>18</v>
      </c>
      <c r="B34">
        <f>S114-S109</f>
        <v>-4.1388990461488709E-5</v>
      </c>
      <c r="C34" s="74">
        <v>7</v>
      </c>
      <c r="D34" s="3">
        <f t="shared" si="11"/>
        <v>-5.9127129230698156E-6</v>
      </c>
      <c r="E34" s="73">
        <f t="shared" si="12"/>
        <v>-5.9127129230698156E-3</v>
      </c>
      <c r="K34" s="101"/>
      <c r="L34">
        <v>22</v>
      </c>
      <c r="M34" s="12">
        <v>1</v>
      </c>
      <c r="N34" s="50">
        <v>45275</v>
      </c>
      <c r="O34" s="9">
        <v>0.5799305555555555</v>
      </c>
      <c r="P34" s="12">
        <v>538</v>
      </c>
      <c r="Q34" s="12">
        <v>452</v>
      </c>
      <c r="R34" s="12">
        <v>82</v>
      </c>
      <c r="S34">
        <f t="shared" si="0"/>
        <v>8.6690779241460521E-3</v>
      </c>
      <c r="T34" s="12">
        <v>11.9</v>
      </c>
      <c r="U34" s="12">
        <v>1205</v>
      </c>
      <c r="V34" s="12">
        <v>1.91</v>
      </c>
      <c r="W34" s="12">
        <v>0.02</v>
      </c>
      <c r="X34" s="3">
        <v>15</v>
      </c>
      <c r="Y34" s="12">
        <v>1</v>
      </c>
      <c r="Z34" s="50">
        <v>45280</v>
      </c>
      <c r="AA34" s="75">
        <v>0.43641203703703701</v>
      </c>
      <c r="AB34" s="12">
        <v>109</v>
      </c>
      <c r="AC34" s="12">
        <v>79</v>
      </c>
      <c r="AD34" s="12">
        <v>73.5</v>
      </c>
      <c r="AE34">
        <f t="shared" ref="AE34:AE65" si="13">DB34/(461.51*(AF34+273.15))</f>
        <v>7.117290474646717E-3</v>
      </c>
      <c r="AF34" s="12">
        <v>10.5</v>
      </c>
      <c r="AG34" s="12">
        <v>659</v>
      </c>
      <c r="AH34" s="12">
        <v>1</v>
      </c>
      <c r="AI34" s="12">
        <v>0.02</v>
      </c>
      <c r="AK34" s="84"/>
      <c r="BF34" s="101"/>
      <c r="CB34" s="24">
        <v>3</v>
      </c>
      <c r="CC34" s="44">
        <v>45274</v>
      </c>
      <c r="CD34" s="23">
        <v>0.64070601851851849</v>
      </c>
      <c r="CE34" s="24">
        <v>542</v>
      </c>
      <c r="CF34" s="24">
        <v>456</v>
      </c>
      <c r="CG34" s="24">
        <v>86.5</v>
      </c>
      <c r="CH34" s="24">
        <v>9.8000000000000007</v>
      </c>
      <c r="CI34" s="24">
        <v>1339</v>
      </c>
      <c r="CJ34" s="24">
        <v>1</v>
      </c>
      <c r="CK34" s="24">
        <v>0.02</v>
      </c>
      <c r="CM34" s="24">
        <v>1</v>
      </c>
      <c r="CN34" s="44">
        <v>45279</v>
      </c>
      <c r="CO34" s="23">
        <v>0.45226851851851851</v>
      </c>
      <c r="CP34" s="24">
        <v>345</v>
      </c>
      <c r="CQ34" s="24">
        <v>268</v>
      </c>
      <c r="CR34" s="24">
        <v>74</v>
      </c>
      <c r="CS34" s="24">
        <v>13.2</v>
      </c>
      <c r="CT34" s="24">
        <v>971</v>
      </c>
      <c r="CU34" s="24">
        <v>1</v>
      </c>
      <c r="CV34" s="24">
        <v>0.02</v>
      </c>
      <c r="CY34">
        <f t="shared" si="2"/>
        <v>1390.7888985949296</v>
      </c>
      <c r="CZ34">
        <f t="shared" si="3"/>
        <v>1140.4468968478423</v>
      </c>
      <c r="DA34">
        <f t="shared" ref="DA34:DA65" si="14">EXP(17.62*AF34/(243.12+AF34))*611.2</f>
        <v>1267.6263417694699</v>
      </c>
      <c r="DB34">
        <f t="shared" ref="DB34:DB65" si="15">DA34*(AD34/100)</f>
        <v>931.70536120056045</v>
      </c>
    </row>
    <row r="35" spans="1:106" x14ac:dyDescent="0.25">
      <c r="A35" s="109">
        <v>20</v>
      </c>
      <c r="B35" s="110">
        <f>S135-S130</f>
        <v>7.9379519997850416E-5</v>
      </c>
      <c r="C35" s="111">
        <f>ROW(S135)-ROW(S130)</f>
        <v>5</v>
      </c>
      <c r="D35" s="60">
        <f t="shared" si="11"/>
        <v>1.5875903999570083E-5</v>
      </c>
      <c r="E35" s="112">
        <f t="shared" si="12"/>
        <v>1.5875903999570083E-2</v>
      </c>
      <c r="K35" s="101"/>
      <c r="L35">
        <v>22</v>
      </c>
      <c r="M35" s="12">
        <v>1</v>
      </c>
      <c r="N35" s="50">
        <v>45275</v>
      </c>
      <c r="O35" s="9">
        <v>0.58548611111111104</v>
      </c>
      <c r="P35" s="12">
        <v>487</v>
      </c>
      <c r="Q35" s="12">
        <v>416</v>
      </c>
      <c r="R35" s="12">
        <v>81.5</v>
      </c>
      <c r="S35">
        <f t="shared" si="0"/>
        <v>8.6162176929012596E-3</v>
      </c>
      <c r="T35" s="12">
        <v>11.9</v>
      </c>
      <c r="U35" s="12">
        <v>1066</v>
      </c>
      <c r="V35" s="14">
        <v>2.29</v>
      </c>
      <c r="W35" s="12">
        <v>0.02</v>
      </c>
      <c r="X35" s="3">
        <v>15</v>
      </c>
      <c r="Y35" s="12">
        <v>1</v>
      </c>
      <c r="Z35" s="50">
        <v>45280</v>
      </c>
      <c r="AA35" s="75">
        <v>0.44335648148148149</v>
      </c>
      <c r="AB35" s="12">
        <v>146</v>
      </c>
      <c r="AC35" s="12">
        <v>109</v>
      </c>
      <c r="AD35" s="12">
        <v>73.5</v>
      </c>
      <c r="AE35">
        <f t="shared" si="13"/>
        <v>7.117290474646717E-3</v>
      </c>
      <c r="AF35" s="12">
        <v>10.5</v>
      </c>
      <c r="AG35" s="12">
        <v>659</v>
      </c>
      <c r="AH35" s="12">
        <v>1</v>
      </c>
      <c r="AI35" s="12">
        <v>0.02</v>
      </c>
      <c r="AK35" s="84"/>
      <c r="BF35" s="101"/>
      <c r="CB35" s="12">
        <v>2</v>
      </c>
      <c r="CC35" s="13">
        <v>45274</v>
      </c>
      <c r="CD35" s="9">
        <v>0.64399305555555553</v>
      </c>
      <c r="CE35" s="12">
        <v>567</v>
      </c>
      <c r="CF35" s="12">
        <v>466</v>
      </c>
      <c r="CG35" s="12">
        <v>82</v>
      </c>
      <c r="CH35" s="12">
        <v>10.199999999999999</v>
      </c>
      <c r="CI35" s="12">
        <v>1424</v>
      </c>
      <c r="CJ35" s="12">
        <v>1</v>
      </c>
      <c r="CK35" s="12">
        <v>0.02</v>
      </c>
      <c r="CM35" s="24">
        <v>2</v>
      </c>
      <c r="CN35" s="44">
        <v>45279</v>
      </c>
      <c r="CO35" s="23">
        <v>0.45280092592592597</v>
      </c>
      <c r="CP35" s="24">
        <v>371</v>
      </c>
      <c r="CQ35" s="24">
        <v>286</v>
      </c>
      <c r="CR35" s="24">
        <v>74.5</v>
      </c>
      <c r="CS35" s="24">
        <v>13.2</v>
      </c>
      <c r="CT35" s="24">
        <v>997</v>
      </c>
      <c r="CU35" s="24">
        <v>1</v>
      </c>
      <c r="CV35" s="24">
        <v>0.02</v>
      </c>
      <c r="CY35">
        <f t="shared" si="2"/>
        <v>1390.7888985949296</v>
      </c>
      <c r="CZ35">
        <f t="shared" si="3"/>
        <v>1133.4929523548676</v>
      </c>
      <c r="DA35">
        <f t="shared" si="14"/>
        <v>1267.6263417694699</v>
      </c>
      <c r="DB35">
        <f t="shared" si="15"/>
        <v>931.70536120056045</v>
      </c>
    </row>
    <row r="36" spans="1:106" x14ac:dyDescent="0.25">
      <c r="A36" s="84">
        <v>19</v>
      </c>
      <c r="B36">
        <f>S144-S140</f>
        <v>1.2363140879904574E-4</v>
      </c>
      <c r="C36" s="74">
        <f>ROW(S144)-ROW(S140)</f>
        <v>4</v>
      </c>
      <c r="D36" s="3">
        <f t="shared" si="11"/>
        <v>3.0907852199761436E-5</v>
      </c>
      <c r="E36" s="73">
        <f t="shared" si="12"/>
        <v>3.0907852199761436E-2</v>
      </c>
      <c r="K36" s="101"/>
      <c r="L36">
        <v>27</v>
      </c>
      <c r="M36" s="10">
        <v>1</v>
      </c>
      <c r="N36" s="48">
        <v>45278</v>
      </c>
      <c r="O36" s="8">
        <v>0.37229166666666669</v>
      </c>
      <c r="P36" s="10">
        <v>106</v>
      </c>
      <c r="Q36" s="10">
        <v>85</v>
      </c>
      <c r="R36" s="10">
        <v>62.5</v>
      </c>
      <c r="S36">
        <f t="shared" si="0"/>
        <v>6.4444879171561232E-3</v>
      </c>
      <c r="T36" s="10">
        <v>11.5</v>
      </c>
      <c r="U36" s="10">
        <v>655</v>
      </c>
      <c r="V36" s="10">
        <v>1</v>
      </c>
      <c r="W36" s="10">
        <v>0.02</v>
      </c>
      <c r="X36" s="3">
        <v>15</v>
      </c>
      <c r="Y36" s="12">
        <v>1</v>
      </c>
      <c r="Z36" s="50">
        <v>45280</v>
      </c>
      <c r="AA36" s="75">
        <v>0.45031249999999995</v>
      </c>
      <c r="AB36" s="12">
        <v>86</v>
      </c>
      <c r="AC36" s="12">
        <v>60</v>
      </c>
      <c r="AD36" s="12">
        <v>74</v>
      </c>
      <c r="AE36">
        <f t="shared" si="13"/>
        <v>7.1206356311392322E-3</v>
      </c>
      <c r="AF36" s="12">
        <v>10.4</v>
      </c>
      <c r="AG36" s="12">
        <v>675</v>
      </c>
      <c r="AH36" s="12">
        <v>1</v>
      </c>
      <c r="AI36" s="12">
        <v>0.02</v>
      </c>
      <c r="AK36" s="84"/>
      <c r="BF36" s="101"/>
      <c r="CB36" s="12">
        <v>2</v>
      </c>
      <c r="CC36" s="13">
        <v>45274</v>
      </c>
      <c r="CD36" s="9">
        <v>0.64677083333333341</v>
      </c>
      <c r="CE36" s="12">
        <v>756</v>
      </c>
      <c r="CF36" s="12">
        <v>594</v>
      </c>
      <c r="CG36" s="12">
        <v>82</v>
      </c>
      <c r="CH36" s="12">
        <v>10.199999999999999</v>
      </c>
      <c r="CI36" s="12">
        <v>1421</v>
      </c>
      <c r="CJ36" s="12">
        <v>1</v>
      </c>
      <c r="CK36" s="12">
        <v>0.02</v>
      </c>
      <c r="CM36" s="24">
        <v>1</v>
      </c>
      <c r="CN36" s="44">
        <v>45279</v>
      </c>
      <c r="CO36" s="23">
        <v>0.4583564814814815</v>
      </c>
      <c r="CP36" s="24">
        <v>363</v>
      </c>
      <c r="CQ36" s="24">
        <v>284</v>
      </c>
      <c r="CR36" s="24">
        <v>75</v>
      </c>
      <c r="CS36" s="24">
        <v>13.2</v>
      </c>
      <c r="CT36" s="24">
        <v>1011</v>
      </c>
      <c r="CU36" s="24">
        <v>1</v>
      </c>
      <c r="CV36" s="24">
        <v>0.02</v>
      </c>
      <c r="CY36">
        <f t="shared" si="2"/>
        <v>1354.5676525564631</v>
      </c>
      <c r="CZ36">
        <f t="shared" si="3"/>
        <v>846.60478284778947</v>
      </c>
      <c r="DA36">
        <f t="shared" si="14"/>
        <v>1259.2089759304456</v>
      </c>
      <c r="DB36">
        <f t="shared" si="15"/>
        <v>931.81464218852977</v>
      </c>
    </row>
    <row r="37" spans="1:106" x14ac:dyDescent="0.25">
      <c r="A37" s="84">
        <v>19</v>
      </c>
      <c r="B37">
        <f>S153-S145</f>
        <v>5.149344433922811E-4</v>
      </c>
      <c r="C37" s="74">
        <f>ROW(S153)-ROW(S145)</f>
        <v>8</v>
      </c>
      <c r="D37" s="3">
        <f t="shared" si="11"/>
        <v>6.4366805424035138E-5</v>
      </c>
      <c r="E37" s="108">
        <f t="shared" si="12"/>
        <v>6.4366805424035139E-2</v>
      </c>
      <c r="K37" s="101"/>
      <c r="L37">
        <v>27</v>
      </c>
      <c r="M37" s="10">
        <v>1</v>
      </c>
      <c r="N37" s="48">
        <v>45278</v>
      </c>
      <c r="O37" s="8">
        <v>0.37923611111111111</v>
      </c>
      <c r="P37" s="10">
        <v>124</v>
      </c>
      <c r="Q37" s="10">
        <v>96</v>
      </c>
      <c r="R37" s="10">
        <v>64.5</v>
      </c>
      <c r="S37">
        <f t="shared" si="0"/>
        <v>6.4051021155499205E-3</v>
      </c>
      <c r="T37" s="10">
        <v>10.9</v>
      </c>
      <c r="U37" s="10">
        <v>653</v>
      </c>
      <c r="V37" s="10">
        <v>1</v>
      </c>
      <c r="W37" s="10">
        <v>0.02</v>
      </c>
      <c r="X37" s="3">
        <v>15</v>
      </c>
      <c r="Y37" s="12">
        <v>1</v>
      </c>
      <c r="Z37" s="50">
        <v>45280</v>
      </c>
      <c r="AA37" s="75">
        <v>0.45724537037037033</v>
      </c>
      <c r="AB37" s="12">
        <v>82</v>
      </c>
      <c r="AC37" s="12">
        <v>51</v>
      </c>
      <c r="AD37" s="12">
        <v>74</v>
      </c>
      <c r="AE37">
        <f t="shared" si="13"/>
        <v>7.1657074166511158E-3</v>
      </c>
      <c r="AF37" s="12">
        <v>10.5</v>
      </c>
      <c r="AG37" s="12">
        <v>688</v>
      </c>
      <c r="AH37" s="12">
        <v>1</v>
      </c>
      <c r="AI37" s="12">
        <v>0.02</v>
      </c>
      <c r="AK37" s="84"/>
      <c r="BF37" s="101"/>
      <c r="CB37" s="24">
        <v>3</v>
      </c>
      <c r="CC37" s="44">
        <v>45274</v>
      </c>
      <c r="CD37" s="23">
        <v>0.64765046296296302</v>
      </c>
      <c r="CE37" s="24">
        <v>646</v>
      </c>
      <c r="CF37" s="24">
        <v>541</v>
      </c>
      <c r="CG37" s="24">
        <v>86.5</v>
      </c>
      <c r="CH37" s="24">
        <v>9.9</v>
      </c>
      <c r="CI37" s="24">
        <v>1397</v>
      </c>
      <c r="CJ37" s="24">
        <v>1.69</v>
      </c>
      <c r="CK37" s="24">
        <v>0.02</v>
      </c>
      <c r="CM37" s="24">
        <v>1</v>
      </c>
      <c r="CN37" s="44">
        <v>45279</v>
      </c>
      <c r="CO37" s="23">
        <v>0.4619907407407407</v>
      </c>
      <c r="CP37" s="24">
        <v>378</v>
      </c>
      <c r="CQ37" s="24">
        <v>302</v>
      </c>
      <c r="CR37" s="24">
        <v>79</v>
      </c>
      <c r="CS37" s="24">
        <v>14.7</v>
      </c>
      <c r="CT37" s="24">
        <v>965</v>
      </c>
      <c r="CU37" s="24">
        <v>1</v>
      </c>
      <c r="CV37" s="24">
        <v>0.02</v>
      </c>
      <c r="CY37">
        <f t="shared" si="2"/>
        <v>1301.7939617062655</v>
      </c>
      <c r="CZ37">
        <f t="shared" si="3"/>
        <v>839.65710530054128</v>
      </c>
      <c r="DA37">
        <f t="shared" si="14"/>
        <v>1267.6263417694699</v>
      </c>
      <c r="DB37">
        <f t="shared" si="15"/>
        <v>938.04349290940775</v>
      </c>
    </row>
    <row r="38" spans="1:106" x14ac:dyDescent="0.25">
      <c r="A38" s="84">
        <v>19</v>
      </c>
      <c r="B38">
        <f>S162-S154</f>
        <v>6.051976584526067E-5</v>
      </c>
      <c r="C38" s="74">
        <f>ROW(S162)-ROW(S154)</f>
        <v>8</v>
      </c>
      <c r="D38" s="3">
        <f t="shared" si="11"/>
        <v>7.5649707306575838E-6</v>
      </c>
      <c r="E38" s="73">
        <f t="shared" si="12"/>
        <v>7.5649707306575838E-3</v>
      </c>
      <c r="K38" s="101"/>
      <c r="L38">
        <v>27</v>
      </c>
      <c r="M38" s="10">
        <v>1</v>
      </c>
      <c r="N38" s="48">
        <v>45278</v>
      </c>
      <c r="O38" s="8">
        <v>0.38618055555555553</v>
      </c>
      <c r="P38" s="10">
        <v>87</v>
      </c>
      <c r="Q38" s="10">
        <v>63</v>
      </c>
      <c r="R38" s="10">
        <v>66.5</v>
      </c>
      <c r="S38">
        <f t="shared" si="0"/>
        <v>6.4394532865851249E-3</v>
      </c>
      <c r="T38" s="10">
        <v>10.5</v>
      </c>
      <c r="U38" s="10">
        <v>664</v>
      </c>
      <c r="V38" s="10">
        <v>1</v>
      </c>
      <c r="W38" s="10">
        <v>0.02</v>
      </c>
      <c r="X38" s="3">
        <v>18</v>
      </c>
      <c r="Y38" s="10">
        <v>1</v>
      </c>
      <c r="Z38" s="48">
        <v>45280</v>
      </c>
      <c r="AA38" s="8">
        <v>0.47113425925925928</v>
      </c>
      <c r="AB38" s="10">
        <v>91</v>
      </c>
      <c r="AC38" s="10">
        <v>63</v>
      </c>
      <c r="AD38" s="10">
        <v>72.5</v>
      </c>
      <c r="AE38">
        <f t="shared" si="13"/>
        <v>6.8887074589812714E-3</v>
      </c>
      <c r="AF38" s="10">
        <v>10.199999999999999</v>
      </c>
      <c r="AG38" s="10">
        <v>633</v>
      </c>
      <c r="AH38" s="10">
        <v>1</v>
      </c>
      <c r="AI38" s="10">
        <v>0.02</v>
      </c>
      <c r="AK38" s="84"/>
      <c r="BF38" s="101"/>
      <c r="CB38" s="10">
        <v>1</v>
      </c>
      <c r="CC38" s="11">
        <v>45274</v>
      </c>
      <c r="CD38" s="8">
        <v>0.64914351851851848</v>
      </c>
      <c r="CE38" s="10">
        <v>717</v>
      </c>
      <c r="CF38" s="10">
        <v>612</v>
      </c>
      <c r="CG38" s="10">
        <v>82.5</v>
      </c>
      <c r="CH38" s="10">
        <v>10.1</v>
      </c>
      <c r="CI38" s="10">
        <v>1431</v>
      </c>
      <c r="CJ38" s="10">
        <v>2.75</v>
      </c>
      <c r="CK38" s="10">
        <v>0.02</v>
      </c>
      <c r="CM38" s="24">
        <v>1</v>
      </c>
      <c r="CN38" s="44">
        <v>45279</v>
      </c>
      <c r="CO38" s="23">
        <v>0.47295138888888894</v>
      </c>
      <c r="CP38" s="24">
        <v>400</v>
      </c>
      <c r="CQ38" s="24">
        <v>309</v>
      </c>
      <c r="CR38" s="24">
        <v>74.5</v>
      </c>
      <c r="CS38" s="24">
        <v>12.3</v>
      </c>
      <c r="CT38" s="24">
        <v>1028</v>
      </c>
      <c r="CU38" s="24">
        <v>1</v>
      </c>
      <c r="CV38" s="24">
        <v>0.02</v>
      </c>
      <c r="CY38">
        <f t="shared" si="2"/>
        <v>1267.6263417694699</v>
      </c>
      <c r="CZ38">
        <f t="shared" si="3"/>
        <v>842.97151727669757</v>
      </c>
      <c r="DA38">
        <f t="shared" si="14"/>
        <v>1242.5219461398847</v>
      </c>
      <c r="DB38">
        <f t="shared" si="15"/>
        <v>900.82841095141634</v>
      </c>
    </row>
    <row r="39" spans="1:106" x14ac:dyDescent="0.25">
      <c r="A39" s="84">
        <v>27</v>
      </c>
      <c r="B39">
        <f>S170-S166</f>
        <v>-1.0190386335932368E-4</v>
      </c>
      <c r="C39" s="74">
        <f>ROW(S170)-ROW(S166)</f>
        <v>4</v>
      </c>
      <c r="D39" s="3">
        <f t="shared" si="11"/>
        <v>-2.547596583983092E-5</v>
      </c>
      <c r="E39" s="73">
        <f t="shared" si="12"/>
        <v>-2.547596583983092E-2</v>
      </c>
      <c r="K39" s="101"/>
      <c r="L39">
        <v>27</v>
      </c>
      <c r="M39" s="10">
        <v>1</v>
      </c>
      <c r="N39" s="48">
        <v>45278</v>
      </c>
      <c r="O39" s="8">
        <v>0.393125</v>
      </c>
      <c r="P39" s="10">
        <v>96</v>
      </c>
      <c r="Q39" s="10">
        <v>71</v>
      </c>
      <c r="R39" s="10">
        <v>69</v>
      </c>
      <c r="S39">
        <f t="shared" si="0"/>
        <v>6.681537996607121E-3</v>
      </c>
      <c r="T39" s="10">
        <v>10.5</v>
      </c>
      <c r="U39" s="10">
        <v>708</v>
      </c>
      <c r="V39" s="10">
        <v>1</v>
      </c>
      <c r="W39" s="10">
        <v>0.02</v>
      </c>
      <c r="X39" s="3">
        <v>18</v>
      </c>
      <c r="Y39" s="10">
        <v>1</v>
      </c>
      <c r="Z39" s="48">
        <v>45280</v>
      </c>
      <c r="AA39" s="8">
        <v>0.4780787037037037</v>
      </c>
      <c r="AB39" s="10">
        <v>194</v>
      </c>
      <c r="AC39" s="10">
        <v>149</v>
      </c>
      <c r="AD39" s="10">
        <v>73</v>
      </c>
      <c r="AE39">
        <f t="shared" si="13"/>
        <v>6.8924812087891568E-3</v>
      </c>
      <c r="AF39" s="10">
        <v>10.1</v>
      </c>
      <c r="AG39" s="10">
        <v>627</v>
      </c>
      <c r="AH39" s="10">
        <v>1</v>
      </c>
      <c r="AI39" s="10">
        <v>0.02</v>
      </c>
      <c r="AK39" s="84"/>
      <c r="BF39" s="101"/>
      <c r="CB39" s="24">
        <v>3</v>
      </c>
      <c r="CC39" s="44">
        <v>45274</v>
      </c>
      <c r="CD39" s="23">
        <v>0.65459490740740744</v>
      </c>
      <c r="CE39" s="24">
        <v>640</v>
      </c>
      <c r="CF39" s="24">
        <v>538</v>
      </c>
      <c r="CG39" s="24">
        <v>87</v>
      </c>
      <c r="CH39" s="24">
        <v>10</v>
      </c>
      <c r="CI39" s="24">
        <v>1466</v>
      </c>
      <c r="CJ39" s="24">
        <v>1.8</v>
      </c>
      <c r="CK39" s="24">
        <v>0.02</v>
      </c>
      <c r="CM39" s="27">
        <v>3</v>
      </c>
      <c r="CN39" s="45">
        <v>45279</v>
      </c>
      <c r="CO39" s="26">
        <v>0.47888888888888892</v>
      </c>
      <c r="CP39" s="27">
        <v>384</v>
      </c>
      <c r="CQ39" s="27">
        <v>324</v>
      </c>
      <c r="CR39" s="27">
        <v>77.5</v>
      </c>
      <c r="CS39" s="27">
        <v>11.3</v>
      </c>
      <c r="CT39" s="27">
        <v>1013</v>
      </c>
      <c r="CU39" s="27">
        <v>1</v>
      </c>
      <c r="CV39" s="27">
        <v>0.05</v>
      </c>
      <c r="CY39">
        <f t="shared" si="2"/>
        <v>1267.6263417694699</v>
      </c>
      <c r="CZ39">
        <f t="shared" si="3"/>
        <v>874.66217582093418</v>
      </c>
      <c r="DA39">
        <f t="shared" si="14"/>
        <v>1234.2517876791662</v>
      </c>
      <c r="DB39">
        <f t="shared" si="15"/>
        <v>901.00380500579138</v>
      </c>
    </row>
    <row r="40" spans="1:106" x14ac:dyDescent="0.25">
      <c r="A40" s="84">
        <v>27</v>
      </c>
      <c r="B40">
        <f>S174-S171</f>
        <v>1.5376305571712656E-4</v>
      </c>
      <c r="C40" s="74">
        <f>ROW(S174)-ROW(S171)</f>
        <v>3</v>
      </c>
      <c r="D40" s="3">
        <f t="shared" si="11"/>
        <v>5.1254351905708852E-5</v>
      </c>
      <c r="E40" s="73">
        <f t="shared" si="12"/>
        <v>5.1254351905708852E-2</v>
      </c>
      <c r="K40" s="101"/>
      <c r="L40">
        <v>27</v>
      </c>
      <c r="M40" s="10">
        <v>1</v>
      </c>
      <c r="N40" s="48">
        <v>45278</v>
      </c>
      <c r="O40" s="8">
        <v>0.40006944444444442</v>
      </c>
      <c r="P40" s="10">
        <v>105</v>
      </c>
      <c r="Q40" s="10">
        <v>81</v>
      </c>
      <c r="R40" s="10">
        <v>72</v>
      </c>
      <c r="S40">
        <f t="shared" si="0"/>
        <v>6.9281860194868204E-3</v>
      </c>
      <c r="T40" s="10">
        <v>10.4</v>
      </c>
      <c r="U40" s="10">
        <v>818</v>
      </c>
      <c r="V40" s="10">
        <v>1</v>
      </c>
      <c r="W40" s="10">
        <v>0.02</v>
      </c>
      <c r="X40" s="3">
        <v>18</v>
      </c>
      <c r="Y40" s="10">
        <v>1</v>
      </c>
      <c r="Z40" s="48">
        <v>45280</v>
      </c>
      <c r="AA40" s="8">
        <v>0.48503472222222221</v>
      </c>
      <c r="AB40" s="10">
        <v>78</v>
      </c>
      <c r="AC40" s="10">
        <v>55</v>
      </c>
      <c r="AD40" s="10">
        <v>72</v>
      </c>
      <c r="AE40">
        <f t="shared" si="13"/>
        <v>6.6278825772179946E-3</v>
      </c>
      <c r="AF40" s="10">
        <v>9.6999999999999993</v>
      </c>
      <c r="AG40" s="10">
        <v>632</v>
      </c>
      <c r="AH40" s="10">
        <v>1</v>
      </c>
      <c r="AI40" s="10">
        <v>0.02</v>
      </c>
      <c r="AK40" s="84"/>
      <c r="BF40" s="101"/>
      <c r="CB40" s="10">
        <v>1</v>
      </c>
      <c r="CC40" s="11">
        <v>45274</v>
      </c>
      <c r="CD40" s="8">
        <v>0.65604166666666663</v>
      </c>
      <c r="CE40" s="10">
        <v>662</v>
      </c>
      <c r="CF40" s="10">
        <v>532</v>
      </c>
      <c r="CG40" s="10">
        <v>83</v>
      </c>
      <c r="CH40" s="10">
        <v>10.199999999999999</v>
      </c>
      <c r="CI40" s="10">
        <v>1582</v>
      </c>
      <c r="CJ40" s="10">
        <v>2.4900000000000002</v>
      </c>
      <c r="CK40" s="10">
        <v>0.02</v>
      </c>
      <c r="CM40" s="27">
        <v>1</v>
      </c>
      <c r="CN40" s="45">
        <v>45279</v>
      </c>
      <c r="CO40" s="26">
        <v>0.47990740740740739</v>
      </c>
      <c r="CP40" s="27">
        <v>376</v>
      </c>
      <c r="CQ40" s="27">
        <v>302</v>
      </c>
      <c r="CR40" s="27">
        <v>75.5</v>
      </c>
      <c r="CS40" s="27">
        <v>11.9</v>
      </c>
      <c r="CT40" s="27">
        <v>1096</v>
      </c>
      <c r="CU40" s="27">
        <v>1</v>
      </c>
      <c r="CV40" s="27">
        <v>0.02</v>
      </c>
      <c r="CY40">
        <f t="shared" si="2"/>
        <v>1259.2089759304456</v>
      </c>
      <c r="CZ40">
        <f t="shared" si="3"/>
        <v>906.6304626699208</v>
      </c>
      <c r="DA40">
        <f t="shared" si="14"/>
        <v>1201.6544747926796</v>
      </c>
      <c r="DB40">
        <f t="shared" si="15"/>
        <v>865.19122185072922</v>
      </c>
    </row>
    <row r="41" spans="1:106" x14ac:dyDescent="0.25">
      <c r="A41" s="84">
        <v>27</v>
      </c>
      <c r="B41">
        <f>S185-S175</f>
        <v>1.2280653228374273E-4</v>
      </c>
      <c r="C41" s="74">
        <f>ROW(S185)-ROW(S175)</f>
        <v>10</v>
      </c>
      <c r="D41" s="3">
        <f t="shared" si="11"/>
        <v>1.2280653228374273E-5</v>
      </c>
      <c r="E41" s="73">
        <f t="shared" si="12"/>
        <v>1.2280653228374273E-2</v>
      </c>
      <c r="K41" s="101"/>
      <c r="L41">
        <v>28</v>
      </c>
      <c r="M41" s="27">
        <v>1</v>
      </c>
      <c r="N41" s="49">
        <v>45278</v>
      </c>
      <c r="O41" s="75">
        <v>0.45762731481481483</v>
      </c>
      <c r="P41" s="27">
        <v>348</v>
      </c>
      <c r="Q41" s="27">
        <v>266</v>
      </c>
      <c r="R41" s="27">
        <v>77</v>
      </c>
      <c r="S41">
        <f t="shared" si="0"/>
        <v>8.5026482946031212E-3</v>
      </c>
      <c r="T41" s="27">
        <v>12.6</v>
      </c>
      <c r="U41" s="27">
        <v>1360</v>
      </c>
      <c r="V41" s="27">
        <v>1</v>
      </c>
      <c r="W41" s="27">
        <v>0.02</v>
      </c>
      <c r="X41" s="3">
        <v>18</v>
      </c>
      <c r="Y41" s="24">
        <v>1</v>
      </c>
      <c r="Z41" s="51">
        <v>45280</v>
      </c>
      <c r="AA41" s="75">
        <v>0.56142361111111116</v>
      </c>
      <c r="AB41" s="24">
        <v>36</v>
      </c>
      <c r="AC41" s="24">
        <v>19</v>
      </c>
      <c r="AD41" s="24">
        <v>72</v>
      </c>
      <c r="AE41">
        <f t="shared" si="13"/>
        <v>6.2986267523760077E-3</v>
      </c>
      <c r="AF41" s="24">
        <v>8.9</v>
      </c>
      <c r="AG41" s="24">
        <v>552</v>
      </c>
      <c r="AH41" s="24">
        <v>1</v>
      </c>
      <c r="AI41" s="24">
        <v>0.02</v>
      </c>
      <c r="AK41" s="84"/>
      <c r="BF41" s="101"/>
      <c r="CB41" s="12">
        <v>2</v>
      </c>
      <c r="CC41" s="13">
        <v>45274</v>
      </c>
      <c r="CD41" s="9">
        <v>0.65656250000000005</v>
      </c>
      <c r="CE41" s="12">
        <v>646</v>
      </c>
      <c r="CF41" s="12">
        <v>534</v>
      </c>
      <c r="CG41" s="12">
        <v>82.5</v>
      </c>
      <c r="CH41" s="12">
        <v>10.3</v>
      </c>
      <c r="CI41" s="12">
        <v>1570</v>
      </c>
      <c r="CJ41" s="12">
        <v>1</v>
      </c>
      <c r="CK41" s="12">
        <v>0.02</v>
      </c>
      <c r="CM41" s="27">
        <v>3</v>
      </c>
      <c r="CN41" s="45">
        <v>45279</v>
      </c>
      <c r="CO41" s="26">
        <v>0.48444444444444446</v>
      </c>
      <c r="CP41" s="27">
        <v>375</v>
      </c>
      <c r="CQ41" s="27">
        <v>306</v>
      </c>
      <c r="CR41" s="27">
        <v>79.5</v>
      </c>
      <c r="CS41" s="27">
        <v>11</v>
      </c>
      <c r="CT41" s="27">
        <v>986</v>
      </c>
      <c r="CU41" s="27">
        <v>1</v>
      </c>
      <c r="CV41" s="27">
        <v>0.05</v>
      </c>
      <c r="CY41">
        <f t="shared" si="2"/>
        <v>1456.2329208141341</v>
      </c>
      <c r="CZ41">
        <f t="shared" si="3"/>
        <v>1121.2993490268832</v>
      </c>
      <c r="DA41">
        <f t="shared" si="14"/>
        <v>1138.7295660049122</v>
      </c>
      <c r="DB41">
        <f t="shared" si="15"/>
        <v>819.8852875235367</v>
      </c>
    </row>
    <row r="42" spans="1:106" x14ac:dyDescent="0.25">
      <c r="A42" s="84">
        <v>27</v>
      </c>
      <c r="B42">
        <f>S190-S186</f>
        <v>1.034890066861846E-4</v>
      </c>
      <c r="C42" s="74">
        <f>ROW(S190)-ROW(S186)</f>
        <v>4</v>
      </c>
      <c r="D42" s="3">
        <f t="shared" si="11"/>
        <v>2.5872251671546151E-5</v>
      </c>
      <c r="E42" s="73">
        <f t="shared" si="12"/>
        <v>2.5872251671546151E-2</v>
      </c>
      <c r="K42" s="101"/>
      <c r="L42">
        <v>28</v>
      </c>
      <c r="M42" s="27">
        <v>1</v>
      </c>
      <c r="N42" s="49">
        <v>45278</v>
      </c>
      <c r="O42" s="75">
        <v>0.46454861111111106</v>
      </c>
      <c r="P42" s="27">
        <v>324</v>
      </c>
      <c r="Q42" s="27">
        <v>241</v>
      </c>
      <c r="R42" s="27">
        <v>74.5</v>
      </c>
      <c r="S42">
        <f t="shared" si="0"/>
        <v>8.7506780246142269E-3</v>
      </c>
      <c r="T42" s="27">
        <v>13.6</v>
      </c>
      <c r="U42" s="27">
        <v>1299</v>
      </c>
      <c r="V42" s="27">
        <v>1</v>
      </c>
      <c r="W42" s="27">
        <v>0.02</v>
      </c>
      <c r="X42" s="3">
        <v>18</v>
      </c>
      <c r="Y42" s="24">
        <v>1</v>
      </c>
      <c r="Z42" s="51">
        <v>45280</v>
      </c>
      <c r="AA42" s="75">
        <v>0.56836805555555558</v>
      </c>
      <c r="AB42" s="24">
        <v>92</v>
      </c>
      <c r="AC42" s="24">
        <v>56</v>
      </c>
      <c r="AD42" s="24">
        <v>74.5</v>
      </c>
      <c r="AE42">
        <f t="shared" si="13"/>
        <v>6.4757988012660627E-3</v>
      </c>
      <c r="AF42" s="24">
        <v>8.8000000000000007</v>
      </c>
      <c r="AG42" s="24">
        <v>573</v>
      </c>
      <c r="AH42" s="24">
        <v>1</v>
      </c>
      <c r="AI42" s="24">
        <v>0.02</v>
      </c>
      <c r="AK42" s="84"/>
      <c r="BF42" s="101"/>
      <c r="CB42" s="24">
        <v>3</v>
      </c>
      <c r="CC42" s="44">
        <v>45274</v>
      </c>
      <c r="CD42" s="23">
        <v>0.66153935185185186</v>
      </c>
      <c r="CE42" s="24">
        <v>670</v>
      </c>
      <c r="CF42" s="24">
        <v>565</v>
      </c>
      <c r="CG42" s="24">
        <v>86.5</v>
      </c>
      <c r="CH42" s="24">
        <v>10.1</v>
      </c>
      <c r="CI42" s="24">
        <v>1472</v>
      </c>
      <c r="CJ42" s="24">
        <v>1.81</v>
      </c>
      <c r="CK42" s="24">
        <v>0.02</v>
      </c>
      <c r="CM42" s="27">
        <v>1</v>
      </c>
      <c r="CN42" s="45">
        <v>45279</v>
      </c>
      <c r="CO42" s="26">
        <v>0.48684027777777777</v>
      </c>
      <c r="CP42" s="27">
        <v>373</v>
      </c>
      <c r="CQ42" s="27">
        <v>300</v>
      </c>
      <c r="CR42" s="27">
        <v>76.5</v>
      </c>
      <c r="CS42" s="27">
        <v>11.7</v>
      </c>
      <c r="CT42" s="27">
        <v>1175</v>
      </c>
      <c r="CU42" s="27">
        <v>1</v>
      </c>
      <c r="CV42" s="27">
        <v>0.02</v>
      </c>
      <c r="CY42">
        <f t="shared" si="2"/>
        <v>1554.4257218675332</v>
      </c>
      <c r="CZ42">
        <f t="shared" si="3"/>
        <v>1158.0471627913123</v>
      </c>
      <c r="DA42">
        <f t="shared" si="14"/>
        <v>1131.0720977859733</v>
      </c>
      <c r="DB42">
        <f t="shared" si="15"/>
        <v>842.64871285055006</v>
      </c>
    </row>
    <row r="43" spans="1:106" x14ac:dyDescent="0.25">
      <c r="A43" s="84">
        <v>31</v>
      </c>
      <c r="B43">
        <f>S200-S197</f>
        <v>2.8429920318619184E-4</v>
      </c>
      <c r="C43" s="74">
        <f>ROW(S200)-ROW(S197)</f>
        <v>3</v>
      </c>
      <c r="D43" s="3">
        <f t="shared" si="11"/>
        <v>9.4766401062063951E-5</v>
      </c>
      <c r="E43" s="73">
        <f t="shared" si="12"/>
        <v>9.4766401062063951E-2</v>
      </c>
      <c r="K43" s="101"/>
      <c r="L43">
        <v>28</v>
      </c>
      <c r="M43" s="27">
        <v>1</v>
      </c>
      <c r="N43" s="49">
        <v>45278</v>
      </c>
      <c r="O43" s="75">
        <v>0.4714930555555556</v>
      </c>
      <c r="P43" s="27">
        <v>381</v>
      </c>
      <c r="Q43" s="27">
        <v>296</v>
      </c>
      <c r="R43" s="27">
        <v>73</v>
      </c>
      <c r="S43">
        <f t="shared" si="0"/>
        <v>8.6805419952859023E-3</v>
      </c>
      <c r="T43" s="27">
        <v>13.8</v>
      </c>
      <c r="U43" s="27">
        <v>1333</v>
      </c>
      <c r="V43" s="27">
        <v>1.97</v>
      </c>
      <c r="W43" s="27">
        <v>0.02</v>
      </c>
      <c r="X43" s="3">
        <v>18</v>
      </c>
      <c r="Y43" s="24">
        <v>1</v>
      </c>
      <c r="Z43" s="51">
        <v>45280</v>
      </c>
      <c r="AA43" s="75">
        <v>0.5753125</v>
      </c>
      <c r="AB43" s="24">
        <v>71</v>
      </c>
      <c r="AC43" s="24">
        <v>45</v>
      </c>
      <c r="AD43" s="24">
        <v>72.5</v>
      </c>
      <c r="AE43">
        <f t="shared" si="13"/>
        <v>6.5478527218964799E-3</v>
      </c>
      <c r="AF43" s="24">
        <v>9.4</v>
      </c>
      <c r="AG43" s="24">
        <v>586</v>
      </c>
      <c r="AH43" s="24">
        <v>1.84</v>
      </c>
      <c r="AI43" s="24">
        <v>0.02</v>
      </c>
      <c r="AK43" s="84"/>
      <c r="BF43" s="101"/>
      <c r="CB43" s="10">
        <v>1</v>
      </c>
      <c r="CC43" s="11">
        <v>45274</v>
      </c>
      <c r="CD43" s="8">
        <v>0.66159722222222228</v>
      </c>
      <c r="CE43" s="10">
        <v>583</v>
      </c>
      <c r="CF43" s="10">
        <v>476</v>
      </c>
      <c r="CG43" s="10">
        <v>83.5</v>
      </c>
      <c r="CH43" s="10">
        <v>10.199999999999999</v>
      </c>
      <c r="CI43" s="10">
        <v>1660</v>
      </c>
      <c r="CJ43" s="10">
        <v>2.2799999999999998</v>
      </c>
      <c r="CK43" s="10">
        <v>0.02</v>
      </c>
      <c r="CM43" s="27">
        <v>3</v>
      </c>
      <c r="CN43" s="45">
        <v>45279</v>
      </c>
      <c r="CO43" s="26">
        <v>0.49138888888888888</v>
      </c>
      <c r="CP43" s="27">
        <v>455</v>
      </c>
      <c r="CQ43" s="27">
        <v>392</v>
      </c>
      <c r="CR43" s="27">
        <v>81</v>
      </c>
      <c r="CS43" s="27">
        <v>10.8</v>
      </c>
      <c r="CT43" s="27">
        <v>1054</v>
      </c>
      <c r="CU43" s="27">
        <v>1</v>
      </c>
      <c r="CV43" s="27">
        <v>0.04</v>
      </c>
      <c r="CY43">
        <f t="shared" si="2"/>
        <v>1574.7489491168899</v>
      </c>
      <c r="CZ43">
        <f t="shared" si="3"/>
        <v>1149.5667328553295</v>
      </c>
      <c r="DA43">
        <f t="shared" si="14"/>
        <v>1177.7071813252062</v>
      </c>
      <c r="DB43">
        <f t="shared" si="15"/>
        <v>853.83770646077448</v>
      </c>
    </row>
    <row r="44" spans="1:106" ht="15.75" thickBot="1" x14ac:dyDescent="0.3">
      <c r="A44" s="84">
        <v>15</v>
      </c>
      <c r="B44">
        <f>S219-S212</f>
        <v>-7.4869094255092423E-4</v>
      </c>
      <c r="C44" s="74">
        <f>ROW(S219)-ROW(S212)</f>
        <v>7</v>
      </c>
      <c r="D44" s="3">
        <f t="shared" si="11"/>
        <v>-1.0695584893584633E-4</v>
      </c>
      <c r="E44" s="73">
        <f t="shared" si="12"/>
        <v>-0.10695584893584632</v>
      </c>
      <c r="K44" s="101"/>
      <c r="L44">
        <v>28</v>
      </c>
      <c r="M44" s="27">
        <v>1</v>
      </c>
      <c r="N44" s="49">
        <v>45278</v>
      </c>
      <c r="O44" s="75">
        <v>0.47843750000000002</v>
      </c>
      <c r="P44" s="27">
        <v>437</v>
      </c>
      <c r="Q44" s="27">
        <v>299</v>
      </c>
      <c r="R44" s="27">
        <v>69</v>
      </c>
      <c r="S44">
        <f t="shared" si="0"/>
        <v>8.0054801779207898E-3</v>
      </c>
      <c r="T44" s="27">
        <v>13.4</v>
      </c>
      <c r="U44" s="27">
        <v>972</v>
      </c>
      <c r="V44" s="27">
        <v>1.46</v>
      </c>
      <c r="W44" s="27">
        <v>0.02</v>
      </c>
      <c r="X44" s="3">
        <v>18</v>
      </c>
      <c r="Y44" s="24">
        <v>1</v>
      </c>
      <c r="Z44" s="51">
        <v>45280</v>
      </c>
      <c r="AA44" s="75">
        <v>0.58225694444444442</v>
      </c>
      <c r="AB44" s="24">
        <v>51</v>
      </c>
      <c r="AC44" s="24">
        <v>32</v>
      </c>
      <c r="AD44" s="24">
        <v>72.5</v>
      </c>
      <c r="AE44">
        <f t="shared" si="13"/>
        <v>6.5062975710911339E-3</v>
      </c>
      <c r="AF44" s="24">
        <v>9.3000000000000007</v>
      </c>
      <c r="AG44" s="24">
        <v>571</v>
      </c>
      <c r="AH44" s="24">
        <v>1.73</v>
      </c>
      <c r="AI44" s="24">
        <v>0.02</v>
      </c>
      <c r="AK44" s="86"/>
      <c r="AL44" s="93"/>
      <c r="AM44" s="93"/>
      <c r="AN44" s="93"/>
      <c r="AO44" s="93"/>
      <c r="AP44" s="93"/>
      <c r="AQ44" s="93"/>
      <c r="AR44" s="93"/>
      <c r="AS44" s="93"/>
      <c r="AT44" s="93"/>
      <c r="AU44" s="93"/>
      <c r="AV44" s="93"/>
      <c r="AW44" s="93"/>
      <c r="AX44" s="93"/>
      <c r="AY44" s="93"/>
      <c r="AZ44" s="93"/>
      <c r="BA44" s="93"/>
      <c r="BB44" s="93"/>
      <c r="BC44" s="93"/>
      <c r="BD44" s="93"/>
      <c r="BE44" s="93"/>
      <c r="BF44" s="102"/>
      <c r="CB44" s="12">
        <v>2</v>
      </c>
      <c r="CC44" s="13">
        <v>45274</v>
      </c>
      <c r="CD44" s="9">
        <v>0.6620138888888889</v>
      </c>
      <c r="CE44" s="12">
        <v>749</v>
      </c>
      <c r="CF44" s="12">
        <v>567</v>
      </c>
      <c r="CG44" s="12">
        <v>82</v>
      </c>
      <c r="CH44" s="12">
        <v>10.4</v>
      </c>
      <c r="CI44" s="12">
        <v>1574</v>
      </c>
      <c r="CJ44" s="12">
        <v>1</v>
      </c>
      <c r="CK44" s="12">
        <v>0.02</v>
      </c>
      <c r="CM44" s="27">
        <v>1</v>
      </c>
      <c r="CN44" s="45">
        <v>45279</v>
      </c>
      <c r="CO44" s="26">
        <v>0.49379629629629629</v>
      </c>
      <c r="CP44" s="27">
        <v>352</v>
      </c>
      <c r="CQ44" s="27">
        <v>283</v>
      </c>
      <c r="CR44" s="27">
        <v>77</v>
      </c>
      <c r="CS44" s="27">
        <v>11.6</v>
      </c>
      <c r="CT44" s="27">
        <v>1161</v>
      </c>
      <c r="CU44" s="27">
        <v>1</v>
      </c>
      <c r="CV44" s="27">
        <v>0.02</v>
      </c>
      <c r="CY44">
        <f t="shared" si="2"/>
        <v>1534.3337013234745</v>
      </c>
      <c r="CZ44">
        <f t="shared" si="3"/>
        <v>1058.6902539131975</v>
      </c>
      <c r="DA44">
        <f t="shared" si="14"/>
        <v>1169.8188374897645</v>
      </c>
      <c r="DB44">
        <f t="shared" si="15"/>
        <v>848.11865718007925</v>
      </c>
    </row>
    <row r="45" spans="1:106" x14ac:dyDescent="0.25">
      <c r="A45" s="84">
        <v>13</v>
      </c>
      <c r="B45">
        <f>S227-S224</f>
        <v>4.5157604978597263E-5</v>
      </c>
      <c r="C45" s="74">
        <f>ROW(S227)-ROW(S224)</f>
        <v>3</v>
      </c>
      <c r="D45" s="3">
        <f t="shared" si="11"/>
        <v>1.5052534992865754E-5</v>
      </c>
      <c r="E45" s="108">
        <f t="shared" si="12"/>
        <v>1.5052534992865754E-2</v>
      </c>
      <c r="K45" s="101"/>
      <c r="L45">
        <v>28</v>
      </c>
      <c r="M45" s="27">
        <v>1</v>
      </c>
      <c r="N45" s="49">
        <v>45278</v>
      </c>
      <c r="O45" s="75">
        <v>0.48538194444444444</v>
      </c>
      <c r="P45" s="27">
        <v>434</v>
      </c>
      <c r="Q45" s="27">
        <v>338</v>
      </c>
      <c r="R45" s="27">
        <v>72</v>
      </c>
      <c r="S45">
        <f t="shared" si="0"/>
        <v>8.5091910657881121E-3</v>
      </c>
      <c r="T45" s="27">
        <v>13.7</v>
      </c>
      <c r="U45" s="27">
        <v>1191</v>
      </c>
      <c r="V45" s="14">
        <v>2.69</v>
      </c>
      <c r="W45" s="27">
        <v>0.02</v>
      </c>
      <c r="X45" s="3">
        <v>18</v>
      </c>
      <c r="Y45" s="24">
        <v>1</v>
      </c>
      <c r="Z45" s="51">
        <v>45280</v>
      </c>
      <c r="AA45" s="75">
        <v>0.58920138888888884</v>
      </c>
      <c r="AB45" s="24">
        <v>84</v>
      </c>
      <c r="AC45" s="24">
        <v>56</v>
      </c>
      <c r="AD45" s="24">
        <v>73.5</v>
      </c>
      <c r="AE45">
        <f t="shared" si="13"/>
        <v>6.59603960655446E-3</v>
      </c>
      <c r="AF45" s="24">
        <v>9.3000000000000007</v>
      </c>
      <c r="AG45" s="24">
        <v>580</v>
      </c>
      <c r="AH45" s="24">
        <v>1.78</v>
      </c>
      <c r="AI45" s="24">
        <v>0.02</v>
      </c>
      <c r="CB45" s="27">
        <v>1</v>
      </c>
      <c r="CC45" s="45">
        <v>45275</v>
      </c>
      <c r="CD45" s="26">
        <v>0.35631944444444441</v>
      </c>
      <c r="CE45" s="27">
        <v>232</v>
      </c>
      <c r="CF45" s="27">
        <v>178</v>
      </c>
      <c r="CG45" s="27">
        <v>70</v>
      </c>
      <c r="CH45" s="27">
        <v>13.9</v>
      </c>
      <c r="CI45" s="27">
        <v>929</v>
      </c>
      <c r="CJ45" s="27">
        <v>1</v>
      </c>
      <c r="CK45" s="27">
        <v>0.02</v>
      </c>
      <c r="CM45" s="27">
        <v>3</v>
      </c>
      <c r="CN45" s="45">
        <v>45279</v>
      </c>
      <c r="CO45" s="26">
        <v>0.49833333333333335</v>
      </c>
      <c r="CP45" s="27">
        <v>484</v>
      </c>
      <c r="CQ45" s="27">
        <v>411</v>
      </c>
      <c r="CR45" s="27">
        <v>82</v>
      </c>
      <c r="CS45" s="27">
        <v>10.6</v>
      </c>
      <c r="CT45" s="27">
        <v>1090</v>
      </c>
      <c r="CU45" s="27">
        <v>1</v>
      </c>
      <c r="CV45" s="27">
        <v>0.04</v>
      </c>
      <c r="CY45">
        <f t="shared" si="2"/>
        <v>1564.5582932252935</v>
      </c>
      <c r="CZ45">
        <f t="shared" si="3"/>
        <v>1126.4819711222112</v>
      </c>
      <c r="DA45">
        <f t="shared" si="14"/>
        <v>1169.8188374897645</v>
      </c>
      <c r="DB45">
        <f t="shared" si="15"/>
        <v>859.81684555497691</v>
      </c>
    </row>
    <row r="46" spans="1:106" ht="15.75" thickBot="1" x14ac:dyDescent="0.3">
      <c r="A46" s="84">
        <v>20</v>
      </c>
      <c r="B46">
        <f>S236-S228</f>
        <v>5.9726301598329173E-5</v>
      </c>
      <c r="C46" s="74">
        <f>ROW(S236)-ROW(S228)</f>
        <v>8</v>
      </c>
      <c r="D46" s="3">
        <f t="shared" si="11"/>
        <v>7.4657876997911467E-6</v>
      </c>
      <c r="E46" s="73">
        <f t="shared" si="12"/>
        <v>7.4657876997911467E-3</v>
      </c>
      <c r="K46" s="101"/>
      <c r="L46">
        <v>14</v>
      </c>
      <c r="M46" s="10">
        <v>1</v>
      </c>
      <c r="N46" s="48">
        <v>45279</v>
      </c>
      <c r="O46" s="8">
        <v>0.56046296296296294</v>
      </c>
      <c r="P46" s="10">
        <v>391</v>
      </c>
      <c r="Q46" s="10">
        <v>315</v>
      </c>
      <c r="R46" s="10">
        <v>75</v>
      </c>
      <c r="S46" s="77">
        <f t="shared" si="0"/>
        <v>6.1930682988278049E-3</v>
      </c>
      <c r="T46" s="10">
        <v>8</v>
      </c>
      <c r="U46" s="58">
        <v>883</v>
      </c>
      <c r="V46" s="10">
        <v>1</v>
      </c>
      <c r="W46" s="10">
        <v>0.02</v>
      </c>
      <c r="X46" s="3">
        <v>18</v>
      </c>
      <c r="Y46" s="24">
        <v>1</v>
      </c>
      <c r="Z46" s="51">
        <v>45280</v>
      </c>
      <c r="AA46" s="23">
        <v>0.59614583333333326</v>
      </c>
      <c r="AB46" s="24">
        <v>139</v>
      </c>
      <c r="AC46" s="24">
        <v>91</v>
      </c>
      <c r="AD46" s="24">
        <v>73.5</v>
      </c>
      <c r="AE46">
        <f t="shared" si="13"/>
        <v>6.7231287627772373E-3</v>
      </c>
      <c r="AF46" s="24">
        <v>9.6</v>
      </c>
      <c r="AG46" s="60">
        <v>624</v>
      </c>
      <c r="AH46" s="14">
        <v>2.84</v>
      </c>
      <c r="AI46" s="24">
        <v>0.02</v>
      </c>
      <c r="CB46" s="27">
        <v>3</v>
      </c>
      <c r="CC46" s="45">
        <v>45275</v>
      </c>
      <c r="CD46" s="26">
        <v>0.35778935185185184</v>
      </c>
      <c r="CE46" s="27">
        <v>275</v>
      </c>
      <c r="CF46" s="27">
        <v>215</v>
      </c>
      <c r="CG46" s="27">
        <v>73.5</v>
      </c>
      <c r="CH46" s="27">
        <v>12.9</v>
      </c>
      <c r="CI46" s="27">
        <v>922</v>
      </c>
      <c r="CJ46" s="27">
        <v>1</v>
      </c>
      <c r="CK46" s="27">
        <v>0.03</v>
      </c>
      <c r="CM46" s="27">
        <v>1</v>
      </c>
      <c r="CN46" s="45">
        <v>45279</v>
      </c>
      <c r="CO46" s="26">
        <v>0.50074074074074071</v>
      </c>
      <c r="CP46" s="27">
        <v>434</v>
      </c>
      <c r="CQ46" s="27">
        <v>354</v>
      </c>
      <c r="CR46" s="27">
        <v>77</v>
      </c>
      <c r="CS46" s="27">
        <v>11.5</v>
      </c>
      <c r="CT46" s="27">
        <v>1165</v>
      </c>
      <c r="CU46" s="27">
        <v>1.47</v>
      </c>
      <c r="CV46" s="27">
        <v>0.02</v>
      </c>
      <c r="CY46">
        <f t="shared" si="2"/>
        <v>1071.4300180785951</v>
      </c>
      <c r="CZ46">
        <f t="shared" si="3"/>
        <v>803.57251355894641</v>
      </c>
      <c r="DA46">
        <f t="shared" si="14"/>
        <v>1193.6247607669538</v>
      </c>
      <c r="DB46">
        <f t="shared" si="15"/>
        <v>877.31419916371101</v>
      </c>
    </row>
    <row r="47" spans="1:106" x14ac:dyDescent="0.25">
      <c r="A47" s="84"/>
      <c r="K47" s="101"/>
      <c r="L47">
        <v>14</v>
      </c>
      <c r="M47" s="10">
        <v>1</v>
      </c>
      <c r="N47" s="48">
        <v>45279</v>
      </c>
      <c r="O47" s="8">
        <v>0.56739583333333332</v>
      </c>
      <c r="P47" s="10">
        <v>445</v>
      </c>
      <c r="Q47" s="10">
        <v>360</v>
      </c>
      <c r="R47" s="10">
        <v>76.5</v>
      </c>
      <c r="S47" s="77">
        <f t="shared" si="0"/>
        <v>6.1959596303295958E-3</v>
      </c>
      <c r="T47" s="10">
        <v>7.7</v>
      </c>
      <c r="U47" s="58">
        <v>935</v>
      </c>
      <c r="V47" s="10">
        <v>1</v>
      </c>
      <c r="W47" s="10">
        <v>0.02</v>
      </c>
      <c r="X47" s="3">
        <v>18</v>
      </c>
      <c r="Y47" s="24">
        <v>1</v>
      </c>
      <c r="Z47" s="51">
        <v>45280</v>
      </c>
      <c r="AA47" s="23">
        <v>0.60309027777777779</v>
      </c>
      <c r="AB47" s="24">
        <v>89</v>
      </c>
      <c r="AC47" s="24">
        <v>51</v>
      </c>
      <c r="AD47" s="24">
        <v>73</v>
      </c>
      <c r="AE47">
        <f t="shared" si="13"/>
        <v>6.6350848321068247E-3</v>
      </c>
      <c r="AF47" s="24">
        <v>9.5</v>
      </c>
      <c r="AG47" s="60">
        <v>589</v>
      </c>
      <c r="AH47" s="14">
        <v>2.62</v>
      </c>
      <c r="AI47" s="24">
        <v>0.02</v>
      </c>
      <c r="AK47" s="79"/>
      <c r="AL47" s="81" t="s">
        <v>1595</v>
      </c>
      <c r="AM47" s="81"/>
      <c r="AN47" s="81" t="s">
        <v>1596</v>
      </c>
      <c r="AO47" s="81"/>
      <c r="AP47" s="81" t="s">
        <v>1595</v>
      </c>
      <c r="AQ47" s="81"/>
      <c r="AR47" s="81" t="s">
        <v>1596</v>
      </c>
      <c r="AS47" s="81"/>
      <c r="AT47" s="81" t="s">
        <v>1595</v>
      </c>
      <c r="AU47" s="81"/>
      <c r="AV47" s="81" t="s">
        <v>1596</v>
      </c>
      <c r="AW47" s="81"/>
      <c r="AX47" s="81" t="s">
        <v>1595</v>
      </c>
      <c r="AY47" s="81"/>
      <c r="AZ47" s="81" t="s">
        <v>1596</v>
      </c>
      <c r="BA47" s="81"/>
      <c r="BB47" s="81" t="s">
        <v>1595</v>
      </c>
      <c r="BC47" s="81"/>
      <c r="BD47" s="81" t="s">
        <v>1596</v>
      </c>
      <c r="BE47" s="81"/>
      <c r="BF47" s="81" t="s">
        <v>1595</v>
      </c>
      <c r="BG47" s="81"/>
      <c r="BH47" s="81" t="s">
        <v>1596</v>
      </c>
      <c r="BI47" s="81"/>
      <c r="BJ47" s="81"/>
      <c r="BK47" s="81"/>
      <c r="BL47" s="81"/>
      <c r="BM47" s="91"/>
      <c r="BO47" s="120">
        <v>0.45762731481481483</v>
      </c>
      <c r="BP47" s="81" t="s">
        <v>1537</v>
      </c>
      <c r="BQ47" s="81">
        <v>8.5026482946031212E-3</v>
      </c>
      <c r="BR47" s="81"/>
      <c r="BS47" s="81"/>
      <c r="BT47" s="81"/>
      <c r="BU47" s="81"/>
      <c r="BV47" s="81"/>
      <c r="BW47" s="81"/>
      <c r="BX47" s="81"/>
      <c r="BY47" s="81"/>
      <c r="BZ47" s="91"/>
      <c r="CB47" s="10">
        <v>2</v>
      </c>
      <c r="CC47" s="11">
        <v>45275</v>
      </c>
      <c r="CD47" s="8">
        <v>0.35782407407407407</v>
      </c>
      <c r="CE47" s="10">
        <v>350</v>
      </c>
      <c r="CF47" s="10">
        <v>241</v>
      </c>
      <c r="CG47" s="10">
        <v>72.5</v>
      </c>
      <c r="CH47" s="10">
        <v>13.3</v>
      </c>
      <c r="CI47" s="10">
        <v>860</v>
      </c>
      <c r="CJ47" s="10">
        <v>1</v>
      </c>
      <c r="CK47" s="10">
        <v>0.02</v>
      </c>
      <c r="CM47" s="10">
        <v>1</v>
      </c>
      <c r="CN47" s="11">
        <v>45279</v>
      </c>
      <c r="CO47" s="8">
        <v>0.61600694444444437</v>
      </c>
      <c r="CP47" s="10">
        <v>192</v>
      </c>
      <c r="CQ47" s="10">
        <v>158</v>
      </c>
      <c r="CR47" s="10">
        <v>78</v>
      </c>
      <c r="CS47" s="10">
        <v>8.6</v>
      </c>
      <c r="CT47" s="10">
        <v>723</v>
      </c>
      <c r="CU47" s="10">
        <v>1</v>
      </c>
      <c r="CV47" s="10">
        <v>0.02</v>
      </c>
      <c r="CY47">
        <f t="shared" si="2"/>
        <v>1049.7906207160779</v>
      </c>
      <c r="CZ47">
        <f t="shared" si="3"/>
        <v>803.0898248477996</v>
      </c>
      <c r="DA47">
        <f t="shared" si="14"/>
        <v>1185.6424095132434</v>
      </c>
      <c r="DB47">
        <f t="shared" si="15"/>
        <v>865.51895894466759</v>
      </c>
    </row>
    <row r="48" spans="1:106" x14ac:dyDescent="0.25">
      <c r="A48" s="84"/>
      <c r="K48" s="101"/>
      <c r="L48">
        <v>14</v>
      </c>
      <c r="M48" s="10">
        <v>1</v>
      </c>
      <c r="N48" s="48">
        <v>45279</v>
      </c>
      <c r="O48" s="8">
        <v>0.57435185185185189</v>
      </c>
      <c r="P48" s="10">
        <v>297</v>
      </c>
      <c r="Q48" s="10">
        <v>235</v>
      </c>
      <c r="R48" s="10">
        <v>77</v>
      </c>
      <c r="S48" s="77">
        <f t="shared" si="0"/>
        <v>6.1963239243576071E-3</v>
      </c>
      <c r="T48" s="10">
        <v>7.6</v>
      </c>
      <c r="U48" s="58">
        <v>1011</v>
      </c>
      <c r="V48" s="10">
        <v>1</v>
      </c>
      <c r="W48" s="10">
        <v>0.02</v>
      </c>
      <c r="X48" s="3">
        <v>18</v>
      </c>
      <c r="Y48" s="24">
        <v>1</v>
      </c>
      <c r="Z48" s="51">
        <v>45280</v>
      </c>
      <c r="AA48" s="23">
        <v>0.61003472222222221</v>
      </c>
      <c r="AB48" s="24">
        <v>80</v>
      </c>
      <c r="AC48" s="24">
        <v>52</v>
      </c>
      <c r="AD48" s="24">
        <v>73.5</v>
      </c>
      <c r="AE48">
        <f t="shared" si="13"/>
        <v>6.6381679318536727E-3</v>
      </c>
      <c r="AF48" s="24">
        <v>9.4</v>
      </c>
      <c r="AG48" s="60">
        <v>576</v>
      </c>
      <c r="AH48" s="14">
        <v>2.57</v>
      </c>
      <c r="AI48" s="24">
        <v>0.02</v>
      </c>
      <c r="AK48" s="84"/>
      <c r="AL48">
        <v>23</v>
      </c>
      <c r="AN48">
        <v>23</v>
      </c>
      <c r="AP48">
        <v>18</v>
      </c>
      <c r="AR48">
        <v>19</v>
      </c>
      <c r="AT48">
        <v>18</v>
      </c>
      <c r="AV48">
        <v>19</v>
      </c>
      <c r="AX48">
        <v>27</v>
      </c>
      <c r="AZ48">
        <v>19</v>
      </c>
      <c r="BB48">
        <v>27</v>
      </c>
      <c r="BD48">
        <v>27</v>
      </c>
      <c r="BF48">
        <v>15</v>
      </c>
      <c r="BH48">
        <v>24</v>
      </c>
      <c r="BM48" s="101"/>
      <c r="BO48" s="121">
        <v>0.46454861111111106</v>
      </c>
      <c r="BP48" t="s">
        <v>1537</v>
      </c>
      <c r="BQ48">
        <v>8.7506780246142269E-3</v>
      </c>
      <c r="BZ48" s="101"/>
      <c r="CB48" s="27">
        <v>1</v>
      </c>
      <c r="CC48" s="45">
        <v>45275</v>
      </c>
      <c r="CD48" s="26">
        <v>0.36326388888888889</v>
      </c>
      <c r="CE48" s="27">
        <v>281</v>
      </c>
      <c r="CF48" s="27">
        <v>216</v>
      </c>
      <c r="CG48" s="27">
        <v>74</v>
      </c>
      <c r="CH48" s="27">
        <v>13</v>
      </c>
      <c r="CI48" s="27">
        <v>1066</v>
      </c>
      <c r="CJ48" s="27">
        <v>1</v>
      </c>
      <c r="CK48" s="27">
        <v>0.02</v>
      </c>
      <c r="CM48" s="10">
        <v>1</v>
      </c>
      <c r="CN48" s="11">
        <v>45279</v>
      </c>
      <c r="CO48" s="8">
        <v>0.62296296296296294</v>
      </c>
      <c r="CP48" s="10">
        <v>226</v>
      </c>
      <c r="CQ48" s="10">
        <v>155</v>
      </c>
      <c r="CR48" s="10">
        <v>75</v>
      </c>
      <c r="CS48" s="10">
        <v>8.8000000000000007</v>
      </c>
      <c r="CT48" s="10">
        <v>761</v>
      </c>
      <c r="CU48" s="10">
        <v>1</v>
      </c>
      <c r="CV48" s="10">
        <v>0.02</v>
      </c>
      <c r="CY48">
        <f t="shared" si="2"/>
        <v>1042.6637354587349</v>
      </c>
      <c r="CZ48">
        <f t="shared" si="3"/>
        <v>802.85107630322591</v>
      </c>
      <c r="DA48">
        <f t="shared" si="14"/>
        <v>1177.7071813252062</v>
      </c>
      <c r="DB48">
        <f t="shared" si="15"/>
        <v>865.61477827402655</v>
      </c>
    </row>
    <row r="49" spans="1:106" x14ac:dyDescent="0.25">
      <c r="A49" s="107"/>
      <c r="B49" s="3" t="s">
        <v>1654</v>
      </c>
      <c r="C49" s="3"/>
      <c r="D49" s="3" t="s">
        <v>1655</v>
      </c>
      <c r="K49" s="101"/>
      <c r="L49">
        <v>14</v>
      </c>
      <c r="M49" s="10">
        <v>1</v>
      </c>
      <c r="N49" s="48">
        <v>45279</v>
      </c>
      <c r="O49" s="8">
        <v>0.58129629629629631</v>
      </c>
      <c r="P49" s="10">
        <v>423</v>
      </c>
      <c r="Q49" s="10">
        <v>354</v>
      </c>
      <c r="R49" s="10">
        <v>77.5</v>
      </c>
      <c r="S49" s="77">
        <f t="shared" si="0"/>
        <v>6.2365597939962924E-3</v>
      </c>
      <c r="T49" s="10">
        <v>7.6</v>
      </c>
      <c r="U49" s="58">
        <v>995</v>
      </c>
      <c r="V49" s="10">
        <v>1</v>
      </c>
      <c r="W49" s="10">
        <v>0.02</v>
      </c>
      <c r="X49" s="3">
        <v>18</v>
      </c>
      <c r="Y49" s="27">
        <v>1</v>
      </c>
      <c r="Z49" s="49">
        <v>45281</v>
      </c>
      <c r="AA49" s="75">
        <v>0.36118055555555556</v>
      </c>
      <c r="AB49" s="27">
        <v>37</v>
      </c>
      <c r="AC49" s="27">
        <v>17</v>
      </c>
      <c r="AD49" s="27">
        <v>66</v>
      </c>
      <c r="AE49">
        <f t="shared" si="13"/>
        <v>6.5953747862829079E-3</v>
      </c>
      <c r="AF49" s="27">
        <v>11</v>
      </c>
      <c r="AG49" s="27">
        <v>506</v>
      </c>
      <c r="AH49" s="27">
        <v>1</v>
      </c>
      <c r="AI49" s="27">
        <v>0.02</v>
      </c>
      <c r="AK49" s="115">
        <v>0.37101851851851847</v>
      </c>
      <c r="AL49" s="57">
        <v>705</v>
      </c>
      <c r="AM49" s="9">
        <v>0.4619907407407407</v>
      </c>
      <c r="AN49" s="58">
        <v>1297</v>
      </c>
      <c r="AO49" s="61">
        <v>0.46754629629629635</v>
      </c>
      <c r="AP49" s="62">
        <v>1036</v>
      </c>
      <c r="AQ49" s="61">
        <v>0.46254629629629629</v>
      </c>
      <c r="AR49" s="62">
        <v>565</v>
      </c>
      <c r="AS49" s="23">
        <v>0.56199074074074074</v>
      </c>
      <c r="AT49" s="57">
        <v>848</v>
      </c>
      <c r="AU49" s="23">
        <v>0.58060185185185187</v>
      </c>
      <c r="AV49" s="58">
        <v>450</v>
      </c>
      <c r="AW49" s="26">
        <v>0.35778935185185184</v>
      </c>
      <c r="AX49" s="57">
        <v>922</v>
      </c>
      <c r="AY49" s="8">
        <v>0.44171296296296297</v>
      </c>
      <c r="AZ49" s="41">
        <v>453</v>
      </c>
      <c r="BA49" s="9">
        <v>0.46335648148148145</v>
      </c>
      <c r="BB49" s="57">
        <v>1288</v>
      </c>
      <c r="BC49" s="8">
        <v>0.46987268518518516</v>
      </c>
      <c r="BD49" s="58">
        <v>1680</v>
      </c>
      <c r="BE49" s="8">
        <v>0.58509259259259261</v>
      </c>
      <c r="BF49" s="57">
        <v>943</v>
      </c>
      <c r="BG49" s="9">
        <v>0.4478125</v>
      </c>
      <c r="BH49" s="58">
        <v>1255</v>
      </c>
      <c r="BM49" s="101"/>
      <c r="BO49" s="121">
        <v>0.4714930555555556</v>
      </c>
      <c r="BP49" t="s">
        <v>1537</v>
      </c>
      <c r="BQ49">
        <v>8.6805419952859023E-3</v>
      </c>
      <c r="BZ49" s="101"/>
      <c r="CB49" s="10">
        <v>2</v>
      </c>
      <c r="CC49" s="11">
        <v>45275</v>
      </c>
      <c r="CD49" s="8">
        <v>0.36476851851851855</v>
      </c>
      <c r="CE49" s="10">
        <v>586</v>
      </c>
      <c r="CF49" s="10">
        <v>385</v>
      </c>
      <c r="CG49" s="10">
        <v>74</v>
      </c>
      <c r="CH49" s="10">
        <v>13</v>
      </c>
      <c r="CI49" s="10">
        <v>875</v>
      </c>
      <c r="CJ49" s="10">
        <v>1</v>
      </c>
      <c r="CK49" s="10">
        <v>0.02</v>
      </c>
      <c r="CM49" s="10">
        <v>1</v>
      </c>
      <c r="CN49" s="11">
        <v>45279</v>
      </c>
      <c r="CO49" s="8">
        <v>0.62990740740740747</v>
      </c>
      <c r="CP49" s="10">
        <v>77</v>
      </c>
      <c r="CQ49" s="10">
        <v>55</v>
      </c>
      <c r="CR49" s="10">
        <v>71</v>
      </c>
      <c r="CS49" s="10">
        <v>8.4</v>
      </c>
      <c r="CT49" s="10">
        <v>628</v>
      </c>
      <c r="CU49" s="10">
        <v>1</v>
      </c>
      <c r="CV49" s="10">
        <v>0.02</v>
      </c>
      <c r="CY49">
        <f t="shared" si="2"/>
        <v>1042.6637354587349</v>
      </c>
      <c r="CZ49">
        <f t="shared" si="3"/>
        <v>808.06439498051952</v>
      </c>
      <c r="DA49">
        <f t="shared" si="14"/>
        <v>1310.4616625999865</v>
      </c>
      <c r="DB49">
        <f t="shared" si="15"/>
        <v>864.90469731599114</v>
      </c>
    </row>
    <row r="50" spans="1:106" x14ac:dyDescent="0.25">
      <c r="A50" s="107">
        <v>29</v>
      </c>
      <c r="B50" s="3">
        <f>AE9-AE2</f>
        <v>8.1897226195445233E-6</v>
      </c>
      <c r="C50" s="74">
        <f>ROW(AE9)-ROW(AE2)</f>
        <v>7</v>
      </c>
      <c r="D50" s="3">
        <f>B50/C50</f>
        <v>1.1699603742206462E-6</v>
      </c>
      <c r="E50" s="73">
        <f>D50*1000</f>
        <v>1.1699603742206463E-3</v>
      </c>
      <c r="K50" s="101"/>
      <c r="L50">
        <v>14</v>
      </c>
      <c r="M50" s="10">
        <v>1</v>
      </c>
      <c r="N50" s="48">
        <v>45279</v>
      </c>
      <c r="O50" s="8">
        <v>0.58824074074074073</v>
      </c>
      <c r="P50" s="10">
        <v>309</v>
      </c>
      <c r="Q50" s="10">
        <v>238</v>
      </c>
      <c r="R50" s="10">
        <v>78</v>
      </c>
      <c r="S50" s="77">
        <f t="shared" si="0"/>
        <v>6.3174490348458633E-3</v>
      </c>
      <c r="T50" s="10">
        <v>7.7</v>
      </c>
      <c r="U50" s="58">
        <v>1049</v>
      </c>
      <c r="V50" s="10">
        <v>1.08</v>
      </c>
      <c r="W50" s="10">
        <v>0.02</v>
      </c>
      <c r="X50" s="3">
        <v>18</v>
      </c>
      <c r="Y50" s="27">
        <v>1</v>
      </c>
      <c r="Z50" s="49">
        <v>45281</v>
      </c>
      <c r="AA50" s="75">
        <v>0.36812500000000004</v>
      </c>
      <c r="AB50" s="27">
        <v>58</v>
      </c>
      <c r="AC50" s="27">
        <v>36</v>
      </c>
      <c r="AD50" s="27">
        <v>69.5</v>
      </c>
      <c r="AE50">
        <f t="shared" si="13"/>
        <v>6.4794301178554732E-3</v>
      </c>
      <c r="AF50" s="27">
        <v>9.9</v>
      </c>
      <c r="AG50" s="27">
        <v>522</v>
      </c>
      <c r="AH50" s="27">
        <v>1</v>
      </c>
      <c r="AI50" s="27">
        <v>0.02</v>
      </c>
      <c r="AK50" s="115">
        <v>0.37935185185185188</v>
      </c>
      <c r="AL50" s="57">
        <v>810</v>
      </c>
      <c r="AM50" s="9">
        <v>0.46893518518518523</v>
      </c>
      <c r="AN50" s="58">
        <v>1439</v>
      </c>
      <c r="AO50" s="61">
        <v>0.47449074074074077</v>
      </c>
      <c r="AP50" s="62">
        <v>1027</v>
      </c>
      <c r="AQ50" s="61">
        <v>0.46951388888888884</v>
      </c>
      <c r="AR50" s="62">
        <v>585</v>
      </c>
      <c r="AS50" s="23">
        <v>0.56893518518518515</v>
      </c>
      <c r="AT50" s="57">
        <v>894</v>
      </c>
      <c r="AU50" s="23">
        <v>0.58754629629629629</v>
      </c>
      <c r="AV50" s="58">
        <v>459</v>
      </c>
      <c r="AW50" s="26">
        <v>0.3661342592592593</v>
      </c>
      <c r="AX50" s="57">
        <v>999</v>
      </c>
      <c r="AY50" s="8">
        <v>0.44726851851851851</v>
      </c>
      <c r="AZ50" s="41">
        <v>470</v>
      </c>
      <c r="BA50" s="9">
        <v>0.47039351851851857</v>
      </c>
      <c r="BB50" s="57">
        <v>1300</v>
      </c>
      <c r="BC50" s="8">
        <v>0.47820601851851857</v>
      </c>
      <c r="BD50" s="58">
        <v>1697</v>
      </c>
      <c r="BE50" s="8">
        <v>0.59203703703703703</v>
      </c>
      <c r="BF50" s="57">
        <v>887</v>
      </c>
      <c r="BG50" s="9">
        <v>0.4616898148148148</v>
      </c>
      <c r="BH50" s="58">
        <v>1299</v>
      </c>
      <c r="BM50" s="101"/>
      <c r="BO50" s="121">
        <v>0.47843750000000002</v>
      </c>
      <c r="BP50" t="s">
        <v>1537</v>
      </c>
      <c r="BQ50">
        <v>8.0054801779207898E-3</v>
      </c>
      <c r="BZ50" s="101"/>
      <c r="CB50" s="27">
        <v>3</v>
      </c>
      <c r="CC50" s="45">
        <v>45275</v>
      </c>
      <c r="CD50" s="26">
        <v>0.3661342592592593</v>
      </c>
      <c r="CE50" s="27">
        <v>443</v>
      </c>
      <c r="CF50" s="27">
        <v>370</v>
      </c>
      <c r="CG50" s="27">
        <v>79</v>
      </c>
      <c r="CH50" s="27">
        <v>11.6</v>
      </c>
      <c r="CI50" s="27">
        <v>999</v>
      </c>
      <c r="CJ50" s="27">
        <v>1</v>
      </c>
      <c r="CK50" s="27">
        <v>0.05</v>
      </c>
      <c r="CM50" s="10">
        <v>3</v>
      </c>
      <c r="CN50" s="11">
        <v>45280</v>
      </c>
      <c r="CO50" s="8">
        <v>0.37699074074074074</v>
      </c>
      <c r="CP50" s="10">
        <v>176</v>
      </c>
      <c r="CQ50" s="10">
        <v>134</v>
      </c>
      <c r="CR50" s="10">
        <v>68.5</v>
      </c>
      <c r="CS50" s="10">
        <v>10.6</v>
      </c>
      <c r="CT50" s="10">
        <v>622</v>
      </c>
      <c r="CU50" s="10">
        <v>1</v>
      </c>
      <c r="CV50" s="10">
        <v>7.0000000000000007E-2</v>
      </c>
      <c r="CY50">
        <f t="shared" si="2"/>
        <v>1049.7906207160779</v>
      </c>
      <c r="CZ50">
        <f t="shared" si="3"/>
        <v>818.83668415854083</v>
      </c>
      <c r="DA50">
        <f t="shared" si="14"/>
        <v>1217.8569549703211</v>
      </c>
      <c r="DB50">
        <f t="shared" si="15"/>
        <v>846.41058370437315</v>
      </c>
    </row>
    <row r="51" spans="1:106" x14ac:dyDescent="0.25">
      <c r="A51" s="84">
        <v>30</v>
      </c>
      <c r="B51">
        <f>AE16-AE13</f>
        <v>2.5037476772642349E-4</v>
      </c>
      <c r="C51" s="74">
        <f>ROW(AE16)-ROW(AE13)</f>
        <v>3</v>
      </c>
      <c r="D51" s="3">
        <f t="shared" ref="D51:D63" si="16">B51/C51</f>
        <v>8.345825590880783E-5</v>
      </c>
      <c r="E51" s="73">
        <f t="shared" ref="E51:E63" si="17">D51*1000</f>
        <v>8.345825590880783E-2</v>
      </c>
      <c r="K51" s="101"/>
      <c r="L51">
        <v>14</v>
      </c>
      <c r="M51" s="10">
        <v>1</v>
      </c>
      <c r="N51" s="48">
        <v>45279</v>
      </c>
      <c r="O51" s="8">
        <v>0.59518518518518515</v>
      </c>
      <c r="P51" s="10">
        <v>235</v>
      </c>
      <c r="Q51" s="10">
        <v>186</v>
      </c>
      <c r="R51" s="10">
        <v>77.5</v>
      </c>
      <c r="S51" s="77">
        <f t="shared" si="0"/>
        <v>6.2365597939962924E-3</v>
      </c>
      <c r="T51" s="10">
        <v>7.6</v>
      </c>
      <c r="U51" s="58">
        <v>984</v>
      </c>
      <c r="V51" s="10">
        <v>1</v>
      </c>
      <c r="W51" s="10">
        <v>0.02</v>
      </c>
      <c r="X51" s="3">
        <v>18</v>
      </c>
      <c r="Y51" s="27">
        <v>1</v>
      </c>
      <c r="Z51" s="49">
        <v>45281</v>
      </c>
      <c r="AA51" s="75">
        <v>0.37506944444444446</v>
      </c>
      <c r="AB51" s="27">
        <v>58</v>
      </c>
      <c r="AC51" s="27">
        <v>39</v>
      </c>
      <c r="AD51" s="27">
        <v>71.5</v>
      </c>
      <c r="AE51">
        <f t="shared" si="13"/>
        <v>6.4575375119392871E-3</v>
      </c>
      <c r="AF51" s="27">
        <v>9.4</v>
      </c>
      <c r="AG51" s="27">
        <v>553</v>
      </c>
      <c r="AH51" s="27">
        <v>1</v>
      </c>
      <c r="AI51" s="27">
        <v>0.02</v>
      </c>
      <c r="AK51" s="115">
        <v>0.38768518518518519</v>
      </c>
      <c r="AL51" s="57">
        <v>810</v>
      </c>
      <c r="AM51" s="9">
        <v>0.47587962962962965</v>
      </c>
      <c r="AN51" s="58">
        <v>1458</v>
      </c>
      <c r="AO51" s="61">
        <v>0.48143518518518519</v>
      </c>
      <c r="AP51" s="62">
        <v>1037</v>
      </c>
      <c r="AQ51" s="61">
        <v>0.47643518518518518</v>
      </c>
      <c r="AR51" s="62">
        <v>593</v>
      </c>
      <c r="AS51" s="23">
        <v>0.58282407407407411</v>
      </c>
      <c r="AT51" s="57">
        <v>1006</v>
      </c>
      <c r="AU51" s="23">
        <v>0.59449074074074071</v>
      </c>
      <c r="AV51" s="58">
        <v>473</v>
      </c>
      <c r="AW51" s="26">
        <v>0.37306712962962968</v>
      </c>
      <c r="AX51" s="57">
        <v>1058</v>
      </c>
      <c r="AY51" s="8">
        <v>0.45560185185185187</v>
      </c>
      <c r="AZ51" s="41">
        <v>540</v>
      </c>
      <c r="BA51" s="9">
        <v>0.47724537037037035</v>
      </c>
      <c r="BB51" s="57">
        <v>1314</v>
      </c>
      <c r="BC51" s="8">
        <v>0.48515046296296299</v>
      </c>
      <c r="BD51" s="58">
        <v>1665</v>
      </c>
      <c r="BE51" s="8">
        <v>0.59898148148148145</v>
      </c>
      <c r="BF51" s="57">
        <v>730</v>
      </c>
      <c r="BG51" s="9">
        <v>0.46854166666666663</v>
      </c>
      <c r="BH51" s="58">
        <v>1213</v>
      </c>
      <c r="BM51" s="101"/>
      <c r="BO51" s="121">
        <v>0.48538194444444444</v>
      </c>
      <c r="BP51" t="s">
        <v>1537</v>
      </c>
      <c r="BQ51">
        <v>8.5091910657881121E-3</v>
      </c>
      <c r="BZ51" s="101"/>
      <c r="CB51" s="27">
        <v>1</v>
      </c>
      <c r="CC51" s="45">
        <v>45275</v>
      </c>
      <c r="CD51" s="26">
        <v>0.37020833333333331</v>
      </c>
      <c r="CE51" s="27">
        <v>418</v>
      </c>
      <c r="CF51" s="27">
        <v>328</v>
      </c>
      <c r="CG51" s="27">
        <v>75.5</v>
      </c>
      <c r="CH51" s="27">
        <v>12.7</v>
      </c>
      <c r="CI51" s="27">
        <v>1147</v>
      </c>
      <c r="CJ51" s="27">
        <v>1</v>
      </c>
      <c r="CK51" s="27">
        <v>0.02</v>
      </c>
      <c r="CM51" s="10">
        <v>3</v>
      </c>
      <c r="CN51" s="11">
        <v>45280</v>
      </c>
      <c r="CO51" s="8">
        <v>0.38393518518518516</v>
      </c>
      <c r="CP51" s="10">
        <v>176</v>
      </c>
      <c r="CQ51" s="10">
        <v>132</v>
      </c>
      <c r="CR51" s="10">
        <v>71.5</v>
      </c>
      <c r="CS51" s="10">
        <v>10.1</v>
      </c>
      <c r="CT51" s="10">
        <v>710</v>
      </c>
      <c r="CU51" s="10">
        <v>1</v>
      </c>
      <c r="CV51" s="10">
        <v>7.0000000000000007E-2</v>
      </c>
      <c r="CY51">
        <f t="shared" si="2"/>
        <v>1042.6637354587349</v>
      </c>
      <c r="CZ51">
        <f t="shared" si="3"/>
        <v>808.06439498051952</v>
      </c>
      <c r="DA51">
        <f t="shared" si="14"/>
        <v>1177.7071813252062</v>
      </c>
      <c r="DB51">
        <f t="shared" si="15"/>
        <v>842.06063464752242</v>
      </c>
    </row>
    <row r="52" spans="1:106" x14ac:dyDescent="0.25">
      <c r="A52" s="84">
        <v>30</v>
      </c>
      <c r="B52">
        <f>AE23-AE17</f>
        <v>-3.5338314086885876E-4</v>
      </c>
      <c r="C52" s="74">
        <f>ROW(AE23)-ROW(AE17)</f>
        <v>6</v>
      </c>
      <c r="D52" s="3">
        <f t="shared" si="16"/>
        <v>-5.8897190144809791E-5</v>
      </c>
      <c r="E52" s="73">
        <f t="shared" si="17"/>
        <v>-5.8897190144809791E-2</v>
      </c>
      <c r="K52" s="101"/>
      <c r="L52">
        <v>14</v>
      </c>
      <c r="M52" s="24">
        <v>1</v>
      </c>
      <c r="N52" s="51">
        <v>45279</v>
      </c>
      <c r="O52" s="23">
        <v>0.65768518518518515</v>
      </c>
      <c r="P52" s="24">
        <v>67</v>
      </c>
      <c r="Q52" s="24">
        <v>46</v>
      </c>
      <c r="R52" s="24">
        <v>70</v>
      </c>
      <c r="S52">
        <f t="shared" si="0"/>
        <v>5.5967430167143169E-3</v>
      </c>
      <c r="T52" s="24">
        <v>7.5</v>
      </c>
      <c r="U52" s="24">
        <v>602</v>
      </c>
      <c r="V52" s="24">
        <v>1</v>
      </c>
      <c r="W52" s="24">
        <v>0.02</v>
      </c>
      <c r="X52" s="3">
        <v>18</v>
      </c>
      <c r="Y52" s="27">
        <v>1</v>
      </c>
      <c r="Z52" s="49">
        <v>45281</v>
      </c>
      <c r="AA52" s="75">
        <v>0.38202546296296297</v>
      </c>
      <c r="AB52" s="27">
        <v>58</v>
      </c>
      <c r="AC52" s="27">
        <v>35</v>
      </c>
      <c r="AD52" s="27">
        <v>72.5</v>
      </c>
      <c r="AE52">
        <f t="shared" si="13"/>
        <v>6.4649725161580289E-3</v>
      </c>
      <c r="AF52" s="27">
        <v>9.1999999999999993</v>
      </c>
      <c r="AG52" s="27">
        <v>566</v>
      </c>
      <c r="AH52" s="27">
        <v>1</v>
      </c>
      <c r="AI52" s="27">
        <v>0.02</v>
      </c>
      <c r="AK52" s="115">
        <v>0.39324074074074072</v>
      </c>
      <c r="AL52" s="57">
        <v>906</v>
      </c>
      <c r="AM52" s="9">
        <v>0.48282407407407407</v>
      </c>
      <c r="AN52" s="58">
        <v>1499</v>
      </c>
      <c r="AO52" s="61">
        <v>0.48837962962962966</v>
      </c>
      <c r="AP52" s="62">
        <v>1107</v>
      </c>
      <c r="AQ52" s="61">
        <v>0.4833796296296296</v>
      </c>
      <c r="AR52" s="62">
        <v>585</v>
      </c>
      <c r="AS52" s="23">
        <v>0.58976851851851853</v>
      </c>
      <c r="AT52" s="57">
        <v>931</v>
      </c>
      <c r="AU52" s="47">
        <v>0.60143518518518524</v>
      </c>
      <c r="AV52" s="58">
        <v>477</v>
      </c>
      <c r="AW52" s="26">
        <v>0.38002314814814814</v>
      </c>
      <c r="AX52" s="57">
        <v>1082</v>
      </c>
      <c r="AY52" s="8">
        <v>0.46254629629629629</v>
      </c>
      <c r="AZ52" s="58">
        <v>565</v>
      </c>
      <c r="BA52" s="9">
        <v>0.48418981481481477</v>
      </c>
      <c r="BB52" s="57">
        <v>1337</v>
      </c>
      <c r="BC52" s="8">
        <v>0.49070601851851853</v>
      </c>
      <c r="BD52" s="58">
        <v>1650</v>
      </c>
      <c r="BE52" s="8">
        <v>0.60592592592592587</v>
      </c>
      <c r="BF52" s="57">
        <v>553</v>
      </c>
      <c r="BG52" s="9">
        <v>0.47687499999999999</v>
      </c>
      <c r="BH52" s="58">
        <v>1231</v>
      </c>
      <c r="BM52" s="101"/>
      <c r="BN52" s="78">
        <v>45278</v>
      </c>
      <c r="BO52" s="122">
        <v>0.4916666666666667</v>
      </c>
      <c r="BP52" t="s">
        <v>1656</v>
      </c>
      <c r="BQ52">
        <v>8.4500994611645831E-3</v>
      </c>
      <c r="BZ52" s="101"/>
      <c r="CB52" s="10">
        <v>2</v>
      </c>
      <c r="CC52" s="11">
        <v>45275</v>
      </c>
      <c r="CD52" s="8">
        <v>0.37171296296296297</v>
      </c>
      <c r="CE52" s="10">
        <v>527</v>
      </c>
      <c r="CF52" s="10">
        <v>388</v>
      </c>
      <c r="CG52" s="10">
        <v>74.5</v>
      </c>
      <c r="CH52" s="10">
        <v>12.8</v>
      </c>
      <c r="CI52" s="10">
        <v>932</v>
      </c>
      <c r="CJ52" s="10">
        <v>1</v>
      </c>
      <c r="CK52" s="10">
        <v>0.02</v>
      </c>
      <c r="CM52" s="10">
        <v>3</v>
      </c>
      <c r="CN52" s="11">
        <v>45280</v>
      </c>
      <c r="CO52" s="8">
        <v>0.39087962962962958</v>
      </c>
      <c r="CP52" s="10">
        <v>160</v>
      </c>
      <c r="CQ52" s="10">
        <v>126</v>
      </c>
      <c r="CR52" s="10">
        <v>72.5</v>
      </c>
      <c r="CS52" s="10">
        <v>9.9</v>
      </c>
      <c r="CT52" s="10">
        <v>626</v>
      </c>
      <c r="CU52" s="10">
        <v>1</v>
      </c>
      <c r="CV52" s="10">
        <v>0.06</v>
      </c>
      <c r="CY52">
        <f t="shared" si="2"/>
        <v>1035.5796040936275</v>
      </c>
      <c r="CZ52">
        <f t="shared" si="3"/>
        <v>724.90572286553925</v>
      </c>
      <c r="DA52">
        <f t="shared" si="14"/>
        <v>1161.9771402840358</v>
      </c>
      <c r="DB52">
        <f t="shared" si="15"/>
        <v>842.43342670592597</v>
      </c>
    </row>
    <row r="53" spans="1:106" x14ac:dyDescent="0.25">
      <c r="A53" s="84">
        <v>27</v>
      </c>
      <c r="B53">
        <f>AE27-AE24</f>
        <v>-4.2285804027401494E-5</v>
      </c>
      <c r="C53" s="74">
        <f>ROW(AE27)-ROW(AE24)</f>
        <v>3</v>
      </c>
      <c r="D53" s="3">
        <f t="shared" si="16"/>
        <v>-1.4095268009133832E-5</v>
      </c>
      <c r="E53" s="73">
        <f t="shared" si="17"/>
        <v>-1.4095268009133832E-2</v>
      </c>
      <c r="K53" s="101"/>
      <c r="L53">
        <v>14</v>
      </c>
      <c r="M53" s="24">
        <v>1</v>
      </c>
      <c r="N53" s="51">
        <v>45279</v>
      </c>
      <c r="O53" s="23">
        <v>0.66461805555555553</v>
      </c>
      <c r="P53" s="24">
        <v>68</v>
      </c>
      <c r="Q53" s="24">
        <v>42</v>
      </c>
      <c r="R53" s="24">
        <v>70.5</v>
      </c>
      <c r="S53">
        <f t="shared" si="0"/>
        <v>5.7100020122645293E-3</v>
      </c>
      <c r="T53" s="24">
        <v>7.7</v>
      </c>
      <c r="U53" s="24">
        <v>594</v>
      </c>
      <c r="V53" s="24">
        <v>1</v>
      </c>
      <c r="W53" s="24">
        <v>0.02</v>
      </c>
      <c r="X53" s="3">
        <v>18</v>
      </c>
      <c r="Y53" s="27">
        <v>1</v>
      </c>
      <c r="Z53" s="49">
        <v>45281</v>
      </c>
      <c r="AA53" s="75">
        <v>0.38896990740740739</v>
      </c>
      <c r="AB53" s="27">
        <v>69</v>
      </c>
      <c r="AC53" s="27">
        <v>43</v>
      </c>
      <c r="AD53" s="27">
        <v>73</v>
      </c>
      <c r="AE53">
        <f t="shared" si="13"/>
        <v>6.4270291533170074E-3</v>
      </c>
      <c r="AF53" s="27">
        <v>9</v>
      </c>
      <c r="AG53" s="27">
        <v>574</v>
      </c>
      <c r="AH53" s="27">
        <v>1</v>
      </c>
      <c r="AI53" s="27">
        <v>0.02</v>
      </c>
      <c r="AK53" s="115">
        <v>0.4001851851851852</v>
      </c>
      <c r="AL53" s="57">
        <v>1181</v>
      </c>
      <c r="AM53" s="9">
        <v>0.48976851851851855</v>
      </c>
      <c r="AN53" s="58">
        <v>1398</v>
      </c>
      <c r="AO53" s="61">
        <v>0.49532407407407408</v>
      </c>
      <c r="AP53" s="62">
        <v>1129</v>
      </c>
      <c r="AQ53" s="61">
        <v>0.49032407407407402</v>
      </c>
      <c r="AR53" s="62">
        <v>621</v>
      </c>
      <c r="AS53" s="23">
        <v>0.60365740740740736</v>
      </c>
      <c r="AT53" s="57">
        <v>634</v>
      </c>
      <c r="AU53" s="23">
        <v>0.60837962962962966</v>
      </c>
      <c r="AV53" s="58">
        <v>491</v>
      </c>
      <c r="AW53" s="26">
        <v>0.38696759259259261</v>
      </c>
      <c r="AX53" s="57">
        <v>1132</v>
      </c>
      <c r="AY53" s="8">
        <v>0.46951388888888884</v>
      </c>
      <c r="AZ53" s="58">
        <v>585</v>
      </c>
      <c r="BA53" s="9">
        <v>0.4911342592592593</v>
      </c>
      <c r="BB53" s="57">
        <v>1381</v>
      </c>
      <c r="BC53" s="8">
        <v>0.49763888888888891</v>
      </c>
      <c r="BD53" s="58">
        <v>1682</v>
      </c>
      <c r="BE53" s="8">
        <v>0.6128703703703704</v>
      </c>
      <c r="BF53" s="57">
        <v>539</v>
      </c>
      <c r="BG53" s="9">
        <v>0.48381944444444441</v>
      </c>
      <c r="BH53" s="58">
        <v>1272</v>
      </c>
      <c r="BM53" s="101"/>
      <c r="BO53" s="122">
        <v>0.49861111111111112</v>
      </c>
      <c r="BP53" t="s">
        <v>1656</v>
      </c>
      <c r="BQ53">
        <v>8.561630461103904E-3</v>
      </c>
      <c r="BZ53" s="101"/>
      <c r="CB53" s="27">
        <v>3</v>
      </c>
      <c r="CC53" s="45">
        <v>45275</v>
      </c>
      <c r="CD53" s="26">
        <v>0.37306712962962968</v>
      </c>
      <c r="CE53" s="27">
        <v>445</v>
      </c>
      <c r="CF53" s="27">
        <v>350</v>
      </c>
      <c r="CG53" s="27">
        <v>81.5</v>
      </c>
      <c r="CH53" s="27">
        <v>11.2</v>
      </c>
      <c r="CI53" s="27">
        <v>1058</v>
      </c>
      <c r="CJ53" s="27">
        <v>1</v>
      </c>
      <c r="CK53" s="27">
        <v>0.05</v>
      </c>
      <c r="CM53" s="27">
        <v>1</v>
      </c>
      <c r="CN53" s="45">
        <v>45280</v>
      </c>
      <c r="CO53" s="26">
        <v>0.40168981481481486</v>
      </c>
      <c r="CP53" s="27">
        <v>148</v>
      </c>
      <c r="CQ53" s="27">
        <v>109</v>
      </c>
      <c r="CR53" s="27">
        <v>70.5</v>
      </c>
      <c r="CS53" s="27">
        <v>10.6</v>
      </c>
      <c r="CT53" s="27">
        <v>718</v>
      </c>
      <c r="CU53" s="27">
        <v>1</v>
      </c>
      <c r="CV53" s="27">
        <v>0.02</v>
      </c>
      <c r="CY53">
        <f t="shared" si="2"/>
        <v>1049.7906207160779</v>
      </c>
      <c r="CZ53">
        <f t="shared" si="3"/>
        <v>740.10238760483492</v>
      </c>
      <c r="DA53">
        <f t="shared" si="14"/>
        <v>1146.4327398027804</v>
      </c>
      <c r="DB53">
        <f t="shared" si="15"/>
        <v>836.89590005602963</v>
      </c>
    </row>
    <row r="54" spans="1:106" x14ac:dyDescent="0.25">
      <c r="A54" s="84">
        <v>15</v>
      </c>
      <c r="B54">
        <f>AE37-AE34</f>
        <v>4.8416942004398875E-5</v>
      </c>
      <c r="C54" s="74">
        <f>ROW(AE37)-ROW(AE34)</f>
        <v>3</v>
      </c>
      <c r="D54" s="3">
        <f t="shared" si="16"/>
        <v>1.6138980668132959E-5</v>
      </c>
      <c r="E54" s="108">
        <f t="shared" si="17"/>
        <v>1.6138980668132959E-2</v>
      </c>
      <c r="K54" s="101"/>
      <c r="L54">
        <v>13</v>
      </c>
      <c r="M54" s="27">
        <v>1</v>
      </c>
      <c r="N54" s="49">
        <v>45280</v>
      </c>
      <c r="O54" s="26">
        <v>0.36697916666666663</v>
      </c>
      <c r="P54" s="27">
        <v>226</v>
      </c>
      <c r="Q54" s="27">
        <v>161</v>
      </c>
      <c r="R54" s="27">
        <v>59</v>
      </c>
      <c r="S54">
        <f t="shared" si="0"/>
        <v>7.189975649521071E-3</v>
      </c>
      <c r="T54" s="27">
        <v>14.2</v>
      </c>
      <c r="U54" s="27">
        <v>708</v>
      </c>
      <c r="V54" s="27">
        <v>1</v>
      </c>
      <c r="W54" s="27">
        <v>0.02</v>
      </c>
      <c r="X54" s="3">
        <v>18</v>
      </c>
      <c r="Y54" s="27">
        <v>1</v>
      </c>
      <c r="Z54" s="49">
        <v>45281</v>
      </c>
      <c r="AA54" s="75">
        <v>0.39591435185185181</v>
      </c>
      <c r="AB54" s="27">
        <v>68</v>
      </c>
      <c r="AC54" s="27">
        <v>46</v>
      </c>
      <c r="AD54" s="27">
        <v>73.5</v>
      </c>
      <c r="AE54">
        <f t="shared" si="13"/>
        <v>6.3888753274235644E-3</v>
      </c>
      <c r="AF54" s="27">
        <v>8.8000000000000007</v>
      </c>
      <c r="AG54" s="27">
        <v>562</v>
      </c>
      <c r="AH54" s="27">
        <v>1</v>
      </c>
      <c r="AI54" s="27">
        <v>0.02</v>
      </c>
      <c r="AK54" s="84"/>
      <c r="AO54" s="61">
        <v>0.5022685185185185</v>
      </c>
      <c r="AP54" s="62">
        <v>1066</v>
      </c>
      <c r="AQ54" s="61">
        <v>0.49726851851851855</v>
      </c>
      <c r="AR54" s="62">
        <v>623</v>
      </c>
      <c r="AS54" s="23">
        <v>0.61061342592592593</v>
      </c>
      <c r="AT54" s="57">
        <v>572</v>
      </c>
      <c r="AU54" s="23">
        <v>0.61532407407407408</v>
      </c>
      <c r="AV54" s="58">
        <v>494</v>
      </c>
      <c r="AW54" s="26">
        <v>0.39391203703703703</v>
      </c>
      <c r="AX54" s="57">
        <v>1198</v>
      </c>
      <c r="AY54" s="8">
        <v>0.47643518518518518</v>
      </c>
      <c r="AZ54" s="58">
        <v>593</v>
      </c>
      <c r="BE54" s="8">
        <v>0.62547453703703704</v>
      </c>
      <c r="BF54" s="57">
        <v>540</v>
      </c>
      <c r="BG54" s="9">
        <v>0.48937499999999995</v>
      </c>
      <c r="BH54" s="58">
        <v>1336</v>
      </c>
      <c r="BM54" s="101"/>
      <c r="BO54" s="122">
        <v>0.50555555555555598</v>
      </c>
      <c r="BP54" t="s">
        <v>1656</v>
      </c>
      <c r="BQ54">
        <v>8.3535445334825629E-3</v>
      </c>
      <c r="BZ54" s="101"/>
      <c r="CB54" s="27">
        <v>1</v>
      </c>
      <c r="CC54" s="45">
        <v>45275</v>
      </c>
      <c r="CD54" s="26">
        <v>0.37715277777777773</v>
      </c>
      <c r="CE54" s="27">
        <v>413</v>
      </c>
      <c r="CF54" s="27">
        <v>322</v>
      </c>
      <c r="CG54" s="27">
        <v>76.5</v>
      </c>
      <c r="CH54" s="27">
        <v>12.3</v>
      </c>
      <c r="CI54" s="27">
        <v>1159</v>
      </c>
      <c r="CJ54" s="27">
        <v>1</v>
      </c>
      <c r="CK54" s="27">
        <v>0.02</v>
      </c>
      <c r="CM54" s="27">
        <v>1</v>
      </c>
      <c r="CN54" s="45">
        <v>45280</v>
      </c>
      <c r="CO54" s="26">
        <v>0.40863425925925928</v>
      </c>
      <c r="CP54" s="27">
        <v>106</v>
      </c>
      <c r="CQ54" s="27">
        <v>78</v>
      </c>
      <c r="CR54" s="27">
        <v>72</v>
      </c>
      <c r="CS54" s="27">
        <v>10.3</v>
      </c>
      <c r="CT54" s="27">
        <v>711</v>
      </c>
      <c r="CU54" s="27">
        <v>1</v>
      </c>
      <c r="CV54" s="27">
        <v>0.02</v>
      </c>
      <c r="CY54">
        <f t="shared" si="2"/>
        <v>1616.0981203028955</v>
      </c>
      <c r="CZ54">
        <f t="shared" si="3"/>
        <v>953.49789097870826</v>
      </c>
      <c r="DA54">
        <f t="shared" si="14"/>
        <v>1131.0720977859733</v>
      </c>
      <c r="DB54">
        <f t="shared" si="15"/>
        <v>831.33799187269028</v>
      </c>
    </row>
    <row r="55" spans="1:106" x14ac:dyDescent="0.25">
      <c r="A55" s="109">
        <v>18</v>
      </c>
      <c r="B55" s="110">
        <f>AE48-AE41</f>
        <v>3.39541179477665E-4</v>
      </c>
      <c r="C55" s="111">
        <f>ROW(AE48)-ROW(AE41)</f>
        <v>7</v>
      </c>
      <c r="D55" s="60">
        <f t="shared" si="16"/>
        <v>4.8505882782523572E-5</v>
      </c>
      <c r="E55" s="112">
        <f t="shared" si="17"/>
        <v>4.8505882782523574E-2</v>
      </c>
      <c r="K55" s="101"/>
      <c r="L55">
        <v>13</v>
      </c>
      <c r="M55" s="27">
        <v>1</v>
      </c>
      <c r="N55" s="49">
        <v>45280</v>
      </c>
      <c r="O55" s="26">
        <v>0.37391203703703701</v>
      </c>
      <c r="P55" s="27">
        <v>167</v>
      </c>
      <c r="Q55" s="27">
        <v>119</v>
      </c>
      <c r="R55" s="27">
        <v>62.5</v>
      </c>
      <c r="S55">
        <f t="shared" si="0"/>
        <v>6.9875541891649172E-3</v>
      </c>
      <c r="T55" s="27">
        <v>12.8</v>
      </c>
      <c r="U55" s="27">
        <v>704</v>
      </c>
      <c r="V55" s="27">
        <v>1</v>
      </c>
      <c r="W55" s="27">
        <v>0.02</v>
      </c>
      <c r="X55" s="3">
        <v>18</v>
      </c>
      <c r="Y55" s="27">
        <v>1</v>
      </c>
      <c r="Z55" s="49">
        <v>45281</v>
      </c>
      <c r="AA55" s="75">
        <v>0.40285879629629634</v>
      </c>
      <c r="AB55" s="27">
        <v>66</v>
      </c>
      <c r="AC55" s="27">
        <v>36</v>
      </c>
      <c r="AD55" s="27">
        <v>74</v>
      </c>
      <c r="AE55">
        <f t="shared" si="13"/>
        <v>6.432337064344814E-3</v>
      </c>
      <c r="AF55" s="27">
        <v>8.8000000000000007</v>
      </c>
      <c r="AG55" s="27">
        <v>568</v>
      </c>
      <c r="AH55" s="27">
        <v>1</v>
      </c>
      <c r="AI55" s="27">
        <v>0.02</v>
      </c>
      <c r="AK55" s="84"/>
      <c r="AN55" s="59">
        <v>14</v>
      </c>
      <c r="AW55" s="26">
        <v>0.40085648148148145</v>
      </c>
      <c r="AX55" s="57">
        <v>1222</v>
      </c>
      <c r="AY55" s="8">
        <v>0.4833796296296296</v>
      </c>
      <c r="AZ55" s="58">
        <v>585</v>
      </c>
      <c r="BE55" s="8">
        <v>0.61842592592592593</v>
      </c>
      <c r="BF55" s="57">
        <v>555</v>
      </c>
      <c r="BG55" s="9">
        <v>0.49631944444444448</v>
      </c>
      <c r="BH55" s="58">
        <v>1238</v>
      </c>
      <c r="BM55" s="101"/>
      <c r="BO55" s="122">
        <v>0.51249999999999996</v>
      </c>
      <c r="BP55" t="s">
        <v>1656</v>
      </c>
      <c r="BQ55">
        <v>8.3598697005319092E-3</v>
      </c>
      <c r="BZ55" s="101"/>
      <c r="CB55" s="27">
        <v>3</v>
      </c>
      <c r="CC55" s="45">
        <v>45275</v>
      </c>
      <c r="CD55" s="26">
        <v>0.38002314814814814</v>
      </c>
      <c r="CE55" s="27">
        <v>445</v>
      </c>
      <c r="CF55" s="27">
        <v>367</v>
      </c>
      <c r="CG55" s="27">
        <v>82.5</v>
      </c>
      <c r="CH55" s="27">
        <v>11.2</v>
      </c>
      <c r="CI55" s="27">
        <v>1082</v>
      </c>
      <c r="CJ55" s="27">
        <v>1</v>
      </c>
      <c r="CK55" s="27">
        <v>0.05</v>
      </c>
      <c r="CM55" s="27">
        <v>1</v>
      </c>
      <c r="CN55" s="45">
        <v>45280</v>
      </c>
      <c r="CO55" s="26">
        <v>0.4155787037037037</v>
      </c>
      <c r="CP55" s="27">
        <v>103</v>
      </c>
      <c r="CQ55" s="27">
        <v>74</v>
      </c>
      <c r="CR55" s="27">
        <v>72.5</v>
      </c>
      <c r="CS55" s="27">
        <v>10.4</v>
      </c>
      <c r="CT55" s="27">
        <v>718</v>
      </c>
      <c r="CU55" s="27">
        <v>1</v>
      </c>
      <c r="CV55" s="27">
        <v>0.02</v>
      </c>
      <c r="CY55">
        <f t="shared" si="2"/>
        <v>1475.4224527551632</v>
      </c>
      <c r="CZ55">
        <f t="shared" si="3"/>
        <v>922.13903297197703</v>
      </c>
      <c r="DA55">
        <f t="shared" si="14"/>
        <v>1131.0720977859733</v>
      </c>
      <c r="DB55">
        <f t="shared" si="15"/>
        <v>836.99335236162017</v>
      </c>
    </row>
    <row r="56" spans="1:106" x14ac:dyDescent="0.25">
      <c r="A56" s="84">
        <v>18</v>
      </c>
      <c r="B56">
        <f>AE55-AE49</f>
        <v>-1.6303772193809393E-4</v>
      </c>
      <c r="C56" s="74">
        <f>ROW(AE55)-ROW(AE49)</f>
        <v>6</v>
      </c>
      <c r="D56" s="3">
        <f t="shared" si="16"/>
        <v>-2.7172953656348989E-5</v>
      </c>
      <c r="E56" s="73">
        <f t="shared" si="17"/>
        <v>-2.7172953656348989E-2</v>
      </c>
      <c r="K56" s="101"/>
      <c r="L56">
        <v>13</v>
      </c>
      <c r="M56" s="27">
        <v>1</v>
      </c>
      <c r="N56" s="49">
        <v>45280</v>
      </c>
      <c r="O56" s="26">
        <v>0.38085648148148149</v>
      </c>
      <c r="P56" s="27">
        <v>153</v>
      </c>
      <c r="Q56" s="27">
        <v>110</v>
      </c>
      <c r="R56" s="27">
        <v>65</v>
      </c>
      <c r="S56">
        <f t="shared" si="0"/>
        <v>7.0014404639312071E-3</v>
      </c>
      <c r="T56" s="27">
        <v>12.2</v>
      </c>
      <c r="U56" s="27">
        <v>722</v>
      </c>
      <c r="V56" s="27">
        <v>1</v>
      </c>
      <c r="W56" s="27">
        <v>0.02</v>
      </c>
      <c r="X56" s="3">
        <v>16</v>
      </c>
      <c r="Y56" s="10">
        <v>1</v>
      </c>
      <c r="Z56" s="48">
        <v>45281</v>
      </c>
      <c r="AA56" s="75">
        <v>0.5973032407407407</v>
      </c>
      <c r="AB56" s="10">
        <v>380</v>
      </c>
      <c r="AC56" s="10">
        <v>344</v>
      </c>
      <c r="AD56" s="10">
        <v>79</v>
      </c>
      <c r="AE56">
        <f t="shared" si="13"/>
        <v>7.3651076159796033E-3</v>
      </c>
      <c r="AF56" s="10">
        <v>9.9</v>
      </c>
      <c r="AG56" s="10">
        <v>638</v>
      </c>
      <c r="AH56" s="10">
        <v>1.53</v>
      </c>
      <c r="AI56" s="10">
        <v>0.02</v>
      </c>
      <c r="AK56" s="84"/>
      <c r="AM56" s="8">
        <v>0.56046296296296294</v>
      </c>
      <c r="AN56" s="58">
        <v>883</v>
      </c>
      <c r="AW56" s="26">
        <v>0.40780092592592593</v>
      </c>
      <c r="AX56" s="57">
        <v>1242</v>
      </c>
      <c r="AY56" s="8">
        <v>0.49032407407407402</v>
      </c>
      <c r="AZ56" s="58">
        <v>621</v>
      </c>
      <c r="BM56" s="101"/>
      <c r="BO56" s="122">
        <v>0.51944444444444404</v>
      </c>
      <c r="BP56" t="s">
        <v>1656</v>
      </c>
      <c r="BQ56">
        <v>8.3598697005319092E-3</v>
      </c>
      <c r="BZ56" s="101"/>
      <c r="CB56" s="27">
        <v>1</v>
      </c>
      <c r="CC56" s="45">
        <v>45275</v>
      </c>
      <c r="CD56" s="26">
        <v>0.38409722222222226</v>
      </c>
      <c r="CE56" s="27">
        <v>441</v>
      </c>
      <c r="CF56" s="27">
        <v>366</v>
      </c>
      <c r="CG56" s="27">
        <v>77</v>
      </c>
      <c r="CH56" s="27">
        <v>12.3</v>
      </c>
      <c r="CI56" s="27">
        <v>1167</v>
      </c>
      <c r="CJ56" s="27">
        <v>1</v>
      </c>
      <c r="CK56" s="27">
        <v>0.02</v>
      </c>
      <c r="CM56" s="24">
        <v>1</v>
      </c>
      <c r="CN56" s="44">
        <v>45280</v>
      </c>
      <c r="CO56" s="23">
        <v>0.43641203703703701</v>
      </c>
      <c r="CP56" s="24">
        <v>109</v>
      </c>
      <c r="CQ56" s="24">
        <v>79</v>
      </c>
      <c r="CR56" s="24">
        <v>73.5</v>
      </c>
      <c r="CS56" s="24">
        <v>10.5</v>
      </c>
      <c r="CT56" s="24">
        <v>659</v>
      </c>
      <c r="CU56" s="24">
        <v>1</v>
      </c>
      <c r="CV56" s="24">
        <v>0.02</v>
      </c>
      <c r="CY56">
        <f t="shared" si="2"/>
        <v>1418.5120721554033</v>
      </c>
      <c r="CZ56">
        <f t="shared" si="3"/>
        <v>922.03284690101214</v>
      </c>
      <c r="DA56">
        <f t="shared" si="14"/>
        <v>1217.8569549703211</v>
      </c>
      <c r="DB56">
        <f t="shared" si="15"/>
        <v>962.10699442655368</v>
      </c>
    </row>
    <row r="57" spans="1:106" x14ac:dyDescent="0.25">
      <c r="A57" s="84">
        <v>16</v>
      </c>
      <c r="B57">
        <f>AE60-AE56</f>
        <v>9.3720803603899831E-5</v>
      </c>
      <c r="C57" s="74">
        <f>ROW(AE60)-ROW(AE56)</f>
        <v>4</v>
      </c>
      <c r="D57" s="3">
        <f t="shared" si="16"/>
        <v>2.3430200900974958E-5</v>
      </c>
      <c r="E57" s="73">
        <f t="shared" si="17"/>
        <v>2.343020090097496E-2</v>
      </c>
      <c r="K57" s="101"/>
      <c r="L57">
        <v>13</v>
      </c>
      <c r="M57" s="27">
        <v>1</v>
      </c>
      <c r="N57" s="49">
        <v>45280</v>
      </c>
      <c r="O57" s="26">
        <v>0.38918981481481479</v>
      </c>
      <c r="P57" s="27">
        <v>191</v>
      </c>
      <c r="Q57" s="27">
        <v>149</v>
      </c>
      <c r="R57" s="27">
        <v>66.5</v>
      </c>
      <c r="S57">
        <f t="shared" si="0"/>
        <v>7.0304107555574698E-3</v>
      </c>
      <c r="T57" s="27">
        <v>11.9</v>
      </c>
      <c r="U57" s="27">
        <v>738</v>
      </c>
      <c r="V57" s="27">
        <v>1</v>
      </c>
      <c r="W57" s="27">
        <v>0.02</v>
      </c>
      <c r="X57" s="3">
        <v>16</v>
      </c>
      <c r="Y57" s="10">
        <v>1</v>
      </c>
      <c r="Z57" s="48">
        <v>45281</v>
      </c>
      <c r="AA57" s="75">
        <v>0.60563657407407401</v>
      </c>
      <c r="AB57" s="10">
        <v>190</v>
      </c>
      <c r="AC57" s="10">
        <v>156</v>
      </c>
      <c r="AD57" s="10">
        <v>79</v>
      </c>
      <c r="AE57">
        <f t="shared" si="13"/>
        <v>7.4119175490200842E-3</v>
      </c>
      <c r="AF57" s="10">
        <v>10</v>
      </c>
      <c r="AG57" s="10">
        <v>678</v>
      </c>
      <c r="AH57" s="10">
        <v>1</v>
      </c>
      <c r="AI57" s="10">
        <v>0.02</v>
      </c>
      <c r="AK57" s="84"/>
      <c r="AM57" s="8">
        <v>0.56739583333333332</v>
      </c>
      <c r="AN57" s="58">
        <v>935</v>
      </c>
      <c r="AW57" s="26">
        <v>0.41474537037037035</v>
      </c>
      <c r="AX57" s="57">
        <v>1241</v>
      </c>
      <c r="AY57" s="8">
        <v>0.49726851851851855</v>
      </c>
      <c r="AZ57" s="58">
        <v>623</v>
      </c>
      <c r="BM57" s="101"/>
      <c r="BO57" s="122">
        <v>0.52638888888888902</v>
      </c>
      <c r="BP57" t="s">
        <v>1656</v>
      </c>
      <c r="BQ57">
        <v>8.3657602480949091E-3</v>
      </c>
      <c r="BZ57" s="101"/>
      <c r="CB57" s="27">
        <v>3</v>
      </c>
      <c r="CC57" s="45">
        <v>45275</v>
      </c>
      <c r="CD57" s="26">
        <v>0.38696759259259261</v>
      </c>
      <c r="CE57" s="27">
        <v>671</v>
      </c>
      <c r="CF57" s="27">
        <v>564</v>
      </c>
      <c r="CG57" s="27">
        <v>82.5</v>
      </c>
      <c r="CH57" s="27">
        <v>11.1</v>
      </c>
      <c r="CI57" s="27">
        <v>1132</v>
      </c>
      <c r="CJ57" s="27">
        <v>1</v>
      </c>
      <c r="CK57" s="27">
        <v>0.04</v>
      </c>
      <c r="CM57" s="24">
        <v>1</v>
      </c>
      <c r="CN57" s="44">
        <v>45280</v>
      </c>
      <c r="CO57" s="23">
        <v>0.44335648148148149</v>
      </c>
      <c r="CP57" s="24">
        <v>146</v>
      </c>
      <c r="CQ57" s="24">
        <v>109</v>
      </c>
      <c r="CR57" s="24">
        <v>73.5</v>
      </c>
      <c r="CS57" s="24">
        <v>10.5</v>
      </c>
      <c r="CT57" s="24">
        <v>659</v>
      </c>
      <c r="CU57" s="24">
        <v>1</v>
      </c>
      <c r="CV57" s="24">
        <v>0.02</v>
      </c>
      <c r="CY57">
        <f t="shared" si="2"/>
        <v>1390.7888985949296</v>
      </c>
      <c r="CZ57">
        <f t="shared" si="3"/>
        <v>924.87461756562823</v>
      </c>
      <c r="DA57">
        <f t="shared" si="14"/>
        <v>1226.0302055289424</v>
      </c>
      <c r="DB57">
        <f t="shared" si="15"/>
        <v>968.56386236786454</v>
      </c>
    </row>
    <row r="58" spans="1:106" x14ac:dyDescent="0.25">
      <c r="A58" s="84">
        <v>30</v>
      </c>
      <c r="B58">
        <f>AE64-AE61</f>
        <v>1.922469610219496E-5</v>
      </c>
      <c r="C58" s="74">
        <f>ROW(AE64)-ROW(AE61)</f>
        <v>3</v>
      </c>
      <c r="D58" s="3">
        <f t="shared" si="16"/>
        <v>6.4082320340649868E-6</v>
      </c>
      <c r="E58" s="73">
        <f t="shared" si="17"/>
        <v>6.4082320340649868E-3</v>
      </c>
      <c r="K58" s="101"/>
      <c r="L58">
        <v>21</v>
      </c>
      <c r="M58" s="10">
        <v>1</v>
      </c>
      <c r="N58" s="48">
        <v>45281</v>
      </c>
      <c r="O58" s="8">
        <v>0.43758101851851849</v>
      </c>
      <c r="P58" s="10">
        <v>149</v>
      </c>
      <c r="Q58" s="10">
        <v>112</v>
      </c>
      <c r="R58" s="10">
        <v>75.5</v>
      </c>
      <c r="S58">
        <f t="shared" si="0"/>
        <v>6.9060710420364825E-3</v>
      </c>
      <c r="T58" s="10">
        <v>9.6</v>
      </c>
      <c r="U58" s="10">
        <v>538</v>
      </c>
      <c r="V58" s="10">
        <v>1</v>
      </c>
      <c r="W58" s="10">
        <v>0.02</v>
      </c>
      <c r="X58" s="3">
        <v>16</v>
      </c>
      <c r="Y58" s="10">
        <v>1</v>
      </c>
      <c r="Z58" s="48">
        <v>45281</v>
      </c>
      <c r="AA58" s="75">
        <v>0.61119212962962965</v>
      </c>
      <c r="AB58" s="10">
        <v>349</v>
      </c>
      <c r="AC58" s="10">
        <v>244</v>
      </c>
      <c r="AD58" s="10">
        <v>80</v>
      </c>
      <c r="AE58">
        <f t="shared" si="13"/>
        <v>7.5057392901469204E-3</v>
      </c>
      <c r="AF58" s="10">
        <v>10</v>
      </c>
      <c r="AG58" s="10">
        <v>746</v>
      </c>
      <c r="AH58" s="10">
        <v>1</v>
      </c>
      <c r="AI58" s="10">
        <v>0.02</v>
      </c>
      <c r="AK58" s="116">
        <v>14</v>
      </c>
      <c r="AM58" s="8">
        <v>0.57435185185185189</v>
      </c>
      <c r="AN58" s="58">
        <v>1011</v>
      </c>
      <c r="AO58" t="s">
        <v>1597</v>
      </c>
      <c r="AS58" t="s">
        <v>1597</v>
      </c>
      <c r="AW58" s="26">
        <v>0.42168981481481477</v>
      </c>
      <c r="AX58" s="57">
        <v>1283</v>
      </c>
      <c r="BE58">
        <v>24</v>
      </c>
      <c r="BM58" s="101"/>
      <c r="BO58" s="122">
        <v>0.53333333333333299</v>
      </c>
      <c r="BP58" t="s">
        <v>1656</v>
      </c>
      <c r="BQ58">
        <v>8.3657602480949091E-3</v>
      </c>
      <c r="BZ58" s="101"/>
      <c r="CB58" s="27">
        <v>1</v>
      </c>
      <c r="CC58" s="45">
        <v>45275</v>
      </c>
      <c r="CD58" s="26">
        <v>0.39104166666666668</v>
      </c>
      <c r="CE58" s="27">
        <v>474</v>
      </c>
      <c r="CF58" s="27">
        <v>399</v>
      </c>
      <c r="CG58" s="27">
        <v>78</v>
      </c>
      <c r="CH58" s="27">
        <v>12.2</v>
      </c>
      <c r="CI58" s="27">
        <v>1235</v>
      </c>
      <c r="CJ58" s="27">
        <v>1</v>
      </c>
      <c r="CK58" s="27">
        <v>0.02</v>
      </c>
      <c r="CM58" s="24">
        <v>1</v>
      </c>
      <c r="CN58" s="44">
        <v>45280</v>
      </c>
      <c r="CO58" s="23">
        <v>0.45031249999999995</v>
      </c>
      <c r="CP58" s="24">
        <v>86</v>
      </c>
      <c r="CQ58" s="24">
        <v>60</v>
      </c>
      <c r="CR58" s="24">
        <v>74</v>
      </c>
      <c r="CS58" s="24">
        <v>10.4</v>
      </c>
      <c r="CT58" s="24">
        <v>675</v>
      </c>
      <c r="CU58" s="24">
        <v>1</v>
      </c>
      <c r="CV58" s="24">
        <v>0.02</v>
      </c>
      <c r="CY58">
        <f t="shared" si="2"/>
        <v>1193.6247607669538</v>
      </c>
      <c r="CZ58">
        <f t="shared" si="3"/>
        <v>901.18669437905021</v>
      </c>
      <c r="DA58">
        <f t="shared" si="14"/>
        <v>1226.0302055289424</v>
      </c>
      <c r="DB58">
        <f t="shared" si="15"/>
        <v>980.82416442315389</v>
      </c>
    </row>
    <row r="59" spans="1:106" x14ac:dyDescent="0.25">
      <c r="A59" s="84">
        <v>30</v>
      </c>
      <c r="B59">
        <f>AE68-AE65</f>
        <v>2.1303823210954385E-4</v>
      </c>
      <c r="C59" s="74">
        <f>ROW(AE68)-ROW(AE65)</f>
        <v>3</v>
      </c>
      <c r="D59" s="3">
        <f t="shared" si="16"/>
        <v>7.1012744036514614E-5</v>
      </c>
      <c r="E59" s="73">
        <f t="shared" si="17"/>
        <v>7.1012744036514613E-2</v>
      </c>
      <c r="K59" s="101"/>
      <c r="L59">
        <v>21</v>
      </c>
      <c r="M59" s="10">
        <v>1</v>
      </c>
      <c r="N59" s="48">
        <v>45281</v>
      </c>
      <c r="O59" s="8">
        <v>0.44452546296296297</v>
      </c>
      <c r="P59" s="10">
        <v>71</v>
      </c>
      <c r="Q59" s="10">
        <v>43</v>
      </c>
      <c r="R59" s="10">
        <v>76</v>
      </c>
      <c r="S59">
        <f t="shared" si="0"/>
        <v>6.9518066118512932E-3</v>
      </c>
      <c r="T59" s="10">
        <v>9.6</v>
      </c>
      <c r="U59" s="10">
        <v>501</v>
      </c>
      <c r="V59" s="10">
        <v>1</v>
      </c>
      <c r="W59" s="10">
        <v>0.02</v>
      </c>
      <c r="X59" s="3">
        <v>16</v>
      </c>
      <c r="Y59" s="10">
        <v>1</v>
      </c>
      <c r="Z59" s="48">
        <v>45281</v>
      </c>
      <c r="AA59" s="75">
        <v>0.61813657407407407</v>
      </c>
      <c r="AB59" s="10">
        <v>260</v>
      </c>
      <c r="AC59" s="10">
        <v>218</v>
      </c>
      <c r="AD59" s="10">
        <v>79</v>
      </c>
      <c r="AE59">
        <f t="shared" si="13"/>
        <v>7.4119175490200842E-3</v>
      </c>
      <c r="AF59" s="10">
        <v>10</v>
      </c>
      <c r="AG59" s="10">
        <v>797</v>
      </c>
      <c r="AH59" s="10">
        <v>1.69</v>
      </c>
      <c r="AI59" s="10">
        <v>0.02</v>
      </c>
      <c r="AK59" s="84"/>
      <c r="AM59" s="8">
        <v>0.58129629629629631</v>
      </c>
      <c r="AN59" s="58">
        <v>995</v>
      </c>
      <c r="AW59" s="26">
        <v>0.4286342592592593</v>
      </c>
      <c r="AX59" s="57">
        <v>1320</v>
      </c>
      <c r="BM59" s="101"/>
      <c r="BO59" s="122">
        <v>0.54027777777777797</v>
      </c>
      <c r="BP59" t="s">
        <v>1656</v>
      </c>
      <c r="BQ59">
        <v>8.4175239743286834E-3</v>
      </c>
      <c r="BZ59" s="101"/>
      <c r="CB59" s="27">
        <v>3</v>
      </c>
      <c r="CC59" s="45">
        <v>45275</v>
      </c>
      <c r="CD59" s="26">
        <v>0.39391203703703703</v>
      </c>
      <c r="CE59" s="27">
        <v>574</v>
      </c>
      <c r="CF59" s="27">
        <v>445</v>
      </c>
      <c r="CG59" s="27">
        <v>83</v>
      </c>
      <c r="CH59" s="27">
        <v>11</v>
      </c>
      <c r="CI59" s="27">
        <v>1198</v>
      </c>
      <c r="CJ59" s="27">
        <v>1</v>
      </c>
      <c r="CK59" s="27">
        <v>0.04</v>
      </c>
      <c r="CM59" s="24">
        <v>1</v>
      </c>
      <c r="CN59" s="44">
        <v>45280</v>
      </c>
      <c r="CO59" s="23">
        <v>0.45724537037037033</v>
      </c>
      <c r="CP59" s="24">
        <v>82</v>
      </c>
      <c r="CQ59" s="24">
        <v>51</v>
      </c>
      <c r="CR59" s="24">
        <v>74</v>
      </c>
      <c r="CS59" s="24">
        <v>10.5</v>
      </c>
      <c r="CT59" s="24">
        <v>688</v>
      </c>
      <c r="CU59" s="24">
        <v>1</v>
      </c>
      <c r="CV59" s="24">
        <v>0.02</v>
      </c>
      <c r="CY59">
        <f t="shared" si="2"/>
        <v>1193.6247607669538</v>
      </c>
      <c r="CZ59">
        <f t="shared" si="3"/>
        <v>907.15481818288492</v>
      </c>
      <c r="DA59">
        <f t="shared" si="14"/>
        <v>1226.0302055289424</v>
      </c>
      <c r="DB59">
        <f t="shared" si="15"/>
        <v>968.56386236786454</v>
      </c>
    </row>
    <row r="60" spans="1:106" x14ac:dyDescent="0.25">
      <c r="A60" s="84">
        <v>29</v>
      </c>
      <c r="B60">
        <f>AE73-AE69</f>
        <v>5.5705897826254305E-4</v>
      </c>
      <c r="C60" s="74">
        <f>ROW(AE73)-ROW(AE69)</f>
        <v>4</v>
      </c>
      <c r="D60" s="3">
        <f t="shared" si="16"/>
        <v>1.3926474456563576E-4</v>
      </c>
      <c r="E60" s="108">
        <f t="shared" si="17"/>
        <v>0.13926474456563576</v>
      </c>
      <c r="K60" s="101"/>
      <c r="L60">
        <v>21</v>
      </c>
      <c r="M60" s="10">
        <v>1</v>
      </c>
      <c r="N60" s="48">
        <v>45281</v>
      </c>
      <c r="O60" s="8">
        <v>0.45146990740740739</v>
      </c>
      <c r="P60" s="10">
        <v>91</v>
      </c>
      <c r="Q60" s="10">
        <v>50</v>
      </c>
      <c r="R60" s="10">
        <v>76</v>
      </c>
      <c r="S60">
        <f t="shared" si="0"/>
        <v>6.9960982759523288E-3</v>
      </c>
      <c r="T60" s="10">
        <v>9.6999999999999993</v>
      </c>
      <c r="U60" s="10">
        <v>614</v>
      </c>
      <c r="V60" s="10">
        <v>1</v>
      </c>
      <c r="W60" s="10">
        <v>0.02</v>
      </c>
      <c r="X60" s="3">
        <v>16</v>
      </c>
      <c r="Y60" s="10">
        <v>1</v>
      </c>
      <c r="Z60" s="48">
        <v>45281</v>
      </c>
      <c r="AA60" s="75">
        <v>0.62512731481481476</v>
      </c>
      <c r="AB60" s="10">
        <v>321</v>
      </c>
      <c r="AC60" s="10">
        <v>274</v>
      </c>
      <c r="AD60" s="10">
        <v>79.5</v>
      </c>
      <c r="AE60">
        <f t="shared" si="13"/>
        <v>7.4588284195835032E-3</v>
      </c>
      <c r="AF60" s="10">
        <v>10</v>
      </c>
      <c r="AG60" s="10">
        <v>680</v>
      </c>
      <c r="AH60" s="10">
        <v>1.44</v>
      </c>
      <c r="AI60" s="10">
        <v>0.02</v>
      </c>
      <c r="AK60" s="84"/>
      <c r="AM60" s="8">
        <v>0.58824074074074073</v>
      </c>
      <c r="AN60" s="58">
        <v>1049</v>
      </c>
      <c r="BM60" s="101"/>
      <c r="BO60" s="122">
        <v>0.54722222222222205</v>
      </c>
      <c r="BP60" t="s">
        <v>1656</v>
      </c>
      <c r="BQ60">
        <v>8.5218875337129719E-3</v>
      </c>
      <c r="BZ60" s="101"/>
      <c r="CB60" s="27">
        <v>1</v>
      </c>
      <c r="CC60" s="45">
        <v>45275</v>
      </c>
      <c r="CD60" s="26">
        <v>0.3979861111111111</v>
      </c>
      <c r="CE60" s="27">
        <v>573</v>
      </c>
      <c r="CF60" s="27">
        <v>460</v>
      </c>
      <c r="CG60" s="27">
        <v>78.5</v>
      </c>
      <c r="CH60" s="27">
        <v>12.2</v>
      </c>
      <c r="CI60" s="27">
        <v>1262</v>
      </c>
      <c r="CJ60" s="27">
        <v>1</v>
      </c>
      <c r="CK60" s="27">
        <v>0.02</v>
      </c>
      <c r="CM60" s="27">
        <v>1</v>
      </c>
      <c r="CN60" s="45">
        <v>45280</v>
      </c>
      <c r="CO60" s="26">
        <v>0.47113425925925928</v>
      </c>
      <c r="CP60" s="27">
        <v>91</v>
      </c>
      <c r="CQ60" s="27">
        <v>63</v>
      </c>
      <c r="CR60" s="27">
        <v>72.5</v>
      </c>
      <c r="CS60" s="27">
        <v>10.199999999999999</v>
      </c>
      <c r="CT60" s="27">
        <v>633</v>
      </c>
      <c r="CU60" s="27">
        <v>1</v>
      </c>
      <c r="CV60" s="27">
        <v>0.02</v>
      </c>
      <c r="CY60">
        <f t="shared" si="2"/>
        <v>1201.6544747926796</v>
      </c>
      <c r="CZ60">
        <f t="shared" si="3"/>
        <v>913.25740084243648</v>
      </c>
      <c r="DA60">
        <f t="shared" si="14"/>
        <v>1226.0302055289424</v>
      </c>
      <c r="DB60">
        <f t="shared" si="15"/>
        <v>974.69401339550927</v>
      </c>
    </row>
    <row r="61" spans="1:106" x14ac:dyDescent="0.25">
      <c r="A61" s="84">
        <v>27</v>
      </c>
      <c r="B61">
        <f>AE79-AE76</f>
        <v>9.8879703582497452E-5</v>
      </c>
      <c r="C61" s="74">
        <f>ROW(AE79)-ROW(AE76)</f>
        <v>3</v>
      </c>
      <c r="D61" s="3">
        <f t="shared" si="16"/>
        <v>3.2959901194165815E-5</v>
      </c>
      <c r="E61" s="73">
        <f t="shared" si="17"/>
        <v>3.2959901194165815E-2</v>
      </c>
      <c r="K61" s="101"/>
      <c r="L61">
        <v>21</v>
      </c>
      <c r="M61" s="10">
        <v>1</v>
      </c>
      <c r="N61" s="48">
        <v>45281</v>
      </c>
      <c r="O61" s="8">
        <v>0.45841435185185181</v>
      </c>
      <c r="P61" s="10">
        <v>118</v>
      </c>
      <c r="Q61" s="10">
        <v>74</v>
      </c>
      <c r="R61" s="10">
        <v>76.5</v>
      </c>
      <c r="S61">
        <f t="shared" si="0"/>
        <v>7.0869556566961374E-3</v>
      </c>
      <c r="T61" s="10">
        <v>9.8000000000000007</v>
      </c>
      <c r="U61" s="10">
        <v>695</v>
      </c>
      <c r="V61" s="10">
        <v>1</v>
      </c>
      <c r="W61" s="10">
        <v>0.02</v>
      </c>
      <c r="X61" s="3">
        <v>30</v>
      </c>
      <c r="Y61" s="27">
        <v>2</v>
      </c>
      <c r="Z61" s="49">
        <v>45279</v>
      </c>
      <c r="AA61" s="26">
        <v>0.39030092592592597</v>
      </c>
      <c r="AB61" s="27">
        <v>274</v>
      </c>
      <c r="AC61" s="27">
        <v>221</v>
      </c>
      <c r="AD61" s="27">
        <v>67.5</v>
      </c>
      <c r="AE61">
        <f t="shared" si="13"/>
        <v>8.2763091114534046E-3</v>
      </c>
      <c r="AF61" s="27">
        <v>14.3</v>
      </c>
      <c r="AG61" s="27">
        <v>829</v>
      </c>
      <c r="AH61" s="27">
        <v>1</v>
      </c>
      <c r="AI61" s="27">
        <v>0.02</v>
      </c>
      <c r="AK61" s="84"/>
      <c r="AW61" t="s">
        <v>1598</v>
      </c>
      <c r="BA61" t="s">
        <v>1598</v>
      </c>
      <c r="BM61" s="101"/>
      <c r="BO61" s="122">
        <v>0.55416666666666603</v>
      </c>
      <c r="BP61" t="s">
        <v>1656</v>
      </c>
      <c r="BQ61">
        <v>8.6805419952859023E-3</v>
      </c>
      <c r="BZ61" s="101"/>
      <c r="CB61" s="27">
        <v>3</v>
      </c>
      <c r="CC61" s="45">
        <v>45275</v>
      </c>
      <c r="CD61" s="26">
        <v>0.40085648148148145</v>
      </c>
      <c r="CE61" s="27">
        <v>587</v>
      </c>
      <c r="CF61" s="27">
        <v>457</v>
      </c>
      <c r="CG61" s="27">
        <v>83.5</v>
      </c>
      <c r="CH61" s="27">
        <v>11</v>
      </c>
      <c r="CI61" s="27">
        <v>1222</v>
      </c>
      <c r="CJ61" s="27">
        <v>1</v>
      </c>
      <c r="CK61" s="27">
        <v>0.04</v>
      </c>
      <c r="CM61" s="27">
        <v>1</v>
      </c>
      <c r="CN61" s="45">
        <v>45280</v>
      </c>
      <c r="CO61" s="26">
        <v>0.4780787037037037</v>
      </c>
      <c r="CP61" s="27">
        <v>194</v>
      </c>
      <c r="CQ61" s="27">
        <v>149</v>
      </c>
      <c r="CR61" s="27">
        <v>73</v>
      </c>
      <c r="CS61" s="27">
        <v>10.1</v>
      </c>
      <c r="CT61" s="27">
        <v>627</v>
      </c>
      <c r="CU61" s="27">
        <v>1</v>
      </c>
      <c r="CV61" s="27">
        <v>0.02</v>
      </c>
      <c r="CY61">
        <f t="shared" si="2"/>
        <v>1209.731792293102</v>
      </c>
      <c r="CZ61">
        <f t="shared" si="3"/>
        <v>925.44482110422302</v>
      </c>
      <c r="DA61">
        <f t="shared" si="14"/>
        <v>1626.5834854989942</v>
      </c>
      <c r="DB61">
        <f t="shared" si="15"/>
        <v>1097.9438527118211</v>
      </c>
    </row>
    <row r="62" spans="1:106" x14ac:dyDescent="0.25">
      <c r="A62" s="84">
        <v>13</v>
      </c>
      <c r="B62">
        <f>AE91-AE86</f>
        <v>1.6172735875224012E-4</v>
      </c>
      <c r="C62" s="74">
        <f>ROW(AE91)-ROW(AE86)</f>
        <v>5</v>
      </c>
      <c r="D62" s="3">
        <f t="shared" si="16"/>
        <v>3.2345471750448021E-5</v>
      </c>
      <c r="E62" s="73">
        <f t="shared" si="17"/>
        <v>3.2345471750448024E-2</v>
      </c>
      <c r="K62" s="101"/>
      <c r="L62">
        <v>21</v>
      </c>
      <c r="M62" s="10">
        <v>1</v>
      </c>
      <c r="N62" s="48">
        <v>45281</v>
      </c>
      <c r="O62" s="75">
        <v>0.46535879629629634</v>
      </c>
      <c r="P62" s="10">
        <v>226</v>
      </c>
      <c r="Q62" s="10">
        <v>171</v>
      </c>
      <c r="R62" s="10">
        <v>76</v>
      </c>
      <c r="S62">
        <f t="shared" si="0"/>
        <v>7.0854199849930358E-3</v>
      </c>
      <c r="T62" s="10">
        <v>9.9</v>
      </c>
      <c r="U62" s="10">
        <v>724</v>
      </c>
      <c r="V62" s="10">
        <v>1</v>
      </c>
      <c r="W62" s="10">
        <v>0.02</v>
      </c>
      <c r="X62" s="3">
        <v>30</v>
      </c>
      <c r="Y62" s="27">
        <v>2</v>
      </c>
      <c r="Z62" s="49">
        <v>45279</v>
      </c>
      <c r="AA62" s="26">
        <v>0.39810185185185182</v>
      </c>
      <c r="AB62" s="27">
        <v>327</v>
      </c>
      <c r="AC62" s="27">
        <v>242</v>
      </c>
      <c r="AD62" s="27">
        <v>68.5</v>
      </c>
      <c r="AE62">
        <f t="shared" si="13"/>
        <v>8.1454400914669108E-3</v>
      </c>
      <c r="AF62" s="27">
        <v>13.8</v>
      </c>
      <c r="AG62" s="27">
        <v>787</v>
      </c>
      <c r="AH62" s="27">
        <v>1</v>
      </c>
      <c r="AI62" s="27">
        <v>0.02</v>
      </c>
      <c r="AK62" s="84"/>
      <c r="BM62" s="101"/>
      <c r="BO62" s="123">
        <v>0.56317129629629636</v>
      </c>
      <c r="BP62" t="s">
        <v>1724</v>
      </c>
      <c r="BQ62">
        <v>9.1445577366478185E-3</v>
      </c>
      <c r="BZ62" s="101"/>
      <c r="CB62" s="27">
        <v>1</v>
      </c>
      <c r="CC62" s="45">
        <v>45275</v>
      </c>
      <c r="CD62" s="26">
        <v>0.40493055555555557</v>
      </c>
      <c r="CE62" s="27">
        <v>513</v>
      </c>
      <c r="CF62" s="27">
        <v>416</v>
      </c>
      <c r="CG62" s="27">
        <v>78.5</v>
      </c>
      <c r="CH62" s="27">
        <v>12.2</v>
      </c>
      <c r="CI62" s="27">
        <v>1299</v>
      </c>
      <c r="CJ62" s="27">
        <v>1</v>
      </c>
      <c r="CK62" s="27">
        <v>0.02</v>
      </c>
      <c r="CM62" s="27">
        <v>1</v>
      </c>
      <c r="CN62" s="45">
        <v>45280</v>
      </c>
      <c r="CO62" s="26">
        <v>0.48503472222222221</v>
      </c>
      <c r="CP62" s="27">
        <v>78</v>
      </c>
      <c r="CQ62" s="27">
        <v>55</v>
      </c>
      <c r="CR62" s="27">
        <v>72</v>
      </c>
      <c r="CS62" s="27">
        <v>9.6999999999999993</v>
      </c>
      <c r="CT62" s="27">
        <v>632</v>
      </c>
      <c r="CU62" s="27">
        <v>1</v>
      </c>
      <c r="CV62" s="27">
        <v>0.02</v>
      </c>
      <c r="CY62">
        <f t="shared" si="2"/>
        <v>1217.8569549703211</v>
      </c>
      <c r="CZ62">
        <f t="shared" si="3"/>
        <v>925.57128577744402</v>
      </c>
      <c r="DA62">
        <f t="shared" si="14"/>
        <v>1574.7489491168899</v>
      </c>
      <c r="DB62">
        <f t="shared" si="15"/>
        <v>1078.7030301450698</v>
      </c>
    </row>
    <row r="63" spans="1:106" x14ac:dyDescent="0.25">
      <c r="A63" s="84">
        <v>20</v>
      </c>
      <c r="B63">
        <f>AE96-AE93</f>
        <v>9.8279289521105602E-5</v>
      </c>
      <c r="C63" s="74">
        <f>ROW(AE96)-ROW(AE93)</f>
        <v>3</v>
      </c>
      <c r="D63" s="3">
        <f t="shared" si="16"/>
        <v>3.275976317370187E-5</v>
      </c>
      <c r="E63" s="108">
        <f t="shared" si="17"/>
        <v>3.275976317370187E-2</v>
      </c>
      <c r="K63" s="101"/>
      <c r="L63">
        <v>21</v>
      </c>
      <c r="M63" s="10">
        <v>1</v>
      </c>
      <c r="N63" s="48">
        <v>45281</v>
      </c>
      <c r="O63" s="75">
        <v>0.47229166666666672</v>
      </c>
      <c r="P63" s="10">
        <v>226</v>
      </c>
      <c r="Q63" s="10">
        <v>151</v>
      </c>
      <c r="R63" s="10">
        <v>76</v>
      </c>
      <c r="S63">
        <f t="shared" si="0"/>
        <v>7.0854199849930358E-3</v>
      </c>
      <c r="T63" s="10">
        <v>9.9</v>
      </c>
      <c r="U63" s="10">
        <v>741</v>
      </c>
      <c r="V63" s="10">
        <v>1</v>
      </c>
      <c r="W63" s="10">
        <v>0.02</v>
      </c>
      <c r="X63" s="3">
        <v>30</v>
      </c>
      <c r="Y63" s="27">
        <v>2</v>
      </c>
      <c r="Z63" s="49">
        <v>45279</v>
      </c>
      <c r="AA63" s="26">
        <v>0.40365740740740735</v>
      </c>
      <c r="AB63" s="27">
        <v>336</v>
      </c>
      <c r="AC63" s="27">
        <v>242</v>
      </c>
      <c r="AD63" s="27">
        <v>70</v>
      </c>
      <c r="AE63">
        <f t="shared" si="13"/>
        <v>8.1716729775329865E-3</v>
      </c>
      <c r="AF63" s="27">
        <v>13.5</v>
      </c>
      <c r="AG63" s="27">
        <v>802</v>
      </c>
      <c r="AH63" s="27">
        <v>1</v>
      </c>
      <c r="AI63" s="27">
        <v>0.02</v>
      </c>
      <c r="AK63" s="84"/>
      <c r="BM63" s="101"/>
      <c r="BO63" s="123">
        <v>0.56873842592592594</v>
      </c>
      <c r="BP63" t="s">
        <v>1724</v>
      </c>
      <c r="BQ63">
        <v>9.0886822292491187E-3</v>
      </c>
      <c r="BZ63" s="101"/>
      <c r="CB63" s="27">
        <v>2</v>
      </c>
      <c r="CC63" s="45">
        <v>45275</v>
      </c>
      <c r="CD63" s="26">
        <v>0.40643518518518523</v>
      </c>
      <c r="CE63" s="27">
        <v>671</v>
      </c>
      <c r="CF63" s="27">
        <v>493</v>
      </c>
      <c r="CG63" s="27">
        <v>79</v>
      </c>
      <c r="CH63" s="27">
        <v>11.6</v>
      </c>
      <c r="CI63" s="27">
        <v>1192</v>
      </c>
      <c r="CJ63" s="27">
        <v>1</v>
      </c>
      <c r="CK63" s="27">
        <v>0.02</v>
      </c>
      <c r="CM63" s="24">
        <v>3</v>
      </c>
      <c r="CN63" s="44">
        <v>45280</v>
      </c>
      <c r="CO63" s="23">
        <v>0.48810185185185184</v>
      </c>
      <c r="CP63" s="24">
        <v>79</v>
      </c>
      <c r="CQ63" s="24">
        <v>60</v>
      </c>
      <c r="CR63" s="24">
        <v>75.5</v>
      </c>
      <c r="CS63" s="24">
        <v>11</v>
      </c>
      <c r="CT63" s="24">
        <v>600</v>
      </c>
      <c r="CU63" s="24">
        <v>1.76</v>
      </c>
      <c r="CV63" s="24">
        <v>0.02</v>
      </c>
      <c r="CY63">
        <f t="shared" si="2"/>
        <v>1217.8569549703211</v>
      </c>
      <c r="CZ63">
        <f t="shared" si="3"/>
        <v>925.57128577744402</v>
      </c>
      <c r="DA63">
        <f t="shared" si="14"/>
        <v>1544.3509519051811</v>
      </c>
      <c r="DB63">
        <f t="shared" si="15"/>
        <v>1081.0456663336267</v>
      </c>
    </row>
    <row r="64" spans="1:106" x14ac:dyDescent="0.25">
      <c r="A64" s="84"/>
      <c r="K64" s="101"/>
      <c r="L64">
        <v>21</v>
      </c>
      <c r="M64" s="10">
        <v>1</v>
      </c>
      <c r="N64" s="48">
        <v>45281</v>
      </c>
      <c r="O64" s="75">
        <v>0.47924768518518518</v>
      </c>
      <c r="P64" s="10">
        <v>602</v>
      </c>
      <c r="Q64" s="10">
        <v>504</v>
      </c>
      <c r="R64" s="10">
        <v>76.5</v>
      </c>
      <c r="S64">
        <f t="shared" si="0"/>
        <v>7.1320345901574635E-3</v>
      </c>
      <c r="T64" s="10">
        <v>9.9</v>
      </c>
      <c r="U64" s="10">
        <v>739</v>
      </c>
      <c r="V64" s="14">
        <v>2.0499999999999998</v>
      </c>
      <c r="W64" s="10">
        <v>0.02</v>
      </c>
      <c r="X64" s="3">
        <v>30</v>
      </c>
      <c r="Y64" s="27">
        <v>2</v>
      </c>
      <c r="Z64" s="49">
        <v>45279</v>
      </c>
      <c r="AA64" s="26">
        <v>0.41060185185185188</v>
      </c>
      <c r="AB64" s="27">
        <v>339</v>
      </c>
      <c r="AC64" s="27">
        <v>229</v>
      </c>
      <c r="AD64" s="27">
        <v>71.5</v>
      </c>
      <c r="AE64">
        <f t="shared" si="13"/>
        <v>8.2955338075555995E-3</v>
      </c>
      <c r="AF64" s="27">
        <v>13.4</v>
      </c>
      <c r="AG64" s="27">
        <v>867</v>
      </c>
      <c r="AH64" s="27">
        <v>1</v>
      </c>
      <c r="AI64" s="27">
        <v>0.02</v>
      </c>
      <c r="AK64" s="84"/>
      <c r="BM64" s="101"/>
      <c r="BO64" s="123">
        <v>0.57565972222222228</v>
      </c>
      <c r="BP64" t="s">
        <v>1724</v>
      </c>
      <c r="BQ64">
        <v>9.0929255804486197E-3</v>
      </c>
      <c r="BZ64" s="101"/>
      <c r="CB64" s="27">
        <v>3</v>
      </c>
      <c r="CC64" s="45">
        <v>45275</v>
      </c>
      <c r="CD64" s="26">
        <v>0.40780092592592593</v>
      </c>
      <c r="CE64" s="27">
        <v>577</v>
      </c>
      <c r="CF64" s="27">
        <v>470</v>
      </c>
      <c r="CG64" s="27">
        <v>84</v>
      </c>
      <c r="CH64" s="27">
        <v>11.1</v>
      </c>
      <c r="CI64" s="27">
        <v>1242</v>
      </c>
      <c r="CJ64" s="27">
        <v>1</v>
      </c>
      <c r="CK64" s="27">
        <v>0.04</v>
      </c>
      <c r="CM64" s="24">
        <v>3</v>
      </c>
      <c r="CN64" s="44">
        <v>45280</v>
      </c>
      <c r="CO64" s="23">
        <v>0.49504629629629626</v>
      </c>
      <c r="CP64" s="24">
        <v>72</v>
      </c>
      <c r="CQ64" s="24">
        <v>50</v>
      </c>
      <c r="CR64" s="24">
        <v>73</v>
      </c>
      <c r="CS64" s="24">
        <v>11.5</v>
      </c>
      <c r="CT64" s="24">
        <v>591</v>
      </c>
      <c r="CU64" s="24">
        <v>1</v>
      </c>
      <c r="CV64" s="24">
        <v>0.02</v>
      </c>
      <c r="CY64">
        <f t="shared" si="2"/>
        <v>1217.8569549703211</v>
      </c>
      <c r="CZ64">
        <f t="shared" si="3"/>
        <v>931.66057055229567</v>
      </c>
      <c r="DA64">
        <f t="shared" si="14"/>
        <v>1534.3337013234745</v>
      </c>
      <c r="DB64">
        <f t="shared" si="15"/>
        <v>1097.0485964462841</v>
      </c>
    </row>
    <row r="65" spans="1:106" x14ac:dyDescent="0.25">
      <c r="A65" s="84"/>
      <c r="K65" s="101"/>
      <c r="L65">
        <v>23</v>
      </c>
      <c r="M65" s="10">
        <v>2</v>
      </c>
      <c r="N65" s="48">
        <v>45274</v>
      </c>
      <c r="O65" s="8">
        <v>0.37101851851851847</v>
      </c>
      <c r="P65" s="10">
        <v>462</v>
      </c>
      <c r="Q65" s="10">
        <v>331</v>
      </c>
      <c r="R65" s="10">
        <v>74</v>
      </c>
      <c r="S65">
        <f t="shared" si="0"/>
        <v>6.8989615643353245E-3</v>
      </c>
      <c r="T65" s="10">
        <v>9.9</v>
      </c>
      <c r="U65" s="57">
        <v>705</v>
      </c>
      <c r="V65" s="10">
        <v>1</v>
      </c>
      <c r="W65" s="10">
        <v>0.02</v>
      </c>
      <c r="X65" s="3">
        <v>30</v>
      </c>
      <c r="Y65" s="12">
        <v>2</v>
      </c>
      <c r="Z65" s="50">
        <v>45279</v>
      </c>
      <c r="AA65" s="9">
        <v>0.4314351851851852</v>
      </c>
      <c r="AB65" s="12">
        <v>370</v>
      </c>
      <c r="AC65" s="12">
        <v>300</v>
      </c>
      <c r="AD65" s="12">
        <v>74</v>
      </c>
      <c r="AE65">
        <f t="shared" si="13"/>
        <v>8.3246211991653968E-3</v>
      </c>
      <c r="AF65" s="12">
        <v>12.9</v>
      </c>
      <c r="AG65" s="12">
        <v>829</v>
      </c>
      <c r="AH65" s="12">
        <v>1</v>
      </c>
      <c r="AI65" s="12">
        <v>0.02</v>
      </c>
      <c r="AK65" s="84"/>
      <c r="BM65" s="101"/>
      <c r="BO65" s="123">
        <v>0.5826041666666667</v>
      </c>
      <c r="BP65" t="s">
        <v>1724</v>
      </c>
      <c r="BQ65">
        <v>8.9228322981528135E-3</v>
      </c>
      <c r="BZ65" s="101"/>
      <c r="CB65" s="27">
        <v>1</v>
      </c>
      <c r="CC65" s="45">
        <v>45275</v>
      </c>
      <c r="CD65" s="26">
        <v>0.41187499999999999</v>
      </c>
      <c r="CE65" s="27">
        <v>671</v>
      </c>
      <c r="CF65" s="27">
        <v>541</v>
      </c>
      <c r="CG65" s="27">
        <v>78.5</v>
      </c>
      <c r="CH65" s="27">
        <v>12.2</v>
      </c>
      <c r="CI65" s="27">
        <v>1323</v>
      </c>
      <c r="CJ65" s="27">
        <v>2.5099999999999998</v>
      </c>
      <c r="CK65" s="27">
        <v>0.02</v>
      </c>
      <c r="CM65" s="10">
        <v>3</v>
      </c>
      <c r="CN65" s="11">
        <v>45280</v>
      </c>
      <c r="CO65" s="8">
        <v>0.55060185185185184</v>
      </c>
      <c r="CP65" s="10">
        <v>46</v>
      </c>
      <c r="CQ65" s="10">
        <v>34</v>
      </c>
      <c r="CR65" s="10">
        <v>72</v>
      </c>
      <c r="CS65" s="10">
        <v>11.6</v>
      </c>
      <c r="CT65" s="10">
        <v>536</v>
      </c>
      <c r="CU65" s="10">
        <v>1</v>
      </c>
      <c r="CV65" s="10">
        <v>0.02</v>
      </c>
      <c r="CY65">
        <f t="shared" si="2"/>
        <v>1217.8569549703211</v>
      </c>
      <c r="CZ65">
        <f t="shared" si="3"/>
        <v>901.21414667803765</v>
      </c>
      <c r="DA65">
        <f t="shared" si="14"/>
        <v>1485.1004468510164</v>
      </c>
      <c r="DB65">
        <f t="shared" si="15"/>
        <v>1098.9743306697521</v>
      </c>
    </row>
    <row r="66" spans="1:106" x14ac:dyDescent="0.25">
      <c r="A66" s="107" t="s">
        <v>1567</v>
      </c>
      <c r="B66" s="7">
        <f>MIN(D19:D46)</f>
        <v>-1.0695584893584633E-4</v>
      </c>
      <c r="C66" s="7">
        <f>MIN(E19:E46)+1</f>
        <v>0.89304415106415369</v>
      </c>
      <c r="D66" s="7">
        <f>MIN(D50:D63)</f>
        <v>-5.8897190144809791E-5</v>
      </c>
      <c r="E66" s="7">
        <f>MIN(E50:E63)+1</f>
        <v>0.94110280985519024</v>
      </c>
      <c r="K66" s="101"/>
      <c r="L66">
        <v>23</v>
      </c>
      <c r="M66" s="10">
        <v>2</v>
      </c>
      <c r="N66" s="48">
        <v>45274</v>
      </c>
      <c r="O66" s="8">
        <v>0.37935185185185188</v>
      </c>
      <c r="P66" s="10">
        <v>473</v>
      </c>
      <c r="Q66" s="10">
        <v>335</v>
      </c>
      <c r="R66" s="10">
        <v>76.5</v>
      </c>
      <c r="S66">
        <f t="shared" ref="S66:S129" si="18">CZ66/(461.51*(T66+273.15))</f>
        <v>6.953205337755783E-3</v>
      </c>
      <c r="T66" s="10">
        <v>9.5</v>
      </c>
      <c r="U66" s="57">
        <v>810</v>
      </c>
      <c r="V66" s="10">
        <v>1</v>
      </c>
      <c r="W66" s="10">
        <v>0.02</v>
      </c>
      <c r="X66" s="3">
        <v>30</v>
      </c>
      <c r="Y66" s="12">
        <v>2</v>
      </c>
      <c r="Z66" s="50">
        <v>45279</v>
      </c>
      <c r="AA66" s="9">
        <v>0.43837962962962962</v>
      </c>
      <c r="AB66" s="12">
        <v>382</v>
      </c>
      <c r="AC66" s="12">
        <v>297</v>
      </c>
      <c r="AD66" s="12">
        <v>72</v>
      </c>
      <c r="AE66">
        <f t="shared" ref="AE66:AE96" si="19">DB66/(461.51*(AF66+273.15))</f>
        <v>8.1498700223828994E-3</v>
      </c>
      <c r="AF66" s="12">
        <v>13</v>
      </c>
      <c r="AG66" s="12">
        <v>852</v>
      </c>
      <c r="AH66" s="12">
        <v>1</v>
      </c>
      <c r="AI66" s="12">
        <v>0.02</v>
      </c>
      <c r="AK66" s="84"/>
      <c r="BL66" s="7"/>
      <c r="BM66" s="101"/>
      <c r="BO66" s="123">
        <v>0.58956018518518516</v>
      </c>
      <c r="BP66" t="s">
        <v>1724</v>
      </c>
      <c r="BQ66">
        <v>8.9268661727608216E-3</v>
      </c>
      <c r="BR66" s="7"/>
      <c r="BS66" s="7"/>
      <c r="BT66" s="7"/>
      <c r="BZ66" s="101"/>
      <c r="CB66" s="27">
        <v>2</v>
      </c>
      <c r="CC66" s="45">
        <v>45275</v>
      </c>
      <c r="CD66" s="26">
        <v>0.41337962962962965</v>
      </c>
      <c r="CE66" s="27">
        <v>488</v>
      </c>
      <c r="CF66" s="27">
        <v>368</v>
      </c>
      <c r="CG66" s="27">
        <v>80.5</v>
      </c>
      <c r="CH66" s="27">
        <v>11.5</v>
      </c>
      <c r="CI66" s="27">
        <v>1340</v>
      </c>
      <c r="CJ66" s="27">
        <v>1</v>
      </c>
      <c r="CK66" s="27">
        <v>0.02</v>
      </c>
      <c r="CM66" s="12">
        <v>1</v>
      </c>
      <c r="CN66" s="13">
        <v>45280</v>
      </c>
      <c r="CO66" s="9">
        <v>0.56142361111111116</v>
      </c>
      <c r="CP66" s="12">
        <v>36</v>
      </c>
      <c r="CQ66" s="12">
        <v>19</v>
      </c>
      <c r="CR66" s="12">
        <v>72</v>
      </c>
      <c r="CS66" s="12">
        <v>8.9</v>
      </c>
      <c r="CT66" s="12">
        <v>552</v>
      </c>
      <c r="CU66" s="12">
        <v>1</v>
      </c>
      <c r="CV66" s="12">
        <v>0.02</v>
      </c>
      <c r="CY66">
        <f t="shared" ref="CY66:CY129" si="20">EXP(17.62*T66/(243.12+T66))*611.2</f>
        <v>1185.6424095132434</v>
      </c>
      <c r="CZ66">
        <f t="shared" ref="CZ66:CZ129" si="21">CY66*(R66/100)</f>
        <v>907.0164432776312</v>
      </c>
      <c r="DA66">
        <f t="shared" ref="DA66:DA96" si="22">EXP(17.62*AF66/(243.12+AF66))*611.2</f>
        <v>1494.8342916523122</v>
      </c>
      <c r="DB66">
        <f t="shared" ref="DB66:DB96" si="23">DA66*(AD66/100)</f>
        <v>1076.2806899896648</v>
      </c>
    </row>
    <row r="67" spans="1:106" x14ac:dyDescent="0.25">
      <c r="A67" s="107" t="s">
        <v>1568</v>
      </c>
      <c r="B67" s="7">
        <f>_xlfn.QUARTILE.INC(D19:D46,1)</f>
        <v>1.1362941447952368E-6</v>
      </c>
      <c r="C67" s="7">
        <f>_xlfn.QUARTILE.INC(E19:E46,1)+1</f>
        <v>1.0011362941447952</v>
      </c>
      <c r="D67" s="7">
        <f>_xlfn.QUARTILE.INC(D50:D63,1)</f>
        <v>2.4795282891817311E-6</v>
      </c>
      <c r="E67" s="7">
        <f>_xlfn.QUARTILE.INC(E50:E63,1)+1</f>
        <v>1.0024795282891816</v>
      </c>
      <c r="K67" s="101"/>
      <c r="L67">
        <v>23</v>
      </c>
      <c r="M67" s="10">
        <v>2</v>
      </c>
      <c r="N67" s="48">
        <v>45274</v>
      </c>
      <c r="O67" s="8">
        <v>0.38768518518518519</v>
      </c>
      <c r="P67" s="10">
        <v>486</v>
      </c>
      <c r="Q67" s="10">
        <v>330</v>
      </c>
      <c r="R67" s="10">
        <v>77.5</v>
      </c>
      <c r="S67">
        <f t="shared" si="18"/>
        <v>6.9550077484077637E-3</v>
      </c>
      <c r="T67" s="10">
        <v>9.3000000000000007</v>
      </c>
      <c r="U67" s="57">
        <v>810</v>
      </c>
      <c r="V67" s="10">
        <v>1</v>
      </c>
      <c r="W67" s="10">
        <v>0.02</v>
      </c>
      <c r="X67" s="3">
        <v>30</v>
      </c>
      <c r="Y67" s="12">
        <v>2</v>
      </c>
      <c r="Z67" s="50">
        <v>45279</v>
      </c>
      <c r="AA67" s="9">
        <v>0.44532407407407404</v>
      </c>
      <c r="AB67" s="12">
        <v>383</v>
      </c>
      <c r="AC67" s="12">
        <v>292</v>
      </c>
      <c r="AD67" s="12">
        <v>72.5</v>
      </c>
      <c r="AE67">
        <f t="shared" si="19"/>
        <v>8.2573264792775193E-3</v>
      </c>
      <c r="AF67" s="12">
        <v>13.1</v>
      </c>
      <c r="AG67" s="12">
        <v>850</v>
      </c>
      <c r="AH67" s="12">
        <v>1</v>
      </c>
      <c r="AI67" s="12">
        <v>0.02</v>
      </c>
      <c r="AK67" s="84"/>
      <c r="BL67" s="7"/>
      <c r="BM67" s="101"/>
      <c r="BO67" s="123">
        <v>0.5923842592592593</v>
      </c>
      <c r="BP67" t="s">
        <v>1724</v>
      </c>
      <c r="BQ67">
        <v>8.9304711825896211E-3</v>
      </c>
      <c r="BZ67" s="101"/>
      <c r="CB67" s="27">
        <v>3</v>
      </c>
      <c r="CC67" s="45">
        <v>45275</v>
      </c>
      <c r="CD67" s="26">
        <v>0.41474537037037035</v>
      </c>
      <c r="CE67" s="27">
        <v>625</v>
      </c>
      <c r="CF67" s="27">
        <v>518</v>
      </c>
      <c r="CG67" s="27">
        <v>83.5</v>
      </c>
      <c r="CH67" s="27">
        <v>11</v>
      </c>
      <c r="CI67" s="27">
        <v>1241</v>
      </c>
      <c r="CJ67" s="27">
        <v>1</v>
      </c>
      <c r="CK67" s="27">
        <v>0.03</v>
      </c>
      <c r="CM67" s="24">
        <v>3</v>
      </c>
      <c r="CN67" s="44">
        <v>45280</v>
      </c>
      <c r="CO67" s="23">
        <v>0.56449074074074079</v>
      </c>
      <c r="CP67" s="24">
        <v>46</v>
      </c>
      <c r="CQ67" s="24">
        <v>36</v>
      </c>
      <c r="CR67" s="24">
        <v>70.5</v>
      </c>
      <c r="CS67" s="24">
        <v>10.4</v>
      </c>
      <c r="CT67" s="24">
        <v>504</v>
      </c>
      <c r="CU67" s="24">
        <v>1</v>
      </c>
      <c r="CV67" s="24">
        <v>0.04</v>
      </c>
      <c r="CY67">
        <f t="shared" si="20"/>
        <v>1169.8188374897645</v>
      </c>
      <c r="CZ67">
        <f t="shared" si="21"/>
        <v>906.60959905456752</v>
      </c>
      <c r="DA67">
        <f t="shared" si="22"/>
        <v>1504.6242625006262</v>
      </c>
      <c r="DB67">
        <f t="shared" si="23"/>
        <v>1090.8525903129539</v>
      </c>
    </row>
    <row r="68" spans="1:106" x14ac:dyDescent="0.25">
      <c r="A68" s="107" t="s">
        <v>1569</v>
      </c>
      <c r="B68" s="7">
        <f>_xlfn.QUARTILE.INC(D19:D46,2)</f>
        <v>1.3666594110620013E-5</v>
      </c>
      <c r="C68" s="7">
        <f>_xlfn.QUARTILE.INC(E19:E46,2)+1</f>
        <v>1.01366659411062</v>
      </c>
      <c r="D68" s="7">
        <f>_xlfn.QUARTILE.INC(D50:D63,2)</f>
        <v>2.7887836325711489E-5</v>
      </c>
      <c r="E68" s="7">
        <f>_xlfn.QUARTILE.INC(E50:E63,2)+1</f>
        <v>1.0278878363257116</v>
      </c>
      <c r="K68" s="101"/>
      <c r="L68">
        <v>23</v>
      </c>
      <c r="M68" s="10">
        <v>2</v>
      </c>
      <c r="N68" s="48">
        <v>45274</v>
      </c>
      <c r="O68" s="8">
        <v>0.39324074074074072</v>
      </c>
      <c r="P68" s="10">
        <v>400</v>
      </c>
      <c r="Q68" s="10">
        <v>285</v>
      </c>
      <c r="R68" s="10">
        <v>78</v>
      </c>
      <c r="S68">
        <f t="shared" si="18"/>
        <v>6.9998787661394272E-3</v>
      </c>
      <c r="T68" s="10">
        <v>9.3000000000000007</v>
      </c>
      <c r="U68" s="57">
        <v>906</v>
      </c>
      <c r="V68" s="10">
        <v>1</v>
      </c>
      <c r="W68" s="10">
        <v>0.02</v>
      </c>
      <c r="X68" s="3">
        <v>30</v>
      </c>
      <c r="Y68" s="12">
        <v>2</v>
      </c>
      <c r="Z68" s="50">
        <v>45279</v>
      </c>
      <c r="AA68" s="9">
        <v>0.45280092592592597</v>
      </c>
      <c r="AB68" s="12">
        <v>371</v>
      </c>
      <c r="AC68" s="12">
        <v>286</v>
      </c>
      <c r="AD68" s="12">
        <v>74.5</v>
      </c>
      <c r="AE68">
        <f t="shared" si="19"/>
        <v>8.5376594312749406E-3</v>
      </c>
      <c r="AF68" s="12">
        <v>13.2</v>
      </c>
      <c r="AG68" s="12">
        <v>997</v>
      </c>
      <c r="AH68" s="12">
        <v>1</v>
      </c>
      <c r="AI68" s="12">
        <v>0.02</v>
      </c>
      <c r="AK68" s="84"/>
      <c r="BI68" s="57">
        <v>705</v>
      </c>
      <c r="BJ68" s="57">
        <v>810</v>
      </c>
      <c r="BK68" s="57">
        <v>810</v>
      </c>
      <c r="BL68" s="57">
        <v>906</v>
      </c>
      <c r="BM68" s="117">
        <v>1181</v>
      </c>
      <c r="BO68" s="123">
        <v>0.6028472222222222</v>
      </c>
      <c r="BP68" t="s">
        <v>1724</v>
      </c>
      <c r="BQ68">
        <v>9.0331037016298799E-3</v>
      </c>
      <c r="BZ68" s="101"/>
      <c r="CB68" s="27">
        <v>2</v>
      </c>
      <c r="CC68" s="45">
        <v>45275</v>
      </c>
      <c r="CD68" s="26">
        <v>0.42032407407407407</v>
      </c>
      <c r="CE68" s="27">
        <v>614</v>
      </c>
      <c r="CF68" s="27">
        <v>495</v>
      </c>
      <c r="CG68" s="27">
        <v>81</v>
      </c>
      <c r="CH68" s="27">
        <v>11.5</v>
      </c>
      <c r="CI68" s="27">
        <v>1362</v>
      </c>
      <c r="CJ68" s="27">
        <v>1</v>
      </c>
      <c r="CK68" s="27">
        <v>0.02</v>
      </c>
      <c r="CM68" s="12">
        <v>1</v>
      </c>
      <c r="CN68" s="13">
        <v>45280</v>
      </c>
      <c r="CO68" s="9">
        <v>0.56836805555555558</v>
      </c>
      <c r="CP68" s="12">
        <v>92</v>
      </c>
      <c r="CQ68" s="12">
        <v>56</v>
      </c>
      <c r="CR68" s="12">
        <v>74.5</v>
      </c>
      <c r="CS68" s="12">
        <v>8.8000000000000007</v>
      </c>
      <c r="CT68" s="12">
        <v>573</v>
      </c>
      <c r="CU68" s="12">
        <v>1</v>
      </c>
      <c r="CV68" s="12">
        <v>0.02</v>
      </c>
      <c r="CY68">
        <f t="shared" si="20"/>
        <v>1169.8188374897645</v>
      </c>
      <c r="CZ68">
        <f t="shared" si="21"/>
        <v>912.45869324201635</v>
      </c>
      <c r="DA68">
        <f t="shared" si="22"/>
        <v>1514.4706358415654</v>
      </c>
      <c r="DB68">
        <f t="shared" si="23"/>
        <v>1128.2806237019661</v>
      </c>
    </row>
    <row r="69" spans="1:106" x14ac:dyDescent="0.25">
      <c r="A69" s="107" t="s">
        <v>1570</v>
      </c>
      <c r="B69" s="7">
        <f>_xlfn.QUARTILE.INC(D19:D46,3)</f>
        <v>3.1436589150199683E-5</v>
      </c>
      <c r="C69" s="7">
        <f>_xlfn.QUARTILE.INC(E19:E46,3)+1</f>
        <v>1.0314365891501998</v>
      </c>
      <c r="D69" s="7">
        <f>_xlfn.QUARTILE.INC(D50:D63,3)</f>
        <v>4.4619387385434129E-5</v>
      </c>
      <c r="E69" s="7">
        <f>_xlfn.QUARTILE.INC(E50:E63,3)+1</f>
        <v>1.0446193873854341</v>
      </c>
      <c r="K69" s="101"/>
      <c r="L69">
        <v>23</v>
      </c>
      <c r="M69" s="10">
        <v>2</v>
      </c>
      <c r="N69" s="48">
        <v>45274</v>
      </c>
      <c r="O69" s="8">
        <v>0.4001851851851852</v>
      </c>
      <c r="P69" s="10">
        <v>968</v>
      </c>
      <c r="Q69" s="10">
        <v>712</v>
      </c>
      <c r="R69" s="10">
        <v>79</v>
      </c>
      <c r="S69">
        <f t="shared" si="18"/>
        <v>7.1349015866182339E-3</v>
      </c>
      <c r="T69" s="10">
        <v>9.4</v>
      </c>
      <c r="U69" s="57">
        <v>1181</v>
      </c>
      <c r="V69" s="10">
        <v>1.78</v>
      </c>
      <c r="W69" s="10">
        <v>0.02</v>
      </c>
      <c r="X69" s="3">
        <v>29</v>
      </c>
      <c r="Y69" s="10">
        <v>3</v>
      </c>
      <c r="Z69" s="48">
        <v>45278</v>
      </c>
      <c r="AA69" s="75">
        <v>0.45990740740740743</v>
      </c>
      <c r="AB69" s="10">
        <v>337</v>
      </c>
      <c r="AC69" s="10">
        <v>270</v>
      </c>
      <c r="AD69" s="10">
        <v>76</v>
      </c>
      <c r="AE69">
        <f t="shared" si="19"/>
        <v>8.5496109613050018E-3</v>
      </c>
      <c r="AF69" s="10">
        <v>12.9</v>
      </c>
      <c r="AG69" s="10">
        <v>1110</v>
      </c>
      <c r="AH69" s="10">
        <v>1</v>
      </c>
      <c r="AI69" s="10">
        <v>0.02</v>
      </c>
      <c r="AK69" s="84"/>
      <c r="BI69" s="57">
        <v>848</v>
      </c>
      <c r="BJ69" s="57">
        <v>894</v>
      </c>
      <c r="BK69" s="57">
        <v>1006</v>
      </c>
      <c r="BL69" s="57">
        <v>906</v>
      </c>
      <c r="BM69" s="117">
        <v>634</v>
      </c>
      <c r="BO69" s="123">
        <v>0.61399305555555561</v>
      </c>
      <c r="BP69" t="s">
        <v>1724</v>
      </c>
      <c r="BQ69">
        <v>9.152747459267363E-3</v>
      </c>
      <c r="BZ69" s="101"/>
      <c r="CB69" s="27">
        <v>3</v>
      </c>
      <c r="CC69" s="45">
        <v>45275</v>
      </c>
      <c r="CD69" s="26">
        <v>0.42168981481481477</v>
      </c>
      <c r="CE69" s="27">
        <v>643</v>
      </c>
      <c r="CF69" s="27">
        <v>526</v>
      </c>
      <c r="CG69" s="27">
        <v>84</v>
      </c>
      <c r="CH69" s="27">
        <v>10.9</v>
      </c>
      <c r="CI69" s="27">
        <v>1283</v>
      </c>
      <c r="CJ69" s="27">
        <v>1</v>
      </c>
      <c r="CK69" s="27">
        <v>0.03</v>
      </c>
      <c r="CM69" s="24">
        <v>3</v>
      </c>
      <c r="CN69" s="44">
        <v>45280</v>
      </c>
      <c r="CO69" s="23">
        <v>0.57143518518518521</v>
      </c>
      <c r="CP69" s="24">
        <v>37</v>
      </c>
      <c r="CQ69" s="24">
        <v>32</v>
      </c>
      <c r="CR69" s="24">
        <v>71</v>
      </c>
      <c r="CS69" s="24">
        <v>10.1</v>
      </c>
      <c r="CT69" s="24">
        <v>527</v>
      </c>
      <c r="CU69" s="24">
        <v>1</v>
      </c>
      <c r="CV69" s="24">
        <v>0.03</v>
      </c>
      <c r="CY69">
        <f t="shared" si="20"/>
        <v>1177.7071813252062</v>
      </c>
      <c r="CZ69">
        <f t="shared" si="21"/>
        <v>930.38867324691296</v>
      </c>
      <c r="DA69">
        <f t="shared" si="22"/>
        <v>1485.1004468510164</v>
      </c>
      <c r="DB69">
        <f t="shared" si="23"/>
        <v>1128.6763396067724</v>
      </c>
    </row>
    <row r="70" spans="1:106" x14ac:dyDescent="0.25">
      <c r="A70" s="107" t="s">
        <v>1571</v>
      </c>
      <c r="B70" s="7">
        <f>MAX(D19:D46)</f>
        <v>1.2092452558267429E-4</v>
      </c>
      <c r="C70" s="7">
        <f>MAX(E19:E46)+1</f>
        <v>1.1209245255826743</v>
      </c>
      <c r="D70" s="7">
        <f>MAX(D50:D63)</f>
        <v>1.3926474456563576E-4</v>
      </c>
      <c r="E70" s="7">
        <f>MAX(E50:E63)+1</f>
        <v>1.1392647445656356</v>
      </c>
      <c r="K70" s="101"/>
      <c r="L70">
        <v>22</v>
      </c>
      <c r="M70" s="27">
        <v>2</v>
      </c>
      <c r="N70" s="49">
        <v>45274</v>
      </c>
      <c r="O70" s="26">
        <v>0.44641203703703702</v>
      </c>
      <c r="P70" s="27">
        <v>743</v>
      </c>
      <c r="Q70" s="27">
        <v>579</v>
      </c>
      <c r="R70" s="27">
        <v>81</v>
      </c>
      <c r="S70">
        <f t="shared" si="18"/>
        <v>7.2229348111558667E-3</v>
      </c>
      <c r="T70" s="27">
        <v>9.1999999999999993</v>
      </c>
      <c r="U70" s="27">
        <v>1293</v>
      </c>
      <c r="V70" s="27">
        <v>1</v>
      </c>
      <c r="W70" s="27">
        <v>0.02</v>
      </c>
      <c r="X70" s="3">
        <v>29</v>
      </c>
      <c r="Y70" s="10">
        <v>3</v>
      </c>
      <c r="Z70" s="48">
        <v>45278</v>
      </c>
      <c r="AA70" s="75">
        <v>0.46684027777777781</v>
      </c>
      <c r="AB70" s="10">
        <v>313</v>
      </c>
      <c r="AC70" s="10">
        <v>264</v>
      </c>
      <c r="AD70" s="10">
        <v>82.5</v>
      </c>
      <c r="AE70">
        <f t="shared" si="19"/>
        <v>9.2235715296976901E-3</v>
      </c>
      <c r="AF70" s="10">
        <v>12.8</v>
      </c>
      <c r="AG70" s="10">
        <v>1142</v>
      </c>
      <c r="AH70" s="10">
        <v>1</v>
      </c>
      <c r="AI70" s="10">
        <v>0.02</v>
      </c>
      <c r="AK70" s="84"/>
      <c r="BI70" s="57">
        <v>922</v>
      </c>
      <c r="BJ70" s="57">
        <v>999</v>
      </c>
      <c r="BK70" s="57">
        <v>1058</v>
      </c>
      <c r="BL70" s="57">
        <v>1082</v>
      </c>
      <c r="BM70" s="117">
        <v>1132</v>
      </c>
      <c r="BO70" s="84"/>
      <c r="BZ70" s="101"/>
      <c r="CB70" s="12">
        <v>1</v>
      </c>
      <c r="CC70" s="13">
        <v>45275</v>
      </c>
      <c r="CD70" s="9">
        <v>0.42576388888888889</v>
      </c>
      <c r="CE70" s="12">
        <v>582</v>
      </c>
      <c r="CF70" s="12">
        <v>481</v>
      </c>
      <c r="CG70" s="12">
        <v>79</v>
      </c>
      <c r="CH70" s="12">
        <v>12</v>
      </c>
      <c r="CI70" s="12">
        <v>1214</v>
      </c>
      <c r="CJ70" s="12">
        <v>1</v>
      </c>
      <c r="CK70" s="12">
        <v>0.02</v>
      </c>
      <c r="CM70" s="12">
        <v>1</v>
      </c>
      <c r="CN70" s="13">
        <v>45280</v>
      </c>
      <c r="CO70" s="9">
        <v>0.5753125</v>
      </c>
      <c r="CP70" s="12">
        <v>71</v>
      </c>
      <c r="CQ70" s="12">
        <v>45</v>
      </c>
      <c r="CR70" s="12">
        <v>72.5</v>
      </c>
      <c r="CS70" s="12">
        <v>9.4</v>
      </c>
      <c r="CT70" s="12">
        <v>586</v>
      </c>
      <c r="CU70" s="12">
        <v>1.84</v>
      </c>
      <c r="CV70" s="12">
        <v>0.02</v>
      </c>
      <c r="CY70">
        <f t="shared" si="20"/>
        <v>1161.9771402840358</v>
      </c>
      <c r="CZ70">
        <f t="shared" si="21"/>
        <v>941.20148363006911</v>
      </c>
      <c r="DA70">
        <f t="shared" si="22"/>
        <v>1475.4224527551632</v>
      </c>
      <c r="DB70">
        <f t="shared" si="23"/>
        <v>1217.2235235230096</v>
      </c>
    </row>
    <row r="71" spans="1:106" x14ac:dyDescent="0.25">
      <c r="A71" s="84"/>
      <c r="K71" s="101"/>
      <c r="L71">
        <v>22</v>
      </c>
      <c r="M71" s="27">
        <v>2</v>
      </c>
      <c r="N71" s="49">
        <v>45274</v>
      </c>
      <c r="O71" s="26">
        <v>0.44826388888888885</v>
      </c>
      <c r="P71" s="27">
        <v>729</v>
      </c>
      <c r="Q71" s="27">
        <v>557</v>
      </c>
      <c r="R71" s="27">
        <v>81</v>
      </c>
      <c r="S71">
        <f t="shared" si="18"/>
        <v>7.2229348111558667E-3</v>
      </c>
      <c r="T71" s="27">
        <v>9.1999999999999993</v>
      </c>
      <c r="U71" s="27">
        <v>1272</v>
      </c>
      <c r="V71" s="27">
        <v>1</v>
      </c>
      <c r="W71" s="27">
        <v>0.02</v>
      </c>
      <c r="X71" s="3">
        <v>29</v>
      </c>
      <c r="Y71" s="10">
        <v>3</v>
      </c>
      <c r="Z71" s="48">
        <v>45278</v>
      </c>
      <c r="AA71" s="75">
        <v>0.48074074074074075</v>
      </c>
      <c r="AB71" s="10">
        <v>362</v>
      </c>
      <c r="AC71" s="10">
        <v>296</v>
      </c>
      <c r="AD71" s="10">
        <v>80.5</v>
      </c>
      <c r="AE71">
        <f t="shared" si="19"/>
        <v>8.4575692366664641E-3</v>
      </c>
      <c r="AF71" s="10">
        <v>11.8</v>
      </c>
      <c r="AG71" s="10">
        <v>937</v>
      </c>
      <c r="AH71" s="10">
        <v>1</v>
      </c>
      <c r="AI71" s="10">
        <v>0.04</v>
      </c>
      <c r="AK71" s="84"/>
      <c r="BI71" s="57">
        <v>1288</v>
      </c>
      <c r="BJ71" s="57">
        <v>1300</v>
      </c>
      <c r="BK71" s="57">
        <v>1314</v>
      </c>
      <c r="BL71" s="57">
        <v>1337</v>
      </c>
      <c r="BM71" s="117">
        <v>1381</v>
      </c>
      <c r="BO71" s="105"/>
      <c r="BP71" s="7"/>
      <c r="BQ71" s="7"/>
      <c r="BZ71" s="101"/>
      <c r="CB71" s="27">
        <v>2</v>
      </c>
      <c r="CC71" s="45">
        <v>45275</v>
      </c>
      <c r="CD71" s="26">
        <v>0.42726851851851855</v>
      </c>
      <c r="CE71" s="27">
        <v>683</v>
      </c>
      <c r="CF71" s="27">
        <v>532</v>
      </c>
      <c r="CG71" s="27">
        <v>81</v>
      </c>
      <c r="CH71" s="27">
        <v>11.3</v>
      </c>
      <c r="CI71" s="27">
        <v>1380</v>
      </c>
      <c r="CJ71" s="27">
        <v>1</v>
      </c>
      <c r="CK71" s="27">
        <v>0.02</v>
      </c>
      <c r="CM71" s="24">
        <v>3</v>
      </c>
      <c r="CN71" s="44">
        <v>45280</v>
      </c>
      <c r="CO71" s="23">
        <v>0.57837962962962963</v>
      </c>
      <c r="CP71" s="24">
        <v>53</v>
      </c>
      <c r="CQ71" s="24">
        <v>35</v>
      </c>
      <c r="CR71" s="24">
        <v>71</v>
      </c>
      <c r="CS71" s="24">
        <v>9.9</v>
      </c>
      <c r="CT71" s="24">
        <v>500</v>
      </c>
      <c r="CU71" s="24">
        <v>1</v>
      </c>
      <c r="CV71" s="24">
        <v>0.03</v>
      </c>
      <c r="CY71">
        <f t="shared" si="20"/>
        <v>1161.9771402840358</v>
      </c>
      <c r="CZ71">
        <f t="shared" si="21"/>
        <v>941.20148363006911</v>
      </c>
      <c r="DA71">
        <f t="shared" si="22"/>
        <v>1381.6545083342262</v>
      </c>
      <c r="DB71">
        <f t="shared" si="23"/>
        <v>1112.2318792090521</v>
      </c>
    </row>
    <row r="72" spans="1:106" ht="15.75" thickBot="1" x14ac:dyDescent="0.3">
      <c r="A72" s="84"/>
      <c r="K72" s="101"/>
      <c r="L72">
        <v>22</v>
      </c>
      <c r="M72" s="12">
        <v>2</v>
      </c>
      <c r="N72" s="50">
        <v>45274</v>
      </c>
      <c r="O72" s="9">
        <v>0.46317129629629633</v>
      </c>
      <c r="P72" s="12">
        <v>554</v>
      </c>
      <c r="Q72" s="12">
        <v>442</v>
      </c>
      <c r="R72" s="12">
        <v>81.5</v>
      </c>
      <c r="S72">
        <f t="shared" si="18"/>
        <v>7.2675208285086805E-3</v>
      </c>
      <c r="T72" s="12">
        <v>9.1999999999999993</v>
      </c>
      <c r="U72" s="12">
        <v>1569</v>
      </c>
      <c r="V72" s="12">
        <v>1</v>
      </c>
      <c r="W72" s="12">
        <v>0.02</v>
      </c>
      <c r="X72" s="3">
        <v>29</v>
      </c>
      <c r="Y72" s="10">
        <v>3</v>
      </c>
      <c r="Z72" s="48">
        <v>45278</v>
      </c>
      <c r="AA72" s="75">
        <v>0.48766203703703703</v>
      </c>
      <c r="AB72" s="10">
        <v>429</v>
      </c>
      <c r="AC72" s="10">
        <v>350</v>
      </c>
      <c r="AD72" s="10">
        <v>82.5</v>
      </c>
      <c r="AE72">
        <f t="shared" si="19"/>
        <v>8.8864436657588395E-3</v>
      </c>
      <c r="AF72" s="10">
        <v>12.2</v>
      </c>
      <c r="AG72" s="10">
        <v>1146</v>
      </c>
      <c r="AH72" s="10">
        <v>1</v>
      </c>
      <c r="AI72" s="10">
        <v>0.02</v>
      </c>
      <c r="AK72" s="84"/>
      <c r="BI72" s="57">
        <v>943</v>
      </c>
      <c r="BJ72" s="57">
        <v>887</v>
      </c>
      <c r="BK72" s="57">
        <v>730</v>
      </c>
      <c r="BL72" s="57">
        <v>553</v>
      </c>
      <c r="BM72" s="117">
        <v>539</v>
      </c>
      <c r="BO72" s="86"/>
      <c r="BP72" s="93"/>
      <c r="BQ72" s="93"/>
      <c r="BR72" s="119"/>
      <c r="BS72" s="119"/>
      <c r="BT72" s="119"/>
      <c r="BU72" s="93"/>
      <c r="BV72" s="93"/>
      <c r="BW72" s="93"/>
      <c r="BX72" s="93"/>
      <c r="BY72" s="93"/>
      <c r="BZ72" s="102"/>
      <c r="CB72" s="27">
        <v>3</v>
      </c>
      <c r="CC72" s="45">
        <v>45275</v>
      </c>
      <c r="CD72" s="26">
        <v>0.4286342592592593</v>
      </c>
      <c r="CE72" s="27">
        <v>690</v>
      </c>
      <c r="CF72" s="27">
        <v>582</v>
      </c>
      <c r="CG72" s="27">
        <v>84.5</v>
      </c>
      <c r="CH72" s="27">
        <v>10.9</v>
      </c>
      <c r="CI72" s="27">
        <v>1320</v>
      </c>
      <c r="CJ72" s="27">
        <v>1</v>
      </c>
      <c r="CK72" s="27">
        <v>0.03</v>
      </c>
      <c r="CM72" s="12">
        <v>1</v>
      </c>
      <c r="CN72" s="13">
        <v>45280</v>
      </c>
      <c r="CO72" s="9">
        <v>0.58225694444444442</v>
      </c>
      <c r="CP72" s="12">
        <v>51</v>
      </c>
      <c r="CQ72" s="12">
        <v>32</v>
      </c>
      <c r="CR72" s="12">
        <v>72.5</v>
      </c>
      <c r="CS72" s="12">
        <v>9.3000000000000007</v>
      </c>
      <c r="CT72" s="12">
        <v>571</v>
      </c>
      <c r="CU72" s="12">
        <v>1.73</v>
      </c>
      <c r="CV72" s="12">
        <v>0.02</v>
      </c>
      <c r="CY72">
        <f t="shared" si="20"/>
        <v>1161.9771402840358</v>
      </c>
      <c r="CZ72">
        <f t="shared" si="21"/>
        <v>947.01136933148916</v>
      </c>
      <c r="DA72">
        <f t="shared" si="22"/>
        <v>1418.5120721554033</v>
      </c>
      <c r="DB72">
        <f t="shared" si="23"/>
        <v>1170.2724595282077</v>
      </c>
    </row>
    <row r="73" spans="1:106" x14ac:dyDescent="0.25">
      <c r="A73" s="107" t="s">
        <v>1572</v>
      </c>
      <c r="B73" s="7">
        <f>B66</f>
        <v>-1.0695584893584633E-4</v>
      </c>
      <c r="C73" s="7">
        <f>C66</f>
        <v>0.89304415106415369</v>
      </c>
      <c r="D73" s="7">
        <f>D66</f>
        <v>-5.8897190144809791E-5</v>
      </c>
      <c r="E73" s="7">
        <f>E66</f>
        <v>0.94110280985519024</v>
      </c>
      <c r="K73" s="101"/>
      <c r="L73">
        <v>22</v>
      </c>
      <c r="M73" s="12">
        <v>2</v>
      </c>
      <c r="N73" s="50">
        <v>45274</v>
      </c>
      <c r="O73" s="9">
        <v>0.48170138888888886</v>
      </c>
      <c r="P73" s="12">
        <v>572</v>
      </c>
      <c r="Q73" s="12">
        <v>457</v>
      </c>
      <c r="R73" s="12">
        <v>82.5</v>
      </c>
      <c r="S73">
        <f t="shared" si="18"/>
        <v>7.3566928632143079E-3</v>
      </c>
      <c r="T73" s="12">
        <v>9.1999999999999993</v>
      </c>
      <c r="U73" s="12">
        <v>1579</v>
      </c>
      <c r="V73" s="12">
        <v>1</v>
      </c>
      <c r="W73" s="12">
        <v>0.02</v>
      </c>
      <c r="X73" s="3">
        <v>29</v>
      </c>
      <c r="Y73" s="10">
        <v>3</v>
      </c>
      <c r="Z73" s="48">
        <v>45278</v>
      </c>
      <c r="AA73" s="8">
        <v>0.49460648148148145</v>
      </c>
      <c r="AB73" s="10">
        <v>424</v>
      </c>
      <c r="AC73" s="10">
        <v>355</v>
      </c>
      <c r="AD73" s="10">
        <v>83.5</v>
      </c>
      <c r="AE73">
        <f t="shared" si="19"/>
        <v>9.1066699395675448E-3</v>
      </c>
      <c r="AF73" s="10">
        <v>12.4</v>
      </c>
      <c r="AG73" s="10">
        <v>1202</v>
      </c>
      <c r="AH73" s="10">
        <v>1</v>
      </c>
      <c r="AI73" s="10">
        <v>0.02</v>
      </c>
      <c r="AK73" s="84"/>
      <c r="BL73" s="7"/>
      <c r="BM73" s="101"/>
      <c r="CB73" s="12">
        <v>2</v>
      </c>
      <c r="CC73" s="13">
        <v>45275</v>
      </c>
      <c r="CD73" s="9">
        <v>0.4619907407407407</v>
      </c>
      <c r="CE73" s="12">
        <v>582</v>
      </c>
      <c r="CF73" s="12">
        <v>470</v>
      </c>
      <c r="CG73" s="12">
        <v>82.5</v>
      </c>
      <c r="CH73" s="12">
        <v>11.6</v>
      </c>
      <c r="CI73" s="12">
        <v>1297</v>
      </c>
      <c r="CJ73" s="12">
        <v>1</v>
      </c>
      <c r="CK73" s="12">
        <v>0.02</v>
      </c>
      <c r="CM73" s="24">
        <v>3</v>
      </c>
      <c r="CN73" s="44">
        <v>45280</v>
      </c>
      <c r="CO73" s="23">
        <v>0.58532407407407405</v>
      </c>
      <c r="CP73" s="24">
        <v>54</v>
      </c>
      <c r="CQ73" s="24">
        <v>39</v>
      </c>
      <c r="CR73" s="24">
        <v>71.5</v>
      </c>
      <c r="CS73" s="24">
        <v>9.8000000000000007</v>
      </c>
      <c r="CT73" s="24">
        <v>554</v>
      </c>
      <c r="CU73" s="24">
        <v>1</v>
      </c>
      <c r="CV73" s="24">
        <v>0.03</v>
      </c>
      <c r="CY73">
        <f t="shared" si="20"/>
        <v>1161.9771402840358</v>
      </c>
      <c r="CZ73">
        <f t="shared" si="21"/>
        <v>958.63114073432951</v>
      </c>
      <c r="DA73">
        <f t="shared" si="22"/>
        <v>1437.2635150537644</v>
      </c>
      <c r="DB73">
        <f t="shared" si="23"/>
        <v>1200.1150350698933</v>
      </c>
    </row>
    <row r="74" spans="1:106" x14ac:dyDescent="0.25">
      <c r="A74" s="107" t="s">
        <v>1572</v>
      </c>
      <c r="B74">
        <f t="shared" ref="B74:C77" si="24">B67-B66</f>
        <v>1.0809214308064157E-4</v>
      </c>
      <c r="C74">
        <f t="shared" si="24"/>
        <v>0.10809214308064152</v>
      </c>
      <c r="D74">
        <f t="shared" ref="D74:E77" si="25">D67-D66</f>
        <v>6.1376718433991527E-5</v>
      </c>
      <c r="E74">
        <f t="shared" si="25"/>
        <v>6.1376718433991395E-2</v>
      </c>
      <c r="K74" s="101"/>
      <c r="L74">
        <v>22</v>
      </c>
      <c r="M74" s="27">
        <v>2</v>
      </c>
      <c r="N74" s="49">
        <v>45274</v>
      </c>
      <c r="O74" s="26">
        <v>0.57502314814814814</v>
      </c>
      <c r="P74" s="27">
        <v>661</v>
      </c>
      <c r="Q74" s="27">
        <v>529</v>
      </c>
      <c r="R74" s="27">
        <v>82.5</v>
      </c>
      <c r="S74">
        <f t="shared" si="18"/>
        <v>7.4037179257243936E-3</v>
      </c>
      <c r="T74" s="27">
        <v>9.3000000000000007</v>
      </c>
      <c r="U74" s="27">
        <v>1180</v>
      </c>
      <c r="V74" s="27">
        <v>1</v>
      </c>
      <c r="W74" s="27">
        <v>0.02</v>
      </c>
      <c r="X74" s="3">
        <v>29</v>
      </c>
      <c r="Y74" s="24">
        <v>3</v>
      </c>
      <c r="Z74" s="51">
        <v>45278</v>
      </c>
      <c r="AA74" s="23">
        <v>0.56178240740740737</v>
      </c>
      <c r="AB74" s="24">
        <v>417</v>
      </c>
      <c r="AC74" s="24">
        <v>314</v>
      </c>
      <c r="AD74" s="24">
        <v>75.5</v>
      </c>
      <c r="AE74">
        <f t="shared" si="19"/>
        <v>9.1445577366478185E-3</v>
      </c>
      <c r="AF74" s="24">
        <v>14.1</v>
      </c>
      <c r="AG74" s="24">
        <v>1246</v>
      </c>
      <c r="AH74" s="24">
        <v>1</v>
      </c>
      <c r="AI74" s="24">
        <v>0.02</v>
      </c>
      <c r="AK74" s="84"/>
      <c r="BI74" s="58">
        <v>1297</v>
      </c>
      <c r="BJ74" s="58">
        <v>1439</v>
      </c>
      <c r="BK74" s="58">
        <v>1458</v>
      </c>
      <c r="BL74" s="58">
        <v>1499</v>
      </c>
      <c r="BM74" s="118">
        <v>1398</v>
      </c>
      <c r="CB74" s="12">
        <v>3</v>
      </c>
      <c r="CC74" s="13">
        <v>45275</v>
      </c>
      <c r="CD74" s="9">
        <v>0.46335648148148145</v>
      </c>
      <c r="CE74" s="12">
        <v>616</v>
      </c>
      <c r="CF74" s="12">
        <v>525</v>
      </c>
      <c r="CG74" s="12">
        <v>85.5</v>
      </c>
      <c r="CH74" s="12">
        <v>10.9</v>
      </c>
      <c r="CI74" s="12">
        <v>1288</v>
      </c>
      <c r="CJ74" s="12">
        <v>1</v>
      </c>
      <c r="CK74" s="12">
        <v>0.03</v>
      </c>
      <c r="CM74" s="12">
        <v>1</v>
      </c>
      <c r="CN74" s="13">
        <v>45280</v>
      </c>
      <c r="CO74" s="9">
        <v>0.58920138888888884</v>
      </c>
      <c r="CP74" s="12">
        <v>84</v>
      </c>
      <c r="CQ74" s="12">
        <v>56</v>
      </c>
      <c r="CR74" s="12">
        <v>73.5</v>
      </c>
      <c r="CS74" s="12">
        <v>9.3000000000000007</v>
      </c>
      <c r="CT74" s="12">
        <v>580</v>
      </c>
      <c r="CU74" s="12">
        <v>1.78</v>
      </c>
      <c r="CV74" s="12">
        <v>0.02</v>
      </c>
      <c r="CY74">
        <f t="shared" si="20"/>
        <v>1169.8188374897645</v>
      </c>
      <c r="CZ74">
        <f t="shared" si="21"/>
        <v>965.10054092905568</v>
      </c>
      <c r="DA74">
        <f t="shared" si="22"/>
        <v>1605.6722723030944</v>
      </c>
      <c r="DB74">
        <f t="shared" si="23"/>
        <v>1212.2825655888362</v>
      </c>
    </row>
    <row r="75" spans="1:106" x14ac:dyDescent="0.25">
      <c r="A75" s="107" t="s">
        <v>1572</v>
      </c>
      <c r="B75">
        <f t="shared" si="24"/>
        <v>1.2530299965824776E-5</v>
      </c>
      <c r="C75">
        <f t="shared" si="24"/>
        <v>1.2530299965824776E-2</v>
      </c>
      <c r="D75">
        <f t="shared" si="25"/>
        <v>2.540830803652976E-5</v>
      </c>
      <c r="E75">
        <f t="shared" si="25"/>
        <v>2.5408308036529936E-2</v>
      </c>
      <c r="K75" s="101"/>
      <c r="L75">
        <v>22</v>
      </c>
      <c r="M75" s="12">
        <v>2</v>
      </c>
      <c r="N75" s="50">
        <v>45274</v>
      </c>
      <c r="O75" s="9">
        <v>0.64399305555555553</v>
      </c>
      <c r="P75" s="12">
        <v>567</v>
      </c>
      <c r="Q75" s="12">
        <v>466</v>
      </c>
      <c r="R75" s="12">
        <v>82</v>
      </c>
      <c r="S75">
        <f t="shared" si="18"/>
        <v>7.7913656777443352E-3</v>
      </c>
      <c r="T75" s="12">
        <v>10.199999999999999</v>
      </c>
      <c r="U75" s="12">
        <v>1424</v>
      </c>
      <c r="V75" s="12">
        <v>1</v>
      </c>
      <c r="W75" s="12">
        <v>0.02</v>
      </c>
      <c r="X75" s="3">
        <v>29</v>
      </c>
      <c r="Y75" s="24">
        <v>3</v>
      </c>
      <c r="Z75" s="51">
        <v>45278</v>
      </c>
      <c r="AA75" s="23">
        <v>0.56185185185185182</v>
      </c>
      <c r="AB75" s="24">
        <v>417</v>
      </c>
      <c r="AC75" s="24">
        <v>314</v>
      </c>
      <c r="AD75" s="24">
        <v>75.5</v>
      </c>
      <c r="AE75">
        <f t="shared" si="19"/>
        <v>9.1445577366478185E-3</v>
      </c>
      <c r="AF75" s="24">
        <v>14.1</v>
      </c>
      <c r="AG75" s="24">
        <v>1246</v>
      </c>
      <c r="AH75" s="24">
        <v>1</v>
      </c>
      <c r="AI75" s="24">
        <v>0.02</v>
      </c>
      <c r="AK75" s="84"/>
      <c r="BI75" s="58">
        <v>450</v>
      </c>
      <c r="BJ75" s="58">
        <v>459</v>
      </c>
      <c r="BK75" s="58">
        <v>473</v>
      </c>
      <c r="BL75" s="58">
        <v>477</v>
      </c>
      <c r="BM75" s="118">
        <v>491</v>
      </c>
      <c r="CB75" s="12">
        <v>2</v>
      </c>
      <c r="CC75" s="13">
        <v>45275</v>
      </c>
      <c r="CD75" s="9">
        <v>0.46893518518518523</v>
      </c>
      <c r="CE75" s="12">
        <v>625</v>
      </c>
      <c r="CF75" s="12">
        <v>478</v>
      </c>
      <c r="CG75" s="12">
        <v>82</v>
      </c>
      <c r="CH75" s="12">
        <v>11.5</v>
      </c>
      <c r="CI75" s="12">
        <v>1439</v>
      </c>
      <c r="CJ75" s="12">
        <v>1</v>
      </c>
      <c r="CK75" s="12">
        <v>0.02</v>
      </c>
      <c r="CM75" s="24">
        <v>3</v>
      </c>
      <c r="CN75" s="44">
        <v>45280</v>
      </c>
      <c r="CO75" s="23">
        <v>0.59226851851851847</v>
      </c>
      <c r="CP75" s="24">
        <v>230</v>
      </c>
      <c r="CQ75" s="24">
        <v>174</v>
      </c>
      <c r="CR75" s="24">
        <v>73</v>
      </c>
      <c r="CS75" s="24">
        <v>9.9</v>
      </c>
      <c r="CT75" s="24">
        <v>564</v>
      </c>
      <c r="CU75" s="24">
        <v>1.48</v>
      </c>
      <c r="CV75" s="24">
        <v>0.03</v>
      </c>
      <c r="CY75">
        <f t="shared" si="20"/>
        <v>1242.5219461398847</v>
      </c>
      <c r="CZ75">
        <f t="shared" si="21"/>
        <v>1018.8679958347054</v>
      </c>
      <c r="DA75">
        <f t="shared" si="22"/>
        <v>1605.6722723030944</v>
      </c>
      <c r="DB75">
        <f t="shared" si="23"/>
        <v>1212.2825655888362</v>
      </c>
    </row>
    <row r="76" spans="1:106" x14ac:dyDescent="0.25">
      <c r="A76" s="107" t="s">
        <v>1572</v>
      </c>
      <c r="B76">
        <f t="shared" si="24"/>
        <v>1.7769995039579668E-5</v>
      </c>
      <c r="C76">
        <f t="shared" si="24"/>
        <v>1.7769995039579767E-2</v>
      </c>
      <c r="D76">
        <f t="shared" si="25"/>
        <v>1.673155105972264E-5</v>
      </c>
      <c r="E76">
        <f t="shared" si="25"/>
        <v>1.6731551059722571E-2</v>
      </c>
      <c r="K76" s="101"/>
      <c r="L76">
        <v>22</v>
      </c>
      <c r="M76" s="12">
        <v>2</v>
      </c>
      <c r="N76" s="50">
        <v>45274</v>
      </c>
      <c r="O76" s="9">
        <v>0.64677083333333341</v>
      </c>
      <c r="P76" s="12">
        <v>756</v>
      </c>
      <c r="Q76" s="12">
        <v>594</v>
      </c>
      <c r="R76" s="12">
        <v>82</v>
      </c>
      <c r="S76">
        <f t="shared" si="18"/>
        <v>7.7913656777443352E-3</v>
      </c>
      <c r="T76" s="12">
        <v>10.199999999999999</v>
      </c>
      <c r="U76" s="12">
        <v>1421</v>
      </c>
      <c r="V76" s="12">
        <v>1</v>
      </c>
      <c r="W76" s="12">
        <v>0.02</v>
      </c>
      <c r="X76" s="3">
        <v>27</v>
      </c>
      <c r="Y76" s="27">
        <v>3</v>
      </c>
      <c r="Z76" s="49">
        <v>45279</v>
      </c>
      <c r="AA76" s="75">
        <v>0.47888888888888892</v>
      </c>
      <c r="AB76" s="27">
        <v>384</v>
      </c>
      <c r="AC76" s="27">
        <v>324</v>
      </c>
      <c r="AD76" s="27">
        <v>77.5</v>
      </c>
      <c r="AE76">
        <f t="shared" si="19"/>
        <v>7.8917183595556776E-3</v>
      </c>
      <c r="AF76" s="27">
        <v>11.3</v>
      </c>
      <c r="AG76" s="27">
        <v>1013</v>
      </c>
      <c r="AH76" s="27">
        <v>1</v>
      </c>
      <c r="AI76" s="27">
        <v>0.05</v>
      </c>
      <c r="AK76" s="84"/>
      <c r="BI76" s="41">
        <v>453</v>
      </c>
      <c r="BJ76" s="41">
        <v>470</v>
      </c>
      <c r="BK76" s="41">
        <v>540</v>
      </c>
      <c r="BL76" s="58">
        <v>565</v>
      </c>
      <c r="BM76" s="118">
        <v>585</v>
      </c>
      <c r="CB76" s="12">
        <v>3</v>
      </c>
      <c r="CC76" s="13">
        <v>45275</v>
      </c>
      <c r="CD76" s="9">
        <v>0.47039351851851857</v>
      </c>
      <c r="CE76" s="12">
        <v>624</v>
      </c>
      <c r="CF76" s="12">
        <v>526</v>
      </c>
      <c r="CG76" s="12">
        <v>85.5</v>
      </c>
      <c r="CH76" s="12">
        <v>10.9</v>
      </c>
      <c r="CI76" s="12">
        <v>1300</v>
      </c>
      <c r="CJ76" s="12">
        <v>1</v>
      </c>
      <c r="CK76" s="12">
        <v>0.02</v>
      </c>
      <c r="CM76" s="12">
        <v>1</v>
      </c>
      <c r="CN76" s="13">
        <v>45280</v>
      </c>
      <c r="CO76" s="9">
        <v>0.59614583333333326</v>
      </c>
      <c r="CP76" s="12">
        <v>139</v>
      </c>
      <c r="CQ76" s="12">
        <v>91</v>
      </c>
      <c r="CR76" s="12">
        <v>73.5</v>
      </c>
      <c r="CS76" s="12">
        <v>9.6</v>
      </c>
      <c r="CT76" s="12">
        <v>624</v>
      </c>
      <c r="CU76" s="12">
        <v>2.84</v>
      </c>
      <c r="CV76" s="12">
        <v>0.02</v>
      </c>
      <c r="CY76">
        <f t="shared" si="20"/>
        <v>1242.5219461398847</v>
      </c>
      <c r="CZ76">
        <f t="shared" si="21"/>
        <v>1018.8679958347054</v>
      </c>
      <c r="DA76">
        <f t="shared" si="22"/>
        <v>1336.7707343441534</v>
      </c>
      <c r="DB76">
        <f t="shared" si="23"/>
        <v>1035.9973191167189</v>
      </c>
    </row>
    <row r="77" spans="1:106" x14ac:dyDescent="0.25">
      <c r="A77" s="107" t="s">
        <v>1572</v>
      </c>
      <c r="B77">
        <f t="shared" si="24"/>
        <v>8.9487936432474605E-5</v>
      </c>
      <c r="C77">
        <f t="shared" si="24"/>
        <v>8.9487936432474546E-2</v>
      </c>
      <c r="D77">
        <f t="shared" si="25"/>
        <v>9.4645357180201634E-5</v>
      </c>
      <c r="E77">
        <f t="shared" si="25"/>
        <v>9.4645357180201506E-2</v>
      </c>
      <c r="K77" s="101"/>
      <c r="L77">
        <v>22</v>
      </c>
      <c r="M77" s="12">
        <v>2</v>
      </c>
      <c r="N77" s="50">
        <v>45274</v>
      </c>
      <c r="O77" s="9">
        <v>0.65656250000000005</v>
      </c>
      <c r="P77" s="12">
        <v>646</v>
      </c>
      <c r="Q77" s="12">
        <v>534</v>
      </c>
      <c r="R77" s="12">
        <v>82.5</v>
      </c>
      <c r="S77">
        <f t="shared" si="18"/>
        <v>7.8885730958837014E-3</v>
      </c>
      <c r="T77" s="12">
        <v>10.3</v>
      </c>
      <c r="U77" s="12">
        <v>1570</v>
      </c>
      <c r="V77" s="12">
        <v>1</v>
      </c>
      <c r="W77" s="12">
        <v>0.02</v>
      </c>
      <c r="X77" s="3">
        <v>27</v>
      </c>
      <c r="Y77" s="27">
        <v>3</v>
      </c>
      <c r="Z77" s="49">
        <v>45279</v>
      </c>
      <c r="AA77" s="75">
        <v>0.48444444444444446</v>
      </c>
      <c r="AB77" s="27">
        <v>375</v>
      </c>
      <c r="AC77" s="27">
        <v>306</v>
      </c>
      <c r="AD77" s="27">
        <v>79.5</v>
      </c>
      <c r="AE77">
        <f t="shared" si="19"/>
        <v>7.9444287198407754E-3</v>
      </c>
      <c r="AF77" s="27">
        <v>11</v>
      </c>
      <c r="AG77" s="27">
        <v>986</v>
      </c>
      <c r="AH77" s="27">
        <v>1</v>
      </c>
      <c r="AI77" s="27">
        <v>0.05</v>
      </c>
      <c r="AK77" s="84"/>
      <c r="BI77" s="58">
        <v>1680</v>
      </c>
      <c r="BJ77" s="58">
        <v>1697</v>
      </c>
      <c r="BK77" s="58">
        <v>1665</v>
      </c>
      <c r="BL77" s="58">
        <v>1650</v>
      </c>
      <c r="BM77" s="118">
        <v>1682</v>
      </c>
      <c r="BO77" s="7"/>
      <c r="BP77" s="7"/>
      <c r="BQ77" s="7"/>
      <c r="CB77" s="27">
        <v>1</v>
      </c>
      <c r="CC77" s="45">
        <v>45275</v>
      </c>
      <c r="CD77" s="26">
        <v>0.47437499999999999</v>
      </c>
      <c r="CE77" s="27">
        <v>533</v>
      </c>
      <c r="CF77" s="27">
        <v>432</v>
      </c>
      <c r="CG77" s="27">
        <v>80.5</v>
      </c>
      <c r="CH77" s="27">
        <v>11.8</v>
      </c>
      <c r="CI77" s="27">
        <v>1360</v>
      </c>
      <c r="CJ77" s="27">
        <v>1</v>
      </c>
      <c r="CK77" s="27">
        <v>0.02</v>
      </c>
      <c r="CM77" s="24">
        <v>3</v>
      </c>
      <c r="CN77" s="44">
        <v>45280</v>
      </c>
      <c r="CO77" s="23">
        <v>0.59921296296296289</v>
      </c>
      <c r="CP77" s="24">
        <v>134</v>
      </c>
      <c r="CQ77" s="24">
        <v>108</v>
      </c>
      <c r="CR77" s="24">
        <v>74.5</v>
      </c>
      <c r="CS77" s="24">
        <v>9.9</v>
      </c>
      <c r="CT77" s="24">
        <v>568</v>
      </c>
      <c r="CU77" s="24">
        <v>1</v>
      </c>
      <c r="CV77" s="24">
        <v>0.03</v>
      </c>
      <c r="CY77">
        <f t="shared" si="20"/>
        <v>1250.8409266417827</v>
      </c>
      <c r="CZ77">
        <f t="shared" si="21"/>
        <v>1031.9437644794707</v>
      </c>
      <c r="DA77">
        <f t="shared" si="22"/>
        <v>1310.4616625999865</v>
      </c>
      <c r="DB77">
        <f t="shared" si="23"/>
        <v>1041.8170217669895</v>
      </c>
    </row>
    <row r="78" spans="1:106" x14ac:dyDescent="0.25">
      <c r="A78" s="84"/>
      <c r="K78" s="101"/>
      <c r="L78">
        <v>22</v>
      </c>
      <c r="M78" s="12">
        <v>2</v>
      </c>
      <c r="N78" s="50">
        <v>45274</v>
      </c>
      <c r="O78" s="9">
        <v>0.6620138888888889</v>
      </c>
      <c r="P78" s="12">
        <v>749</v>
      </c>
      <c r="Q78" s="12">
        <v>567</v>
      </c>
      <c r="R78" s="12">
        <v>82</v>
      </c>
      <c r="S78">
        <f t="shared" si="18"/>
        <v>7.8904340777488785E-3</v>
      </c>
      <c r="T78" s="12">
        <v>10.4</v>
      </c>
      <c r="U78" s="12">
        <v>1574</v>
      </c>
      <c r="V78" s="12">
        <v>1</v>
      </c>
      <c r="W78" s="12">
        <v>0.02</v>
      </c>
      <c r="X78" s="3">
        <v>27</v>
      </c>
      <c r="Y78" s="27">
        <v>3</v>
      </c>
      <c r="Z78" s="49">
        <v>45279</v>
      </c>
      <c r="AA78" s="75">
        <v>0.49138888888888888</v>
      </c>
      <c r="AB78" s="27">
        <v>455</v>
      </c>
      <c r="AC78" s="27">
        <v>392</v>
      </c>
      <c r="AD78" s="27">
        <v>81</v>
      </c>
      <c r="AE78">
        <f t="shared" si="19"/>
        <v>7.9931864838248615E-3</v>
      </c>
      <c r="AF78" s="27">
        <v>10.8</v>
      </c>
      <c r="AG78" s="27">
        <v>1054</v>
      </c>
      <c r="AH78" s="27">
        <v>1</v>
      </c>
      <c r="AI78" s="27">
        <v>0.04</v>
      </c>
      <c r="AK78" s="84"/>
      <c r="BI78" s="58">
        <v>1255</v>
      </c>
      <c r="BJ78" s="58">
        <v>1299</v>
      </c>
      <c r="BK78" s="58">
        <v>1213</v>
      </c>
      <c r="BL78" s="58">
        <v>1231</v>
      </c>
      <c r="BM78" s="118">
        <v>1272</v>
      </c>
      <c r="BN78" s="7"/>
      <c r="BR78" s="7"/>
      <c r="BS78" s="7"/>
      <c r="BT78" s="7"/>
      <c r="CB78" s="12">
        <v>2</v>
      </c>
      <c r="CC78" s="13">
        <v>45275</v>
      </c>
      <c r="CD78" s="9">
        <v>0.47587962962962965</v>
      </c>
      <c r="CE78" s="12">
        <v>615</v>
      </c>
      <c r="CF78" s="12">
        <v>470</v>
      </c>
      <c r="CG78" s="12">
        <v>82.5</v>
      </c>
      <c r="CH78" s="12">
        <v>11.5</v>
      </c>
      <c r="CI78" s="12">
        <v>1458</v>
      </c>
      <c r="CJ78" s="12">
        <v>1</v>
      </c>
      <c r="CK78" s="12">
        <v>0.02</v>
      </c>
      <c r="CM78" s="12">
        <v>1</v>
      </c>
      <c r="CN78" s="13">
        <v>45280</v>
      </c>
      <c r="CO78" s="9">
        <v>0.60309027777777779</v>
      </c>
      <c r="CP78" s="12">
        <v>89</v>
      </c>
      <c r="CQ78" s="12">
        <v>51</v>
      </c>
      <c r="CR78" s="12">
        <v>73</v>
      </c>
      <c r="CS78" s="12">
        <v>9.5</v>
      </c>
      <c r="CT78" s="12">
        <v>589</v>
      </c>
      <c r="CU78" s="12">
        <v>2.62</v>
      </c>
      <c r="CV78" s="12">
        <v>0.02</v>
      </c>
      <c r="CY78">
        <f t="shared" si="20"/>
        <v>1259.2089759304456</v>
      </c>
      <c r="CZ78">
        <f t="shared" si="21"/>
        <v>1032.5513602629653</v>
      </c>
      <c r="DA78">
        <f t="shared" si="22"/>
        <v>1293.1768315603651</v>
      </c>
      <c r="DB78">
        <f t="shared" si="23"/>
        <v>1047.4732335638957</v>
      </c>
    </row>
    <row r="79" spans="1:106" ht="15.75" thickBot="1" x14ac:dyDescent="0.3">
      <c r="A79" s="84"/>
      <c r="K79" s="101"/>
      <c r="L79">
        <v>24</v>
      </c>
      <c r="M79" s="10">
        <v>2</v>
      </c>
      <c r="N79" s="48">
        <v>45275</v>
      </c>
      <c r="O79" s="8">
        <v>0.35782407407407407</v>
      </c>
      <c r="P79" s="10">
        <v>350</v>
      </c>
      <c r="Q79" s="10">
        <v>241</v>
      </c>
      <c r="R79" s="10">
        <v>72.5</v>
      </c>
      <c r="S79">
        <f t="shared" si="18"/>
        <v>8.3598697005319092E-3</v>
      </c>
      <c r="T79" s="10">
        <v>13.3</v>
      </c>
      <c r="U79" s="10">
        <v>860</v>
      </c>
      <c r="V79" s="10">
        <v>1</v>
      </c>
      <c r="W79" s="10">
        <v>0.02</v>
      </c>
      <c r="X79" s="3">
        <v>27</v>
      </c>
      <c r="Y79" s="27">
        <v>3</v>
      </c>
      <c r="Z79" s="49">
        <v>45279</v>
      </c>
      <c r="AA79" s="75">
        <v>0.49833333333333335</v>
      </c>
      <c r="AB79" s="27">
        <v>484</v>
      </c>
      <c r="AC79" s="27">
        <v>411</v>
      </c>
      <c r="AD79" s="27">
        <v>82</v>
      </c>
      <c r="AE79">
        <f t="shared" si="19"/>
        <v>7.990598063138175E-3</v>
      </c>
      <c r="AF79" s="27">
        <v>10.6</v>
      </c>
      <c r="AG79" s="27">
        <v>1090</v>
      </c>
      <c r="AH79" s="27">
        <v>1</v>
      </c>
      <c r="AI79" s="27">
        <v>0.04</v>
      </c>
      <c r="AK79" s="84"/>
      <c r="BL79" s="7"/>
      <c r="BM79" s="101"/>
      <c r="CB79" s="12">
        <v>3</v>
      </c>
      <c r="CC79" s="13">
        <v>45275</v>
      </c>
      <c r="CD79" s="9">
        <v>0.47724537037037035</v>
      </c>
      <c r="CE79" s="12">
        <v>608</v>
      </c>
      <c r="CF79" s="12">
        <v>522</v>
      </c>
      <c r="CG79" s="12">
        <v>86</v>
      </c>
      <c r="CH79" s="12">
        <v>11</v>
      </c>
      <c r="CI79" s="12">
        <v>1314</v>
      </c>
      <c r="CJ79" s="12">
        <v>1</v>
      </c>
      <c r="CK79" s="12">
        <v>0.03</v>
      </c>
      <c r="CM79" s="12">
        <v>1</v>
      </c>
      <c r="CN79" s="13">
        <v>45280</v>
      </c>
      <c r="CO79" s="9">
        <v>0.61003472222222221</v>
      </c>
      <c r="CP79" s="12">
        <v>80</v>
      </c>
      <c r="CQ79" s="12">
        <v>52</v>
      </c>
      <c r="CR79" s="12">
        <v>73.5</v>
      </c>
      <c r="CS79" s="12">
        <v>9.4</v>
      </c>
      <c r="CT79" s="12">
        <v>576</v>
      </c>
      <c r="CU79" s="12">
        <v>2.57</v>
      </c>
      <c r="CV79" s="12">
        <v>0.02</v>
      </c>
      <c r="CY79">
        <f t="shared" si="20"/>
        <v>1524.3736892280294</v>
      </c>
      <c r="CZ79">
        <f t="shared" si="21"/>
        <v>1105.1709246903213</v>
      </c>
      <c r="DA79">
        <f t="shared" si="22"/>
        <v>1276.0932729435826</v>
      </c>
      <c r="DB79">
        <f t="shared" si="23"/>
        <v>1046.3964838137376</v>
      </c>
    </row>
    <row r="80" spans="1:106" x14ac:dyDescent="0.25">
      <c r="A80" s="79" t="s">
        <v>1658</v>
      </c>
      <c r="B80" s="81"/>
      <c r="C80" s="81"/>
      <c r="D80" s="81"/>
      <c r="E80" s="81"/>
      <c r="F80" s="81"/>
      <c r="G80" s="81"/>
      <c r="H80" s="81"/>
      <c r="I80" s="81"/>
      <c r="J80" s="81"/>
      <c r="K80" s="91"/>
      <c r="L80">
        <v>24</v>
      </c>
      <c r="M80" s="10">
        <v>2</v>
      </c>
      <c r="N80" s="48">
        <v>45275</v>
      </c>
      <c r="O80" s="8">
        <v>0.36476851851851855</v>
      </c>
      <c r="P80" s="10">
        <v>586</v>
      </c>
      <c r="Q80" s="10">
        <v>385</v>
      </c>
      <c r="R80" s="10">
        <v>74</v>
      </c>
      <c r="S80">
        <f t="shared" si="18"/>
        <v>8.3762553007824241E-3</v>
      </c>
      <c r="T80" s="10">
        <v>13</v>
      </c>
      <c r="U80" s="10">
        <v>875</v>
      </c>
      <c r="V80" s="10">
        <v>1</v>
      </c>
      <c r="W80" s="10">
        <v>0.02</v>
      </c>
      <c r="X80" s="3">
        <v>13</v>
      </c>
      <c r="Y80" s="10">
        <v>3</v>
      </c>
      <c r="Z80" s="48">
        <v>45280</v>
      </c>
      <c r="AA80" s="8">
        <v>0.37699074074074074</v>
      </c>
      <c r="AB80" s="10">
        <v>176</v>
      </c>
      <c r="AC80" s="10">
        <v>134</v>
      </c>
      <c r="AD80" s="10">
        <v>68.5</v>
      </c>
      <c r="AE80">
        <f t="shared" si="19"/>
        <v>6.6750727722556724E-3</v>
      </c>
      <c r="AF80" s="10">
        <v>10.6</v>
      </c>
      <c r="AG80" s="10">
        <v>622</v>
      </c>
      <c r="AH80" s="10">
        <v>1</v>
      </c>
      <c r="AI80" s="10">
        <v>7.0000000000000007E-2</v>
      </c>
      <c r="AK80" s="84"/>
      <c r="BL80" s="7"/>
      <c r="BM80" s="101"/>
      <c r="CB80" s="27">
        <v>1</v>
      </c>
      <c r="CC80" s="45">
        <v>45275</v>
      </c>
      <c r="CD80" s="26">
        <v>0.48131944444444441</v>
      </c>
      <c r="CE80" s="27">
        <v>366</v>
      </c>
      <c r="CF80" s="27">
        <v>300</v>
      </c>
      <c r="CG80" s="27">
        <v>80.5</v>
      </c>
      <c r="CH80" s="27">
        <v>11.8</v>
      </c>
      <c r="CI80" s="27">
        <v>1301</v>
      </c>
      <c r="CJ80" s="27">
        <v>1</v>
      </c>
      <c r="CK80" s="27">
        <v>0.02</v>
      </c>
      <c r="CM80" s="10">
        <v>3</v>
      </c>
      <c r="CN80" s="11">
        <v>45280</v>
      </c>
      <c r="CO80" s="8">
        <v>0.61310185185185184</v>
      </c>
      <c r="CP80" s="10">
        <v>116</v>
      </c>
      <c r="CQ80" s="10">
        <v>91</v>
      </c>
      <c r="CR80" s="10">
        <v>77</v>
      </c>
      <c r="CS80" s="10">
        <v>10.1</v>
      </c>
      <c r="CT80" s="10">
        <v>571</v>
      </c>
      <c r="CU80" s="10">
        <v>1</v>
      </c>
      <c r="CV80" s="10">
        <v>0.02</v>
      </c>
      <c r="CY80">
        <f t="shared" si="20"/>
        <v>1494.8342916523122</v>
      </c>
      <c r="CZ80">
        <f t="shared" si="21"/>
        <v>1106.1773758227109</v>
      </c>
      <c r="DA80">
        <f t="shared" si="22"/>
        <v>1276.0932729435826</v>
      </c>
      <c r="DB80">
        <f t="shared" si="23"/>
        <v>874.12389196635422</v>
      </c>
    </row>
    <row r="81" spans="1:106" x14ac:dyDescent="0.25">
      <c r="A81" s="84" t="s">
        <v>1657</v>
      </c>
      <c r="B81" s="108">
        <v>1.6356927962477182E-3</v>
      </c>
      <c r="C81" s="108">
        <v>0.13926474456563576</v>
      </c>
      <c r="K81" s="101"/>
      <c r="L81">
        <v>24</v>
      </c>
      <c r="M81" s="10">
        <v>2</v>
      </c>
      <c r="N81" s="48">
        <v>45275</v>
      </c>
      <c r="O81" s="8">
        <v>0.37171296296296297</v>
      </c>
      <c r="P81" s="10">
        <v>527</v>
      </c>
      <c r="Q81" s="10">
        <v>388</v>
      </c>
      <c r="R81" s="10">
        <v>74.5</v>
      </c>
      <c r="S81">
        <f t="shared" si="18"/>
        <v>8.3291645934845809E-3</v>
      </c>
      <c r="T81" s="10">
        <v>12.8</v>
      </c>
      <c r="U81" s="10">
        <v>932</v>
      </c>
      <c r="V81" s="10">
        <v>1</v>
      </c>
      <c r="W81" s="10">
        <v>0.02</v>
      </c>
      <c r="X81" s="3">
        <v>13</v>
      </c>
      <c r="Y81" s="10">
        <v>3</v>
      </c>
      <c r="Z81" s="48">
        <v>45280</v>
      </c>
      <c r="AA81" s="8">
        <v>0.38393518518518516</v>
      </c>
      <c r="AB81" s="10">
        <v>176</v>
      </c>
      <c r="AC81" s="10">
        <v>132</v>
      </c>
      <c r="AD81" s="10">
        <v>71.5</v>
      </c>
      <c r="AE81">
        <f t="shared" si="19"/>
        <v>6.7508548825811598E-3</v>
      </c>
      <c r="AF81" s="10">
        <v>10.1</v>
      </c>
      <c r="AG81" s="10">
        <v>710</v>
      </c>
      <c r="AH81" s="10">
        <v>1</v>
      </c>
      <c r="AI81" s="10">
        <v>7.0000000000000007E-2</v>
      </c>
      <c r="AK81" s="84"/>
      <c r="BL81" s="7"/>
      <c r="BM81" s="101"/>
      <c r="CB81" s="12">
        <v>2</v>
      </c>
      <c r="CC81" s="13">
        <v>45275</v>
      </c>
      <c r="CD81" s="9">
        <v>0.48282407407407407</v>
      </c>
      <c r="CE81" s="12">
        <v>1006</v>
      </c>
      <c r="CF81" s="12">
        <v>799</v>
      </c>
      <c r="CG81" s="12">
        <v>83.5</v>
      </c>
      <c r="CH81" s="12">
        <v>11.7</v>
      </c>
      <c r="CI81" s="12">
        <v>1499</v>
      </c>
      <c r="CJ81" s="12">
        <v>1</v>
      </c>
      <c r="CK81" s="12">
        <v>0.02</v>
      </c>
      <c r="CM81" s="10">
        <v>1</v>
      </c>
      <c r="CN81" s="11">
        <v>45281</v>
      </c>
      <c r="CO81" s="8">
        <v>0.36118055555555556</v>
      </c>
      <c r="CP81" s="10">
        <v>37</v>
      </c>
      <c r="CQ81" s="10">
        <v>17</v>
      </c>
      <c r="CR81" s="10">
        <v>66</v>
      </c>
      <c r="CS81" s="10">
        <v>11</v>
      </c>
      <c r="CT81" s="10">
        <v>506</v>
      </c>
      <c r="CU81" s="10">
        <v>1</v>
      </c>
      <c r="CV81" s="10">
        <v>0.02</v>
      </c>
      <c r="CY81">
        <f t="shared" si="20"/>
        <v>1475.4224527551632</v>
      </c>
      <c r="CZ81">
        <f t="shared" si="21"/>
        <v>1099.1897273025966</v>
      </c>
      <c r="DA81">
        <f t="shared" si="22"/>
        <v>1234.2517876791662</v>
      </c>
      <c r="DB81">
        <f t="shared" si="23"/>
        <v>882.49002819060377</v>
      </c>
    </row>
    <row r="82" spans="1:106" x14ac:dyDescent="0.25">
      <c r="A82" s="84" t="s">
        <v>1659</v>
      </c>
      <c r="B82" s="108">
        <v>6.4366805424035139E-2</v>
      </c>
      <c r="C82" s="108">
        <v>3.275976317370187E-2</v>
      </c>
      <c r="K82" s="101"/>
      <c r="L82">
        <v>23</v>
      </c>
      <c r="M82" s="27">
        <v>2</v>
      </c>
      <c r="N82" s="49">
        <v>45275</v>
      </c>
      <c r="O82" s="26">
        <v>0.40643518518518523</v>
      </c>
      <c r="P82" s="27">
        <v>671</v>
      </c>
      <c r="Q82" s="27">
        <v>493</v>
      </c>
      <c r="R82" s="27">
        <v>79</v>
      </c>
      <c r="S82">
        <f t="shared" si="18"/>
        <v>8.1969341524783072E-3</v>
      </c>
      <c r="T82" s="27">
        <v>11.6</v>
      </c>
      <c r="U82" s="27">
        <v>1192</v>
      </c>
      <c r="V82" s="27">
        <v>1</v>
      </c>
      <c r="W82" s="27">
        <v>0.02</v>
      </c>
      <c r="X82" s="3">
        <v>13</v>
      </c>
      <c r="Y82" s="10">
        <v>3</v>
      </c>
      <c r="Z82" s="48">
        <v>45280</v>
      </c>
      <c r="AA82" s="8">
        <v>0.39087962962962958</v>
      </c>
      <c r="AB82" s="10">
        <v>160</v>
      </c>
      <c r="AC82" s="10">
        <v>126</v>
      </c>
      <c r="AD82" s="10">
        <v>72.5</v>
      </c>
      <c r="AE82">
        <f t="shared" si="19"/>
        <v>6.7591177488420407E-3</v>
      </c>
      <c r="AF82" s="10">
        <v>9.9</v>
      </c>
      <c r="AG82" s="10">
        <v>626</v>
      </c>
      <c r="AH82" s="10">
        <v>1</v>
      </c>
      <c r="AI82" s="10">
        <v>0.06</v>
      </c>
      <c r="AK82" s="84"/>
      <c r="BI82" s="7">
        <f>_xlfn.QUARTILE.INC(BI68:BI72,2)</f>
        <v>922</v>
      </c>
      <c r="BJ82" s="7">
        <f t="shared" ref="BJ82:BM82" si="26">_xlfn.QUARTILE.INC(BJ68:BJ72,2)</f>
        <v>894</v>
      </c>
      <c r="BK82" s="7">
        <f t="shared" si="26"/>
        <v>1006</v>
      </c>
      <c r="BL82" s="7">
        <f t="shared" si="26"/>
        <v>906</v>
      </c>
      <c r="BM82" s="100">
        <f t="shared" si="26"/>
        <v>1132</v>
      </c>
      <c r="CB82" s="12">
        <v>3</v>
      </c>
      <c r="CC82" s="13">
        <v>45275</v>
      </c>
      <c r="CD82" s="9">
        <v>0.48418981481481477</v>
      </c>
      <c r="CE82" s="12">
        <v>669</v>
      </c>
      <c r="CF82" s="12">
        <v>547</v>
      </c>
      <c r="CG82" s="12">
        <v>86</v>
      </c>
      <c r="CH82" s="12">
        <v>11</v>
      </c>
      <c r="CI82" s="12">
        <v>1337</v>
      </c>
      <c r="CJ82" s="12">
        <v>1</v>
      </c>
      <c r="CK82" s="12">
        <v>0.02</v>
      </c>
      <c r="CM82" s="10">
        <v>1</v>
      </c>
      <c r="CN82" s="11">
        <v>45281</v>
      </c>
      <c r="CO82" s="8">
        <v>0.36812500000000004</v>
      </c>
      <c r="CP82" s="10">
        <v>58</v>
      </c>
      <c r="CQ82" s="10">
        <v>36</v>
      </c>
      <c r="CR82" s="10">
        <v>69.5</v>
      </c>
      <c r="CS82" s="10">
        <v>9.9</v>
      </c>
      <c r="CT82" s="10">
        <v>522</v>
      </c>
      <c r="CU82" s="10">
        <v>1</v>
      </c>
      <c r="CV82" s="10">
        <v>0.02</v>
      </c>
      <c r="CY82">
        <f t="shared" si="20"/>
        <v>1363.5441471294273</v>
      </c>
      <c r="CZ82">
        <f t="shared" si="21"/>
        <v>1077.1998762322476</v>
      </c>
      <c r="DA82">
        <f t="shared" si="22"/>
        <v>1217.8569549703211</v>
      </c>
      <c r="DB82">
        <f t="shared" si="23"/>
        <v>882.94629235348282</v>
      </c>
    </row>
    <row r="83" spans="1:106" x14ac:dyDescent="0.25">
      <c r="A83" s="84" t="s">
        <v>1660</v>
      </c>
      <c r="B83" s="108">
        <v>1.5052534992865754E-2</v>
      </c>
      <c r="C83" s="108">
        <v>1.6138980668132959E-2</v>
      </c>
      <c r="K83" s="101"/>
      <c r="L83">
        <v>23</v>
      </c>
      <c r="M83" s="27">
        <v>2</v>
      </c>
      <c r="N83" s="49">
        <v>45275</v>
      </c>
      <c r="O83" s="26">
        <v>0.41337962962962965</v>
      </c>
      <c r="P83" s="27">
        <v>488</v>
      </c>
      <c r="Q83" s="27">
        <v>368</v>
      </c>
      <c r="R83" s="27">
        <v>80.5</v>
      </c>
      <c r="S83">
        <f t="shared" si="18"/>
        <v>8.3005004372970863E-3</v>
      </c>
      <c r="T83" s="27">
        <v>11.5</v>
      </c>
      <c r="U83" s="27">
        <v>1340</v>
      </c>
      <c r="V83" s="27">
        <v>1</v>
      </c>
      <c r="W83" s="27">
        <v>0.02</v>
      </c>
      <c r="X83" s="3">
        <v>13</v>
      </c>
      <c r="Y83" s="24">
        <v>3</v>
      </c>
      <c r="Z83" s="51">
        <v>45280</v>
      </c>
      <c r="AA83" s="23">
        <v>0.48810185185185184</v>
      </c>
      <c r="AB83" s="24">
        <v>79</v>
      </c>
      <c r="AC83" s="24">
        <v>60</v>
      </c>
      <c r="AD83" s="24">
        <v>75.5</v>
      </c>
      <c r="AE83">
        <f t="shared" si="19"/>
        <v>7.5447090358236289E-3</v>
      </c>
      <c r="AF83" s="24">
        <v>11</v>
      </c>
      <c r="AG83" s="24">
        <v>600</v>
      </c>
      <c r="AH83" s="24">
        <v>1.76</v>
      </c>
      <c r="AI83" s="24">
        <v>0.02</v>
      </c>
      <c r="AK83" s="84"/>
      <c r="BC83" t="s">
        <v>1607</v>
      </c>
      <c r="BH83" t="s">
        <v>1610</v>
      </c>
      <c r="BI83" s="7">
        <f>_xlfn.QUARTILE.INC(BI74:BI78,2)</f>
        <v>1255</v>
      </c>
      <c r="BJ83" s="7">
        <f t="shared" ref="BJ83:BM83" si="27">_xlfn.QUARTILE.INC(BJ74:BJ78,2)</f>
        <v>1299</v>
      </c>
      <c r="BK83" s="7">
        <f t="shared" si="27"/>
        <v>1213</v>
      </c>
      <c r="BL83" s="7">
        <f t="shared" si="27"/>
        <v>1231</v>
      </c>
      <c r="BM83" s="100">
        <f t="shared" si="27"/>
        <v>1272</v>
      </c>
      <c r="BO83" s="7"/>
      <c r="BP83" s="7"/>
      <c r="BQ83" s="7"/>
      <c r="CB83" s="12">
        <v>2</v>
      </c>
      <c r="CC83" s="13">
        <v>45275</v>
      </c>
      <c r="CD83" s="9">
        <v>0.48976851851851855</v>
      </c>
      <c r="CE83" s="12">
        <v>801</v>
      </c>
      <c r="CF83" s="12">
        <v>621</v>
      </c>
      <c r="CG83" s="12">
        <v>82.5</v>
      </c>
      <c r="CH83" s="12">
        <v>11.4</v>
      </c>
      <c r="CI83" s="12">
        <v>1398</v>
      </c>
      <c r="CJ83" s="12">
        <v>1</v>
      </c>
      <c r="CK83" s="12">
        <v>0.02</v>
      </c>
      <c r="CM83" s="10">
        <v>1</v>
      </c>
      <c r="CN83" s="11">
        <v>45281</v>
      </c>
      <c r="CO83" s="8">
        <v>0.37506944444444446</v>
      </c>
      <c r="CP83" s="10">
        <v>58</v>
      </c>
      <c r="CQ83" s="10">
        <v>39</v>
      </c>
      <c r="CR83" s="10">
        <v>71.5</v>
      </c>
      <c r="CS83" s="10">
        <v>9.4</v>
      </c>
      <c r="CT83" s="10">
        <v>553</v>
      </c>
      <c r="CU83" s="10">
        <v>1</v>
      </c>
      <c r="CV83" s="10">
        <v>0.02</v>
      </c>
      <c r="CY83">
        <f t="shared" si="20"/>
        <v>1354.5676525564631</v>
      </c>
      <c r="CZ83">
        <f t="shared" si="21"/>
        <v>1090.4269603079529</v>
      </c>
      <c r="DA83">
        <f t="shared" si="22"/>
        <v>1310.4616625999865</v>
      </c>
      <c r="DB83">
        <f t="shared" si="23"/>
        <v>989.39855526298982</v>
      </c>
    </row>
    <row r="84" spans="1:106" x14ac:dyDescent="0.25">
      <c r="A84" s="84" t="s">
        <v>1662</v>
      </c>
      <c r="K84" s="101"/>
      <c r="L84">
        <v>23</v>
      </c>
      <c r="M84" s="27">
        <v>2</v>
      </c>
      <c r="N84" s="49">
        <v>45275</v>
      </c>
      <c r="O84" s="26">
        <v>0.42032407407407407</v>
      </c>
      <c r="P84" s="27">
        <v>614</v>
      </c>
      <c r="Q84" s="27">
        <v>495</v>
      </c>
      <c r="R84" s="27">
        <v>81</v>
      </c>
      <c r="S84">
        <f t="shared" si="18"/>
        <v>8.3520563406343368E-3</v>
      </c>
      <c r="T84" s="27">
        <v>11.5</v>
      </c>
      <c r="U84" s="27">
        <v>1362</v>
      </c>
      <c r="V84" s="27">
        <v>1</v>
      </c>
      <c r="W84" s="27">
        <v>0.02</v>
      </c>
      <c r="X84" s="3">
        <v>13</v>
      </c>
      <c r="Y84" s="24">
        <v>3</v>
      </c>
      <c r="Z84" s="51">
        <v>45280</v>
      </c>
      <c r="AA84" s="23">
        <v>0.49504629629629626</v>
      </c>
      <c r="AB84" s="24">
        <v>72</v>
      </c>
      <c r="AC84" s="24">
        <v>50</v>
      </c>
      <c r="AD84" s="24">
        <v>73</v>
      </c>
      <c r="AE84">
        <f t="shared" si="19"/>
        <v>7.5271618872383515E-3</v>
      </c>
      <c r="AF84" s="24">
        <v>11.5</v>
      </c>
      <c r="AG84" s="24">
        <v>591</v>
      </c>
      <c r="AH84" s="24">
        <v>1</v>
      </c>
      <c r="AI84" s="24">
        <v>0.02</v>
      </c>
      <c r="AK84" s="84"/>
      <c r="AL84" t="s">
        <v>1601</v>
      </c>
      <c r="AM84" t="s">
        <v>1599</v>
      </c>
      <c r="AS84" t="s">
        <v>1603</v>
      </c>
      <c r="AW84" t="s">
        <v>1605</v>
      </c>
      <c r="BC84" t="s">
        <v>1608</v>
      </c>
      <c r="BH84" t="s">
        <v>1611</v>
      </c>
      <c r="BL84" s="7"/>
      <c r="BM84" s="101"/>
      <c r="BN84" s="7"/>
      <c r="BR84" s="7"/>
      <c r="BS84" s="7"/>
      <c r="BT84" s="7"/>
      <c r="CB84" s="12">
        <v>3</v>
      </c>
      <c r="CC84" s="13">
        <v>45275</v>
      </c>
      <c r="CD84" s="9">
        <v>0.4911342592592593</v>
      </c>
      <c r="CE84" s="12">
        <v>698</v>
      </c>
      <c r="CF84" s="12">
        <v>608</v>
      </c>
      <c r="CG84" s="12">
        <v>86</v>
      </c>
      <c r="CH84" s="12">
        <v>11</v>
      </c>
      <c r="CI84" s="12">
        <v>1381</v>
      </c>
      <c r="CJ84" s="12">
        <v>1.2</v>
      </c>
      <c r="CK84" s="12">
        <v>0.02</v>
      </c>
      <c r="CM84" s="10">
        <v>1</v>
      </c>
      <c r="CN84" s="11">
        <v>45281</v>
      </c>
      <c r="CO84" s="8">
        <v>0.38202546296296297</v>
      </c>
      <c r="CP84" s="10">
        <v>58</v>
      </c>
      <c r="CQ84" s="10">
        <v>35</v>
      </c>
      <c r="CR84" s="10">
        <v>72.5</v>
      </c>
      <c r="CS84" s="10">
        <v>9.1999999999999993</v>
      </c>
      <c r="CT84" s="10">
        <v>566</v>
      </c>
      <c r="CU84" s="10">
        <v>1</v>
      </c>
      <c r="CV84" s="10">
        <v>0.02</v>
      </c>
      <c r="CY84">
        <f t="shared" si="20"/>
        <v>1354.5676525564631</v>
      </c>
      <c r="CZ84">
        <f t="shared" si="21"/>
        <v>1097.1997985707353</v>
      </c>
      <c r="DA84">
        <f t="shared" si="22"/>
        <v>1354.5676525564631</v>
      </c>
      <c r="DB84">
        <f t="shared" si="23"/>
        <v>988.83438636621804</v>
      </c>
    </row>
    <row r="85" spans="1:106" x14ac:dyDescent="0.25">
      <c r="A85" s="105"/>
      <c r="B85" s="7"/>
      <c r="C85" s="7"/>
      <c r="D85" s="7"/>
      <c r="E85" s="7"/>
      <c r="F85" s="7"/>
      <c r="K85" s="101"/>
      <c r="L85">
        <v>23</v>
      </c>
      <c r="M85" s="27">
        <v>2</v>
      </c>
      <c r="N85" s="49">
        <v>45275</v>
      </c>
      <c r="O85" s="26">
        <v>0.42726851851851855</v>
      </c>
      <c r="P85" s="27">
        <v>683</v>
      </c>
      <c r="Q85" s="27">
        <v>532</v>
      </c>
      <c r="R85" s="27">
        <v>81</v>
      </c>
      <c r="S85">
        <f t="shared" si="18"/>
        <v>8.2481185435356111E-3</v>
      </c>
      <c r="T85" s="27">
        <v>11.3</v>
      </c>
      <c r="U85" s="27">
        <v>1380</v>
      </c>
      <c r="V85" s="27">
        <v>1</v>
      </c>
      <c r="W85" s="27">
        <v>0.02</v>
      </c>
      <c r="X85" s="3">
        <v>13</v>
      </c>
      <c r="Y85" s="10">
        <v>3</v>
      </c>
      <c r="Z85" s="48">
        <v>45280</v>
      </c>
      <c r="AA85" s="8">
        <v>0.55060185185185184</v>
      </c>
      <c r="AB85" s="10">
        <v>46</v>
      </c>
      <c r="AC85" s="10">
        <v>34</v>
      </c>
      <c r="AD85" s="10">
        <v>72</v>
      </c>
      <c r="AE85">
        <f t="shared" si="19"/>
        <v>7.4706235313726343E-3</v>
      </c>
      <c r="AF85" s="10">
        <v>11.6</v>
      </c>
      <c r="AG85" s="10">
        <v>536</v>
      </c>
      <c r="AH85" s="10">
        <v>1</v>
      </c>
      <c r="AI85" s="10">
        <v>0.02</v>
      </c>
      <c r="AK85" s="84"/>
      <c r="AL85" t="s">
        <v>1602</v>
      </c>
      <c r="AM85" t="s">
        <v>1600</v>
      </c>
      <c r="AS85" t="s">
        <v>1604</v>
      </c>
      <c r="AW85" t="s">
        <v>1606</v>
      </c>
      <c r="BL85" s="7"/>
      <c r="BM85" s="101"/>
      <c r="CB85" s="12">
        <v>2</v>
      </c>
      <c r="CC85" s="13">
        <v>45275</v>
      </c>
      <c r="CD85" s="9">
        <v>0.49671296296296297</v>
      </c>
      <c r="CE85" s="12">
        <v>713</v>
      </c>
      <c r="CF85" s="12">
        <v>551</v>
      </c>
      <c r="CG85" s="12">
        <v>83</v>
      </c>
      <c r="CH85" s="12">
        <v>11.5</v>
      </c>
      <c r="CI85" s="12">
        <v>1379</v>
      </c>
      <c r="CJ85" s="12">
        <v>1</v>
      </c>
      <c r="CK85" s="12">
        <v>0.02</v>
      </c>
      <c r="CM85" s="10">
        <v>1</v>
      </c>
      <c r="CN85" s="11">
        <v>45281</v>
      </c>
      <c r="CO85" s="8">
        <v>0.38896990740740739</v>
      </c>
      <c r="CP85" s="10">
        <v>69</v>
      </c>
      <c r="CQ85" s="10">
        <v>43</v>
      </c>
      <c r="CR85" s="10">
        <v>73</v>
      </c>
      <c r="CS85" s="10">
        <v>9</v>
      </c>
      <c r="CT85" s="10">
        <v>574</v>
      </c>
      <c r="CU85" s="10">
        <v>1</v>
      </c>
      <c r="CV85" s="10">
        <v>0.02</v>
      </c>
      <c r="CY85">
        <f t="shared" si="20"/>
        <v>1336.7707343441534</v>
      </c>
      <c r="CZ85">
        <f t="shared" si="21"/>
        <v>1082.7842948187642</v>
      </c>
      <c r="DA85">
        <f t="shared" si="22"/>
        <v>1363.5441471294273</v>
      </c>
      <c r="DB85">
        <f t="shared" si="23"/>
        <v>981.75178593318765</v>
      </c>
    </row>
    <row r="86" spans="1:106" x14ac:dyDescent="0.25">
      <c r="A86" s="105"/>
      <c r="B86" s="7"/>
      <c r="C86" s="7"/>
      <c r="D86" s="7"/>
      <c r="E86" s="7"/>
      <c r="F86" s="7"/>
      <c r="K86" s="101"/>
      <c r="L86">
        <v>23</v>
      </c>
      <c r="M86" s="12">
        <v>2</v>
      </c>
      <c r="N86" s="50">
        <v>45275</v>
      </c>
      <c r="O86" s="9">
        <v>0.4619907407407407</v>
      </c>
      <c r="P86" s="12">
        <v>582</v>
      </c>
      <c r="Q86" s="12">
        <v>470</v>
      </c>
      <c r="R86" s="12">
        <v>82.5</v>
      </c>
      <c r="S86">
        <f t="shared" si="18"/>
        <v>8.5600894630311428E-3</v>
      </c>
      <c r="T86" s="12">
        <v>11.6</v>
      </c>
      <c r="U86" s="58">
        <v>1297</v>
      </c>
      <c r="V86" s="12">
        <v>1</v>
      </c>
      <c r="W86" s="12">
        <v>0.02</v>
      </c>
      <c r="X86" s="3">
        <v>13</v>
      </c>
      <c r="Y86" s="24">
        <v>3</v>
      </c>
      <c r="Z86" s="51">
        <v>45280</v>
      </c>
      <c r="AA86" s="75">
        <v>0.56449074074074079</v>
      </c>
      <c r="AB86" s="24">
        <v>46</v>
      </c>
      <c r="AC86" s="24">
        <v>36</v>
      </c>
      <c r="AD86" s="24">
        <v>70.5</v>
      </c>
      <c r="AE86">
        <f t="shared" si="19"/>
        <v>6.783848810747512E-3</v>
      </c>
      <c r="AF86" s="24">
        <v>10.4</v>
      </c>
      <c r="AG86" s="24">
        <v>504</v>
      </c>
      <c r="AH86" s="24">
        <v>1</v>
      </c>
      <c r="AI86" s="24">
        <v>0.04</v>
      </c>
      <c r="AK86" s="84"/>
      <c r="AM86" t="s">
        <v>1609</v>
      </c>
      <c r="BL86" s="7"/>
      <c r="BM86" s="101"/>
      <c r="CB86" s="12">
        <v>1</v>
      </c>
      <c r="CC86" s="13">
        <v>45275</v>
      </c>
      <c r="CD86" s="9">
        <v>0.5577199074074074</v>
      </c>
      <c r="CE86" s="12">
        <v>572</v>
      </c>
      <c r="CF86" s="12">
        <v>481</v>
      </c>
      <c r="CG86" s="12">
        <v>81.5</v>
      </c>
      <c r="CH86" s="12">
        <v>11.7</v>
      </c>
      <c r="CI86" s="12">
        <v>1074</v>
      </c>
      <c r="CJ86" s="12">
        <v>1</v>
      </c>
      <c r="CK86" s="12">
        <v>0.02</v>
      </c>
      <c r="CM86" s="10">
        <v>1</v>
      </c>
      <c r="CN86" s="11">
        <v>45281</v>
      </c>
      <c r="CO86" s="8">
        <v>0.39591435185185181</v>
      </c>
      <c r="CP86" s="10">
        <v>68</v>
      </c>
      <c r="CQ86" s="10">
        <v>46</v>
      </c>
      <c r="CR86" s="10">
        <v>73.5</v>
      </c>
      <c r="CS86" s="10">
        <v>8.8000000000000007</v>
      </c>
      <c r="CT86" s="10">
        <v>562</v>
      </c>
      <c r="CU86" s="10">
        <v>1</v>
      </c>
      <c r="CV86" s="10">
        <v>0.02</v>
      </c>
      <c r="CY86">
        <f t="shared" si="20"/>
        <v>1363.5441471294273</v>
      </c>
      <c r="CZ86">
        <f t="shared" si="21"/>
        <v>1124.9239213817775</v>
      </c>
      <c r="DA86">
        <f t="shared" si="22"/>
        <v>1259.2089759304456</v>
      </c>
      <c r="DB86">
        <f t="shared" si="23"/>
        <v>887.74232803096413</v>
      </c>
    </row>
    <row r="87" spans="1:106" ht="15.75" thickBot="1" x14ac:dyDescent="0.3">
      <c r="A87" s="84"/>
      <c r="K87" s="101"/>
      <c r="L87">
        <v>23</v>
      </c>
      <c r="M87" s="12">
        <v>2</v>
      </c>
      <c r="N87" s="50">
        <v>45275</v>
      </c>
      <c r="O87" s="9">
        <v>0.46893518518518523</v>
      </c>
      <c r="P87" s="12">
        <v>625</v>
      </c>
      <c r="Q87" s="12">
        <v>478</v>
      </c>
      <c r="R87" s="12">
        <v>82</v>
      </c>
      <c r="S87">
        <f t="shared" si="18"/>
        <v>8.4551681473088326E-3</v>
      </c>
      <c r="T87" s="12">
        <v>11.5</v>
      </c>
      <c r="U87" s="58">
        <v>1439</v>
      </c>
      <c r="V87" s="12">
        <v>1</v>
      </c>
      <c r="W87" s="12">
        <v>0.02</v>
      </c>
      <c r="X87" s="3">
        <v>13</v>
      </c>
      <c r="Y87" s="24">
        <v>3</v>
      </c>
      <c r="Z87" s="51">
        <v>45280</v>
      </c>
      <c r="AA87" s="75">
        <v>0.57143518518518521</v>
      </c>
      <c r="AB87" s="24">
        <v>37</v>
      </c>
      <c r="AC87" s="24">
        <v>32</v>
      </c>
      <c r="AD87" s="24">
        <v>71</v>
      </c>
      <c r="AE87">
        <f t="shared" si="19"/>
        <v>6.7036461071784941E-3</v>
      </c>
      <c r="AF87" s="24">
        <v>10.1</v>
      </c>
      <c r="AG87" s="24">
        <v>527</v>
      </c>
      <c r="AH87" s="24">
        <v>1</v>
      </c>
      <c r="AI87" s="24">
        <v>0.03</v>
      </c>
      <c r="AK87" s="86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3"/>
      <c r="BE87" s="93"/>
      <c r="BF87" s="93"/>
      <c r="BG87" s="93"/>
      <c r="BH87" s="93"/>
      <c r="BI87" s="93"/>
      <c r="BJ87" s="93"/>
      <c r="BK87" s="93"/>
      <c r="BL87" s="119"/>
      <c r="BM87" s="102"/>
      <c r="CB87" s="27">
        <v>2</v>
      </c>
      <c r="CC87" s="45">
        <v>45275</v>
      </c>
      <c r="CD87" s="26">
        <v>0.55921296296296297</v>
      </c>
      <c r="CE87" s="27">
        <v>568</v>
      </c>
      <c r="CF87" s="27">
        <v>462</v>
      </c>
      <c r="CG87" s="27">
        <v>83.5</v>
      </c>
      <c r="CH87" s="27">
        <v>11.3</v>
      </c>
      <c r="CI87" s="27">
        <v>1080</v>
      </c>
      <c r="CJ87" s="27">
        <v>1</v>
      </c>
      <c r="CK87" s="27">
        <v>0.02</v>
      </c>
      <c r="CM87" s="10">
        <v>1</v>
      </c>
      <c r="CN87" s="11">
        <v>45281</v>
      </c>
      <c r="CO87" s="8">
        <v>0.40285879629629634</v>
      </c>
      <c r="CP87" s="10">
        <v>66</v>
      </c>
      <c r="CQ87" s="10">
        <v>36</v>
      </c>
      <c r="CR87" s="10">
        <v>74</v>
      </c>
      <c r="CS87" s="10">
        <v>8.8000000000000007</v>
      </c>
      <c r="CT87" s="10">
        <v>568</v>
      </c>
      <c r="CU87" s="10">
        <v>1</v>
      </c>
      <c r="CV87" s="10">
        <v>0.02</v>
      </c>
      <c r="CY87">
        <f t="shared" si="20"/>
        <v>1354.5676525564631</v>
      </c>
      <c r="CZ87">
        <f t="shared" si="21"/>
        <v>1110.7454750962997</v>
      </c>
      <c r="DA87">
        <f t="shared" si="22"/>
        <v>1234.2517876791662</v>
      </c>
      <c r="DB87">
        <f t="shared" si="23"/>
        <v>876.31876925220797</v>
      </c>
    </row>
    <row r="88" spans="1:106" x14ac:dyDescent="0.25">
      <c r="A88" s="105"/>
      <c r="B88" s="7"/>
      <c r="C88" s="7"/>
      <c r="D88" s="7"/>
      <c r="E88" s="7"/>
      <c r="F88" s="7"/>
      <c r="K88" s="101"/>
      <c r="L88">
        <v>23</v>
      </c>
      <c r="M88" s="12">
        <v>2</v>
      </c>
      <c r="N88" s="50">
        <v>45275</v>
      </c>
      <c r="O88" s="9">
        <v>0.47587962962962965</v>
      </c>
      <c r="P88" s="12">
        <v>615</v>
      </c>
      <c r="Q88" s="12">
        <v>470</v>
      </c>
      <c r="R88" s="12">
        <v>82.5</v>
      </c>
      <c r="S88">
        <f t="shared" si="18"/>
        <v>8.5067240506460813E-3</v>
      </c>
      <c r="T88" s="12">
        <v>11.5</v>
      </c>
      <c r="U88" s="58">
        <v>1458</v>
      </c>
      <c r="V88" s="12">
        <v>1</v>
      </c>
      <c r="W88" s="12">
        <v>0.02</v>
      </c>
      <c r="X88" s="3">
        <v>13</v>
      </c>
      <c r="Y88" s="24">
        <v>3</v>
      </c>
      <c r="Z88" s="51">
        <v>45280</v>
      </c>
      <c r="AA88" s="75">
        <v>0.57837962962962963</v>
      </c>
      <c r="AB88" s="24">
        <v>53</v>
      </c>
      <c r="AC88" s="24">
        <v>35</v>
      </c>
      <c r="AD88" s="24">
        <v>71</v>
      </c>
      <c r="AE88">
        <f t="shared" si="19"/>
        <v>6.619273933348757E-3</v>
      </c>
      <c r="AF88" s="24">
        <v>9.9</v>
      </c>
      <c r="AG88" s="24">
        <v>500</v>
      </c>
      <c r="AH88" s="24">
        <v>1</v>
      </c>
      <c r="AI88" s="24">
        <v>0.03</v>
      </c>
      <c r="BL88" s="7"/>
      <c r="CB88" s="12">
        <v>1</v>
      </c>
      <c r="CC88" s="13">
        <v>45275</v>
      </c>
      <c r="CD88" s="9">
        <v>0.56465277777777778</v>
      </c>
      <c r="CE88" s="12">
        <v>373</v>
      </c>
      <c r="CF88" s="12">
        <v>313</v>
      </c>
      <c r="CG88" s="12">
        <v>81.5</v>
      </c>
      <c r="CH88" s="12">
        <v>11.8</v>
      </c>
      <c r="CI88" s="12">
        <v>989</v>
      </c>
      <c r="CJ88" s="12">
        <v>1</v>
      </c>
      <c r="CK88" s="12">
        <v>0.02</v>
      </c>
      <c r="CM88" s="27">
        <v>3</v>
      </c>
      <c r="CN88" s="45">
        <v>45281</v>
      </c>
      <c r="CO88" s="26">
        <v>0.46398148148148149</v>
      </c>
      <c r="CP88" s="27">
        <v>167</v>
      </c>
      <c r="CQ88" s="27">
        <v>104</v>
      </c>
      <c r="CR88" s="27">
        <v>75</v>
      </c>
      <c r="CS88" s="27">
        <v>10.1</v>
      </c>
      <c r="CT88" s="27">
        <v>567</v>
      </c>
      <c r="CU88" s="27">
        <v>1</v>
      </c>
      <c r="CV88" s="27">
        <v>0.02</v>
      </c>
      <c r="CY88">
        <f t="shared" si="20"/>
        <v>1354.5676525564631</v>
      </c>
      <c r="CZ88">
        <f t="shared" si="21"/>
        <v>1117.518313359082</v>
      </c>
      <c r="DA88">
        <f t="shared" si="22"/>
        <v>1217.8569549703211</v>
      </c>
      <c r="DB88">
        <f t="shared" si="23"/>
        <v>864.67843802892799</v>
      </c>
    </row>
    <row r="89" spans="1:106" x14ac:dyDescent="0.25">
      <c r="A89" s="105" t="s">
        <v>1658</v>
      </c>
      <c r="B89" s="7"/>
      <c r="C89" s="7"/>
      <c r="D89" s="7"/>
      <c r="E89" s="7"/>
      <c r="F89" s="7"/>
      <c r="H89" s="7" t="s">
        <v>1661</v>
      </c>
      <c r="K89" s="101"/>
      <c r="L89">
        <v>23</v>
      </c>
      <c r="M89" s="12">
        <v>2</v>
      </c>
      <c r="N89" s="50">
        <v>45275</v>
      </c>
      <c r="O89" s="9">
        <v>0.48282407407407407</v>
      </c>
      <c r="P89" s="12">
        <v>1006</v>
      </c>
      <c r="Q89" s="12">
        <v>799</v>
      </c>
      <c r="R89" s="12">
        <v>83.5</v>
      </c>
      <c r="S89">
        <f t="shared" si="18"/>
        <v>8.7181551052798196E-3</v>
      </c>
      <c r="T89" s="12">
        <v>11.7</v>
      </c>
      <c r="U89" s="58">
        <v>1499</v>
      </c>
      <c r="V89" s="12">
        <v>1</v>
      </c>
      <c r="W89" s="12">
        <v>0.02</v>
      </c>
      <c r="X89" s="3">
        <v>13</v>
      </c>
      <c r="Y89" s="24">
        <v>3</v>
      </c>
      <c r="Z89" s="51">
        <v>45280</v>
      </c>
      <c r="AA89" s="75">
        <v>0.58532407407407405</v>
      </c>
      <c r="AB89" s="24">
        <v>54</v>
      </c>
      <c r="AC89" s="24">
        <v>39</v>
      </c>
      <c r="AD89" s="24">
        <v>71.5</v>
      </c>
      <c r="AE89">
        <f t="shared" si="19"/>
        <v>6.6237559405722063E-3</v>
      </c>
      <c r="AF89" s="24">
        <v>9.8000000000000007</v>
      </c>
      <c r="AG89" s="24">
        <v>554</v>
      </c>
      <c r="AH89" s="24">
        <v>1</v>
      </c>
      <c r="AI89" s="24">
        <v>0.03</v>
      </c>
      <c r="BO89" s="7"/>
      <c r="BP89" s="7"/>
      <c r="BQ89" s="7"/>
      <c r="CB89" s="27">
        <v>2</v>
      </c>
      <c r="CC89" s="45">
        <v>45275</v>
      </c>
      <c r="CD89" s="26">
        <v>0.56615740740740739</v>
      </c>
      <c r="CE89" s="27">
        <v>640</v>
      </c>
      <c r="CF89" s="27">
        <v>519</v>
      </c>
      <c r="CG89" s="27">
        <v>84</v>
      </c>
      <c r="CH89" s="27">
        <v>11.4</v>
      </c>
      <c r="CI89" s="27">
        <v>1121</v>
      </c>
      <c r="CJ89" s="27">
        <v>1</v>
      </c>
      <c r="CK89" s="27">
        <v>0.02</v>
      </c>
      <c r="CM89" s="27">
        <v>3</v>
      </c>
      <c r="CN89" s="45">
        <v>45281</v>
      </c>
      <c r="CO89" s="26">
        <v>0.47568287037037038</v>
      </c>
      <c r="CP89" s="27">
        <v>145</v>
      </c>
      <c r="CQ89" s="27">
        <v>121</v>
      </c>
      <c r="CR89" s="27">
        <v>77</v>
      </c>
      <c r="CS89" s="27">
        <v>9.9</v>
      </c>
      <c r="CT89" s="27">
        <v>517</v>
      </c>
      <c r="CU89" s="27">
        <v>1</v>
      </c>
      <c r="CV89" s="27">
        <v>0.03</v>
      </c>
      <c r="CY89">
        <f t="shared" si="20"/>
        <v>1372.5730119608932</v>
      </c>
      <c r="CZ89">
        <f t="shared" si="21"/>
        <v>1146.0984649873458</v>
      </c>
      <c r="DA89">
        <f t="shared" si="22"/>
        <v>1209.731792293102</v>
      </c>
      <c r="DB89">
        <f t="shared" si="23"/>
        <v>864.95823148956788</v>
      </c>
    </row>
    <row r="90" spans="1:106" x14ac:dyDescent="0.25">
      <c r="A90" s="105">
        <f>_xlfn.QUARTILE.INC(P41:P45,2)</f>
        <v>381</v>
      </c>
      <c r="B90" s="7">
        <f>_xlfn.QUARTILE.INC(AB69:AB73,2)</f>
        <v>362</v>
      </c>
      <c r="C90" s="7">
        <f>_xlfn.QUARTILE.INC(P148:P151,2)</f>
        <v>222</v>
      </c>
      <c r="D90" s="7">
        <f>_xlfn.QUARTILE.INC(AB93:AB96,2)</f>
        <v>158</v>
      </c>
      <c r="E90" s="7">
        <f>_xlfn.QUARTILE.INC(P224:P227,2)</f>
        <v>118</v>
      </c>
      <c r="F90" s="7">
        <f>_xlfn.QUARTILE.INC(AB34:AB37,2)</f>
        <v>97.5</v>
      </c>
      <c r="H90" s="7">
        <f>_xlfn.QUARTILE.INC(P140:P143,2)</f>
        <v>210.5</v>
      </c>
      <c r="I90" s="7">
        <f>_xlfn.QUARTILE.INC(AB51:AB55,2)</f>
        <v>66</v>
      </c>
      <c r="K90" s="101"/>
      <c r="L90">
        <v>23</v>
      </c>
      <c r="M90" s="12">
        <v>2</v>
      </c>
      <c r="N90" s="50">
        <v>45275</v>
      </c>
      <c r="O90" s="9">
        <v>0.48976851851851855</v>
      </c>
      <c r="P90" s="12">
        <v>801</v>
      </c>
      <c r="Q90" s="12">
        <v>621</v>
      </c>
      <c r="R90" s="12">
        <v>82.5</v>
      </c>
      <c r="S90">
        <f t="shared" si="18"/>
        <v>8.4536484971534983E-3</v>
      </c>
      <c r="T90" s="12">
        <v>11.4</v>
      </c>
      <c r="U90" s="58">
        <v>1398</v>
      </c>
      <c r="V90" s="12">
        <v>1</v>
      </c>
      <c r="W90" s="12">
        <v>0.02</v>
      </c>
      <c r="X90" s="3">
        <v>13</v>
      </c>
      <c r="Y90" s="24">
        <v>3</v>
      </c>
      <c r="Z90" s="51">
        <v>45280</v>
      </c>
      <c r="AA90" s="75">
        <v>0.59226851851851847</v>
      </c>
      <c r="AB90" s="24">
        <v>230</v>
      </c>
      <c r="AC90" s="24">
        <v>174</v>
      </c>
      <c r="AD90" s="24">
        <v>73</v>
      </c>
      <c r="AE90">
        <f t="shared" si="19"/>
        <v>6.8057323540064683E-3</v>
      </c>
      <c r="AF90" s="24">
        <v>9.9</v>
      </c>
      <c r="AG90" s="24">
        <v>564</v>
      </c>
      <c r="AH90" s="24">
        <v>1.48</v>
      </c>
      <c r="AI90" s="24">
        <v>0.03</v>
      </c>
      <c r="BL90" s="7"/>
      <c r="BN90" s="7"/>
      <c r="BR90" s="7"/>
      <c r="BS90" s="7"/>
      <c r="BT90" s="7"/>
      <c r="CB90" s="12">
        <v>1</v>
      </c>
      <c r="CC90" s="13">
        <v>45275</v>
      </c>
      <c r="CD90" s="9">
        <v>0.5715972222222222</v>
      </c>
      <c r="CE90" s="12">
        <v>582</v>
      </c>
      <c r="CF90" s="12">
        <v>502</v>
      </c>
      <c r="CG90" s="12">
        <v>81.5</v>
      </c>
      <c r="CH90" s="12">
        <v>11.8</v>
      </c>
      <c r="CI90" s="12">
        <v>1102</v>
      </c>
      <c r="CJ90" s="12">
        <v>1</v>
      </c>
      <c r="CK90" s="12">
        <v>0.02</v>
      </c>
      <c r="CM90" s="27">
        <v>3</v>
      </c>
      <c r="CN90" s="45">
        <v>45281</v>
      </c>
      <c r="CO90" s="26">
        <v>0.47718750000000004</v>
      </c>
      <c r="CP90" s="27">
        <v>149</v>
      </c>
      <c r="CQ90" s="27">
        <v>125</v>
      </c>
      <c r="CR90" s="27">
        <v>76.5</v>
      </c>
      <c r="CS90" s="27">
        <v>9.8000000000000007</v>
      </c>
      <c r="CT90" s="27">
        <v>533</v>
      </c>
      <c r="CU90" s="27">
        <v>1</v>
      </c>
      <c r="CV90" s="27">
        <v>0.02</v>
      </c>
      <c r="CY90">
        <f t="shared" si="20"/>
        <v>1345.6432680175865</v>
      </c>
      <c r="CZ90">
        <f t="shared" si="21"/>
        <v>1110.1556961145088</v>
      </c>
      <c r="DA90">
        <f t="shared" si="22"/>
        <v>1217.8569549703211</v>
      </c>
      <c r="DB90">
        <f t="shared" si="23"/>
        <v>889.03557712833435</v>
      </c>
    </row>
    <row r="91" spans="1:106" x14ac:dyDescent="0.25">
      <c r="A91" s="105">
        <f>_xlfn.QUARTILE.INC(Q41:Q45,2)</f>
        <v>296</v>
      </c>
      <c r="B91" s="7">
        <f>_xlfn.QUARTILE.INC(AC69:AC73,2)</f>
        <v>296</v>
      </c>
      <c r="C91" s="7">
        <f>_xlfn.QUARTILE.INC(Q148:Q151,2)</f>
        <v>152</v>
      </c>
      <c r="D91" s="7">
        <f>_xlfn.QUARTILE.INC(AC93:AC96,2)</f>
        <v>123</v>
      </c>
      <c r="E91" s="7">
        <f>_xlfn.QUARTILE.INC(Q324:Q327,2)</f>
        <v>1</v>
      </c>
      <c r="F91" s="7">
        <f>_xlfn.QUARTILE.INC(AC34:AC37,2)</f>
        <v>69.5</v>
      </c>
      <c r="H91" s="7">
        <f>_xlfn.QUARTILE.INC(Q140:Q143,2)</f>
        <v>160</v>
      </c>
      <c r="I91" s="7">
        <f>_xlfn.QUARTILE.INC(AC51:AC55,2)</f>
        <v>39</v>
      </c>
      <c r="K91" s="101"/>
      <c r="L91">
        <v>23</v>
      </c>
      <c r="M91" s="12">
        <v>2</v>
      </c>
      <c r="N91" s="50">
        <v>45275</v>
      </c>
      <c r="O91" s="9">
        <v>0.49671296296296297</v>
      </c>
      <c r="P91" s="12">
        <v>713</v>
      </c>
      <c r="Q91" s="12">
        <v>551</v>
      </c>
      <c r="R91" s="12">
        <v>83</v>
      </c>
      <c r="S91">
        <f t="shared" si="18"/>
        <v>8.5582799539833318E-3</v>
      </c>
      <c r="T91" s="12">
        <v>11.5</v>
      </c>
      <c r="U91" s="58">
        <v>1379</v>
      </c>
      <c r="V91" s="12">
        <v>1</v>
      </c>
      <c r="W91" s="12">
        <v>0.02</v>
      </c>
      <c r="X91" s="3">
        <v>13</v>
      </c>
      <c r="Y91" s="24">
        <v>3</v>
      </c>
      <c r="Z91" s="51">
        <v>45280</v>
      </c>
      <c r="AA91" s="23">
        <v>0.59921296296296289</v>
      </c>
      <c r="AB91" s="24">
        <v>134</v>
      </c>
      <c r="AC91" s="24">
        <v>108</v>
      </c>
      <c r="AD91" s="24">
        <v>74.5</v>
      </c>
      <c r="AE91">
        <f t="shared" si="19"/>
        <v>6.9455761694997521E-3</v>
      </c>
      <c r="AF91" s="24">
        <v>9.9</v>
      </c>
      <c r="AG91" s="24">
        <v>568</v>
      </c>
      <c r="AH91" s="24">
        <v>1</v>
      </c>
      <c r="AI91" s="24">
        <v>0.03</v>
      </c>
      <c r="BL91" s="7"/>
      <c r="CB91" s="27">
        <v>2</v>
      </c>
      <c r="CC91" s="45">
        <v>45275</v>
      </c>
      <c r="CD91" s="26">
        <v>0.57310185185185192</v>
      </c>
      <c r="CE91" s="27">
        <v>510</v>
      </c>
      <c r="CF91" s="27">
        <v>404</v>
      </c>
      <c r="CG91" s="27">
        <v>84.5</v>
      </c>
      <c r="CH91" s="27">
        <v>11.4</v>
      </c>
      <c r="CI91" s="27">
        <v>1137</v>
      </c>
      <c r="CJ91" s="27">
        <v>1</v>
      </c>
      <c r="CK91" s="27">
        <v>0.02</v>
      </c>
      <c r="CM91" s="27">
        <v>3</v>
      </c>
      <c r="CN91" s="45">
        <v>45281</v>
      </c>
      <c r="CO91" s="26">
        <v>0.48274305555555558</v>
      </c>
      <c r="CP91" s="27">
        <v>194</v>
      </c>
      <c r="CQ91" s="27">
        <v>146</v>
      </c>
      <c r="CR91" s="27">
        <v>77.5</v>
      </c>
      <c r="CS91" s="27">
        <v>9.8000000000000007</v>
      </c>
      <c r="CT91" s="27">
        <v>564</v>
      </c>
      <c r="CU91" s="27">
        <v>1</v>
      </c>
      <c r="CV91" s="27">
        <v>0.02</v>
      </c>
      <c r="CY91">
        <f t="shared" si="20"/>
        <v>1354.5676525564631</v>
      </c>
      <c r="CZ91">
        <f t="shared" si="21"/>
        <v>1124.2911516218644</v>
      </c>
      <c r="DA91">
        <f t="shared" si="22"/>
        <v>1217.8569549703211</v>
      </c>
      <c r="DB91">
        <f t="shared" si="23"/>
        <v>907.30343145288919</v>
      </c>
    </row>
    <row r="92" spans="1:106" x14ac:dyDescent="0.25">
      <c r="A92" s="105">
        <f>_xlfn.QUARTILE.INC(S41:S45,2)</f>
        <v>8.5091910657881121E-3</v>
      </c>
      <c r="B92" s="7">
        <f>_xlfn.QUARTILE.INC(AE69:AE73,2)</f>
        <v>8.8864436657588395E-3</v>
      </c>
      <c r="C92" s="7">
        <f>_xlfn.QUARTILE.INC(S148:S151,2)</f>
        <v>7.3614641428389627E-3</v>
      </c>
      <c r="D92" s="7">
        <f>_xlfn.QUARTILE.INC(AE93:AE96,2)</f>
        <v>7.1328024260090151E-3</v>
      </c>
      <c r="E92" s="7">
        <f>_xlfn.QUARTILE.INC(S224:S227,2)</f>
        <v>7.0220075741717425E-3</v>
      </c>
      <c r="F92" s="7">
        <f>_xlfn.QUARTILE.INC(AE34:AE37,2)</f>
        <v>7.1189630528929746E-3</v>
      </c>
      <c r="H92" s="7">
        <f>_xlfn.QUARTILE.INC(S140:S143,2)</f>
        <v>7.2100058217243381E-3</v>
      </c>
      <c r="I92" s="7">
        <f>_xlfn.QUARTILE.INC(AE51:AE55,2)</f>
        <v>6.432337064344814E-3</v>
      </c>
      <c r="K92" s="101"/>
      <c r="L92">
        <v>23</v>
      </c>
      <c r="M92" s="27">
        <v>2</v>
      </c>
      <c r="N92" s="49">
        <v>45275</v>
      </c>
      <c r="O92" s="26">
        <v>0.55921296296296297</v>
      </c>
      <c r="P92" s="27">
        <v>568</v>
      </c>
      <c r="Q92" s="27">
        <v>462</v>
      </c>
      <c r="R92" s="27">
        <v>83.5</v>
      </c>
      <c r="S92">
        <f t="shared" si="18"/>
        <v>8.5026901035212786E-3</v>
      </c>
      <c r="T92" s="27">
        <v>11.3</v>
      </c>
      <c r="U92" s="27">
        <v>1080</v>
      </c>
      <c r="V92" s="27">
        <v>1</v>
      </c>
      <c r="W92" s="27">
        <v>0.02</v>
      </c>
      <c r="X92" s="3">
        <v>13</v>
      </c>
      <c r="Y92" s="10">
        <v>3</v>
      </c>
      <c r="Z92" s="48">
        <v>45280</v>
      </c>
      <c r="AA92" s="8">
        <v>0.61310185185185184</v>
      </c>
      <c r="AB92" s="10">
        <v>116</v>
      </c>
      <c r="AC92" s="10">
        <v>91</v>
      </c>
      <c r="AD92" s="10">
        <v>77</v>
      </c>
      <c r="AE92">
        <f t="shared" si="19"/>
        <v>7.2701514120104794E-3</v>
      </c>
      <c r="AF92" s="10">
        <v>10.1</v>
      </c>
      <c r="AG92" s="10">
        <v>571</v>
      </c>
      <c r="AH92" s="10">
        <v>1</v>
      </c>
      <c r="AI92" s="10">
        <v>0.02</v>
      </c>
      <c r="BL92" s="7"/>
      <c r="CB92" s="12">
        <v>1</v>
      </c>
      <c r="CC92" s="13">
        <v>45275</v>
      </c>
      <c r="CD92" s="9">
        <v>0.5799305555555555</v>
      </c>
      <c r="CE92" s="12">
        <v>538</v>
      </c>
      <c r="CF92" s="12">
        <v>452</v>
      </c>
      <c r="CG92" s="12">
        <v>82</v>
      </c>
      <c r="CH92" s="12">
        <v>11.9</v>
      </c>
      <c r="CI92" s="12">
        <v>1205</v>
      </c>
      <c r="CJ92" s="12">
        <v>1.91</v>
      </c>
      <c r="CK92" s="12">
        <v>0.02</v>
      </c>
      <c r="CM92" s="27">
        <v>1</v>
      </c>
      <c r="CN92" s="45">
        <v>45281</v>
      </c>
      <c r="CO92" s="26">
        <v>0.5973032407407407</v>
      </c>
      <c r="CP92" s="27">
        <v>380</v>
      </c>
      <c r="CQ92" s="27">
        <v>344</v>
      </c>
      <c r="CR92" s="27">
        <v>79</v>
      </c>
      <c r="CS92" s="27">
        <v>9.9</v>
      </c>
      <c r="CT92" s="27">
        <v>638</v>
      </c>
      <c r="CU92" s="27">
        <v>1.53</v>
      </c>
      <c r="CV92" s="27">
        <v>0.02</v>
      </c>
      <c r="CY92">
        <f t="shared" si="20"/>
        <v>1336.7707343441534</v>
      </c>
      <c r="CZ92">
        <f t="shared" si="21"/>
        <v>1116.2035631773681</v>
      </c>
      <c r="DA92">
        <f t="shared" si="22"/>
        <v>1234.2517876791662</v>
      </c>
      <c r="DB92">
        <f t="shared" si="23"/>
        <v>950.37387651295796</v>
      </c>
    </row>
    <row r="93" spans="1:106" x14ac:dyDescent="0.25">
      <c r="A93" s="105">
        <f>_xlfn.QUARTILE.INC(U41:U45,2)</f>
        <v>1299</v>
      </c>
      <c r="B93" s="7">
        <f>_xlfn.QUARTILE.INC(AG69:AG73,2)</f>
        <v>1142</v>
      </c>
      <c r="C93" s="7">
        <f>_xlfn.QUARTILE.INC(U148:U151,2)</f>
        <v>585</v>
      </c>
      <c r="D93" s="7">
        <f>_xlfn.QUARTILE.INC(AG93:AG96,2)</f>
        <v>548.5</v>
      </c>
      <c r="E93" s="7">
        <f>_xlfn.QUARTILE.INC(U224:U227,2)</f>
        <v>552.5</v>
      </c>
      <c r="F93" s="7">
        <f>_xlfn.QUARTILE.INC(AG34:AG37,2)</f>
        <v>667</v>
      </c>
      <c r="H93" s="7">
        <f>_xlfn.QUARTILE.INC(U140:U143,2)</f>
        <v>526</v>
      </c>
      <c r="I93" s="7">
        <f>_xlfn.QUARTILE.INC(AG51:AG55,2)</f>
        <v>566</v>
      </c>
      <c r="K93" s="101"/>
      <c r="L93">
        <v>23</v>
      </c>
      <c r="M93" s="27">
        <v>2</v>
      </c>
      <c r="N93" s="49">
        <v>45275</v>
      </c>
      <c r="O93" s="26">
        <v>0.56615740740740739</v>
      </c>
      <c r="P93" s="27">
        <v>640</v>
      </c>
      <c r="Q93" s="27">
        <v>519</v>
      </c>
      <c r="R93" s="27">
        <v>84</v>
      </c>
      <c r="S93">
        <f t="shared" si="18"/>
        <v>8.6073511971017438E-3</v>
      </c>
      <c r="T93" s="27">
        <v>11.4</v>
      </c>
      <c r="U93" s="27">
        <v>1121</v>
      </c>
      <c r="V93" s="27">
        <v>1</v>
      </c>
      <c r="W93" s="27">
        <v>0.02</v>
      </c>
      <c r="X93" s="3">
        <v>20</v>
      </c>
      <c r="Y93" s="27">
        <v>3</v>
      </c>
      <c r="Z93" s="49">
        <v>45281</v>
      </c>
      <c r="AA93" s="75">
        <v>0.46398148148148149</v>
      </c>
      <c r="AB93" s="27">
        <v>167</v>
      </c>
      <c r="AC93" s="27">
        <v>104</v>
      </c>
      <c r="AD93" s="27">
        <v>75</v>
      </c>
      <c r="AE93">
        <f t="shared" si="19"/>
        <v>7.0813163103998185E-3</v>
      </c>
      <c r="AF93" s="27">
        <v>10.1</v>
      </c>
      <c r="AG93" s="27">
        <v>567</v>
      </c>
      <c r="AH93" s="27">
        <v>1</v>
      </c>
      <c r="AI93" s="27">
        <v>0.02</v>
      </c>
      <c r="BL93" s="7"/>
      <c r="CB93" s="12">
        <v>1</v>
      </c>
      <c r="CC93" s="13">
        <v>45275</v>
      </c>
      <c r="CD93" s="9">
        <v>0.58548611111111104</v>
      </c>
      <c r="CE93" s="12">
        <v>487</v>
      </c>
      <c r="CF93" s="12">
        <v>416</v>
      </c>
      <c r="CG93" s="12">
        <v>81.5</v>
      </c>
      <c r="CH93" s="12">
        <v>11.9</v>
      </c>
      <c r="CI93" s="12">
        <v>1066</v>
      </c>
      <c r="CJ93" s="12">
        <v>2.29</v>
      </c>
      <c r="CK93" s="12">
        <v>0.02</v>
      </c>
      <c r="CM93" s="27">
        <v>1</v>
      </c>
      <c r="CN93" s="45">
        <v>45281</v>
      </c>
      <c r="CO93" s="26">
        <v>0.60563657407407401</v>
      </c>
      <c r="CP93" s="27">
        <v>190</v>
      </c>
      <c r="CQ93" s="27">
        <v>156</v>
      </c>
      <c r="CR93" s="27">
        <v>79</v>
      </c>
      <c r="CS93" s="27">
        <v>10</v>
      </c>
      <c r="CT93" s="27">
        <v>678</v>
      </c>
      <c r="CU93" s="27">
        <v>1</v>
      </c>
      <c r="CV93" s="27">
        <v>0.02</v>
      </c>
      <c r="CY93">
        <f t="shared" si="20"/>
        <v>1345.6432680175865</v>
      </c>
      <c r="CZ93">
        <f t="shared" si="21"/>
        <v>1130.3403451347726</v>
      </c>
      <c r="DA93">
        <f t="shared" si="22"/>
        <v>1234.2517876791662</v>
      </c>
      <c r="DB93">
        <f t="shared" si="23"/>
        <v>925.68884075937467</v>
      </c>
    </row>
    <row r="94" spans="1:106" x14ac:dyDescent="0.25">
      <c r="A94" s="84"/>
      <c r="K94" s="101"/>
      <c r="L94">
        <v>23</v>
      </c>
      <c r="M94" s="27">
        <v>2</v>
      </c>
      <c r="N94" s="49">
        <v>45275</v>
      </c>
      <c r="O94" s="26">
        <v>0.57310185185185192</v>
      </c>
      <c r="P94" s="27">
        <v>510</v>
      </c>
      <c r="Q94" s="27">
        <v>404</v>
      </c>
      <c r="R94" s="27">
        <v>84.5</v>
      </c>
      <c r="S94">
        <f t="shared" si="18"/>
        <v>8.6585854304178263E-3</v>
      </c>
      <c r="T94" s="27">
        <v>11.4</v>
      </c>
      <c r="U94" s="27">
        <v>1137</v>
      </c>
      <c r="V94" s="27">
        <v>1</v>
      </c>
      <c r="W94" s="27">
        <v>0.02</v>
      </c>
      <c r="X94" s="3">
        <v>20</v>
      </c>
      <c r="Y94" s="27">
        <v>3</v>
      </c>
      <c r="Z94" s="49">
        <v>45281</v>
      </c>
      <c r="AA94" s="75">
        <v>0.47568287037037038</v>
      </c>
      <c r="AB94" s="27">
        <v>145</v>
      </c>
      <c r="AC94" s="27">
        <v>121</v>
      </c>
      <c r="AD94" s="27">
        <v>77</v>
      </c>
      <c r="AE94">
        <f t="shared" si="19"/>
        <v>7.178649195321892E-3</v>
      </c>
      <c r="AF94" s="27">
        <v>9.9</v>
      </c>
      <c r="AG94" s="27">
        <v>517</v>
      </c>
      <c r="AH94" s="27">
        <v>1</v>
      </c>
      <c r="AI94" s="27">
        <v>0.03</v>
      </c>
      <c r="BL94" s="7"/>
      <c r="CB94" s="3">
        <v>3</v>
      </c>
      <c r="CC94" s="2">
        <v>45275</v>
      </c>
      <c r="CD94" s="5">
        <v>0.58835648148148145</v>
      </c>
      <c r="CE94" s="3">
        <v>654</v>
      </c>
      <c r="CF94" s="3">
        <v>576</v>
      </c>
      <c r="CG94" s="3">
        <v>87.5</v>
      </c>
      <c r="CH94" s="3">
        <v>11.2</v>
      </c>
      <c r="CI94" s="3">
        <v>1177</v>
      </c>
      <c r="CJ94" s="3">
        <v>1.45</v>
      </c>
      <c r="CK94" s="3">
        <v>0.02</v>
      </c>
      <c r="CM94" s="27">
        <v>1</v>
      </c>
      <c r="CN94" s="45">
        <v>45281</v>
      </c>
      <c r="CO94" s="26">
        <v>0.61119212962962965</v>
      </c>
      <c r="CP94" s="27">
        <v>349</v>
      </c>
      <c r="CQ94" s="27">
        <v>244</v>
      </c>
      <c r="CR94" s="27">
        <v>80</v>
      </c>
      <c r="CS94" s="27">
        <v>10</v>
      </c>
      <c r="CT94" s="27">
        <v>746</v>
      </c>
      <c r="CU94" s="27">
        <v>1</v>
      </c>
      <c r="CV94" s="27">
        <v>0.02</v>
      </c>
      <c r="CY94">
        <f t="shared" si="20"/>
        <v>1345.6432680175865</v>
      </c>
      <c r="CZ94">
        <f t="shared" si="21"/>
        <v>1137.0685614748606</v>
      </c>
      <c r="DA94">
        <f t="shared" si="22"/>
        <v>1217.8569549703211</v>
      </c>
      <c r="DB94">
        <f t="shared" si="23"/>
        <v>937.74985532714732</v>
      </c>
    </row>
    <row r="95" spans="1:106" x14ac:dyDescent="0.25">
      <c r="A95" s="84"/>
      <c r="K95" s="101"/>
      <c r="L95">
        <v>28</v>
      </c>
      <c r="M95" s="10">
        <v>2</v>
      </c>
      <c r="N95" s="48">
        <v>45278</v>
      </c>
      <c r="O95" s="8">
        <v>0.37403935185185189</v>
      </c>
      <c r="P95" s="10">
        <v>306</v>
      </c>
      <c r="Q95" s="10">
        <v>219</v>
      </c>
      <c r="R95" s="10">
        <v>58.5</v>
      </c>
      <c r="S95">
        <f t="shared" si="18"/>
        <v>7.9532201638145804E-3</v>
      </c>
      <c r="T95" s="10">
        <v>16</v>
      </c>
      <c r="U95" s="58">
        <v>692</v>
      </c>
      <c r="V95" s="10">
        <v>1</v>
      </c>
      <c r="W95" s="10">
        <v>0.02</v>
      </c>
      <c r="X95" s="3">
        <v>20</v>
      </c>
      <c r="Y95" s="27">
        <v>3</v>
      </c>
      <c r="Z95" s="49">
        <v>45281</v>
      </c>
      <c r="AA95" s="75">
        <v>0.47718750000000004</v>
      </c>
      <c r="AB95" s="27">
        <v>149</v>
      </c>
      <c r="AC95" s="27">
        <v>125</v>
      </c>
      <c r="AD95" s="27">
        <v>76.5</v>
      </c>
      <c r="AE95">
        <f t="shared" si="19"/>
        <v>7.0869556566961374E-3</v>
      </c>
      <c r="AF95" s="27">
        <v>9.8000000000000007</v>
      </c>
      <c r="AG95" s="27">
        <v>533</v>
      </c>
      <c r="AH95" s="27">
        <v>1</v>
      </c>
      <c r="AI95" s="27">
        <v>0.02</v>
      </c>
      <c r="BO95" s="7"/>
      <c r="BP95" s="7"/>
      <c r="BQ95" s="7"/>
      <c r="CB95" s="10">
        <v>1</v>
      </c>
      <c r="CC95" s="11">
        <v>45278</v>
      </c>
      <c r="CD95" s="8">
        <v>0.37229166666666669</v>
      </c>
      <c r="CE95" s="10">
        <v>106</v>
      </c>
      <c r="CF95" s="10">
        <v>85</v>
      </c>
      <c r="CG95" s="10">
        <v>62.5</v>
      </c>
      <c r="CH95" s="10">
        <v>11.5</v>
      </c>
      <c r="CI95" s="10">
        <v>655</v>
      </c>
      <c r="CJ95" s="10">
        <v>1</v>
      </c>
      <c r="CK95" s="10">
        <v>0.02</v>
      </c>
      <c r="CM95" s="27">
        <v>1</v>
      </c>
      <c r="CN95" s="45">
        <v>45281</v>
      </c>
      <c r="CO95" s="26">
        <v>0.61813657407407407</v>
      </c>
      <c r="CP95" s="27">
        <v>260</v>
      </c>
      <c r="CQ95" s="27">
        <v>218</v>
      </c>
      <c r="CR95" s="27">
        <v>79</v>
      </c>
      <c r="CS95" s="27">
        <v>10</v>
      </c>
      <c r="CT95" s="27">
        <v>797</v>
      </c>
      <c r="CU95" s="27">
        <v>1.69</v>
      </c>
      <c r="CV95" s="27">
        <v>0.02</v>
      </c>
      <c r="CY95">
        <f t="shared" si="20"/>
        <v>1814.2262699495172</v>
      </c>
      <c r="CZ95">
        <f t="shared" si="21"/>
        <v>1061.3223679204675</v>
      </c>
      <c r="DA95">
        <f t="shared" si="22"/>
        <v>1209.731792293102</v>
      </c>
      <c r="DB95">
        <f t="shared" si="23"/>
        <v>925.44482110422302</v>
      </c>
    </row>
    <row r="96" spans="1:106" x14ac:dyDescent="0.25">
      <c r="A96" s="84"/>
      <c r="K96" s="101"/>
      <c r="L96">
        <v>28</v>
      </c>
      <c r="M96" s="10">
        <v>2</v>
      </c>
      <c r="N96" s="48">
        <v>45278</v>
      </c>
      <c r="O96" s="8">
        <v>0.38099537037037035</v>
      </c>
      <c r="P96" s="10">
        <v>213</v>
      </c>
      <c r="Q96" s="10">
        <v>139</v>
      </c>
      <c r="R96" s="10">
        <v>55.5</v>
      </c>
      <c r="S96">
        <f t="shared" si="18"/>
        <v>7.9173268873657457E-3</v>
      </c>
      <c r="T96" s="10">
        <v>16.8</v>
      </c>
      <c r="U96" s="58">
        <v>716</v>
      </c>
      <c r="V96" s="10">
        <v>1</v>
      </c>
      <c r="W96" s="10">
        <v>0.02</v>
      </c>
      <c r="X96" s="3">
        <v>20</v>
      </c>
      <c r="Y96" s="27">
        <v>3</v>
      </c>
      <c r="Z96" s="49">
        <v>45281</v>
      </c>
      <c r="AA96" s="75">
        <v>0.48274305555555558</v>
      </c>
      <c r="AB96" s="27">
        <v>194</v>
      </c>
      <c r="AC96" s="27">
        <v>146</v>
      </c>
      <c r="AD96" s="27">
        <v>77.5</v>
      </c>
      <c r="AE96">
        <f t="shared" si="19"/>
        <v>7.1795955999209241E-3</v>
      </c>
      <c r="AF96" s="27">
        <v>9.8000000000000007</v>
      </c>
      <c r="AG96" s="27">
        <v>564</v>
      </c>
      <c r="AH96" s="27">
        <v>1</v>
      </c>
      <c r="AI96" s="27">
        <v>0.02</v>
      </c>
      <c r="BL96" s="7"/>
      <c r="BN96" s="7"/>
      <c r="BR96" s="7"/>
      <c r="BS96" s="7"/>
      <c r="BT96" s="7"/>
      <c r="CB96" s="10">
        <v>2</v>
      </c>
      <c r="CC96" s="11">
        <v>45278</v>
      </c>
      <c r="CD96" s="8">
        <v>0.37403935185185189</v>
      </c>
      <c r="CE96" s="10">
        <v>306</v>
      </c>
      <c r="CF96" s="10">
        <v>219</v>
      </c>
      <c r="CG96" s="10">
        <v>58.5</v>
      </c>
      <c r="CH96" s="10">
        <v>16</v>
      </c>
      <c r="CI96" s="10">
        <v>692</v>
      </c>
      <c r="CJ96" s="10">
        <v>1</v>
      </c>
      <c r="CK96" s="10">
        <v>0.02</v>
      </c>
      <c r="CM96" s="27">
        <v>1</v>
      </c>
      <c r="CN96" s="45">
        <v>45281</v>
      </c>
      <c r="CO96" s="26">
        <v>0.62512731481481476</v>
      </c>
      <c r="CP96" s="27">
        <v>321</v>
      </c>
      <c r="CQ96" s="27">
        <v>274</v>
      </c>
      <c r="CR96" s="27">
        <v>79.5</v>
      </c>
      <c r="CS96" s="27">
        <v>10</v>
      </c>
      <c r="CT96" s="27">
        <v>680</v>
      </c>
      <c r="CU96" s="27">
        <v>1.44</v>
      </c>
      <c r="CV96" s="27">
        <v>0.02</v>
      </c>
      <c r="CY96">
        <f t="shared" si="20"/>
        <v>1908.9292034990603</v>
      </c>
      <c r="CZ96">
        <f t="shared" si="21"/>
        <v>1059.4557079419785</v>
      </c>
      <c r="DA96">
        <f t="shared" si="22"/>
        <v>1209.731792293102</v>
      </c>
      <c r="DB96">
        <f t="shared" si="23"/>
        <v>937.54213902715412</v>
      </c>
    </row>
    <row r="97" spans="1:104" x14ac:dyDescent="0.25">
      <c r="A97" s="84"/>
      <c r="K97" s="101"/>
      <c r="L97">
        <v>28</v>
      </c>
      <c r="M97" s="10">
        <v>2</v>
      </c>
      <c r="N97" s="48">
        <v>45278</v>
      </c>
      <c r="O97" s="8">
        <v>0.38795138888888886</v>
      </c>
      <c r="P97" s="10">
        <v>154</v>
      </c>
      <c r="Q97" s="10">
        <v>92</v>
      </c>
      <c r="R97" s="10">
        <v>55.5</v>
      </c>
      <c r="S97">
        <f t="shared" si="18"/>
        <v>8.0608589100677076E-3</v>
      </c>
      <c r="T97" s="10">
        <v>17.100000000000001</v>
      </c>
      <c r="U97" s="58">
        <v>705</v>
      </c>
      <c r="V97" s="10">
        <v>1</v>
      </c>
      <c r="W97" s="10">
        <v>0.02</v>
      </c>
      <c r="BK97" s="7"/>
      <c r="CB97" s="10">
        <v>3</v>
      </c>
      <c r="CC97" s="11">
        <v>45278</v>
      </c>
      <c r="CD97" s="8">
        <v>0.37568287037037035</v>
      </c>
      <c r="CE97" s="10">
        <v>106</v>
      </c>
      <c r="CF97" s="10">
        <v>84</v>
      </c>
      <c r="CG97" s="10">
        <v>70</v>
      </c>
      <c r="CH97" s="10">
        <v>12.4</v>
      </c>
      <c r="CI97" s="10">
        <v>615</v>
      </c>
      <c r="CJ97" s="10">
        <v>1</v>
      </c>
      <c r="CK97" s="10">
        <v>0.02</v>
      </c>
      <c r="CY97">
        <f t="shared" si="20"/>
        <v>1945.5467936372017</v>
      </c>
      <c r="CZ97">
        <f t="shared" si="21"/>
        <v>1079.7784704686471</v>
      </c>
    </row>
    <row r="98" spans="1:104" x14ac:dyDescent="0.25">
      <c r="A98" s="84"/>
      <c r="K98" s="101"/>
      <c r="L98">
        <v>28</v>
      </c>
      <c r="M98" s="10">
        <v>2</v>
      </c>
      <c r="N98" s="48">
        <v>45278</v>
      </c>
      <c r="O98" s="8">
        <v>0.39488425925925924</v>
      </c>
      <c r="P98" s="10">
        <v>151</v>
      </c>
      <c r="Q98" s="10">
        <v>87</v>
      </c>
      <c r="R98" s="10">
        <v>60.5</v>
      </c>
      <c r="S98">
        <f t="shared" si="18"/>
        <v>7.4180252035989771E-3</v>
      </c>
      <c r="T98" s="10">
        <v>14.3</v>
      </c>
      <c r="U98" s="60">
        <v>655</v>
      </c>
      <c r="V98" s="10">
        <v>1</v>
      </c>
      <c r="W98" s="10">
        <v>0.02</v>
      </c>
      <c r="BK98" s="7"/>
      <c r="CB98" s="10">
        <v>1</v>
      </c>
      <c r="CC98" s="11">
        <v>45278</v>
      </c>
      <c r="CD98" s="8">
        <v>0.37923611111111111</v>
      </c>
      <c r="CE98" s="10">
        <v>124</v>
      </c>
      <c r="CF98" s="10">
        <v>96</v>
      </c>
      <c r="CG98" s="10">
        <v>64.5</v>
      </c>
      <c r="CH98" s="10">
        <v>10.9</v>
      </c>
      <c r="CI98" s="10">
        <v>653</v>
      </c>
      <c r="CJ98" s="10">
        <v>1</v>
      </c>
      <c r="CK98" s="10">
        <v>0.02</v>
      </c>
      <c r="CY98">
        <f t="shared" si="20"/>
        <v>1626.5834854989942</v>
      </c>
      <c r="CZ98">
        <f t="shared" si="21"/>
        <v>984.08300872689142</v>
      </c>
    </row>
    <row r="99" spans="1:104" x14ac:dyDescent="0.25">
      <c r="A99" s="84"/>
      <c r="K99" s="101"/>
      <c r="L99">
        <v>28</v>
      </c>
      <c r="M99" s="10">
        <v>2</v>
      </c>
      <c r="N99" s="48">
        <v>45278</v>
      </c>
      <c r="O99" s="8">
        <v>0.40182870370370366</v>
      </c>
      <c r="P99" s="10">
        <v>163</v>
      </c>
      <c r="Q99" s="10">
        <v>108</v>
      </c>
      <c r="R99" s="10">
        <v>66</v>
      </c>
      <c r="S99">
        <f t="shared" si="18"/>
        <v>7.8000918103057716E-3</v>
      </c>
      <c r="T99" s="10">
        <v>13.7</v>
      </c>
      <c r="U99" s="58">
        <v>696</v>
      </c>
      <c r="V99" s="10">
        <v>1</v>
      </c>
      <c r="W99" s="10">
        <v>0.02</v>
      </c>
      <c r="BK99" s="7"/>
      <c r="CB99" s="10">
        <v>2</v>
      </c>
      <c r="CC99" s="11">
        <v>45278</v>
      </c>
      <c r="CD99" s="8">
        <v>0.38099537037037035</v>
      </c>
      <c r="CE99" s="10">
        <v>213</v>
      </c>
      <c r="CF99" s="10">
        <v>139</v>
      </c>
      <c r="CG99" s="10">
        <v>55.5</v>
      </c>
      <c r="CH99" s="10">
        <v>16.8</v>
      </c>
      <c r="CI99" s="10">
        <v>716</v>
      </c>
      <c r="CJ99" s="10">
        <v>1</v>
      </c>
      <c r="CK99" s="10">
        <v>0.02</v>
      </c>
      <c r="CY99">
        <f t="shared" si="20"/>
        <v>1564.5582932252935</v>
      </c>
      <c r="CZ99">
        <f t="shared" si="21"/>
        <v>1032.6084735286938</v>
      </c>
    </row>
    <row r="100" spans="1:104" x14ac:dyDescent="0.25">
      <c r="A100" s="84"/>
      <c r="C100" s="7"/>
      <c r="E100" s="7">
        <f>_xlfn.QUARTILE.INC(T140:T143,2)</f>
        <v>13</v>
      </c>
      <c r="K100" s="101"/>
      <c r="L100">
        <v>28</v>
      </c>
      <c r="M100" s="10">
        <v>2</v>
      </c>
      <c r="N100" s="48">
        <v>45278</v>
      </c>
      <c r="O100" s="8">
        <v>0.40878472222222223</v>
      </c>
      <c r="P100" s="10">
        <v>388</v>
      </c>
      <c r="Q100" s="10">
        <v>309</v>
      </c>
      <c r="R100" s="10">
        <v>69.5</v>
      </c>
      <c r="S100">
        <f t="shared" si="18"/>
        <v>8.0139440577512797E-3</v>
      </c>
      <c r="T100" s="10">
        <v>13.3</v>
      </c>
      <c r="U100" s="58">
        <v>784</v>
      </c>
      <c r="V100" s="10">
        <v>1</v>
      </c>
      <c r="W100" s="10">
        <v>0.02</v>
      </c>
      <c r="BK100" s="7"/>
      <c r="CB100" s="10">
        <v>3</v>
      </c>
      <c r="CC100" s="11">
        <v>45278</v>
      </c>
      <c r="CD100" s="8">
        <v>0.38288194444444446</v>
      </c>
      <c r="CE100" s="10">
        <v>98</v>
      </c>
      <c r="CF100" s="10">
        <v>72</v>
      </c>
      <c r="CG100" s="10">
        <v>69</v>
      </c>
      <c r="CH100" s="10">
        <v>11.9</v>
      </c>
      <c r="CI100" s="10">
        <v>616</v>
      </c>
      <c r="CJ100" s="10">
        <v>1</v>
      </c>
      <c r="CK100" s="10">
        <v>0.02</v>
      </c>
      <c r="CY100">
        <f t="shared" si="20"/>
        <v>1524.3736892280294</v>
      </c>
      <c r="CZ100">
        <f t="shared" si="21"/>
        <v>1059.4397140134804</v>
      </c>
    </row>
    <row r="101" spans="1:104" x14ac:dyDescent="0.25">
      <c r="A101" s="84"/>
      <c r="C101" s="7"/>
      <c r="E101" s="7">
        <f>_xlfn.QUARTILE.INC(AF51:AF55,2)</f>
        <v>9</v>
      </c>
      <c r="K101" s="101"/>
      <c r="L101">
        <v>30</v>
      </c>
      <c r="M101" s="27">
        <v>2</v>
      </c>
      <c r="N101" s="49">
        <v>45278</v>
      </c>
      <c r="O101" s="26">
        <v>0.65293981481481478</v>
      </c>
      <c r="P101" s="27">
        <v>669</v>
      </c>
      <c r="Q101" s="27">
        <v>535</v>
      </c>
      <c r="R101" s="27">
        <v>78</v>
      </c>
      <c r="S101">
        <f t="shared" si="18"/>
        <v>8.4017285567174489E-3</v>
      </c>
      <c r="T101" s="27">
        <v>12.2</v>
      </c>
      <c r="U101" s="27">
        <v>1709</v>
      </c>
      <c r="V101" s="27">
        <v>1.44</v>
      </c>
      <c r="W101" s="130">
        <v>0.02</v>
      </c>
      <c r="X101" s="138"/>
      <c r="Y101" s="138"/>
      <c r="Z101" s="138"/>
      <c r="AA101" s="138"/>
      <c r="AB101" s="138"/>
      <c r="AC101" s="138"/>
      <c r="BO101" s="7"/>
      <c r="BP101" s="7"/>
      <c r="BQ101" s="7"/>
      <c r="CB101" s="10">
        <v>1</v>
      </c>
      <c r="CC101" s="11">
        <v>45278</v>
      </c>
      <c r="CD101" s="8">
        <v>0.38618055555555553</v>
      </c>
      <c r="CE101" s="10">
        <v>87</v>
      </c>
      <c r="CF101" s="10">
        <v>63</v>
      </c>
      <c r="CG101" s="10">
        <v>66.5</v>
      </c>
      <c r="CH101" s="10">
        <v>10.5</v>
      </c>
      <c r="CI101" s="10">
        <v>664</v>
      </c>
      <c r="CJ101" s="10">
        <v>1</v>
      </c>
      <c r="CK101" s="10">
        <v>0.02</v>
      </c>
      <c r="CY101">
        <f t="shared" si="20"/>
        <v>1418.5120721554033</v>
      </c>
      <c r="CZ101">
        <f t="shared" si="21"/>
        <v>1106.4394162812146</v>
      </c>
    </row>
    <row r="102" spans="1:104" x14ac:dyDescent="0.25">
      <c r="A102" s="84"/>
      <c r="K102" s="101"/>
      <c r="L102">
        <v>30</v>
      </c>
      <c r="M102" s="27">
        <v>2</v>
      </c>
      <c r="N102" s="49">
        <v>45278</v>
      </c>
      <c r="O102" s="26">
        <v>0.65987268518518516</v>
      </c>
      <c r="P102" s="27">
        <v>682</v>
      </c>
      <c r="Q102" s="27">
        <v>548</v>
      </c>
      <c r="R102" s="27">
        <v>78.5</v>
      </c>
      <c r="S102">
        <f t="shared" si="18"/>
        <v>8.4031262705421498E-3</v>
      </c>
      <c r="T102" s="27">
        <v>12.1</v>
      </c>
      <c r="U102" s="27">
        <v>1704</v>
      </c>
      <c r="V102" s="27">
        <v>1.02</v>
      </c>
      <c r="W102" s="130">
        <v>0.02</v>
      </c>
      <c r="X102" s="138"/>
      <c r="Y102" s="138"/>
      <c r="Z102" s="138"/>
      <c r="AA102" s="138"/>
      <c r="AB102" s="138"/>
      <c r="AC102" s="138"/>
      <c r="BK102" s="7"/>
      <c r="BM102" s="7"/>
      <c r="BN102" s="7"/>
      <c r="BR102" s="7"/>
      <c r="BS102" s="7"/>
      <c r="CB102" s="10">
        <v>2</v>
      </c>
      <c r="CC102" s="11">
        <v>45278</v>
      </c>
      <c r="CD102" s="8">
        <v>0.38795138888888886</v>
      </c>
      <c r="CE102" s="10">
        <v>154</v>
      </c>
      <c r="CF102" s="10">
        <v>92</v>
      </c>
      <c r="CG102" s="10">
        <v>55.5</v>
      </c>
      <c r="CH102" s="10">
        <v>17.100000000000001</v>
      </c>
      <c r="CI102" s="10">
        <v>705</v>
      </c>
      <c r="CJ102" s="10">
        <v>1</v>
      </c>
      <c r="CK102" s="10">
        <v>0.02</v>
      </c>
      <c r="CY102">
        <f t="shared" si="20"/>
        <v>1409.2174154902971</v>
      </c>
      <c r="CZ102">
        <f t="shared" si="21"/>
        <v>1106.2356711598832</v>
      </c>
    </row>
    <row r="103" spans="1:104" x14ac:dyDescent="0.25">
      <c r="A103" s="84"/>
      <c r="C103" s="7">
        <f>_xlfn.QUARTILE.INC(R41:R45,2)</f>
        <v>73</v>
      </c>
      <c r="E103" s="7">
        <f>_xlfn.QUARTILE.INC(T41:T45,2)</f>
        <v>13.6</v>
      </c>
      <c r="K103" s="101"/>
      <c r="L103">
        <v>18</v>
      </c>
      <c r="M103" s="10">
        <v>2</v>
      </c>
      <c r="N103" s="48">
        <v>45279</v>
      </c>
      <c r="O103" s="75">
        <v>0.46754629629629635</v>
      </c>
      <c r="P103" s="10">
        <v>560</v>
      </c>
      <c r="Q103" s="10">
        <v>454</v>
      </c>
      <c r="R103" s="10">
        <v>67</v>
      </c>
      <c r="S103">
        <f t="shared" si="18"/>
        <v>6.5289032954909494E-3</v>
      </c>
      <c r="T103" s="10">
        <v>10.6</v>
      </c>
      <c r="U103" s="57">
        <v>1036</v>
      </c>
      <c r="V103" s="10">
        <v>1.03</v>
      </c>
      <c r="W103" s="128">
        <v>0.02</v>
      </c>
      <c r="X103" s="138"/>
      <c r="Y103" s="138"/>
      <c r="Z103" s="138"/>
      <c r="AA103" s="138"/>
      <c r="AB103" s="138"/>
      <c r="AC103" s="138"/>
      <c r="BK103" s="7"/>
      <c r="CB103" s="10">
        <v>1</v>
      </c>
      <c r="CC103" s="11">
        <v>45278</v>
      </c>
      <c r="CD103" s="8">
        <v>0.393125</v>
      </c>
      <c r="CE103" s="10">
        <v>96</v>
      </c>
      <c r="CF103" s="10">
        <v>71</v>
      </c>
      <c r="CG103" s="10">
        <v>69</v>
      </c>
      <c r="CH103" s="10">
        <v>10.5</v>
      </c>
      <c r="CI103" s="10">
        <v>708</v>
      </c>
      <c r="CJ103" s="10">
        <v>1</v>
      </c>
      <c r="CK103" s="10">
        <v>0.02</v>
      </c>
      <c r="CL103" s="43"/>
      <c r="CY103">
        <f t="shared" si="20"/>
        <v>1276.0932729435826</v>
      </c>
      <c r="CZ103">
        <f t="shared" si="21"/>
        <v>854.9824928722004</v>
      </c>
    </row>
    <row r="104" spans="1:104" x14ac:dyDescent="0.25">
      <c r="A104" s="84"/>
      <c r="C104" s="7">
        <f>_xlfn.QUARTILE.INC(AD69:AD73,2)</f>
        <v>82.5</v>
      </c>
      <c r="E104" s="7">
        <f>_xlfn.QUARTILE.INC(AF69:AF73,2)</f>
        <v>12.4</v>
      </c>
      <c r="K104" s="101"/>
      <c r="L104">
        <v>18</v>
      </c>
      <c r="M104" s="10">
        <v>2</v>
      </c>
      <c r="N104" s="48">
        <v>45279</v>
      </c>
      <c r="O104" s="75">
        <v>0.47449074074074077</v>
      </c>
      <c r="P104" s="10">
        <v>677</v>
      </c>
      <c r="Q104" s="10">
        <v>546</v>
      </c>
      <c r="R104" s="10">
        <v>71</v>
      </c>
      <c r="S104">
        <f t="shared" si="18"/>
        <v>6.2909686947282212E-3</v>
      </c>
      <c r="T104" s="10">
        <v>9.1</v>
      </c>
      <c r="U104" s="60">
        <v>1027</v>
      </c>
      <c r="V104" s="10">
        <v>1</v>
      </c>
      <c r="W104" s="128">
        <v>0.02</v>
      </c>
      <c r="X104" s="138"/>
      <c r="Y104" s="138"/>
      <c r="Z104" s="138"/>
      <c r="AA104" s="138"/>
      <c r="AB104" s="138"/>
      <c r="AC104" s="138"/>
      <c r="BK104" s="7"/>
      <c r="CB104" s="10">
        <v>2</v>
      </c>
      <c r="CC104" s="11">
        <v>45278</v>
      </c>
      <c r="CD104" s="8">
        <v>0.39488425925925924</v>
      </c>
      <c r="CE104" s="10">
        <v>151</v>
      </c>
      <c r="CF104" s="10">
        <v>87</v>
      </c>
      <c r="CG104" s="10">
        <v>60.5</v>
      </c>
      <c r="CH104" s="10">
        <v>14.3</v>
      </c>
      <c r="CI104" s="10">
        <v>655</v>
      </c>
      <c r="CJ104" s="10">
        <v>1</v>
      </c>
      <c r="CK104" s="10">
        <v>0.02</v>
      </c>
      <c r="CL104" s="43"/>
      <c r="CY104">
        <f t="shared" si="20"/>
        <v>1154.1818529722677</v>
      </c>
      <c r="CZ104">
        <f t="shared" si="21"/>
        <v>819.46911561031004</v>
      </c>
    </row>
    <row r="105" spans="1:104" x14ac:dyDescent="0.25">
      <c r="A105" s="84"/>
      <c r="C105" s="7">
        <f>_xlfn.QUARTILE.INC(R148:R151,2)</f>
        <v>67</v>
      </c>
      <c r="E105" s="7">
        <f>_xlfn.QUARTILE.INC(T148:T151,2)</f>
        <v>12.5</v>
      </c>
      <c r="K105" s="101"/>
      <c r="L105">
        <v>18</v>
      </c>
      <c r="M105" s="10">
        <v>2</v>
      </c>
      <c r="N105" s="48">
        <v>45279</v>
      </c>
      <c r="O105" s="75">
        <v>0.48143518518518519</v>
      </c>
      <c r="P105" s="10">
        <v>971</v>
      </c>
      <c r="Q105" s="10">
        <v>727</v>
      </c>
      <c r="R105" s="10">
        <v>73.5</v>
      </c>
      <c r="S105">
        <f t="shared" si="18"/>
        <v>6.227252109974297E-3</v>
      </c>
      <c r="T105" s="10">
        <v>8.4</v>
      </c>
      <c r="U105" s="57">
        <v>1037</v>
      </c>
      <c r="V105" s="10">
        <v>1</v>
      </c>
      <c r="W105" s="128">
        <v>0.02</v>
      </c>
      <c r="X105" s="138">
        <v>6.1930682988278049E-3</v>
      </c>
      <c r="Y105" s="138">
        <v>6.3170315332736638E-3</v>
      </c>
      <c r="Z105" s="138"/>
      <c r="AA105" s="139">
        <v>0.56046296296296294</v>
      </c>
      <c r="AB105" s="138"/>
      <c r="AC105" s="138"/>
      <c r="BK105" s="7"/>
      <c r="CB105" s="27">
        <v>3</v>
      </c>
      <c r="CC105" s="45">
        <v>45278</v>
      </c>
      <c r="CD105" s="26">
        <v>0.39815972222222223</v>
      </c>
      <c r="CE105" s="27">
        <v>117</v>
      </c>
      <c r="CF105" s="27">
        <v>87</v>
      </c>
      <c r="CG105" s="27">
        <v>66</v>
      </c>
      <c r="CH105" s="27">
        <v>14.5</v>
      </c>
      <c r="CI105" s="27">
        <v>691</v>
      </c>
      <c r="CJ105" s="27">
        <v>1</v>
      </c>
      <c r="CK105" s="27">
        <v>0.02</v>
      </c>
      <c r="CL105" s="43"/>
      <c r="CY105">
        <f t="shared" si="20"/>
        <v>1100.8946389044374</v>
      </c>
      <c r="CZ105">
        <f t="shared" si="21"/>
        <v>809.15755959476155</v>
      </c>
    </row>
    <row r="106" spans="1:104" x14ac:dyDescent="0.25">
      <c r="A106" s="84"/>
      <c r="C106" s="7">
        <f>_xlfn.QUARTILE.INC(AD93:AD96,2)</f>
        <v>76.75</v>
      </c>
      <c r="E106" s="7">
        <f>_xlfn.QUARTILE.INC(AF93:AF96,2)</f>
        <v>9.8500000000000014</v>
      </c>
      <c r="K106" s="101"/>
      <c r="L106">
        <v>18</v>
      </c>
      <c r="M106" s="10">
        <v>2</v>
      </c>
      <c r="N106" s="48">
        <v>45279</v>
      </c>
      <c r="O106" s="75">
        <v>0.48837962962962966</v>
      </c>
      <c r="P106" s="10">
        <v>941</v>
      </c>
      <c r="Q106" s="10">
        <v>731</v>
      </c>
      <c r="R106" s="10">
        <v>74</v>
      </c>
      <c r="S106">
        <f t="shared" si="18"/>
        <v>6.1896081514882908E-3</v>
      </c>
      <c r="T106" s="10">
        <v>8.1999999999999993</v>
      </c>
      <c r="U106" s="57">
        <v>1107</v>
      </c>
      <c r="V106" s="10">
        <v>1</v>
      </c>
      <c r="W106" s="128">
        <v>0.02</v>
      </c>
      <c r="X106" s="138">
        <v>6.1959596303295958E-3</v>
      </c>
      <c r="Y106" s="138">
        <v>6.3984419711900411E-3</v>
      </c>
      <c r="Z106" s="138"/>
      <c r="AA106" s="139">
        <v>0.56739583333333332</v>
      </c>
      <c r="AB106" s="138"/>
      <c r="AC106" s="138"/>
      <c r="BK106" s="7"/>
      <c r="CB106" s="10">
        <v>1</v>
      </c>
      <c r="CC106" s="11">
        <v>45278</v>
      </c>
      <c r="CD106" s="8">
        <v>0.40006944444444442</v>
      </c>
      <c r="CE106" s="10">
        <v>105</v>
      </c>
      <c r="CF106" s="10">
        <v>81</v>
      </c>
      <c r="CG106" s="10">
        <v>72</v>
      </c>
      <c r="CH106" s="10">
        <v>10.4</v>
      </c>
      <c r="CI106" s="10">
        <v>818</v>
      </c>
      <c r="CJ106" s="10">
        <v>1</v>
      </c>
      <c r="CK106" s="10">
        <v>0.02</v>
      </c>
      <c r="CY106">
        <f t="shared" si="20"/>
        <v>1086.074135697881</v>
      </c>
      <c r="CZ106">
        <f t="shared" si="21"/>
        <v>803.69486041643199</v>
      </c>
    </row>
    <row r="107" spans="1:104" x14ac:dyDescent="0.25">
      <c r="A107" s="84"/>
      <c r="C107" s="7">
        <f>_xlfn.QUARTILE.INC(R224:R227,2)</f>
        <v>77.75</v>
      </c>
      <c r="E107" s="7">
        <f>_xlfn.QUARTILE.INC(T224:T227,2)</f>
        <v>9.4</v>
      </c>
      <c r="K107" s="101"/>
      <c r="L107">
        <v>18</v>
      </c>
      <c r="M107" s="10">
        <v>2</v>
      </c>
      <c r="N107" s="48">
        <v>45279</v>
      </c>
      <c r="O107" s="75">
        <v>0.49532407407407408</v>
      </c>
      <c r="P107" s="10">
        <v>920</v>
      </c>
      <c r="Q107" s="10">
        <v>674</v>
      </c>
      <c r="R107" s="10">
        <v>75</v>
      </c>
      <c r="S107">
        <f t="shared" si="18"/>
        <v>6.2330474130459033E-3</v>
      </c>
      <c r="T107" s="10">
        <v>8.1</v>
      </c>
      <c r="U107" s="57">
        <v>1129</v>
      </c>
      <c r="V107" s="10">
        <v>1</v>
      </c>
      <c r="W107" s="128">
        <v>0.02</v>
      </c>
      <c r="X107" s="138">
        <v>6.1963239243576071E-3</v>
      </c>
      <c r="Y107" s="138"/>
      <c r="Z107" s="138"/>
      <c r="AA107" s="139">
        <v>0.57435185185185189</v>
      </c>
      <c r="AB107" s="138"/>
      <c r="AC107" s="138"/>
      <c r="BO107" s="7"/>
      <c r="BP107" s="7"/>
      <c r="BQ107" s="7"/>
      <c r="CB107" s="10">
        <v>2</v>
      </c>
      <c r="CC107" s="11">
        <v>45278</v>
      </c>
      <c r="CD107" s="8">
        <v>0.40182870370370366</v>
      </c>
      <c r="CE107" s="10">
        <v>163</v>
      </c>
      <c r="CF107" s="10">
        <v>108</v>
      </c>
      <c r="CG107" s="10">
        <v>66</v>
      </c>
      <c r="CH107" s="10">
        <v>13.7</v>
      </c>
      <c r="CI107" s="10">
        <v>696</v>
      </c>
      <c r="CJ107" s="10">
        <v>1</v>
      </c>
      <c r="CK107" s="10">
        <v>0.02</v>
      </c>
      <c r="CY107">
        <f t="shared" si="20"/>
        <v>1078.7301418480556</v>
      </c>
      <c r="CZ107">
        <f t="shared" si="21"/>
        <v>809.04760638604171</v>
      </c>
    </row>
    <row r="108" spans="1:104" x14ac:dyDescent="0.25">
      <c r="A108" s="84"/>
      <c r="C108" s="7">
        <f>_xlfn.QUARTILE.INC(AD34:AD37,2)</f>
        <v>73.75</v>
      </c>
      <c r="E108" s="7">
        <f>_xlfn.QUARTILE.INC(AF34:AF37,2)</f>
        <v>10.5</v>
      </c>
      <c r="K108" s="101"/>
      <c r="L108">
        <v>18</v>
      </c>
      <c r="M108" s="10">
        <v>2</v>
      </c>
      <c r="N108" s="48">
        <v>45279</v>
      </c>
      <c r="O108" s="75">
        <v>0.5022685185185185</v>
      </c>
      <c r="P108" s="10">
        <v>960</v>
      </c>
      <c r="Q108" s="10">
        <v>685</v>
      </c>
      <c r="R108" s="10">
        <v>75</v>
      </c>
      <c r="S108">
        <f t="shared" si="18"/>
        <v>6.1930682988278049E-3</v>
      </c>
      <c r="T108" s="10">
        <v>8</v>
      </c>
      <c r="U108" s="57">
        <v>1066</v>
      </c>
      <c r="V108" s="10">
        <v>1</v>
      </c>
      <c r="W108" s="128">
        <v>0.02</v>
      </c>
      <c r="X108" s="138">
        <v>6.2365597939962924E-3</v>
      </c>
      <c r="Y108" s="138">
        <v>6.5233652747652875E-3</v>
      </c>
      <c r="Z108" s="138">
        <v>6.7789377811765502E-3</v>
      </c>
      <c r="AA108" s="139">
        <v>0.58129629629629631</v>
      </c>
      <c r="AB108" s="139">
        <v>0.58509259259259261</v>
      </c>
      <c r="AC108" s="138"/>
      <c r="BK108" s="7"/>
      <c r="BM108" s="7"/>
      <c r="BN108" s="7"/>
      <c r="BR108" s="7"/>
      <c r="BS108" s="7"/>
      <c r="CB108" s="27">
        <v>3</v>
      </c>
      <c r="CC108" s="45">
        <v>45278</v>
      </c>
      <c r="CD108" s="26">
        <v>0.40371527777777777</v>
      </c>
      <c r="CE108" s="27">
        <v>137</v>
      </c>
      <c r="CF108" s="27">
        <v>94</v>
      </c>
      <c r="CG108" s="27">
        <v>71</v>
      </c>
      <c r="CH108" s="27">
        <v>13.9</v>
      </c>
      <c r="CI108" s="27">
        <v>747</v>
      </c>
      <c r="CJ108" s="27">
        <v>1</v>
      </c>
      <c r="CK108" s="27">
        <v>0.02</v>
      </c>
      <c r="CY108">
        <f t="shared" si="20"/>
        <v>1071.4300180785951</v>
      </c>
      <c r="CZ108">
        <f t="shared" si="21"/>
        <v>803.57251355894641</v>
      </c>
    </row>
    <row r="109" spans="1:104" x14ac:dyDescent="0.25">
      <c r="A109" s="84"/>
      <c r="K109" s="101"/>
      <c r="L109">
        <v>18</v>
      </c>
      <c r="M109" s="24">
        <v>2</v>
      </c>
      <c r="N109" s="51">
        <v>45279</v>
      </c>
      <c r="O109" s="23">
        <v>0.56199074074074074</v>
      </c>
      <c r="P109" s="24">
        <v>625</v>
      </c>
      <c r="Q109" s="24">
        <v>429</v>
      </c>
      <c r="R109" s="24">
        <v>78.5</v>
      </c>
      <c r="S109" s="77">
        <f t="shared" si="18"/>
        <v>6.3170315332736638E-3</v>
      </c>
      <c r="T109" s="24">
        <v>7.6</v>
      </c>
      <c r="U109" s="57">
        <v>848</v>
      </c>
      <c r="V109" s="24">
        <v>1</v>
      </c>
      <c r="W109" s="129">
        <v>0.02</v>
      </c>
      <c r="X109" s="138">
        <v>6.3174490348458633E-3</v>
      </c>
      <c r="Y109" s="138">
        <v>6.5654766084083513E-3</v>
      </c>
      <c r="Z109" s="138">
        <v>6.6937925807094342E-3</v>
      </c>
      <c r="AA109" s="139">
        <v>0.58824074074074073</v>
      </c>
      <c r="AB109" s="139">
        <v>0.59203703703703703</v>
      </c>
      <c r="AC109" s="138"/>
      <c r="BK109" s="7"/>
      <c r="CB109" s="10">
        <v>2</v>
      </c>
      <c r="CC109" s="11">
        <v>45278</v>
      </c>
      <c r="CD109" s="8">
        <v>0.40878472222222223</v>
      </c>
      <c r="CE109" s="10">
        <v>388</v>
      </c>
      <c r="CF109" s="10">
        <v>309</v>
      </c>
      <c r="CG109" s="10">
        <v>69.5</v>
      </c>
      <c r="CH109" s="10">
        <v>13.3</v>
      </c>
      <c r="CI109" s="10">
        <v>784</v>
      </c>
      <c r="CJ109" s="10">
        <v>1</v>
      </c>
      <c r="CK109" s="10">
        <v>0.02</v>
      </c>
      <c r="CY109">
        <f t="shared" si="20"/>
        <v>1042.6637354587349</v>
      </c>
      <c r="CZ109">
        <f t="shared" si="21"/>
        <v>818.49103233510687</v>
      </c>
    </row>
    <row r="110" spans="1:104" x14ac:dyDescent="0.25">
      <c r="A110" s="84"/>
      <c r="K110" s="101"/>
      <c r="L110">
        <v>18</v>
      </c>
      <c r="M110" s="24">
        <v>2</v>
      </c>
      <c r="N110" s="51">
        <v>45279</v>
      </c>
      <c r="O110" s="23">
        <v>0.56893518518518515</v>
      </c>
      <c r="P110" s="24">
        <v>535</v>
      </c>
      <c r="Q110" s="24">
        <v>411</v>
      </c>
      <c r="R110" s="24">
        <v>79</v>
      </c>
      <c r="S110" s="77">
        <f t="shared" si="18"/>
        <v>6.3984419711900411E-3</v>
      </c>
      <c r="T110" s="24">
        <v>7.7</v>
      </c>
      <c r="U110" s="57">
        <v>894</v>
      </c>
      <c r="V110" s="24">
        <v>1</v>
      </c>
      <c r="W110" s="129">
        <v>0.02</v>
      </c>
      <c r="X110" s="138">
        <v>6.2365597939962924E-3</v>
      </c>
      <c r="Y110" s="138"/>
      <c r="Z110" s="138">
        <v>6.5231288083019631E-3</v>
      </c>
      <c r="AA110" s="139">
        <v>0.59518518518518515</v>
      </c>
      <c r="AB110" s="139">
        <v>0.59898148148148145</v>
      </c>
      <c r="AC110" s="138"/>
      <c r="BK110" s="7"/>
      <c r="CB110" s="27">
        <v>3</v>
      </c>
      <c r="CC110" s="45">
        <v>45278</v>
      </c>
      <c r="CD110" s="26">
        <v>0.41065972222222219</v>
      </c>
      <c r="CE110" s="27">
        <v>390</v>
      </c>
      <c r="CF110" s="27">
        <v>321</v>
      </c>
      <c r="CG110" s="27">
        <v>72.5</v>
      </c>
      <c r="CH110" s="27">
        <v>13.6</v>
      </c>
      <c r="CI110" s="27">
        <v>860</v>
      </c>
      <c r="CJ110" s="27">
        <v>1</v>
      </c>
      <c r="CK110" s="27">
        <v>0.02</v>
      </c>
      <c r="CY110">
        <f t="shared" si="20"/>
        <v>1049.7906207160779</v>
      </c>
      <c r="CZ110">
        <f t="shared" si="21"/>
        <v>829.33459036570162</v>
      </c>
    </row>
    <row r="111" spans="1:104" x14ac:dyDescent="0.25">
      <c r="A111" s="84"/>
      <c r="K111" s="101"/>
      <c r="L111">
        <v>18</v>
      </c>
      <c r="M111" s="24">
        <v>2</v>
      </c>
      <c r="N111" s="51">
        <v>45279</v>
      </c>
      <c r="O111" s="23">
        <v>0.58282407407407411</v>
      </c>
      <c r="P111" s="24">
        <v>532</v>
      </c>
      <c r="Q111" s="24">
        <v>378</v>
      </c>
      <c r="R111" s="24">
        <v>79</v>
      </c>
      <c r="S111" s="77">
        <f t="shared" si="18"/>
        <v>6.5233652747652875E-3</v>
      </c>
      <c r="T111" s="24">
        <v>8</v>
      </c>
      <c r="U111" s="57">
        <v>1006</v>
      </c>
      <c r="V111" s="24">
        <v>1</v>
      </c>
      <c r="W111" s="129">
        <v>0.02</v>
      </c>
      <c r="X111" s="138"/>
      <c r="Y111" s="138">
        <v>6.3577083613068214E-3</v>
      </c>
      <c r="Z111" s="138">
        <v>6.0279198108590627E-3</v>
      </c>
      <c r="AA111" s="138"/>
      <c r="AB111" s="139">
        <v>0.60592592592592587</v>
      </c>
      <c r="AC111" s="138"/>
      <c r="BK111" s="7"/>
      <c r="CB111" s="27">
        <v>1</v>
      </c>
      <c r="CC111" s="45">
        <v>45278</v>
      </c>
      <c r="CD111" s="26">
        <v>0.45762731481481483</v>
      </c>
      <c r="CE111" s="27">
        <v>348</v>
      </c>
      <c r="CF111" s="27">
        <v>266</v>
      </c>
      <c r="CG111" s="27">
        <v>77</v>
      </c>
      <c r="CH111" s="27">
        <v>12.6</v>
      </c>
      <c r="CI111" s="27">
        <v>1360</v>
      </c>
      <c r="CJ111" s="27">
        <v>1</v>
      </c>
      <c r="CK111" s="27">
        <v>0.02</v>
      </c>
      <c r="CY111">
        <f t="shared" si="20"/>
        <v>1071.4300180785951</v>
      </c>
      <c r="CZ111">
        <f t="shared" si="21"/>
        <v>846.42971428209023</v>
      </c>
    </row>
    <row r="112" spans="1:104" x14ac:dyDescent="0.25">
      <c r="A112" s="84"/>
      <c r="K112" s="101"/>
      <c r="L112">
        <v>18</v>
      </c>
      <c r="M112" s="24">
        <v>2</v>
      </c>
      <c r="N112" s="51">
        <v>45279</v>
      </c>
      <c r="O112" s="23">
        <v>0.58976851851851853</v>
      </c>
      <c r="P112" s="24">
        <v>431</v>
      </c>
      <c r="Q112" s="24">
        <v>319</v>
      </c>
      <c r="R112" s="24">
        <v>79</v>
      </c>
      <c r="S112" s="77">
        <f t="shared" si="18"/>
        <v>6.5654766084083513E-3</v>
      </c>
      <c r="T112" s="24">
        <v>8.1</v>
      </c>
      <c r="U112" s="57">
        <v>931</v>
      </c>
      <c r="V112" s="24">
        <v>1</v>
      </c>
      <c r="W112" s="129">
        <v>0.02</v>
      </c>
      <c r="X112" s="138"/>
      <c r="Y112" s="138">
        <v>6.2756425428121751E-3</v>
      </c>
      <c r="Z112" s="138">
        <v>5.8719878849528848E-3</v>
      </c>
      <c r="AA112" s="138"/>
      <c r="AB112" s="139">
        <v>0.6128703703703704</v>
      </c>
      <c r="AC112" s="138"/>
      <c r="BK112" s="7"/>
      <c r="CB112" s="27">
        <v>1</v>
      </c>
      <c r="CC112" s="45">
        <v>45278</v>
      </c>
      <c r="CD112" s="26">
        <v>0.46454861111111106</v>
      </c>
      <c r="CE112" s="27">
        <v>324</v>
      </c>
      <c r="CF112" s="27">
        <v>241</v>
      </c>
      <c r="CG112" s="27">
        <v>74.5</v>
      </c>
      <c r="CH112" s="27">
        <v>13.6</v>
      </c>
      <c r="CI112" s="27">
        <v>1299</v>
      </c>
      <c r="CJ112" s="27">
        <v>1</v>
      </c>
      <c r="CK112" s="27">
        <v>0.02</v>
      </c>
      <c r="CY112">
        <f t="shared" si="20"/>
        <v>1078.7301418480556</v>
      </c>
      <c r="CZ112">
        <f t="shared" si="21"/>
        <v>852.19681205996392</v>
      </c>
    </row>
    <row r="113" spans="1:104" x14ac:dyDescent="0.25">
      <c r="A113" s="84"/>
      <c r="K113" s="101"/>
      <c r="L113">
        <v>18</v>
      </c>
      <c r="M113" s="24">
        <v>2</v>
      </c>
      <c r="N113" s="51">
        <v>45279</v>
      </c>
      <c r="O113" s="23">
        <v>0.60365740740740736</v>
      </c>
      <c r="P113" s="24">
        <v>110</v>
      </c>
      <c r="Q113" s="24">
        <v>75</v>
      </c>
      <c r="R113" s="24">
        <v>76.5</v>
      </c>
      <c r="S113" s="77">
        <f t="shared" si="18"/>
        <v>6.3577083613068214E-3</v>
      </c>
      <c r="T113" s="24">
        <v>8.1</v>
      </c>
      <c r="U113" s="57">
        <v>634</v>
      </c>
      <c r="V113" s="24">
        <v>1</v>
      </c>
      <c r="W113" s="129">
        <v>0.02</v>
      </c>
      <c r="X113" s="138"/>
      <c r="Y113" s="138"/>
      <c r="Z113" s="138">
        <v>6.1104940548434338E-3</v>
      </c>
      <c r="AA113" s="138"/>
      <c r="AB113" s="139">
        <v>0.61842592592592593</v>
      </c>
      <c r="AC113" s="138"/>
      <c r="BO113" s="7"/>
      <c r="BP113" s="7"/>
      <c r="BQ113" s="7"/>
      <c r="CB113" s="27">
        <v>1</v>
      </c>
      <c r="CC113" s="45">
        <v>45278</v>
      </c>
      <c r="CD113" s="26">
        <v>0.4714930555555556</v>
      </c>
      <c r="CE113" s="27">
        <v>381</v>
      </c>
      <c r="CF113" s="27">
        <v>296</v>
      </c>
      <c r="CG113" s="27">
        <v>73</v>
      </c>
      <c r="CH113" s="27">
        <v>13.8</v>
      </c>
      <c r="CI113" s="27">
        <v>1333</v>
      </c>
      <c r="CJ113" s="27">
        <v>1.97</v>
      </c>
      <c r="CK113" s="27">
        <v>0.02</v>
      </c>
      <c r="CY113">
        <f t="shared" si="20"/>
        <v>1078.7301418480556</v>
      </c>
      <c r="CZ113">
        <f t="shared" si="21"/>
        <v>825.22855851376255</v>
      </c>
    </row>
    <row r="114" spans="1:104" x14ac:dyDescent="0.25">
      <c r="A114" s="84"/>
      <c r="K114" s="101"/>
      <c r="L114">
        <v>18</v>
      </c>
      <c r="M114" s="24">
        <v>2</v>
      </c>
      <c r="N114" s="51">
        <v>45279</v>
      </c>
      <c r="O114" s="23">
        <v>0.61061342592592593</v>
      </c>
      <c r="P114" s="24">
        <v>152</v>
      </c>
      <c r="Q114" s="24">
        <v>106</v>
      </c>
      <c r="R114" s="24">
        <v>76</v>
      </c>
      <c r="S114" s="77">
        <f t="shared" si="18"/>
        <v>6.2756425428121751E-3</v>
      </c>
      <c r="T114" s="24">
        <v>8</v>
      </c>
      <c r="U114" s="57">
        <v>572</v>
      </c>
      <c r="V114" s="24">
        <v>1</v>
      </c>
      <c r="W114" s="129">
        <v>0.02</v>
      </c>
      <c r="X114" s="138"/>
      <c r="Y114" s="138"/>
      <c r="Z114" s="138">
        <v>6.0302468386256259E-3</v>
      </c>
      <c r="AA114" s="138"/>
      <c r="AB114" s="139">
        <v>0.62547453703703704</v>
      </c>
      <c r="AC114" s="138"/>
      <c r="BK114" s="7"/>
      <c r="BM114" s="7"/>
      <c r="BN114" s="7"/>
      <c r="BR114" s="7"/>
      <c r="BS114" s="7"/>
      <c r="CB114" s="27">
        <v>1</v>
      </c>
      <c r="CC114" s="45">
        <v>45278</v>
      </c>
      <c r="CD114" s="26">
        <v>0.47843750000000002</v>
      </c>
      <c r="CE114" s="27">
        <v>437</v>
      </c>
      <c r="CF114" s="27">
        <v>299</v>
      </c>
      <c r="CG114" s="27">
        <v>69</v>
      </c>
      <c r="CH114" s="27">
        <v>13.4</v>
      </c>
      <c r="CI114" s="27">
        <v>972</v>
      </c>
      <c r="CJ114" s="27">
        <v>1.46</v>
      </c>
      <c r="CK114" s="27">
        <v>0.02</v>
      </c>
      <c r="CY114">
        <f t="shared" si="20"/>
        <v>1071.4300180785951</v>
      </c>
      <c r="CZ114">
        <f t="shared" si="21"/>
        <v>814.28681373973234</v>
      </c>
    </row>
    <row r="115" spans="1:104" x14ac:dyDescent="0.25">
      <c r="A115" s="84"/>
      <c r="K115" s="101"/>
      <c r="L115">
        <v>18</v>
      </c>
      <c r="M115" s="10">
        <v>2</v>
      </c>
      <c r="N115" s="48">
        <v>45279</v>
      </c>
      <c r="O115" s="8">
        <v>0.65922453703703698</v>
      </c>
      <c r="P115" s="10">
        <v>115</v>
      </c>
      <c r="Q115" s="10">
        <v>63</v>
      </c>
      <c r="R115" s="10">
        <v>73.5</v>
      </c>
      <c r="S115">
        <f t="shared" si="18"/>
        <v>6.1083864647849852E-3</v>
      </c>
      <c r="T115" s="10">
        <v>8.1</v>
      </c>
      <c r="U115" s="10">
        <v>504</v>
      </c>
      <c r="V115" s="10">
        <v>1</v>
      </c>
      <c r="W115" s="128">
        <v>0.02</v>
      </c>
      <c r="X115" s="138"/>
      <c r="Y115" s="138"/>
      <c r="Z115" s="138"/>
      <c r="AA115" s="138"/>
      <c r="AB115" s="139">
        <v>0.61842592592592593</v>
      </c>
      <c r="AC115" s="138"/>
      <c r="BK115" s="7"/>
      <c r="CB115" s="27">
        <v>1</v>
      </c>
      <c r="CC115" s="45">
        <v>45278</v>
      </c>
      <c r="CD115" s="26">
        <v>0.48538194444444444</v>
      </c>
      <c r="CE115" s="27">
        <v>434</v>
      </c>
      <c r="CF115" s="27">
        <v>338</v>
      </c>
      <c r="CG115" s="27">
        <v>72</v>
      </c>
      <c r="CH115" s="27">
        <v>13.7</v>
      </c>
      <c r="CI115" s="27">
        <v>1191</v>
      </c>
      <c r="CJ115" s="27">
        <v>2.69</v>
      </c>
      <c r="CK115" s="27">
        <v>0.02</v>
      </c>
      <c r="CY115">
        <f t="shared" si="20"/>
        <v>1078.7301418480556</v>
      </c>
      <c r="CZ115">
        <f t="shared" si="21"/>
        <v>792.86665425832086</v>
      </c>
    </row>
    <row r="116" spans="1:104" x14ac:dyDescent="0.25">
      <c r="A116" s="84"/>
      <c r="K116" s="101"/>
      <c r="L116">
        <v>18</v>
      </c>
      <c r="M116" s="10">
        <v>2</v>
      </c>
      <c r="N116" s="48">
        <v>45279</v>
      </c>
      <c r="O116" s="8">
        <v>0.66615740740740736</v>
      </c>
      <c r="P116" s="10">
        <v>79</v>
      </c>
      <c r="Q116" s="10">
        <v>50</v>
      </c>
      <c r="R116" s="10">
        <v>74</v>
      </c>
      <c r="S116">
        <f t="shared" si="18"/>
        <v>6.1896081514882908E-3</v>
      </c>
      <c r="T116" s="10">
        <v>8.1999999999999993</v>
      </c>
      <c r="U116" s="10">
        <v>527</v>
      </c>
      <c r="V116" s="10">
        <v>1</v>
      </c>
      <c r="W116" s="128">
        <v>0.02</v>
      </c>
      <c r="X116" s="138"/>
      <c r="Y116" s="138"/>
      <c r="Z116" s="138"/>
      <c r="AA116" s="138"/>
      <c r="AB116" s="138"/>
      <c r="AC116" s="138"/>
      <c r="BK116" s="7"/>
      <c r="CB116" s="10">
        <v>3</v>
      </c>
      <c r="CC116" s="11">
        <v>45278</v>
      </c>
      <c r="CD116" s="8">
        <v>0.57907407407407407</v>
      </c>
      <c r="CE116" s="10">
        <v>487</v>
      </c>
      <c r="CF116" s="10">
        <v>410</v>
      </c>
      <c r="CG116" s="10">
        <v>83</v>
      </c>
      <c r="CH116" s="10">
        <v>12.9</v>
      </c>
      <c r="CI116" s="10">
        <v>1325</v>
      </c>
      <c r="CJ116" s="10">
        <v>1.3</v>
      </c>
      <c r="CK116" s="10">
        <v>0.02</v>
      </c>
      <c r="CY116">
        <f t="shared" si="20"/>
        <v>1086.074135697881</v>
      </c>
      <c r="CZ116">
        <f t="shared" si="21"/>
        <v>803.69486041643199</v>
      </c>
    </row>
    <row r="117" spans="1:104" x14ac:dyDescent="0.25">
      <c r="A117" s="84"/>
      <c r="K117" s="101"/>
      <c r="L117">
        <v>18</v>
      </c>
      <c r="M117" s="27">
        <v>2</v>
      </c>
      <c r="N117" s="49">
        <v>45280</v>
      </c>
      <c r="O117" s="26">
        <v>0.36834490740740744</v>
      </c>
      <c r="P117" s="27">
        <v>110</v>
      </c>
      <c r="Q117" s="27">
        <v>62</v>
      </c>
      <c r="R117" s="27">
        <v>58</v>
      </c>
      <c r="S117">
        <f t="shared" si="18"/>
        <v>6.4444136522782153E-3</v>
      </c>
      <c r="T117" s="27">
        <v>12.7</v>
      </c>
      <c r="U117" s="27">
        <v>569</v>
      </c>
      <c r="V117" s="27">
        <v>1</v>
      </c>
      <c r="W117" s="130">
        <v>0.02</v>
      </c>
      <c r="X117" s="138"/>
      <c r="Y117" s="138"/>
      <c r="Z117" s="138"/>
      <c r="AA117" s="138"/>
      <c r="AB117" s="138"/>
      <c r="AC117" s="138"/>
      <c r="BK117" s="7"/>
      <c r="CB117" s="10">
        <v>3</v>
      </c>
      <c r="CC117" s="11">
        <v>45278</v>
      </c>
      <c r="CD117" s="8">
        <v>0.58341435185185186</v>
      </c>
      <c r="CE117" s="10">
        <v>333</v>
      </c>
      <c r="CF117" s="10">
        <v>277</v>
      </c>
      <c r="CG117" s="10">
        <v>84.5</v>
      </c>
      <c r="CH117" s="10">
        <v>13</v>
      </c>
      <c r="CI117" s="10">
        <v>1394</v>
      </c>
      <c r="CJ117" s="10">
        <v>2.2000000000000002</v>
      </c>
      <c r="CK117" s="10">
        <v>0.02</v>
      </c>
      <c r="CY117">
        <f t="shared" si="20"/>
        <v>1465.8000351239575</v>
      </c>
      <c r="CZ117">
        <f t="shared" si="21"/>
        <v>850.16402037189528</v>
      </c>
    </row>
    <row r="118" spans="1:104" x14ac:dyDescent="0.25">
      <c r="A118" s="84"/>
      <c r="K118" s="101"/>
      <c r="L118">
        <v>18</v>
      </c>
      <c r="M118" s="27">
        <v>2</v>
      </c>
      <c r="N118" s="49">
        <v>45280</v>
      </c>
      <c r="O118" s="26">
        <v>0.37528935185185186</v>
      </c>
      <c r="P118" s="27">
        <v>90</v>
      </c>
      <c r="Q118" s="27">
        <v>48</v>
      </c>
      <c r="R118" s="27">
        <v>61</v>
      </c>
      <c r="S118">
        <f t="shared" si="18"/>
        <v>6.3292782696351482E-3</v>
      </c>
      <c r="T118" s="27">
        <v>11.6</v>
      </c>
      <c r="U118" s="27">
        <v>541</v>
      </c>
      <c r="V118" s="27">
        <v>1</v>
      </c>
      <c r="W118" s="130">
        <v>0.02</v>
      </c>
      <c r="X118" s="138"/>
      <c r="Y118" s="138"/>
      <c r="Z118" s="138"/>
      <c r="AA118" s="138"/>
      <c r="AB118" s="138"/>
      <c r="AC118" s="138"/>
      <c r="BK118" s="7"/>
      <c r="CB118" s="10">
        <v>3</v>
      </c>
      <c r="CC118" s="11">
        <v>45278</v>
      </c>
      <c r="CD118" s="8">
        <v>0.58601851851851849</v>
      </c>
      <c r="CE118" s="10">
        <v>353</v>
      </c>
      <c r="CF118" s="10">
        <v>294</v>
      </c>
      <c r="CG118" s="10">
        <v>85</v>
      </c>
      <c r="CH118" s="10">
        <v>13</v>
      </c>
      <c r="CI118" s="10">
        <v>1414</v>
      </c>
      <c r="CJ118" s="10">
        <v>1.98</v>
      </c>
      <c r="CK118" s="10">
        <v>0.02</v>
      </c>
      <c r="CY118">
        <f t="shared" si="20"/>
        <v>1363.5441471294273</v>
      </c>
      <c r="CZ118">
        <f t="shared" si="21"/>
        <v>831.76192974895059</v>
      </c>
    </row>
    <row r="119" spans="1:104" x14ac:dyDescent="0.25">
      <c r="A119" s="84"/>
      <c r="K119" s="101"/>
      <c r="L119">
        <v>18</v>
      </c>
      <c r="M119" s="12">
        <v>2</v>
      </c>
      <c r="N119" s="50">
        <v>45280</v>
      </c>
      <c r="O119" s="9">
        <v>0.38917824074074076</v>
      </c>
      <c r="P119" s="12">
        <v>95</v>
      </c>
      <c r="Q119" s="12">
        <v>58</v>
      </c>
      <c r="R119" s="12">
        <v>64</v>
      </c>
      <c r="S119">
        <f t="shared" si="18"/>
        <v>6.4357994926825916E-3</v>
      </c>
      <c r="T119" s="12">
        <v>11.1</v>
      </c>
      <c r="U119" s="12">
        <v>554</v>
      </c>
      <c r="V119" s="12">
        <v>1.56</v>
      </c>
      <c r="W119" s="131">
        <v>0.02</v>
      </c>
      <c r="X119" s="138"/>
      <c r="Y119" s="138"/>
      <c r="Z119" s="138"/>
      <c r="AA119" s="138"/>
      <c r="AB119" s="138"/>
      <c r="AC119" s="138"/>
      <c r="BO119" s="7"/>
      <c r="BP119" s="7"/>
      <c r="BQ119" s="7"/>
      <c r="CB119" s="10">
        <v>3</v>
      </c>
      <c r="CC119" s="11">
        <v>45278</v>
      </c>
      <c r="CD119" s="8">
        <v>0.59018518518518526</v>
      </c>
      <c r="CE119" s="10">
        <v>431</v>
      </c>
      <c r="CF119" s="10">
        <v>333</v>
      </c>
      <c r="CG119" s="10">
        <v>85</v>
      </c>
      <c r="CH119" s="10">
        <v>13</v>
      </c>
      <c r="CI119" s="10">
        <v>1456</v>
      </c>
      <c r="CJ119" s="10">
        <v>1.65</v>
      </c>
      <c r="CK119" s="10">
        <v>0.02</v>
      </c>
      <c r="CY119">
        <f t="shared" si="20"/>
        <v>1319.1801881788481</v>
      </c>
      <c r="CZ119">
        <f t="shared" si="21"/>
        <v>844.27532043446274</v>
      </c>
    </row>
    <row r="120" spans="1:104" x14ac:dyDescent="0.25">
      <c r="A120" s="84"/>
      <c r="K120" s="101"/>
      <c r="L120">
        <v>18</v>
      </c>
      <c r="M120" s="12">
        <v>2</v>
      </c>
      <c r="N120" s="50">
        <v>45280</v>
      </c>
      <c r="O120" s="9">
        <v>0.39612268518518517</v>
      </c>
      <c r="P120" s="12">
        <v>179</v>
      </c>
      <c r="Q120" s="12">
        <v>108</v>
      </c>
      <c r="R120" s="12">
        <v>67.5</v>
      </c>
      <c r="S120">
        <f t="shared" si="18"/>
        <v>6.4542870784503022E-3</v>
      </c>
      <c r="T120" s="12">
        <v>10.3</v>
      </c>
      <c r="U120" s="12">
        <v>555</v>
      </c>
      <c r="V120" s="12">
        <v>1</v>
      </c>
      <c r="W120" s="131">
        <v>0.02</v>
      </c>
      <c r="X120" s="138"/>
      <c r="Y120" s="138"/>
      <c r="Z120" s="138"/>
      <c r="AA120" s="138"/>
      <c r="AB120" s="138"/>
      <c r="AC120" s="138"/>
      <c r="BK120" s="7"/>
      <c r="BM120" s="7"/>
      <c r="BN120" s="7"/>
      <c r="BR120" s="7"/>
      <c r="BS120" s="7"/>
      <c r="CB120" s="24">
        <v>3</v>
      </c>
      <c r="CC120" s="44">
        <v>45278</v>
      </c>
      <c r="CD120" s="23">
        <v>0.60545138888888894</v>
      </c>
      <c r="CE120" s="24">
        <v>510</v>
      </c>
      <c r="CF120" s="24">
        <v>423</v>
      </c>
      <c r="CG120" s="24">
        <v>85</v>
      </c>
      <c r="CH120" s="24">
        <v>13.2</v>
      </c>
      <c r="CI120" s="24">
        <v>1551</v>
      </c>
      <c r="CJ120" s="24">
        <v>2</v>
      </c>
      <c r="CK120" s="24">
        <v>0.02</v>
      </c>
      <c r="CY120">
        <f t="shared" si="20"/>
        <v>1250.8409266417827</v>
      </c>
      <c r="CZ120">
        <f t="shared" si="21"/>
        <v>844.31762548320341</v>
      </c>
    </row>
    <row r="121" spans="1:104" x14ac:dyDescent="0.25">
      <c r="A121" s="84"/>
      <c r="K121" s="101"/>
      <c r="L121">
        <v>18</v>
      </c>
      <c r="M121" s="12">
        <v>2</v>
      </c>
      <c r="N121" s="50">
        <v>45280</v>
      </c>
      <c r="O121" s="9">
        <v>0.40306712962962959</v>
      </c>
      <c r="P121" s="12">
        <v>156</v>
      </c>
      <c r="Q121" s="12">
        <v>108</v>
      </c>
      <c r="R121" s="12">
        <v>70</v>
      </c>
      <c r="S121">
        <f t="shared" si="18"/>
        <v>6.4847960257350271E-3</v>
      </c>
      <c r="T121" s="12">
        <v>9.8000000000000007</v>
      </c>
      <c r="U121" s="12">
        <v>541</v>
      </c>
      <c r="V121" s="12">
        <v>1</v>
      </c>
      <c r="W121" s="131">
        <v>0.02</v>
      </c>
      <c r="X121" s="138"/>
      <c r="Y121" s="138"/>
      <c r="Z121" s="138"/>
      <c r="AA121" s="138"/>
      <c r="AB121" s="138"/>
      <c r="AC121" s="138"/>
      <c r="BK121" s="7"/>
      <c r="CB121" s="24">
        <v>3</v>
      </c>
      <c r="CC121" s="44">
        <v>45278</v>
      </c>
      <c r="CD121" s="23">
        <v>0.61247685185185186</v>
      </c>
      <c r="CE121" s="24">
        <v>373</v>
      </c>
      <c r="CF121" s="24">
        <v>312</v>
      </c>
      <c r="CG121" s="24">
        <v>85</v>
      </c>
      <c r="CH121" s="24">
        <v>13.3</v>
      </c>
      <c r="CI121" s="24">
        <v>1738</v>
      </c>
      <c r="CJ121" s="24">
        <v>2.21</v>
      </c>
      <c r="CK121" s="24">
        <v>0.02</v>
      </c>
      <c r="CY121">
        <f t="shared" si="20"/>
        <v>1209.731792293102</v>
      </c>
      <c r="CZ121">
        <f t="shared" si="21"/>
        <v>846.81225460517135</v>
      </c>
    </row>
    <row r="122" spans="1:104" x14ac:dyDescent="0.25">
      <c r="A122" s="84"/>
      <c r="K122" s="101"/>
      <c r="L122">
        <v>18</v>
      </c>
      <c r="M122" s="27">
        <v>2</v>
      </c>
      <c r="N122" s="49">
        <v>45280</v>
      </c>
      <c r="O122" s="26">
        <v>0.43778935185185186</v>
      </c>
      <c r="P122" s="27">
        <v>114</v>
      </c>
      <c r="Q122" s="27">
        <v>74</v>
      </c>
      <c r="R122" s="27">
        <v>72.5</v>
      </c>
      <c r="S122">
        <f t="shared" si="18"/>
        <v>6.673909539559787E-3</v>
      </c>
      <c r="T122" s="27">
        <v>9.6999999999999993</v>
      </c>
      <c r="U122" s="27">
        <v>529</v>
      </c>
      <c r="V122" s="27">
        <v>1</v>
      </c>
      <c r="W122" s="130">
        <v>0.02</v>
      </c>
      <c r="X122" s="138"/>
      <c r="Y122" s="138"/>
      <c r="Z122" s="138"/>
      <c r="AA122" s="138"/>
      <c r="AB122" s="138"/>
      <c r="AC122" s="138"/>
      <c r="BK122" s="7"/>
      <c r="CB122" s="24">
        <v>3</v>
      </c>
      <c r="CC122" s="44">
        <v>45278</v>
      </c>
      <c r="CD122" s="23">
        <v>0.62072916666666667</v>
      </c>
      <c r="CE122" s="24">
        <v>569</v>
      </c>
      <c r="CF122" s="24">
        <v>480</v>
      </c>
      <c r="CG122" s="24">
        <v>85</v>
      </c>
      <c r="CH122" s="24">
        <v>13.3</v>
      </c>
      <c r="CI122" s="24">
        <v>1785</v>
      </c>
      <c r="CJ122" s="24">
        <v>2.4</v>
      </c>
      <c r="CK122" s="24">
        <v>0.02</v>
      </c>
      <c r="CY122">
        <f t="shared" si="20"/>
        <v>1201.6544747926796</v>
      </c>
      <c r="CZ122">
        <f t="shared" si="21"/>
        <v>871.19949422469267</v>
      </c>
    </row>
    <row r="123" spans="1:104" x14ac:dyDescent="0.25">
      <c r="A123" s="84"/>
      <c r="K123" s="101"/>
      <c r="L123">
        <v>18</v>
      </c>
      <c r="M123" s="27">
        <v>2</v>
      </c>
      <c r="N123" s="49">
        <v>45280</v>
      </c>
      <c r="O123" s="26">
        <v>0.44473379629629628</v>
      </c>
      <c r="P123" s="27">
        <v>83</v>
      </c>
      <c r="Q123" s="27">
        <v>55</v>
      </c>
      <c r="R123" s="27">
        <v>72</v>
      </c>
      <c r="S123">
        <f t="shared" si="18"/>
        <v>6.5859220533328044E-3</v>
      </c>
      <c r="T123" s="27">
        <v>9.6</v>
      </c>
      <c r="U123" s="27">
        <v>511</v>
      </c>
      <c r="V123" s="27">
        <v>1</v>
      </c>
      <c r="W123" s="27">
        <v>0.02</v>
      </c>
      <c r="BK123" s="7"/>
      <c r="CB123" s="3">
        <v>3</v>
      </c>
      <c r="CC123" s="2">
        <v>45278</v>
      </c>
      <c r="CD123" s="5">
        <v>0.64776620370370364</v>
      </c>
      <c r="CE123" s="3">
        <v>582</v>
      </c>
      <c r="CF123" s="3">
        <v>504</v>
      </c>
      <c r="CG123" s="3">
        <v>85</v>
      </c>
      <c r="CH123" s="3">
        <v>13.2</v>
      </c>
      <c r="CI123" s="3">
        <v>1717</v>
      </c>
      <c r="CJ123" s="3">
        <v>1</v>
      </c>
      <c r="CK123" s="3">
        <v>0.02</v>
      </c>
      <c r="CY123">
        <f t="shared" si="20"/>
        <v>1193.6247607669538</v>
      </c>
      <c r="CZ123">
        <f t="shared" si="21"/>
        <v>859.40982775220675</v>
      </c>
    </row>
    <row r="124" spans="1:104" x14ac:dyDescent="0.25">
      <c r="A124" s="84"/>
      <c r="K124" s="101"/>
      <c r="L124">
        <v>18</v>
      </c>
      <c r="M124" s="27">
        <v>2</v>
      </c>
      <c r="N124" s="49">
        <v>45280</v>
      </c>
      <c r="O124" s="26">
        <v>0.45167824074074076</v>
      </c>
      <c r="P124" s="27">
        <v>96</v>
      </c>
      <c r="Q124" s="27">
        <v>56</v>
      </c>
      <c r="R124" s="27">
        <v>72</v>
      </c>
      <c r="S124">
        <f t="shared" si="18"/>
        <v>6.5859220533328044E-3</v>
      </c>
      <c r="T124" s="27">
        <v>9.6</v>
      </c>
      <c r="U124" s="27">
        <v>529</v>
      </c>
      <c r="V124" s="27">
        <v>1</v>
      </c>
      <c r="W124" s="27">
        <v>0.02</v>
      </c>
      <c r="BK124" s="7"/>
      <c r="CB124" s="27">
        <v>2</v>
      </c>
      <c r="CC124" s="45">
        <v>45278</v>
      </c>
      <c r="CD124" s="26">
        <v>0.65293981481481478</v>
      </c>
      <c r="CE124" s="27">
        <v>669</v>
      </c>
      <c r="CF124" s="27">
        <v>535</v>
      </c>
      <c r="CG124" s="27">
        <v>78</v>
      </c>
      <c r="CH124" s="27">
        <v>12.2</v>
      </c>
      <c r="CI124" s="27">
        <v>1709</v>
      </c>
      <c r="CJ124" s="27">
        <v>1.44</v>
      </c>
      <c r="CK124" s="27">
        <v>0.02</v>
      </c>
      <c r="CY124">
        <f t="shared" si="20"/>
        <v>1193.6247607669538</v>
      </c>
      <c r="CZ124">
        <f t="shared" si="21"/>
        <v>859.40982775220675</v>
      </c>
    </row>
    <row r="125" spans="1:104" x14ac:dyDescent="0.25">
      <c r="A125" s="84"/>
      <c r="K125" s="101"/>
      <c r="L125">
        <v>21</v>
      </c>
      <c r="M125" s="10">
        <v>2</v>
      </c>
      <c r="N125" s="48">
        <v>45280</v>
      </c>
      <c r="O125" s="8">
        <v>0.46556712962962959</v>
      </c>
      <c r="P125" s="10">
        <v>679</v>
      </c>
      <c r="Q125" s="10">
        <v>533</v>
      </c>
      <c r="R125" s="10">
        <v>73.5</v>
      </c>
      <c r="S125">
        <f t="shared" si="18"/>
        <v>6.3888753274235644E-3</v>
      </c>
      <c r="T125" s="10">
        <v>8.8000000000000007</v>
      </c>
      <c r="U125" s="10">
        <v>912</v>
      </c>
      <c r="V125" s="14">
        <v>3.92</v>
      </c>
      <c r="W125" s="10">
        <v>0.02</v>
      </c>
      <c r="BO125" s="7"/>
      <c r="BP125" s="7"/>
      <c r="BQ125" s="7"/>
      <c r="CB125" s="27">
        <v>2</v>
      </c>
      <c r="CC125" s="45">
        <v>45278</v>
      </c>
      <c r="CD125" s="26">
        <v>0.65987268518518516</v>
      </c>
      <c r="CE125" s="27">
        <v>682</v>
      </c>
      <c r="CF125" s="27">
        <v>548</v>
      </c>
      <c r="CG125" s="27">
        <v>78.5</v>
      </c>
      <c r="CH125" s="27">
        <v>12.1</v>
      </c>
      <c r="CI125" s="27">
        <v>1704</v>
      </c>
      <c r="CJ125" s="27">
        <v>1.02</v>
      </c>
      <c r="CK125" s="27">
        <v>0.02</v>
      </c>
      <c r="CY125">
        <f t="shared" si="20"/>
        <v>1131.0720977859733</v>
      </c>
      <c r="CZ125">
        <f t="shared" si="21"/>
        <v>831.33799187269028</v>
      </c>
    </row>
    <row r="126" spans="1:104" x14ac:dyDescent="0.25">
      <c r="A126" s="84"/>
      <c r="K126" s="101"/>
      <c r="L126">
        <v>21</v>
      </c>
      <c r="M126" s="10">
        <v>2</v>
      </c>
      <c r="N126" s="48">
        <v>45280</v>
      </c>
      <c r="O126" s="8">
        <v>0.47251157407407413</v>
      </c>
      <c r="P126" s="10">
        <v>788</v>
      </c>
      <c r="Q126" s="10">
        <v>579</v>
      </c>
      <c r="R126" s="10">
        <v>75</v>
      </c>
      <c r="S126">
        <f t="shared" si="18"/>
        <v>6.3543388877288741E-3</v>
      </c>
      <c r="T126" s="10">
        <v>8.4</v>
      </c>
      <c r="U126" s="10">
        <v>961</v>
      </c>
      <c r="V126" s="14">
        <v>3.46</v>
      </c>
      <c r="W126" s="10">
        <v>0.02</v>
      </c>
      <c r="BK126" s="7"/>
      <c r="BM126" s="7"/>
      <c r="BN126" s="7"/>
      <c r="BR126" s="7"/>
      <c r="BS126" s="7"/>
      <c r="CB126" s="3">
        <v>3</v>
      </c>
      <c r="CC126" s="2">
        <v>45278</v>
      </c>
      <c r="CD126" s="5">
        <v>0.66075231481481478</v>
      </c>
      <c r="CE126" s="3">
        <v>526</v>
      </c>
      <c r="CF126" s="3">
        <v>456</v>
      </c>
      <c r="CG126" s="3">
        <v>84.5</v>
      </c>
      <c r="CH126" s="3">
        <v>13.3</v>
      </c>
      <c r="CI126" s="3">
        <v>1903</v>
      </c>
      <c r="CJ126" s="3">
        <v>1</v>
      </c>
      <c r="CK126" s="3">
        <v>0.02</v>
      </c>
      <c r="CY126">
        <f t="shared" si="20"/>
        <v>1100.8946389044374</v>
      </c>
      <c r="CZ126">
        <f t="shared" si="21"/>
        <v>825.67097917832803</v>
      </c>
    </row>
    <row r="127" spans="1:104" x14ac:dyDescent="0.25">
      <c r="A127" s="84"/>
      <c r="K127" s="101"/>
      <c r="L127">
        <v>20</v>
      </c>
      <c r="M127" s="27">
        <v>2</v>
      </c>
      <c r="N127" s="49">
        <v>45280</v>
      </c>
      <c r="O127" s="26">
        <v>0.47945601851851855</v>
      </c>
      <c r="P127" s="27">
        <v>627</v>
      </c>
      <c r="Q127" s="27">
        <v>490</v>
      </c>
      <c r="R127" s="27">
        <v>76.5</v>
      </c>
      <c r="S127">
        <f t="shared" si="18"/>
        <v>6.6922909243995084E-3</v>
      </c>
      <c r="T127" s="27">
        <v>8.9</v>
      </c>
      <c r="U127" s="27">
        <v>994</v>
      </c>
      <c r="V127" s="14">
        <v>2.94</v>
      </c>
      <c r="W127" s="27">
        <v>0.02</v>
      </c>
      <c r="BK127" s="7"/>
      <c r="CB127" s="27">
        <v>3</v>
      </c>
      <c r="CC127" s="45">
        <v>45279</v>
      </c>
      <c r="CD127" s="26">
        <v>0.39277777777777773</v>
      </c>
      <c r="CE127" s="27">
        <v>311</v>
      </c>
      <c r="CF127" s="27">
        <v>249</v>
      </c>
      <c r="CG127" s="27">
        <v>68</v>
      </c>
      <c r="CH127" s="27">
        <v>13.9</v>
      </c>
      <c r="CI127" s="27">
        <v>773</v>
      </c>
      <c r="CJ127" s="27">
        <v>1</v>
      </c>
      <c r="CK127" s="27">
        <v>0.04</v>
      </c>
      <c r="CY127">
        <f t="shared" si="20"/>
        <v>1138.7295660049122</v>
      </c>
      <c r="CZ127">
        <f t="shared" si="21"/>
        <v>871.12811799375777</v>
      </c>
    </row>
    <row r="128" spans="1:104" ht="15.75" thickBot="1" x14ac:dyDescent="0.3">
      <c r="A128" s="86"/>
      <c r="B128" s="93"/>
      <c r="C128" s="93"/>
      <c r="D128" s="93"/>
      <c r="E128" s="93"/>
      <c r="F128" s="93"/>
      <c r="G128" s="93"/>
      <c r="H128" s="93"/>
      <c r="I128" s="93"/>
      <c r="J128" s="93"/>
      <c r="K128" s="102"/>
      <c r="L128">
        <v>20</v>
      </c>
      <c r="M128" s="27">
        <v>2</v>
      </c>
      <c r="N128" s="49">
        <v>45280</v>
      </c>
      <c r="O128" s="26">
        <v>0.48640046296296297</v>
      </c>
      <c r="P128" s="27">
        <v>279</v>
      </c>
      <c r="Q128" s="27">
        <v>193</v>
      </c>
      <c r="R128" s="27">
        <v>72</v>
      </c>
      <c r="S128">
        <f t="shared" si="18"/>
        <v>6.2986267523760077E-3</v>
      </c>
      <c r="T128" s="27">
        <v>8.9</v>
      </c>
      <c r="U128" s="27">
        <v>702</v>
      </c>
      <c r="V128" s="14">
        <v>3.11</v>
      </c>
      <c r="W128" s="27">
        <v>0.02</v>
      </c>
      <c r="BK128" s="7"/>
      <c r="CB128" s="27">
        <v>3</v>
      </c>
      <c r="CC128" s="45">
        <v>45279</v>
      </c>
      <c r="CD128" s="26">
        <v>0.39972222222222226</v>
      </c>
      <c r="CE128" s="27">
        <v>306</v>
      </c>
      <c r="CF128" s="27">
        <v>254</v>
      </c>
      <c r="CG128" s="27">
        <v>69.5</v>
      </c>
      <c r="CH128" s="27">
        <v>13.8</v>
      </c>
      <c r="CI128" s="27">
        <v>765</v>
      </c>
      <c r="CJ128" s="27">
        <v>1</v>
      </c>
      <c r="CK128" s="27">
        <v>0.02</v>
      </c>
      <c r="CY128">
        <f t="shared" si="20"/>
        <v>1138.7295660049122</v>
      </c>
      <c r="CZ128">
        <f t="shared" si="21"/>
        <v>819.8852875235367</v>
      </c>
    </row>
    <row r="129" spans="12:104" x14ac:dyDescent="0.25">
      <c r="L129">
        <v>20</v>
      </c>
      <c r="M129" s="27">
        <v>2</v>
      </c>
      <c r="N129" s="49">
        <v>45280</v>
      </c>
      <c r="O129" s="26">
        <v>0.49334490740740744</v>
      </c>
      <c r="P129" s="27">
        <v>213</v>
      </c>
      <c r="Q129" s="27">
        <v>157</v>
      </c>
      <c r="R129" s="27">
        <v>71.5</v>
      </c>
      <c r="S129">
        <f t="shared" si="18"/>
        <v>6.2548862888178406E-3</v>
      </c>
      <c r="T129" s="27">
        <v>8.9</v>
      </c>
      <c r="U129" s="27">
        <v>651</v>
      </c>
      <c r="V129" s="14">
        <v>2.13</v>
      </c>
      <c r="W129" s="27">
        <v>0.02</v>
      </c>
      <c r="BK129" s="7"/>
      <c r="CB129" s="27">
        <v>3</v>
      </c>
      <c r="CC129" s="45">
        <v>45279</v>
      </c>
      <c r="CD129" s="26">
        <v>0.40666666666666668</v>
      </c>
      <c r="CE129" s="27">
        <v>284</v>
      </c>
      <c r="CF129" s="27">
        <v>236</v>
      </c>
      <c r="CG129" s="27">
        <v>69</v>
      </c>
      <c r="CH129" s="27">
        <v>13.7</v>
      </c>
      <c r="CI129" s="27">
        <v>817</v>
      </c>
      <c r="CJ129" s="27">
        <v>1</v>
      </c>
      <c r="CK129" s="27">
        <v>0.02</v>
      </c>
      <c r="CY129">
        <f t="shared" si="20"/>
        <v>1138.7295660049122</v>
      </c>
      <c r="CZ129">
        <f t="shared" si="21"/>
        <v>814.19163969351212</v>
      </c>
    </row>
    <row r="130" spans="12:104" x14ac:dyDescent="0.25">
      <c r="L130">
        <v>20</v>
      </c>
      <c r="M130" s="12">
        <v>2</v>
      </c>
      <c r="N130" s="50">
        <v>45280</v>
      </c>
      <c r="O130" s="9">
        <v>0.54891203703703706</v>
      </c>
      <c r="P130" s="12">
        <v>89</v>
      </c>
      <c r="Q130" s="12">
        <v>49</v>
      </c>
      <c r="R130" s="12">
        <v>71</v>
      </c>
      <c r="S130">
        <f t="shared" ref="S130:S193" si="28">CZ130/(461.51*(T130+273.15))</f>
        <v>6.1715666428173209E-3</v>
      </c>
      <c r="T130" s="12">
        <v>8.8000000000000007</v>
      </c>
      <c r="U130" s="12">
        <v>527</v>
      </c>
      <c r="V130" s="12">
        <v>1.95</v>
      </c>
      <c r="W130" s="12">
        <v>0.02</v>
      </c>
      <c r="BK130" s="7"/>
      <c r="CB130" s="12">
        <v>3</v>
      </c>
      <c r="CC130" s="13">
        <v>45279</v>
      </c>
      <c r="CD130" s="9">
        <v>0.43444444444444441</v>
      </c>
      <c r="CE130" s="12">
        <v>380</v>
      </c>
      <c r="CF130" s="12">
        <v>325</v>
      </c>
      <c r="CG130" s="12">
        <v>72.5</v>
      </c>
      <c r="CH130" s="12">
        <v>12.7</v>
      </c>
      <c r="CI130" s="12">
        <v>909</v>
      </c>
      <c r="CJ130" s="12">
        <v>1</v>
      </c>
      <c r="CK130" s="12">
        <v>0.03</v>
      </c>
      <c r="CY130">
        <f t="shared" ref="CY130:CY193" si="29">EXP(17.62*T130/(243.12+T130))*611.2</f>
        <v>1131.0720977859733</v>
      </c>
      <c r="CZ130">
        <f t="shared" ref="CZ130:CZ193" si="30">CY130*(R130/100)</f>
        <v>803.06118942804096</v>
      </c>
    </row>
    <row r="131" spans="12:104" x14ac:dyDescent="0.25">
      <c r="L131">
        <v>20</v>
      </c>
      <c r="M131" s="12">
        <v>2</v>
      </c>
      <c r="N131" s="50">
        <v>45280</v>
      </c>
      <c r="O131" s="9">
        <v>0.55584490740740744</v>
      </c>
      <c r="P131" s="12">
        <v>60</v>
      </c>
      <c r="Q131" s="12">
        <v>16</v>
      </c>
      <c r="R131" s="12">
        <v>70.5</v>
      </c>
      <c r="S131">
        <f t="shared" si="28"/>
        <v>6.1281049058960722E-3</v>
      </c>
      <c r="T131" s="12">
        <v>8.8000000000000007</v>
      </c>
      <c r="U131" s="12">
        <v>541</v>
      </c>
      <c r="V131" s="12">
        <v>1.23</v>
      </c>
      <c r="W131" s="12">
        <v>0.02</v>
      </c>
      <c r="BO131" s="7"/>
      <c r="BP131" s="7"/>
      <c r="BQ131" s="7"/>
      <c r="CB131" s="12">
        <v>3</v>
      </c>
      <c r="CC131" s="13">
        <v>45279</v>
      </c>
      <c r="CD131" s="9">
        <v>0.44138888888888889</v>
      </c>
      <c r="CE131" s="12">
        <v>339</v>
      </c>
      <c r="CF131" s="12">
        <v>283</v>
      </c>
      <c r="CG131" s="12">
        <v>73.5</v>
      </c>
      <c r="CH131" s="12">
        <v>12.5</v>
      </c>
      <c r="CI131" s="12">
        <v>891</v>
      </c>
      <c r="CJ131" s="12">
        <v>1</v>
      </c>
      <c r="CK131" s="12">
        <v>0.03</v>
      </c>
      <c r="CY131">
        <f t="shared" si="29"/>
        <v>1131.0720977859733</v>
      </c>
      <c r="CZ131">
        <f t="shared" si="30"/>
        <v>797.40582893911107</v>
      </c>
    </row>
    <row r="132" spans="12:104" x14ac:dyDescent="0.25">
      <c r="L132">
        <v>20</v>
      </c>
      <c r="M132" s="12">
        <v>2</v>
      </c>
      <c r="N132" s="50">
        <v>45280</v>
      </c>
      <c r="O132" s="75">
        <v>0.56418981481481478</v>
      </c>
      <c r="P132" s="12">
        <v>64</v>
      </c>
      <c r="Q132" s="12">
        <v>30</v>
      </c>
      <c r="R132" s="12">
        <v>71</v>
      </c>
      <c r="S132">
        <f t="shared" si="28"/>
        <v>6.1715666428173209E-3</v>
      </c>
      <c r="T132" s="12">
        <v>8.8000000000000007</v>
      </c>
      <c r="U132" s="60">
        <v>537</v>
      </c>
      <c r="V132" s="12">
        <v>1</v>
      </c>
      <c r="W132" s="12">
        <v>0.02</v>
      </c>
      <c r="BK132" s="7"/>
      <c r="BM132" s="7"/>
      <c r="BN132" s="7"/>
      <c r="BR132" s="7"/>
      <c r="BS132" s="7"/>
      <c r="CB132" s="10">
        <v>2</v>
      </c>
      <c r="CC132" s="11">
        <v>45279</v>
      </c>
      <c r="CD132" s="8">
        <v>0.46754629629629635</v>
      </c>
      <c r="CE132" s="10">
        <v>560</v>
      </c>
      <c r="CF132" s="10">
        <v>454</v>
      </c>
      <c r="CG132" s="10">
        <v>67</v>
      </c>
      <c r="CH132" s="10">
        <v>10.6</v>
      </c>
      <c r="CI132" s="10">
        <v>1036</v>
      </c>
      <c r="CJ132" s="10">
        <v>1.03</v>
      </c>
      <c r="CK132" s="10">
        <v>0.02</v>
      </c>
      <c r="CY132">
        <f t="shared" si="29"/>
        <v>1131.0720977859733</v>
      </c>
      <c r="CZ132">
        <f t="shared" si="30"/>
        <v>803.06118942804096</v>
      </c>
    </row>
    <row r="133" spans="12:104" x14ac:dyDescent="0.25">
      <c r="L133">
        <v>20</v>
      </c>
      <c r="M133" s="12">
        <v>2</v>
      </c>
      <c r="N133" s="50">
        <v>45280</v>
      </c>
      <c r="O133" s="75">
        <v>0.56769675925925933</v>
      </c>
      <c r="P133" s="12">
        <v>89</v>
      </c>
      <c r="Q133" s="12">
        <v>53</v>
      </c>
      <c r="R133" s="12">
        <v>71</v>
      </c>
      <c r="S133">
        <f t="shared" si="28"/>
        <v>6.2111458252596743E-3</v>
      </c>
      <c r="T133" s="12">
        <v>8.9</v>
      </c>
      <c r="U133" s="12">
        <v>569</v>
      </c>
      <c r="V133" s="12">
        <v>1</v>
      </c>
      <c r="W133" s="12">
        <v>0.02</v>
      </c>
      <c r="BK133" s="7"/>
      <c r="CB133" s="10">
        <v>2</v>
      </c>
      <c r="CC133" s="11">
        <v>45279</v>
      </c>
      <c r="CD133" s="8">
        <v>0.47449074074074077</v>
      </c>
      <c r="CE133" s="10">
        <v>677</v>
      </c>
      <c r="CF133" s="10">
        <v>546</v>
      </c>
      <c r="CG133" s="10">
        <v>71</v>
      </c>
      <c r="CH133" s="10">
        <v>9.1</v>
      </c>
      <c r="CI133" s="10">
        <v>1027</v>
      </c>
      <c r="CJ133" s="10">
        <v>1</v>
      </c>
      <c r="CK133" s="10">
        <v>0.02</v>
      </c>
      <c r="CY133">
        <f t="shared" si="29"/>
        <v>1138.7295660049122</v>
      </c>
      <c r="CZ133">
        <f t="shared" si="30"/>
        <v>808.49799186348764</v>
      </c>
    </row>
    <row r="134" spans="12:104" x14ac:dyDescent="0.25">
      <c r="L134">
        <v>20</v>
      </c>
      <c r="M134" s="12">
        <v>2</v>
      </c>
      <c r="N134" s="50">
        <v>45280</v>
      </c>
      <c r="O134" s="75">
        <v>0.58326388888888892</v>
      </c>
      <c r="P134" s="12">
        <v>98</v>
      </c>
      <c r="Q134" s="12">
        <v>56</v>
      </c>
      <c r="R134" s="12">
        <v>71</v>
      </c>
      <c r="S134">
        <f t="shared" si="28"/>
        <v>6.2509461628151713E-3</v>
      </c>
      <c r="T134" s="12">
        <v>9</v>
      </c>
      <c r="U134" s="12">
        <v>616</v>
      </c>
      <c r="V134" s="12">
        <v>1</v>
      </c>
      <c r="W134" s="12">
        <v>0.02</v>
      </c>
      <c r="BK134" s="7"/>
      <c r="CB134" s="10">
        <v>2</v>
      </c>
      <c r="CC134" s="11">
        <v>45279</v>
      </c>
      <c r="CD134" s="8">
        <v>0.48143518518518519</v>
      </c>
      <c r="CE134" s="10">
        <v>971</v>
      </c>
      <c r="CF134" s="10">
        <v>727</v>
      </c>
      <c r="CG134" s="10">
        <v>73.5</v>
      </c>
      <c r="CH134" s="10">
        <v>8.4</v>
      </c>
      <c r="CI134" s="10">
        <v>1037</v>
      </c>
      <c r="CJ134" s="10">
        <v>1</v>
      </c>
      <c r="CK134" s="10">
        <v>0.02</v>
      </c>
      <c r="CY134">
        <f t="shared" si="29"/>
        <v>1146.4327398027804</v>
      </c>
      <c r="CZ134">
        <f t="shared" si="30"/>
        <v>813.96724525997399</v>
      </c>
    </row>
    <row r="135" spans="12:104" x14ac:dyDescent="0.25">
      <c r="L135">
        <v>20</v>
      </c>
      <c r="M135" s="12">
        <v>2</v>
      </c>
      <c r="N135" s="50">
        <v>45280</v>
      </c>
      <c r="O135" s="75">
        <v>0.59020833333333333</v>
      </c>
      <c r="P135" s="12">
        <v>574</v>
      </c>
      <c r="Q135" s="12">
        <v>425</v>
      </c>
      <c r="R135" s="12">
        <v>71</v>
      </c>
      <c r="S135">
        <f t="shared" si="28"/>
        <v>6.2509461628151713E-3</v>
      </c>
      <c r="T135" s="12">
        <v>9</v>
      </c>
      <c r="U135" s="12">
        <v>646</v>
      </c>
      <c r="V135" s="12">
        <v>1.7</v>
      </c>
      <c r="W135" s="12">
        <v>0.02</v>
      </c>
      <c r="Y135" s="43"/>
      <c r="BK135" s="7"/>
      <c r="CB135" s="10">
        <v>2</v>
      </c>
      <c r="CC135" s="11">
        <v>45279</v>
      </c>
      <c r="CD135" s="8">
        <v>0.48837962962962966</v>
      </c>
      <c r="CE135" s="10">
        <v>941</v>
      </c>
      <c r="CF135" s="10">
        <v>731</v>
      </c>
      <c r="CG135" s="10">
        <v>74</v>
      </c>
      <c r="CH135" s="10">
        <v>8.1999999999999993</v>
      </c>
      <c r="CI135" s="10">
        <v>1107</v>
      </c>
      <c r="CJ135" s="10">
        <v>1</v>
      </c>
      <c r="CK135" s="10">
        <v>0.02</v>
      </c>
      <c r="CY135">
        <f t="shared" si="29"/>
        <v>1146.4327398027804</v>
      </c>
      <c r="CZ135">
        <f t="shared" si="30"/>
        <v>813.96724525997399</v>
      </c>
    </row>
    <row r="136" spans="12:104" x14ac:dyDescent="0.25">
      <c r="L136">
        <v>20</v>
      </c>
      <c r="M136" s="27">
        <v>2</v>
      </c>
      <c r="N136" s="49">
        <v>45280</v>
      </c>
      <c r="O136" s="26">
        <v>0.60548611111111106</v>
      </c>
      <c r="P136" s="27">
        <v>484</v>
      </c>
      <c r="Q136" s="27">
        <v>349</v>
      </c>
      <c r="R136" s="27">
        <v>73</v>
      </c>
      <c r="S136">
        <f t="shared" si="28"/>
        <v>6.5511685888227965E-3</v>
      </c>
      <c r="T136" s="27">
        <v>9.3000000000000007</v>
      </c>
      <c r="U136" s="27">
        <v>1048</v>
      </c>
      <c r="V136" s="14">
        <v>2.83</v>
      </c>
      <c r="W136" s="27">
        <v>0.02</v>
      </c>
      <c r="BK136" s="7"/>
      <c r="CB136" s="10">
        <v>2</v>
      </c>
      <c r="CC136" s="11">
        <v>45279</v>
      </c>
      <c r="CD136" s="8">
        <v>0.49532407407407408</v>
      </c>
      <c r="CE136" s="10">
        <v>920</v>
      </c>
      <c r="CF136" s="10">
        <v>674</v>
      </c>
      <c r="CG136" s="10">
        <v>75</v>
      </c>
      <c r="CH136" s="10">
        <v>8.1</v>
      </c>
      <c r="CI136" s="10">
        <v>1129</v>
      </c>
      <c r="CJ136" s="10">
        <v>1</v>
      </c>
      <c r="CK136" s="10">
        <v>0.02</v>
      </c>
      <c r="CY136">
        <f t="shared" si="29"/>
        <v>1169.8188374897645</v>
      </c>
      <c r="CZ136">
        <f t="shared" si="30"/>
        <v>853.96775136752808</v>
      </c>
    </row>
    <row r="137" spans="12:104" x14ac:dyDescent="0.25">
      <c r="L137">
        <v>20</v>
      </c>
      <c r="M137" s="27">
        <v>2</v>
      </c>
      <c r="N137" s="49">
        <v>45280</v>
      </c>
      <c r="O137" s="26">
        <v>0.61104166666666659</v>
      </c>
      <c r="P137" s="27">
        <v>455</v>
      </c>
      <c r="Q137" s="27">
        <v>300</v>
      </c>
      <c r="R137" s="27">
        <v>73</v>
      </c>
      <c r="S137">
        <f t="shared" si="28"/>
        <v>6.5930103268750755E-3</v>
      </c>
      <c r="T137" s="27">
        <v>9.4</v>
      </c>
      <c r="U137" s="27">
        <v>1056</v>
      </c>
      <c r="V137" s="14">
        <v>2.46</v>
      </c>
      <c r="W137" s="27">
        <v>0.02</v>
      </c>
      <c r="BO137" s="7"/>
      <c r="BP137" s="7"/>
      <c r="BQ137" s="7"/>
      <c r="CB137" s="10">
        <v>2</v>
      </c>
      <c r="CC137" s="11">
        <v>45279</v>
      </c>
      <c r="CD137" s="8">
        <v>0.5022685185185185</v>
      </c>
      <c r="CE137" s="10">
        <v>960</v>
      </c>
      <c r="CF137" s="10">
        <v>685</v>
      </c>
      <c r="CG137" s="10">
        <v>75</v>
      </c>
      <c r="CH137" s="10">
        <v>8</v>
      </c>
      <c r="CI137" s="10">
        <v>1066</v>
      </c>
      <c r="CJ137" s="10">
        <v>1</v>
      </c>
      <c r="CK137" s="10">
        <v>0.02</v>
      </c>
      <c r="CY137">
        <f t="shared" si="29"/>
        <v>1177.7071813252062</v>
      </c>
      <c r="CZ137">
        <f t="shared" si="30"/>
        <v>859.72624236740046</v>
      </c>
    </row>
    <row r="138" spans="12:104" x14ac:dyDescent="0.25">
      <c r="L138">
        <v>19</v>
      </c>
      <c r="M138" s="10">
        <v>2</v>
      </c>
      <c r="N138" s="48">
        <v>45281</v>
      </c>
      <c r="O138" s="8">
        <v>0.3583796296296296</v>
      </c>
      <c r="P138" s="10">
        <v>150</v>
      </c>
      <c r="Q138" s="10">
        <v>100</v>
      </c>
      <c r="R138" s="10">
        <v>59</v>
      </c>
      <c r="S138">
        <f t="shared" si="28"/>
        <v>7.0157805167379217E-3</v>
      </c>
      <c r="T138" s="10">
        <v>13.8</v>
      </c>
      <c r="U138" s="10">
        <v>537</v>
      </c>
      <c r="V138" s="10">
        <v>1</v>
      </c>
      <c r="W138" s="10">
        <v>0.02</v>
      </c>
      <c r="BK138" s="7"/>
      <c r="BM138" s="7"/>
      <c r="BN138" s="7"/>
      <c r="BR138" s="7"/>
      <c r="BS138" s="7"/>
      <c r="CB138" s="10">
        <v>1</v>
      </c>
      <c r="CC138" s="11">
        <v>45279</v>
      </c>
      <c r="CD138" s="8">
        <v>0.56046296296296294</v>
      </c>
      <c r="CE138" s="10">
        <v>391</v>
      </c>
      <c r="CF138" s="10">
        <v>315</v>
      </c>
      <c r="CG138" s="10">
        <v>75</v>
      </c>
      <c r="CH138" s="10">
        <v>8</v>
      </c>
      <c r="CI138" s="10">
        <v>883</v>
      </c>
      <c r="CJ138" s="10">
        <v>1</v>
      </c>
      <c r="CK138" s="10">
        <v>0.02</v>
      </c>
      <c r="CY138">
        <f t="shared" si="29"/>
        <v>1574.7489491168899</v>
      </c>
      <c r="CZ138">
        <f t="shared" si="30"/>
        <v>929.10187997896503</v>
      </c>
    </row>
    <row r="139" spans="12:104" x14ac:dyDescent="0.25">
      <c r="L139">
        <v>19</v>
      </c>
      <c r="M139" s="10">
        <v>2</v>
      </c>
      <c r="N139" s="48">
        <v>45281</v>
      </c>
      <c r="O139" s="8">
        <v>0.36532407407407402</v>
      </c>
      <c r="P139" s="10">
        <v>258</v>
      </c>
      <c r="Q139" s="10">
        <v>190</v>
      </c>
      <c r="R139" s="10">
        <v>62</v>
      </c>
      <c r="S139">
        <f t="shared" si="28"/>
        <v>7.0179436303852748E-3</v>
      </c>
      <c r="T139" s="10">
        <v>13</v>
      </c>
      <c r="U139" s="10">
        <v>538</v>
      </c>
      <c r="V139" s="10">
        <v>1</v>
      </c>
      <c r="W139" s="10">
        <v>0.02</v>
      </c>
      <c r="BK139" s="7"/>
      <c r="CB139" s="24">
        <v>2</v>
      </c>
      <c r="CC139" s="44">
        <v>45279</v>
      </c>
      <c r="CD139" s="23">
        <v>0.56199074074074074</v>
      </c>
      <c r="CE139" s="24">
        <v>625</v>
      </c>
      <c r="CF139" s="24">
        <v>429</v>
      </c>
      <c r="CG139" s="24">
        <v>78.5</v>
      </c>
      <c r="CH139" s="24">
        <v>7.6</v>
      </c>
      <c r="CI139" s="24">
        <v>848</v>
      </c>
      <c r="CJ139" s="24">
        <v>1</v>
      </c>
      <c r="CK139" s="24">
        <v>0.02</v>
      </c>
      <c r="CY139">
        <f t="shared" si="29"/>
        <v>1494.8342916523122</v>
      </c>
      <c r="CZ139">
        <f t="shared" si="30"/>
        <v>926.79726082443358</v>
      </c>
    </row>
    <row r="140" spans="12:104" x14ac:dyDescent="0.25">
      <c r="L140">
        <v>19</v>
      </c>
      <c r="M140" s="24">
        <v>2</v>
      </c>
      <c r="N140" s="51">
        <v>45281</v>
      </c>
      <c r="O140" s="75">
        <v>0.38615740740740739</v>
      </c>
      <c r="P140" s="24">
        <v>339</v>
      </c>
      <c r="Q140" s="24">
        <v>261</v>
      </c>
      <c r="R140" s="24">
        <v>63.5</v>
      </c>
      <c r="S140">
        <f t="shared" si="28"/>
        <v>7.1434249479324684E-3</v>
      </c>
      <c r="T140" s="24">
        <v>12.9</v>
      </c>
      <c r="U140" s="24">
        <v>537</v>
      </c>
      <c r="V140" s="24">
        <v>1</v>
      </c>
      <c r="W140" s="24">
        <v>0.02</v>
      </c>
      <c r="Y140" s="43"/>
      <c r="BK140" s="7"/>
      <c r="CB140" s="10">
        <v>1</v>
      </c>
      <c r="CC140" s="11">
        <v>45279</v>
      </c>
      <c r="CD140" s="8">
        <v>0.56739583333333332</v>
      </c>
      <c r="CE140" s="10">
        <v>445</v>
      </c>
      <c r="CF140" s="10">
        <v>360</v>
      </c>
      <c r="CG140" s="10">
        <v>76.5</v>
      </c>
      <c r="CH140" s="10">
        <v>7.7</v>
      </c>
      <c r="CI140" s="10">
        <v>935</v>
      </c>
      <c r="CJ140" s="10">
        <v>1</v>
      </c>
      <c r="CK140" s="10">
        <v>0.02</v>
      </c>
      <c r="CY140">
        <f t="shared" si="29"/>
        <v>1485.1004468510164</v>
      </c>
      <c r="CZ140">
        <f t="shared" si="30"/>
        <v>943.0387837503954</v>
      </c>
    </row>
    <row r="141" spans="12:104" x14ac:dyDescent="0.25">
      <c r="L141">
        <v>19</v>
      </c>
      <c r="M141" s="24">
        <v>2</v>
      </c>
      <c r="N141" s="51">
        <v>45281</v>
      </c>
      <c r="O141" s="75">
        <v>0.39310185185185187</v>
      </c>
      <c r="P141" s="24">
        <v>198</v>
      </c>
      <c r="Q141" s="24">
        <v>153</v>
      </c>
      <c r="R141" s="24">
        <v>63.5</v>
      </c>
      <c r="S141">
        <f t="shared" si="28"/>
        <v>7.1877325891849184E-3</v>
      </c>
      <c r="T141" s="24">
        <v>13</v>
      </c>
      <c r="U141" s="24">
        <v>552</v>
      </c>
      <c r="V141" s="24">
        <v>1</v>
      </c>
      <c r="W141" s="24">
        <v>0.02</v>
      </c>
      <c r="BK141" s="7"/>
      <c r="CB141" s="24">
        <v>2</v>
      </c>
      <c r="CC141" s="44">
        <v>45279</v>
      </c>
      <c r="CD141" s="23">
        <v>0.56893518518518515</v>
      </c>
      <c r="CE141" s="24">
        <v>535</v>
      </c>
      <c r="CF141" s="24">
        <v>411</v>
      </c>
      <c r="CG141" s="24">
        <v>79</v>
      </c>
      <c r="CH141" s="24">
        <v>7.7</v>
      </c>
      <c r="CI141" s="24">
        <v>894</v>
      </c>
      <c r="CJ141" s="24">
        <v>1</v>
      </c>
      <c r="CK141" s="24">
        <v>0.02</v>
      </c>
      <c r="CY141">
        <f t="shared" si="29"/>
        <v>1494.8342916523122</v>
      </c>
      <c r="CZ141">
        <f t="shared" si="30"/>
        <v>949.21977519921825</v>
      </c>
    </row>
    <row r="142" spans="12:104" x14ac:dyDescent="0.25">
      <c r="L142">
        <v>19</v>
      </c>
      <c r="M142" s="24">
        <v>2</v>
      </c>
      <c r="N142" s="51">
        <v>45281</v>
      </c>
      <c r="O142" s="75">
        <v>0.40004629629629629</v>
      </c>
      <c r="P142" s="24">
        <v>223</v>
      </c>
      <c r="Q142" s="24">
        <v>167</v>
      </c>
      <c r="R142" s="24">
        <v>63.5</v>
      </c>
      <c r="S142">
        <f t="shared" si="28"/>
        <v>7.2322790542637579E-3</v>
      </c>
      <c r="T142" s="24">
        <v>13.1</v>
      </c>
      <c r="U142" s="24">
        <v>515</v>
      </c>
      <c r="V142" s="24">
        <v>1</v>
      </c>
      <c r="W142" s="24">
        <v>0.02</v>
      </c>
      <c r="BK142" s="7"/>
      <c r="CB142" s="3">
        <v>3</v>
      </c>
      <c r="CC142" s="2">
        <v>45279</v>
      </c>
      <c r="CD142" s="5">
        <v>0.57120370370370377</v>
      </c>
      <c r="CE142" s="3">
        <v>510</v>
      </c>
      <c r="CF142" s="3">
        <v>420</v>
      </c>
      <c r="CG142" s="3">
        <v>78.5</v>
      </c>
      <c r="CH142" s="3">
        <v>8.4</v>
      </c>
      <c r="CI142" s="3">
        <v>966</v>
      </c>
      <c r="CJ142" s="3">
        <v>1</v>
      </c>
      <c r="CK142" s="3">
        <v>0.04</v>
      </c>
      <c r="CY142">
        <f t="shared" si="29"/>
        <v>1504.6242625006262</v>
      </c>
      <c r="CZ142">
        <f t="shared" si="30"/>
        <v>955.4364066878976</v>
      </c>
    </row>
    <row r="143" spans="12:104" x14ac:dyDescent="0.25">
      <c r="L143">
        <v>19</v>
      </c>
      <c r="M143" s="24">
        <v>2</v>
      </c>
      <c r="N143" s="51">
        <v>45281</v>
      </c>
      <c r="O143" s="75">
        <v>0.40699074074074071</v>
      </c>
      <c r="P143" s="24">
        <v>195</v>
      </c>
      <c r="Q143" s="24">
        <v>131</v>
      </c>
      <c r="R143" s="24">
        <v>64</v>
      </c>
      <c r="S143">
        <f t="shared" si="28"/>
        <v>7.2443289087847995E-3</v>
      </c>
      <c r="T143" s="24">
        <v>13</v>
      </c>
      <c r="U143" s="24">
        <v>460</v>
      </c>
      <c r="V143" s="24">
        <v>1</v>
      </c>
      <c r="W143" s="24">
        <v>0.02</v>
      </c>
      <c r="BO143" s="7"/>
      <c r="BP143" s="7"/>
      <c r="BQ143" s="7"/>
      <c r="CB143" s="10">
        <v>1</v>
      </c>
      <c r="CC143" s="11">
        <v>45279</v>
      </c>
      <c r="CD143" s="8">
        <v>0.57435185185185189</v>
      </c>
      <c r="CE143" s="10">
        <v>297</v>
      </c>
      <c r="CF143" s="10">
        <v>235</v>
      </c>
      <c r="CG143" s="10">
        <v>77</v>
      </c>
      <c r="CH143" s="10">
        <v>7.6</v>
      </c>
      <c r="CI143" s="10">
        <v>1011</v>
      </c>
      <c r="CJ143" s="10">
        <v>1</v>
      </c>
      <c r="CK143" s="10">
        <v>0.02</v>
      </c>
      <c r="CY143">
        <f t="shared" si="29"/>
        <v>1494.8342916523122</v>
      </c>
      <c r="CZ143">
        <f t="shared" si="30"/>
        <v>956.69394665747984</v>
      </c>
    </row>
    <row r="144" spans="12:104" x14ac:dyDescent="0.25">
      <c r="L144">
        <v>19</v>
      </c>
      <c r="M144" s="24">
        <v>2</v>
      </c>
      <c r="N144" s="51">
        <v>45281</v>
      </c>
      <c r="O144" s="23">
        <v>0.41393518518518518</v>
      </c>
      <c r="P144" s="24">
        <v>168</v>
      </c>
      <c r="Q144" s="24">
        <v>120</v>
      </c>
      <c r="R144" s="24">
        <v>65</v>
      </c>
      <c r="S144">
        <f t="shared" si="28"/>
        <v>7.2670563567315142E-3</v>
      </c>
      <c r="T144" s="24">
        <v>12.8</v>
      </c>
      <c r="U144" s="24">
        <v>452</v>
      </c>
      <c r="V144" s="24">
        <v>1</v>
      </c>
      <c r="W144" s="24">
        <v>0.02</v>
      </c>
      <c r="BK144" s="7"/>
      <c r="BM144" s="7"/>
      <c r="BN144" s="7"/>
      <c r="BR144" s="7"/>
      <c r="BS144" s="7"/>
      <c r="CB144" s="10">
        <v>1</v>
      </c>
      <c r="CC144" s="11">
        <v>45279</v>
      </c>
      <c r="CD144" s="8">
        <v>0.58129629629629631</v>
      </c>
      <c r="CE144" s="10">
        <v>423</v>
      </c>
      <c r="CF144" s="10">
        <v>354</v>
      </c>
      <c r="CG144" s="10">
        <v>77.5</v>
      </c>
      <c r="CH144" s="10">
        <v>7.6</v>
      </c>
      <c r="CI144" s="10">
        <v>995</v>
      </c>
      <c r="CJ144" s="10">
        <v>1</v>
      </c>
      <c r="CK144" s="10">
        <v>0.02</v>
      </c>
      <c r="CY144">
        <f t="shared" si="29"/>
        <v>1475.4224527551632</v>
      </c>
      <c r="CZ144">
        <f t="shared" si="30"/>
        <v>959.02459429085616</v>
      </c>
    </row>
    <row r="145" spans="12:104" x14ac:dyDescent="0.25">
      <c r="L145">
        <v>19</v>
      </c>
      <c r="M145" s="10">
        <v>2</v>
      </c>
      <c r="N145" s="48">
        <v>45281</v>
      </c>
      <c r="O145" s="8">
        <v>0.44171296296296297</v>
      </c>
      <c r="P145" s="10">
        <v>92</v>
      </c>
      <c r="Q145" s="10">
        <v>43</v>
      </c>
      <c r="R145" s="10">
        <v>63.5</v>
      </c>
      <c r="S145">
        <f t="shared" si="28"/>
        <v>7.1434249479324684E-3</v>
      </c>
      <c r="T145" s="10">
        <v>12.9</v>
      </c>
      <c r="U145" s="41">
        <v>453</v>
      </c>
      <c r="V145" s="10">
        <v>1</v>
      </c>
      <c r="W145" s="10">
        <v>0.02</v>
      </c>
      <c r="BK145" s="7"/>
      <c r="CB145" s="24">
        <v>2</v>
      </c>
      <c r="CC145" s="44">
        <v>45279</v>
      </c>
      <c r="CD145" s="23">
        <v>0.58282407407407411</v>
      </c>
      <c r="CE145" s="24">
        <v>532</v>
      </c>
      <c r="CF145" s="24">
        <v>378</v>
      </c>
      <c r="CG145" s="24">
        <v>79</v>
      </c>
      <c r="CH145" s="24">
        <v>8</v>
      </c>
      <c r="CI145" s="24">
        <v>1006</v>
      </c>
      <c r="CJ145" s="24">
        <v>1</v>
      </c>
      <c r="CK145" s="24">
        <v>0.02</v>
      </c>
      <c r="CY145">
        <f t="shared" si="29"/>
        <v>1485.1004468510164</v>
      </c>
      <c r="CZ145">
        <f t="shared" si="30"/>
        <v>943.0387837503954</v>
      </c>
    </row>
    <row r="146" spans="12:104" x14ac:dyDescent="0.25">
      <c r="L146">
        <v>19</v>
      </c>
      <c r="M146" s="10">
        <v>2</v>
      </c>
      <c r="N146" s="48">
        <v>45281</v>
      </c>
      <c r="O146" s="8">
        <v>0.44726851851851851</v>
      </c>
      <c r="P146" s="10">
        <v>98</v>
      </c>
      <c r="Q146" s="10">
        <v>61</v>
      </c>
      <c r="R146" s="10">
        <v>64.5</v>
      </c>
      <c r="S146">
        <f t="shared" si="28"/>
        <v>7.1223482467779398E-3</v>
      </c>
      <c r="T146" s="10">
        <v>12.6</v>
      </c>
      <c r="U146" s="41">
        <v>470</v>
      </c>
      <c r="V146" s="10">
        <v>1</v>
      </c>
      <c r="W146" s="10">
        <v>0.02</v>
      </c>
      <c r="Y146" s="43"/>
      <c r="BK146" s="7"/>
      <c r="CB146" s="10">
        <v>3</v>
      </c>
      <c r="CC146" s="11">
        <v>45279</v>
      </c>
      <c r="CD146" s="8">
        <v>0.58509259259259261</v>
      </c>
      <c r="CE146" s="10">
        <v>474</v>
      </c>
      <c r="CF146" s="10">
        <v>371</v>
      </c>
      <c r="CG146" s="10">
        <v>79.5</v>
      </c>
      <c r="CH146" s="10">
        <v>8.5</v>
      </c>
      <c r="CI146" s="10">
        <v>943</v>
      </c>
      <c r="CJ146" s="10">
        <v>1</v>
      </c>
      <c r="CK146" s="10">
        <v>0.03</v>
      </c>
      <c r="CY146">
        <f t="shared" si="29"/>
        <v>1456.2329208141341</v>
      </c>
      <c r="CZ146">
        <f t="shared" si="30"/>
        <v>939.27023392511649</v>
      </c>
    </row>
    <row r="147" spans="12:104" x14ac:dyDescent="0.25">
      <c r="L147">
        <v>19</v>
      </c>
      <c r="M147" s="10">
        <v>2</v>
      </c>
      <c r="N147" s="48">
        <v>45281</v>
      </c>
      <c r="O147" s="8">
        <v>0.45560185185185187</v>
      </c>
      <c r="P147" s="10">
        <v>110</v>
      </c>
      <c r="Q147" s="10">
        <v>65</v>
      </c>
      <c r="R147" s="10">
        <v>66.5</v>
      </c>
      <c r="S147">
        <f t="shared" si="28"/>
        <v>7.38885358407761E-3</v>
      </c>
      <c r="T147" s="10">
        <v>12.7</v>
      </c>
      <c r="U147" s="41">
        <v>540</v>
      </c>
      <c r="V147" s="10">
        <v>1</v>
      </c>
      <c r="W147" s="10">
        <v>0.02</v>
      </c>
      <c r="BK147" s="7"/>
      <c r="CB147" s="10">
        <v>1</v>
      </c>
      <c r="CC147" s="11">
        <v>45279</v>
      </c>
      <c r="CD147" s="8">
        <v>0.58824074074074073</v>
      </c>
      <c r="CE147" s="10">
        <v>309</v>
      </c>
      <c r="CF147" s="10">
        <v>238</v>
      </c>
      <c r="CG147" s="10">
        <v>78</v>
      </c>
      <c r="CH147" s="10">
        <v>7.7</v>
      </c>
      <c r="CI147" s="10">
        <v>1049</v>
      </c>
      <c r="CJ147" s="10">
        <v>1.08</v>
      </c>
      <c r="CK147" s="10">
        <v>0.02</v>
      </c>
      <c r="CY147">
        <f t="shared" si="29"/>
        <v>1465.8000351239575</v>
      </c>
      <c r="CZ147">
        <f t="shared" si="30"/>
        <v>974.75702335743176</v>
      </c>
    </row>
    <row r="148" spans="12:104" x14ac:dyDescent="0.25">
      <c r="L148">
        <v>19</v>
      </c>
      <c r="M148" s="10">
        <v>2</v>
      </c>
      <c r="N148" s="48">
        <v>45281</v>
      </c>
      <c r="O148" s="75">
        <v>0.46254629629629629</v>
      </c>
      <c r="P148" s="10">
        <v>164</v>
      </c>
      <c r="Q148" s="10">
        <v>107</v>
      </c>
      <c r="R148" s="10">
        <v>66</v>
      </c>
      <c r="S148">
        <f t="shared" si="28"/>
        <v>7.2429139945888003E-3</v>
      </c>
      <c r="T148" s="10">
        <v>12.5</v>
      </c>
      <c r="U148" s="58">
        <v>565</v>
      </c>
      <c r="V148" s="10">
        <v>1</v>
      </c>
      <c r="W148" s="10">
        <v>0.02</v>
      </c>
      <c r="BK148" s="7"/>
      <c r="CB148" s="24">
        <v>2</v>
      </c>
      <c r="CC148" s="44">
        <v>45279</v>
      </c>
      <c r="CD148" s="23">
        <v>0.58976851851851853</v>
      </c>
      <c r="CE148" s="24">
        <v>431</v>
      </c>
      <c r="CF148" s="24">
        <v>319</v>
      </c>
      <c r="CG148" s="24">
        <v>79</v>
      </c>
      <c r="CH148" s="24">
        <v>8.1</v>
      </c>
      <c r="CI148" s="24">
        <v>931</v>
      </c>
      <c r="CJ148" s="24">
        <v>1</v>
      </c>
      <c r="CK148" s="24">
        <v>0.02</v>
      </c>
      <c r="CY148">
        <f t="shared" si="29"/>
        <v>1446.7208377767131</v>
      </c>
      <c r="CZ148">
        <f t="shared" si="30"/>
        <v>954.83575293263073</v>
      </c>
    </row>
    <row r="149" spans="12:104" x14ac:dyDescent="0.25">
      <c r="L149">
        <v>19</v>
      </c>
      <c r="M149" s="10">
        <v>2</v>
      </c>
      <c r="N149" s="48">
        <v>45281</v>
      </c>
      <c r="O149" s="75">
        <v>0.46951388888888884</v>
      </c>
      <c r="P149" s="10">
        <v>246</v>
      </c>
      <c r="Q149" s="10">
        <v>149</v>
      </c>
      <c r="R149" s="10">
        <v>67</v>
      </c>
      <c r="S149">
        <f t="shared" si="28"/>
        <v>7.444408874183457E-3</v>
      </c>
      <c r="T149" s="10">
        <v>12.7</v>
      </c>
      <c r="U149" s="58">
        <v>585</v>
      </c>
      <c r="V149" s="10">
        <v>1</v>
      </c>
      <c r="W149" s="10">
        <v>0.02</v>
      </c>
      <c r="BO149" s="7"/>
      <c r="BP149" s="7"/>
      <c r="BQ149" s="7"/>
      <c r="CB149" s="10">
        <v>3</v>
      </c>
      <c r="CC149" s="11">
        <v>45279</v>
      </c>
      <c r="CD149" s="8">
        <v>0.59203703703703703</v>
      </c>
      <c r="CE149" s="10">
        <v>244</v>
      </c>
      <c r="CF149" s="10">
        <v>192</v>
      </c>
      <c r="CG149" s="10">
        <v>78</v>
      </c>
      <c r="CH149" s="10">
        <v>8.6</v>
      </c>
      <c r="CI149" s="10">
        <v>887</v>
      </c>
      <c r="CJ149" s="10">
        <v>1</v>
      </c>
      <c r="CK149" s="10">
        <v>0.03</v>
      </c>
      <c r="CY149">
        <f t="shared" si="29"/>
        <v>1465.8000351239575</v>
      </c>
      <c r="CZ149">
        <f t="shared" si="30"/>
        <v>982.08602353305162</v>
      </c>
    </row>
    <row r="150" spans="12:104" x14ac:dyDescent="0.25">
      <c r="L150">
        <v>19</v>
      </c>
      <c r="M150" s="10">
        <v>2</v>
      </c>
      <c r="N150" s="48">
        <v>45281</v>
      </c>
      <c r="O150" s="75">
        <v>0.47643518518518518</v>
      </c>
      <c r="P150" s="10">
        <v>293</v>
      </c>
      <c r="Q150" s="10">
        <v>222</v>
      </c>
      <c r="R150" s="10">
        <v>67</v>
      </c>
      <c r="S150">
        <f t="shared" si="28"/>
        <v>7.3526551157189332E-3</v>
      </c>
      <c r="T150" s="10">
        <v>12.5</v>
      </c>
      <c r="U150" s="58">
        <v>593</v>
      </c>
      <c r="V150" s="10">
        <v>1.78</v>
      </c>
      <c r="W150" s="10">
        <v>0.02</v>
      </c>
      <c r="BK150" s="7"/>
      <c r="BM150" s="7"/>
      <c r="BN150" s="7"/>
      <c r="BR150" s="7"/>
      <c r="BS150" s="7"/>
      <c r="CB150" s="10">
        <v>1</v>
      </c>
      <c r="CC150" s="11">
        <v>45279</v>
      </c>
      <c r="CD150" s="8">
        <v>0.59518518518518515</v>
      </c>
      <c r="CE150" s="10">
        <v>235</v>
      </c>
      <c r="CF150" s="10">
        <v>186</v>
      </c>
      <c r="CG150" s="10">
        <v>77.5</v>
      </c>
      <c r="CH150" s="10">
        <v>7.6</v>
      </c>
      <c r="CI150" s="10">
        <v>984</v>
      </c>
      <c r="CJ150" s="10">
        <v>1</v>
      </c>
      <c r="CK150" s="10">
        <v>0.02</v>
      </c>
      <c r="CY150">
        <f t="shared" si="29"/>
        <v>1446.7208377767131</v>
      </c>
      <c r="CZ150">
        <f t="shared" si="30"/>
        <v>969.30296131039779</v>
      </c>
    </row>
    <row r="151" spans="12:104" x14ac:dyDescent="0.25">
      <c r="L151">
        <v>19</v>
      </c>
      <c r="M151" s="10">
        <v>2</v>
      </c>
      <c r="N151" s="48">
        <v>45281</v>
      </c>
      <c r="O151" s="75">
        <v>0.4833796296296296</v>
      </c>
      <c r="P151" s="10">
        <v>198</v>
      </c>
      <c r="Q151" s="10">
        <v>155</v>
      </c>
      <c r="R151" s="10">
        <v>68</v>
      </c>
      <c r="S151">
        <f t="shared" si="28"/>
        <v>7.3702731699589914E-3</v>
      </c>
      <c r="T151" s="10">
        <v>12.3</v>
      </c>
      <c r="U151" s="58">
        <v>585</v>
      </c>
      <c r="V151" s="10">
        <v>1</v>
      </c>
      <c r="W151" s="10">
        <v>0.02</v>
      </c>
      <c r="BK151" s="7"/>
      <c r="CB151" s="10">
        <v>3</v>
      </c>
      <c r="CC151" s="11">
        <v>45279</v>
      </c>
      <c r="CD151" s="8">
        <v>0.59898148148148145</v>
      </c>
      <c r="CE151" s="10">
        <v>195</v>
      </c>
      <c r="CF151" s="10">
        <v>147</v>
      </c>
      <c r="CG151" s="10">
        <v>76.5</v>
      </c>
      <c r="CH151" s="10">
        <v>8.5</v>
      </c>
      <c r="CI151" s="10">
        <v>730</v>
      </c>
      <c r="CJ151" s="10">
        <v>1</v>
      </c>
      <c r="CK151" s="10">
        <v>0.03</v>
      </c>
      <c r="CY151">
        <f t="shared" si="29"/>
        <v>1427.8606827751707</v>
      </c>
      <c r="CZ151">
        <f t="shared" si="30"/>
        <v>970.94526428711617</v>
      </c>
    </row>
    <row r="152" spans="12:104" x14ac:dyDescent="0.25">
      <c r="L152">
        <v>19</v>
      </c>
      <c r="M152" s="10">
        <v>2</v>
      </c>
      <c r="N152" s="48">
        <v>45281</v>
      </c>
      <c r="O152" s="8">
        <v>0.49032407407407402</v>
      </c>
      <c r="P152" s="10">
        <v>279</v>
      </c>
      <c r="Q152" s="10">
        <v>203</v>
      </c>
      <c r="R152" s="10">
        <v>68</v>
      </c>
      <c r="S152">
        <f t="shared" si="28"/>
        <v>7.5088322601689905E-3</v>
      </c>
      <c r="T152" s="10">
        <v>12.6</v>
      </c>
      <c r="U152" s="58">
        <v>621</v>
      </c>
      <c r="V152" s="10">
        <v>1</v>
      </c>
      <c r="W152" s="10">
        <v>0.02</v>
      </c>
      <c r="BK152" s="7"/>
      <c r="CB152" s="24">
        <v>2</v>
      </c>
      <c r="CC152" s="44">
        <v>45279</v>
      </c>
      <c r="CD152" s="23">
        <v>0.60365740740740736</v>
      </c>
      <c r="CE152" s="24">
        <v>110</v>
      </c>
      <c r="CF152" s="24">
        <v>75</v>
      </c>
      <c r="CG152" s="24">
        <v>76.5</v>
      </c>
      <c r="CH152" s="24">
        <v>8.1</v>
      </c>
      <c r="CI152" s="24">
        <v>634</v>
      </c>
      <c r="CJ152" s="24">
        <v>1</v>
      </c>
      <c r="CK152" s="24">
        <v>0.02</v>
      </c>
      <c r="CY152">
        <f t="shared" si="29"/>
        <v>1456.2329208141341</v>
      </c>
      <c r="CZ152">
        <f t="shared" si="30"/>
        <v>990.23838615361126</v>
      </c>
    </row>
    <row r="153" spans="12:104" x14ac:dyDescent="0.25">
      <c r="L153">
        <v>19</v>
      </c>
      <c r="M153" s="10">
        <v>2</v>
      </c>
      <c r="N153" s="48">
        <v>45281</v>
      </c>
      <c r="O153" s="8">
        <v>0.49726851851851855</v>
      </c>
      <c r="P153" s="10">
        <v>340</v>
      </c>
      <c r="Q153" s="10">
        <v>263</v>
      </c>
      <c r="R153" s="10">
        <v>68.5</v>
      </c>
      <c r="S153">
        <f t="shared" si="28"/>
        <v>7.6583593913247495E-3</v>
      </c>
      <c r="T153" s="10">
        <v>12.8</v>
      </c>
      <c r="U153" s="58">
        <v>623</v>
      </c>
      <c r="V153" s="10">
        <v>1.84</v>
      </c>
      <c r="W153" s="10">
        <v>0.02</v>
      </c>
      <c r="BK153" s="7"/>
      <c r="CB153" s="10">
        <v>3</v>
      </c>
      <c r="CC153" s="11">
        <v>45279</v>
      </c>
      <c r="CD153" s="8">
        <v>0.60592592592592587</v>
      </c>
      <c r="CE153" s="10">
        <v>297</v>
      </c>
      <c r="CF153" s="10">
        <v>253</v>
      </c>
      <c r="CG153" s="10">
        <v>73</v>
      </c>
      <c r="CH153" s="10">
        <v>8</v>
      </c>
      <c r="CI153" s="10">
        <v>553</v>
      </c>
      <c r="CJ153" s="10">
        <v>1</v>
      </c>
      <c r="CK153" s="10">
        <v>0.04</v>
      </c>
      <c r="CY153">
        <f t="shared" si="29"/>
        <v>1475.4224527551632</v>
      </c>
      <c r="CZ153">
        <f t="shared" si="30"/>
        <v>1010.6643801372869</v>
      </c>
    </row>
    <row r="154" spans="12:104" x14ac:dyDescent="0.25">
      <c r="L154">
        <v>19</v>
      </c>
      <c r="M154" s="24">
        <v>2</v>
      </c>
      <c r="N154" s="51">
        <v>45281</v>
      </c>
      <c r="O154" s="23">
        <v>0.58060185185185187</v>
      </c>
      <c r="P154" s="24">
        <v>190</v>
      </c>
      <c r="Q154" s="24">
        <v>152</v>
      </c>
      <c r="R154" s="24">
        <v>69</v>
      </c>
      <c r="S154">
        <f t="shared" si="28"/>
        <v>7.3861874225147547E-3</v>
      </c>
      <c r="T154" s="24">
        <v>12.1</v>
      </c>
      <c r="U154" s="58">
        <v>450</v>
      </c>
      <c r="V154" s="24">
        <v>1</v>
      </c>
      <c r="W154" s="24">
        <v>0.02</v>
      </c>
      <c r="BK154" s="7"/>
      <c r="CB154" s="24">
        <v>2</v>
      </c>
      <c r="CC154" s="44">
        <v>45279</v>
      </c>
      <c r="CD154" s="23">
        <v>0.61061342592592593</v>
      </c>
      <c r="CE154" s="24">
        <v>152</v>
      </c>
      <c r="CF154" s="24">
        <v>106</v>
      </c>
      <c r="CG154" s="24">
        <v>76</v>
      </c>
      <c r="CH154" s="24">
        <v>8</v>
      </c>
      <c r="CI154" s="24">
        <v>572</v>
      </c>
      <c r="CJ154" s="24">
        <v>1</v>
      </c>
      <c r="CK154" s="24">
        <v>0.02</v>
      </c>
      <c r="CY154">
        <f t="shared" si="29"/>
        <v>1409.2174154902971</v>
      </c>
      <c r="CZ154">
        <f t="shared" si="30"/>
        <v>972.36001668830488</v>
      </c>
    </row>
    <row r="155" spans="12:104" x14ac:dyDescent="0.25">
      <c r="L155">
        <v>19</v>
      </c>
      <c r="M155" s="24">
        <v>2</v>
      </c>
      <c r="N155" s="51">
        <v>45281</v>
      </c>
      <c r="O155" s="23">
        <v>0.58754629629629629</v>
      </c>
      <c r="P155" s="24">
        <v>170</v>
      </c>
      <c r="Q155" s="24">
        <v>121</v>
      </c>
      <c r="R155" s="24">
        <v>69</v>
      </c>
      <c r="S155">
        <f t="shared" si="28"/>
        <v>7.3403256570977295E-3</v>
      </c>
      <c r="T155" s="24">
        <v>12</v>
      </c>
      <c r="U155" s="58">
        <v>459</v>
      </c>
      <c r="V155" s="24">
        <v>1</v>
      </c>
      <c r="W155" s="24">
        <v>0.02</v>
      </c>
      <c r="BO155" s="7"/>
      <c r="BP155" s="7"/>
      <c r="BQ155" s="7"/>
      <c r="CB155" s="10">
        <v>3</v>
      </c>
      <c r="CC155" s="11">
        <v>45279</v>
      </c>
      <c r="CD155" s="8">
        <v>0.6128703703703704</v>
      </c>
      <c r="CE155" s="10">
        <v>85</v>
      </c>
      <c r="CF155" s="10">
        <v>68</v>
      </c>
      <c r="CG155" s="10">
        <v>72.5</v>
      </c>
      <c r="CH155" s="10">
        <v>7.7</v>
      </c>
      <c r="CI155" s="10">
        <v>539</v>
      </c>
      <c r="CJ155" s="10">
        <v>1</v>
      </c>
      <c r="CK155" s="10">
        <v>0.03</v>
      </c>
      <c r="CY155">
        <f t="shared" si="29"/>
        <v>1399.9764461538341</v>
      </c>
      <c r="CZ155">
        <f t="shared" si="30"/>
        <v>965.98374784614543</v>
      </c>
    </row>
    <row r="156" spans="12:104" x14ac:dyDescent="0.25">
      <c r="L156">
        <v>19</v>
      </c>
      <c r="M156" s="24">
        <v>2</v>
      </c>
      <c r="N156" s="51">
        <v>45281</v>
      </c>
      <c r="O156" s="23">
        <v>0.59449074074074071</v>
      </c>
      <c r="P156" s="24">
        <v>156</v>
      </c>
      <c r="Q156" s="24">
        <v>132</v>
      </c>
      <c r="R156" s="24">
        <v>67.5</v>
      </c>
      <c r="S156">
        <f t="shared" si="28"/>
        <v>7.5465585242981111E-3</v>
      </c>
      <c r="T156" s="24">
        <v>12.8</v>
      </c>
      <c r="U156" s="58">
        <v>473</v>
      </c>
      <c r="V156" s="24">
        <v>1</v>
      </c>
      <c r="W156" s="24">
        <v>0.02</v>
      </c>
      <c r="BK156" s="7"/>
      <c r="BM156" s="7"/>
      <c r="BN156" s="7"/>
      <c r="BR156" s="7"/>
      <c r="BS156" s="7"/>
      <c r="CB156" s="10">
        <v>3</v>
      </c>
      <c r="CC156" s="11">
        <v>45279</v>
      </c>
      <c r="CD156" s="8">
        <v>0.62547453703703704</v>
      </c>
      <c r="CE156" s="10">
        <v>65</v>
      </c>
      <c r="CF156" s="10">
        <v>55</v>
      </c>
      <c r="CG156" s="10">
        <v>74</v>
      </c>
      <c r="CH156" s="10">
        <v>8</v>
      </c>
      <c r="CI156" s="10">
        <v>540</v>
      </c>
      <c r="CJ156" s="10">
        <v>1</v>
      </c>
      <c r="CK156" s="10">
        <v>0.04</v>
      </c>
      <c r="CY156">
        <f t="shared" si="29"/>
        <v>1475.4224527551632</v>
      </c>
      <c r="CZ156">
        <f t="shared" si="30"/>
        <v>995.91015560973528</v>
      </c>
    </row>
    <row r="157" spans="12:104" x14ac:dyDescent="0.25">
      <c r="L157">
        <v>19</v>
      </c>
      <c r="M157" s="24">
        <v>2</v>
      </c>
      <c r="N157" s="51">
        <v>45281</v>
      </c>
      <c r="O157" s="76">
        <v>0.60143518518518524</v>
      </c>
      <c r="P157" s="24">
        <v>149</v>
      </c>
      <c r="Q157" s="24">
        <v>114</v>
      </c>
      <c r="R157" s="24">
        <v>68.5</v>
      </c>
      <c r="S157">
        <f t="shared" si="28"/>
        <v>7.4707412079087045E-3</v>
      </c>
      <c r="T157" s="24">
        <v>12.4</v>
      </c>
      <c r="U157" s="58">
        <v>477</v>
      </c>
      <c r="V157" s="24">
        <v>1</v>
      </c>
      <c r="W157" s="24">
        <v>0.02</v>
      </c>
      <c r="BK157" s="7"/>
      <c r="CB157" s="10">
        <v>3</v>
      </c>
      <c r="CC157" s="11">
        <v>45279</v>
      </c>
      <c r="CD157" s="46">
        <v>0.61842592592592593</v>
      </c>
      <c r="CE157" s="10" t="s">
        <v>944</v>
      </c>
      <c r="CF157" s="10" t="s">
        <v>913</v>
      </c>
      <c r="CG157" s="10">
        <v>73.5</v>
      </c>
      <c r="CH157" s="10">
        <v>7.9</v>
      </c>
      <c r="CI157" s="10" t="s">
        <v>802</v>
      </c>
      <c r="CJ157" s="10" t="s">
        <v>30</v>
      </c>
      <c r="CK157" s="10">
        <v>0.03</v>
      </c>
      <c r="CY157">
        <f t="shared" si="29"/>
        <v>1437.2635150537644</v>
      </c>
      <c r="CZ157">
        <f t="shared" si="30"/>
        <v>984.52550781182867</v>
      </c>
    </row>
    <row r="158" spans="12:104" x14ac:dyDescent="0.25">
      <c r="L158">
        <v>19</v>
      </c>
      <c r="M158" s="24">
        <v>2</v>
      </c>
      <c r="N158" s="51">
        <v>45281</v>
      </c>
      <c r="O158" s="75">
        <v>0.60837962962962966</v>
      </c>
      <c r="P158" s="24">
        <v>132</v>
      </c>
      <c r="Q158" s="24">
        <v>100</v>
      </c>
      <c r="R158" s="24">
        <v>69</v>
      </c>
      <c r="S158">
        <f t="shared" si="28"/>
        <v>7.478659540105446E-3</v>
      </c>
      <c r="T158" s="24">
        <v>12.3</v>
      </c>
      <c r="U158" s="58">
        <v>491</v>
      </c>
      <c r="V158" s="24">
        <v>1</v>
      </c>
      <c r="W158" s="24">
        <v>0.02</v>
      </c>
      <c r="BK158" s="7"/>
      <c r="CB158" s="24">
        <v>1</v>
      </c>
      <c r="CC158" s="44">
        <v>45279</v>
      </c>
      <c r="CD158" s="23">
        <v>0.65768518518518515</v>
      </c>
      <c r="CE158" s="24">
        <v>67</v>
      </c>
      <c r="CF158" s="24">
        <v>46</v>
      </c>
      <c r="CG158" s="24">
        <v>70</v>
      </c>
      <c r="CH158" s="24">
        <v>7.5</v>
      </c>
      <c r="CI158" s="24">
        <v>602</v>
      </c>
      <c r="CJ158" s="24">
        <v>1</v>
      </c>
      <c r="CK158" s="24">
        <v>0.02</v>
      </c>
      <c r="CY158">
        <f t="shared" si="29"/>
        <v>1427.8606827751707</v>
      </c>
      <c r="CZ158">
        <f t="shared" si="30"/>
        <v>985.22387111486773</v>
      </c>
    </row>
    <row r="159" spans="12:104" x14ac:dyDescent="0.25">
      <c r="L159">
        <v>19</v>
      </c>
      <c r="M159" s="24">
        <v>2</v>
      </c>
      <c r="N159" s="51">
        <v>45281</v>
      </c>
      <c r="O159" s="75">
        <v>0.61532407407407408</v>
      </c>
      <c r="P159" s="24">
        <v>103</v>
      </c>
      <c r="Q159" s="24">
        <v>81</v>
      </c>
      <c r="R159" s="24">
        <v>69</v>
      </c>
      <c r="S159">
        <f t="shared" si="28"/>
        <v>7.4322983386346658E-3</v>
      </c>
      <c r="T159" s="24">
        <v>12.2</v>
      </c>
      <c r="U159" s="58">
        <v>494</v>
      </c>
      <c r="V159" s="24">
        <v>1</v>
      </c>
      <c r="W159" s="24">
        <v>0.02</v>
      </c>
      <c r="BK159" s="7"/>
      <c r="CB159" s="10">
        <v>2</v>
      </c>
      <c r="CC159" s="11">
        <v>45279</v>
      </c>
      <c r="CD159" s="8">
        <v>0.65922453703703698</v>
      </c>
      <c r="CE159" s="10">
        <v>115</v>
      </c>
      <c r="CF159" s="10">
        <v>63</v>
      </c>
      <c r="CG159" s="10">
        <v>73.5</v>
      </c>
      <c r="CH159" s="10">
        <v>8.1</v>
      </c>
      <c r="CI159" s="10">
        <v>504</v>
      </c>
      <c r="CJ159" s="10">
        <v>1</v>
      </c>
      <c r="CK159" s="10">
        <v>0.02</v>
      </c>
      <c r="CY159">
        <f t="shared" si="29"/>
        <v>1418.5120721554033</v>
      </c>
      <c r="CZ159">
        <f t="shared" si="30"/>
        <v>978.77332978722825</v>
      </c>
    </row>
    <row r="160" spans="12:104" x14ac:dyDescent="0.25">
      <c r="L160">
        <v>19</v>
      </c>
      <c r="M160" s="24">
        <v>2</v>
      </c>
      <c r="N160" s="51">
        <v>45281</v>
      </c>
      <c r="O160" s="75">
        <v>0.6222685185185185</v>
      </c>
      <c r="P160" s="24">
        <v>107</v>
      </c>
      <c r="Q160" s="24">
        <v>65</v>
      </c>
      <c r="R160" s="24">
        <v>69.5</v>
      </c>
      <c r="S160">
        <f t="shared" si="28"/>
        <v>7.4861555729725977E-3</v>
      </c>
      <c r="T160" s="24">
        <v>12.2</v>
      </c>
      <c r="U160" s="24">
        <v>497</v>
      </c>
      <c r="V160" s="24">
        <v>1</v>
      </c>
      <c r="W160" s="24">
        <v>0.02</v>
      </c>
      <c r="BK160" s="7"/>
      <c r="CB160" s="24">
        <v>3</v>
      </c>
      <c r="CC160" s="44">
        <v>45279</v>
      </c>
      <c r="CD160" s="23">
        <v>0.66148148148148145</v>
      </c>
      <c r="CE160" s="24">
        <v>84</v>
      </c>
      <c r="CF160" s="24">
        <v>60</v>
      </c>
      <c r="CG160" s="24">
        <v>71.5</v>
      </c>
      <c r="CH160" s="24">
        <v>10</v>
      </c>
      <c r="CI160" s="24">
        <v>583</v>
      </c>
      <c r="CJ160" s="24">
        <v>1</v>
      </c>
      <c r="CK160" s="24">
        <v>0.02</v>
      </c>
      <c r="CY160">
        <f t="shared" si="29"/>
        <v>1418.5120721554033</v>
      </c>
      <c r="CZ160">
        <f t="shared" si="30"/>
        <v>985.86589014800518</v>
      </c>
    </row>
    <row r="161" spans="12:104" x14ac:dyDescent="0.25">
      <c r="L161">
        <v>19</v>
      </c>
      <c r="M161" s="24">
        <v>2</v>
      </c>
      <c r="N161" s="51">
        <v>45281</v>
      </c>
      <c r="O161" s="75">
        <v>0.62365740740740738</v>
      </c>
      <c r="P161" s="24">
        <v>150</v>
      </c>
      <c r="Q161" s="24">
        <v>93</v>
      </c>
      <c r="R161" s="24">
        <v>70</v>
      </c>
      <c r="S161">
        <f t="shared" si="28"/>
        <v>7.4932336170439543E-3</v>
      </c>
      <c r="T161" s="24">
        <v>12.1</v>
      </c>
      <c r="U161" s="24">
        <v>495</v>
      </c>
      <c r="V161" s="24">
        <v>1</v>
      </c>
      <c r="W161" s="24">
        <v>0.02</v>
      </c>
      <c r="BO161" s="7"/>
      <c r="BP161" s="7"/>
      <c r="BQ161" s="7"/>
      <c r="CB161" s="24">
        <v>1</v>
      </c>
      <c r="CC161" s="44">
        <v>45279</v>
      </c>
      <c r="CD161" s="23">
        <v>0.66461805555555553</v>
      </c>
      <c r="CE161" s="24">
        <v>68</v>
      </c>
      <c r="CF161" s="24">
        <v>42</v>
      </c>
      <c r="CG161" s="24">
        <v>70.5</v>
      </c>
      <c r="CH161" s="24">
        <v>7.7</v>
      </c>
      <c r="CI161" s="24">
        <v>594</v>
      </c>
      <c r="CJ161" s="24">
        <v>1</v>
      </c>
      <c r="CK161" s="24">
        <v>0.02</v>
      </c>
      <c r="CY161">
        <f t="shared" si="29"/>
        <v>1409.2174154902971</v>
      </c>
      <c r="CZ161">
        <f t="shared" si="30"/>
        <v>986.45219084320786</v>
      </c>
    </row>
    <row r="162" spans="12:104" x14ac:dyDescent="0.25">
      <c r="L162">
        <v>19</v>
      </c>
      <c r="M162" s="24">
        <v>2</v>
      </c>
      <c r="N162" s="51">
        <v>45281</v>
      </c>
      <c r="O162" s="75">
        <v>0.62504629629629627</v>
      </c>
      <c r="P162" s="24">
        <v>150</v>
      </c>
      <c r="Q162" s="24">
        <v>93</v>
      </c>
      <c r="R162" s="24">
        <v>70</v>
      </c>
      <c r="S162">
        <f t="shared" si="28"/>
        <v>7.4467071883600154E-3</v>
      </c>
      <c r="T162" s="24">
        <v>12</v>
      </c>
      <c r="U162" s="24">
        <v>493</v>
      </c>
      <c r="V162" s="24">
        <v>1</v>
      </c>
      <c r="W162" s="24">
        <v>0.02</v>
      </c>
      <c r="BK162" s="7"/>
      <c r="BM162" s="7"/>
      <c r="BN162" s="7"/>
      <c r="BR162" s="7"/>
      <c r="BS162" s="7"/>
      <c r="CB162" s="10">
        <v>2</v>
      </c>
      <c r="CC162" s="11">
        <v>45279</v>
      </c>
      <c r="CD162" s="8">
        <v>0.66615740740740736</v>
      </c>
      <c r="CE162" s="10">
        <v>79</v>
      </c>
      <c r="CF162" s="10">
        <v>50</v>
      </c>
      <c r="CG162" s="10">
        <v>74</v>
      </c>
      <c r="CH162" s="10">
        <v>8.1999999999999993</v>
      </c>
      <c r="CI162" s="10">
        <v>527</v>
      </c>
      <c r="CJ162" s="10">
        <v>1</v>
      </c>
      <c r="CK162" s="10">
        <v>0.02</v>
      </c>
      <c r="CY162">
        <f t="shared" si="29"/>
        <v>1399.9764461538341</v>
      </c>
      <c r="CZ162">
        <f t="shared" si="30"/>
        <v>979.98351230768378</v>
      </c>
    </row>
    <row r="163" spans="12:104" x14ac:dyDescent="0.25">
      <c r="L163">
        <v>26</v>
      </c>
      <c r="M163" s="3">
        <v>3</v>
      </c>
      <c r="N163" s="52">
        <v>45274</v>
      </c>
      <c r="O163" s="5">
        <v>0.37439814814814815</v>
      </c>
      <c r="P163" s="3">
        <v>358</v>
      </c>
      <c r="Q163" s="3">
        <v>306</v>
      </c>
      <c r="R163" s="3">
        <v>75.5</v>
      </c>
      <c r="S163">
        <f t="shared" si="28"/>
        <v>7.3109582426643133E-3</v>
      </c>
      <c r="T163" s="3">
        <v>10.5</v>
      </c>
      <c r="U163" s="3">
        <v>918</v>
      </c>
      <c r="V163" s="3">
        <v>1</v>
      </c>
      <c r="W163" s="3">
        <v>0.06</v>
      </c>
      <c r="BK163" s="7"/>
      <c r="CB163" s="24">
        <v>3</v>
      </c>
      <c r="CC163" s="44">
        <v>45279</v>
      </c>
      <c r="CD163" s="23">
        <v>0.66842592592592587</v>
      </c>
      <c r="CE163" s="24">
        <v>271</v>
      </c>
      <c r="CF163" s="24">
        <v>133</v>
      </c>
      <c r="CG163" s="24">
        <v>66</v>
      </c>
      <c r="CH163" s="24">
        <v>11.5</v>
      </c>
      <c r="CI163" s="24">
        <v>565</v>
      </c>
      <c r="CJ163" s="24">
        <v>1</v>
      </c>
      <c r="CK163" s="24">
        <v>0.02</v>
      </c>
      <c r="CY163">
        <f t="shared" si="29"/>
        <v>1267.6263417694699</v>
      </c>
      <c r="CZ163">
        <f t="shared" si="30"/>
        <v>957.05788803594976</v>
      </c>
    </row>
    <row r="164" spans="12:104" x14ac:dyDescent="0.25">
      <c r="L164">
        <v>27</v>
      </c>
      <c r="M164" s="3">
        <v>3</v>
      </c>
      <c r="N164" s="52">
        <v>45274</v>
      </c>
      <c r="O164" s="5">
        <v>0.39425925925925925</v>
      </c>
      <c r="P164" s="3">
        <v>510</v>
      </c>
      <c r="Q164" s="3">
        <v>425</v>
      </c>
      <c r="R164" s="3">
        <v>80.5</v>
      </c>
      <c r="S164">
        <f t="shared" si="28"/>
        <v>7.2703744015540223E-3</v>
      </c>
      <c r="T164" s="3">
        <v>9.4</v>
      </c>
      <c r="U164" s="3">
        <v>1212</v>
      </c>
      <c r="V164" s="3">
        <v>1</v>
      </c>
      <c r="W164" s="3">
        <v>0.05</v>
      </c>
      <c r="BK164" s="7"/>
      <c r="CB164" s="27">
        <v>1</v>
      </c>
      <c r="CC164" s="45">
        <v>45280</v>
      </c>
      <c r="CD164" s="26">
        <v>0.36697916666666663</v>
      </c>
      <c r="CE164" s="27">
        <v>226</v>
      </c>
      <c r="CF164" s="27">
        <v>161</v>
      </c>
      <c r="CG164" s="27">
        <v>59</v>
      </c>
      <c r="CH164" s="27">
        <v>14.2</v>
      </c>
      <c r="CI164" s="27">
        <v>708</v>
      </c>
      <c r="CJ164" s="27">
        <v>1</v>
      </c>
      <c r="CK164" s="27">
        <v>0.02</v>
      </c>
      <c r="CY164">
        <f t="shared" si="29"/>
        <v>1177.7071813252062</v>
      </c>
      <c r="CZ164">
        <f t="shared" si="30"/>
        <v>948.054280966791</v>
      </c>
    </row>
    <row r="165" spans="12:104" x14ac:dyDescent="0.25">
      <c r="L165">
        <v>27</v>
      </c>
      <c r="M165" s="3">
        <v>3</v>
      </c>
      <c r="N165" s="52">
        <v>45274</v>
      </c>
      <c r="O165" s="5">
        <v>0.44532407407407404</v>
      </c>
      <c r="P165" s="3">
        <v>653</v>
      </c>
      <c r="Q165" s="3">
        <v>543</v>
      </c>
      <c r="R165" s="3">
        <v>84.5</v>
      </c>
      <c r="S165">
        <f t="shared" si="28"/>
        <v>7.4395063487025636E-3</v>
      </c>
      <c r="T165" s="3">
        <v>9</v>
      </c>
      <c r="U165" s="3">
        <v>1323</v>
      </c>
      <c r="V165" s="3">
        <v>1</v>
      </c>
      <c r="W165" s="3">
        <v>0.03</v>
      </c>
      <c r="BK165" s="7"/>
      <c r="CB165" s="27">
        <v>2</v>
      </c>
      <c r="CC165" s="45">
        <v>45280</v>
      </c>
      <c r="CD165" s="26">
        <v>0.36834490740740744</v>
      </c>
      <c r="CE165" s="27">
        <v>110</v>
      </c>
      <c r="CF165" s="27">
        <v>62</v>
      </c>
      <c r="CG165" s="27">
        <v>58</v>
      </c>
      <c r="CH165" s="27">
        <v>12.7</v>
      </c>
      <c r="CI165" s="27">
        <v>569</v>
      </c>
      <c r="CJ165" s="27">
        <v>1</v>
      </c>
      <c r="CK165" s="27">
        <v>0.02</v>
      </c>
      <c r="CY165">
        <f t="shared" si="29"/>
        <v>1146.4327398027804</v>
      </c>
      <c r="CZ165">
        <f t="shared" si="30"/>
        <v>968.73566513334936</v>
      </c>
    </row>
    <row r="166" spans="12:104" x14ac:dyDescent="0.25">
      <c r="L166">
        <v>27</v>
      </c>
      <c r="M166" s="10">
        <v>3</v>
      </c>
      <c r="N166" s="48">
        <v>45274</v>
      </c>
      <c r="O166" s="8">
        <v>0.46987268518518516</v>
      </c>
      <c r="P166" s="10">
        <v>581</v>
      </c>
      <c r="Q166" s="10">
        <v>493</v>
      </c>
      <c r="R166" s="10">
        <v>85.5</v>
      </c>
      <c r="S166">
        <f t="shared" si="28"/>
        <v>7.7219504513399871E-3</v>
      </c>
      <c r="T166" s="10">
        <v>9.4</v>
      </c>
      <c r="U166" s="58">
        <v>1680</v>
      </c>
      <c r="V166" s="10">
        <v>1</v>
      </c>
      <c r="W166" s="10">
        <v>0.02</v>
      </c>
      <c r="BK166" s="7"/>
      <c r="CB166" s="27">
        <v>1</v>
      </c>
      <c r="CC166" s="45">
        <v>45280</v>
      </c>
      <c r="CD166" s="26">
        <v>0.37391203703703701</v>
      </c>
      <c r="CE166" s="27">
        <v>167</v>
      </c>
      <c r="CF166" s="27">
        <v>119</v>
      </c>
      <c r="CG166" s="27">
        <v>62.5</v>
      </c>
      <c r="CH166" s="27">
        <v>12.8</v>
      </c>
      <c r="CI166" s="27">
        <v>704</v>
      </c>
      <c r="CJ166" s="27">
        <v>1</v>
      </c>
      <c r="CK166" s="27">
        <v>0.02</v>
      </c>
      <c r="CY166">
        <f t="shared" si="29"/>
        <v>1177.7071813252062</v>
      </c>
      <c r="CZ166">
        <f t="shared" si="30"/>
        <v>1006.9396400330513</v>
      </c>
    </row>
    <row r="167" spans="12:104" x14ac:dyDescent="0.25">
      <c r="L167">
        <v>27</v>
      </c>
      <c r="M167" s="10">
        <v>3</v>
      </c>
      <c r="N167" s="48">
        <v>45274</v>
      </c>
      <c r="O167" s="8">
        <v>0.47820601851851857</v>
      </c>
      <c r="P167" s="10">
        <v>753</v>
      </c>
      <c r="Q167" s="10">
        <v>625</v>
      </c>
      <c r="R167" s="10">
        <v>86</v>
      </c>
      <c r="S167">
        <f t="shared" si="28"/>
        <v>7.6200465879806634E-3</v>
      </c>
      <c r="T167" s="10">
        <v>9.1</v>
      </c>
      <c r="U167" s="58">
        <v>1697</v>
      </c>
      <c r="V167" s="10">
        <v>1</v>
      </c>
      <c r="W167" s="10">
        <v>0.03</v>
      </c>
      <c r="BO167" s="7"/>
      <c r="BP167" s="7"/>
      <c r="BQ167" s="7"/>
      <c r="CB167" s="27">
        <v>2</v>
      </c>
      <c r="CC167" s="45">
        <v>45280</v>
      </c>
      <c r="CD167" s="26">
        <v>0.37528935185185186</v>
      </c>
      <c r="CE167" s="27">
        <v>90</v>
      </c>
      <c r="CF167" s="27">
        <v>48</v>
      </c>
      <c r="CG167" s="27">
        <v>61</v>
      </c>
      <c r="CH167" s="27">
        <v>11.6</v>
      </c>
      <c r="CI167" s="27">
        <v>541</v>
      </c>
      <c r="CJ167" s="27">
        <v>1</v>
      </c>
      <c r="CK167" s="27">
        <v>0.02</v>
      </c>
      <c r="CY167">
        <f t="shared" si="29"/>
        <v>1154.1818529722677</v>
      </c>
      <c r="CZ167">
        <f t="shared" si="30"/>
        <v>992.59639355615025</v>
      </c>
    </row>
    <row r="168" spans="12:104" x14ac:dyDescent="0.25">
      <c r="L168">
        <v>27</v>
      </c>
      <c r="M168" s="10">
        <v>3</v>
      </c>
      <c r="N168" s="48">
        <v>45274</v>
      </c>
      <c r="O168" s="8">
        <v>0.48515046296296299</v>
      </c>
      <c r="P168" s="10">
        <v>658</v>
      </c>
      <c r="Q168" s="10">
        <v>557</v>
      </c>
      <c r="R168" s="10">
        <v>85.5</v>
      </c>
      <c r="S168">
        <f t="shared" si="28"/>
        <v>7.6242089673311921E-3</v>
      </c>
      <c r="T168" s="10">
        <v>9.1999999999999993</v>
      </c>
      <c r="U168" s="58">
        <v>1665</v>
      </c>
      <c r="V168" s="10">
        <v>1</v>
      </c>
      <c r="W168" s="10">
        <v>0.03</v>
      </c>
      <c r="BK168" s="7"/>
      <c r="BM168" s="7"/>
      <c r="BN168" s="7"/>
      <c r="BR168" s="7"/>
      <c r="BS168" s="7"/>
      <c r="CB168" s="27">
        <v>1</v>
      </c>
      <c r="CC168" s="45">
        <v>45280</v>
      </c>
      <c r="CD168" s="26">
        <v>0.38085648148148149</v>
      </c>
      <c r="CE168" s="27">
        <v>153</v>
      </c>
      <c r="CF168" s="27">
        <v>110</v>
      </c>
      <c r="CG168" s="27">
        <v>65</v>
      </c>
      <c r="CH168" s="27">
        <v>12.2</v>
      </c>
      <c r="CI168" s="27">
        <v>722</v>
      </c>
      <c r="CJ168" s="27">
        <v>1</v>
      </c>
      <c r="CK168" s="27">
        <v>0.02</v>
      </c>
      <c r="CY168">
        <f t="shared" si="29"/>
        <v>1161.9771402840358</v>
      </c>
      <c r="CZ168">
        <f t="shared" si="30"/>
        <v>993.49045494285065</v>
      </c>
    </row>
    <row r="169" spans="12:104" x14ac:dyDescent="0.25">
      <c r="L169">
        <v>27</v>
      </c>
      <c r="M169" s="10">
        <v>3</v>
      </c>
      <c r="N169" s="48">
        <v>45274</v>
      </c>
      <c r="O169" s="8">
        <v>0.49070601851851853</v>
      </c>
      <c r="P169" s="10">
        <v>667</v>
      </c>
      <c r="Q169" s="10">
        <v>566</v>
      </c>
      <c r="R169" s="10">
        <v>86</v>
      </c>
      <c r="S169">
        <f t="shared" si="28"/>
        <v>7.6200465879806634E-3</v>
      </c>
      <c r="T169" s="10">
        <v>9.1</v>
      </c>
      <c r="U169" s="58">
        <v>1650</v>
      </c>
      <c r="V169" s="10">
        <v>1</v>
      </c>
      <c r="W169" s="10">
        <v>0.02</v>
      </c>
      <c r="BK169" s="7"/>
      <c r="CB169" s="12">
        <v>2</v>
      </c>
      <c r="CC169" s="13">
        <v>45280</v>
      </c>
      <c r="CD169" s="9">
        <v>0.38917824074074076</v>
      </c>
      <c r="CE169" s="12">
        <v>95</v>
      </c>
      <c r="CF169" s="12">
        <v>58</v>
      </c>
      <c r="CG169" s="12">
        <v>64</v>
      </c>
      <c r="CH169" s="12">
        <v>11.1</v>
      </c>
      <c r="CI169" s="12">
        <v>554</v>
      </c>
      <c r="CJ169" s="12">
        <v>1.56</v>
      </c>
      <c r="CK169" s="12">
        <v>0.02</v>
      </c>
      <c r="CY169">
        <f t="shared" si="29"/>
        <v>1154.1818529722677</v>
      </c>
      <c r="CZ169">
        <f t="shared" si="30"/>
        <v>992.59639355615025</v>
      </c>
    </row>
    <row r="170" spans="12:104" x14ac:dyDescent="0.25">
      <c r="L170">
        <v>27</v>
      </c>
      <c r="M170" s="10">
        <v>3</v>
      </c>
      <c r="N170" s="48">
        <v>45274</v>
      </c>
      <c r="O170" s="8">
        <v>0.49763888888888891</v>
      </c>
      <c r="P170" s="10">
        <v>886</v>
      </c>
      <c r="Q170" s="10">
        <v>746</v>
      </c>
      <c r="R170" s="10">
        <v>86</v>
      </c>
      <c r="S170">
        <f t="shared" si="28"/>
        <v>7.6200465879806634E-3</v>
      </c>
      <c r="T170" s="10">
        <v>9.1</v>
      </c>
      <c r="U170" s="58">
        <v>1682</v>
      </c>
      <c r="V170" s="10">
        <v>1.41</v>
      </c>
      <c r="W170" s="10">
        <v>0.03</v>
      </c>
      <c r="BK170" s="7"/>
      <c r="CB170" s="27">
        <v>1</v>
      </c>
      <c r="CC170" s="45">
        <v>45280</v>
      </c>
      <c r="CD170" s="26">
        <v>0.38918981481481479</v>
      </c>
      <c r="CE170" s="27">
        <v>191</v>
      </c>
      <c r="CF170" s="27">
        <v>149</v>
      </c>
      <c r="CG170" s="27">
        <v>66.5</v>
      </c>
      <c r="CH170" s="27">
        <v>11.9</v>
      </c>
      <c r="CI170" s="27">
        <v>738</v>
      </c>
      <c r="CJ170" s="27">
        <v>1</v>
      </c>
      <c r="CK170" s="27">
        <v>0.02</v>
      </c>
      <c r="CY170">
        <f t="shared" si="29"/>
        <v>1154.1818529722677</v>
      </c>
      <c r="CZ170">
        <f t="shared" si="30"/>
        <v>992.59639355615025</v>
      </c>
    </row>
    <row r="171" spans="12:104" x14ac:dyDescent="0.25">
      <c r="L171">
        <v>27</v>
      </c>
      <c r="M171" s="24">
        <v>3</v>
      </c>
      <c r="N171" s="51">
        <v>45274</v>
      </c>
      <c r="O171" s="23">
        <v>0.64070601851851849</v>
      </c>
      <c r="P171" s="24">
        <v>542</v>
      </c>
      <c r="Q171" s="24">
        <v>456</v>
      </c>
      <c r="R171" s="24">
        <v>86.5</v>
      </c>
      <c r="S171">
        <f t="shared" si="28"/>
        <v>8.0133550889439978E-3</v>
      </c>
      <c r="T171" s="24">
        <v>9.8000000000000007</v>
      </c>
      <c r="U171" s="24">
        <v>1339</v>
      </c>
      <c r="V171" s="24">
        <v>1</v>
      </c>
      <c r="W171" s="24">
        <v>0.02</v>
      </c>
      <c r="BK171" s="7"/>
      <c r="CB171" s="12">
        <v>2</v>
      </c>
      <c r="CC171" s="13">
        <v>45280</v>
      </c>
      <c r="CD171" s="9">
        <v>0.39612268518518517</v>
      </c>
      <c r="CE171" s="12">
        <v>179</v>
      </c>
      <c r="CF171" s="12">
        <v>108</v>
      </c>
      <c r="CG171" s="12">
        <v>67.5</v>
      </c>
      <c r="CH171" s="12">
        <v>10.3</v>
      </c>
      <c r="CI171" s="12">
        <v>555</v>
      </c>
      <c r="CJ171" s="12">
        <v>1</v>
      </c>
      <c r="CK171" s="12">
        <v>0.02</v>
      </c>
      <c r="CY171">
        <f t="shared" si="29"/>
        <v>1209.731792293102</v>
      </c>
      <c r="CZ171">
        <f t="shared" si="30"/>
        <v>1046.4180003335332</v>
      </c>
    </row>
    <row r="172" spans="12:104" x14ac:dyDescent="0.25">
      <c r="L172">
        <v>27</v>
      </c>
      <c r="M172" s="24">
        <v>3</v>
      </c>
      <c r="N172" s="51">
        <v>45274</v>
      </c>
      <c r="O172" s="23">
        <v>0.64765046296296302</v>
      </c>
      <c r="P172" s="24">
        <v>646</v>
      </c>
      <c r="Q172" s="24">
        <v>541</v>
      </c>
      <c r="R172" s="24">
        <v>86.5</v>
      </c>
      <c r="S172">
        <f t="shared" si="28"/>
        <v>8.0643266934460212E-3</v>
      </c>
      <c r="T172" s="24">
        <v>9.9</v>
      </c>
      <c r="U172" s="24">
        <v>1397</v>
      </c>
      <c r="V172" s="24">
        <v>1.69</v>
      </c>
      <c r="W172" s="24">
        <v>0.02</v>
      </c>
      <c r="BK172" s="7"/>
      <c r="CB172" s="12">
        <v>2</v>
      </c>
      <c r="CC172" s="13">
        <v>45280</v>
      </c>
      <c r="CD172" s="9">
        <v>0.40306712962962959</v>
      </c>
      <c r="CE172" s="12">
        <v>156</v>
      </c>
      <c r="CF172" s="12">
        <v>108</v>
      </c>
      <c r="CG172" s="12">
        <v>70</v>
      </c>
      <c r="CH172" s="12">
        <v>9.8000000000000007</v>
      </c>
      <c r="CI172" s="12">
        <v>541</v>
      </c>
      <c r="CJ172" s="12">
        <v>1</v>
      </c>
      <c r="CK172" s="12">
        <v>0.02</v>
      </c>
      <c r="CY172">
        <f t="shared" si="29"/>
        <v>1217.8569549703211</v>
      </c>
      <c r="CZ172">
        <f t="shared" si="30"/>
        <v>1053.4462660493277</v>
      </c>
    </row>
    <row r="173" spans="12:104" x14ac:dyDescent="0.25">
      <c r="L173">
        <v>27</v>
      </c>
      <c r="M173" s="24">
        <v>3</v>
      </c>
      <c r="N173" s="51">
        <v>45274</v>
      </c>
      <c r="O173" s="23">
        <v>0.65459490740740744</v>
      </c>
      <c r="P173" s="24">
        <v>640</v>
      </c>
      <c r="Q173" s="24">
        <v>538</v>
      </c>
      <c r="R173" s="24">
        <v>87</v>
      </c>
      <c r="S173">
        <f t="shared" si="28"/>
        <v>8.1624914780347758E-3</v>
      </c>
      <c r="T173" s="24">
        <v>10</v>
      </c>
      <c r="U173" s="24">
        <v>1466</v>
      </c>
      <c r="V173" s="24">
        <v>1.8</v>
      </c>
      <c r="W173" s="24">
        <v>0.02</v>
      </c>
      <c r="BO173" s="7"/>
      <c r="BP173" s="7"/>
      <c r="BQ173" s="7"/>
      <c r="CB173" s="27">
        <v>3</v>
      </c>
      <c r="CC173" s="45">
        <v>45280</v>
      </c>
      <c r="CD173" s="26">
        <v>0.40476851851851853</v>
      </c>
      <c r="CE173" s="27">
        <v>164</v>
      </c>
      <c r="CF173" s="27">
        <v>134</v>
      </c>
      <c r="CG173" s="27">
        <v>75</v>
      </c>
      <c r="CH173" s="27">
        <v>9.5</v>
      </c>
      <c r="CI173" s="27">
        <v>599</v>
      </c>
      <c r="CJ173" s="27">
        <v>1</v>
      </c>
      <c r="CK173" s="27">
        <v>0.05</v>
      </c>
      <c r="CY173">
        <f t="shared" si="29"/>
        <v>1226.0302055289424</v>
      </c>
      <c r="CZ173">
        <f t="shared" si="30"/>
        <v>1066.6462788101799</v>
      </c>
    </row>
    <row r="174" spans="12:104" x14ac:dyDescent="0.25">
      <c r="L174">
        <v>27</v>
      </c>
      <c r="M174" s="24">
        <v>3</v>
      </c>
      <c r="N174" s="51">
        <v>45274</v>
      </c>
      <c r="O174" s="23">
        <v>0.66153935185185186</v>
      </c>
      <c r="P174" s="24">
        <v>670</v>
      </c>
      <c r="Q174" s="24">
        <v>565</v>
      </c>
      <c r="R174" s="24">
        <v>86.5</v>
      </c>
      <c r="S174">
        <f t="shared" si="28"/>
        <v>8.1671181446611243E-3</v>
      </c>
      <c r="T174" s="24">
        <v>10.1</v>
      </c>
      <c r="U174" s="24">
        <v>1472</v>
      </c>
      <c r="V174" s="24">
        <v>1.81</v>
      </c>
      <c r="W174" s="24">
        <v>0.02</v>
      </c>
      <c r="BK174" s="7"/>
      <c r="BM174" s="7"/>
      <c r="BN174" s="7"/>
      <c r="BR174" s="7"/>
      <c r="BS174" s="7"/>
      <c r="CB174" s="27">
        <v>3</v>
      </c>
      <c r="CC174" s="45">
        <v>45280</v>
      </c>
      <c r="CD174" s="26">
        <v>0.41171296296296295</v>
      </c>
      <c r="CE174" s="27">
        <v>156</v>
      </c>
      <c r="CF174" s="27">
        <v>117</v>
      </c>
      <c r="CG174" s="27">
        <v>75.5</v>
      </c>
      <c r="CH174" s="27">
        <v>9.5</v>
      </c>
      <c r="CI174" s="27">
        <v>574</v>
      </c>
      <c r="CJ174" s="27">
        <v>1</v>
      </c>
      <c r="CK174" s="27">
        <v>0.04</v>
      </c>
      <c r="CY174">
        <f t="shared" si="29"/>
        <v>1234.2517876791662</v>
      </c>
      <c r="CZ174">
        <f t="shared" si="30"/>
        <v>1067.6277963424789</v>
      </c>
    </row>
    <row r="175" spans="12:104" x14ac:dyDescent="0.25">
      <c r="L175">
        <v>27</v>
      </c>
      <c r="M175" s="27">
        <v>3</v>
      </c>
      <c r="N175" s="49">
        <v>45275</v>
      </c>
      <c r="O175" s="26">
        <v>0.35778935185185184</v>
      </c>
      <c r="P175" s="27">
        <v>275</v>
      </c>
      <c r="Q175" s="27">
        <v>215</v>
      </c>
      <c r="R175" s="27">
        <v>73.5</v>
      </c>
      <c r="S175">
        <f t="shared" si="28"/>
        <v>8.2683737586304942E-3</v>
      </c>
      <c r="T175" s="27">
        <v>12.9</v>
      </c>
      <c r="U175" s="57">
        <v>922</v>
      </c>
      <c r="V175" s="27">
        <v>1</v>
      </c>
      <c r="W175" s="27">
        <v>0.03</v>
      </c>
      <c r="BK175" s="7"/>
      <c r="CB175" s="27">
        <v>2</v>
      </c>
      <c r="CC175" s="45">
        <v>45280</v>
      </c>
      <c r="CD175" s="26">
        <v>0.43778935185185186</v>
      </c>
      <c r="CE175" s="27">
        <v>114</v>
      </c>
      <c r="CF175" s="27">
        <v>74</v>
      </c>
      <c r="CG175" s="27">
        <v>72.5</v>
      </c>
      <c r="CH175" s="27">
        <v>9.6999999999999993</v>
      </c>
      <c r="CI175" s="27">
        <v>529</v>
      </c>
      <c r="CJ175" s="27">
        <v>1</v>
      </c>
      <c r="CK175" s="27">
        <v>0.02</v>
      </c>
      <c r="CY175">
        <f t="shared" si="29"/>
        <v>1485.1004468510164</v>
      </c>
      <c r="CZ175">
        <f t="shared" si="30"/>
        <v>1091.5488284354969</v>
      </c>
    </row>
    <row r="176" spans="12:104" x14ac:dyDescent="0.25">
      <c r="L176">
        <v>27</v>
      </c>
      <c r="M176" s="27">
        <v>3</v>
      </c>
      <c r="N176" s="49">
        <v>45275</v>
      </c>
      <c r="O176" s="26">
        <v>0.3661342592592593</v>
      </c>
      <c r="P176" s="27">
        <v>443</v>
      </c>
      <c r="Q176" s="27">
        <v>370</v>
      </c>
      <c r="R176" s="27">
        <v>79</v>
      </c>
      <c r="S176">
        <f t="shared" si="28"/>
        <v>8.1969341524783072E-3</v>
      </c>
      <c r="T176" s="27">
        <v>11.6</v>
      </c>
      <c r="U176" s="57">
        <v>999</v>
      </c>
      <c r="V176" s="27">
        <v>1</v>
      </c>
      <c r="W176" s="27">
        <v>0.05</v>
      </c>
      <c r="Y176" s="43"/>
      <c r="BK176" s="7"/>
      <c r="CB176" s="12">
        <v>3</v>
      </c>
      <c r="CC176" s="13">
        <v>45280</v>
      </c>
      <c r="CD176" s="9">
        <v>0.43949074074074074</v>
      </c>
      <c r="CE176" s="12">
        <v>122</v>
      </c>
      <c r="CF176" s="12">
        <v>95</v>
      </c>
      <c r="CG176" s="12">
        <v>77.5</v>
      </c>
      <c r="CH176" s="12">
        <v>9.4</v>
      </c>
      <c r="CI176" s="12">
        <v>527</v>
      </c>
      <c r="CJ176" s="12">
        <v>1</v>
      </c>
      <c r="CK176" s="12">
        <v>0.03</v>
      </c>
      <c r="CY176">
        <f t="shared" si="29"/>
        <v>1363.5441471294273</v>
      </c>
      <c r="CZ176">
        <f t="shared" si="30"/>
        <v>1077.1998762322476</v>
      </c>
    </row>
    <row r="177" spans="12:104" x14ac:dyDescent="0.25">
      <c r="L177">
        <v>27</v>
      </c>
      <c r="M177" s="27">
        <v>3</v>
      </c>
      <c r="N177" s="49">
        <v>45275</v>
      </c>
      <c r="O177" s="26">
        <v>0.37306712962962968</v>
      </c>
      <c r="P177" s="27">
        <v>445</v>
      </c>
      <c r="Q177" s="27">
        <v>350</v>
      </c>
      <c r="R177" s="27">
        <v>81.5</v>
      </c>
      <c r="S177">
        <f t="shared" si="28"/>
        <v>8.2471694167146545E-3</v>
      </c>
      <c r="T177" s="27">
        <v>11.2</v>
      </c>
      <c r="U177" s="57">
        <v>1058</v>
      </c>
      <c r="V177" s="27">
        <v>1</v>
      </c>
      <c r="W177" s="27">
        <v>0.05</v>
      </c>
      <c r="BK177" s="7"/>
      <c r="CB177" s="27">
        <v>2</v>
      </c>
      <c r="CC177" s="45">
        <v>45280</v>
      </c>
      <c r="CD177" s="26">
        <v>0.44473379629629628</v>
      </c>
      <c r="CE177" s="27">
        <v>83</v>
      </c>
      <c r="CF177" s="27">
        <v>55</v>
      </c>
      <c r="CG177" s="27">
        <v>72</v>
      </c>
      <c r="CH177" s="27">
        <v>9.6</v>
      </c>
      <c r="CI177" s="27">
        <v>511</v>
      </c>
      <c r="CJ177" s="27">
        <v>1</v>
      </c>
      <c r="CK177" s="27">
        <v>0.02</v>
      </c>
      <c r="CY177">
        <f t="shared" si="29"/>
        <v>1327.9497934201154</v>
      </c>
      <c r="CZ177">
        <f t="shared" si="30"/>
        <v>1082.279081637394</v>
      </c>
    </row>
    <row r="178" spans="12:104" x14ac:dyDescent="0.25">
      <c r="L178">
        <v>27</v>
      </c>
      <c r="M178" s="27">
        <v>3</v>
      </c>
      <c r="N178" s="49">
        <v>45275</v>
      </c>
      <c r="O178" s="26">
        <v>0.38002314814814814</v>
      </c>
      <c r="P178" s="27">
        <v>445</v>
      </c>
      <c r="Q178" s="27">
        <v>367</v>
      </c>
      <c r="R178" s="27">
        <v>82.5</v>
      </c>
      <c r="S178">
        <f t="shared" si="28"/>
        <v>8.3483616794964299E-3</v>
      </c>
      <c r="T178" s="27">
        <v>11.2</v>
      </c>
      <c r="U178" s="57">
        <v>1082</v>
      </c>
      <c r="V178" s="27">
        <v>1</v>
      </c>
      <c r="W178" s="27">
        <v>0.05</v>
      </c>
      <c r="BK178" s="7"/>
      <c r="CB178" s="12">
        <v>3</v>
      </c>
      <c r="CC178" s="13">
        <v>45280</v>
      </c>
      <c r="CD178" s="9">
        <v>0.44643518518518516</v>
      </c>
      <c r="CE178" s="12">
        <v>149</v>
      </c>
      <c r="CF178" s="12">
        <v>123</v>
      </c>
      <c r="CG178" s="12">
        <v>77.5</v>
      </c>
      <c r="CH178" s="12">
        <v>9.4</v>
      </c>
      <c r="CI178" s="12">
        <v>539</v>
      </c>
      <c r="CJ178" s="12">
        <v>1</v>
      </c>
      <c r="CK178" s="12">
        <v>0.03</v>
      </c>
      <c r="CY178">
        <f t="shared" si="29"/>
        <v>1327.9497934201154</v>
      </c>
      <c r="CZ178">
        <f t="shared" si="30"/>
        <v>1095.5585795715951</v>
      </c>
    </row>
    <row r="179" spans="12:104" x14ac:dyDescent="0.25">
      <c r="L179">
        <v>27</v>
      </c>
      <c r="M179" s="27">
        <v>3</v>
      </c>
      <c r="N179" s="49">
        <v>45275</v>
      </c>
      <c r="O179" s="26">
        <v>0.38696759259259261</v>
      </c>
      <c r="P179" s="27">
        <v>671</v>
      </c>
      <c r="Q179" s="27">
        <v>564</v>
      </c>
      <c r="R179" s="27">
        <v>82.5</v>
      </c>
      <c r="S179">
        <f t="shared" si="28"/>
        <v>8.2961477835361529E-3</v>
      </c>
      <c r="T179" s="27">
        <v>11.1</v>
      </c>
      <c r="U179" s="57">
        <v>1132</v>
      </c>
      <c r="V179" s="27">
        <v>1</v>
      </c>
      <c r="W179" s="27">
        <v>0.04</v>
      </c>
      <c r="BO179" s="7"/>
      <c r="BP179" s="7"/>
      <c r="BQ179" s="7"/>
      <c r="CB179" s="27">
        <v>2</v>
      </c>
      <c r="CC179" s="45">
        <v>45280</v>
      </c>
      <c r="CD179" s="26">
        <v>0.45167824074074076</v>
      </c>
      <c r="CE179" s="27">
        <v>96</v>
      </c>
      <c r="CF179" s="27">
        <v>56</v>
      </c>
      <c r="CG179" s="27">
        <v>72</v>
      </c>
      <c r="CH179" s="27">
        <v>9.6</v>
      </c>
      <c r="CI179" s="27">
        <v>529</v>
      </c>
      <c r="CJ179" s="27">
        <v>1</v>
      </c>
      <c r="CK179" s="27">
        <v>0.02</v>
      </c>
      <c r="CY179">
        <f t="shared" si="29"/>
        <v>1319.1801881788481</v>
      </c>
      <c r="CZ179">
        <f t="shared" si="30"/>
        <v>1088.3236552475496</v>
      </c>
    </row>
    <row r="180" spans="12:104" x14ac:dyDescent="0.25">
      <c r="L180">
        <v>27</v>
      </c>
      <c r="M180" s="27">
        <v>3</v>
      </c>
      <c r="N180" s="49">
        <v>45275</v>
      </c>
      <c r="O180" s="26">
        <v>0.39391203703703703</v>
      </c>
      <c r="P180" s="27">
        <v>574</v>
      </c>
      <c r="Q180" s="27">
        <v>445</v>
      </c>
      <c r="R180" s="27">
        <v>83</v>
      </c>
      <c r="S180">
        <f t="shared" si="28"/>
        <v>8.2941834433557775E-3</v>
      </c>
      <c r="T180" s="27">
        <v>11</v>
      </c>
      <c r="U180" s="57">
        <v>1198</v>
      </c>
      <c r="V180" s="27">
        <v>1</v>
      </c>
      <c r="W180" s="27">
        <v>0.04</v>
      </c>
      <c r="BK180" s="7"/>
      <c r="BM180" s="7"/>
      <c r="BN180" s="7"/>
      <c r="BR180" s="7"/>
      <c r="BS180" s="7"/>
      <c r="CB180" s="12">
        <v>3</v>
      </c>
      <c r="CC180" s="13">
        <v>45280</v>
      </c>
      <c r="CD180" s="9">
        <v>0.45337962962962958</v>
      </c>
      <c r="CE180" s="12">
        <v>114</v>
      </c>
      <c r="CF180" s="12">
        <v>77</v>
      </c>
      <c r="CG180" s="12">
        <v>78</v>
      </c>
      <c r="CH180" s="12">
        <v>9.4</v>
      </c>
      <c r="CI180" s="12">
        <v>566</v>
      </c>
      <c r="CJ180" s="12">
        <v>1</v>
      </c>
      <c r="CK180" s="12">
        <v>0.03</v>
      </c>
      <c r="CY180">
        <f t="shared" si="29"/>
        <v>1310.4616625999865</v>
      </c>
      <c r="CZ180">
        <f t="shared" si="30"/>
        <v>1087.6831799579888</v>
      </c>
    </row>
    <row r="181" spans="12:104" x14ac:dyDescent="0.25">
      <c r="L181">
        <v>27</v>
      </c>
      <c r="M181" s="27">
        <v>3</v>
      </c>
      <c r="N181" s="49">
        <v>45275</v>
      </c>
      <c r="O181" s="26">
        <v>0.40085648148148145</v>
      </c>
      <c r="P181" s="27">
        <v>587</v>
      </c>
      <c r="Q181" s="27">
        <v>457</v>
      </c>
      <c r="R181" s="27">
        <v>83.5</v>
      </c>
      <c r="S181">
        <f t="shared" si="28"/>
        <v>8.3441484038579202E-3</v>
      </c>
      <c r="T181" s="27">
        <v>11</v>
      </c>
      <c r="U181" s="57">
        <v>1222</v>
      </c>
      <c r="V181" s="27">
        <v>1</v>
      </c>
      <c r="W181" s="27">
        <v>0.04</v>
      </c>
      <c r="BK181" s="7"/>
      <c r="CB181" s="12">
        <v>3</v>
      </c>
      <c r="CC181" s="13">
        <v>45280</v>
      </c>
      <c r="CD181" s="9">
        <v>0.46032407407407411</v>
      </c>
      <c r="CE181" s="12">
        <v>98</v>
      </c>
      <c r="CF181" s="12">
        <v>67</v>
      </c>
      <c r="CG181" s="12">
        <v>78</v>
      </c>
      <c r="CH181" s="12">
        <v>9.4</v>
      </c>
      <c r="CI181" s="12">
        <v>593</v>
      </c>
      <c r="CJ181" s="12">
        <v>1</v>
      </c>
      <c r="CK181" s="12">
        <v>0.03</v>
      </c>
      <c r="CY181">
        <f t="shared" si="29"/>
        <v>1310.4616625999865</v>
      </c>
      <c r="CZ181">
        <f t="shared" si="30"/>
        <v>1094.2354882709888</v>
      </c>
    </row>
    <row r="182" spans="12:104" x14ac:dyDescent="0.25">
      <c r="L182">
        <v>27</v>
      </c>
      <c r="M182" s="27">
        <v>3</v>
      </c>
      <c r="N182" s="49">
        <v>45275</v>
      </c>
      <c r="O182" s="26">
        <v>0.40780092592592593</v>
      </c>
      <c r="P182" s="27">
        <v>577</v>
      </c>
      <c r="Q182" s="27">
        <v>470</v>
      </c>
      <c r="R182" s="27">
        <v>84</v>
      </c>
      <c r="S182">
        <f t="shared" si="28"/>
        <v>8.4469868341459017E-3</v>
      </c>
      <c r="T182" s="27">
        <v>11.1</v>
      </c>
      <c r="U182" s="57">
        <v>1242</v>
      </c>
      <c r="V182" s="27">
        <v>1</v>
      </c>
      <c r="W182" s="27">
        <v>0.04</v>
      </c>
      <c r="BK182" s="7"/>
      <c r="CB182" s="10">
        <v>2</v>
      </c>
      <c r="CC182" s="11">
        <v>45280</v>
      </c>
      <c r="CD182" s="8">
        <v>0.46556712962962959</v>
      </c>
      <c r="CE182" s="10">
        <v>679</v>
      </c>
      <c r="CF182" s="10">
        <v>533</v>
      </c>
      <c r="CG182" s="10">
        <v>73.5</v>
      </c>
      <c r="CH182" s="10">
        <v>8.8000000000000007</v>
      </c>
      <c r="CI182" s="10">
        <v>912</v>
      </c>
      <c r="CJ182" s="10">
        <v>3.92</v>
      </c>
      <c r="CK182" s="10">
        <v>0.02</v>
      </c>
      <c r="CY182">
        <f t="shared" si="29"/>
        <v>1319.1801881788481</v>
      </c>
      <c r="CZ182">
        <f t="shared" si="30"/>
        <v>1108.1113580702324</v>
      </c>
    </row>
    <row r="183" spans="12:104" x14ac:dyDescent="0.25">
      <c r="L183">
        <v>27</v>
      </c>
      <c r="M183" s="27">
        <v>3</v>
      </c>
      <c r="N183" s="49">
        <v>45275</v>
      </c>
      <c r="O183" s="26">
        <v>0.41474537037037035</v>
      </c>
      <c r="P183" s="27">
        <v>625</v>
      </c>
      <c r="Q183" s="27">
        <v>518</v>
      </c>
      <c r="R183" s="27">
        <v>83.5</v>
      </c>
      <c r="S183">
        <f t="shared" si="28"/>
        <v>8.3441484038579202E-3</v>
      </c>
      <c r="T183" s="27">
        <v>11</v>
      </c>
      <c r="U183" s="57">
        <v>1241</v>
      </c>
      <c r="V183" s="27">
        <v>1</v>
      </c>
      <c r="W183" s="27">
        <v>0.03</v>
      </c>
      <c r="BK183" s="7"/>
      <c r="CB183" s="10">
        <v>2</v>
      </c>
      <c r="CC183" s="11">
        <v>45280</v>
      </c>
      <c r="CD183" s="8">
        <v>0.47251157407407413</v>
      </c>
      <c r="CE183" s="10">
        <v>788</v>
      </c>
      <c r="CF183" s="10">
        <v>579</v>
      </c>
      <c r="CG183" s="10">
        <v>75</v>
      </c>
      <c r="CH183" s="10">
        <v>8.4</v>
      </c>
      <c r="CI183" s="10">
        <v>961</v>
      </c>
      <c r="CJ183" s="10">
        <v>3.46</v>
      </c>
      <c r="CK183" s="10">
        <v>0.02</v>
      </c>
      <c r="CY183">
        <f t="shared" si="29"/>
        <v>1310.4616625999865</v>
      </c>
      <c r="CZ183">
        <f t="shared" si="30"/>
        <v>1094.2354882709888</v>
      </c>
    </row>
    <row r="184" spans="12:104" x14ac:dyDescent="0.25">
      <c r="L184">
        <v>27</v>
      </c>
      <c r="M184" s="27">
        <v>3</v>
      </c>
      <c r="N184" s="49">
        <v>45275</v>
      </c>
      <c r="O184" s="26">
        <v>0.42168981481481477</v>
      </c>
      <c r="P184" s="27">
        <v>643</v>
      </c>
      <c r="Q184" s="27">
        <v>526</v>
      </c>
      <c r="R184" s="27">
        <v>84</v>
      </c>
      <c r="S184">
        <f t="shared" si="28"/>
        <v>8.3415283365301292E-3</v>
      </c>
      <c r="T184" s="27">
        <v>10.9</v>
      </c>
      <c r="U184" s="57">
        <v>1283</v>
      </c>
      <c r="V184" s="27">
        <v>1</v>
      </c>
      <c r="W184" s="27">
        <v>0.03</v>
      </c>
      <c r="BK184" s="7"/>
      <c r="CB184" s="27">
        <v>2</v>
      </c>
      <c r="CC184" s="45">
        <v>45280</v>
      </c>
      <c r="CD184" s="26">
        <v>0.47945601851851855</v>
      </c>
      <c r="CE184" s="27">
        <v>627</v>
      </c>
      <c r="CF184" s="27">
        <v>490</v>
      </c>
      <c r="CG184" s="27">
        <v>76.5</v>
      </c>
      <c r="CH184" s="27">
        <v>8.9</v>
      </c>
      <c r="CI184" s="27">
        <v>994</v>
      </c>
      <c r="CJ184" s="27">
        <v>2.94</v>
      </c>
      <c r="CK184" s="27">
        <v>0.02</v>
      </c>
      <c r="CY184">
        <f t="shared" si="29"/>
        <v>1301.7939617062655</v>
      </c>
      <c r="CZ184">
        <f t="shared" si="30"/>
        <v>1093.506927833263</v>
      </c>
    </row>
    <row r="185" spans="12:104" x14ac:dyDescent="0.25">
      <c r="L185">
        <v>27</v>
      </c>
      <c r="M185" s="27">
        <v>3</v>
      </c>
      <c r="N185" s="49">
        <v>45275</v>
      </c>
      <c r="O185" s="26">
        <v>0.4286342592592593</v>
      </c>
      <c r="P185" s="27">
        <v>690</v>
      </c>
      <c r="Q185" s="27">
        <v>582</v>
      </c>
      <c r="R185" s="27">
        <v>84.5</v>
      </c>
      <c r="S185">
        <f t="shared" si="28"/>
        <v>8.391180290914237E-3</v>
      </c>
      <c r="T185" s="27">
        <v>10.9</v>
      </c>
      <c r="U185" s="57">
        <v>1320</v>
      </c>
      <c r="V185" s="27">
        <v>1</v>
      </c>
      <c r="W185" s="27">
        <v>0.03</v>
      </c>
      <c r="BO185" s="7"/>
      <c r="BP185" s="7"/>
      <c r="BQ185" s="7"/>
      <c r="CB185" s="27">
        <v>2</v>
      </c>
      <c r="CC185" s="45">
        <v>45280</v>
      </c>
      <c r="CD185" s="26">
        <v>0.48640046296296297</v>
      </c>
      <c r="CE185" s="27">
        <v>279</v>
      </c>
      <c r="CF185" s="27">
        <v>193</v>
      </c>
      <c r="CG185" s="27">
        <v>72</v>
      </c>
      <c r="CH185" s="27">
        <v>8.9</v>
      </c>
      <c r="CI185" s="27">
        <v>702</v>
      </c>
      <c r="CJ185" s="27">
        <v>3.11</v>
      </c>
      <c r="CK185" s="27">
        <v>0.02</v>
      </c>
      <c r="CY185">
        <f t="shared" si="29"/>
        <v>1301.7939617062655</v>
      </c>
      <c r="CZ185">
        <f t="shared" si="30"/>
        <v>1100.0158976417943</v>
      </c>
    </row>
    <row r="186" spans="12:104" x14ac:dyDescent="0.25">
      <c r="L186">
        <v>27</v>
      </c>
      <c r="M186" s="12">
        <v>3</v>
      </c>
      <c r="N186" s="50">
        <v>45275</v>
      </c>
      <c r="O186" s="9">
        <v>0.46335648148148145</v>
      </c>
      <c r="P186" s="12">
        <v>616</v>
      </c>
      <c r="Q186" s="12">
        <v>525</v>
      </c>
      <c r="R186" s="12">
        <v>85.5</v>
      </c>
      <c r="S186">
        <f t="shared" si="28"/>
        <v>8.4904841996824524E-3</v>
      </c>
      <c r="T186" s="12">
        <v>10.9</v>
      </c>
      <c r="U186" s="57">
        <v>1288</v>
      </c>
      <c r="V186" s="12">
        <v>1</v>
      </c>
      <c r="W186" s="12">
        <v>0.03</v>
      </c>
      <c r="BK186" s="7"/>
      <c r="BM186" s="7"/>
      <c r="BN186" s="7"/>
      <c r="BR186" s="7"/>
      <c r="BS186" s="7"/>
      <c r="CB186" s="27">
        <v>2</v>
      </c>
      <c r="CC186" s="45">
        <v>45280</v>
      </c>
      <c r="CD186" s="26">
        <v>0.49334490740740744</v>
      </c>
      <c r="CE186" s="27">
        <v>213</v>
      </c>
      <c r="CF186" s="27">
        <v>157</v>
      </c>
      <c r="CG186" s="27">
        <v>71.5</v>
      </c>
      <c r="CH186" s="27">
        <v>8.9</v>
      </c>
      <c r="CI186" s="27">
        <v>651</v>
      </c>
      <c r="CJ186" s="27">
        <v>2.13</v>
      </c>
      <c r="CK186" s="27">
        <v>0.02</v>
      </c>
      <c r="CY186">
        <f t="shared" si="29"/>
        <v>1301.7939617062655</v>
      </c>
      <c r="CZ186">
        <f t="shared" si="30"/>
        <v>1113.0338372588569</v>
      </c>
    </row>
    <row r="187" spans="12:104" x14ac:dyDescent="0.25">
      <c r="L187">
        <v>27</v>
      </c>
      <c r="M187" s="12">
        <v>3</v>
      </c>
      <c r="N187" s="50">
        <v>45275</v>
      </c>
      <c r="O187" s="9">
        <v>0.47039351851851857</v>
      </c>
      <c r="P187" s="12">
        <v>624</v>
      </c>
      <c r="Q187" s="12">
        <v>526</v>
      </c>
      <c r="R187" s="12">
        <v>85.5</v>
      </c>
      <c r="S187">
        <f t="shared" si="28"/>
        <v>8.4904841996824524E-3</v>
      </c>
      <c r="T187" s="12">
        <v>10.9</v>
      </c>
      <c r="U187" s="57">
        <v>1300</v>
      </c>
      <c r="V187" s="12">
        <v>1</v>
      </c>
      <c r="W187" s="12">
        <v>0.02</v>
      </c>
      <c r="BK187" s="7"/>
      <c r="CB187" s="12">
        <v>2</v>
      </c>
      <c r="CC187" s="13">
        <v>45280</v>
      </c>
      <c r="CD187" s="9">
        <v>0.54891203703703706</v>
      </c>
      <c r="CE187" s="12">
        <v>89</v>
      </c>
      <c r="CF187" s="12">
        <v>49</v>
      </c>
      <c r="CG187" s="12">
        <v>71</v>
      </c>
      <c r="CH187" s="12">
        <v>8.8000000000000007</v>
      </c>
      <c r="CI187" s="12">
        <v>527</v>
      </c>
      <c r="CJ187" s="12">
        <v>1.95</v>
      </c>
      <c r="CK187" s="12">
        <v>0.02</v>
      </c>
      <c r="CY187">
        <f t="shared" si="29"/>
        <v>1301.7939617062655</v>
      </c>
      <c r="CZ187">
        <f t="shared" si="30"/>
        <v>1113.0338372588569</v>
      </c>
    </row>
    <row r="188" spans="12:104" x14ac:dyDescent="0.25">
      <c r="L188">
        <v>27</v>
      </c>
      <c r="M188" s="12">
        <v>3</v>
      </c>
      <c r="N188" s="50">
        <v>45275</v>
      </c>
      <c r="O188" s="9">
        <v>0.47724537037037035</v>
      </c>
      <c r="P188" s="12">
        <v>608</v>
      </c>
      <c r="Q188" s="12">
        <v>522</v>
      </c>
      <c r="R188" s="12">
        <v>86</v>
      </c>
      <c r="S188">
        <f t="shared" si="28"/>
        <v>8.593973206368637E-3</v>
      </c>
      <c r="T188" s="12">
        <v>11</v>
      </c>
      <c r="U188" s="57">
        <v>1314</v>
      </c>
      <c r="V188" s="12">
        <v>1</v>
      </c>
      <c r="W188" s="12">
        <v>0.03</v>
      </c>
      <c r="BK188" s="7"/>
      <c r="CB188" s="12">
        <v>2</v>
      </c>
      <c r="CC188" s="13">
        <v>45280</v>
      </c>
      <c r="CD188" s="9">
        <v>0.55584490740740744</v>
      </c>
      <c r="CE188" s="12">
        <v>60</v>
      </c>
      <c r="CF188" s="12">
        <v>16</v>
      </c>
      <c r="CG188" s="12">
        <v>70.5</v>
      </c>
      <c r="CH188" s="12">
        <v>8.8000000000000007</v>
      </c>
      <c r="CI188" s="12">
        <v>541</v>
      </c>
      <c r="CJ188" s="12">
        <v>1.23</v>
      </c>
      <c r="CK188" s="12">
        <v>0.02</v>
      </c>
      <c r="CY188">
        <f t="shared" si="29"/>
        <v>1310.4616625999865</v>
      </c>
      <c r="CZ188">
        <f t="shared" si="30"/>
        <v>1126.9970298359883</v>
      </c>
    </row>
    <row r="189" spans="12:104" x14ac:dyDescent="0.25">
      <c r="L189">
        <v>27</v>
      </c>
      <c r="M189" s="12">
        <v>3</v>
      </c>
      <c r="N189" s="50">
        <v>45275</v>
      </c>
      <c r="O189" s="9">
        <v>0.48418981481481477</v>
      </c>
      <c r="P189" s="12">
        <v>669</v>
      </c>
      <c r="Q189" s="12">
        <v>547</v>
      </c>
      <c r="R189" s="12">
        <v>86</v>
      </c>
      <c r="S189">
        <f t="shared" si="28"/>
        <v>8.593973206368637E-3</v>
      </c>
      <c r="T189" s="12">
        <v>11</v>
      </c>
      <c r="U189" s="57">
        <v>1337</v>
      </c>
      <c r="V189" s="12">
        <v>1</v>
      </c>
      <c r="W189" s="12">
        <v>0.02</v>
      </c>
      <c r="BK189" s="7"/>
      <c r="CB189" s="12">
        <v>2</v>
      </c>
      <c r="CC189" s="13">
        <v>45280</v>
      </c>
      <c r="CD189" s="9">
        <v>0.56418981481481478</v>
      </c>
      <c r="CE189" s="12">
        <v>64</v>
      </c>
      <c r="CF189" s="12">
        <v>30</v>
      </c>
      <c r="CG189" s="12">
        <v>71</v>
      </c>
      <c r="CH189" s="12">
        <v>8.8000000000000007</v>
      </c>
      <c r="CI189" s="12">
        <v>537</v>
      </c>
      <c r="CJ189" s="12">
        <v>1</v>
      </c>
      <c r="CK189" s="12">
        <v>0.02</v>
      </c>
      <c r="CY189">
        <f t="shared" si="29"/>
        <v>1310.4616625999865</v>
      </c>
      <c r="CZ189">
        <f t="shared" si="30"/>
        <v>1126.9970298359883</v>
      </c>
    </row>
    <row r="190" spans="12:104" x14ac:dyDescent="0.25">
      <c r="L190">
        <v>27</v>
      </c>
      <c r="M190" s="12">
        <v>3</v>
      </c>
      <c r="N190" s="50">
        <v>45275</v>
      </c>
      <c r="O190" s="9">
        <v>0.4911342592592593</v>
      </c>
      <c r="P190" s="12">
        <v>698</v>
      </c>
      <c r="Q190" s="12">
        <v>608</v>
      </c>
      <c r="R190" s="12">
        <v>86</v>
      </c>
      <c r="S190">
        <f t="shared" si="28"/>
        <v>8.593973206368637E-3</v>
      </c>
      <c r="T190" s="12">
        <v>11</v>
      </c>
      <c r="U190" s="57">
        <v>1381</v>
      </c>
      <c r="V190" s="12">
        <v>1.2</v>
      </c>
      <c r="W190" s="12">
        <v>0.02</v>
      </c>
      <c r="BK190" s="7"/>
      <c r="CB190" s="12">
        <v>2</v>
      </c>
      <c r="CC190" s="13">
        <v>45280</v>
      </c>
      <c r="CD190" s="9">
        <v>0.56769675925925933</v>
      </c>
      <c r="CE190" s="12">
        <v>89</v>
      </c>
      <c r="CF190" s="12">
        <v>53</v>
      </c>
      <c r="CG190" s="12">
        <v>71</v>
      </c>
      <c r="CH190" s="12">
        <v>8.9</v>
      </c>
      <c r="CI190" s="12">
        <v>569</v>
      </c>
      <c r="CJ190" s="12">
        <v>1</v>
      </c>
      <c r="CK190" s="12">
        <v>0.02</v>
      </c>
      <c r="CY190">
        <f t="shared" si="29"/>
        <v>1310.4616625999865</v>
      </c>
      <c r="CZ190">
        <f t="shared" si="30"/>
        <v>1126.9970298359883</v>
      </c>
    </row>
    <row r="191" spans="12:104" x14ac:dyDescent="0.25">
      <c r="L191">
        <v>27</v>
      </c>
      <c r="M191" s="3">
        <v>3</v>
      </c>
      <c r="N191" s="52">
        <v>45275</v>
      </c>
      <c r="O191" s="5">
        <v>0.58835648148148145</v>
      </c>
      <c r="P191" s="3">
        <v>654</v>
      </c>
      <c r="Q191" s="3">
        <v>576</v>
      </c>
      <c r="R191" s="3">
        <v>87.5</v>
      </c>
      <c r="S191">
        <f t="shared" si="28"/>
        <v>8.8543229934053037E-3</v>
      </c>
      <c r="T191" s="3">
        <v>11.2</v>
      </c>
      <c r="U191" s="3">
        <v>1177</v>
      </c>
      <c r="V191" s="3">
        <v>1.45</v>
      </c>
      <c r="W191" s="3">
        <v>0.02</v>
      </c>
      <c r="CB191" s="12">
        <v>2</v>
      </c>
      <c r="CC191" s="13">
        <v>45280</v>
      </c>
      <c r="CD191" s="9">
        <v>0.58326388888888892</v>
      </c>
      <c r="CE191" s="12">
        <v>98</v>
      </c>
      <c r="CF191" s="12">
        <v>56</v>
      </c>
      <c r="CG191" s="12">
        <v>71</v>
      </c>
      <c r="CH191" s="12">
        <v>9</v>
      </c>
      <c r="CI191" s="12">
        <v>616</v>
      </c>
      <c r="CJ191" s="12">
        <v>1</v>
      </c>
      <c r="CK191" s="12">
        <v>0.02</v>
      </c>
      <c r="CY191">
        <f t="shared" si="29"/>
        <v>1327.9497934201154</v>
      </c>
      <c r="CZ191">
        <f t="shared" si="30"/>
        <v>1161.956069242601</v>
      </c>
    </row>
    <row r="192" spans="12:104" x14ac:dyDescent="0.25">
      <c r="L192">
        <v>29</v>
      </c>
      <c r="M192" s="10">
        <v>3</v>
      </c>
      <c r="N192" s="48">
        <v>45278</v>
      </c>
      <c r="O192" s="8">
        <v>0.37568287037037035</v>
      </c>
      <c r="P192" s="10">
        <v>106</v>
      </c>
      <c r="Q192" s="10">
        <v>84</v>
      </c>
      <c r="R192" s="10">
        <v>70</v>
      </c>
      <c r="S192">
        <f t="shared" si="28"/>
        <v>7.6343340810745876E-3</v>
      </c>
      <c r="T192" s="10">
        <v>12.4</v>
      </c>
      <c r="U192" s="10">
        <v>615</v>
      </c>
      <c r="V192" s="10">
        <v>1</v>
      </c>
      <c r="W192" s="10">
        <v>0.02</v>
      </c>
      <c r="CB192" s="12">
        <v>2</v>
      </c>
      <c r="CC192" s="13">
        <v>45280</v>
      </c>
      <c r="CD192" s="9">
        <v>0.59020833333333333</v>
      </c>
      <c r="CE192" s="12">
        <v>574</v>
      </c>
      <c r="CF192" s="12">
        <v>425</v>
      </c>
      <c r="CG192" s="12">
        <v>71</v>
      </c>
      <c r="CH192" s="12">
        <v>9</v>
      </c>
      <c r="CI192" s="12">
        <v>646</v>
      </c>
      <c r="CJ192" s="12">
        <v>1.7</v>
      </c>
      <c r="CK192" s="12">
        <v>0.02</v>
      </c>
      <c r="CY192">
        <f t="shared" si="29"/>
        <v>1437.2635150537644</v>
      </c>
      <c r="CZ192">
        <f t="shared" si="30"/>
        <v>1006.084460537635</v>
      </c>
    </row>
    <row r="193" spans="12:104" x14ac:dyDescent="0.25">
      <c r="L193">
        <v>29</v>
      </c>
      <c r="M193" s="10">
        <v>3</v>
      </c>
      <c r="N193" s="48">
        <v>45278</v>
      </c>
      <c r="O193" s="8">
        <v>0.38288194444444446</v>
      </c>
      <c r="P193" s="10">
        <v>98</v>
      </c>
      <c r="Q193" s="10">
        <v>72</v>
      </c>
      <c r="R193" s="10">
        <v>69</v>
      </c>
      <c r="S193">
        <f t="shared" si="28"/>
        <v>7.2947119117814339E-3</v>
      </c>
      <c r="T193" s="10">
        <v>11.9</v>
      </c>
      <c r="U193" s="10">
        <v>616</v>
      </c>
      <c r="V193" s="10">
        <v>1</v>
      </c>
      <c r="W193" s="10">
        <v>0.02</v>
      </c>
      <c r="CB193" s="27">
        <v>2</v>
      </c>
      <c r="CC193" s="45">
        <v>45280</v>
      </c>
      <c r="CD193" s="26">
        <v>0.60548611111111106</v>
      </c>
      <c r="CE193" s="27">
        <v>484</v>
      </c>
      <c r="CF193" s="27">
        <v>349</v>
      </c>
      <c r="CG193" s="27">
        <v>73</v>
      </c>
      <c r="CH193" s="27">
        <v>9.3000000000000007</v>
      </c>
      <c r="CI193" s="27">
        <v>1048</v>
      </c>
      <c r="CJ193" s="27">
        <v>2.83</v>
      </c>
      <c r="CK193" s="27">
        <v>0.02</v>
      </c>
      <c r="CY193">
        <f t="shared" si="29"/>
        <v>1390.7888985949296</v>
      </c>
      <c r="CZ193">
        <f t="shared" si="30"/>
        <v>959.64434003050133</v>
      </c>
    </row>
    <row r="194" spans="12:104" x14ac:dyDescent="0.25">
      <c r="L194">
        <v>28</v>
      </c>
      <c r="M194" s="27">
        <v>3</v>
      </c>
      <c r="N194" s="49">
        <v>45278</v>
      </c>
      <c r="O194" s="26">
        <v>0.39815972222222223</v>
      </c>
      <c r="P194" s="27">
        <v>117</v>
      </c>
      <c r="Q194" s="27">
        <v>87</v>
      </c>
      <c r="R194" s="27">
        <v>66</v>
      </c>
      <c r="S194">
        <f t="shared" ref="S194:S216" si="31">CZ194/(461.51*(T194+273.15))</f>
        <v>8.1919166670601298E-3</v>
      </c>
      <c r="T194" s="27">
        <v>14.5</v>
      </c>
      <c r="U194" s="27">
        <v>691</v>
      </c>
      <c r="V194" s="27">
        <v>1</v>
      </c>
      <c r="W194" s="27">
        <v>0.02</v>
      </c>
      <c r="CB194" s="27">
        <v>2</v>
      </c>
      <c r="CC194" s="45">
        <v>45280</v>
      </c>
      <c r="CD194" s="26">
        <v>0.61104166666666659</v>
      </c>
      <c r="CE194" s="27">
        <v>455</v>
      </c>
      <c r="CF194" s="27">
        <v>300</v>
      </c>
      <c r="CG194" s="27">
        <v>73</v>
      </c>
      <c r="CH194" s="27">
        <v>9.4</v>
      </c>
      <c r="CI194" s="27">
        <v>1056</v>
      </c>
      <c r="CJ194" s="27">
        <v>2.46</v>
      </c>
      <c r="CK194" s="27">
        <v>0.02</v>
      </c>
      <c r="CY194">
        <f t="shared" ref="CY194:CY216" si="32">EXP(17.62*T194/(243.12+T194))*611.2</f>
        <v>1647.7339284256691</v>
      </c>
      <c r="CZ194">
        <f t="shared" ref="CZ194:CZ216" si="33">CY194*(R194/100)</f>
        <v>1087.5043927609418</v>
      </c>
    </row>
    <row r="195" spans="12:104" x14ac:dyDescent="0.25">
      <c r="L195">
        <v>28</v>
      </c>
      <c r="M195" s="27">
        <v>3</v>
      </c>
      <c r="N195" s="49">
        <v>45278</v>
      </c>
      <c r="O195" s="26">
        <v>0.40371527777777777</v>
      </c>
      <c r="P195" s="27">
        <v>137</v>
      </c>
      <c r="Q195" s="27">
        <v>94</v>
      </c>
      <c r="R195" s="27">
        <v>71</v>
      </c>
      <c r="S195">
        <f t="shared" si="31"/>
        <v>8.4947067922612109E-3</v>
      </c>
      <c r="T195" s="27">
        <v>13.9</v>
      </c>
      <c r="U195" s="27">
        <v>747</v>
      </c>
      <c r="V195" s="27">
        <v>1</v>
      </c>
      <c r="W195" s="27">
        <v>0.02</v>
      </c>
      <c r="CB195" s="10">
        <v>2</v>
      </c>
      <c r="CC195" s="11">
        <v>45281</v>
      </c>
      <c r="CD195" s="8">
        <v>0.3583796296296296</v>
      </c>
      <c r="CE195" s="10">
        <v>150</v>
      </c>
      <c r="CF195" s="10">
        <v>100</v>
      </c>
      <c r="CG195" s="10">
        <v>59</v>
      </c>
      <c r="CH195" s="10">
        <v>13.8</v>
      </c>
      <c r="CI195" s="10">
        <v>537</v>
      </c>
      <c r="CJ195" s="10">
        <v>1</v>
      </c>
      <c r="CK195" s="10">
        <v>0.02</v>
      </c>
      <c r="CY195">
        <f t="shared" si="32"/>
        <v>1584.997973807707</v>
      </c>
      <c r="CZ195">
        <f t="shared" si="33"/>
        <v>1125.3485614034719</v>
      </c>
    </row>
    <row r="196" spans="12:104" x14ac:dyDescent="0.25">
      <c r="L196">
        <v>28</v>
      </c>
      <c r="M196" s="27">
        <v>3</v>
      </c>
      <c r="N196" s="49">
        <v>45278</v>
      </c>
      <c r="O196" s="26">
        <v>0.41065972222222219</v>
      </c>
      <c r="P196" s="27">
        <v>390</v>
      </c>
      <c r="Q196" s="27">
        <v>321</v>
      </c>
      <c r="R196" s="27">
        <v>72.5</v>
      </c>
      <c r="S196">
        <f t="shared" si="31"/>
        <v>8.5157604937520989E-3</v>
      </c>
      <c r="T196" s="27">
        <v>13.6</v>
      </c>
      <c r="U196" s="27">
        <v>860</v>
      </c>
      <c r="V196" s="27">
        <v>1</v>
      </c>
      <c r="W196" s="27">
        <v>0.02</v>
      </c>
      <c r="CB196" s="10">
        <v>3</v>
      </c>
      <c r="CC196" s="11">
        <v>45281</v>
      </c>
      <c r="CD196" s="8">
        <v>0.3596759259259259</v>
      </c>
      <c r="CE196" s="10">
        <v>82</v>
      </c>
      <c r="CF196" s="10">
        <v>60</v>
      </c>
      <c r="CG196" s="10">
        <v>61</v>
      </c>
      <c r="CH196" s="10">
        <v>12.4</v>
      </c>
      <c r="CI196" s="10">
        <v>524</v>
      </c>
      <c r="CJ196" s="10">
        <v>1</v>
      </c>
      <c r="CK196" s="10">
        <v>7.0000000000000007E-2</v>
      </c>
      <c r="CY196">
        <f t="shared" si="32"/>
        <v>1554.4257218675332</v>
      </c>
      <c r="CZ196">
        <f t="shared" si="33"/>
        <v>1126.9586483539615</v>
      </c>
    </row>
    <row r="197" spans="12:104" x14ac:dyDescent="0.25">
      <c r="L197">
        <v>31</v>
      </c>
      <c r="M197" s="10">
        <v>3</v>
      </c>
      <c r="N197" s="48">
        <v>45278</v>
      </c>
      <c r="O197" s="8">
        <v>0.57907407407407407</v>
      </c>
      <c r="P197" s="10">
        <v>487</v>
      </c>
      <c r="Q197" s="10">
        <v>410</v>
      </c>
      <c r="R197" s="10">
        <v>83</v>
      </c>
      <c r="S197">
        <f t="shared" si="31"/>
        <v>9.3370751287936201E-3</v>
      </c>
      <c r="T197" s="10">
        <v>12.9</v>
      </c>
      <c r="U197" s="10">
        <v>1325</v>
      </c>
      <c r="V197" s="10">
        <v>1.3</v>
      </c>
      <c r="W197" s="10">
        <v>0.02</v>
      </c>
      <c r="CB197" s="10">
        <v>2</v>
      </c>
      <c r="CC197" s="11">
        <v>45281</v>
      </c>
      <c r="CD197" s="8">
        <v>0.36532407407407402</v>
      </c>
      <c r="CE197" s="10">
        <v>258</v>
      </c>
      <c r="CF197" s="10">
        <v>190</v>
      </c>
      <c r="CG197" s="10">
        <v>62</v>
      </c>
      <c r="CH197" s="10">
        <v>13</v>
      </c>
      <c r="CI197" s="10">
        <v>538</v>
      </c>
      <c r="CJ197" s="10">
        <v>1</v>
      </c>
      <c r="CK197" s="10">
        <v>0.02</v>
      </c>
      <c r="CY197">
        <f t="shared" si="32"/>
        <v>1485.1004468510164</v>
      </c>
      <c r="CZ197">
        <f t="shared" si="33"/>
        <v>1232.6333708863435</v>
      </c>
    </row>
    <row r="198" spans="12:104" x14ac:dyDescent="0.25">
      <c r="L198">
        <v>31</v>
      </c>
      <c r="M198" s="10">
        <v>3</v>
      </c>
      <c r="N198" s="48">
        <v>45278</v>
      </c>
      <c r="O198" s="8">
        <v>0.58341435185185186</v>
      </c>
      <c r="P198" s="10">
        <v>333</v>
      </c>
      <c r="Q198" s="10">
        <v>277</v>
      </c>
      <c r="R198" s="10">
        <v>84.5</v>
      </c>
      <c r="S198">
        <f t="shared" si="31"/>
        <v>9.5647780123799299E-3</v>
      </c>
      <c r="T198" s="10">
        <v>13</v>
      </c>
      <c r="U198" s="10">
        <v>1394</v>
      </c>
      <c r="V198" s="14">
        <v>2.2000000000000002</v>
      </c>
      <c r="W198" s="10">
        <v>0.02</v>
      </c>
      <c r="CB198" s="10">
        <v>3</v>
      </c>
      <c r="CC198" s="11">
        <v>45281</v>
      </c>
      <c r="CD198" s="8">
        <v>0.36662037037037037</v>
      </c>
      <c r="CE198" s="10">
        <v>90</v>
      </c>
      <c r="CF198" s="10">
        <v>62</v>
      </c>
      <c r="CG198" s="10">
        <v>64.5</v>
      </c>
      <c r="CH198" s="10">
        <v>11</v>
      </c>
      <c r="CI198" s="10">
        <v>516</v>
      </c>
      <c r="CJ198" s="10">
        <v>1</v>
      </c>
      <c r="CK198" s="10">
        <v>7.0000000000000007E-2</v>
      </c>
      <c r="CY198">
        <f t="shared" si="32"/>
        <v>1494.8342916523122</v>
      </c>
      <c r="CZ198">
        <f t="shared" si="33"/>
        <v>1263.1349764462038</v>
      </c>
    </row>
    <row r="199" spans="12:104" x14ac:dyDescent="0.25">
      <c r="L199">
        <v>31</v>
      </c>
      <c r="M199" s="10">
        <v>3</v>
      </c>
      <c r="N199" s="48">
        <v>45278</v>
      </c>
      <c r="O199" s="8">
        <v>0.58601851851851849</v>
      </c>
      <c r="P199" s="10">
        <v>353</v>
      </c>
      <c r="Q199" s="10">
        <v>294</v>
      </c>
      <c r="R199" s="10">
        <v>85</v>
      </c>
      <c r="S199">
        <f t="shared" si="31"/>
        <v>9.6213743319798119E-3</v>
      </c>
      <c r="T199" s="10">
        <v>13</v>
      </c>
      <c r="U199" s="10">
        <v>1414</v>
      </c>
      <c r="V199" s="10">
        <v>1.98</v>
      </c>
      <c r="W199" s="10">
        <v>0.02</v>
      </c>
      <c r="CB199" s="10">
        <v>3</v>
      </c>
      <c r="CC199" s="11">
        <v>45281</v>
      </c>
      <c r="CD199" s="8">
        <v>0.37356481481481479</v>
      </c>
      <c r="CE199" s="10">
        <v>22</v>
      </c>
      <c r="CF199" s="10">
        <v>17</v>
      </c>
      <c r="CG199" s="10">
        <v>66.5</v>
      </c>
      <c r="CH199" s="10">
        <v>10.199999999999999</v>
      </c>
      <c r="CI199" s="10">
        <v>471</v>
      </c>
      <c r="CJ199" s="10">
        <v>1</v>
      </c>
      <c r="CK199" s="10">
        <v>7.0000000000000007E-2</v>
      </c>
      <c r="CY199">
        <f t="shared" si="32"/>
        <v>1494.8342916523122</v>
      </c>
      <c r="CZ199">
        <f t="shared" si="33"/>
        <v>1270.6091479044653</v>
      </c>
    </row>
    <row r="200" spans="12:104" x14ac:dyDescent="0.25">
      <c r="L200">
        <v>31</v>
      </c>
      <c r="M200" s="10">
        <v>3</v>
      </c>
      <c r="N200" s="48">
        <v>45278</v>
      </c>
      <c r="O200" s="8">
        <v>0.59018518518518526</v>
      </c>
      <c r="P200" s="10">
        <v>431</v>
      </c>
      <c r="Q200" s="10">
        <v>333</v>
      </c>
      <c r="R200" s="10">
        <v>85</v>
      </c>
      <c r="S200">
        <f t="shared" si="31"/>
        <v>9.6213743319798119E-3</v>
      </c>
      <c r="T200" s="10">
        <v>13</v>
      </c>
      <c r="U200" s="10">
        <v>1456</v>
      </c>
      <c r="V200" s="10">
        <v>1.65</v>
      </c>
      <c r="W200" s="10">
        <v>0.02</v>
      </c>
      <c r="CB200" s="10">
        <v>3</v>
      </c>
      <c r="CC200" s="11">
        <v>45281</v>
      </c>
      <c r="CD200" s="8">
        <v>0.38050925925925921</v>
      </c>
      <c r="CE200" s="10">
        <v>299</v>
      </c>
      <c r="CF200" s="10">
        <v>217</v>
      </c>
      <c r="CG200" s="10">
        <v>69</v>
      </c>
      <c r="CH200" s="10">
        <v>9.9</v>
      </c>
      <c r="CI200" s="10">
        <v>496</v>
      </c>
      <c r="CJ200" s="10">
        <v>1</v>
      </c>
      <c r="CK200" s="10">
        <v>0.06</v>
      </c>
      <c r="CY200">
        <f t="shared" si="32"/>
        <v>1494.8342916523122</v>
      </c>
      <c r="CZ200">
        <f t="shared" si="33"/>
        <v>1270.6091479044653</v>
      </c>
    </row>
    <row r="201" spans="12:104" x14ac:dyDescent="0.25">
      <c r="L201">
        <v>31</v>
      </c>
      <c r="M201" s="24">
        <v>3</v>
      </c>
      <c r="N201" s="51">
        <v>45278</v>
      </c>
      <c r="O201" s="23">
        <v>0.60545138888888894</v>
      </c>
      <c r="P201" s="24">
        <v>510</v>
      </c>
      <c r="Q201" s="24">
        <v>423</v>
      </c>
      <c r="R201" s="24">
        <v>85</v>
      </c>
      <c r="S201">
        <f t="shared" si="31"/>
        <v>9.7409537135351686E-3</v>
      </c>
      <c r="T201" s="24">
        <v>13.2</v>
      </c>
      <c r="U201" s="24">
        <v>1551</v>
      </c>
      <c r="V201" s="14">
        <v>2</v>
      </c>
      <c r="W201" s="24">
        <v>0.02</v>
      </c>
      <c r="CB201" s="24">
        <v>2</v>
      </c>
      <c r="CC201" s="44">
        <v>45281</v>
      </c>
      <c r="CD201" s="23">
        <v>0.38615740740740739</v>
      </c>
      <c r="CE201" s="24">
        <v>339</v>
      </c>
      <c r="CF201" s="24">
        <v>261</v>
      </c>
      <c r="CG201" s="24">
        <v>63.5</v>
      </c>
      <c r="CH201" s="24">
        <v>12.9</v>
      </c>
      <c r="CI201" s="24">
        <v>537</v>
      </c>
      <c r="CJ201" s="24">
        <v>1</v>
      </c>
      <c r="CK201" s="24">
        <v>0.02</v>
      </c>
      <c r="CY201">
        <f t="shared" si="32"/>
        <v>1514.4706358415654</v>
      </c>
      <c r="CZ201">
        <f t="shared" si="33"/>
        <v>1287.3000404653305</v>
      </c>
    </row>
    <row r="202" spans="12:104" x14ac:dyDescent="0.25">
      <c r="L202">
        <v>31</v>
      </c>
      <c r="M202" s="24">
        <v>3</v>
      </c>
      <c r="N202" s="51">
        <v>45278</v>
      </c>
      <c r="O202" s="23">
        <v>0.61247685185185186</v>
      </c>
      <c r="P202" s="24">
        <v>373</v>
      </c>
      <c r="Q202" s="24">
        <v>312</v>
      </c>
      <c r="R202" s="24">
        <v>85</v>
      </c>
      <c r="S202">
        <f t="shared" si="31"/>
        <v>9.8012265454512065E-3</v>
      </c>
      <c r="T202" s="24">
        <v>13.3</v>
      </c>
      <c r="U202" s="24">
        <v>1738</v>
      </c>
      <c r="V202" s="14">
        <v>2.21</v>
      </c>
      <c r="W202" s="24">
        <v>0.02</v>
      </c>
      <c r="CB202" s="10">
        <v>3</v>
      </c>
      <c r="CC202" s="11">
        <v>45281</v>
      </c>
      <c r="CD202" s="8">
        <v>0.38745370370370374</v>
      </c>
      <c r="CE202" s="10">
        <v>76</v>
      </c>
      <c r="CF202" s="10">
        <v>56</v>
      </c>
      <c r="CG202" s="10">
        <v>69</v>
      </c>
      <c r="CH202" s="10">
        <v>9.9</v>
      </c>
      <c r="CI202" s="10">
        <v>497</v>
      </c>
      <c r="CJ202" s="10">
        <v>1</v>
      </c>
      <c r="CK202" s="10">
        <v>0.05</v>
      </c>
      <c r="CY202">
        <f t="shared" si="32"/>
        <v>1524.3736892280294</v>
      </c>
      <c r="CZ202">
        <f t="shared" si="33"/>
        <v>1295.7176358438251</v>
      </c>
    </row>
    <row r="203" spans="12:104" x14ac:dyDescent="0.25">
      <c r="L203">
        <v>31</v>
      </c>
      <c r="M203" s="24">
        <v>3</v>
      </c>
      <c r="N203" s="51">
        <v>45278</v>
      </c>
      <c r="O203" s="23">
        <v>0.62072916666666667</v>
      </c>
      <c r="P203" s="24">
        <v>569</v>
      </c>
      <c r="Q203" s="24">
        <v>480</v>
      </c>
      <c r="R203" s="24">
        <v>85</v>
      </c>
      <c r="S203">
        <f t="shared" si="31"/>
        <v>9.8012265454512065E-3</v>
      </c>
      <c r="T203" s="24">
        <v>13.3</v>
      </c>
      <c r="U203" s="24">
        <v>1785</v>
      </c>
      <c r="V203" s="14">
        <v>2.4</v>
      </c>
      <c r="W203" s="24">
        <v>0.02</v>
      </c>
      <c r="CB203" s="24">
        <v>2</v>
      </c>
      <c r="CC203" s="44">
        <v>45281</v>
      </c>
      <c r="CD203" s="23">
        <v>0.39310185185185187</v>
      </c>
      <c r="CE203" s="24">
        <v>198</v>
      </c>
      <c r="CF203" s="24">
        <v>153</v>
      </c>
      <c r="CG203" s="24">
        <v>63.5</v>
      </c>
      <c r="CH203" s="24">
        <v>13</v>
      </c>
      <c r="CI203" s="24">
        <v>552</v>
      </c>
      <c r="CJ203" s="24">
        <v>1</v>
      </c>
      <c r="CK203" s="24">
        <v>0.02</v>
      </c>
      <c r="CY203">
        <f t="shared" si="32"/>
        <v>1524.3736892280294</v>
      </c>
      <c r="CZ203">
        <f t="shared" si="33"/>
        <v>1295.7176358438251</v>
      </c>
    </row>
    <row r="204" spans="12:104" x14ac:dyDescent="0.25">
      <c r="L204">
        <v>31</v>
      </c>
      <c r="M204" s="3">
        <v>3</v>
      </c>
      <c r="N204" s="52">
        <v>45278</v>
      </c>
      <c r="O204" s="5">
        <v>0.64776620370370364</v>
      </c>
      <c r="P204" s="3">
        <v>582</v>
      </c>
      <c r="Q204" s="3">
        <v>504</v>
      </c>
      <c r="R204" s="3">
        <v>85</v>
      </c>
      <c r="S204">
        <f t="shared" si="31"/>
        <v>9.7409537135351686E-3</v>
      </c>
      <c r="T204" s="3">
        <v>13.2</v>
      </c>
      <c r="U204" s="3">
        <v>1717</v>
      </c>
      <c r="V204" s="3">
        <v>1</v>
      </c>
      <c r="W204" s="3">
        <v>0.02</v>
      </c>
      <c r="CB204" s="10">
        <v>3</v>
      </c>
      <c r="CC204" s="11">
        <v>45281</v>
      </c>
      <c r="CD204" s="8">
        <v>0.39439814814814816</v>
      </c>
      <c r="CE204" s="10">
        <v>61</v>
      </c>
      <c r="CF204" s="10">
        <v>50</v>
      </c>
      <c r="CG204" s="10">
        <v>70</v>
      </c>
      <c r="CH204" s="10">
        <v>9.6</v>
      </c>
      <c r="CI204" s="10">
        <v>486</v>
      </c>
      <c r="CJ204" s="10">
        <v>1</v>
      </c>
      <c r="CK204" s="10">
        <v>0.05</v>
      </c>
      <c r="CY204">
        <f t="shared" si="32"/>
        <v>1514.4706358415654</v>
      </c>
      <c r="CZ204">
        <f t="shared" si="33"/>
        <v>1287.3000404653305</v>
      </c>
    </row>
    <row r="205" spans="12:104" x14ac:dyDescent="0.25">
      <c r="L205">
        <v>31</v>
      </c>
      <c r="M205" s="3">
        <v>3</v>
      </c>
      <c r="N205" s="52">
        <v>45278</v>
      </c>
      <c r="O205" s="5">
        <v>0.66075231481481478</v>
      </c>
      <c r="P205" s="3">
        <v>526</v>
      </c>
      <c r="Q205" s="3">
        <v>456</v>
      </c>
      <c r="R205" s="3">
        <v>84.5</v>
      </c>
      <c r="S205">
        <f t="shared" si="31"/>
        <v>9.7435722716544323E-3</v>
      </c>
      <c r="T205" s="3">
        <v>13.3</v>
      </c>
      <c r="U205" s="3">
        <v>1903</v>
      </c>
      <c r="V205" s="3">
        <v>1</v>
      </c>
      <c r="W205" s="3">
        <v>0.02</v>
      </c>
      <c r="CB205" s="24">
        <v>2</v>
      </c>
      <c r="CC205" s="44">
        <v>45281</v>
      </c>
      <c r="CD205" s="23">
        <v>0.40004629629629629</v>
      </c>
      <c r="CE205" s="24">
        <v>223</v>
      </c>
      <c r="CF205" s="24">
        <v>167</v>
      </c>
      <c r="CG205" s="24">
        <v>63.5</v>
      </c>
      <c r="CH205" s="24">
        <v>13.1</v>
      </c>
      <c r="CI205" s="24">
        <v>515</v>
      </c>
      <c r="CJ205" s="24">
        <v>1</v>
      </c>
      <c r="CK205" s="24">
        <v>0.02</v>
      </c>
      <c r="CY205">
        <f t="shared" si="32"/>
        <v>1524.3736892280294</v>
      </c>
      <c r="CZ205">
        <f t="shared" si="33"/>
        <v>1288.0957673976848</v>
      </c>
    </row>
    <row r="206" spans="12:104" x14ac:dyDescent="0.25">
      <c r="L206">
        <v>32</v>
      </c>
      <c r="M206" s="27">
        <v>3</v>
      </c>
      <c r="N206" s="49">
        <v>45279</v>
      </c>
      <c r="O206" s="26">
        <v>0.39277777777777773</v>
      </c>
      <c r="P206" s="27">
        <v>311</v>
      </c>
      <c r="Q206" s="27">
        <v>249</v>
      </c>
      <c r="R206" s="27">
        <v>68</v>
      </c>
      <c r="S206">
        <f t="shared" si="31"/>
        <v>8.1357755193487667E-3</v>
      </c>
      <c r="T206" s="27">
        <v>13.9</v>
      </c>
      <c r="U206" s="27">
        <v>773</v>
      </c>
      <c r="V206" s="27">
        <v>1</v>
      </c>
      <c r="W206" s="27">
        <v>0.04</v>
      </c>
      <c r="CB206" s="10">
        <v>3</v>
      </c>
      <c r="CC206" s="11">
        <v>45281</v>
      </c>
      <c r="CD206" s="8">
        <v>0.40134259259259258</v>
      </c>
      <c r="CE206" s="10">
        <v>147</v>
      </c>
      <c r="CF206" s="10">
        <v>108</v>
      </c>
      <c r="CG206" s="10">
        <v>71.5</v>
      </c>
      <c r="CH206" s="10">
        <v>9.8000000000000007</v>
      </c>
      <c r="CI206" s="10">
        <v>495</v>
      </c>
      <c r="CJ206" s="10">
        <v>1</v>
      </c>
      <c r="CK206" s="10">
        <v>0.04</v>
      </c>
      <c r="CY206">
        <f t="shared" si="32"/>
        <v>1584.997973807707</v>
      </c>
      <c r="CZ206">
        <f t="shared" si="33"/>
        <v>1077.7986221892409</v>
      </c>
    </row>
    <row r="207" spans="12:104" x14ac:dyDescent="0.25">
      <c r="L207">
        <v>32</v>
      </c>
      <c r="M207" s="27">
        <v>3</v>
      </c>
      <c r="N207" s="49">
        <v>45279</v>
      </c>
      <c r="O207" s="26">
        <v>0.39972222222222226</v>
      </c>
      <c r="P207" s="27">
        <v>306</v>
      </c>
      <c r="Q207" s="27">
        <v>254</v>
      </c>
      <c r="R207" s="27">
        <v>69.5</v>
      </c>
      <c r="S207">
        <f t="shared" si="31"/>
        <v>8.2643516256489073E-3</v>
      </c>
      <c r="T207" s="27">
        <v>13.8</v>
      </c>
      <c r="U207" s="27">
        <v>765</v>
      </c>
      <c r="V207" s="27">
        <v>1</v>
      </c>
      <c r="W207" s="27">
        <v>0.02</v>
      </c>
      <c r="CB207" s="24">
        <v>2</v>
      </c>
      <c r="CC207" s="44">
        <v>45281</v>
      </c>
      <c r="CD207" s="23">
        <v>0.40699074074074071</v>
      </c>
      <c r="CE207" s="24">
        <v>195</v>
      </c>
      <c r="CF207" s="24">
        <v>131</v>
      </c>
      <c r="CG207" s="24">
        <v>64</v>
      </c>
      <c r="CH207" s="24">
        <v>13</v>
      </c>
      <c r="CI207" s="24">
        <v>460</v>
      </c>
      <c r="CJ207" s="24">
        <v>1</v>
      </c>
      <c r="CK207" s="24">
        <v>0.02</v>
      </c>
      <c r="CY207">
        <f t="shared" si="32"/>
        <v>1574.7489491168899</v>
      </c>
      <c r="CZ207">
        <f t="shared" si="33"/>
        <v>1094.4505196362384</v>
      </c>
    </row>
    <row r="208" spans="12:104" x14ac:dyDescent="0.25">
      <c r="L208">
        <v>32</v>
      </c>
      <c r="M208" s="27">
        <v>3</v>
      </c>
      <c r="N208" s="49">
        <v>45279</v>
      </c>
      <c r="O208" s="26">
        <v>0.40666666666666668</v>
      </c>
      <c r="P208" s="27">
        <v>284</v>
      </c>
      <c r="Q208" s="27">
        <v>236</v>
      </c>
      <c r="R208" s="27">
        <v>69</v>
      </c>
      <c r="S208">
        <f t="shared" si="31"/>
        <v>8.1546414380469414E-3</v>
      </c>
      <c r="T208" s="27">
        <v>13.7</v>
      </c>
      <c r="U208" s="27">
        <v>817</v>
      </c>
      <c r="V208" s="27">
        <v>1</v>
      </c>
      <c r="W208" s="27">
        <v>0.02</v>
      </c>
      <c r="CB208" s="10">
        <v>3</v>
      </c>
      <c r="CC208" s="11">
        <v>45281</v>
      </c>
      <c r="CD208" s="8">
        <v>0.40828703703703706</v>
      </c>
      <c r="CE208" s="10">
        <v>109</v>
      </c>
      <c r="CF208" s="10">
        <v>76</v>
      </c>
      <c r="CG208" s="10">
        <v>72</v>
      </c>
      <c r="CH208" s="10">
        <v>9.8000000000000007</v>
      </c>
      <c r="CI208" s="10">
        <v>493</v>
      </c>
      <c r="CJ208" s="10">
        <v>1</v>
      </c>
      <c r="CK208" s="10">
        <v>0.03</v>
      </c>
      <c r="CY208">
        <f t="shared" si="32"/>
        <v>1564.5582932252935</v>
      </c>
      <c r="CZ208">
        <f t="shared" si="33"/>
        <v>1079.5452223254524</v>
      </c>
    </row>
    <row r="209" spans="12:104" x14ac:dyDescent="0.25">
      <c r="L209">
        <v>32</v>
      </c>
      <c r="M209" s="12">
        <v>3</v>
      </c>
      <c r="N209" s="50">
        <v>45279</v>
      </c>
      <c r="O209" s="9">
        <v>0.43444444444444441</v>
      </c>
      <c r="P209" s="12">
        <v>380</v>
      </c>
      <c r="Q209" s="12">
        <v>325</v>
      </c>
      <c r="R209" s="12">
        <v>72.5</v>
      </c>
      <c r="S209">
        <f t="shared" si="31"/>
        <v>8.0555170653477687E-3</v>
      </c>
      <c r="T209" s="12">
        <v>12.7</v>
      </c>
      <c r="U209" s="12">
        <v>909</v>
      </c>
      <c r="V209" s="12">
        <v>1</v>
      </c>
      <c r="W209" s="12">
        <v>0.03</v>
      </c>
      <c r="CB209" s="24">
        <v>2</v>
      </c>
      <c r="CC209" s="44">
        <v>45281</v>
      </c>
      <c r="CD209" s="23">
        <v>0.41393518518518518</v>
      </c>
      <c r="CE209" s="24">
        <v>168</v>
      </c>
      <c r="CF209" s="24">
        <v>120</v>
      </c>
      <c r="CG209" s="24">
        <v>65</v>
      </c>
      <c r="CH209" s="24">
        <v>12.8</v>
      </c>
      <c r="CI209" s="24">
        <v>452</v>
      </c>
      <c r="CJ209" s="24">
        <v>1</v>
      </c>
      <c r="CK209" s="24">
        <v>0.02</v>
      </c>
      <c r="CY209">
        <f t="shared" si="32"/>
        <v>1465.8000351239575</v>
      </c>
      <c r="CZ209">
        <f t="shared" si="33"/>
        <v>1062.7050254648691</v>
      </c>
    </row>
    <row r="210" spans="12:104" x14ac:dyDescent="0.25">
      <c r="L210">
        <v>32</v>
      </c>
      <c r="M210" s="12">
        <v>3</v>
      </c>
      <c r="N210" s="50">
        <v>45279</v>
      </c>
      <c r="O210" s="9">
        <v>0.44138888888888889</v>
      </c>
      <c r="P210" s="12">
        <v>339</v>
      </c>
      <c r="Q210" s="12">
        <v>283</v>
      </c>
      <c r="R210" s="12">
        <v>73.5</v>
      </c>
      <c r="S210">
        <f t="shared" si="31"/>
        <v>8.0659724030647997E-3</v>
      </c>
      <c r="T210" s="12">
        <v>12.5</v>
      </c>
      <c r="U210" s="12">
        <v>891</v>
      </c>
      <c r="V210" s="12">
        <v>1</v>
      </c>
      <c r="W210" s="12">
        <v>0.03</v>
      </c>
      <c r="CB210" s="10">
        <v>3</v>
      </c>
      <c r="CC210" s="11">
        <v>45281</v>
      </c>
      <c r="CD210" s="8">
        <v>0.41523148148148148</v>
      </c>
      <c r="CE210" s="10">
        <v>67</v>
      </c>
      <c r="CF210" s="10">
        <v>49</v>
      </c>
      <c r="CG210" s="10">
        <v>72</v>
      </c>
      <c r="CH210" s="10">
        <v>9.9</v>
      </c>
      <c r="CI210" s="10">
        <v>492</v>
      </c>
      <c r="CJ210" s="10">
        <v>1</v>
      </c>
      <c r="CK210" s="10">
        <v>0.03</v>
      </c>
      <c r="CY210">
        <f t="shared" si="32"/>
        <v>1446.7208377767131</v>
      </c>
      <c r="CZ210">
        <f t="shared" si="33"/>
        <v>1063.3398157658842</v>
      </c>
    </row>
    <row r="211" spans="12:104" x14ac:dyDescent="0.25">
      <c r="L211">
        <v>15</v>
      </c>
      <c r="M211" s="3">
        <v>3</v>
      </c>
      <c r="N211" s="52">
        <v>45279</v>
      </c>
      <c r="O211" s="5">
        <v>0.57120370370370377</v>
      </c>
      <c r="P211" s="3">
        <v>510</v>
      </c>
      <c r="Q211" s="3">
        <v>420</v>
      </c>
      <c r="R211" s="3">
        <v>78.5</v>
      </c>
      <c r="S211">
        <f t="shared" si="31"/>
        <v>6.6508747024895554E-3</v>
      </c>
      <c r="T211" s="3">
        <v>8.4</v>
      </c>
      <c r="U211" s="3">
        <v>966</v>
      </c>
      <c r="V211" s="3">
        <v>1</v>
      </c>
      <c r="W211" s="3">
        <v>0.04</v>
      </c>
      <c r="CB211" s="10">
        <v>1</v>
      </c>
      <c r="CC211" s="11">
        <v>45281</v>
      </c>
      <c r="CD211" s="8">
        <v>0.43758101851851849</v>
      </c>
      <c r="CE211" s="10">
        <v>149</v>
      </c>
      <c r="CF211" s="10">
        <v>112</v>
      </c>
      <c r="CG211" s="10">
        <v>75.5</v>
      </c>
      <c r="CH211" s="10">
        <v>9.6</v>
      </c>
      <c r="CI211" s="10">
        <v>538</v>
      </c>
      <c r="CJ211" s="10">
        <v>1</v>
      </c>
      <c r="CK211" s="10">
        <v>0.02</v>
      </c>
      <c r="CY211">
        <f t="shared" si="32"/>
        <v>1100.8946389044374</v>
      </c>
      <c r="CZ211">
        <f t="shared" si="33"/>
        <v>864.20229153998343</v>
      </c>
    </row>
    <row r="212" spans="12:104" x14ac:dyDescent="0.25">
      <c r="L212">
        <v>15</v>
      </c>
      <c r="M212" s="10">
        <v>3</v>
      </c>
      <c r="N212" s="48">
        <v>45279</v>
      </c>
      <c r="O212" s="8">
        <v>0.58509259259259261</v>
      </c>
      <c r="P212" s="10">
        <v>474</v>
      </c>
      <c r="Q212" s="10">
        <v>371</v>
      </c>
      <c r="R212" s="10">
        <v>79.5</v>
      </c>
      <c r="S212" s="77">
        <f t="shared" si="31"/>
        <v>6.7789377811765502E-3</v>
      </c>
      <c r="T212" s="10">
        <v>8.5</v>
      </c>
      <c r="U212" s="57">
        <v>943</v>
      </c>
      <c r="V212" s="10">
        <v>1</v>
      </c>
      <c r="W212" s="10">
        <v>0.03</v>
      </c>
      <c r="CB212" s="10">
        <v>2</v>
      </c>
      <c r="CC212" s="11">
        <v>45281</v>
      </c>
      <c r="CD212" s="8">
        <v>0.44171296296296297</v>
      </c>
      <c r="CE212" s="10">
        <v>92</v>
      </c>
      <c r="CF212" s="10">
        <v>43</v>
      </c>
      <c r="CG212" s="10">
        <v>63.5</v>
      </c>
      <c r="CH212" s="10">
        <v>12.9</v>
      </c>
      <c r="CI212" s="10">
        <v>453</v>
      </c>
      <c r="CJ212" s="10">
        <v>1</v>
      </c>
      <c r="CK212" s="10">
        <v>0.02</v>
      </c>
      <c r="CY212">
        <f t="shared" si="32"/>
        <v>1108.3716032815294</v>
      </c>
      <c r="CZ212">
        <f t="shared" si="33"/>
        <v>881.15542460881591</v>
      </c>
    </row>
    <row r="213" spans="12:104" x14ac:dyDescent="0.25">
      <c r="L213">
        <v>15</v>
      </c>
      <c r="M213" s="10">
        <v>3</v>
      </c>
      <c r="N213" s="48">
        <v>45279</v>
      </c>
      <c r="O213" s="8">
        <v>0.59203703703703703</v>
      </c>
      <c r="P213" s="10">
        <v>244</v>
      </c>
      <c r="Q213" s="10">
        <v>192</v>
      </c>
      <c r="R213" s="10">
        <v>78</v>
      </c>
      <c r="S213" s="77">
        <f t="shared" si="31"/>
        <v>6.6937925807094342E-3</v>
      </c>
      <c r="T213" s="10">
        <v>8.6</v>
      </c>
      <c r="U213" s="57">
        <v>887</v>
      </c>
      <c r="V213" s="10">
        <v>1</v>
      </c>
      <c r="W213" s="10">
        <v>0.03</v>
      </c>
      <c r="CB213" s="10">
        <v>1</v>
      </c>
      <c r="CC213" s="11">
        <v>45281</v>
      </c>
      <c r="CD213" s="8">
        <v>0.44452546296296297</v>
      </c>
      <c r="CE213" s="10">
        <v>71</v>
      </c>
      <c r="CF213" s="10">
        <v>43</v>
      </c>
      <c r="CG213" s="10">
        <v>76</v>
      </c>
      <c r="CH213" s="10">
        <v>9.6</v>
      </c>
      <c r="CI213" s="10">
        <v>501</v>
      </c>
      <c r="CJ213" s="10">
        <v>1</v>
      </c>
      <c r="CK213" s="10">
        <v>0.02</v>
      </c>
      <c r="CY213">
        <f t="shared" si="32"/>
        <v>1115.893347785724</v>
      </c>
      <c r="CZ213">
        <f t="shared" si="33"/>
        <v>870.39681127286474</v>
      </c>
    </row>
    <row r="214" spans="12:104" x14ac:dyDescent="0.25">
      <c r="L214">
        <v>15</v>
      </c>
      <c r="M214" s="10">
        <v>3</v>
      </c>
      <c r="N214" s="48">
        <v>45279</v>
      </c>
      <c r="O214" s="8">
        <v>0.59898148148148145</v>
      </c>
      <c r="P214" s="10">
        <v>195</v>
      </c>
      <c r="Q214" s="10">
        <v>147</v>
      </c>
      <c r="R214" s="10">
        <v>76.5</v>
      </c>
      <c r="S214" s="77">
        <f t="shared" si="31"/>
        <v>6.5231288083019631E-3</v>
      </c>
      <c r="T214" s="10">
        <v>8.5</v>
      </c>
      <c r="U214" s="57">
        <v>730</v>
      </c>
      <c r="V214" s="10">
        <v>1</v>
      </c>
      <c r="W214" s="10">
        <v>0.03</v>
      </c>
      <c r="CB214" s="10">
        <v>2</v>
      </c>
      <c r="CC214" s="11">
        <v>45281</v>
      </c>
      <c r="CD214" s="8">
        <v>0.44726851851851851</v>
      </c>
      <c r="CE214" s="10">
        <v>98</v>
      </c>
      <c r="CF214" s="10">
        <v>61</v>
      </c>
      <c r="CG214" s="10">
        <v>64.5</v>
      </c>
      <c r="CH214" s="10">
        <v>12.6</v>
      </c>
      <c r="CI214" s="10">
        <v>470</v>
      </c>
      <c r="CJ214" s="10">
        <v>1</v>
      </c>
      <c r="CK214" s="10">
        <v>0.02</v>
      </c>
      <c r="CY214">
        <f t="shared" si="32"/>
        <v>1108.3716032815294</v>
      </c>
      <c r="CZ214">
        <f t="shared" si="33"/>
        <v>847.90427651036998</v>
      </c>
    </row>
    <row r="215" spans="12:104" x14ac:dyDescent="0.25">
      <c r="L215">
        <v>15</v>
      </c>
      <c r="M215" s="10">
        <v>3</v>
      </c>
      <c r="N215" s="48">
        <v>45279</v>
      </c>
      <c r="O215" s="8">
        <v>0.60592592592592587</v>
      </c>
      <c r="P215" s="10">
        <v>297</v>
      </c>
      <c r="Q215" s="10">
        <v>253</v>
      </c>
      <c r="R215" s="10">
        <v>73</v>
      </c>
      <c r="S215" s="77">
        <f t="shared" si="31"/>
        <v>6.0279198108590627E-3</v>
      </c>
      <c r="T215" s="10">
        <v>8</v>
      </c>
      <c r="U215" s="57">
        <v>553</v>
      </c>
      <c r="V215" s="10">
        <v>1</v>
      </c>
      <c r="W215" s="10">
        <v>0.04</v>
      </c>
      <c r="CB215" s="10">
        <v>1</v>
      </c>
      <c r="CC215" s="11">
        <v>45281</v>
      </c>
      <c r="CD215" s="8">
        <v>0.45146990740740739</v>
      </c>
      <c r="CE215" s="10">
        <v>91</v>
      </c>
      <c r="CF215" s="10">
        <v>50</v>
      </c>
      <c r="CG215" s="10">
        <v>76</v>
      </c>
      <c r="CH215" s="10">
        <v>9.6999999999999993</v>
      </c>
      <c r="CI215" s="10">
        <v>614</v>
      </c>
      <c r="CJ215" s="10">
        <v>1</v>
      </c>
      <c r="CK215" s="10">
        <v>0.02</v>
      </c>
      <c r="CY215">
        <f t="shared" si="32"/>
        <v>1071.4300180785951</v>
      </c>
      <c r="CZ215">
        <f t="shared" si="33"/>
        <v>782.14391319737445</v>
      </c>
    </row>
    <row r="216" spans="12:104" x14ac:dyDescent="0.25">
      <c r="L216">
        <v>15</v>
      </c>
      <c r="M216" s="10">
        <v>3</v>
      </c>
      <c r="N216" s="48">
        <v>45279</v>
      </c>
      <c r="O216" s="8">
        <v>0.6128703703703704</v>
      </c>
      <c r="P216" s="10">
        <v>85</v>
      </c>
      <c r="Q216" s="10">
        <v>68</v>
      </c>
      <c r="R216" s="10">
        <v>72.5</v>
      </c>
      <c r="S216" s="77">
        <f t="shared" si="31"/>
        <v>5.8719878849528848E-3</v>
      </c>
      <c r="T216" s="10">
        <v>7.7</v>
      </c>
      <c r="U216" s="57">
        <v>539</v>
      </c>
      <c r="V216" s="10">
        <v>1</v>
      </c>
      <c r="W216" s="10">
        <v>0.03</v>
      </c>
      <c r="CB216" s="10">
        <v>2</v>
      </c>
      <c r="CC216" s="11">
        <v>45281</v>
      </c>
      <c r="CD216" s="8">
        <v>0.45560185185185187</v>
      </c>
      <c r="CE216" s="10">
        <v>110</v>
      </c>
      <c r="CF216" s="10">
        <v>65</v>
      </c>
      <c r="CG216" s="10">
        <v>66.5</v>
      </c>
      <c r="CH216" s="10">
        <v>12.7</v>
      </c>
      <c r="CI216" s="10">
        <v>540</v>
      </c>
      <c r="CJ216" s="10">
        <v>1</v>
      </c>
      <c r="CK216" s="10">
        <v>0.02</v>
      </c>
      <c r="CY216">
        <f t="shared" si="32"/>
        <v>1049.7906207160779</v>
      </c>
      <c r="CZ216">
        <f t="shared" si="33"/>
        <v>761.09820001915648</v>
      </c>
    </row>
    <row r="217" spans="12:104" x14ac:dyDescent="0.25">
      <c r="L217">
        <v>15</v>
      </c>
      <c r="M217" s="10">
        <v>3</v>
      </c>
      <c r="N217" s="48">
        <v>45279</v>
      </c>
      <c r="O217" s="8">
        <v>0.61842592592592593</v>
      </c>
      <c r="P217" s="10">
        <v>101</v>
      </c>
      <c r="Q217" s="10">
        <v>76</v>
      </c>
      <c r="R217" s="10">
        <v>73.5</v>
      </c>
      <c r="S217" s="77">
        <v>6.0302468386256259E-3</v>
      </c>
      <c r="T217" s="10">
        <v>7.9</v>
      </c>
      <c r="U217" s="57">
        <v>555</v>
      </c>
      <c r="V217" s="10">
        <v>1</v>
      </c>
      <c r="W217" s="10">
        <v>0.03</v>
      </c>
      <c r="CB217" s="10">
        <v>1</v>
      </c>
      <c r="CC217" s="11">
        <v>45281</v>
      </c>
      <c r="CD217" s="8">
        <v>0.45841435185185181</v>
      </c>
      <c r="CE217" s="10">
        <v>118</v>
      </c>
      <c r="CF217" s="10">
        <v>74</v>
      </c>
      <c r="CG217" s="10">
        <v>76.5</v>
      </c>
      <c r="CH217" s="10">
        <v>9.8000000000000007</v>
      </c>
      <c r="CI217" s="10">
        <v>695</v>
      </c>
      <c r="CJ217" s="10">
        <v>1</v>
      </c>
      <c r="CK217" s="10">
        <v>0.02</v>
      </c>
      <c r="CY217">
        <f t="shared" ref="CY217:CY240" si="34">EXP(17.62*T218/(243.12+T218))*611.2</f>
        <v>1071.4300180785951</v>
      </c>
      <c r="CZ217">
        <f t="shared" ref="CZ217:CZ240" si="35">CY217*(R218/100)</f>
        <v>792.85821337816037</v>
      </c>
    </row>
    <row r="218" spans="12:104" x14ac:dyDescent="0.25">
      <c r="L218">
        <v>15</v>
      </c>
      <c r="M218" s="10">
        <v>3</v>
      </c>
      <c r="N218" s="48">
        <v>45279</v>
      </c>
      <c r="O218" s="8">
        <v>0.62547453703703704</v>
      </c>
      <c r="P218" s="10">
        <v>65</v>
      </c>
      <c r="Q218" s="10">
        <v>55</v>
      </c>
      <c r="R218" s="10">
        <v>74</v>
      </c>
      <c r="S218" s="77">
        <f t="shared" ref="S218:S241" si="36">CZ217/(461.51*(T218+273.15))</f>
        <v>6.1104940548434338E-3</v>
      </c>
      <c r="T218" s="10">
        <v>8</v>
      </c>
      <c r="U218" s="57">
        <v>540</v>
      </c>
      <c r="V218" s="10">
        <v>1</v>
      </c>
      <c r="W218" s="10">
        <v>0.04</v>
      </c>
      <c r="CB218" s="10">
        <v>2</v>
      </c>
      <c r="CC218" s="11">
        <v>45281</v>
      </c>
      <c r="CD218" s="8">
        <v>0.46254629629629629</v>
      </c>
      <c r="CE218" s="10">
        <v>164</v>
      </c>
      <c r="CF218" s="10">
        <v>107</v>
      </c>
      <c r="CG218" s="10">
        <v>66</v>
      </c>
      <c r="CH218" s="10">
        <v>12.5</v>
      </c>
      <c r="CI218" s="10">
        <v>565</v>
      </c>
      <c r="CJ218" s="10">
        <v>1</v>
      </c>
      <c r="CK218" s="10">
        <v>0.02</v>
      </c>
      <c r="CY218">
        <f t="shared" si="34"/>
        <v>1064.1735392622725</v>
      </c>
      <c r="CZ218">
        <f t="shared" si="35"/>
        <v>782.16755135777021</v>
      </c>
    </row>
    <row r="219" spans="12:104" x14ac:dyDescent="0.25">
      <c r="L219">
        <v>15</v>
      </c>
      <c r="M219" s="10">
        <v>3</v>
      </c>
      <c r="N219" s="48">
        <v>45279</v>
      </c>
      <c r="O219" s="8">
        <v>0.61842592592592593</v>
      </c>
      <c r="P219" s="10">
        <v>101</v>
      </c>
      <c r="Q219" s="10">
        <v>76</v>
      </c>
      <c r="R219" s="10">
        <v>73.5</v>
      </c>
      <c r="S219" s="77">
        <f t="shared" si="36"/>
        <v>6.0302468386256259E-3</v>
      </c>
      <c r="T219" s="10">
        <v>7.9</v>
      </c>
      <c r="U219" s="57">
        <v>555</v>
      </c>
      <c r="V219" s="10">
        <v>1</v>
      </c>
      <c r="W219" s="10">
        <v>0.03</v>
      </c>
      <c r="CB219" s="10">
        <v>1</v>
      </c>
      <c r="CC219" s="11">
        <v>45281</v>
      </c>
      <c r="CD219" s="8">
        <v>0.46535879629629634</v>
      </c>
      <c r="CE219" s="10">
        <v>226</v>
      </c>
      <c r="CF219" s="10">
        <v>171</v>
      </c>
      <c r="CG219" s="10">
        <v>76</v>
      </c>
      <c r="CH219" s="10">
        <v>9.9</v>
      </c>
      <c r="CI219" s="10">
        <v>724</v>
      </c>
      <c r="CJ219" s="10">
        <v>1</v>
      </c>
      <c r="CK219" s="10">
        <v>0.02</v>
      </c>
      <c r="CY219">
        <f t="shared" si="34"/>
        <v>1226.0302055289424</v>
      </c>
      <c r="CZ219">
        <f t="shared" si="35"/>
        <v>876.61159695319373</v>
      </c>
    </row>
    <row r="220" spans="12:104" x14ac:dyDescent="0.25">
      <c r="L220">
        <v>15</v>
      </c>
      <c r="M220" s="24">
        <v>3</v>
      </c>
      <c r="N220" s="51">
        <v>45279</v>
      </c>
      <c r="O220" s="23">
        <v>0.66148148148148145</v>
      </c>
      <c r="P220" s="24">
        <v>84</v>
      </c>
      <c r="Q220" s="24">
        <v>60</v>
      </c>
      <c r="R220" s="24">
        <v>71.5</v>
      </c>
      <c r="S220">
        <f t="shared" si="36"/>
        <v>6.7082544905688098E-3</v>
      </c>
      <c r="T220" s="24">
        <v>10</v>
      </c>
      <c r="U220" s="24">
        <v>583</v>
      </c>
      <c r="V220" s="24">
        <v>1</v>
      </c>
      <c r="W220" s="24">
        <v>0.02</v>
      </c>
      <c r="CB220" s="10">
        <v>2</v>
      </c>
      <c r="CC220" s="11">
        <v>45281</v>
      </c>
      <c r="CD220" s="8">
        <v>0.46951388888888884</v>
      </c>
      <c r="CE220" s="10">
        <v>246</v>
      </c>
      <c r="CF220" s="10">
        <v>149</v>
      </c>
      <c r="CG220" s="10">
        <v>67</v>
      </c>
      <c r="CH220" s="10">
        <v>12.7</v>
      </c>
      <c r="CI220" s="10">
        <v>585</v>
      </c>
      <c r="CJ220" s="10">
        <v>1</v>
      </c>
      <c r="CK220" s="10">
        <v>0.02</v>
      </c>
      <c r="CY220">
        <f t="shared" si="34"/>
        <v>1354.5676525564631</v>
      </c>
      <c r="CZ220">
        <f t="shared" si="35"/>
        <v>894.01465068726577</v>
      </c>
    </row>
    <row r="221" spans="12:104" x14ac:dyDescent="0.25">
      <c r="L221">
        <v>15</v>
      </c>
      <c r="M221" s="24">
        <v>3</v>
      </c>
      <c r="N221" s="51">
        <v>45279</v>
      </c>
      <c r="O221" s="23">
        <v>0.66842592592592587</v>
      </c>
      <c r="P221" s="24">
        <v>271</v>
      </c>
      <c r="Q221" s="24">
        <v>133</v>
      </c>
      <c r="R221" s="24">
        <v>66</v>
      </c>
      <c r="S221">
        <f t="shared" si="36"/>
        <v>6.8053792405168671E-3</v>
      </c>
      <c r="T221" s="24">
        <v>11.5</v>
      </c>
      <c r="U221" s="24">
        <v>565</v>
      </c>
      <c r="V221" s="24">
        <v>1</v>
      </c>
      <c r="W221" s="24">
        <v>0.02</v>
      </c>
      <c r="CB221" s="10">
        <v>1</v>
      </c>
      <c r="CC221" s="11">
        <v>45281</v>
      </c>
      <c r="CD221" s="8">
        <v>0.47229166666666672</v>
      </c>
      <c r="CE221" s="10">
        <v>226</v>
      </c>
      <c r="CF221" s="10">
        <v>151</v>
      </c>
      <c r="CG221" s="10">
        <v>76</v>
      </c>
      <c r="CH221" s="10">
        <v>9.9</v>
      </c>
      <c r="CI221" s="10">
        <v>741</v>
      </c>
      <c r="CJ221" s="10">
        <v>1</v>
      </c>
      <c r="CK221" s="10">
        <v>0.02</v>
      </c>
      <c r="CY221">
        <f t="shared" si="34"/>
        <v>1185.6424095132434</v>
      </c>
      <c r="CZ221">
        <f t="shared" si="35"/>
        <v>889.23180713493252</v>
      </c>
    </row>
    <row r="222" spans="12:104" x14ac:dyDescent="0.25">
      <c r="L222">
        <v>13</v>
      </c>
      <c r="M222" s="27">
        <v>3</v>
      </c>
      <c r="N222" s="49">
        <v>45280</v>
      </c>
      <c r="O222" s="26">
        <v>0.40476851851851853</v>
      </c>
      <c r="P222" s="27">
        <v>164</v>
      </c>
      <c r="Q222" s="27">
        <v>134</v>
      </c>
      <c r="R222" s="27">
        <v>75</v>
      </c>
      <c r="S222">
        <f t="shared" si="36"/>
        <v>6.816867978191944E-3</v>
      </c>
      <c r="T222" s="27">
        <v>9.5</v>
      </c>
      <c r="U222" s="27">
        <v>599</v>
      </c>
      <c r="V222" s="27">
        <v>1</v>
      </c>
      <c r="W222" s="27">
        <v>0.05</v>
      </c>
      <c r="CB222" s="10">
        <v>2</v>
      </c>
      <c r="CC222" s="11">
        <v>45281</v>
      </c>
      <c r="CD222" s="8">
        <v>0.47643518518518518</v>
      </c>
      <c r="CE222" s="10">
        <v>293</v>
      </c>
      <c r="CF222" s="10">
        <v>222</v>
      </c>
      <c r="CG222" s="10">
        <v>67</v>
      </c>
      <c r="CH222" s="10">
        <v>12.5</v>
      </c>
      <c r="CI222" s="10">
        <v>593</v>
      </c>
      <c r="CJ222" s="10">
        <v>1.78</v>
      </c>
      <c r="CK222" s="10">
        <v>0.02</v>
      </c>
      <c r="CY222">
        <f t="shared" si="34"/>
        <v>1185.6424095132434</v>
      </c>
      <c r="CZ222">
        <f t="shared" si="35"/>
        <v>895.16001918249879</v>
      </c>
    </row>
    <row r="223" spans="12:104" x14ac:dyDescent="0.25">
      <c r="L223">
        <v>13</v>
      </c>
      <c r="M223" s="27">
        <v>3</v>
      </c>
      <c r="N223" s="49">
        <v>45280</v>
      </c>
      <c r="O223" s="26">
        <v>0.41171296296296295</v>
      </c>
      <c r="P223" s="27">
        <v>156</v>
      </c>
      <c r="Q223" s="27">
        <v>117</v>
      </c>
      <c r="R223" s="27">
        <v>75.5</v>
      </c>
      <c r="S223">
        <f t="shared" si="36"/>
        <v>6.8623137647132234E-3</v>
      </c>
      <c r="T223" s="27">
        <v>9.5</v>
      </c>
      <c r="U223" s="27">
        <v>574</v>
      </c>
      <c r="V223" s="27">
        <v>1</v>
      </c>
      <c r="W223" s="27">
        <v>0.04</v>
      </c>
      <c r="CB223" s="10">
        <v>1</v>
      </c>
      <c r="CC223" s="11">
        <v>45281</v>
      </c>
      <c r="CD223" s="8">
        <v>0.47924768518518518</v>
      </c>
      <c r="CE223" s="10">
        <v>602</v>
      </c>
      <c r="CF223" s="10">
        <v>504</v>
      </c>
      <c r="CG223" s="10">
        <v>76.5</v>
      </c>
      <c r="CH223" s="10">
        <v>9.9</v>
      </c>
      <c r="CI223" s="10">
        <v>739</v>
      </c>
      <c r="CJ223" s="10">
        <v>2.0499999999999998</v>
      </c>
      <c r="CK223" s="10">
        <v>0.02</v>
      </c>
      <c r="CY223">
        <f t="shared" si="34"/>
        <v>1177.7071813252062</v>
      </c>
      <c r="CZ223">
        <f t="shared" si="35"/>
        <v>912.72306552703481</v>
      </c>
    </row>
    <row r="224" spans="12:104" x14ac:dyDescent="0.25">
      <c r="L224">
        <v>13</v>
      </c>
      <c r="M224" s="12">
        <v>3</v>
      </c>
      <c r="N224" s="50">
        <v>45280</v>
      </c>
      <c r="O224" s="75">
        <v>0.43949074074074074</v>
      </c>
      <c r="P224" s="12">
        <v>122</v>
      </c>
      <c r="Q224" s="12">
        <v>95</v>
      </c>
      <c r="R224" s="12">
        <v>77.5</v>
      </c>
      <c r="S224">
        <f t="shared" si="36"/>
        <v>6.9994287716824439E-3</v>
      </c>
      <c r="T224" s="12">
        <v>9.4</v>
      </c>
      <c r="U224" s="12">
        <v>527</v>
      </c>
      <c r="V224" s="12">
        <v>1</v>
      </c>
      <c r="W224" s="12">
        <v>0.03</v>
      </c>
      <c r="CB224" s="10">
        <v>2</v>
      </c>
      <c r="CC224" s="11">
        <v>45281</v>
      </c>
      <c r="CD224" s="8">
        <v>0.4833796296296296</v>
      </c>
      <c r="CE224" s="10">
        <v>198</v>
      </c>
      <c r="CF224" s="10">
        <v>155</v>
      </c>
      <c r="CG224" s="10">
        <v>68</v>
      </c>
      <c r="CH224" s="10">
        <v>12.3</v>
      </c>
      <c r="CI224" s="10">
        <v>585</v>
      </c>
      <c r="CJ224" s="10">
        <v>1</v>
      </c>
      <c r="CK224" s="10">
        <v>0.02</v>
      </c>
      <c r="CY224">
        <f t="shared" si="34"/>
        <v>1177.7071813252062</v>
      </c>
      <c r="CZ224">
        <f t="shared" si="35"/>
        <v>912.72306552703481</v>
      </c>
    </row>
    <row r="225" spans="12:106" x14ac:dyDescent="0.25">
      <c r="L225">
        <v>13</v>
      </c>
      <c r="M225" s="12">
        <v>3</v>
      </c>
      <c r="N225" s="50">
        <v>45280</v>
      </c>
      <c r="O225" s="75">
        <v>0.44643518518518516</v>
      </c>
      <c r="P225" s="12">
        <v>149</v>
      </c>
      <c r="Q225" s="12">
        <v>123</v>
      </c>
      <c r="R225" s="12">
        <v>77.5</v>
      </c>
      <c r="S225">
        <f t="shared" si="36"/>
        <v>6.9994287716824439E-3</v>
      </c>
      <c r="T225" s="12">
        <v>9.4</v>
      </c>
      <c r="U225" s="12">
        <v>539</v>
      </c>
      <c r="V225" s="12">
        <v>1</v>
      </c>
      <c r="W225" s="12">
        <v>0.03</v>
      </c>
      <c r="CB225" s="24">
        <v>3</v>
      </c>
      <c r="CC225" s="44">
        <v>45281</v>
      </c>
      <c r="CD225" s="23">
        <v>0.48832175925925925</v>
      </c>
      <c r="CE225" s="24">
        <v>243</v>
      </c>
      <c r="CF225" s="24">
        <v>203</v>
      </c>
      <c r="CG225" s="24">
        <v>78.5</v>
      </c>
      <c r="CH225" s="24">
        <v>10.1</v>
      </c>
      <c r="CI225" s="24">
        <v>611</v>
      </c>
      <c r="CJ225" s="24">
        <v>1</v>
      </c>
      <c r="CK225" s="24">
        <v>0.02</v>
      </c>
      <c r="CY225">
        <f t="shared" si="34"/>
        <v>1177.7071813252062</v>
      </c>
      <c r="CZ225">
        <f t="shared" si="35"/>
        <v>918.61160143366089</v>
      </c>
    </row>
    <row r="226" spans="12:106" x14ac:dyDescent="0.25">
      <c r="L226">
        <v>13</v>
      </c>
      <c r="M226" s="12">
        <v>3</v>
      </c>
      <c r="N226" s="50">
        <v>45280</v>
      </c>
      <c r="O226" s="75">
        <v>0.45337962962962958</v>
      </c>
      <c r="P226" s="12">
        <v>114</v>
      </c>
      <c r="Q226" s="12">
        <v>77</v>
      </c>
      <c r="R226" s="12">
        <v>78</v>
      </c>
      <c r="S226">
        <f t="shared" si="36"/>
        <v>7.0445863766610411E-3</v>
      </c>
      <c r="T226" s="12">
        <v>9.4</v>
      </c>
      <c r="U226" s="12">
        <v>566</v>
      </c>
      <c r="V226" s="12">
        <v>1</v>
      </c>
      <c r="W226" s="12">
        <v>0.03</v>
      </c>
      <c r="CB226" s="10">
        <v>2</v>
      </c>
      <c r="CC226" s="11">
        <v>45281</v>
      </c>
      <c r="CD226" s="8">
        <v>0.49032407407407402</v>
      </c>
      <c r="CE226" s="10">
        <v>279</v>
      </c>
      <c r="CF226" s="10">
        <v>203</v>
      </c>
      <c r="CG226" s="10">
        <v>68</v>
      </c>
      <c r="CH226" s="10">
        <v>12.6</v>
      </c>
      <c r="CI226" s="10">
        <v>621</v>
      </c>
      <c r="CJ226" s="10">
        <v>1</v>
      </c>
      <c r="CK226" s="10">
        <v>0.02</v>
      </c>
      <c r="CY226">
        <f t="shared" si="34"/>
        <v>1177.7071813252062</v>
      </c>
      <c r="CZ226">
        <f t="shared" si="35"/>
        <v>918.61160143366089</v>
      </c>
    </row>
    <row r="227" spans="12:106" x14ac:dyDescent="0.25">
      <c r="L227">
        <v>13</v>
      </c>
      <c r="M227" s="12">
        <v>3</v>
      </c>
      <c r="N227" s="50">
        <v>45280</v>
      </c>
      <c r="O227" s="75">
        <v>0.46032407407407411</v>
      </c>
      <c r="P227" s="12">
        <v>98</v>
      </c>
      <c r="Q227" s="12">
        <v>67</v>
      </c>
      <c r="R227" s="12">
        <v>78</v>
      </c>
      <c r="S227">
        <f t="shared" si="36"/>
        <v>7.0445863766610411E-3</v>
      </c>
      <c r="T227" s="12">
        <v>9.4</v>
      </c>
      <c r="U227" s="12">
        <v>593</v>
      </c>
      <c r="V227" s="12">
        <v>1</v>
      </c>
      <c r="W227" s="12">
        <v>0.03</v>
      </c>
      <c r="CB227" s="24">
        <v>3</v>
      </c>
      <c r="CC227" s="44">
        <v>45281</v>
      </c>
      <c r="CD227" s="23">
        <v>0.49368055555555551</v>
      </c>
      <c r="CE227" s="24">
        <v>218</v>
      </c>
      <c r="CF227" s="24">
        <v>183</v>
      </c>
      <c r="CG227" s="24">
        <v>77.5</v>
      </c>
      <c r="CH227" s="24">
        <v>10.3</v>
      </c>
      <c r="CI227" s="24">
        <v>631</v>
      </c>
      <c r="CJ227" s="24">
        <v>1</v>
      </c>
      <c r="CK227" s="24">
        <v>0.02</v>
      </c>
      <c r="CY227">
        <f t="shared" si="34"/>
        <v>1437.2635150537644</v>
      </c>
      <c r="CZ227">
        <f t="shared" si="35"/>
        <v>876.73074418279623</v>
      </c>
    </row>
    <row r="228" spans="12:106" x14ac:dyDescent="0.25">
      <c r="L228">
        <v>20</v>
      </c>
      <c r="M228" s="10">
        <v>3</v>
      </c>
      <c r="N228" s="48">
        <v>45281</v>
      </c>
      <c r="O228" s="75">
        <v>0.3596759259259259</v>
      </c>
      <c r="P228" s="10">
        <v>82</v>
      </c>
      <c r="Q228" s="10">
        <v>60</v>
      </c>
      <c r="R228" s="10">
        <v>61</v>
      </c>
      <c r="S228">
        <f t="shared" si="36"/>
        <v>6.6527768420792839E-3</v>
      </c>
      <c r="T228" s="10">
        <v>12.4</v>
      </c>
      <c r="U228" s="10">
        <v>524</v>
      </c>
      <c r="V228" s="10">
        <v>1</v>
      </c>
      <c r="W228" s="10">
        <v>7.0000000000000007E-2</v>
      </c>
      <c r="CB228" s="10">
        <v>2</v>
      </c>
      <c r="CC228" s="11">
        <v>45281</v>
      </c>
      <c r="CD228" s="8">
        <v>0.49726851851851855</v>
      </c>
      <c r="CE228" s="10">
        <v>340</v>
      </c>
      <c r="CF228" s="10">
        <v>263</v>
      </c>
      <c r="CG228" s="10">
        <v>68.5</v>
      </c>
      <c r="CH228" s="10">
        <v>12.8</v>
      </c>
      <c r="CI228" s="10">
        <v>623</v>
      </c>
      <c r="CJ228" s="10">
        <v>1.84</v>
      </c>
      <c r="CK228" s="10">
        <v>0.02</v>
      </c>
      <c r="CY228">
        <f t="shared" si="34"/>
        <v>1310.4616625999865</v>
      </c>
      <c r="CZ228">
        <f t="shared" si="35"/>
        <v>845.24777237699129</v>
      </c>
    </row>
    <row r="229" spans="12:106" x14ac:dyDescent="0.25">
      <c r="L229">
        <v>20</v>
      </c>
      <c r="M229" s="10">
        <v>3</v>
      </c>
      <c r="N229" s="48">
        <v>45281</v>
      </c>
      <c r="O229" s="75">
        <v>0.36662037037037037</v>
      </c>
      <c r="P229" s="10">
        <v>90</v>
      </c>
      <c r="Q229" s="10">
        <v>62</v>
      </c>
      <c r="R229" s="10">
        <v>64.5</v>
      </c>
      <c r="S229">
        <f t="shared" si="36"/>
        <v>6.4454799047764773E-3</v>
      </c>
      <c r="T229" s="10">
        <v>11</v>
      </c>
      <c r="U229" s="10">
        <v>516</v>
      </c>
      <c r="V229" s="10">
        <v>1</v>
      </c>
      <c r="W229" s="10">
        <v>7.0000000000000007E-2</v>
      </c>
      <c r="CB229" s="24">
        <v>3</v>
      </c>
      <c r="CC229" s="44">
        <v>45281</v>
      </c>
      <c r="CD229" s="23">
        <v>0.49950231481481483</v>
      </c>
      <c r="CE229" s="24">
        <v>245</v>
      </c>
      <c r="CF229" s="24">
        <v>202</v>
      </c>
      <c r="CG229" s="24">
        <v>78.5</v>
      </c>
      <c r="CH229" s="24">
        <v>10.1</v>
      </c>
      <c r="CI229" s="24">
        <v>615</v>
      </c>
      <c r="CJ229" s="24">
        <v>1</v>
      </c>
      <c r="CK229" s="24">
        <v>0.02</v>
      </c>
      <c r="CY229">
        <f t="shared" si="34"/>
        <v>1242.5219461398847</v>
      </c>
      <c r="CZ229">
        <f t="shared" si="35"/>
        <v>826.27709418302334</v>
      </c>
    </row>
    <row r="230" spans="12:106" x14ac:dyDescent="0.25">
      <c r="L230">
        <v>20</v>
      </c>
      <c r="M230" s="10">
        <v>3</v>
      </c>
      <c r="N230" s="48">
        <v>45281</v>
      </c>
      <c r="O230" s="75">
        <v>0.37356481481481479</v>
      </c>
      <c r="P230" s="10">
        <v>22</v>
      </c>
      <c r="Q230" s="10">
        <v>17</v>
      </c>
      <c r="R230" s="10">
        <v>66.5</v>
      </c>
      <c r="S230">
        <f t="shared" si="36"/>
        <v>6.3186075313414426E-3</v>
      </c>
      <c r="T230" s="10">
        <v>10.199999999999999</v>
      </c>
      <c r="U230" s="10">
        <v>471</v>
      </c>
      <c r="V230" s="10">
        <v>1</v>
      </c>
      <c r="W230" s="10">
        <v>7.0000000000000007E-2</v>
      </c>
      <c r="BG230" s="7"/>
      <c r="CB230" s="24">
        <v>2</v>
      </c>
      <c r="CC230" s="44">
        <v>45281</v>
      </c>
      <c r="CD230" s="23">
        <v>0.58060185185185187</v>
      </c>
      <c r="CE230" s="24">
        <v>190</v>
      </c>
      <c r="CF230" s="24">
        <v>152</v>
      </c>
      <c r="CG230" s="24">
        <v>69</v>
      </c>
      <c r="CH230" s="24">
        <v>12.1</v>
      </c>
      <c r="CI230" s="24">
        <v>450</v>
      </c>
      <c r="CJ230" s="24">
        <v>1</v>
      </c>
      <c r="CK230" s="24">
        <v>0.02</v>
      </c>
      <c r="CY230">
        <f t="shared" si="34"/>
        <v>1217.8569549703211</v>
      </c>
      <c r="CZ230">
        <f t="shared" si="35"/>
        <v>840.3212989295215</v>
      </c>
      <c r="DB230" s="7"/>
    </row>
    <row r="231" spans="12:106" x14ac:dyDescent="0.25">
      <c r="L231">
        <v>20</v>
      </c>
      <c r="M231" s="10">
        <v>3</v>
      </c>
      <c r="N231" s="48">
        <v>45281</v>
      </c>
      <c r="O231" s="75">
        <v>0.38050925925925921</v>
      </c>
      <c r="P231" s="10">
        <v>299</v>
      </c>
      <c r="Q231" s="10">
        <v>217</v>
      </c>
      <c r="R231" s="10">
        <v>69</v>
      </c>
      <c r="S231">
        <f t="shared" si="36"/>
        <v>6.4328155126910456E-3</v>
      </c>
      <c r="T231" s="10">
        <v>9.9</v>
      </c>
      <c r="U231" s="10">
        <v>496</v>
      </c>
      <c r="V231" s="10">
        <v>1</v>
      </c>
      <c r="W231" s="10">
        <v>0.06</v>
      </c>
      <c r="BG231" s="7"/>
      <c r="CB231" s="24">
        <v>2</v>
      </c>
      <c r="CC231" s="44">
        <v>45281</v>
      </c>
      <c r="CD231" s="23">
        <v>0.58754629629629629</v>
      </c>
      <c r="CE231" s="24">
        <v>170</v>
      </c>
      <c r="CF231" s="24">
        <v>121</v>
      </c>
      <c r="CG231" s="24">
        <v>69</v>
      </c>
      <c r="CH231" s="24">
        <v>12</v>
      </c>
      <c r="CI231" s="24">
        <v>459</v>
      </c>
      <c r="CJ231" s="24">
        <v>1</v>
      </c>
      <c r="CK231" s="24">
        <v>0.02</v>
      </c>
      <c r="CY231">
        <f t="shared" si="34"/>
        <v>1217.8569549703211</v>
      </c>
      <c r="CZ231">
        <f t="shared" si="35"/>
        <v>840.3212989295215</v>
      </c>
      <c r="DB231" s="7"/>
    </row>
    <row r="232" spans="12:106" x14ac:dyDescent="0.25">
      <c r="L232">
        <v>20</v>
      </c>
      <c r="M232" s="10">
        <v>3</v>
      </c>
      <c r="N232" s="48">
        <v>45281</v>
      </c>
      <c r="O232" s="75">
        <v>0.38745370370370374</v>
      </c>
      <c r="P232" s="10">
        <v>76</v>
      </c>
      <c r="Q232" s="10">
        <v>56</v>
      </c>
      <c r="R232" s="10">
        <v>69</v>
      </c>
      <c r="S232">
        <f t="shared" si="36"/>
        <v>6.4328155126910456E-3</v>
      </c>
      <c r="T232" s="10">
        <v>9.9</v>
      </c>
      <c r="U232" s="10">
        <v>497</v>
      </c>
      <c r="V232" s="10">
        <v>1</v>
      </c>
      <c r="W232" s="10">
        <v>0.05</v>
      </c>
      <c r="BG232" s="7"/>
      <c r="CB232" s="24">
        <v>2</v>
      </c>
      <c r="CC232" s="44">
        <v>45281</v>
      </c>
      <c r="CD232" s="23">
        <v>0.59449074074074071</v>
      </c>
      <c r="CE232" s="24">
        <v>156</v>
      </c>
      <c r="CF232" s="24">
        <v>132</v>
      </c>
      <c r="CG232" s="24">
        <v>67.5</v>
      </c>
      <c r="CH232" s="24">
        <v>12.8</v>
      </c>
      <c r="CI232" s="24">
        <v>473</v>
      </c>
      <c r="CJ232" s="24">
        <v>1</v>
      </c>
      <c r="CK232" s="24">
        <v>0.02</v>
      </c>
      <c r="CY232">
        <f t="shared" si="34"/>
        <v>1193.6247607669538</v>
      </c>
      <c r="CZ232">
        <f t="shared" si="35"/>
        <v>835.53733253686767</v>
      </c>
      <c r="DB232" s="7"/>
    </row>
    <row r="233" spans="12:106" x14ac:dyDescent="0.25">
      <c r="L233">
        <v>20</v>
      </c>
      <c r="M233" s="10">
        <v>3</v>
      </c>
      <c r="N233" s="48">
        <v>45281</v>
      </c>
      <c r="O233" s="75">
        <v>0.39439814814814816</v>
      </c>
      <c r="P233" s="10">
        <v>61</v>
      </c>
      <c r="Q233" s="10">
        <v>50</v>
      </c>
      <c r="R233" s="10">
        <v>70</v>
      </c>
      <c r="S233">
        <f t="shared" si="36"/>
        <v>6.4029797740735592E-3</v>
      </c>
      <c r="T233" s="10">
        <v>9.6</v>
      </c>
      <c r="U233" s="10">
        <v>486</v>
      </c>
      <c r="V233" s="10">
        <v>1</v>
      </c>
      <c r="W233" s="10">
        <v>0.05</v>
      </c>
      <c r="BG233" s="7"/>
      <c r="CB233" s="3">
        <v>3</v>
      </c>
      <c r="CC233" s="2">
        <v>45281</v>
      </c>
      <c r="CD233" s="5">
        <v>0.60030092592592588</v>
      </c>
      <c r="CE233" s="3">
        <v>183</v>
      </c>
      <c r="CF233" s="3">
        <v>144</v>
      </c>
      <c r="CG233" s="3">
        <v>80</v>
      </c>
      <c r="CH233" s="3">
        <v>9.9</v>
      </c>
      <c r="CI233" s="3">
        <v>502</v>
      </c>
      <c r="CJ233" s="3">
        <v>1</v>
      </c>
      <c r="CK233" s="3">
        <v>0.02</v>
      </c>
      <c r="CY233">
        <f t="shared" si="34"/>
        <v>1209.731792293102</v>
      </c>
      <c r="CZ233">
        <f t="shared" si="35"/>
        <v>864.95823148956788</v>
      </c>
      <c r="DB233" s="7"/>
    </row>
    <row r="234" spans="12:106" x14ac:dyDescent="0.25">
      <c r="L234">
        <v>20</v>
      </c>
      <c r="M234" s="10">
        <v>3</v>
      </c>
      <c r="N234" s="48">
        <v>45281</v>
      </c>
      <c r="O234" s="75">
        <v>0.40134259259259258</v>
      </c>
      <c r="P234" s="10">
        <v>147</v>
      </c>
      <c r="Q234" s="10">
        <v>108</v>
      </c>
      <c r="R234" s="10">
        <v>71.5</v>
      </c>
      <c r="S234">
        <f t="shared" si="36"/>
        <v>6.6237559405722063E-3</v>
      </c>
      <c r="T234" s="10">
        <v>9.8000000000000007</v>
      </c>
      <c r="U234" s="10">
        <v>495</v>
      </c>
      <c r="V234" s="10">
        <v>1</v>
      </c>
      <c r="W234" s="10">
        <v>0.04</v>
      </c>
      <c r="BG234" s="7"/>
      <c r="CB234" s="24">
        <v>2</v>
      </c>
      <c r="CC234" s="44">
        <v>45281</v>
      </c>
      <c r="CD234" s="23">
        <v>0.60143518518518524</v>
      </c>
      <c r="CE234" s="24">
        <v>149</v>
      </c>
      <c r="CF234" s="24">
        <v>114</v>
      </c>
      <c r="CG234" s="24">
        <v>68.5</v>
      </c>
      <c r="CH234" s="24">
        <v>12.4</v>
      </c>
      <c r="CI234" s="24">
        <v>477</v>
      </c>
      <c r="CJ234" s="24">
        <v>1</v>
      </c>
      <c r="CK234" s="24">
        <v>0.02</v>
      </c>
      <c r="CY234">
        <f t="shared" si="34"/>
        <v>1209.731792293102</v>
      </c>
      <c r="CZ234">
        <f t="shared" si="35"/>
        <v>871.00689045103343</v>
      </c>
      <c r="DB234" s="7"/>
    </row>
    <row r="235" spans="12:106" x14ac:dyDescent="0.25">
      <c r="L235">
        <v>20</v>
      </c>
      <c r="M235" s="10">
        <v>3</v>
      </c>
      <c r="N235" s="48">
        <v>45281</v>
      </c>
      <c r="O235" s="8">
        <v>0.40828703703703706</v>
      </c>
      <c r="P235" s="10">
        <v>109</v>
      </c>
      <c r="Q235" s="10">
        <v>76</v>
      </c>
      <c r="R235" s="10">
        <v>72</v>
      </c>
      <c r="S235">
        <f t="shared" si="36"/>
        <v>6.6700759121845997E-3</v>
      </c>
      <c r="T235" s="10">
        <v>9.8000000000000007</v>
      </c>
      <c r="U235" s="10">
        <v>493</v>
      </c>
      <c r="V235" s="10">
        <v>1</v>
      </c>
      <c r="W235" s="10">
        <v>0.03</v>
      </c>
      <c r="CB235" s="24">
        <v>2</v>
      </c>
      <c r="CC235" s="44">
        <v>45281</v>
      </c>
      <c r="CD235" s="23">
        <v>0.60837962962962966</v>
      </c>
      <c r="CE235" s="24">
        <v>132</v>
      </c>
      <c r="CF235" s="24">
        <v>100</v>
      </c>
      <c r="CG235" s="24">
        <v>69</v>
      </c>
      <c r="CH235" s="24">
        <v>12.3</v>
      </c>
      <c r="CI235" s="24">
        <v>491</v>
      </c>
      <c r="CJ235" s="24">
        <v>1</v>
      </c>
      <c r="CK235" s="24">
        <v>0.02</v>
      </c>
      <c r="CY235">
        <f t="shared" si="34"/>
        <v>1217.8569549703211</v>
      </c>
      <c r="CZ235">
        <f t="shared" si="35"/>
        <v>876.85700757863117</v>
      </c>
    </row>
    <row r="236" spans="12:106" x14ac:dyDescent="0.25">
      <c r="L236">
        <v>20</v>
      </c>
      <c r="M236" s="10">
        <v>3</v>
      </c>
      <c r="N236" s="48">
        <v>45281</v>
      </c>
      <c r="O236" s="8">
        <v>0.41523148148148148</v>
      </c>
      <c r="P236" s="10">
        <v>67</v>
      </c>
      <c r="Q236" s="10">
        <v>49</v>
      </c>
      <c r="R236" s="10">
        <v>72</v>
      </c>
      <c r="S236">
        <f t="shared" si="36"/>
        <v>6.7125031436776131E-3</v>
      </c>
      <c r="T236" s="10">
        <v>9.9</v>
      </c>
      <c r="U236" s="10">
        <v>492</v>
      </c>
      <c r="V236" s="10">
        <v>1</v>
      </c>
      <c r="W236" s="10">
        <v>0.03</v>
      </c>
      <c r="BG236" s="7"/>
      <c r="CB236" s="3">
        <v>3</v>
      </c>
      <c r="CC236" s="2">
        <v>45281</v>
      </c>
      <c r="CD236" s="5">
        <v>0.61280092592592594</v>
      </c>
      <c r="CE236" s="3">
        <v>137</v>
      </c>
      <c r="CF236" s="3">
        <v>110</v>
      </c>
      <c r="CG236" s="3">
        <v>79.5</v>
      </c>
      <c r="CH236" s="3">
        <v>10.1</v>
      </c>
      <c r="CI236" s="3">
        <v>512</v>
      </c>
      <c r="CJ236" s="3">
        <v>1</v>
      </c>
      <c r="CK236" s="3">
        <v>0.02</v>
      </c>
      <c r="CY236">
        <f t="shared" si="34"/>
        <v>1234.2517876791662</v>
      </c>
      <c r="CZ236">
        <f t="shared" si="35"/>
        <v>968.88765332814557</v>
      </c>
    </row>
    <row r="237" spans="12:106" x14ac:dyDescent="0.25">
      <c r="L237">
        <v>20</v>
      </c>
      <c r="M237" s="27">
        <v>3</v>
      </c>
      <c r="N237" s="49">
        <v>45281</v>
      </c>
      <c r="O237" s="26">
        <v>0.48832175925925925</v>
      </c>
      <c r="P237" s="27">
        <v>243</v>
      </c>
      <c r="Q237" s="27">
        <v>203</v>
      </c>
      <c r="R237" s="27">
        <v>78.5</v>
      </c>
      <c r="S237">
        <f t="shared" si="36"/>
        <v>7.4117777382184773E-3</v>
      </c>
      <c r="T237" s="27">
        <v>10.1</v>
      </c>
      <c r="U237" s="27">
        <v>611</v>
      </c>
      <c r="V237" s="27">
        <v>1</v>
      </c>
      <c r="W237" s="27">
        <v>0.02</v>
      </c>
      <c r="BG237" s="7"/>
      <c r="CB237" s="24">
        <v>2</v>
      </c>
      <c r="CC237" s="44">
        <v>45281</v>
      </c>
      <c r="CD237" s="23">
        <v>0.61532407407407408</v>
      </c>
      <c r="CE237" s="24">
        <v>103</v>
      </c>
      <c r="CF237" s="24">
        <v>81</v>
      </c>
      <c r="CG237" s="24">
        <v>69</v>
      </c>
      <c r="CH237" s="24">
        <v>12.2</v>
      </c>
      <c r="CI237" s="24">
        <v>494</v>
      </c>
      <c r="CJ237" s="24">
        <v>1</v>
      </c>
      <c r="CK237" s="24">
        <v>0.02</v>
      </c>
      <c r="CY237">
        <f t="shared" si="34"/>
        <v>1250.8409266417827</v>
      </c>
      <c r="CZ237">
        <f t="shared" si="35"/>
        <v>969.40171814738164</v>
      </c>
    </row>
    <row r="238" spans="12:106" x14ac:dyDescent="0.25">
      <c r="L238">
        <v>20</v>
      </c>
      <c r="M238" s="27">
        <v>3</v>
      </c>
      <c r="N238" s="49">
        <v>45281</v>
      </c>
      <c r="O238" s="26">
        <v>0.49368055555555551</v>
      </c>
      <c r="P238" s="27">
        <v>218</v>
      </c>
      <c r="Q238" s="27">
        <v>183</v>
      </c>
      <c r="R238" s="27">
        <v>77.5</v>
      </c>
      <c r="S238">
        <f t="shared" si="36"/>
        <v>7.410477756739235E-3</v>
      </c>
      <c r="T238" s="27">
        <v>10.3</v>
      </c>
      <c r="U238" s="27">
        <v>631</v>
      </c>
      <c r="V238" s="27">
        <v>1</v>
      </c>
      <c r="W238" s="27">
        <v>0.02</v>
      </c>
      <c r="BG238" s="7"/>
      <c r="CB238" s="24">
        <v>2</v>
      </c>
      <c r="CC238" s="44">
        <v>45281</v>
      </c>
      <c r="CD238" s="23">
        <v>0.6222685185185185</v>
      </c>
      <c r="CE238" s="24">
        <v>107</v>
      </c>
      <c r="CF238" s="24">
        <v>65</v>
      </c>
      <c r="CG238" s="24">
        <v>69.5</v>
      </c>
      <c r="CH238" s="24">
        <v>12.2</v>
      </c>
      <c r="CI238" s="24">
        <v>497</v>
      </c>
      <c r="CJ238" s="24">
        <v>1</v>
      </c>
      <c r="CK238" s="24">
        <v>0.02</v>
      </c>
      <c r="CY238">
        <f t="shared" si="34"/>
        <v>1234.2517876791662</v>
      </c>
      <c r="CZ238">
        <f t="shared" si="35"/>
        <v>968.88765332814557</v>
      </c>
    </row>
    <row r="239" spans="12:106" x14ac:dyDescent="0.25">
      <c r="L239">
        <v>20</v>
      </c>
      <c r="M239" s="27">
        <v>3</v>
      </c>
      <c r="N239" s="49">
        <v>45281</v>
      </c>
      <c r="O239" s="26">
        <v>0.49950231481481483</v>
      </c>
      <c r="P239" s="27">
        <v>245</v>
      </c>
      <c r="Q239" s="27">
        <v>202</v>
      </c>
      <c r="R239" s="27">
        <v>78.5</v>
      </c>
      <c r="S239">
        <f t="shared" si="36"/>
        <v>7.4117777382184773E-3</v>
      </c>
      <c r="T239" s="27">
        <v>10.1</v>
      </c>
      <c r="U239" s="27">
        <v>615</v>
      </c>
      <c r="V239" s="27">
        <v>1</v>
      </c>
      <c r="W239" s="27">
        <v>0.02</v>
      </c>
      <c r="BG239" s="7"/>
      <c r="CB239" s="24">
        <v>2</v>
      </c>
      <c r="CC239" s="44">
        <v>45281</v>
      </c>
      <c r="CD239" s="23">
        <v>0.62365740740740738</v>
      </c>
      <c r="CE239" s="24">
        <v>150</v>
      </c>
      <c r="CF239" s="24">
        <v>93</v>
      </c>
      <c r="CG239" s="24">
        <v>70</v>
      </c>
      <c r="CH239" s="24">
        <v>12.1</v>
      </c>
      <c r="CI239" s="24">
        <v>495</v>
      </c>
      <c r="CJ239" s="24">
        <v>1</v>
      </c>
      <c r="CK239" s="24">
        <v>0.02</v>
      </c>
      <c r="CY239">
        <f t="shared" si="34"/>
        <v>1217.8569549703211</v>
      </c>
      <c r="CZ239">
        <f t="shared" si="35"/>
        <v>974.28556397625698</v>
      </c>
    </row>
    <row r="240" spans="12:106" x14ac:dyDescent="0.25">
      <c r="L240">
        <v>20</v>
      </c>
      <c r="M240" s="3">
        <v>3</v>
      </c>
      <c r="N240" s="52">
        <v>45281</v>
      </c>
      <c r="O240" s="5">
        <v>0.60030092592592588</v>
      </c>
      <c r="P240" s="3">
        <v>183</v>
      </c>
      <c r="Q240" s="3">
        <v>144</v>
      </c>
      <c r="R240" s="3">
        <v>80</v>
      </c>
      <c r="S240">
        <f t="shared" si="36"/>
        <v>7.4583368263084595E-3</v>
      </c>
      <c r="T240" s="3">
        <v>9.9</v>
      </c>
      <c r="U240" s="3">
        <v>502</v>
      </c>
      <c r="V240" s="3">
        <v>1</v>
      </c>
      <c r="W240" s="3">
        <v>0.02</v>
      </c>
      <c r="BG240" s="7"/>
      <c r="CB240" s="24">
        <v>2</v>
      </c>
      <c r="CC240" s="44">
        <v>45281</v>
      </c>
      <c r="CD240" s="23">
        <v>0.62504629629629627</v>
      </c>
      <c r="CE240" s="24">
        <v>150</v>
      </c>
      <c r="CF240" s="24">
        <v>93</v>
      </c>
      <c r="CG240" s="24">
        <v>70</v>
      </c>
      <c r="CH240" s="24">
        <v>12</v>
      </c>
      <c r="CI240" s="24">
        <v>493</v>
      </c>
      <c r="CJ240" s="24">
        <v>1</v>
      </c>
      <c r="CK240" s="24">
        <v>0.02</v>
      </c>
      <c r="CY240">
        <f t="shared" si="34"/>
        <v>1234.2517876791662</v>
      </c>
      <c r="CZ240">
        <f t="shared" si="35"/>
        <v>981.23017120493716</v>
      </c>
    </row>
    <row r="241" spans="1:59" x14ac:dyDescent="0.25">
      <c r="L241">
        <v>20</v>
      </c>
      <c r="M241" s="3">
        <v>3</v>
      </c>
      <c r="N241" s="52">
        <v>45281</v>
      </c>
      <c r="O241" s="5">
        <v>0.61280092592592594</v>
      </c>
      <c r="P241" s="3">
        <v>137</v>
      </c>
      <c r="Q241" s="3">
        <v>110</v>
      </c>
      <c r="R241" s="3">
        <v>79.5</v>
      </c>
      <c r="S241">
        <f t="shared" si="36"/>
        <v>7.5061952890238077E-3</v>
      </c>
      <c r="T241" s="3">
        <v>10.1</v>
      </c>
      <c r="U241" s="3">
        <v>512</v>
      </c>
      <c r="V241" s="3">
        <v>1</v>
      </c>
      <c r="W241" s="3">
        <v>0.02</v>
      </c>
    </row>
    <row r="242" spans="1:59" ht="15.75" thickBot="1" x14ac:dyDescent="0.3"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BF242" s="7"/>
    </row>
    <row r="243" spans="1:59" x14ac:dyDescent="0.25">
      <c r="A243" s="79"/>
      <c r="B243" s="81"/>
      <c r="C243" s="81">
        <v>30</v>
      </c>
      <c r="D243" s="81">
        <v>30</v>
      </c>
      <c r="E243" s="81">
        <v>30</v>
      </c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AP243" s="81"/>
      <c r="AQ243" s="81"/>
      <c r="AR243" s="81"/>
      <c r="AS243" s="81"/>
      <c r="AT243" s="81">
        <f>X2</f>
        <v>28</v>
      </c>
      <c r="AU243" s="81">
        <f>X13</f>
        <v>30</v>
      </c>
      <c r="AV243" s="81">
        <f>X17</f>
        <v>30</v>
      </c>
      <c r="AW243" s="81">
        <f>X24</f>
        <v>27</v>
      </c>
      <c r="AX243" s="81">
        <f>X34</f>
        <v>15</v>
      </c>
      <c r="AY243" s="81">
        <f>X41</f>
        <v>18</v>
      </c>
      <c r="AZ243" s="81">
        <f>X49</f>
        <v>18</v>
      </c>
      <c r="BA243" s="81">
        <f>X56</f>
        <v>16</v>
      </c>
      <c r="BB243" s="81">
        <f>X61</f>
        <v>30</v>
      </c>
      <c r="BC243" s="81">
        <f>X65</f>
        <v>30</v>
      </c>
      <c r="BD243" s="81">
        <f>X69</f>
        <v>29</v>
      </c>
      <c r="BE243" s="81">
        <f>X76</f>
        <v>27</v>
      </c>
      <c r="BF243" s="81">
        <f>X86</f>
        <v>13</v>
      </c>
      <c r="BG243" s="91">
        <f>X93</f>
        <v>20</v>
      </c>
    </row>
    <row r="244" spans="1:59" x14ac:dyDescent="0.25">
      <c r="A244" s="84"/>
      <c r="C244" s="53">
        <f>C3</f>
        <v>45278</v>
      </c>
      <c r="D244" s="53">
        <f>C4</f>
        <v>45278</v>
      </c>
      <c r="E244" s="53">
        <f>C5</f>
        <v>45278</v>
      </c>
      <c r="O244">
        <v>22</v>
      </c>
      <c r="P244">
        <f>L7</f>
        <v>24</v>
      </c>
      <c r="Q244">
        <f>L19</f>
        <v>22</v>
      </c>
      <c r="R244">
        <f>L31</f>
        <v>22</v>
      </c>
      <c r="S244">
        <f>L36</f>
        <v>27</v>
      </c>
      <c r="T244">
        <f>L41</f>
        <v>28</v>
      </c>
      <c r="U244">
        <f>L46</f>
        <v>14</v>
      </c>
      <c r="V244">
        <f>L54</f>
        <v>13</v>
      </c>
      <c r="W244">
        <f>L58</f>
        <v>21</v>
      </c>
      <c r="X244">
        <f>L75</f>
        <v>22</v>
      </c>
      <c r="Y244">
        <f>L82</f>
        <v>23</v>
      </c>
      <c r="Z244">
        <f>L86</f>
        <v>23</v>
      </c>
      <c r="AA244">
        <f>L95</f>
        <v>28</v>
      </c>
      <c r="AB244">
        <f>L103</f>
        <v>18</v>
      </c>
      <c r="AC244">
        <f>L109</f>
        <v>18</v>
      </c>
      <c r="AD244">
        <f>L130</f>
        <v>20</v>
      </c>
      <c r="AE244">
        <f>L140</f>
        <v>19</v>
      </c>
      <c r="AF244">
        <f>L145</f>
        <v>19</v>
      </c>
      <c r="AG244">
        <f>L154</f>
        <v>19</v>
      </c>
      <c r="AH244">
        <f>L166</f>
        <v>27</v>
      </c>
      <c r="AI244">
        <f>L171</f>
        <v>27</v>
      </c>
      <c r="AJ244">
        <f>L175</f>
        <v>27</v>
      </c>
      <c r="AK244">
        <f>L186</f>
        <v>27</v>
      </c>
      <c r="AL244">
        <f>L197</f>
        <v>31</v>
      </c>
      <c r="AM244">
        <f>L212</f>
        <v>15</v>
      </c>
      <c r="AN244">
        <f>L224</f>
        <v>13</v>
      </c>
      <c r="AO244">
        <f>L228</f>
        <v>20</v>
      </c>
      <c r="AT244" s="53">
        <f>Z2</f>
        <v>45278</v>
      </c>
      <c r="AU244" s="53">
        <f>Z13</f>
        <v>45279</v>
      </c>
      <c r="AV244" s="53">
        <f>Z17</f>
        <v>45279</v>
      </c>
      <c r="AW244" s="53">
        <f>Z24</f>
        <v>45279</v>
      </c>
      <c r="AX244" s="53">
        <f>Z34</f>
        <v>45280</v>
      </c>
      <c r="AY244" s="53">
        <f>Z41</f>
        <v>45280</v>
      </c>
      <c r="AZ244" s="53">
        <f>Z49</f>
        <v>45281</v>
      </c>
      <c r="BA244" s="53">
        <f>Z56</f>
        <v>45281</v>
      </c>
      <c r="BB244" s="53">
        <f>Z61</f>
        <v>45279</v>
      </c>
      <c r="BC244" s="53">
        <f>Z65</f>
        <v>45279</v>
      </c>
      <c r="BD244" s="53">
        <f>Z69</f>
        <v>45278</v>
      </c>
      <c r="BE244" s="53">
        <f>Z76</f>
        <v>45279</v>
      </c>
      <c r="BF244" s="53">
        <f>Z86</f>
        <v>45280</v>
      </c>
      <c r="BG244" s="113">
        <f>Z93</f>
        <v>45281</v>
      </c>
    </row>
    <row r="245" spans="1:59" x14ac:dyDescent="0.25">
      <c r="A245" s="84"/>
      <c r="C245" s="4">
        <f>D2</f>
        <v>0.45849537037037041</v>
      </c>
      <c r="D245" s="4">
        <f>D6</f>
        <v>0.54877314814814815</v>
      </c>
      <c r="E245" s="4">
        <f>D10</f>
        <v>0.59047453703703701</v>
      </c>
      <c r="O245" s="53">
        <f>N2</f>
        <v>45274</v>
      </c>
      <c r="P245" s="53">
        <f>N7</f>
        <v>45274</v>
      </c>
      <c r="Q245" s="53">
        <f>N19</f>
        <v>45275</v>
      </c>
      <c r="R245" s="53">
        <f>N31</f>
        <v>45275</v>
      </c>
      <c r="S245" s="53">
        <f>N36</f>
        <v>45278</v>
      </c>
      <c r="T245" s="53">
        <f>N41</f>
        <v>45278</v>
      </c>
      <c r="U245" s="53">
        <f>N46</f>
        <v>45279</v>
      </c>
      <c r="V245" s="53">
        <f>N54</f>
        <v>45280</v>
      </c>
      <c r="W245" s="53">
        <f>N58</f>
        <v>45281</v>
      </c>
      <c r="X245" s="53">
        <f>N75</f>
        <v>45274</v>
      </c>
      <c r="Y245" s="53">
        <f>N82</f>
        <v>45275</v>
      </c>
      <c r="Z245" s="53">
        <f>N86</f>
        <v>45275</v>
      </c>
      <c r="AA245" s="53">
        <f>N95</f>
        <v>45278</v>
      </c>
      <c r="AB245" s="53">
        <f>N103</f>
        <v>45279</v>
      </c>
      <c r="AC245" s="53">
        <f>N109</f>
        <v>45279</v>
      </c>
      <c r="AD245" s="53">
        <f>N130</f>
        <v>45280</v>
      </c>
      <c r="AE245" s="53">
        <f>N140</f>
        <v>45281</v>
      </c>
      <c r="AF245" s="53">
        <f>N145</f>
        <v>45281</v>
      </c>
      <c r="AG245" s="53">
        <f>N154</f>
        <v>45281</v>
      </c>
      <c r="AH245" s="53">
        <f>N166</f>
        <v>45274</v>
      </c>
      <c r="AI245" s="53">
        <f>N171</f>
        <v>45274</v>
      </c>
      <c r="AJ245" s="53">
        <f>N175</f>
        <v>45275</v>
      </c>
      <c r="AK245" s="53">
        <f>N186</f>
        <v>45275</v>
      </c>
      <c r="AL245" s="53">
        <f>N197</f>
        <v>45278</v>
      </c>
      <c r="AM245" s="53">
        <f>N212</f>
        <v>45279</v>
      </c>
      <c r="AN245" s="53">
        <f>N224</f>
        <v>45280</v>
      </c>
      <c r="AO245" s="53">
        <f>N228</f>
        <v>45281</v>
      </c>
      <c r="AT245" s="4">
        <f>AA4</f>
        <v>0.57565972222222228</v>
      </c>
      <c r="AU245" s="4">
        <f>AA15</f>
        <v>0.40280092592592592</v>
      </c>
      <c r="AV245" s="4">
        <f>AA19</f>
        <v>0.44446759259259255</v>
      </c>
      <c r="AW245" s="4">
        <f>AA26</f>
        <v>0.49379629629629629</v>
      </c>
      <c r="AX245" s="4">
        <f>AA36</f>
        <v>0.45031249999999995</v>
      </c>
      <c r="AY245" s="4">
        <f>AA43</f>
        <v>0.5753125</v>
      </c>
      <c r="AZ245" s="4">
        <f>AA51</f>
        <v>0.37506944444444446</v>
      </c>
      <c r="BA245" s="4">
        <f>AA58</f>
        <v>0.61119212962962965</v>
      </c>
      <c r="BB245" s="4">
        <f>AA63</f>
        <v>0.40365740740740735</v>
      </c>
      <c r="BC245" s="4">
        <f>AA67</f>
        <v>0.44532407407407404</v>
      </c>
      <c r="BD245" s="4">
        <f>AA71</f>
        <v>0.48074074074074075</v>
      </c>
      <c r="BE245" s="4">
        <f>AA78</f>
        <v>0.49138888888888888</v>
      </c>
      <c r="BF245" s="4">
        <f>AA88</f>
        <v>0.57837962962962963</v>
      </c>
      <c r="BG245" s="114">
        <f>AA95</f>
        <v>0.47718750000000004</v>
      </c>
    </row>
    <row r="246" spans="1:59" x14ac:dyDescent="0.25">
      <c r="A246" s="107" t="s">
        <v>1617</v>
      </c>
      <c r="B246" s="3" t="s">
        <v>1567</v>
      </c>
      <c r="C246" s="7">
        <f>MIN(E2:E5)</f>
        <v>425</v>
      </c>
      <c r="D246" s="7">
        <f>MIN(E6:E9)</f>
        <v>385</v>
      </c>
      <c r="E246" s="7">
        <f>MIN(E10:E15)</f>
        <v>470</v>
      </c>
      <c r="O246" s="4">
        <f>O2</f>
        <v>0.36997685185185186</v>
      </c>
      <c r="P246" s="4">
        <f>O7</f>
        <v>0.4407638888888889</v>
      </c>
      <c r="Q246" s="4">
        <f>O19</f>
        <v>0.35631944444444441</v>
      </c>
      <c r="R246" s="4">
        <f>O31</f>
        <v>0.5577199074074074</v>
      </c>
      <c r="S246" s="4">
        <f>O36</f>
        <v>0.37229166666666669</v>
      </c>
      <c r="T246" s="54">
        <f>O41</f>
        <v>0.45762731481481483</v>
      </c>
      <c r="U246" s="54">
        <f>O46</f>
        <v>0.56046296296296294</v>
      </c>
      <c r="V246" s="54">
        <f>O54</f>
        <v>0.36697916666666663</v>
      </c>
      <c r="W246" s="4">
        <f>O60</f>
        <v>0.45146990740740739</v>
      </c>
      <c r="X246" s="4">
        <f>O77</f>
        <v>0.65656250000000005</v>
      </c>
      <c r="Y246" s="4">
        <f>O84</f>
        <v>0.42032407407407407</v>
      </c>
      <c r="Z246" s="4">
        <f>O88</f>
        <v>0.47587962962962965</v>
      </c>
      <c r="AA246" s="4">
        <f>O97</f>
        <v>0.38795138888888886</v>
      </c>
      <c r="AB246" s="4">
        <f>O105</f>
        <v>0.48143518518518519</v>
      </c>
      <c r="AC246" s="4">
        <f>O111</f>
        <v>0.58282407407407411</v>
      </c>
      <c r="AD246" s="4">
        <f>O132</f>
        <v>0.56418981481481478</v>
      </c>
      <c r="AE246" s="4">
        <f>O142</f>
        <v>0.40004629629629629</v>
      </c>
      <c r="AF246" s="4">
        <f>O147</f>
        <v>0.45560185185185187</v>
      </c>
      <c r="AG246" s="4">
        <f>O156</f>
        <v>0.59449074074074071</v>
      </c>
      <c r="AH246" s="4">
        <f>O168</f>
        <v>0.48515046296296299</v>
      </c>
      <c r="AI246" s="4">
        <f>O173</f>
        <v>0.65459490740740744</v>
      </c>
      <c r="AJ246" s="4">
        <f>O177</f>
        <v>0.37306712962962968</v>
      </c>
      <c r="AK246" s="4">
        <f>O188</f>
        <v>0.47724537037037035</v>
      </c>
      <c r="AL246" s="4">
        <f>O199</f>
        <v>0.58601851851851849</v>
      </c>
      <c r="AM246" s="4">
        <f>O214</f>
        <v>0.59898148148148145</v>
      </c>
      <c r="AN246" s="4">
        <f>O226</f>
        <v>0.45337962962962958</v>
      </c>
      <c r="AO246" s="4">
        <f>O230</f>
        <v>0.37356481481481479</v>
      </c>
      <c r="AR246" s="3" t="s">
        <v>1715</v>
      </c>
      <c r="AS246" s="3" t="s">
        <v>1567</v>
      </c>
      <c r="AT246" s="7">
        <f>MIN(AB2:AB9)</f>
        <v>329</v>
      </c>
      <c r="AU246" s="7">
        <f>MIN(AB13:AB16)</f>
        <v>269</v>
      </c>
      <c r="AV246" s="7">
        <f>MIN(AB17:AB23)</f>
        <v>314</v>
      </c>
      <c r="AW246" s="7">
        <f>MIN(AB24:AB27)</f>
        <v>352</v>
      </c>
      <c r="AX246" s="7">
        <f>MIN(AB34:AB37)</f>
        <v>82</v>
      </c>
      <c r="AY246" s="7">
        <f>MIN(AB41:AB48)</f>
        <v>36</v>
      </c>
      <c r="AZ246" s="7">
        <f>MIN(AB49:AB55)</f>
        <v>37</v>
      </c>
      <c r="BA246" s="7">
        <f>MIN(AB56:AB60)</f>
        <v>190</v>
      </c>
      <c r="BB246" s="7">
        <f>MIN(AB61:AB64)</f>
        <v>274</v>
      </c>
      <c r="BC246" s="7">
        <f>MIN(AB65:AB68)</f>
        <v>370</v>
      </c>
      <c r="BD246" s="7">
        <f>MIN(AB69:AB73)</f>
        <v>313</v>
      </c>
      <c r="BE246" s="7">
        <f>MIN(AB76:AB79)</f>
        <v>375</v>
      </c>
      <c r="BF246" s="7">
        <f>MIN(AB86:AB91)</f>
        <v>37</v>
      </c>
      <c r="BG246" s="100">
        <f>MIN(AB93:AB96)</f>
        <v>145</v>
      </c>
    </row>
    <row r="247" spans="1:59" x14ac:dyDescent="0.25">
      <c r="A247" s="107" t="s">
        <v>1617</v>
      </c>
      <c r="B247" s="3" t="s">
        <v>1568</v>
      </c>
      <c r="C247" s="7">
        <f>_xlfn.QUARTILE.INC(E2:E5,1)</f>
        <v>446</v>
      </c>
      <c r="D247" s="7">
        <f>_xlfn.QUARTILE.INC(E6:E9,1)</f>
        <v>405.25</v>
      </c>
      <c r="E247" s="7">
        <f>_xlfn.QUARTILE.INC(E10:E15,1)</f>
        <v>621.75</v>
      </c>
      <c r="M247" s="3" t="s">
        <v>1554</v>
      </c>
      <c r="N247" s="3" t="s">
        <v>1567</v>
      </c>
      <c r="O247" s="7">
        <f>MIN(P2:P5)</f>
        <v>368</v>
      </c>
      <c r="P247" s="7">
        <f>MIN(P7:P15)</f>
        <v>433</v>
      </c>
      <c r="Q247" s="7">
        <f>MIN(P19:P27)</f>
        <v>232</v>
      </c>
      <c r="R247" s="7">
        <f>MIN(P31:P35)</f>
        <v>373</v>
      </c>
      <c r="S247" s="7">
        <f>MIN(P36:P40)</f>
        <v>87</v>
      </c>
      <c r="T247" s="7">
        <f>MIN(P41:P45)</f>
        <v>324</v>
      </c>
      <c r="U247" s="7">
        <f>MIN(P46:P51)</f>
        <v>235</v>
      </c>
      <c r="V247" s="7">
        <f>MIN(P54:P57)</f>
        <v>153</v>
      </c>
      <c r="W247" s="7">
        <f>MIN(P58:P69)</f>
        <v>71</v>
      </c>
      <c r="X247" s="7">
        <f>MIN(P75:P78)</f>
        <v>567</v>
      </c>
      <c r="Y247" s="7">
        <f>MIN(P82:P85)</f>
        <v>488</v>
      </c>
      <c r="Z247" s="7">
        <f>MIN(P86:P91)</f>
        <v>582</v>
      </c>
      <c r="AA247" s="7">
        <f>MIN(P95:P100)</f>
        <v>151</v>
      </c>
      <c r="AB247" s="7">
        <f>MIN(P103:P108)</f>
        <v>560</v>
      </c>
      <c r="AC247" s="7">
        <f>MIN(P109:P114)</f>
        <v>110</v>
      </c>
      <c r="AD247" s="7">
        <f>MIN(P130:P135)</f>
        <v>60</v>
      </c>
      <c r="AE247" s="7">
        <f>MIN(P140:P144)</f>
        <v>168</v>
      </c>
      <c r="AF247" s="7">
        <f>MIN(P145:P153)</f>
        <v>92</v>
      </c>
      <c r="AG247" s="7">
        <f>MIN(P154:P162)</f>
        <v>103</v>
      </c>
      <c r="AH247" s="7">
        <f>MIN(P166:P170)</f>
        <v>581</v>
      </c>
      <c r="AI247" s="7">
        <f>MIN(P171:P174)</f>
        <v>542</v>
      </c>
      <c r="AJ247" s="7">
        <f>MIN(P175:P185)</f>
        <v>275</v>
      </c>
      <c r="AK247" s="7">
        <f>MIN(P186:P190)</f>
        <v>608</v>
      </c>
      <c r="AL247" s="7">
        <f>MIN(P197:P200)</f>
        <v>333</v>
      </c>
      <c r="AM247" s="7">
        <f>MIN(P212:P219)</f>
        <v>65</v>
      </c>
      <c r="AN247" s="7">
        <f>MIN(P224:P227)</f>
        <v>98</v>
      </c>
      <c r="AO247" s="7">
        <f>MIN(P228:P236)</f>
        <v>22</v>
      </c>
      <c r="AR247" s="3" t="s">
        <v>1715</v>
      </c>
      <c r="AS247" s="3" t="s">
        <v>1568</v>
      </c>
      <c r="AT247" s="7">
        <f>_xlfn.QUARTILE.INC(AB2:AB9,1)</f>
        <v>393.25</v>
      </c>
      <c r="AU247" s="7">
        <f>_xlfn.QUARTILE.INC(AB13:AB16,1)</f>
        <v>274.25</v>
      </c>
      <c r="AV247" s="7">
        <f>_xlfn.QUARTILE.INC(AB17:AB23,1)</f>
        <v>346.5</v>
      </c>
      <c r="AW247" s="7">
        <f>_xlfn.QUARTILE.INC(AB24:AB27,1)</f>
        <v>367.75</v>
      </c>
      <c r="AX247" s="7">
        <f>_xlfn.QUARTILE.INC(AB34:AB37,1)</f>
        <v>85</v>
      </c>
      <c r="AY247" s="7">
        <f>_xlfn.QUARTILE.INC(AB41:AB48,1)</f>
        <v>66</v>
      </c>
      <c r="AZ247" s="7">
        <f>_xlfn.QUARTILE.INC(AB49:AB55,1)</f>
        <v>58</v>
      </c>
      <c r="BA247" s="7">
        <f>_xlfn.QUARTILE.INC(AB56:AB60,1)</f>
        <v>260</v>
      </c>
      <c r="BB247" s="7">
        <f>_xlfn.QUARTILE.INC(AB61:AB64,1)</f>
        <v>313.75</v>
      </c>
      <c r="BC247" s="7">
        <f>_xlfn.QUARTILE.INC(AB65:AB68,1)</f>
        <v>370.75</v>
      </c>
      <c r="BD247" s="7">
        <f>_xlfn.QUARTILE.INC(AB69:AB73,1)</f>
        <v>337</v>
      </c>
      <c r="BE247" s="7">
        <f>_xlfn.QUARTILE.INC(AB76:AB79,1)</f>
        <v>381.75</v>
      </c>
      <c r="BF247" s="7">
        <f>_xlfn.QUARTILE.INC(AB86:AB91,1)</f>
        <v>47.75</v>
      </c>
      <c r="BG247" s="100">
        <f>_xlfn.QUARTILE.INC(AB93:AB96,1)</f>
        <v>148</v>
      </c>
    </row>
    <row r="248" spans="1:59" x14ac:dyDescent="0.25">
      <c r="A248" s="107" t="s">
        <v>1617</v>
      </c>
      <c r="B248" s="3" t="s">
        <v>1569</v>
      </c>
      <c r="C248" s="7">
        <f>_xlfn.QUARTILE.INC(E2:E5,2)</f>
        <v>475</v>
      </c>
      <c r="D248" s="7">
        <f>_xlfn.QUARTILE.INC(E6:E9,2)</f>
        <v>415</v>
      </c>
      <c r="E248" s="7">
        <f>_xlfn.QUARTILE.INC(E10:E15,2)</f>
        <v>627.5</v>
      </c>
      <c r="M248" s="3" t="s">
        <v>1554</v>
      </c>
      <c r="N248" s="3" t="s">
        <v>1568</v>
      </c>
      <c r="O248" s="7">
        <f>_xlfn.QUARTILE.INC(P2:P5,1)</f>
        <v>392</v>
      </c>
      <c r="P248" s="7">
        <f>_xlfn.QUARTILE.INC(P7:P15,1)</f>
        <v>522</v>
      </c>
      <c r="Q248" s="7">
        <f>_xlfn.QUARTILE.INC(P19:P27,1)</f>
        <v>413</v>
      </c>
      <c r="R248" s="7">
        <f>_xlfn.QUARTILE.INC(P31:P35,1)</f>
        <v>487</v>
      </c>
      <c r="S248" s="7">
        <f>_xlfn.QUARTILE.INC(P36:P40,1)</f>
        <v>96</v>
      </c>
      <c r="T248" s="7">
        <f>_xlfn.QUARTILE.INC(P41:P45,1)</f>
        <v>348</v>
      </c>
      <c r="U248" s="7">
        <f>_xlfn.QUARTILE.INC(P46:P51,1)</f>
        <v>300</v>
      </c>
      <c r="V248" s="7">
        <f>_xlfn.QUARTILE.INC(P54:P57,1)</f>
        <v>163.5</v>
      </c>
      <c r="W248" s="7">
        <f>_xlfn.QUARTILE.INC(P58:P69,1)</f>
        <v>141.25</v>
      </c>
      <c r="X248" s="7">
        <f>_xlfn.QUARTILE.INC(P75:P78,1)</f>
        <v>626.25</v>
      </c>
      <c r="Y248" s="7">
        <f>_xlfn.QUARTILE.INC(P82:P85,1)</f>
        <v>582.5</v>
      </c>
      <c r="Z248" s="7">
        <f>_xlfn.QUARTILE.INC(P86:P91,1)</f>
        <v>617.5</v>
      </c>
      <c r="AA248" s="7">
        <f>_xlfn.QUARTILE.INC(P95:P100,1)</f>
        <v>156.25</v>
      </c>
      <c r="AB248" s="7">
        <f>_xlfn.QUARTILE.INC(P103:P108,1)</f>
        <v>737.75</v>
      </c>
      <c r="AC248" s="7">
        <f>_xlfn.QUARTILE.INC(P109:P114,1)</f>
        <v>221.75</v>
      </c>
      <c r="AD248" s="7">
        <f>_xlfn.QUARTILE.INC(P130:P135,1)</f>
        <v>70.25</v>
      </c>
      <c r="AE248" s="7">
        <f>_xlfn.QUARTILE.INC(P140:P144,1)</f>
        <v>195</v>
      </c>
      <c r="AF248" s="7">
        <f>_xlfn.QUARTILE.INC(P145:P153,1)</f>
        <v>110</v>
      </c>
      <c r="AG248" s="7">
        <f>_xlfn.QUARTILE.INC(P154:P162,1)</f>
        <v>132</v>
      </c>
      <c r="AH248" s="7">
        <f>_xlfn.QUARTILE.INC(P166:P170,1)</f>
        <v>658</v>
      </c>
      <c r="AI248" s="7">
        <f>_xlfn.QUARTILE.INC(P171:P174,1)</f>
        <v>615.5</v>
      </c>
      <c r="AJ248" s="7">
        <f>_xlfn.QUARTILE.INC(P175:P185,1)</f>
        <v>445</v>
      </c>
      <c r="AK248" s="7">
        <f>_xlfn.QUARTILE.INC(P186:P190,1)</f>
        <v>616</v>
      </c>
      <c r="AL248" s="7">
        <f>_xlfn.QUARTILE.INC(P197:P200,1)</f>
        <v>348</v>
      </c>
      <c r="AM248" s="7">
        <f>_xlfn.QUARTILE.INC(P212:P219,1)</f>
        <v>97</v>
      </c>
      <c r="AN248" s="7">
        <f>_xlfn.QUARTILE.INC(P224:P227,1)</f>
        <v>110</v>
      </c>
      <c r="AO248" s="7">
        <f>_xlfn.QUARTILE.INC(P228:P236,1)</f>
        <v>67</v>
      </c>
      <c r="AR248" s="3" t="s">
        <v>1715</v>
      </c>
      <c r="AS248" s="3" t="s">
        <v>1569</v>
      </c>
      <c r="AT248" s="7">
        <f>_xlfn.QUARTILE.INC(AB2:AB9,2)</f>
        <v>416</v>
      </c>
      <c r="AU248" s="7">
        <f>_xlfn.QUARTILE.INC(AB13:AB16,2)</f>
        <v>283.5</v>
      </c>
      <c r="AV248" s="7">
        <f>_xlfn.QUARTILE.INC(AB17:AB23,2)</f>
        <v>363</v>
      </c>
      <c r="AW248" s="7">
        <f>_xlfn.QUARTILE.INC(AB24:AB27,2)</f>
        <v>374.5</v>
      </c>
      <c r="AX248" s="7">
        <f>_xlfn.QUARTILE.INC(AB34:AB37,2)</f>
        <v>97.5</v>
      </c>
      <c r="AY248" s="7">
        <f>_xlfn.QUARTILE.INC(AB41:AB48,2)</f>
        <v>82</v>
      </c>
      <c r="AZ248" s="7">
        <f>_xlfn.QUARTILE.INC(AB49:AB55,2)</f>
        <v>58</v>
      </c>
      <c r="BA248" s="7">
        <f>_xlfn.QUARTILE.INC(AB56:AB60,2)</f>
        <v>321</v>
      </c>
      <c r="BB248" s="7">
        <f>_xlfn.QUARTILE.INC(AB61:AB64,2)</f>
        <v>331.5</v>
      </c>
      <c r="BC248" s="7">
        <f>_xlfn.QUARTILE.INC(AB65:AB68,2)</f>
        <v>376.5</v>
      </c>
      <c r="BD248" s="7">
        <f>_xlfn.QUARTILE.INC(AB69:AB73,2)</f>
        <v>362</v>
      </c>
      <c r="BE248" s="7">
        <f>_xlfn.QUARTILE.INC(AB76:AB79,2)</f>
        <v>419.5</v>
      </c>
      <c r="BF248" s="7">
        <f>_xlfn.QUARTILE.INC(AB86:AB91,2)</f>
        <v>53.5</v>
      </c>
      <c r="BG248" s="100">
        <f>_xlfn.QUARTILE.INC(AB93:AB96,2)</f>
        <v>158</v>
      </c>
    </row>
    <row r="249" spans="1:59" x14ac:dyDescent="0.25">
      <c r="A249" s="107" t="s">
        <v>1617</v>
      </c>
      <c r="B249" s="3" t="s">
        <v>1570</v>
      </c>
      <c r="C249" s="7">
        <f>_xlfn.QUARTILE.INC(E2:E5,3)</f>
        <v>500.75</v>
      </c>
      <c r="D249" s="7">
        <f>_xlfn.QUARTILE.INC(E6:E9,3)</f>
        <v>420.25</v>
      </c>
      <c r="E249" s="7">
        <f>_xlfn.QUARTILE.INC(E10:E15,3)</f>
        <v>634</v>
      </c>
      <c r="M249" s="3" t="s">
        <v>1554</v>
      </c>
      <c r="N249" s="3" t="s">
        <v>1569</v>
      </c>
      <c r="O249" s="7">
        <f>_xlfn.QUARTILE.INC(P2:P5,2)</f>
        <v>401</v>
      </c>
      <c r="P249" s="7">
        <f>_xlfn.QUARTILE.INC(P7:P15,2)</f>
        <v>530</v>
      </c>
      <c r="Q249" s="7">
        <f>_xlfn.QUARTILE.INC(P19:P27,2)</f>
        <v>441</v>
      </c>
      <c r="R249" s="7">
        <f>_xlfn.QUARTILE.INC(P31:P35,2)</f>
        <v>538</v>
      </c>
      <c r="S249" s="7">
        <f>_xlfn.QUARTILE.INC(P36:P40,2)</f>
        <v>105</v>
      </c>
      <c r="T249" s="7">
        <f>_xlfn.QUARTILE.INC(P41:P45,2)</f>
        <v>381</v>
      </c>
      <c r="U249" s="7">
        <f>_xlfn.QUARTILE.INC(P46:P51,2)</f>
        <v>350</v>
      </c>
      <c r="V249" s="7">
        <f>_xlfn.QUARTILE.INC(P54:P57,2)</f>
        <v>179</v>
      </c>
      <c r="W249" s="7">
        <f>_xlfn.QUARTILE.INC(P58:P69,2)</f>
        <v>313</v>
      </c>
      <c r="X249" s="7">
        <f>_xlfn.QUARTILE.INC(P75:P78,2)</f>
        <v>697.5</v>
      </c>
      <c r="Y249" s="7">
        <f>_xlfn.QUARTILE.INC(P82:P85,2)</f>
        <v>642.5</v>
      </c>
      <c r="Z249" s="7">
        <f>_xlfn.QUARTILE.INC(P86:P91,2)</f>
        <v>669</v>
      </c>
      <c r="AA249" s="7">
        <f>_xlfn.QUARTILE.INC(P95:P100,2)</f>
        <v>188</v>
      </c>
      <c r="AB249" s="7">
        <f>_xlfn.QUARTILE.INC(P103:P108,2)</f>
        <v>930.5</v>
      </c>
      <c r="AC249" s="7">
        <f>_xlfn.QUARTILE.INC(P109:P114,2)</f>
        <v>481.5</v>
      </c>
      <c r="AD249" s="7">
        <f>_xlfn.QUARTILE.INC(P130:P135,2)</f>
        <v>89</v>
      </c>
      <c r="AE249" s="7">
        <f>_xlfn.QUARTILE.INC(P140:P144,2)</f>
        <v>198</v>
      </c>
      <c r="AF249" s="7">
        <f>_xlfn.QUARTILE.INC(P145:P153,2)</f>
        <v>198</v>
      </c>
      <c r="AG249" s="7">
        <f>_xlfn.QUARTILE.INC(P154:P162,2)</f>
        <v>150</v>
      </c>
      <c r="AH249" s="7">
        <f>_xlfn.QUARTILE.INC(P166:P170,2)</f>
        <v>667</v>
      </c>
      <c r="AI249" s="7">
        <f>_xlfn.QUARTILE.INC(P171:P174,2)</f>
        <v>643</v>
      </c>
      <c r="AJ249" s="7">
        <f>_xlfn.QUARTILE.INC(P175:P185,2)</f>
        <v>577</v>
      </c>
      <c r="AK249" s="7">
        <f>_xlfn.QUARTILE.INC(P186:P190,2)</f>
        <v>624</v>
      </c>
      <c r="AL249" s="7">
        <f>_xlfn.QUARTILE.INC(P197:P200,2)</f>
        <v>392</v>
      </c>
      <c r="AM249" s="7">
        <f>_xlfn.QUARTILE.INC(P212:P219,2)</f>
        <v>148</v>
      </c>
      <c r="AN249" s="7">
        <f>_xlfn.QUARTILE.INC(P224:P227,2)</f>
        <v>118</v>
      </c>
      <c r="AO249" s="7">
        <f>_xlfn.QUARTILE.INC(P228:P236,2)</f>
        <v>82</v>
      </c>
      <c r="AR249" s="3" t="s">
        <v>1715</v>
      </c>
      <c r="AS249" s="3" t="s">
        <v>1570</v>
      </c>
      <c r="AT249" s="7">
        <f>_xlfn.QUARTILE.INC(AB2:AB9,3)</f>
        <v>436.5</v>
      </c>
      <c r="AU249" s="7">
        <f>_xlfn.QUARTILE.INC(AB13:AB16,3)</f>
        <v>295</v>
      </c>
      <c r="AV249" s="7">
        <f>_xlfn.QUARTILE.INC(AB17:AB23,3)</f>
        <v>372</v>
      </c>
      <c r="AW249" s="7">
        <f>_xlfn.QUARTILE.INC(AB24:AB27,3)</f>
        <v>390.5</v>
      </c>
      <c r="AX249" s="7">
        <f>_xlfn.QUARTILE.INC(AB34:AB37,3)</f>
        <v>118.25</v>
      </c>
      <c r="AY249" s="7">
        <f>_xlfn.QUARTILE.INC(AB41:AB48,3)</f>
        <v>89.75</v>
      </c>
      <c r="AZ249" s="7">
        <f>_xlfn.QUARTILE.INC(AB49:AB55,3)</f>
        <v>67</v>
      </c>
      <c r="BA249" s="7">
        <f>_xlfn.QUARTILE.INC(AB56:AB60,3)</f>
        <v>349</v>
      </c>
      <c r="BB249" s="7">
        <f>_xlfn.QUARTILE.INC(AB61:AB64,3)</f>
        <v>336.75</v>
      </c>
      <c r="BC249" s="7">
        <f>_xlfn.QUARTILE.INC(AB65:AB68,3)</f>
        <v>382.25</v>
      </c>
      <c r="BD249" s="7">
        <f>_xlfn.QUARTILE.INC(AB69:AB73,3)</f>
        <v>424</v>
      </c>
      <c r="BE249" s="7">
        <f>_xlfn.QUARTILE.INC(AB76:AB79,3)</f>
        <v>462.25</v>
      </c>
      <c r="BF249" s="7">
        <f>_xlfn.QUARTILE.INC(AB86:AB91,3)</f>
        <v>114</v>
      </c>
      <c r="BG249" s="100">
        <f>_xlfn.QUARTILE.INC(AB93:AB96,3)</f>
        <v>173.75</v>
      </c>
    </row>
    <row r="250" spans="1:59" x14ac:dyDescent="0.25">
      <c r="A250" s="107" t="s">
        <v>1617</v>
      </c>
      <c r="B250" s="3" t="s">
        <v>1571</v>
      </c>
      <c r="C250" s="7">
        <f>MAX(E2:E5)</f>
        <v>512</v>
      </c>
      <c r="D250" s="7">
        <f>MAX(E6:E9)</f>
        <v>427</v>
      </c>
      <c r="E250" s="7">
        <f>MAX(E10:E15)</f>
        <v>855</v>
      </c>
      <c r="M250" s="3" t="s">
        <v>1554</v>
      </c>
      <c r="N250" s="3" t="s">
        <v>1570</v>
      </c>
      <c r="O250" s="7">
        <f>_xlfn.QUARTILE.INC(P2:P5,3)</f>
        <v>446.5</v>
      </c>
      <c r="P250" s="7">
        <f>_xlfn.QUARTILE.INC(P7:P15,3)</f>
        <v>549</v>
      </c>
      <c r="Q250" s="7">
        <f>_xlfn.QUARTILE.INC(P19:P27,3)</f>
        <v>513</v>
      </c>
      <c r="R250" s="7">
        <f>_xlfn.QUARTILE.INC(P31:P35,3)</f>
        <v>572</v>
      </c>
      <c r="S250" s="7">
        <f>_xlfn.QUARTILE.INC(P36:P40,3)</f>
        <v>106</v>
      </c>
      <c r="T250" s="7">
        <f>_xlfn.QUARTILE.INC(P41:P45,3)</f>
        <v>434</v>
      </c>
      <c r="U250" s="7">
        <f>_xlfn.QUARTILE.INC(P46:P51,3)</f>
        <v>415</v>
      </c>
      <c r="V250" s="7">
        <f>_xlfn.QUARTILE.INC(P54:P57,3)</f>
        <v>199.75</v>
      </c>
      <c r="W250" s="7">
        <f>_xlfn.QUARTILE.INC(P58:P69,3)</f>
        <v>476.25</v>
      </c>
      <c r="X250" s="7">
        <f>_xlfn.QUARTILE.INC(P75:P78,3)</f>
        <v>750.75</v>
      </c>
      <c r="Y250" s="7">
        <f>_xlfn.QUARTILE.INC(P82:P85,3)</f>
        <v>674</v>
      </c>
      <c r="Z250" s="7">
        <f>_xlfn.QUARTILE.INC(P86:P91,3)</f>
        <v>779</v>
      </c>
      <c r="AA250" s="7">
        <f>_xlfn.QUARTILE.INC(P95:P100,3)</f>
        <v>282.75</v>
      </c>
      <c r="AB250" s="7">
        <f>_xlfn.QUARTILE.INC(P103:P108,3)</f>
        <v>955.25</v>
      </c>
      <c r="AC250" s="7">
        <f>_xlfn.QUARTILE.INC(P109:P114,3)</f>
        <v>534.25</v>
      </c>
      <c r="AD250" s="7">
        <f>_xlfn.QUARTILE.INC(P130:P135,3)</f>
        <v>95.75</v>
      </c>
      <c r="AE250" s="7">
        <f>_xlfn.QUARTILE.INC(P140:P144,3)</f>
        <v>223</v>
      </c>
      <c r="AF250" s="7">
        <f>_xlfn.QUARTILE.INC(P145:P153,3)</f>
        <v>279</v>
      </c>
      <c r="AG250" s="7">
        <f>_xlfn.QUARTILE.INC(P154:P162,3)</f>
        <v>156</v>
      </c>
      <c r="AH250" s="7">
        <f>_xlfn.QUARTILE.INC(P166:P170,3)</f>
        <v>753</v>
      </c>
      <c r="AI250" s="7">
        <f>_xlfn.QUARTILE.INC(P171:P174,3)</f>
        <v>652</v>
      </c>
      <c r="AJ250" s="7">
        <f>_xlfn.QUARTILE.INC(P175:P185,3)</f>
        <v>634</v>
      </c>
      <c r="AK250" s="7">
        <f>_xlfn.QUARTILE.INC(P186:P190,3)</f>
        <v>669</v>
      </c>
      <c r="AL250" s="7">
        <f>_xlfn.QUARTILE.INC(P197:P200,3)</f>
        <v>445</v>
      </c>
      <c r="AM250" s="7">
        <f>_xlfn.QUARTILE.INC(P212:P219,3)</f>
        <v>257.25</v>
      </c>
      <c r="AN250" s="7">
        <f>_xlfn.QUARTILE.INC(P224:P227,3)</f>
        <v>128.75</v>
      </c>
      <c r="AO250" s="7">
        <f>_xlfn.QUARTILE.INC(P228:P236,3)</f>
        <v>109</v>
      </c>
      <c r="AR250" s="3" t="s">
        <v>1715</v>
      </c>
      <c r="AS250" s="3" t="s">
        <v>1571</v>
      </c>
      <c r="AT250" s="7">
        <f>MAX(AB2:AB9)</f>
        <v>536</v>
      </c>
      <c r="AU250" s="7">
        <f>MAX(AB13:AB16)</f>
        <v>307</v>
      </c>
      <c r="AV250" s="7">
        <f>MAX(AB17:AB23)</f>
        <v>400</v>
      </c>
      <c r="AW250" s="7">
        <f>MAX(AB24:AB27)</f>
        <v>434</v>
      </c>
      <c r="AX250" s="7">
        <f>MAX(AB34:AB37)</f>
        <v>146</v>
      </c>
      <c r="AY250" s="7">
        <f>MAX(AB41:AB48)</f>
        <v>139</v>
      </c>
      <c r="AZ250" s="7">
        <f>MAX(AB49:AB55)</f>
        <v>69</v>
      </c>
      <c r="BA250" s="7">
        <f>MAX(AB56:AB60)</f>
        <v>380</v>
      </c>
      <c r="BB250" s="7">
        <f>MAX(AB61:AB64)</f>
        <v>339</v>
      </c>
      <c r="BC250" s="7">
        <f>MAX(AB65:AB68)</f>
        <v>383</v>
      </c>
      <c r="BD250" s="7">
        <f>MAX(AB69:AB73)</f>
        <v>429</v>
      </c>
      <c r="BE250" s="7">
        <f>MAX(AB76:AB79)</f>
        <v>484</v>
      </c>
      <c r="BF250" s="7">
        <f>MAX(AB86:AB91)</f>
        <v>230</v>
      </c>
      <c r="BG250" s="100">
        <f>MAX(AB93:AB96)</f>
        <v>194</v>
      </c>
    </row>
    <row r="251" spans="1:59" x14ac:dyDescent="0.25">
      <c r="A251" s="84"/>
      <c r="B251" s="3"/>
      <c r="M251" s="3" t="s">
        <v>1554</v>
      </c>
      <c r="N251" s="3" t="s">
        <v>1571</v>
      </c>
      <c r="O251" s="7">
        <f>MAX(P2:P5)</f>
        <v>580</v>
      </c>
      <c r="P251" s="7">
        <f>MAX(P7:P15)</f>
        <v>576</v>
      </c>
      <c r="Q251" s="7">
        <f>MAX(P19:P27)</f>
        <v>671</v>
      </c>
      <c r="R251" s="7">
        <f>MAX(P31:P35)</f>
        <v>582</v>
      </c>
      <c r="S251" s="7">
        <f>MAX(P36:P40)</f>
        <v>124</v>
      </c>
      <c r="T251" s="7">
        <f>MAX(P41:P45)</f>
        <v>437</v>
      </c>
      <c r="U251" s="7">
        <f>MAX(P46:P51)</f>
        <v>445</v>
      </c>
      <c r="V251" s="7">
        <f>MAX(P54:P57)</f>
        <v>226</v>
      </c>
      <c r="W251" s="7">
        <f>MAX(P58:P69)</f>
        <v>968</v>
      </c>
      <c r="X251" s="7">
        <f>MAX(P75:P78)</f>
        <v>756</v>
      </c>
      <c r="Y251" s="7">
        <f>MAX(P82:P85)</f>
        <v>683</v>
      </c>
      <c r="Z251" s="7">
        <f>MAX(P86:P91)</f>
        <v>1006</v>
      </c>
      <c r="AA251" s="7">
        <f>MAX(P95:P100)</f>
        <v>388</v>
      </c>
      <c r="AB251" s="7">
        <f>MAX(P103:P108)</f>
        <v>971</v>
      </c>
      <c r="AC251" s="7">
        <f>MAX(P109:P114)</f>
        <v>625</v>
      </c>
      <c r="AD251" s="7">
        <f>MAX(P130:P135)</f>
        <v>574</v>
      </c>
      <c r="AE251" s="7">
        <f>MAX(P140:P144)</f>
        <v>339</v>
      </c>
      <c r="AF251" s="7">
        <f>MAX(P145:P153)</f>
        <v>340</v>
      </c>
      <c r="AG251" s="7">
        <f>MAX(P154:P162)</f>
        <v>190</v>
      </c>
      <c r="AH251" s="7">
        <f>MAX(P166:P170)</f>
        <v>886</v>
      </c>
      <c r="AI251" s="7">
        <f>MAX(P171:P174)</f>
        <v>670</v>
      </c>
      <c r="AJ251" s="7">
        <f>MAX(P175:P185)</f>
        <v>690</v>
      </c>
      <c r="AK251" s="7">
        <f>MAX(P186:P190)</f>
        <v>698</v>
      </c>
      <c r="AL251" s="7">
        <f>MAX(P197:P200)</f>
        <v>487</v>
      </c>
      <c r="AM251" s="7">
        <f>MAX(P212:P219)</f>
        <v>474</v>
      </c>
      <c r="AN251" s="7">
        <f>MAX(P224:P227)</f>
        <v>149</v>
      </c>
      <c r="AO251" s="7">
        <f>MAX(P228:P236)</f>
        <v>299</v>
      </c>
      <c r="AS251" s="3"/>
      <c r="BG251" s="101"/>
    </row>
    <row r="252" spans="1:59" x14ac:dyDescent="0.25">
      <c r="A252" s="84"/>
      <c r="B252" s="3"/>
      <c r="N252" s="3"/>
      <c r="AS252" s="3"/>
      <c r="BG252" s="101"/>
    </row>
    <row r="253" spans="1:59" x14ac:dyDescent="0.25">
      <c r="A253" s="107" t="s">
        <v>1617</v>
      </c>
      <c r="B253" s="3" t="s">
        <v>1572</v>
      </c>
      <c r="C253" s="7">
        <f>C246</f>
        <v>425</v>
      </c>
      <c r="D253" s="7">
        <f>D246</f>
        <v>385</v>
      </c>
      <c r="E253" s="7">
        <f>E246</f>
        <v>470</v>
      </c>
      <c r="N253" s="3"/>
      <c r="AR253" s="3" t="s">
        <v>1715</v>
      </c>
      <c r="AS253" s="3" t="s">
        <v>1572</v>
      </c>
      <c r="AT253" s="7">
        <f>AT246</f>
        <v>329</v>
      </c>
      <c r="AU253" s="7">
        <f t="shared" ref="AU253:BG253" si="37">AU246</f>
        <v>269</v>
      </c>
      <c r="AV253" s="7">
        <f t="shared" si="37"/>
        <v>314</v>
      </c>
      <c r="AW253" s="7">
        <f t="shared" si="37"/>
        <v>352</v>
      </c>
      <c r="AX253" s="7">
        <f t="shared" si="37"/>
        <v>82</v>
      </c>
      <c r="AY253" s="7">
        <f t="shared" si="37"/>
        <v>36</v>
      </c>
      <c r="AZ253" s="7">
        <f t="shared" si="37"/>
        <v>37</v>
      </c>
      <c r="BA253" s="7">
        <f t="shared" si="37"/>
        <v>190</v>
      </c>
      <c r="BB253" s="7">
        <f t="shared" si="37"/>
        <v>274</v>
      </c>
      <c r="BC253" s="7">
        <f t="shared" si="37"/>
        <v>370</v>
      </c>
      <c r="BD253" s="7">
        <f t="shared" si="37"/>
        <v>313</v>
      </c>
      <c r="BE253" s="7">
        <f t="shared" si="37"/>
        <v>375</v>
      </c>
      <c r="BF253" s="7">
        <f t="shared" si="37"/>
        <v>37</v>
      </c>
      <c r="BG253" s="100">
        <f t="shared" si="37"/>
        <v>145</v>
      </c>
    </row>
    <row r="254" spans="1:59" x14ac:dyDescent="0.25">
      <c r="A254" s="107" t="s">
        <v>1617</v>
      </c>
      <c r="B254" s="3" t="s">
        <v>1572</v>
      </c>
      <c r="C254">
        <f t="shared" ref="C254:E257" si="38">C247-C246</f>
        <v>21</v>
      </c>
      <c r="D254">
        <f t="shared" si="38"/>
        <v>20.25</v>
      </c>
      <c r="E254">
        <f t="shared" si="38"/>
        <v>151.75</v>
      </c>
      <c r="M254" s="3" t="s">
        <v>1554</v>
      </c>
      <c r="N254" s="3" t="s">
        <v>1572</v>
      </c>
      <c r="O254" s="7">
        <f t="shared" ref="O254:AG254" si="39">O247</f>
        <v>368</v>
      </c>
      <c r="P254" s="7">
        <f t="shared" si="39"/>
        <v>433</v>
      </c>
      <c r="Q254" s="7">
        <f>Q347</f>
        <v>0</v>
      </c>
      <c r="R254" s="7">
        <f t="shared" si="39"/>
        <v>373</v>
      </c>
      <c r="S254" s="7">
        <f t="shared" si="39"/>
        <v>87</v>
      </c>
      <c r="T254" s="7">
        <f t="shared" si="39"/>
        <v>324</v>
      </c>
      <c r="U254" s="7">
        <f t="shared" si="39"/>
        <v>235</v>
      </c>
      <c r="V254" s="7">
        <f t="shared" si="39"/>
        <v>153</v>
      </c>
      <c r="W254" s="7">
        <f t="shared" si="39"/>
        <v>71</v>
      </c>
      <c r="X254" s="7">
        <f t="shared" si="39"/>
        <v>567</v>
      </c>
      <c r="Y254" s="7">
        <f t="shared" si="39"/>
        <v>488</v>
      </c>
      <c r="Z254" s="7">
        <f t="shared" si="39"/>
        <v>582</v>
      </c>
      <c r="AA254" s="7">
        <f t="shared" si="39"/>
        <v>151</v>
      </c>
      <c r="AB254" s="7">
        <f t="shared" si="39"/>
        <v>560</v>
      </c>
      <c r="AC254" s="7">
        <f t="shared" si="39"/>
        <v>110</v>
      </c>
      <c r="AD254" s="7">
        <f t="shared" si="39"/>
        <v>60</v>
      </c>
      <c r="AE254" s="7">
        <f t="shared" si="39"/>
        <v>168</v>
      </c>
      <c r="AF254" s="7">
        <f t="shared" si="39"/>
        <v>92</v>
      </c>
      <c r="AG254" s="7">
        <f t="shared" si="39"/>
        <v>103</v>
      </c>
      <c r="AH254" s="7">
        <f t="shared" ref="AH254:AO254" si="40">AH247</f>
        <v>581</v>
      </c>
      <c r="AI254" s="7">
        <f t="shared" si="40"/>
        <v>542</v>
      </c>
      <c r="AJ254" s="7">
        <f t="shared" si="40"/>
        <v>275</v>
      </c>
      <c r="AK254" s="7">
        <f t="shared" si="40"/>
        <v>608</v>
      </c>
      <c r="AL254" s="7">
        <f t="shared" si="40"/>
        <v>333</v>
      </c>
      <c r="AM254" s="7">
        <f t="shared" si="40"/>
        <v>65</v>
      </c>
      <c r="AN254" s="7">
        <f t="shared" si="40"/>
        <v>98</v>
      </c>
      <c r="AO254" s="7">
        <f t="shared" si="40"/>
        <v>22</v>
      </c>
      <c r="AR254" s="3" t="s">
        <v>1715</v>
      </c>
      <c r="AS254" s="3" t="s">
        <v>1572</v>
      </c>
      <c r="AT254">
        <f>AT247-AT246</f>
        <v>64.25</v>
      </c>
      <c r="AU254">
        <f t="shared" ref="AU254:BG254" si="41">AU247-AU246</f>
        <v>5.25</v>
      </c>
      <c r="AV254">
        <f t="shared" si="41"/>
        <v>32.5</v>
      </c>
      <c r="AW254">
        <f t="shared" si="41"/>
        <v>15.75</v>
      </c>
      <c r="AX254">
        <f t="shared" si="41"/>
        <v>3</v>
      </c>
      <c r="AY254">
        <f t="shared" si="41"/>
        <v>30</v>
      </c>
      <c r="AZ254">
        <f t="shared" si="41"/>
        <v>21</v>
      </c>
      <c r="BA254">
        <f t="shared" si="41"/>
        <v>70</v>
      </c>
      <c r="BB254">
        <f t="shared" si="41"/>
        <v>39.75</v>
      </c>
      <c r="BC254">
        <f t="shared" si="41"/>
        <v>0.75</v>
      </c>
      <c r="BD254">
        <f t="shared" si="41"/>
        <v>24</v>
      </c>
      <c r="BE254">
        <f t="shared" si="41"/>
        <v>6.75</v>
      </c>
      <c r="BF254">
        <f t="shared" si="41"/>
        <v>10.75</v>
      </c>
      <c r="BG254" s="101">
        <f t="shared" si="41"/>
        <v>3</v>
      </c>
    </row>
    <row r="255" spans="1:59" x14ac:dyDescent="0.25">
      <c r="A255" s="107" t="s">
        <v>1617</v>
      </c>
      <c r="B255" s="3" t="s">
        <v>1572</v>
      </c>
      <c r="C255">
        <f t="shared" si="38"/>
        <v>29</v>
      </c>
      <c r="D255">
        <f t="shared" si="38"/>
        <v>9.75</v>
      </c>
      <c r="E255">
        <f t="shared" si="38"/>
        <v>5.75</v>
      </c>
      <c r="M255" s="3" t="s">
        <v>1554</v>
      </c>
      <c r="N255" s="3" t="s">
        <v>1572</v>
      </c>
      <c r="O255">
        <f t="shared" ref="O255:AG255" si="42">O248-O247</f>
        <v>24</v>
      </c>
      <c r="P255">
        <f t="shared" si="42"/>
        <v>89</v>
      </c>
      <c r="Q255">
        <f>Q348-Q347</f>
        <v>0</v>
      </c>
      <c r="R255">
        <f t="shared" si="42"/>
        <v>114</v>
      </c>
      <c r="S255">
        <f t="shared" si="42"/>
        <v>9</v>
      </c>
      <c r="T255">
        <f t="shared" si="42"/>
        <v>24</v>
      </c>
      <c r="U255">
        <f t="shared" si="42"/>
        <v>65</v>
      </c>
      <c r="V255">
        <f t="shared" si="42"/>
        <v>10.5</v>
      </c>
      <c r="W255">
        <f t="shared" si="42"/>
        <v>70.25</v>
      </c>
      <c r="X255">
        <f t="shared" si="42"/>
        <v>59.25</v>
      </c>
      <c r="Y255">
        <f t="shared" si="42"/>
        <v>94.5</v>
      </c>
      <c r="Z255">
        <f t="shared" si="42"/>
        <v>35.5</v>
      </c>
      <c r="AA255">
        <f t="shared" si="42"/>
        <v>5.25</v>
      </c>
      <c r="AB255">
        <f t="shared" si="42"/>
        <v>177.75</v>
      </c>
      <c r="AC255">
        <f t="shared" si="42"/>
        <v>111.75</v>
      </c>
      <c r="AD255">
        <f t="shared" si="42"/>
        <v>10.25</v>
      </c>
      <c r="AE255">
        <f t="shared" si="42"/>
        <v>27</v>
      </c>
      <c r="AF255">
        <f t="shared" si="42"/>
        <v>18</v>
      </c>
      <c r="AG255">
        <f t="shared" si="42"/>
        <v>29</v>
      </c>
      <c r="AH255">
        <f t="shared" ref="AH255:AO255" si="43">AH248-AH247</f>
        <v>77</v>
      </c>
      <c r="AI255">
        <f t="shared" si="43"/>
        <v>73.5</v>
      </c>
      <c r="AJ255">
        <f t="shared" si="43"/>
        <v>170</v>
      </c>
      <c r="AK255">
        <f t="shared" si="43"/>
        <v>8</v>
      </c>
      <c r="AL255">
        <f t="shared" si="43"/>
        <v>15</v>
      </c>
      <c r="AM255">
        <f t="shared" si="43"/>
        <v>32</v>
      </c>
      <c r="AN255">
        <f t="shared" si="43"/>
        <v>12</v>
      </c>
      <c r="AO255">
        <f t="shared" si="43"/>
        <v>45</v>
      </c>
      <c r="AR255" s="3" t="s">
        <v>1715</v>
      </c>
      <c r="AS255" s="3" t="s">
        <v>1572</v>
      </c>
      <c r="AT255">
        <f>AT248-AT247</f>
        <v>22.75</v>
      </c>
      <c r="AU255">
        <f t="shared" ref="AU255:BG255" si="44">AU248-AU247</f>
        <v>9.25</v>
      </c>
      <c r="AV255">
        <f t="shared" si="44"/>
        <v>16.5</v>
      </c>
      <c r="AW255">
        <f t="shared" si="44"/>
        <v>6.75</v>
      </c>
      <c r="AX255">
        <f t="shared" si="44"/>
        <v>12.5</v>
      </c>
      <c r="AY255">
        <f t="shared" si="44"/>
        <v>16</v>
      </c>
      <c r="AZ255">
        <f t="shared" si="44"/>
        <v>0</v>
      </c>
      <c r="BA255">
        <f t="shared" si="44"/>
        <v>61</v>
      </c>
      <c r="BB255">
        <f t="shared" si="44"/>
        <v>17.75</v>
      </c>
      <c r="BC255">
        <f t="shared" si="44"/>
        <v>5.75</v>
      </c>
      <c r="BD255">
        <f t="shared" si="44"/>
        <v>25</v>
      </c>
      <c r="BE255">
        <f t="shared" si="44"/>
        <v>37.75</v>
      </c>
      <c r="BF255">
        <f t="shared" si="44"/>
        <v>5.75</v>
      </c>
      <c r="BG255" s="101">
        <f t="shared" si="44"/>
        <v>10</v>
      </c>
    </row>
    <row r="256" spans="1:59" x14ac:dyDescent="0.25">
      <c r="A256" s="107" t="s">
        <v>1617</v>
      </c>
      <c r="B256" s="3" t="s">
        <v>1572</v>
      </c>
      <c r="C256">
        <f t="shared" si="38"/>
        <v>25.75</v>
      </c>
      <c r="D256">
        <f t="shared" si="38"/>
        <v>5.25</v>
      </c>
      <c r="E256">
        <f t="shared" si="38"/>
        <v>6.5</v>
      </c>
      <c r="M256" s="3" t="s">
        <v>1554</v>
      </c>
      <c r="N256" s="3" t="s">
        <v>1572</v>
      </c>
      <c r="O256">
        <f t="shared" ref="O256:AG256" si="45">O249-O248</f>
        <v>9</v>
      </c>
      <c r="P256">
        <f t="shared" si="45"/>
        <v>8</v>
      </c>
      <c r="Q256">
        <f>Q349-Q348</f>
        <v>0</v>
      </c>
      <c r="R256">
        <f t="shared" si="45"/>
        <v>51</v>
      </c>
      <c r="S256">
        <f t="shared" si="45"/>
        <v>9</v>
      </c>
      <c r="T256">
        <f t="shared" si="45"/>
        <v>33</v>
      </c>
      <c r="U256">
        <f t="shared" si="45"/>
        <v>50</v>
      </c>
      <c r="V256">
        <f t="shared" si="45"/>
        <v>15.5</v>
      </c>
      <c r="W256">
        <f t="shared" si="45"/>
        <v>171.75</v>
      </c>
      <c r="X256">
        <f t="shared" si="45"/>
        <v>71.25</v>
      </c>
      <c r="Y256">
        <f t="shared" si="45"/>
        <v>60</v>
      </c>
      <c r="Z256">
        <f t="shared" si="45"/>
        <v>51.5</v>
      </c>
      <c r="AA256">
        <f t="shared" si="45"/>
        <v>31.75</v>
      </c>
      <c r="AB256">
        <f t="shared" si="45"/>
        <v>192.75</v>
      </c>
      <c r="AC256">
        <f t="shared" si="45"/>
        <v>259.75</v>
      </c>
      <c r="AD256">
        <f t="shared" si="45"/>
        <v>18.75</v>
      </c>
      <c r="AE256">
        <f t="shared" si="45"/>
        <v>3</v>
      </c>
      <c r="AF256">
        <f t="shared" si="45"/>
        <v>88</v>
      </c>
      <c r="AG256">
        <f t="shared" si="45"/>
        <v>18</v>
      </c>
      <c r="AH256">
        <f t="shared" ref="AH256:AO256" si="46">AH249-AH248</f>
        <v>9</v>
      </c>
      <c r="AI256">
        <f t="shared" si="46"/>
        <v>27.5</v>
      </c>
      <c r="AJ256">
        <f t="shared" si="46"/>
        <v>132</v>
      </c>
      <c r="AK256">
        <f t="shared" si="46"/>
        <v>8</v>
      </c>
      <c r="AL256">
        <f t="shared" si="46"/>
        <v>44</v>
      </c>
      <c r="AM256">
        <f t="shared" si="46"/>
        <v>51</v>
      </c>
      <c r="AN256">
        <f t="shared" si="46"/>
        <v>8</v>
      </c>
      <c r="AO256">
        <f t="shared" si="46"/>
        <v>15</v>
      </c>
      <c r="AR256" s="3" t="s">
        <v>1715</v>
      </c>
      <c r="AS256" s="3" t="s">
        <v>1572</v>
      </c>
      <c r="AT256">
        <f>AT249-AT248</f>
        <v>20.5</v>
      </c>
      <c r="AU256">
        <f t="shared" ref="AU256:BG256" si="47">AU249-AU248</f>
        <v>11.5</v>
      </c>
      <c r="AV256">
        <f t="shared" si="47"/>
        <v>9</v>
      </c>
      <c r="AW256">
        <f t="shared" si="47"/>
        <v>16</v>
      </c>
      <c r="AX256">
        <f t="shared" si="47"/>
        <v>20.75</v>
      </c>
      <c r="AY256">
        <f t="shared" si="47"/>
        <v>7.75</v>
      </c>
      <c r="AZ256">
        <f t="shared" si="47"/>
        <v>9</v>
      </c>
      <c r="BA256">
        <f t="shared" si="47"/>
        <v>28</v>
      </c>
      <c r="BB256">
        <f t="shared" si="47"/>
        <v>5.25</v>
      </c>
      <c r="BC256">
        <f t="shared" si="47"/>
        <v>5.75</v>
      </c>
      <c r="BD256">
        <f t="shared" si="47"/>
        <v>62</v>
      </c>
      <c r="BE256">
        <f t="shared" si="47"/>
        <v>42.75</v>
      </c>
      <c r="BF256">
        <f t="shared" si="47"/>
        <v>60.5</v>
      </c>
      <c r="BG256" s="101">
        <f t="shared" si="47"/>
        <v>15.75</v>
      </c>
    </row>
    <row r="257" spans="1:59" x14ac:dyDescent="0.25">
      <c r="A257" s="107" t="s">
        <v>1617</v>
      </c>
      <c r="B257" s="3" t="s">
        <v>1572</v>
      </c>
      <c r="C257">
        <f t="shared" si="38"/>
        <v>11.25</v>
      </c>
      <c r="D257">
        <f t="shared" si="38"/>
        <v>6.75</v>
      </c>
      <c r="E257">
        <f t="shared" si="38"/>
        <v>221</v>
      </c>
      <c r="M257" s="3" t="s">
        <v>1554</v>
      </c>
      <c r="N257" s="3" t="s">
        <v>1572</v>
      </c>
      <c r="O257">
        <f t="shared" ref="O257:AG257" si="48">O250-O249</f>
        <v>45.5</v>
      </c>
      <c r="P257">
        <f t="shared" si="48"/>
        <v>19</v>
      </c>
      <c r="Q257">
        <f>Q350-Q349</f>
        <v>0</v>
      </c>
      <c r="R257">
        <f t="shared" si="48"/>
        <v>34</v>
      </c>
      <c r="S257">
        <f t="shared" si="48"/>
        <v>1</v>
      </c>
      <c r="T257">
        <f t="shared" si="48"/>
        <v>53</v>
      </c>
      <c r="U257">
        <f t="shared" si="48"/>
        <v>65</v>
      </c>
      <c r="V257">
        <f t="shared" si="48"/>
        <v>20.75</v>
      </c>
      <c r="W257">
        <f t="shared" si="48"/>
        <v>163.25</v>
      </c>
      <c r="X257">
        <f t="shared" si="48"/>
        <v>53.25</v>
      </c>
      <c r="Y257">
        <f t="shared" si="48"/>
        <v>31.5</v>
      </c>
      <c r="Z257">
        <f t="shared" si="48"/>
        <v>110</v>
      </c>
      <c r="AA257">
        <f t="shared" si="48"/>
        <v>94.75</v>
      </c>
      <c r="AB257">
        <f t="shared" si="48"/>
        <v>24.75</v>
      </c>
      <c r="AC257">
        <f t="shared" si="48"/>
        <v>52.75</v>
      </c>
      <c r="AD257">
        <f t="shared" si="48"/>
        <v>6.75</v>
      </c>
      <c r="AE257">
        <f t="shared" si="48"/>
        <v>25</v>
      </c>
      <c r="AF257">
        <f t="shared" si="48"/>
        <v>81</v>
      </c>
      <c r="AG257">
        <f t="shared" si="48"/>
        <v>6</v>
      </c>
      <c r="AH257">
        <f t="shared" ref="AH257:AO257" si="49">AH250-AH249</f>
        <v>86</v>
      </c>
      <c r="AI257">
        <f t="shared" si="49"/>
        <v>9</v>
      </c>
      <c r="AJ257">
        <f t="shared" si="49"/>
        <v>57</v>
      </c>
      <c r="AK257">
        <f t="shared" si="49"/>
        <v>45</v>
      </c>
      <c r="AL257">
        <f t="shared" si="49"/>
        <v>53</v>
      </c>
      <c r="AM257">
        <f t="shared" si="49"/>
        <v>109.25</v>
      </c>
      <c r="AN257">
        <f t="shared" si="49"/>
        <v>10.75</v>
      </c>
      <c r="AO257">
        <f t="shared" si="49"/>
        <v>27</v>
      </c>
      <c r="AR257" s="3" t="s">
        <v>1715</v>
      </c>
      <c r="AS257" s="3" t="s">
        <v>1572</v>
      </c>
      <c r="AT257">
        <f>AT250-AT249</f>
        <v>99.5</v>
      </c>
      <c r="AU257">
        <f t="shared" ref="AU257:BG257" si="50">AU250-AU249</f>
        <v>12</v>
      </c>
      <c r="AV257">
        <f t="shared" si="50"/>
        <v>28</v>
      </c>
      <c r="AW257">
        <f t="shared" si="50"/>
        <v>43.5</v>
      </c>
      <c r="AX257">
        <f t="shared" si="50"/>
        <v>27.75</v>
      </c>
      <c r="AY257">
        <f t="shared" si="50"/>
        <v>49.25</v>
      </c>
      <c r="AZ257">
        <f t="shared" si="50"/>
        <v>2</v>
      </c>
      <c r="BA257">
        <f t="shared" si="50"/>
        <v>31</v>
      </c>
      <c r="BB257">
        <f t="shared" si="50"/>
        <v>2.25</v>
      </c>
      <c r="BC257">
        <f t="shared" si="50"/>
        <v>0.75</v>
      </c>
      <c r="BD257">
        <f t="shared" si="50"/>
        <v>5</v>
      </c>
      <c r="BE257">
        <f t="shared" si="50"/>
        <v>21.75</v>
      </c>
      <c r="BF257">
        <f t="shared" si="50"/>
        <v>116</v>
      </c>
      <c r="BG257" s="101">
        <f t="shared" si="50"/>
        <v>20.25</v>
      </c>
    </row>
    <row r="258" spans="1:59" x14ac:dyDescent="0.25">
      <c r="A258" s="84"/>
      <c r="M258" s="3" t="s">
        <v>1554</v>
      </c>
      <c r="N258" s="3" t="s">
        <v>1572</v>
      </c>
      <c r="O258">
        <f t="shared" ref="O258:AG258" si="51">O251-O250</f>
        <v>133.5</v>
      </c>
      <c r="P258">
        <f t="shared" si="51"/>
        <v>27</v>
      </c>
      <c r="Q258">
        <f>Q351-Q350</f>
        <v>0</v>
      </c>
      <c r="R258">
        <f t="shared" si="51"/>
        <v>10</v>
      </c>
      <c r="S258">
        <f t="shared" si="51"/>
        <v>18</v>
      </c>
      <c r="T258">
        <f t="shared" si="51"/>
        <v>3</v>
      </c>
      <c r="U258">
        <f t="shared" si="51"/>
        <v>30</v>
      </c>
      <c r="V258">
        <f t="shared" si="51"/>
        <v>26.25</v>
      </c>
      <c r="W258">
        <f t="shared" si="51"/>
        <v>491.75</v>
      </c>
      <c r="X258">
        <f t="shared" si="51"/>
        <v>5.25</v>
      </c>
      <c r="Y258">
        <f t="shared" si="51"/>
        <v>9</v>
      </c>
      <c r="Z258">
        <f t="shared" si="51"/>
        <v>227</v>
      </c>
      <c r="AA258">
        <f t="shared" si="51"/>
        <v>105.25</v>
      </c>
      <c r="AB258">
        <f t="shared" si="51"/>
        <v>15.75</v>
      </c>
      <c r="AC258">
        <f t="shared" si="51"/>
        <v>90.75</v>
      </c>
      <c r="AD258">
        <f t="shared" si="51"/>
        <v>478.25</v>
      </c>
      <c r="AE258">
        <f t="shared" si="51"/>
        <v>116</v>
      </c>
      <c r="AF258">
        <f t="shared" si="51"/>
        <v>61</v>
      </c>
      <c r="AG258">
        <f t="shared" si="51"/>
        <v>34</v>
      </c>
      <c r="AH258">
        <f t="shared" ref="AH258:AO258" si="52">AH251-AH250</f>
        <v>133</v>
      </c>
      <c r="AI258">
        <f t="shared" si="52"/>
        <v>18</v>
      </c>
      <c r="AJ258">
        <f t="shared" si="52"/>
        <v>56</v>
      </c>
      <c r="AK258">
        <f t="shared" si="52"/>
        <v>29</v>
      </c>
      <c r="AL258">
        <f t="shared" si="52"/>
        <v>42</v>
      </c>
      <c r="AM258">
        <f t="shared" si="52"/>
        <v>216.75</v>
      </c>
      <c r="AN258">
        <f t="shared" si="52"/>
        <v>20.25</v>
      </c>
      <c r="AO258">
        <f t="shared" si="52"/>
        <v>190</v>
      </c>
      <c r="BG258" s="101"/>
    </row>
    <row r="259" spans="1:59" x14ac:dyDescent="0.25">
      <c r="A259" s="84"/>
      <c r="BG259" s="101"/>
    </row>
    <row r="260" spans="1:59" x14ac:dyDescent="0.25">
      <c r="A260" s="84"/>
      <c r="BG260" s="101"/>
    </row>
    <row r="261" spans="1:59" x14ac:dyDescent="0.25">
      <c r="A261" s="107" t="s">
        <v>1555</v>
      </c>
      <c r="B261" s="3" t="s">
        <v>1567</v>
      </c>
      <c r="C261" s="7">
        <f>MIN(F2:F5)</f>
        <v>287</v>
      </c>
      <c r="D261" s="7">
        <f>MIN(F6:F9)</f>
        <v>297</v>
      </c>
      <c r="E261" s="7">
        <f>MIN(F10:F15)</f>
        <v>351</v>
      </c>
      <c r="AR261" s="3" t="s">
        <v>1716</v>
      </c>
      <c r="AS261" s="3" t="s">
        <v>1567</v>
      </c>
      <c r="AT261" s="7">
        <f>MIN(AC2:AC9)</f>
        <v>264</v>
      </c>
      <c r="AU261" s="7">
        <f>MIN(AC13:AC16)</f>
        <v>224</v>
      </c>
      <c r="AV261" s="7">
        <f>MIN(AC17:AC23)</f>
        <v>259</v>
      </c>
      <c r="AW261" s="7">
        <f>MIN(AC24:AC27)</f>
        <v>283</v>
      </c>
      <c r="AX261" s="7">
        <f>MIN(AC34:AC37)</f>
        <v>51</v>
      </c>
      <c r="AY261" s="7">
        <f>MIN(AC41:AC48)</f>
        <v>19</v>
      </c>
      <c r="AZ261" s="7">
        <f>MIN(AC49:AC55)</f>
        <v>17</v>
      </c>
      <c r="BA261" s="7">
        <f>MIN(AC56:AC60)</f>
        <v>156</v>
      </c>
      <c r="BB261" s="7">
        <f>MIN(AC61:AC64)</f>
        <v>221</v>
      </c>
      <c r="BC261" s="7">
        <f>MIN(AC65:AC68)</f>
        <v>286</v>
      </c>
      <c r="BD261" s="7">
        <f>MIN(AC69:AC73)</f>
        <v>264</v>
      </c>
      <c r="BE261" s="7">
        <f>MIN(AC76:AC79)</f>
        <v>306</v>
      </c>
      <c r="BF261" s="7">
        <f>MIN(AC86:AC91)</f>
        <v>32</v>
      </c>
      <c r="BG261" s="100">
        <f>MIN(AC93:AC96)</f>
        <v>104</v>
      </c>
    </row>
    <row r="262" spans="1:59" x14ac:dyDescent="0.25">
      <c r="A262" s="107" t="s">
        <v>1555</v>
      </c>
      <c r="B262" s="3" t="s">
        <v>1568</v>
      </c>
      <c r="C262" s="7">
        <f>_xlfn.QUARTILE.INC(F2:F5,1)</f>
        <v>305</v>
      </c>
      <c r="D262" s="7">
        <f>_xlfn.QUARTILE.INC(F6:F9,1)</f>
        <v>307.5</v>
      </c>
      <c r="E262" s="7">
        <f>_xlfn.QUARTILE.INC(F10:F15,1)</f>
        <v>480.25</v>
      </c>
      <c r="M262" s="3" t="s">
        <v>1555</v>
      </c>
      <c r="N262" s="3" t="s">
        <v>1567</v>
      </c>
      <c r="O262" s="7">
        <f>MIN(Q3:Q5)</f>
        <v>311</v>
      </c>
      <c r="P262" s="7">
        <f>MIN(Q7:Q15)</f>
        <v>360</v>
      </c>
      <c r="Q262" s="7">
        <f>MIN(Q19:Q37)</f>
        <v>85</v>
      </c>
      <c r="R262" s="7">
        <f>MIN(Q31:Q35)</f>
        <v>313</v>
      </c>
      <c r="S262" s="7">
        <f>MIN(Q36:Q40)</f>
        <v>63</v>
      </c>
      <c r="T262" s="7">
        <f>MIN(Q41:Q45)</f>
        <v>241</v>
      </c>
      <c r="U262" s="7">
        <f>MIN(Q46:Q51)</f>
        <v>186</v>
      </c>
      <c r="V262" s="7">
        <f>MIN(Q54:Q57)</f>
        <v>110</v>
      </c>
      <c r="W262" s="7">
        <f>MIN(Q58:Q69)</f>
        <v>43</v>
      </c>
      <c r="X262" s="7">
        <f>MIN(Q75:Q78)</f>
        <v>466</v>
      </c>
      <c r="Y262" s="7">
        <f>MIN(Q82:Q85)</f>
        <v>368</v>
      </c>
      <c r="Z262" s="7">
        <f>MIN(Q86:Q91)</f>
        <v>470</v>
      </c>
      <c r="AA262" s="7">
        <f>MIN(Q95:Q100)</f>
        <v>87</v>
      </c>
      <c r="AB262" s="7">
        <f>MIN(Q103:Q108)</f>
        <v>454</v>
      </c>
      <c r="AC262" s="7">
        <f>MIN(Q109:Q114)</f>
        <v>75</v>
      </c>
      <c r="AD262" s="7">
        <f>MIN(Q130:Q135)</f>
        <v>16</v>
      </c>
      <c r="AE262" s="7">
        <f>MIN(Q140:Q144)</f>
        <v>120</v>
      </c>
      <c r="AF262" s="7">
        <f>MIN(Q145:Q153)</f>
        <v>43</v>
      </c>
      <c r="AG262" s="7">
        <f>MIN(Q154:Q162)</f>
        <v>65</v>
      </c>
      <c r="AH262" s="7">
        <f>MIN(Q166:Q170)</f>
        <v>493</v>
      </c>
      <c r="AI262" s="7">
        <f>MIN(Q171:Q174)</f>
        <v>456</v>
      </c>
      <c r="AJ262" s="7">
        <f>MIN(Q175:Q185)</f>
        <v>215</v>
      </c>
      <c r="AK262" s="7">
        <f>MIN(Q186:Q190)</f>
        <v>522</v>
      </c>
      <c r="AL262" s="7">
        <f>MIN(Q197:Q200)</f>
        <v>277</v>
      </c>
      <c r="AM262" s="7">
        <f>MIN(Q312:Q319)</f>
        <v>20</v>
      </c>
      <c r="AN262" s="7">
        <f>MIN(Q324:Q327)</f>
        <v>1</v>
      </c>
      <c r="AO262" s="7">
        <f>MIN(Q328:Q336)</f>
        <v>0</v>
      </c>
      <c r="AR262" s="3" t="s">
        <v>1716</v>
      </c>
      <c r="AS262" s="3" t="s">
        <v>1568</v>
      </c>
      <c r="AT262" s="7">
        <f>_xlfn.QUARTILE.INC(AC2:AC9,1)</f>
        <v>300.25</v>
      </c>
      <c r="AU262" s="7">
        <f>_xlfn.QUARTILE.INC(AC13:AC16,1)</f>
        <v>226.25</v>
      </c>
      <c r="AV262" s="7">
        <f>_xlfn.QUARTILE.INC(AC17:AC23,1)</f>
        <v>273</v>
      </c>
      <c r="AW262" s="7">
        <f>_xlfn.QUARTILE.INC(AC24:AC27,1)</f>
        <v>295.75</v>
      </c>
      <c r="AX262" s="7">
        <f>_xlfn.QUARTILE.INC(AC34:AC37,1)</f>
        <v>57.75</v>
      </c>
      <c r="AY262" s="7">
        <f>_xlfn.QUARTILE.INC(AC41:AC48,1)</f>
        <v>41.75</v>
      </c>
      <c r="AZ262" s="7">
        <f>_xlfn.QUARTILE.INC(AC49:AC55,1)</f>
        <v>35.5</v>
      </c>
      <c r="BA262" s="7">
        <f>_xlfn.QUARTILE.INC(AC56:AC60,1)</f>
        <v>218</v>
      </c>
      <c r="BB262" s="7">
        <f>_xlfn.QUARTILE.INC(AC61:AC64,1)</f>
        <v>227</v>
      </c>
      <c r="BC262" s="7">
        <f>_xlfn.QUARTILE.INC(AC65:AC68,1)</f>
        <v>290.5</v>
      </c>
      <c r="BD262" s="7">
        <f>_xlfn.QUARTILE.INC(AC69:AC73,1)</f>
        <v>270</v>
      </c>
      <c r="BE262" s="7">
        <f>_xlfn.QUARTILE.INC(AC76:AC79,1)</f>
        <v>319.5</v>
      </c>
      <c r="BF262" s="7">
        <f>_xlfn.QUARTILE.INC(AC86:AC91,1)</f>
        <v>35.25</v>
      </c>
      <c r="BG262" s="100">
        <f>_xlfn.QUARTILE.INC(AC93:AC96,1)</f>
        <v>116.75</v>
      </c>
    </row>
    <row r="263" spans="1:59" x14ac:dyDescent="0.25">
      <c r="A263" s="107" t="s">
        <v>1555</v>
      </c>
      <c r="B263" s="3" t="s">
        <v>1569</v>
      </c>
      <c r="C263" s="7">
        <f>_xlfn.QUARTILE.INC(F2:F5,2)</f>
        <v>334.5</v>
      </c>
      <c r="D263" s="7">
        <f>_xlfn.QUARTILE.INC(F6:F9,2)</f>
        <v>317.5</v>
      </c>
      <c r="E263" s="7">
        <f>_xlfn.QUARTILE.INC(F10:F15,2)</f>
        <v>492.5</v>
      </c>
      <c r="M263" s="3" t="s">
        <v>1555</v>
      </c>
      <c r="N263" s="3" t="s">
        <v>1568</v>
      </c>
      <c r="O263" s="7">
        <f>_xlfn.QUARTILE.INC(Q3:Q5,1)</f>
        <v>311.5</v>
      </c>
      <c r="P263" s="7">
        <f>_xlfn.QUARTILE.INC(Q7:Q15,1)</f>
        <v>419</v>
      </c>
      <c r="Q263" s="7">
        <f>_xlfn.QUARTILE.INC(Q19:Q37,1)</f>
        <v>306.5</v>
      </c>
      <c r="R263" s="7">
        <f>_xlfn.QUARTILE.INC(Q31:Q35,1)</f>
        <v>416</v>
      </c>
      <c r="S263" s="7">
        <f>_xlfn.QUARTILE.INC(Q36:Q40,1)</f>
        <v>71</v>
      </c>
      <c r="T263" s="7">
        <f>_xlfn.QUARTILE.INC(Q41:Q45,1)</f>
        <v>266</v>
      </c>
      <c r="U263" s="7">
        <f>_xlfn.QUARTILE.INC(Q46:Q51,1)</f>
        <v>235.75</v>
      </c>
      <c r="V263" s="7">
        <f>_xlfn.QUARTILE.INC(Q54:Q57,1)</f>
        <v>116.75</v>
      </c>
      <c r="W263" s="7">
        <f>_xlfn.QUARTILE.INC(Q58:Q69,1)</f>
        <v>102.5</v>
      </c>
      <c r="X263" s="7">
        <f>_xlfn.QUARTILE.INC(Q75:Q78,1)</f>
        <v>517</v>
      </c>
      <c r="Y263" s="7">
        <f>_xlfn.QUARTILE.INC(Q82:Q85,1)</f>
        <v>461.75</v>
      </c>
      <c r="Z263" s="7">
        <f>_xlfn.QUARTILE.INC(Q86:Q91,1)</f>
        <v>472</v>
      </c>
      <c r="AA263" s="7">
        <f>_xlfn.QUARTILE.INC(Q95:Q100,1)</f>
        <v>96</v>
      </c>
      <c r="AB263" s="7">
        <f>_xlfn.QUARTILE.INC(Q103:Q108,1)</f>
        <v>578</v>
      </c>
      <c r="AC263" s="7">
        <f>_xlfn.QUARTILE.INC(Q109:Q114,1)</f>
        <v>159.25</v>
      </c>
      <c r="AD263" s="7">
        <f>_xlfn.QUARTILE.INC(Q130:Q135,1)</f>
        <v>34.75</v>
      </c>
      <c r="AE263" s="7">
        <f>_xlfn.QUARTILE.INC(Q140:Q144,1)</f>
        <v>131</v>
      </c>
      <c r="AF263" s="7">
        <f>_xlfn.QUARTILE.INC(Q145:Q153,1)</f>
        <v>65</v>
      </c>
      <c r="AG263" s="7">
        <f>_xlfn.QUARTILE.INC(Q154:Q162,1)</f>
        <v>93</v>
      </c>
      <c r="AH263" s="7">
        <f>_xlfn.QUARTILE.INC(Q166:Q170,1)</f>
        <v>557</v>
      </c>
      <c r="AI263" s="7">
        <f>_xlfn.QUARTILE.INC(Q171:Q174,1)</f>
        <v>517.5</v>
      </c>
      <c r="AJ263" s="7">
        <f>_xlfn.QUARTILE.INC(Q175:Q185,1)</f>
        <v>368.5</v>
      </c>
      <c r="AK263" s="7">
        <f>_xlfn.QUARTILE.INC(Q186:Q190,1)</f>
        <v>525</v>
      </c>
      <c r="AL263" s="7">
        <f>_xlfn.QUARTILE.INC(Q197:Q200,1)</f>
        <v>289.75</v>
      </c>
      <c r="AM263" s="7">
        <f>_xlfn.QUARTILE.INC(Q312:Q319,1)</f>
        <v>61</v>
      </c>
      <c r="AN263" s="7">
        <f>_xlfn.QUARTILE.INC(Q324:Q327,1)</f>
        <v>1</v>
      </c>
      <c r="AO263" s="7">
        <f>_xlfn.QUARTILE.INC(Q328:Q336,1)</f>
        <v>0</v>
      </c>
      <c r="AR263" s="3" t="s">
        <v>1716</v>
      </c>
      <c r="AS263" s="3" t="s">
        <v>1569</v>
      </c>
      <c r="AT263" s="7">
        <f>_xlfn.QUARTILE.INC(AC2:AC9,2)</f>
        <v>311.5</v>
      </c>
      <c r="AU263" s="7">
        <f>_xlfn.QUARTILE.INC(AC13:AC16,2)</f>
        <v>227</v>
      </c>
      <c r="AV263" s="7">
        <f>_xlfn.QUARTILE.INC(AC17:AC23,2)</f>
        <v>279</v>
      </c>
      <c r="AW263" s="7">
        <f>_xlfn.QUARTILE.INC(AC24:AC27,2)</f>
        <v>301</v>
      </c>
      <c r="AX263" s="7">
        <f>_xlfn.QUARTILE.INC(AC34:AC37,2)</f>
        <v>69.5</v>
      </c>
      <c r="AY263" s="7">
        <f>_xlfn.QUARTILE.INC(AC41:AC48,2)</f>
        <v>51.5</v>
      </c>
      <c r="AZ263" s="7">
        <f>_xlfn.QUARTILE.INC(AC49:AC55,2)</f>
        <v>36</v>
      </c>
      <c r="BA263" s="7">
        <f>_xlfn.QUARTILE.INC(AC56:AC60,2)</f>
        <v>244</v>
      </c>
      <c r="BB263" s="7">
        <f>_xlfn.QUARTILE.INC(AC61:AC64,2)</f>
        <v>235.5</v>
      </c>
      <c r="BC263" s="7">
        <f>_xlfn.QUARTILE.INC(AC65:AC68,2)</f>
        <v>294.5</v>
      </c>
      <c r="BD263" s="7">
        <f>_xlfn.QUARTILE.INC(AC69:AC73,2)</f>
        <v>296</v>
      </c>
      <c r="BE263" s="7">
        <f>_xlfn.QUARTILE.INC(AC76:AC79,2)</f>
        <v>358</v>
      </c>
      <c r="BF263" s="7">
        <f>_xlfn.QUARTILE.INC(AC86:AC91,2)</f>
        <v>37.5</v>
      </c>
      <c r="BG263" s="100">
        <f>_xlfn.QUARTILE.INC(AC93:AC96,2)</f>
        <v>123</v>
      </c>
    </row>
    <row r="264" spans="1:59" x14ac:dyDescent="0.25">
      <c r="A264" s="107" t="s">
        <v>1555</v>
      </c>
      <c r="B264" s="3" t="s">
        <v>1570</v>
      </c>
      <c r="C264" s="7">
        <f>_xlfn.QUARTILE.INC(F2:F5,3)</f>
        <v>361</v>
      </c>
      <c r="D264" s="7">
        <f>_xlfn.QUARTILE.INC(F6:F9,3)</f>
        <v>324.25</v>
      </c>
      <c r="E264" s="7">
        <f>_xlfn.QUARTILE.INC(F10:F15,3)</f>
        <v>504</v>
      </c>
      <c r="M264" s="3" t="s">
        <v>1555</v>
      </c>
      <c r="N264" s="3" t="s">
        <v>1569</v>
      </c>
      <c r="O264" s="7">
        <f>_xlfn.QUARTILE.INC(Q3:Q5,2)</f>
        <v>312</v>
      </c>
      <c r="P264" s="7">
        <f>_xlfn.QUARTILE.INC(Q7:Q15,2)</f>
        <v>436</v>
      </c>
      <c r="Q264" s="7">
        <f>_xlfn.QUARTILE.INC(Q19:Q37,2)</f>
        <v>399</v>
      </c>
      <c r="R264" s="7">
        <f>_xlfn.QUARTILE.INC(Q31:Q35,2)</f>
        <v>452</v>
      </c>
      <c r="S264" s="7">
        <f>_xlfn.QUARTILE.INC(Q36:Q40,2)</f>
        <v>81</v>
      </c>
      <c r="T264" s="7">
        <f>_xlfn.QUARTILE.INC(Q41:Q45,2)</f>
        <v>296</v>
      </c>
      <c r="U264" s="7">
        <f>_xlfn.QUARTILE.INC(Q46:Q51,2)</f>
        <v>276.5</v>
      </c>
      <c r="V264" s="7">
        <f>_xlfn.QUARTILE.INC(Q54:Q57,2)</f>
        <v>134</v>
      </c>
      <c r="W264" s="7">
        <f>_xlfn.QUARTILE.INC(Q58:Q69,2)</f>
        <v>228</v>
      </c>
      <c r="X264" s="7">
        <f>_xlfn.QUARTILE.INC(Q75:Q78,2)</f>
        <v>550.5</v>
      </c>
      <c r="Y264" s="7">
        <f>_xlfn.QUARTILE.INC(Q82:Q85,2)</f>
        <v>494</v>
      </c>
      <c r="Z264" s="7">
        <f>_xlfn.QUARTILE.INC(Q86:Q91,2)</f>
        <v>514.5</v>
      </c>
      <c r="AA264" s="7">
        <f>_xlfn.QUARTILE.INC(Q95:Q100,2)</f>
        <v>123.5</v>
      </c>
      <c r="AB264" s="7">
        <f>_xlfn.QUARTILE.INC(Q103:Q108,2)</f>
        <v>679.5</v>
      </c>
      <c r="AC264" s="7">
        <f>_xlfn.QUARTILE.INC(Q109:Q114,2)</f>
        <v>348.5</v>
      </c>
      <c r="AD264" s="7">
        <f>_xlfn.QUARTILE.INC(Q130:Q135,2)</f>
        <v>51</v>
      </c>
      <c r="AE264" s="7">
        <f>_xlfn.QUARTILE.INC(Q140:Q144,2)</f>
        <v>153</v>
      </c>
      <c r="AF264" s="7">
        <f>_xlfn.QUARTILE.INC(Q145:Q153,2)</f>
        <v>149</v>
      </c>
      <c r="AG264" s="7">
        <f>_xlfn.QUARTILE.INC(Q154:Q162,2)</f>
        <v>100</v>
      </c>
      <c r="AH264" s="7">
        <f>_xlfn.QUARTILE.INC(Q166:Q170,2)</f>
        <v>566</v>
      </c>
      <c r="AI264" s="7">
        <f>_xlfn.QUARTILE.INC(Q171:Q174,2)</f>
        <v>539.5</v>
      </c>
      <c r="AJ264" s="7">
        <f>_xlfn.QUARTILE.INC(Q175:Q185,2)</f>
        <v>457</v>
      </c>
      <c r="AK264" s="7">
        <f>_xlfn.QUARTILE.INC(Q186:Q190,2)</f>
        <v>526</v>
      </c>
      <c r="AL264" s="7">
        <f>_xlfn.QUARTILE.INC(Q197:Q200,2)</f>
        <v>313.5</v>
      </c>
      <c r="AM264" s="7">
        <f>_xlfn.QUARTILE.INC(Q312:Q319,2)</f>
        <v>95</v>
      </c>
      <c r="AN264" s="7">
        <f>_xlfn.QUARTILE.INC(Q324:Q327,2)</f>
        <v>1</v>
      </c>
      <c r="AO264" s="7">
        <f>_xlfn.QUARTILE.INC(Q328:Q336,2)</f>
        <v>0</v>
      </c>
      <c r="AR264" s="3" t="s">
        <v>1716</v>
      </c>
      <c r="AS264" s="3" t="s">
        <v>1570</v>
      </c>
      <c r="AT264" s="7">
        <f>_xlfn.QUARTILE.INC(AC2:AC9,3)</f>
        <v>335.25</v>
      </c>
      <c r="AU264" s="7">
        <f>_xlfn.QUARTILE.INC(AC13:AC16,3)</f>
        <v>232.75</v>
      </c>
      <c r="AV264" s="7">
        <f>_xlfn.QUARTILE.INC(AC17:AC23,3)</f>
        <v>293</v>
      </c>
      <c r="AW264" s="7">
        <f>_xlfn.QUARTILE.INC(AC24:AC27,3)</f>
        <v>315</v>
      </c>
      <c r="AX264" s="7">
        <f>_xlfn.QUARTILE.INC(AC34:AC37,3)</f>
        <v>86.5</v>
      </c>
      <c r="AY264" s="7">
        <f>_xlfn.QUARTILE.INC(AC41:AC48,3)</f>
        <v>56</v>
      </c>
      <c r="AZ264" s="7">
        <f>_xlfn.QUARTILE.INC(AC49:AC55,3)</f>
        <v>41</v>
      </c>
      <c r="BA264" s="7">
        <f>_xlfn.QUARTILE.INC(AC56:AC60,3)</f>
        <v>274</v>
      </c>
      <c r="BB264" s="7">
        <f>_xlfn.QUARTILE.INC(AC61:AC64,3)</f>
        <v>242</v>
      </c>
      <c r="BC264" s="7">
        <f>_xlfn.QUARTILE.INC(AC65:AC68,3)</f>
        <v>297.75</v>
      </c>
      <c r="BD264" s="7">
        <f>_xlfn.QUARTILE.INC(AC69:AC73,3)</f>
        <v>350</v>
      </c>
      <c r="BE264" s="7">
        <f>_xlfn.QUARTILE.INC(AC76:AC79,3)</f>
        <v>396.75</v>
      </c>
      <c r="BF264" s="7">
        <f>_xlfn.QUARTILE.INC(AC86:AC91,3)</f>
        <v>90.75</v>
      </c>
      <c r="BG264" s="100">
        <f>_xlfn.QUARTILE.INC(AC93:AC96,3)</f>
        <v>130.25</v>
      </c>
    </row>
    <row r="265" spans="1:59" x14ac:dyDescent="0.25">
      <c r="A265" s="107" t="s">
        <v>1555</v>
      </c>
      <c r="B265" s="3" t="s">
        <v>1571</v>
      </c>
      <c r="C265" s="7">
        <f>MAX(F2:F5)</f>
        <v>370</v>
      </c>
      <c r="D265" s="7">
        <f>MAX(F6:F9)</f>
        <v>325</v>
      </c>
      <c r="E265" s="7">
        <f>MAX(F10:F15)</f>
        <v>506</v>
      </c>
      <c r="M265" s="3" t="s">
        <v>1555</v>
      </c>
      <c r="N265" s="3" t="s">
        <v>1570</v>
      </c>
      <c r="O265" s="7">
        <f>_xlfn.QUARTILE.INC(Q3:Q5,3)</f>
        <v>390.5</v>
      </c>
      <c r="P265" s="7">
        <f>_xlfn.QUARTILE.INC(Q7:Q15,3)</f>
        <v>461</v>
      </c>
      <c r="Q265" s="7">
        <f>_xlfn.QUARTILE.INC(Q19:Q37,3)</f>
        <v>456</v>
      </c>
      <c r="R265" s="7">
        <f>_xlfn.QUARTILE.INC(Q31:Q35,3)</f>
        <v>481</v>
      </c>
      <c r="S265" s="7">
        <f>_xlfn.QUARTILE.INC(Q36:Q40,3)</f>
        <v>85</v>
      </c>
      <c r="T265" s="7">
        <f>_xlfn.QUARTILE.INC(Q41:Q45,3)</f>
        <v>299</v>
      </c>
      <c r="U265" s="7">
        <f>_xlfn.QUARTILE.INC(Q46:Q51,3)</f>
        <v>344.25</v>
      </c>
      <c r="V265" s="7">
        <f>_xlfn.QUARTILE.INC(Q54:Q57,3)</f>
        <v>152</v>
      </c>
      <c r="W265" s="7">
        <f>_xlfn.QUARTILE.INC(Q58:Q69,3)</f>
        <v>332</v>
      </c>
      <c r="X265" s="7">
        <f>_xlfn.QUARTILE.INC(Q75:Q78,3)</f>
        <v>573.75</v>
      </c>
      <c r="Y265" s="7">
        <f>_xlfn.QUARTILE.INC(Q82:Q85,3)</f>
        <v>504.25</v>
      </c>
      <c r="Z265" s="7">
        <f>_xlfn.QUARTILE.INC(Q86:Q91,3)</f>
        <v>603.5</v>
      </c>
      <c r="AA265" s="7">
        <f>_xlfn.QUARTILE.INC(Q95:Q100,3)</f>
        <v>199</v>
      </c>
      <c r="AB265" s="7">
        <f>_xlfn.QUARTILE.INC(Q103:Q108,3)</f>
        <v>716.5</v>
      </c>
      <c r="AC265" s="7">
        <f>_xlfn.QUARTILE.INC(Q109:Q114,3)</f>
        <v>402.75</v>
      </c>
      <c r="AD265" s="7">
        <f>_xlfn.QUARTILE.INC(Q130:Q135,3)</f>
        <v>55.25</v>
      </c>
      <c r="AE265" s="7">
        <f>_xlfn.QUARTILE.INC(Q140:Q144,3)</f>
        <v>167</v>
      </c>
      <c r="AF265" s="7">
        <f>_xlfn.QUARTILE.INC(Q145:Q153,3)</f>
        <v>203</v>
      </c>
      <c r="AG265" s="7">
        <f>_xlfn.QUARTILE.INC(Q154:Q162,3)</f>
        <v>121</v>
      </c>
      <c r="AH265" s="7">
        <f>_xlfn.QUARTILE.INC(Q166:Q170,3)</f>
        <v>625</v>
      </c>
      <c r="AI265" s="7">
        <f>_xlfn.QUARTILE.INC(Q171:Q174,3)</f>
        <v>547</v>
      </c>
      <c r="AJ265" s="7">
        <f>_xlfn.QUARTILE.INC(Q175:Q185,3)</f>
        <v>522</v>
      </c>
      <c r="AK265" s="7">
        <f>_xlfn.QUARTILE.INC(Q186:Q190,3)</f>
        <v>547</v>
      </c>
      <c r="AL265" s="7">
        <f>_xlfn.QUARTILE.INC(Q197:Q200,3)</f>
        <v>352.25</v>
      </c>
      <c r="AM265" s="7">
        <f>_xlfn.QUARTILE.INC(Q312:Q319,3)</f>
        <v>218</v>
      </c>
      <c r="AN265" s="7">
        <f>_xlfn.QUARTILE.INC(Q324:Q327,3)</f>
        <v>1.7549999999999999</v>
      </c>
      <c r="AO265" s="7">
        <f>_xlfn.QUARTILE.INC(Q328:Q336,3)</f>
        <v>1</v>
      </c>
      <c r="AR265" s="3" t="s">
        <v>1716</v>
      </c>
      <c r="AS265" s="3" t="s">
        <v>1571</v>
      </c>
      <c r="AT265" s="7">
        <f>MAX(AC2:AC9)</f>
        <v>437</v>
      </c>
      <c r="AU265" s="7">
        <f>MAX(AC13:AC16)</f>
        <v>250</v>
      </c>
      <c r="AV265" s="7">
        <f>MAX(AC17:AC23)</f>
        <v>309</v>
      </c>
      <c r="AW265" s="7">
        <f>MAX(AC24:AC27)</f>
        <v>354</v>
      </c>
      <c r="AX265" s="7">
        <f>MAX(AC34:AC37)</f>
        <v>109</v>
      </c>
      <c r="AY265" s="7">
        <f>MAX(AC41:AC48)</f>
        <v>91</v>
      </c>
      <c r="AZ265" s="7">
        <f>MAX(AC49:AC55)</f>
        <v>46</v>
      </c>
      <c r="BA265" s="7">
        <f>MAX(AC56:AC60)</f>
        <v>344</v>
      </c>
      <c r="BB265" s="7">
        <f>MAX(AC61:AC64)</f>
        <v>242</v>
      </c>
      <c r="BC265" s="7">
        <f>MAX(AC65:AC68)</f>
        <v>300</v>
      </c>
      <c r="BD265" s="7">
        <f>MAX(AC69:AC73)</f>
        <v>355</v>
      </c>
      <c r="BE265" s="7">
        <f>MAX(AC76:AC79)</f>
        <v>411</v>
      </c>
      <c r="BF265" s="7">
        <f>MAX(AC86:AC91)</f>
        <v>174</v>
      </c>
      <c r="BG265" s="100">
        <f>MAX(AC93:AC96)</f>
        <v>146</v>
      </c>
    </row>
    <row r="266" spans="1:59" x14ac:dyDescent="0.25">
      <c r="A266" s="84"/>
      <c r="M266" s="3" t="s">
        <v>1555</v>
      </c>
      <c r="N266" s="3" t="s">
        <v>1571</v>
      </c>
      <c r="O266" s="7">
        <f>MAX(Q3:Q5)</f>
        <v>469</v>
      </c>
      <c r="P266" s="7">
        <f>MAX(Q7:Q15)</f>
        <v>476</v>
      </c>
      <c r="Q266" s="7">
        <f>MAX(Q19:Q37)</f>
        <v>541</v>
      </c>
      <c r="R266" s="7">
        <f>MAX(Q31:Q35)</f>
        <v>502</v>
      </c>
      <c r="S266" s="7">
        <f>MAX(Q36:Q40)</f>
        <v>96</v>
      </c>
      <c r="T266" s="7">
        <f>MAX(Q41:Q45)</f>
        <v>338</v>
      </c>
      <c r="U266" s="7">
        <f>MAX(Q46:Q51)</f>
        <v>360</v>
      </c>
      <c r="V266" s="7">
        <f>MAX(Q54:Q57)</f>
        <v>161</v>
      </c>
      <c r="W266" s="7">
        <f>MAX(Q58:Q69)</f>
        <v>712</v>
      </c>
      <c r="X266" s="7">
        <f>MAX(Q75:Q78)</f>
        <v>594</v>
      </c>
      <c r="Y266" s="7">
        <f>MAX(Q82:Q85)</f>
        <v>532</v>
      </c>
      <c r="Z266" s="7">
        <f>MAX(Q86:Q91)</f>
        <v>799</v>
      </c>
      <c r="AA266" s="7">
        <f>MAX(Q95:Q100)</f>
        <v>309</v>
      </c>
      <c r="AB266" s="7">
        <f>MAX(Q103:Q108)</f>
        <v>731</v>
      </c>
      <c r="AC266" s="7">
        <f>MAX(Q109:Q114)</f>
        <v>429</v>
      </c>
      <c r="AD266" s="7">
        <f>MAX(Q130:Q135)</f>
        <v>425</v>
      </c>
      <c r="AE266" s="7">
        <f>MAX(Q140:Q144)</f>
        <v>261</v>
      </c>
      <c r="AF266" s="7">
        <f>MAX(Q145:Q153)</f>
        <v>263</v>
      </c>
      <c r="AG266" s="7">
        <f>MAX(Q154:Q162)</f>
        <v>152</v>
      </c>
      <c r="AH266" s="7">
        <f>MAX(Q166:Q170)</f>
        <v>746</v>
      </c>
      <c r="AI266" s="7">
        <f>MAX(Q171:Q174)</f>
        <v>565</v>
      </c>
      <c r="AJ266" s="7">
        <f>MAX(Q175:Q185)</f>
        <v>582</v>
      </c>
      <c r="AK266" s="7">
        <f>MAX(Q186:Q190)</f>
        <v>608</v>
      </c>
      <c r="AL266" s="7">
        <f>MAX(Q197:Q200)</f>
        <v>410</v>
      </c>
      <c r="AM266" s="7">
        <f>MAX(Q312:Q319)</f>
        <v>929</v>
      </c>
      <c r="AN266" s="7">
        <f>MAX(Q324:Q327)</f>
        <v>2.5099999999999998</v>
      </c>
      <c r="AO266" s="7">
        <f>MAX(Q328:Q336)</f>
        <v>1.5099999999999998</v>
      </c>
      <c r="BG266" s="101"/>
    </row>
    <row r="267" spans="1:59" x14ac:dyDescent="0.25">
      <c r="A267" s="84"/>
      <c r="BG267" s="101"/>
    </row>
    <row r="268" spans="1:59" x14ac:dyDescent="0.25">
      <c r="A268" s="107" t="s">
        <v>1555</v>
      </c>
      <c r="B268" s="3" t="s">
        <v>1572</v>
      </c>
      <c r="C268" s="7">
        <f>C261</f>
        <v>287</v>
      </c>
      <c r="D268" s="7">
        <f>D261</f>
        <v>297</v>
      </c>
      <c r="E268" s="7">
        <f>E261</f>
        <v>351</v>
      </c>
      <c r="AR268" s="3" t="s">
        <v>1716</v>
      </c>
      <c r="AS268" s="3" t="s">
        <v>1572</v>
      </c>
      <c r="AT268" s="7">
        <f>AT261</f>
        <v>264</v>
      </c>
      <c r="AU268" s="7">
        <f t="shared" ref="AU268:BG268" si="53">AU261</f>
        <v>224</v>
      </c>
      <c r="AV268" s="7">
        <f t="shared" si="53"/>
        <v>259</v>
      </c>
      <c r="AW268" s="7">
        <f t="shared" si="53"/>
        <v>283</v>
      </c>
      <c r="AX268" s="7">
        <f t="shared" si="53"/>
        <v>51</v>
      </c>
      <c r="AY268" s="7">
        <f t="shared" si="53"/>
        <v>19</v>
      </c>
      <c r="AZ268" s="7">
        <f t="shared" si="53"/>
        <v>17</v>
      </c>
      <c r="BA268" s="7">
        <f t="shared" si="53"/>
        <v>156</v>
      </c>
      <c r="BB268" s="7">
        <f t="shared" si="53"/>
        <v>221</v>
      </c>
      <c r="BC268" s="7">
        <f t="shared" si="53"/>
        <v>286</v>
      </c>
      <c r="BD268" s="7">
        <f t="shared" si="53"/>
        <v>264</v>
      </c>
      <c r="BE268" s="7">
        <f t="shared" si="53"/>
        <v>306</v>
      </c>
      <c r="BF268" s="7">
        <f t="shared" si="53"/>
        <v>32</v>
      </c>
      <c r="BG268" s="100">
        <f t="shared" si="53"/>
        <v>104</v>
      </c>
    </row>
    <row r="269" spans="1:59" x14ac:dyDescent="0.25">
      <c r="A269" s="107" t="s">
        <v>1555</v>
      </c>
      <c r="B269" s="3" t="s">
        <v>1572</v>
      </c>
      <c r="C269">
        <f t="shared" ref="C269:E272" si="54">C262-C261</f>
        <v>18</v>
      </c>
      <c r="D269">
        <f t="shared" si="54"/>
        <v>10.5</v>
      </c>
      <c r="E269">
        <f t="shared" si="54"/>
        <v>129.25</v>
      </c>
      <c r="M269" s="3" t="s">
        <v>1555</v>
      </c>
      <c r="N269" s="3" t="s">
        <v>1572</v>
      </c>
      <c r="O269" s="7">
        <f t="shared" ref="O269:T269" si="55">O262</f>
        <v>311</v>
      </c>
      <c r="P269" s="7">
        <f t="shared" si="55"/>
        <v>360</v>
      </c>
      <c r="Q269" s="7">
        <f>Q362</f>
        <v>0</v>
      </c>
      <c r="R269" s="7">
        <f t="shared" si="55"/>
        <v>313</v>
      </c>
      <c r="S269" s="7">
        <f t="shared" si="55"/>
        <v>63</v>
      </c>
      <c r="T269" s="7">
        <f t="shared" si="55"/>
        <v>241</v>
      </c>
      <c r="U269" s="7">
        <f t="shared" ref="U269:AD269" si="56">U262</f>
        <v>186</v>
      </c>
      <c r="V269" s="7">
        <f t="shared" si="56"/>
        <v>110</v>
      </c>
      <c r="W269" s="7">
        <f t="shared" si="56"/>
        <v>43</v>
      </c>
      <c r="X269" s="7">
        <f t="shared" si="56"/>
        <v>466</v>
      </c>
      <c r="Y269" s="7">
        <f t="shared" si="56"/>
        <v>368</v>
      </c>
      <c r="Z269" s="7">
        <f t="shared" si="56"/>
        <v>470</v>
      </c>
      <c r="AA269" s="7">
        <f t="shared" si="56"/>
        <v>87</v>
      </c>
      <c r="AB269" s="7">
        <f t="shared" si="56"/>
        <v>454</v>
      </c>
      <c r="AC269" s="7">
        <f t="shared" si="56"/>
        <v>75</v>
      </c>
      <c r="AD269" s="7">
        <f t="shared" si="56"/>
        <v>16</v>
      </c>
      <c r="AE269" s="7">
        <f t="shared" ref="AE269:AO269" si="57">AE262</f>
        <v>120</v>
      </c>
      <c r="AF269" s="7">
        <f t="shared" si="57"/>
        <v>43</v>
      </c>
      <c r="AG269" s="7">
        <f t="shared" si="57"/>
        <v>65</v>
      </c>
      <c r="AH269" s="7">
        <f t="shared" si="57"/>
        <v>493</v>
      </c>
      <c r="AI269" s="7">
        <f t="shared" si="57"/>
        <v>456</v>
      </c>
      <c r="AJ269" s="7">
        <f t="shared" si="57"/>
        <v>215</v>
      </c>
      <c r="AK269" s="7">
        <f t="shared" si="57"/>
        <v>522</v>
      </c>
      <c r="AL269" s="7">
        <f t="shared" si="57"/>
        <v>277</v>
      </c>
      <c r="AM269" s="7">
        <f t="shared" si="57"/>
        <v>20</v>
      </c>
      <c r="AN269" s="7">
        <f t="shared" si="57"/>
        <v>1</v>
      </c>
      <c r="AO269" s="7">
        <f t="shared" si="57"/>
        <v>0</v>
      </c>
      <c r="AR269" s="3" t="s">
        <v>1716</v>
      </c>
      <c r="AS269" s="3" t="s">
        <v>1572</v>
      </c>
      <c r="AT269">
        <f>AT262-AT261</f>
        <v>36.25</v>
      </c>
      <c r="AU269">
        <f t="shared" ref="AU269:BG269" si="58">AU262-AU261</f>
        <v>2.25</v>
      </c>
      <c r="AV269">
        <f t="shared" si="58"/>
        <v>14</v>
      </c>
      <c r="AW269">
        <f t="shared" si="58"/>
        <v>12.75</v>
      </c>
      <c r="AX269">
        <f t="shared" si="58"/>
        <v>6.75</v>
      </c>
      <c r="AY269">
        <f t="shared" si="58"/>
        <v>22.75</v>
      </c>
      <c r="AZ269">
        <f t="shared" si="58"/>
        <v>18.5</v>
      </c>
      <c r="BA269">
        <f t="shared" si="58"/>
        <v>62</v>
      </c>
      <c r="BB269">
        <f t="shared" si="58"/>
        <v>6</v>
      </c>
      <c r="BC269">
        <f t="shared" si="58"/>
        <v>4.5</v>
      </c>
      <c r="BD269">
        <f t="shared" si="58"/>
        <v>6</v>
      </c>
      <c r="BE269">
        <f t="shared" si="58"/>
        <v>13.5</v>
      </c>
      <c r="BF269">
        <f t="shared" si="58"/>
        <v>3.25</v>
      </c>
      <c r="BG269" s="101">
        <f t="shared" si="58"/>
        <v>12.75</v>
      </c>
    </row>
    <row r="270" spans="1:59" x14ac:dyDescent="0.25">
      <c r="A270" s="107" t="s">
        <v>1555</v>
      </c>
      <c r="B270" s="3" t="s">
        <v>1572</v>
      </c>
      <c r="C270">
        <f t="shared" si="54"/>
        <v>29.5</v>
      </c>
      <c r="D270">
        <f t="shared" si="54"/>
        <v>10</v>
      </c>
      <c r="E270">
        <f t="shared" si="54"/>
        <v>12.25</v>
      </c>
      <c r="M270" s="3" t="s">
        <v>1555</v>
      </c>
      <c r="N270" s="3" t="s">
        <v>1572</v>
      </c>
      <c r="O270">
        <f t="shared" ref="O270:T273" si="59">O263-O262</f>
        <v>0.5</v>
      </c>
      <c r="P270">
        <f t="shared" si="59"/>
        <v>59</v>
      </c>
      <c r="Q270">
        <f>Q363-Q362</f>
        <v>0</v>
      </c>
      <c r="R270">
        <f t="shared" si="59"/>
        <v>103</v>
      </c>
      <c r="S270">
        <f t="shared" si="59"/>
        <v>8</v>
      </c>
      <c r="T270">
        <f t="shared" si="59"/>
        <v>25</v>
      </c>
      <c r="U270">
        <f t="shared" ref="U270:AD270" si="60">U263-U262</f>
        <v>49.75</v>
      </c>
      <c r="V270">
        <f t="shared" si="60"/>
        <v>6.75</v>
      </c>
      <c r="W270">
        <f t="shared" si="60"/>
        <v>59.5</v>
      </c>
      <c r="X270">
        <f t="shared" si="60"/>
        <v>51</v>
      </c>
      <c r="Y270">
        <f t="shared" si="60"/>
        <v>93.75</v>
      </c>
      <c r="Z270">
        <f t="shared" si="60"/>
        <v>2</v>
      </c>
      <c r="AA270">
        <f t="shared" si="60"/>
        <v>9</v>
      </c>
      <c r="AB270">
        <f t="shared" si="60"/>
        <v>124</v>
      </c>
      <c r="AC270">
        <f t="shared" si="60"/>
        <v>84.25</v>
      </c>
      <c r="AD270">
        <f t="shared" si="60"/>
        <v>18.75</v>
      </c>
      <c r="AE270">
        <f t="shared" ref="AE270:AO270" si="61">AE263-AE262</f>
        <v>11</v>
      </c>
      <c r="AF270">
        <f t="shared" si="61"/>
        <v>22</v>
      </c>
      <c r="AG270">
        <f t="shared" si="61"/>
        <v>28</v>
      </c>
      <c r="AH270">
        <f t="shared" si="61"/>
        <v>64</v>
      </c>
      <c r="AI270">
        <f t="shared" si="61"/>
        <v>61.5</v>
      </c>
      <c r="AJ270">
        <f t="shared" si="61"/>
        <v>153.5</v>
      </c>
      <c r="AK270">
        <f t="shared" si="61"/>
        <v>3</v>
      </c>
      <c r="AL270">
        <f t="shared" si="61"/>
        <v>12.75</v>
      </c>
      <c r="AM270">
        <f t="shared" si="61"/>
        <v>41</v>
      </c>
      <c r="AN270">
        <f t="shared" si="61"/>
        <v>0</v>
      </c>
      <c r="AO270">
        <f t="shared" si="61"/>
        <v>0</v>
      </c>
      <c r="AR270" s="3" t="s">
        <v>1716</v>
      </c>
      <c r="AS270" s="3" t="s">
        <v>1572</v>
      </c>
      <c r="AT270">
        <f>AT263-AT262</f>
        <v>11.25</v>
      </c>
      <c r="AU270">
        <f t="shared" ref="AU270:BG270" si="62">AU263-AU262</f>
        <v>0.75</v>
      </c>
      <c r="AV270">
        <f t="shared" si="62"/>
        <v>6</v>
      </c>
      <c r="AW270">
        <f t="shared" si="62"/>
        <v>5.25</v>
      </c>
      <c r="AX270">
        <f t="shared" si="62"/>
        <v>11.75</v>
      </c>
      <c r="AY270">
        <f t="shared" si="62"/>
        <v>9.75</v>
      </c>
      <c r="AZ270">
        <f t="shared" si="62"/>
        <v>0.5</v>
      </c>
      <c r="BA270">
        <f t="shared" si="62"/>
        <v>26</v>
      </c>
      <c r="BB270">
        <f t="shared" si="62"/>
        <v>8.5</v>
      </c>
      <c r="BC270">
        <f t="shared" si="62"/>
        <v>4</v>
      </c>
      <c r="BD270">
        <f t="shared" si="62"/>
        <v>26</v>
      </c>
      <c r="BE270">
        <f t="shared" si="62"/>
        <v>38.5</v>
      </c>
      <c r="BF270">
        <f t="shared" si="62"/>
        <v>2.25</v>
      </c>
      <c r="BG270" s="101">
        <f t="shared" si="62"/>
        <v>6.25</v>
      </c>
    </row>
    <row r="271" spans="1:59" x14ac:dyDescent="0.25">
      <c r="A271" s="107" t="s">
        <v>1555</v>
      </c>
      <c r="B271" s="3" t="s">
        <v>1572</v>
      </c>
      <c r="C271">
        <f t="shared" si="54"/>
        <v>26.5</v>
      </c>
      <c r="D271">
        <f t="shared" si="54"/>
        <v>6.75</v>
      </c>
      <c r="E271">
        <f t="shared" si="54"/>
        <v>11.5</v>
      </c>
      <c r="M271" s="3" t="s">
        <v>1555</v>
      </c>
      <c r="N271" s="3" t="s">
        <v>1572</v>
      </c>
      <c r="O271">
        <f t="shared" si="59"/>
        <v>0.5</v>
      </c>
      <c r="P271">
        <f t="shared" si="59"/>
        <v>17</v>
      </c>
      <c r="Q271">
        <f>Q364-Q363</f>
        <v>0</v>
      </c>
      <c r="R271">
        <f t="shared" si="59"/>
        <v>36</v>
      </c>
      <c r="S271">
        <f t="shared" si="59"/>
        <v>10</v>
      </c>
      <c r="T271">
        <f t="shared" si="59"/>
        <v>30</v>
      </c>
      <c r="U271">
        <f t="shared" ref="U271:AD271" si="63">U264-U263</f>
        <v>40.75</v>
      </c>
      <c r="V271">
        <f t="shared" si="63"/>
        <v>17.25</v>
      </c>
      <c r="W271">
        <f t="shared" si="63"/>
        <v>125.5</v>
      </c>
      <c r="X271">
        <f t="shared" si="63"/>
        <v>33.5</v>
      </c>
      <c r="Y271">
        <f t="shared" si="63"/>
        <v>32.25</v>
      </c>
      <c r="Z271">
        <f t="shared" si="63"/>
        <v>42.5</v>
      </c>
      <c r="AA271">
        <f t="shared" si="63"/>
        <v>27.5</v>
      </c>
      <c r="AB271">
        <f t="shared" si="63"/>
        <v>101.5</v>
      </c>
      <c r="AC271">
        <f t="shared" si="63"/>
        <v>189.25</v>
      </c>
      <c r="AD271">
        <f t="shared" si="63"/>
        <v>16.25</v>
      </c>
      <c r="AE271">
        <f t="shared" ref="AE271:AO271" si="64">AE264-AE263</f>
        <v>22</v>
      </c>
      <c r="AF271">
        <f t="shared" si="64"/>
        <v>84</v>
      </c>
      <c r="AG271">
        <f t="shared" si="64"/>
        <v>7</v>
      </c>
      <c r="AH271">
        <f t="shared" si="64"/>
        <v>9</v>
      </c>
      <c r="AI271">
        <f t="shared" si="64"/>
        <v>22</v>
      </c>
      <c r="AJ271">
        <f t="shared" si="64"/>
        <v>88.5</v>
      </c>
      <c r="AK271">
        <f t="shared" si="64"/>
        <v>1</v>
      </c>
      <c r="AL271">
        <f t="shared" si="64"/>
        <v>23.75</v>
      </c>
      <c r="AM271">
        <f t="shared" si="64"/>
        <v>34</v>
      </c>
      <c r="AN271">
        <f t="shared" si="64"/>
        <v>0</v>
      </c>
      <c r="AO271">
        <f t="shared" si="64"/>
        <v>0</v>
      </c>
      <c r="AR271" s="3" t="s">
        <v>1716</v>
      </c>
      <c r="AS271" s="3" t="s">
        <v>1572</v>
      </c>
      <c r="AT271">
        <f>AT264-AT263</f>
        <v>23.75</v>
      </c>
      <c r="AU271">
        <f t="shared" ref="AU271:BG271" si="65">AU264-AU263</f>
        <v>5.75</v>
      </c>
      <c r="AV271">
        <f t="shared" si="65"/>
        <v>14</v>
      </c>
      <c r="AW271">
        <f t="shared" si="65"/>
        <v>14</v>
      </c>
      <c r="AX271">
        <f t="shared" si="65"/>
        <v>17</v>
      </c>
      <c r="AY271">
        <f t="shared" si="65"/>
        <v>4.5</v>
      </c>
      <c r="AZ271">
        <f t="shared" si="65"/>
        <v>5</v>
      </c>
      <c r="BA271">
        <f t="shared" si="65"/>
        <v>30</v>
      </c>
      <c r="BB271">
        <f t="shared" si="65"/>
        <v>6.5</v>
      </c>
      <c r="BC271">
        <f t="shared" si="65"/>
        <v>3.25</v>
      </c>
      <c r="BD271">
        <f t="shared" si="65"/>
        <v>54</v>
      </c>
      <c r="BE271">
        <f t="shared" si="65"/>
        <v>38.75</v>
      </c>
      <c r="BF271">
        <f t="shared" si="65"/>
        <v>53.25</v>
      </c>
      <c r="BG271" s="101">
        <f t="shared" si="65"/>
        <v>7.25</v>
      </c>
    </row>
    <row r="272" spans="1:59" x14ac:dyDescent="0.25">
      <c r="A272" s="107" t="s">
        <v>1555</v>
      </c>
      <c r="B272" s="3" t="s">
        <v>1572</v>
      </c>
      <c r="C272">
        <f t="shared" si="54"/>
        <v>9</v>
      </c>
      <c r="D272">
        <f t="shared" si="54"/>
        <v>0.75</v>
      </c>
      <c r="E272">
        <f t="shared" si="54"/>
        <v>2</v>
      </c>
      <c r="M272" s="3" t="s">
        <v>1555</v>
      </c>
      <c r="N272" s="3" t="s">
        <v>1572</v>
      </c>
      <c r="O272">
        <f t="shared" si="59"/>
        <v>78.5</v>
      </c>
      <c r="P272">
        <f t="shared" si="59"/>
        <v>25</v>
      </c>
      <c r="Q272">
        <f>Q365-Q364</f>
        <v>0</v>
      </c>
      <c r="R272">
        <f t="shared" si="59"/>
        <v>29</v>
      </c>
      <c r="S272">
        <f t="shared" si="59"/>
        <v>4</v>
      </c>
      <c r="T272">
        <f t="shared" si="59"/>
        <v>3</v>
      </c>
      <c r="U272">
        <f t="shared" ref="U272:AD272" si="66">U265-U264</f>
        <v>67.75</v>
      </c>
      <c r="V272">
        <f t="shared" si="66"/>
        <v>18</v>
      </c>
      <c r="W272">
        <f t="shared" si="66"/>
        <v>104</v>
      </c>
      <c r="X272">
        <f t="shared" si="66"/>
        <v>23.25</v>
      </c>
      <c r="Y272">
        <f t="shared" si="66"/>
        <v>10.25</v>
      </c>
      <c r="Z272">
        <f t="shared" si="66"/>
        <v>89</v>
      </c>
      <c r="AA272">
        <f t="shared" si="66"/>
        <v>75.5</v>
      </c>
      <c r="AB272">
        <f t="shared" si="66"/>
        <v>37</v>
      </c>
      <c r="AC272">
        <f t="shared" si="66"/>
        <v>54.25</v>
      </c>
      <c r="AD272">
        <f t="shared" si="66"/>
        <v>4.25</v>
      </c>
      <c r="AE272">
        <f t="shared" ref="AE272:AO272" si="67">AE265-AE264</f>
        <v>14</v>
      </c>
      <c r="AF272">
        <f t="shared" si="67"/>
        <v>54</v>
      </c>
      <c r="AG272">
        <f t="shared" si="67"/>
        <v>21</v>
      </c>
      <c r="AH272">
        <f t="shared" si="67"/>
        <v>59</v>
      </c>
      <c r="AI272">
        <f t="shared" si="67"/>
        <v>7.5</v>
      </c>
      <c r="AJ272">
        <f t="shared" si="67"/>
        <v>65</v>
      </c>
      <c r="AK272">
        <f t="shared" si="67"/>
        <v>21</v>
      </c>
      <c r="AL272">
        <f t="shared" si="67"/>
        <v>38.75</v>
      </c>
      <c r="AM272">
        <f t="shared" si="67"/>
        <v>123</v>
      </c>
      <c r="AN272">
        <f t="shared" si="67"/>
        <v>0.75499999999999989</v>
      </c>
      <c r="AO272">
        <f t="shared" si="67"/>
        <v>1</v>
      </c>
      <c r="AR272" s="3" t="s">
        <v>1716</v>
      </c>
      <c r="AS272" s="3" t="s">
        <v>1572</v>
      </c>
      <c r="AT272">
        <f>AT265-AT264</f>
        <v>101.75</v>
      </c>
      <c r="AU272">
        <f t="shared" ref="AU272:BG272" si="68">AU265-AU264</f>
        <v>17.25</v>
      </c>
      <c r="AV272">
        <f t="shared" si="68"/>
        <v>16</v>
      </c>
      <c r="AW272">
        <f t="shared" si="68"/>
        <v>39</v>
      </c>
      <c r="AX272">
        <f t="shared" si="68"/>
        <v>22.5</v>
      </c>
      <c r="AY272">
        <f t="shared" si="68"/>
        <v>35</v>
      </c>
      <c r="AZ272">
        <f t="shared" si="68"/>
        <v>5</v>
      </c>
      <c r="BA272">
        <f t="shared" si="68"/>
        <v>70</v>
      </c>
      <c r="BB272">
        <f t="shared" si="68"/>
        <v>0</v>
      </c>
      <c r="BC272">
        <f t="shared" si="68"/>
        <v>2.25</v>
      </c>
      <c r="BD272">
        <f t="shared" si="68"/>
        <v>5</v>
      </c>
      <c r="BE272">
        <f t="shared" si="68"/>
        <v>14.25</v>
      </c>
      <c r="BF272">
        <f t="shared" si="68"/>
        <v>83.25</v>
      </c>
      <c r="BG272" s="101">
        <f t="shared" si="68"/>
        <v>15.75</v>
      </c>
    </row>
    <row r="273" spans="1:59" x14ac:dyDescent="0.25">
      <c r="A273" s="84"/>
      <c r="M273" s="3" t="s">
        <v>1555</v>
      </c>
      <c r="N273" s="3" t="s">
        <v>1572</v>
      </c>
      <c r="O273">
        <f t="shared" si="59"/>
        <v>78.5</v>
      </c>
      <c r="P273">
        <f t="shared" si="59"/>
        <v>15</v>
      </c>
      <c r="Q273">
        <f>Q366-Q365</f>
        <v>0</v>
      </c>
      <c r="R273">
        <f t="shared" si="59"/>
        <v>21</v>
      </c>
      <c r="S273">
        <f t="shared" si="59"/>
        <v>11</v>
      </c>
      <c r="T273">
        <f t="shared" si="59"/>
        <v>39</v>
      </c>
      <c r="U273">
        <f t="shared" ref="U273:AD273" si="69">U266-U265</f>
        <v>15.75</v>
      </c>
      <c r="V273">
        <f t="shared" si="69"/>
        <v>9</v>
      </c>
      <c r="W273">
        <f t="shared" si="69"/>
        <v>380</v>
      </c>
      <c r="X273">
        <f t="shared" si="69"/>
        <v>20.25</v>
      </c>
      <c r="Y273">
        <f t="shared" si="69"/>
        <v>27.75</v>
      </c>
      <c r="Z273">
        <f t="shared" si="69"/>
        <v>195.5</v>
      </c>
      <c r="AA273">
        <f t="shared" si="69"/>
        <v>110</v>
      </c>
      <c r="AB273">
        <f t="shared" si="69"/>
        <v>14.5</v>
      </c>
      <c r="AC273">
        <f t="shared" si="69"/>
        <v>26.25</v>
      </c>
      <c r="AD273">
        <f t="shared" si="69"/>
        <v>369.75</v>
      </c>
      <c r="AE273">
        <f t="shared" ref="AE273:AO273" si="70">AE266-AE265</f>
        <v>94</v>
      </c>
      <c r="AF273">
        <f t="shared" si="70"/>
        <v>60</v>
      </c>
      <c r="AG273">
        <f t="shared" si="70"/>
        <v>31</v>
      </c>
      <c r="AH273">
        <f t="shared" si="70"/>
        <v>121</v>
      </c>
      <c r="AI273">
        <f t="shared" si="70"/>
        <v>18</v>
      </c>
      <c r="AJ273">
        <f t="shared" si="70"/>
        <v>60</v>
      </c>
      <c r="AK273">
        <f t="shared" si="70"/>
        <v>61</v>
      </c>
      <c r="AL273">
        <f>AL266-AL265</f>
        <v>57.75</v>
      </c>
      <c r="AM273">
        <f t="shared" si="70"/>
        <v>711</v>
      </c>
      <c r="AN273">
        <f t="shared" si="70"/>
        <v>0.75499999999999989</v>
      </c>
      <c r="AO273">
        <f t="shared" si="70"/>
        <v>0.50999999999999979</v>
      </c>
      <c r="AV273" s="3"/>
      <c r="BG273" s="101"/>
    </row>
    <row r="274" spans="1:59" x14ac:dyDescent="0.25">
      <c r="A274" s="84"/>
      <c r="BG274" s="101"/>
    </row>
    <row r="275" spans="1:59" x14ac:dyDescent="0.25">
      <c r="A275" s="84"/>
      <c r="BG275" s="101"/>
    </row>
    <row r="276" spans="1:59" x14ac:dyDescent="0.25">
      <c r="A276" s="107" t="s">
        <v>1556</v>
      </c>
      <c r="B276" s="3" t="s">
        <v>1567</v>
      </c>
      <c r="C276" s="7">
        <f>MIN(G2:G5)</f>
        <v>72</v>
      </c>
      <c r="D276" s="7">
        <f>MIN(G6:G9)</f>
        <v>74</v>
      </c>
      <c r="E276" s="7">
        <f>MIN(G10:G15)</f>
        <v>75</v>
      </c>
      <c r="AR276" s="3" t="s">
        <v>1717</v>
      </c>
      <c r="AS276" s="3" t="s">
        <v>1567</v>
      </c>
      <c r="AT276" s="7">
        <f>MIN(AD2:AD9)</f>
        <v>75.5</v>
      </c>
      <c r="AU276" s="7">
        <f>MIN(AD13:AD16)</f>
        <v>67</v>
      </c>
      <c r="AV276" s="7">
        <f>MIN(AD17:AD23)</f>
        <v>72</v>
      </c>
      <c r="AW276" s="7">
        <f>MIN(AD24:AD27)</f>
        <v>75.5</v>
      </c>
      <c r="AX276" s="7">
        <f>MIN(AD34:AD37)</f>
        <v>73.5</v>
      </c>
      <c r="AY276" s="7">
        <f>MIN(AD41:AD48)</f>
        <v>72</v>
      </c>
      <c r="AZ276" s="7">
        <f>MIN(AD49:AD55)</f>
        <v>66</v>
      </c>
      <c r="BA276" s="7">
        <f>MIN(AD56:AD60)</f>
        <v>79</v>
      </c>
      <c r="BB276" s="7">
        <f>MIN(AD61:AD64)</f>
        <v>67.5</v>
      </c>
      <c r="BC276" s="7">
        <f>MIN(AD65:AD68)</f>
        <v>72</v>
      </c>
      <c r="BD276" s="7">
        <f>MIN(AD69:AD73)</f>
        <v>76</v>
      </c>
      <c r="BE276" s="7">
        <f>MIN(AD76:AD79)</f>
        <v>77.5</v>
      </c>
      <c r="BF276" s="7">
        <f>MIN(AD86:AD91)</f>
        <v>70.5</v>
      </c>
      <c r="BG276" s="100">
        <f>MIN(AD93:AD96)</f>
        <v>75</v>
      </c>
    </row>
    <row r="277" spans="1:59" x14ac:dyDescent="0.25">
      <c r="A277" s="107" t="s">
        <v>1556</v>
      </c>
      <c r="B277" s="3" t="s">
        <v>1568</v>
      </c>
      <c r="C277" s="7">
        <f>_xlfn.QUARTILE.INC(G2:G5,1)</f>
        <v>73.125</v>
      </c>
      <c r="D277" s="7">
        <f>_xlfn.QUARTILE.INC(G6:G9,1)</f>
        <v>74.375</v>
      </c>
      <c r="E277" s="7">
        <f>_xlfn.QUARTILE.INC(G10:G15,1)</f>
        <v>75.5</v>
      </c>
      <c r="M277" s="3" t="s">
        <v>1556</v>
      </c>
      <c r="N277" s="3" t="s">
        <v>1567</v>
      </c>
      <c r="O277" s="7">
        <f>MIN(R2:R5)</f>
        <v>73.5</v>
      </c>
      <c r="P277" s="7">
        <f>MIN(R7:R15)</f>
        <v>81.5</v>
      </c>
      <c r="Q277" s="7">
        <f>MIN(R19:R27)</f>
        <v>70</v>
      </c>
      <c r="R277" s="7">
        <f>MIN(R31:R35)</f>
        <v>81.5</v>
      </c>
      <c r="S277" s="7">
        <f>MIN(R36:R40)</f>
        <v>62.5</v>
      </c>
      <c r="T277" s="7">
        <f>MIN(R41:R45)</f>
        <v>69</v>
      </c>
      <c r="U277" s="7">
        <f>MIN(R46:R51)</f>
        <v>75</v>
      </c>
      <c r="V277" s="7">
        <f>MIN(R54:R57)</f>
        <v>59</v>
      </c>
      <c r="W277" s="7">
        <f>MIN(R58:R69)</f>
        <v>74</v>
      </c>
      <c r="X277" s="7">
        <f>MIN(R75:R78)</f>
        <v>82</v>
      </c>
      <c r="Y277" s="7">
        <f>MIN(R82:R85)</f>
        <v>79</v>
      </c>
      <c r="Z277" s="7">
        <f>MIN(R86:R91)</f>
        <v>82</v>
      </c>
      <c r="AA277" s="7">
        <f>MIN(R95:R100)</f>
        <v>55.5</v>
      </c>
      <c r="AB277" s="7">
        <f>MIN(R103:R108)</f>
        <v>67</v>
      </c>
      <c r="AC277" s="7">
        <f>MIN(R109:R114)</f>
        <v>76</v>
      </c>
      <c r="AD277" s="7">
        <f>MIN(R130:R135)</f>
        <v>70.5</v>
      </c>
      <c r="AE277" s="7">
        <f>MIN(R140:R144)</f>
        <v>63.5</v>
      </c>
      <c r="AF277" s="7">
        <f>MIN(R145:R153)</f>
        <v>63.5</v>
      </c>
      <c r="AG277" s="7">
        <f>MIN(R154:R162)</f>
        <v>67.5</v>
      </c>
      <c r="AH277" s="7">
        <f>MIN(R166:R170)</f>
        <v>85.5</v>
      </c>
      <c r="AI277" s="7">
        <f>MIN(R171:R174)</f>
        <v>86.5</v>
      </c>
      <c r="AJ277" s="7">
        <f>MIN(R175:R185)</f>
        <v>73.5</v>
      </c>
      <c r="AK277" s="7">
        <f>MIN(R186:R190)</f>
        <v>85.5</v>
      </c>
      <c r="AL277" s="7">
        <f>MIN(R197:R200)</f>
        <v>83</v>
      </c>
      <c r="AM277" s="7">
        <f>MIN(R212:R219)</f>
        <v>72.5</v>
      </c>
      <c r="AN277" s="7">
        <f>MIN(R224:R227)</f>
        <v>77.5</v>
      </c>
      <c r="AO277" s="7">
        <f>MIN(R228:R236)</f>
        <v>61</v>
      </c>
      <c r="AR277" s="3" t="s">
        <v>1717</v>
      </c>
      <c r="AS277" s="3" t="s">
        <v>1568</v>
      </c>
      <c r="AT277" s="7">
        <f>_xlfn.QUARTILE.INC(AD2:AD9,1)</f>
        <v>75.5</v>
      </c>
      <c r="AU277" s="7">
        <f>_xlfn.QUARTILE.INC(AD13:AD16,1)</f>
        <v>68.875</v>
      </c>
      <c r="AV277" s="7">
        <f>_xlfn.QUARTILE.INC(AD17:AD23,1)</f>
        <v>73</v>
      </c>
      <c r="AW277" s="7">
        <f>_xlfn.QUARTILE.INC(AD24:AD27,1)</f>
        <v>76.25</v>
      </c>
      <c r="AX277" s="7">
        <f>_xlfn.QUARTILE.INC(AD34:AD37,1)</f>
        <v>73.5</v>
      </c>
      <c r="AY277" s="7">
        <f>_xlfn.QUARTILE.INC(AD41:AD48,1)</f>
        <v>72.5</v>
      </c>
      <c r="AZ277" s="7">
        <f>_xlfn.QUARTILE.INC(AD49:AD55,1)</f>
        <v>70.5</v>
      </c>
      <c r="BA277" s="7">
        <f>_xlfn.QUARTILE.INC(AD56:AD60,1)</f>
        <v>79</v>
      </c>
      <c r="BB277" s="7">
        <f>_xlfn.QUARTILE.INC(AD61:AD64,1)</f>
        <v>68.25</v>
      </c>
      <c r="BC277" s="7">
        <f>_xlfn.QUARTILE.INC(AD65:AD68,1)</f>
        <v>72.375</v>
      </c>
      <c r="BD277" s="7">
        <f>_xlfn.QUARTILE.INC(AD69:AD73,1)</f>
        <v>80.5</v>
      </c>
      <c r="BE277" s="7">
        <f>_xlfn.QUARTILE.INC(AD76:AD79,1)</f>
        <v>79</v>
      </c>
      <c r="BF277" s="7">
        <f>_xlfn.QUARTILE.INC(AD86:AD91,1)</f>
        <v>71</v>
      </c>
      <c r="BG277" s="100">
        <f>_xlfn.QUARTILE.INC(AD93:AD96,1)</f>
        <v>76.125</v>
      </c>
    </row>
    <row r="278" spans="1:59" x14ac:dyDescent="0.25">
      <c r="A278" s="107" t="s">
        <v>1556</v>
      </c>
      <c r="B278" s="3" t="s">
        <v>1569</v>
      </c>
      <c r="C278" s="7">
        <f>_xlfn.QUARTILE.INC(G2:G5,2)</f>
        <v>73.75</v>
      </c>
      <c r="D278" s="7">
        <f>_xlfn.QUARTILE.INC(G6:G9,2)</f>
        <v>75.25</v>
      </c>
      <c r="E278" s="7">
        <f>_xlfn.QUARTILE.INC(G10:G15,2)</f>
        <v>76.25</v>
      </c>
      <c r="M278" s="3" t="s">
        <v>1556</v>
      </c>
      <c r="N278" s="3" t="s">
        <v>1568</v>
      </c>
      <c r="O278" s="7">
        <f>_xlfn.QUARTILE.INC(R2:R5,1)</f>
        <v>75</v>
      </c>
      <c r="P278" s="7">
        <f>_xlfn.QUARTILE.INC(R7:R15,1)</f>
        <v>81.5</v>
      </c>
      <c r="Q278" s="7">
        <f>_xlfn.QUARTILE.INC(R19:R27,1)</f>
        <v>75.5</v>
      </c>
      <c r="R278" s="7">
        <f>_xlfn.QUARTILE.INC(R31:R35,1)</f>
        <v>81.5</v>
      </c>
      <c r="S278" s="7">
        <f>_xlfn.QUARTILE.INC(R36:R40,1)</f>
        <v>64.5</v>
      </c>
      <c r="T278" s="7">
        <f>_xlfn.QUARTILE.INC(R41:R45,1)</f>
        <v>72</v>
      </c>
      <c r="U278" s="7">
        <f>_xlfn.QUARTILE.INC(R46:R51,1)</f>
        <v>76.625</v>
      </c>
      <c r="V278" s="7">
        <f>_xlfn.QUARTILE.INC(R54:R57,1)</f>
        <v>61.625</v>
      </c>
      <c r="W278" s="7">
        <f>_xlfn.QUARTILE.INC(R58:R69,1)</f>
        <v>76</v>
      </c>
      <c r="X278" s="7">
        <f>_xlfn.QUARTILE.INC(R75:R78,1)</f>
        <v>82</v>
      </c>
      <c r="Y278" s="7">
        <f>_xlfn.QUARTILE.INC(R82:R85,1)</f>
        <v>80.125</v>
      </c>
      <c r="Z278" s="7">
        <f>_xlfn.QUARTILE.INC(R86:R91,1)</f>
        <v>82.5</v>
      </c>
      <c r="AA278" s="7">
        <f>_xlfn.QUARTILE.INC(R95:R100,1)</f>
        <v>56.25</v>
      </c>
      <c r="AB278" s="7">
        <f>_xlfn.QUARTILE.INC(R103:R108,1)</f>
        <v>71.625</v>
      </c>
      <c r="AC278" s="7">
        <f>_xlfn.QUARTILE.INC(R109:R114,1)</f>
        <v>77</v>
      </c>
      <c r="AD278" s="7">
        <f>_xlfn.QUARTILE.INC(R130:R135,1)</f>
        <v>71</v>
      </c>
      <c r="AE278" s="7">
        <f>_xlfn.QUARTILE.INC(R140:R144,1)</f>
        <v>63.5</v>
      </c>
      <c r="AF278" s="7">
        <f>_xlfn.QUARTILE.INC(R145:R153,1)</f>
        <v>66</v>
      </c>
      <c r="AG278" s="7">
        <f>_xlfn.QUARTILE.INC(R154:R162,1)</f>
        <v>69</v>
      </c>
      <c r="AH278" s="7">
        <f>_xlfn.QUARTILE.INC(R166:R170,1)</f>
        <v>85.5</v>
      </c>
      <c r="AI278" s="7">
        <f>_xlfn.QUARTILE.INC(R171:R174,1)</f>
        <v>86.5</v>
      </c>
      <c r="AJ278" s="7">
        <f>_xlfn.QUARTILE.INC(R175:R185,1)</f>
        <v>82</v>
      </c>
      <c r="AK278" s="7">
        <f>_xlfn.QUARTILE.INC(R186:R190,1)</f>
        <v>85.5</v>
      </c>
      <c r="AL278" s="7">
        <f>_xlfn.QUARTILE.INC(R197:R200,1)</f>
        <v>84.125</v>
      </c>
      <c r="AM278" s="7">
        <f>_xlfn.QUARTILE.INC(R212:R219,1)</f>
        <v>73.375</v>
      </c>
      <c r="AN278" s="7">
        <f>_xlfn.QUARTILE.INC(R224:R227,1)</f>
        <v>77.5</v>
      </c>
      <c r="AO278" s="7">
        <f>_xlfn.QUARTILE.INC(R228:R236,1)</f>
        <v>66.5</v>
      </c>
      <c r="AR278" s="3" t="s">
        <v>1717</v>
      </c>
      <c r="AS278" s="3" t="s">
        <v>1569</v>
      </c>
      <c r="AT278" s="7">
        <f>_xlfn.QUARTILE.INC(AD2:AD9,2)</f>
        <v>75.75</v>
      </c>
      <c r="AU278" s="7">
        <f>_xlfn.QUARTILE.INC(AD13:AD16,2)</f>
        <v>70</v>
      </c>
      <c r="AV278" s="7">
        <f>_xlfn.QUARTILE.INC(AD17:AD23,2)</f>
        <v>74</v>
      </c>
      <c r="AW278" s="7">
        <f>_xlfn.QUARTILE.INC(AD24:AD27,2)</f>
        <v>76.75</v>
      </c>
      <c r="AX278" s="7">
        <f>_xlfn.QUARTILE.INC(AD34:AD37,2)</f>
        <v>73.75</v>
      </c>
      <c r="AY278" s="7">
        <f>_xlfn.QUARTILE.INC(AD41:AD48,2)</f>
        <v>73.25</v>
      </c>
      <c r="AZ278" s="7">
        <f>_xlfn.QUARTILE.INC(AD49:AD55,2)</f>
        <v>72.5</v>
      </c>
      <c r="BA278" s="7">
        <f>_xlfn.QUARTILE.INC(AD56:AD60,2)</f>
        <v>79</v>
      </c>
      <c r="BB278" s="7">
        <f>_xlfn.QUARTILE.INC(AD61:AD64,2)</f>
        <v>69.25</v>
      </c>
      <c r="BC278" s="7">
        <f>_xlfn.QUARTILE.INC(AD65:AD68,2)</f>
        <v>73.25</v>
      </c>
      <c r="BD278" s="7">
        <f>_xlfn.QUARTILE.INC(AD69:AD73,2)</f>
        <v>82.5</v>
      </c>
      <c r="BE278" s="7">
        <f>_xlfn.QUARTILE.INC(AD76:AD79,2)</f>
        <v>80.25</v>
      </c>
      <c r="BF278" s="7">
        <f>_xlfn.QUARTILE.INC(AD86:AD91,2)</f>
        <v>71.25</v>
      </c>
      <c r="BG278" s="100">
        <f>_xlfn.QUARTILE.INC(AD93:AD96,2)</f>
        <v>76.75</v>
      </c>
    </row>
    <row r="279" spans="1:59" x14ac:dyDescent="0.25">
      <c r="A279" s="107" t="s">
        <v>1556</v>
      </c>
      <c r="B279" s="3" t="s">
        <v>1570</v>
      </c>
      <c r="C279" s="7">
        <f>_xlfn.QUARTILE.INC(G2:G5,3)</f>
        <v>74.125</v>
      </c>
      <c r="D279" s="7">
        <f>_xlfn.QUARTILE.INC(G6:G9,3)</f>
        <v>76.625</v>
      </c>
      <c r="E279" s="7">
        <f>_xlfn.QUARTILE.INC(G10:G15,3)</f>
        <v>77.375</v>
      </c>
      <c r="M279" s="3" t="s">
        <v>1556</v>
      </c>
      <c r="N279" s="3" t="s">
        <v>1569</v>
      </c>
      <c r="O279" s="7">
        <f>_xlfn.QUARTILE.INC(R2:R5,2)</f>
        <v>76.25</v>
      </c>
      <c r="P279" s="7">
        <f>_xlfn.QUARTILE.INC(R7:R15,2)</f>
        <v>82</v>
      </c>
      <c r="Q279" s="7">
        <f>_xlfn.QUARTILE.INC(R19:R27,2)</f>
        <v>77</v>
      </c>
      <c r="R279" s="7">
        <f>_xlfn.QUARTILE.INC(R31:R35,2)</f>
        <v>81.5</v>
      </c>
      <c r="S279" s="7">
        <f>_xlfn.QUARTILE.INC(R36:R40,2)</f>
        <v>66.5</v>
      </c>
      <c r="T279" s="7">
        <f>_xlfn.QUARTILE.INC(R41:R45,2)</f>
        <v>73</v>
      </c>
      <c r="U279" s="7">
        <f>_xlfn.QUARTILE.INC(R46:R51,2)</f>
        <v>77.25</v>
      </c>
      <c r="V279" s="7">
        <f>_xlfn.QUARTILE.INC(R54:R57,2)</f>
        <v>63.75</v>
      </c>
      <c r="W279" s="7">
        <f>_xlfn.QUARTILE.INC(R58:R69,2)</f>
        <v>76.25</v>
      </c>
      <c r="X279" s="7">
        <f>_xlfn.QUARTILE.INC(R75:R78,2)</f>
        <v>82</v>
      </c>
      <c r="Y279" s="7">
        <f>_xlfn.QUARTILE.INC(R82:R85,2)</f>
        <v>80.75</v>
      </c>
      <c r="Z279" s="7">
        <f>_xlfn.QUARTILE.INC(R86:R91,2)</f>
        <v>82.5</v>
      </c>
      <c r="AA279" s="7">
        <f>_xlfn.QUARTILE.INC(R95:R100,2)</f>
        <v>59.5</v>
      </c>
      <c r="AB279" s="7">
        <f>_xlfn.QUARTILE.INC(R103:R108,2)</f>
        <v>73.75</v>
      </c>
      <c r="AC279" s="7">
        <f>_xlfn.QUARTILE.INC(R109:R114,2)</f>
        <v>78.75</v>
      </c>
      <c r="AD279" s="7">
        <f>_xlfn.QUARTILE.INC(R130:R135,2)</f>
        <v>71</v>
      </c>
      <c r="AE279" s="7">
        <f>_xlfn.QUARTILE.INC(R140:R144,2)</f>
        <v>63.5</v>
      </c>
      <c r="AF279" s="7">
        <f>_xlfn.QUARTILE.INC(R145:R153,2)</f>
        <v>67</v>
      </c>
      <c r="AG279" s="7">
        <f>_xlfn.QUARTILE.INC(R154:R162,2)</f>
        <v>69</v>
      </c>
      <c r="AH279" s="7">
        <f>_xlfn.QUARTILE.INC(R166:R170,2)</f>
        <v>86</v>
      </c>
      <c r="AI279" s="7">
        <f>_xlfn.QUARTILE.INC(R171:R174,2)</f>
        <v>86.5</v>
      </c>
      <c r="AJ279" s="7">
        <f>_xlfn.QUARTILE.INC(R175:R185,2)</f>
        <v>83</v>
      </c>
      <c r="AK279" s="7">
        <f>_xlfn.QUARTILE.INC(R186:R190,2)</f>
        <v>86</v>
      </c>
      <c r="AL279" s="7">
        <f>_xlfn.QUARTILE.INC(R197:R200,2)</f>
        <v>84.75</v>
      </c>
      <c r="AM279" s="7">
        <f>_xlfn.QUARTILE.INC(R212:R219,2)</f>
        <v>73.75</v>
      </c>
      <c r="AN279" s="7">
        <f>_xlfn.QUARTILE.INC(R224:R227,2)</f>
        <v>77.75</v>
      </c>
      <c r="AO279" s="7">
        <f>_xlfn.QUARTILE.INC(R228:R236,2)</f>
        <v>69</v>
      </c>
      <c r="AR279" s="3" t="s">
        <v>1717</v>
      </c>
      <c r="AS279" s="3" t="s">
        <v>1570</v>
      </c>
      <c r="AT279" s="7">
        <f>_xlfn.QUARTILE.INC(AD2:AD9,3)</f>
        <v>76.125</v>
      </c>
      <c r="AU279" s="7">
        <f>_xlfn.QUARTILE.INC(AD13:AD16,3)</f>
        <v>71</v>
      </c>
      <c r="AV279" s="7">
        <f>_xlfn.QUARTILE.INC(AD17:AD23,3)</f>
        <v>74.75</v>
      </c>
      <c r="AW279" s="7">
        <f>_xlfn.QUARTILE.INC(AD24:AD27,3)</f>
        <v>77</v>
      </c>
      <c r="AX279" s="7">
        <f>_xlfn.QUARTILE.INC(AD34:AD37,3)</f>
        <v>74</v>
      </c>
      <c r="AY279" s="7">
        <f>_xlfn.QUARTILE.INC(AD41:AD48,3)</f>
        <v>73.5</v>
      </c>
      <c r="AZ279" s="7">
        <f>_xlfn.QUARTILE.INC(AD49:AD55,3)</f>
        <v>73.25</v>
      </c>
      <c r="BA279" s="7">
        <f>_xlfn.QUARTILE.INC(AD56:AD60,3)</f>
        <v>79.5</v>
      </c>
      <c r="BB279" s="7">
        <f>_xlfn.QUARTILE.INC(AD61:AD64,3)</f>
        <v>70.375</v>
      </c>
      <c r="BC279" s="7">
        <f>_xlfn.QUARTILE.INC(AD65:AD68,3)</f>
        <v>74.125</v>
      </c>
      <c r="BD279" s="7">
        <f>_xlfn.QUARTILE.INC(AD69:AD73,3)</f>
        <v>82.5</v>
      </c>
      <c r="BE279" s="7">
        <f>_xlfn.QUARTILE.INC(AD76:AD79,3)</f>
        <v>81.25</v>
      </c>
      <c r="BF279" s="7">
        <f>_xlfn.QUARTILE.INC(AD86:AD91,3)</f>
        <v>72.625</v>
      </c>
      <c r="BG279" s="100">
        <f>_xlfn.QUARTILE.INC(AD93:AD96,3)</f>
        <v>77.125</v>
      </c>
    </row>
    <row r="280" spans="1:59" x14ac:dyDescent="0.25">
      <c r="A280" s="107" t="s">
        <v>1556</v>
      </c>
      <c r="B280" s="3" t="s">
        <v>1571</v>
      </c>
      <c r="C280" s="7">
        <f>MAX(G2:G5)</f>
        <v>74.5</v>
      </c>
      <c r="D280" s="7">
        <f>MAX(G6:G9)</f>
        <v>78.5</v>
      </c>
      <c r="E280" s="7">
        <f>MAX(G10:G15)</f>
        <v>77.5</v>
      </c>
      <c r="M280" s="3" t="s">
        <v>1556</v>
      </c>
      <c r="N280" s="3" t="s">
        <v>1570</v>
      </c>
      <c r="O280" s="7">
        <f>_xlfn.QUARTILE.INC(R2:R5,3)</f>
        <v>77.5</v>
      </c>
      <c r="P280" s="7">
        <f>_xlfn.QUARTILE.INC(R7:R15,3)</f>
        <v>82.5</v>
      </c>
      <c r="Q280" s="7">
        <f>_xlfn.QUARTILE.INC(R19:R27,3)</f>
        <v>78.5</v>
      </c>
      <c r="R280" s="7">
        <f>_xlfn.QUARTILE.INC(R31:R35,3)</f>
        <v>81.5</v>
      </c>
      <c r="S280" s="7">
        <f>_xlfn.QUARTILE.INC(R36:R40,3)</f>
        <v>69</v>
      </c>
      <c r="T280" s="7">
        <f>_xlfn.QUARTILE.INC(R41:R45,3)</f>
        <v>74.5</v>
      </c>
      <c r="U280" s="7">
        <f>_xlfn.QUARTILE.INC(R46:R51,3)</f>
        <v>77.5</v>
      </c>
      <c r="V280" s="7">
        <f>_xlfn.QUARTILE.INC(R54:R57,3)</f>
        <v>65.375</v>
      </c>
      <c r="W280" s="7">
        <f>_xlfn.QUARTILE.INC(R58:R69,3)</f>
        <v>76.75</v>
      </c>
      <c r="X280" s="7">
        <f>_xlfn.QUARTILE.INC(R75:R78,3)</f>
        <v>82.125</v>
      </c>
      <c r="Y280" s="7">
        <f>_xlfn.QUARTILE.INC(R82:R85,3)</f>
        <v>81</v>
      </c>
      <c r="Z280" s="7">
        <f>_xlfn.QUARTILE.INC(R86:R91,3)</f>
        <v>82.875</v>
      </c>
      <c r="AA280" s="7">
        <f>_xlfn.QUARTILE.INC(R95:R100,3)</f>
        <v>64.625</v>
      </c>
      <c r="AB280" s="7">
        <f>_xlfn.QUARTILE.INC(R103:R108,3)</f>
        <v>74.75</v>
      </c>
      <c r="AC280" s="7">
        <f>_xlfn.QUARTILE.INC(R109:R114,3)</f>
        <v>79</v>
      </c>
      <c r="AD280" s="7">
        <f>_xlfn.QUARTILE.INC(R130:R135,3)</f>
        <v>71</v>
      </c>
      <c r="AE280" s="7">
        <f>_xlfn.QUARTILE.INC(R140:R144,3)</f>
        <v>64</v>
      </c>
      <c r="AF280" s="7">
        <f>_xlfn.QUARTILE.INC(R145:R153,3)</f>
        <v>68</v>
      </c>
      <c r="AG280" s="7">
        <f>_xlfn.QUARTILE.INC(R154:R162,3)</f>
        <v>69.5</v>
      </c>
      <c r="AH280" s="7">
        <f>_xlfn.QUARTILE.INC(R166:R170,3)</f>
        <v>86</v>
      </c>
      <c r="AI280" s="7">
        <f>_xlfn.QUARTILE.INC(R171:R174,3)</f>
        <v>86.625</v>
      </c>
      <c r="AJ280" s="7">
        <f>_xlfn.QUARTILE.INC(R175:R185,3)</f>
        <v>83.75</v>
      </c>
      <c r="AK280" s="7">
        <f>_xlfn.QUARTILE.INC(R186:R190,3)</f>
        <v>86</v>
      </c>
      <c r="AL280" s="7">
        <f>_xlfn.QUARTILE.INC(R197:R200,3)</f>
        <v>85</v>
      </c>
      <c r="AM280" s="7">
        <f>_xlfn.QUARTILE.INC(R212:R219,3)</f>
        <v>76.875</v>
      </c>
      <c r="AN280" s="7">
        <f>_xlfn.QUARTILE.INC(R224:R227,3)</f>
        <v>78</v>
      </c>
      <c r="AO280" s="7">
        <f>_xlfn.QUARTILE.INC(R228:R236,3)</f>
        <v>71.5</v>
      </c>
      <c r="AR280" s="3" t="s">
        <v>1717</v>
      </c>
      <c r="AS280" s="3" t="s">
        <v>1571</v>
      </c>
      <c r="AT280" s="7">
        <f>MAX(AD2:AD9)</f>
        <v>76.5</v>
      </c>
      <c r="AU280" s="7">
        <f>MAX(AD13:AD16)</f>
        <v>72.5</v>
      </c>
      <c r="AV280" s="7">
        <f>MAX(AD17:AD23)</f>
        <v>79</v>
      </c>
      <c r="AW280" s="7">
        <f>MAX(AD24:AD27)</f>
        <v>77</v>
      </c>
      <c r="AX280" s="7">
        <f>MAX(AD34:AD37)</f>
        <v>74</v>
      </c>
      <c r="AY280" s="7">
        <f>MAX(AD41:AD48)</f>
        <v>74.5</v>
      </c>
      <c r="AZ280" s="7">
        <f>MAX(AD49:AD55)</f>
        <v>74</v>
      </c>
      <c r="BA280" s="7">
        <f>MAX(AD56:AD60)</f>
        <v>80</v>
      </c>
      <c r="BB280" s="7">
        <f>MAX(AD61:AD64)</f>
        <v>71.5</v>
      </c>
      <c r="BC280" s="7">
        <f>MAX(AD65:AD68)</f>
        <v>74.5</v>
      </c>
      <c r="BD280" s="7">
        <f>MAX(AD69:AD73)</f>
        <v>83.5</v>
      </c>
      <c r="BE280" s="7">
        <f>MAX(AD76:AD79)</f>
        <v>82</v>
      </c>
      <c r="BF280" s="7">
        <f>MAX(AD86:AD91)</f>
        <v>74.5</v>
      </c>
      <c r="BG280" s="100">
        <f>MAX(AD93:AD96)</f>
        <v>77.5</v>
      </c>
    </row>
    <row r="281" spans="1:59" x14ac:dyDescent="0.25">
      <c r="A281" s="84"/>
      <c r="B281" s="3"/>
      <c r="M281" s="3" t="s">
        <v>1556</v>
      </c>
      <c r="N281" s="3" t="s">
        <v>1571</v>
      </c>
      <c r="O281" s="7">
        <f>MAX(R2:R5)</f>
        <v>79</v>
      </c>
      <c r="P281" s="7">
        <f>MAX(R7:R15)</f>
        <v>82.5</v>
      </c>
      <c r="Q281" s="7">
        <f>MAX(R19:R27)</f>
        <v>78.5</v>
      </c>
      <c r="R281" s="7">
        <f>MAX(R31:R35)</f>
        <v>82</v>
      </c>
      <c r="S281" s="7">
        <f>MAX(R36:R40)</f>
        <v>72</v>
      </c>
      <c r="T281" s="7">
        <f>MAX(R41:R45)</f>
        <v>77</v>
      </c>
      <c r="U281" s="7">
        <f>MAX(R46:R51)</f>
        <v>78</v>
      </c>
      <c r="V281" s="7">
        <f>MAX(R54:R57)</f>
        <v>66.5</v>
      </c>
      <c r="W281" s="7">
        <f>MAX(R58:R69)</f>
        <v>79</v>
      </c>
      <c r="X281" s="7">
        <f>MAX(R75:R78)</f>
        <v>82.5</v>
      </c>
      <c r="Y281" s="7">
        <f>MAX(R82:R85)</f>
        <v>81</v>
      </c>
      <c r="Z281" s="7">
        <f>MAX(R86:R91)</f>
        <v>83.5</v>
      </c>
      <c r="AA281" s="7">
        <f>MAX(R95:R100)</f>
        <v>69.5</v>
      </c>
      <c r="AB281" s="7">
        <f>MAX(R103:R108)</f>
        <v>75</v>
      </c>
      <c r="AC281" s="7">
        <f>MAX(R109:R114)</f>
        <v>79</v>
      </c>
      <c r="AD281" s="7">
        <f>MAX(R130:R135)</f>
        <v>71</v>
      </c>
      <c r="AE281" s="7">
        <f>MAX(R140:R144)</f>
        <v>65</v>
      </c>
      <c r="AF281" s="7">
        <f>MAX(R145:R153)</f>
        <v>68.5</v>
      </c>
      <c r="AG281" s="7">
        <f>MAX(R154:R162)</f>
        <v>70</v>
      </c>
      <c r="AH281" s="7">
        <f>MAX(R166:R170)</f>
        <v>86</v>
      </c>
      <c r="AI281" s="7">
        <f>MAX(R171:R174)</f>
        <v>87</v>
      </c>
      <c r="AJ281" s="7">
        <f>MAX(R175:R185)</f>
        <v>84.5</v>
      </c>
      <c r="AK281" s="7">
        <f>MAX(R186:R190)</f>
        <v>86</v>
      </c>
      <c r="AL281" s="7">
        <f>MAX(R197:R200)</f>
        <v>85</v>
      </c>
      <c r="AM281" s="7">
        <f>MAX(R212:R219)</f>
        <v>79.5</v>
      </c>
      <c r="AN281" s="7">
        <f>MAX(R224:R227)</f>
        <v>78</v>
      </c>
      <c r="AO281" s="7">
        <f>MAX(R228:R236)</f>
        <v>72</v>
      </c>
      <c r="AS281" s="3"/>
      <c r="BG281" s="101"/>
    </row>
    <row r="282" spans="1:59" x14ac:dyDescent="0.25">
      <c r="A282" s="84"/>
      <c r="B282" s="3"/>
      <c r="N282" s="3"/>
      <c r="AS282" s="3"/>
      <c r="BG282" s="101"/>
    </row>
    <row r="283" spans="1:59" x14ac:dyDescent="0.25">
      <c r="A283" s="107" t="s">
        <v>1556</v>
      </c>
      <c r="B283" s="3" t="s">
        <v>1572</v>
      </c>
      <c r="C283" s="7">
        <f>C276</f>
        <v>72</v>
      </c>
      <c r="D283" s="7">
        <f>D276</f>
        <v>74</v>
      </c>
      <c r="E283" s="7">
        <f>E276</f>
        <v>75</v>
      </c>
      <c r="N283" s="3"/>
      <c r="AR283" s="3" t="s">
        <v>1717</v>
      </c>
      <c r="AS283" s="3" t="s">
        <v>1572</v>
      </c>
      <c r="AT283" s="7">
        <f>AT276</f>
        <v>75.5</v>
      </c>
      <c r="AU283" s="7">
        <f t="shared" ref="AU283:BG283" si="71">AU276</f>
        <v>67</v>
      </c>
      <c r="AV283" s="7">
        <f t="shared" si="71"/>
        <v>72</v>
      </c>
      <c r="AW283" s="7">
        <f t="shared" si="71"/>
        <v>75.5</v>
      </c>
      <c r="AX283" s="7">
        <f t="shared" si="71"/>
        <v>73.5</v>
      </c>
      <c r="AY283" s="7">
        <f t="shared" si="71"/>
        <v>72</v>
      </c>
      <c r="AZ283" s="7">
        <f t="shared" si="71"/>
        <v>66</v>
      </c>
      <c r="BA283" s="7">
        <f t="shared" si="71"/>
        <v>79</v>
      </c>
      <c r="BB283" s="7">
        <f t="shared" si="71"/>
        <v>67.5</v>
      </c>
      <c r="BC283" s="7">
        <f t="shared" si="71"/>
        <v>72</v>
      </c>
      <c r="BD283" s="7">
        <f t="shared" si="71"/>
        <v>76</v>
      </c>
      <c r="BE283" s="7">
        <f t="shared" si="71"/>
        <v>77.5</v>
      </c>
      <c r="BF283" s="7">
        <f t="shared" si="71"/>
        <v>70.5</v>
      </c>
      <c r="BG283" s="100">
        <f t="shared" si="71"/>
        <v>75</v>
      </c>
    </row>
    <row r="284" spans="1:59" x14ac:dyDescent="0.25">
      <c r="A284" s="107" t="s">
        <v>1556</v>
      </c>
      <c r="B284" s="3" t="s">
        <v>1572</v>
      </c>
      <c r="C284">
        <f t="shared" ref="C284:E287" si="72">C277-C276</f>
        <v>1.125</v>
      </c>
      <c r="D284">
        <f t="shared" si="72"/>
        <v>0.375</v>
      </c>
      <c r="E284">
        <f t="shared" si="72"/>
        <v>0.5</v>
      </c>
      <c r="M284" s="3" t="s">
        <v>1556</v>
      </c>
      <c r="N284" s="3" t="s">
        <v>1572</v>
      </c>
      <c r="O284" s="7">
        <f t="shared" ref="O284:T284" si="73">O277</f>
        <v>73.5</v>
      </c>
      <c r="P284" s="7">
        <f t="shared" si="73"/>
        <v>81.5</v>
      </c>
      <c r="Q284" s="7">
        <f>Q377</f>
        <v>0</v>
      </c>
      <c r="R284" s="7">
        <f t="shared" si="73"/>
        <v>81.5</v>
      </c>
      <c r="S284" s="7">
        <f t="shared" si="73"/>
        <v>62.5</v>
      </c>
      <c r="T284" s="7">
        <f t="shared" si="73"/>
        <v>69</v>
      </c>
      <c r="U284" s="7">
        <f t="shared" ref="U284:AD284" si="74">U277</f>
        <v>75</v>
      </c>
      <c r="V284" s="7">
        <f t="shared" si="74"/>
        <v>59</v>
      </c>
      <c r="W284" s="7">
        <f t="shared" si="74"/>
        <v>74</v>
      </c>
      <c r="X284" s="7">
        <f t="shared" si="74"/>
        <v>82</v>
      </c>
      <c r="Y284" s="7">
        <f t="shared" si="74"/>
        <v>79</v>
      </c>
      <c r="Z284" s="7">
        <f t="shared" si="74"/>
        <v>82</v>
      </c>
      <c r="AA284" s="7">
        <f t="shared" si="74"/>
        <v>55.5</v>
      </c>
      <c r="AB284" s="7">
        <f t="shared" si="74"/>
        <v>67</v>
      </c>
      <c r="AC284" s="7">
        <f t="shared" si="74"/>
        <v>76</v>
      </c>
      <c r="AD284" s="7">
        <f t="shared" si="74"/>
        <v>70.5</v>
      </c>
      <c r="AE284" s="7">
        <f t="shared" ref="AE284:AO284" si="75">AE277</f>
        <v>63.5</v>
      </c>
      <c r="AF284" s="7">
        <f t="shared" si="75"/>
        <v>63.5</v>
      </c>
      <c r="AG284" s="7">
        <f t="shared" si="75"/>
        <v>67.5</v>
      </c>
      <c r="AH284" s="7">
        <f t="shared" si="75"/>
        <v>85.5</v>
      </c>
      <c r="AI284" s="7">
        <f t="shared" si="75"/>
        <v>86.5</v>
      </c>
      <c r="AJ284" s="7">
        <f t="shared" si="75"/>
        <v>73.5</v>
      </c>
      <c r="AK284" s="7">
        <f t="shared" si="75"/>
        <v>85.5</v>
      </c>
      <c r="AL284" s="7">
        <f t="shared" si="75"/>
        <v>83</v>
      </c>
      <c r="AM284" s="7">
        <f t="shared" si="75"/>
        <v>72.5</v>
      </c>
      <c r="AN284" s="7">
        <f t="shared" si="75"/>
        <v>77.5</v>
      </c>
      <c r="AO284" s="7">
        <f t="shared" si="75"/>
        <v>61</v>
      </c>
      <c r="AR284" s="3" t="s">
        <v>1717</v>
      </c>
      <c r="AS284" s="3" t="s">
        <v>1572</v>
      </c>
      <c r="AT284">
        <f>AT277-AT276</f>
        <v>0</v>
      </c>
      <c r="AU284">
        <f t="shared" ref="AU284:BG284" si="76">AU277-AU276</f>
        <v>1.875</v>
      </c>
      <c r="AV284">
        <f t="shared" si="76"/>
        <v>1</v>
      </c>
      <c r="AW284">
        <f t="shared" si="76"/>
        <v>0.75</v>
      </c>
      <c r="AX284">
        <f t="shared" si="76"/>
        <v>0</v>
      </c>
      <c r="AY284">
        <f t="shared" si="76"/>
        <v>0.5</v>
      </c>
      <c r="AZ284">
        <f t="shared" si="76"/>
        <v>4.5</v>
      </c>
      <c r="BA284">
        <f t="shared" si="76"/>
        <v>0</v>
      </c>
      <c r="BB284">
        <f t="shared" si="76"/>
        <v>0.75</v>
      </c>
      <c r="BC284">
        <f t="shared" si="76"/>
        <v>0.375</v>
      </c>
      <c r="BD284">
        <f t="shared" si="76"/>
        <v>4.5</v>
      </c>
      <c r="BE284">
        <f t="shared" si="76"/>
        <v>1.5</v>
      </c>
      <c r="BF284">
        <f t="shared" si="76"/>
        <v>0.5</v>
      </c>
      <c r="BG284" s="101">
        <f t="shared" si="76"/>
        <v>1.125</v>
      </c>
    </row>
    <row r="285" spans="1:59" x14ac:dyDescent="0.25">
      <c r="A285" s="107" t="s">
        <v>1556</v>
      </c>
      <c r="B285" s="3" t="s">
        <v>1572</v>
      </c>
      <c r="C285">
        <f t="shared" si="72"/>
        <v>0.625</v>
      </c>
      <c r="D285">
        <f t="shared" si="72"/>
        <v>0.875</v>
      </c>
      <c r="E285">
        <f t="shared" si="72"/>
        <v>0.75</v>
      </c>
      <c r="M285" s="3" t="s">
        <v>1556</v>
      </c>
      <c r="N285" s="3" t="s">
        <v>1572</v>
      </c>
      <c r="O285">
        <f t="shared" ref="O285:T288" si="77">O278-O277</f>
        <v>1.5</v>
      </c>
      <c r="P285">
        <f t="shared" si="77"/>
        <v>0</v>
      </c>
      <c r="Q285">
        <f>Q378-Q377</f>
        <v>0</v>
      </c>
      <c r="R285">
        <f t="shared" si="77"/>
        <v>0</v>
      </c>
      <c r="S285">
        <f t="shared" si="77"/>
        <v>2</v>
      </c>
      <c r="T285">
        <f t="shared" si="77"/>
        <v>3</v>
      </c>
      <c r="U285">
        <f t="shared" ref="U285:AD285" si="78">U278-U277</f>
        <v>1.625</v>
      </c>
      <c r="V285">
        <f t="shared" si="78"/>
        <v>2.625</v>
      </c>
      <c r="W285">
        <f t="shared" si="78"/>
        <v>2</v>
      </c>
      <c r="X285">
        <f t="shared" si="78"/>
        <v>0</v>
      </c>
      <c r="Y285">
        <f t="shared" si="78"/>
        <v>1.125</v>
      </c>
      <c r="Z285">
        <f t="shared" si="78"/>
        <v>0.5</v>
      </c>
      <c r="AA285">
        <f t="shared" si="78"/>
        <v>0.75</v>
      </c>
      <c r="AB285">
        <f t="shared" si="78"/>
        <v>4.625</v>
      </c>
      <c r="AC285">
        <f t="shared" si="78"/>
        <v>1</v>
      </c>
      <c r="AD285">
        <f t="shared" si="78"/>
        <v>0.5</v>
      </c>
      <c r="AE285">
        <f t="shared" ref="AE285:AO285" si="79">AE278-AE277</f>
        <v>0</v>
      </c>
      <c r="AF285">
        <f t="shared" si="79"/>
        <v>2.5</v>
      </c>
      <c r="AG285">
        <f t="shared" si="79"/>
        <v>1.5</v>
      </c>
      <c r="AH285">
        <f t="shared" si="79"/>
        <v>0</v>
      </c>
      <c r="AI285">
        <f t="shared" si="79"/>
        <v>0</v>
      </c>
      <c r="AJ285">
        <f t="shared" si="79"/>
        <v>8.5</v>
      </c>
      <c r="AK285">
        <f t="shared" si="79"/>
        <v>0</v>
      </c>
      <c r="AL285">
        <f t="shared" si="79"/>
        <v>1.125</v>
      </c>
      <c r="AM285">
        <f t="shared" si="79"/>
        <v>0.875</v>
      </c>
      <c r="AN285">
        <f t="shared" si="79"/>
        <v>0</v>
      </c>
      <c r="AO285">
        <f t="shared" si="79"/>
        <v>5.5</v>
      </c>
      <c r="AR285" s="3" t="s">
        <v>1717</v>
      </c>
      <c r="AS285" s="3" t="s">
        <v>1572</v>
      </c>
      <c r="AT285">
        <f>AT278-AT277</f>
        <v>0.25</v>
      </c>
      <c r="AU285">
        <f t="shared" ref="AU285:BG285" si="80">AU278-AU277</f>
        <v>1.125</v>
      </c>
      <c r="AV285">
        <f t="shared" si="80"/>
        <v>1</v>
      </c>
      <c r="AW285">
        <f t="shared" si="80"/>
        <v>0.5</v>
      </c>
      <c r="AX285">
        <f t="shared" si="80"/>
        <v>0.25</v>
      </c>
      <c r="AY285">
        <f t="shared" si="80"/>
        <v>0.75</v>
      </c>
      <c r="AZ285">
        <f t="shared" si="80"/>
        <v>2</v>
      </c>
      <c r="BA285">
        <f t="shared" si="80"/>
        <v>0</v>
      </c>
      <c r="BB285">
        <f t="shared" si="80"/>
        <v>1</v>
      </c>
      <c r="BC285">
        <f t="shared" si="80"/>
        <v>0.875</v>
      </c>
      <c r="BD285">
        <f t="shared" si="80"/>
        <v>2</v>
      </c>
      <c r="BE285">
        <f t="shared" si="80"/>
        <v>1.25</v>
      </c>
      <c r="BF285">
        <f t="shared" si="80"/>
        <v>0.25</v>
      </c>
      <c r="BG285" s="101">
        <f t="shared" si="80"/>
        <v>0.625</v>
      </c>
    </row>
    <row r="286" spans="1:59" x14ac:dyDescent="0.25">
      <c r="A286" s="107" t="s">
        <v>1556</v>
      </c>
      <c r="B286" s="3" t="s">
        <v>1572</v>
      </c>
      <c r="C286">
        <f t="shared" si="72"/>
        <v>0.375</v>
      </c>
      <c r="D286">
        <f t="shared" si="72"/>
        <v>1.375</v>
      </c>
      <c r="E286">
        <f t="shared" si="72"/>
        <v>1.125</v>
      </c>
      <c r="M286" s="3" t="s">
        <v>1556</v>
      </c>
      <c r="N286" s="3" t="s">
        <v>1572</v>
      </c>
      <c r="O286">
        <f t="shared" si="77"/>
        <v>1.25</v>
      </c>
      <c r="P286">
        <f t="shared" si="77"/>
        <v>0.5</v>
      </c>
      <c r="Q286">
        <f>Q379-Q378</f>
        <v>0</v>
      </c>
      <c r="R286">
        <f t="shared" si="77"/>
        <v>0</v>
      </c>
      <c r="S286">
        <f t="shared" si="77"/>
        <v>2</v>
      </c>
      <c r="T286">
        <f t="shared" si="77"/>
        <v>1</v>
      </c>
      <c r="U286">
        <f t="shared" ref="U286:AD286" si="81">U279-U278</f>
        <v>0.625</v>
      </c>
      <c r="V286">
        <f t="shared" si="81"/>
        <v>2.125</v>
      </c>
      <c r="W286">
        <f t="shared" si="81"/>
        <v>0.25</v>
      </c>
      <c r="X286">
        <f t="shared" si="81"/>
        <v>0</v>
      </c>
      <c r="Y286">
        <f t="shared" si="81"/>
        <v>0.625</v>
      </c>
      <c r="Z286">
        <f t="shared" si="81"/>
        <v>0</v>
      </c>
      <c r="AA286">
        <f t="shared" si="81"/>
        <v>3.25</v>
      </c>
      <c r="AB286">
        <f t="shared" si="81"/>
        <v>2.125</v>
      </c>
      <c r="AC286">
        <f t="shared" si="81"/>
        <v>1.75</v>
      </c>
      <c r="AD286">
        <f t="shared" si="81"/>
        <v>0</v>
      </c>
      <c r="AE286">
        <f t="shared" ref="AE286:AO286" si="82">AE279-AE278</f>
        <v>0</v>
      </c>
      <c r="AF286">
        <f t="shared" si="82"/>
        <v>1</v>
      </c>
      <c r="AG286">
        <f t="shared" si="82"/>
        <v>0</v>
      </c>
      <c r="AH286">
        <f t="shared" si="82"/>
        <v>0.5</v>
      </c>
      <c r="AI286">
        <f t="shared" si="82"/>
        <v>0</v>
      </c>
      <c r="AJ286">
        <f t="shared" si="82"/>
        <v>1</v>
      </c>
      <c r="AK286">
        <f t="shared" si="82"/>
        <v>0.5</v>
      </c>
      <c r="AL286">
        <f t="shared" si="82"/>
        <v>0.625</v>
      </c>
      <c r="AM286">
        <f t="shared" si="82"/>
        <v>0.375</v>
      </c>
      <c r="AN286">
        <f t="shared" si="82"/>
        <v>0.25</v>
      </c>
      <c r="AO286">
        <f t="shared" si="82"/>
        <v>2.5</v>
      </c>
      <c r="AR286" s="3" t="s">
        <v>1717</v>
      </c>
      <c r="AS286" s="3" t="s">
        <v>1572</v>
      </c>
      <c r="AT286">
        <f>AT279-AT278</f>
        <v>0.375</v>
      </c>
      <c r="AU286">
        <f t="shared" ref="AU286:BG286" si="83">AU279-AU278</f>
        <v>1</v>
      </c>
      <c r="AV286">
        <f t="shared" si="83"/>
        <v>0.75</v>
      </c>
      <c r="AW286">
        <f t="shared" si="83"/>
        <v>0.25</v>
      </c>
      <c r="AX286">
        <f t="shared" si="83"/>
        <v>0.25</v>
      </c>
      <c r="AY286">
        <f t="shared" si="83"/>
        <v>0.25</v>
      </c>
      <c r="AZ286">
        <f t="shared" si="83"/>
        <v>0.75</v>
      </c>
      <c r="BA286">
        <f t="shared" si="83"/>
        <v>0.5</v>
      </c>
      <c r="BB286">
        <f t="shared" si="83"/>
        <v>1.125</v>
      </c>
      <c r="BC286">
        <f t="shared" si="83"/>
        <v>0.875</v>
      </c>
      <c r="BD286">
        <f t="shared" si="83"/>
        <v>0</v>
      </c>
      <c r="BE286">
        <f t="shared" si="83"/>
        <v>1</v>
      </c>
      <c r="BF286">
        <f t="shared" si="83"/>
        <v>1.375</v>
      </c>
      <c r="BG286" s="101">
        <f t="shared" si="83"/>
        <v>0.375</v>
      </c>
    </row>
    <row r="287" spans="1:59" x14ac:dyDescent="0.25">
      <c r="A287" s="107" t="s">
        <v>1556</v>
      </c>
      <c r="B287" s="3" t="s">
        <v>1572</v>
      </c>
      <c r="C287">
        <f t="shared" si="72"/>
        <v>0.375</v>
      </c>
      <c r="D287">
        <f t="shared" si="72"/>
        <v>1.875</v>
      </c>
      <c r="E287">
        <f t="shared" si="72"/>
        <v>0.125</v>
      </c>
      <c r="M287" s="3" t="s">
        <v>1556</v>
      </c>
      <c r="N287" s="3" t="s">
        <v>1572</v>
      </c>
      <c r="O287">
        <f t="shared" si="77"/>
        <v>1.25</v>
      </c>
      <c r="P287">
        <f t="shared" si="77"/>
        <v>0.5</v>
      </c>
      <c r="Q287">
        <f>Q380-Q379</f>
        <v>0</v>
      </c>
      <c r="R287">
        <f t="shared" si="77"/>
        <v>0</v>
      </c>
      <c r="S287">
        <f t="shared" si="77"/>
        <v>2.5</v>
      </c>
      <c r="T287">
        <f t="shared" si="77"/>
        <v>1.5</v>
      </c>
      <c r="U287">
        <f t="shared" ref="U287:AD287" si="84">U280-U279</f>
        <v>0.25</v>
      </c>
      <c r="V287">
        <f t="shared" si="84"/>
        <v>1.625</v>
      </c>
      <c r="W287">
        <f t="shared" si="84"/>
        <v>0.5</v>
      </c>
      <c r="X287">
        <f t="shared" si="84"/>
        <v>0.125</v>
      </c>
      <c r="Y287">
        <f t="shared" si="84"/>
        <v>0.25</v>
      </c>
      <c r="Z287">
        <f t="shared" si="84"/>
        <v>0.375</v>
      </c>
      <c r="AA287">
        <f t="shared" si="84"/>
        <v>5.125</v>
      </c>
      <c r="AB287">
        <f t="shared" si="84"/>
        <v>1</v>
      </c>
      <c r="AC287">
        <f t="shared" si="84"/>
        <v>0.25</v>
      </c>
      <c r="AD287">
        <f t="shared" si="84"/>
        <v>0</v>
      </c>
      <c r="AE287">
        <f t="shared" ref="AE287:AO287" si="85">AE280-AE279</f>
        <v>0.5</v>
      </c>
      <c r="AF287">
        <f t="shared" si="85"/>
        <v>1</v>
      </c>
      <c r="AG287">
        <f t="shared" si="85"/>
        <v>0.5</v>
      </c>
      <c r="AH287">
        <f t="shared" si="85"/>
        <v>0</v>
      </c>
      <c r="AI287">
        <f t="shared" si="85"/>
        <v>0.125</v>
      </c>
      <c r="AJ287">
        <f t="shared" si="85"/>
        <v>0.75</v>
      </c>
      <c r="AK287">
        <f t="shared" si="85"/>
        <v>0</v>
      </c>
      <c r="AL287">
        <f t="shared" si="85"/>
        <v>0.25</v>
      </c>
      <c r="AM287">
        <f t="shared" si="85"/>
        <v>3.125</v>
      </c>
      <c r="AN287">
        <f t="shared" si="85"/>
        <v>0.25</v>
      </c>
      <c r="AO287">
        <f t="shared" si="85"/>
        <v>2.5</v>
      </c>
      <c r="AR287" s="3" t="s">
        <v>1717</v>
      </c>
      <c r="AS287" s="3" t="s">
        <v>1572</v>
      </c>
      <c r="AT287">
        <f>AT280-AT279</f>
        <v>0.375</v>
      </c>
      <c r="AU287">
        <f t="shared" ref="AU287:BG287" si="86">AU280-AU279</f>
        <v>1.5</v>
      </c>
      <c r="AV287">
        <f t="shared" si="86"/>
        <v>4.25</v>
      </c>
      <c r="AW287">
        <f t="shared" si="86"/>
        <v>0</v>
      </c>
      <c r="AX287">
        <f t="shared" si="86"/>
        <v>0</v>
      </c>
      <c r="AY287">
        <f t="shared" si="86"/>
        <v>1</v>
      </c>
      <c r="AZ287">
        <f t="shared" si="86"/>
        <v>0.75</v>
      </c>
      <c r="BA287">
        <f t="shared" si="86"/>
        <v>0.5</v>
      </c>
      <c r="BB287">
        <f t="shared" si="86"/>
        <v>1.125</v>
      </c>
      <c r="BC287">
        <f t="shared" si="86"/>
        <v>0.375</v>
      </c>
      <c r="BD287">
        <f t="shared" si="86"/>
        <v>1</v>
      </c>
      <c r="BE287">
        <f t="shared" si="86"/>
        <v>0.75</v>
      </c>
      <c r="BF287">
        <f t="shared" si="86"/>
        <v>1.875</v>
      </c>
      <c r="BG287" s="101">
        <f t="shared" si="86"/>
        <v>0.375</v>
      </c>
    </row>
    <row r="288" spans="1:59" x14ac:dyDescent="0.25">
      <c r="A288" s="84"/>
      <c r="M288" s="3" t="s">
        <v>1556</v>
      </c>
      <c r="N288" s="3" t="s">
        <v>1572</v>
      </c>
      <c r="O288">
        <f t="shared" si="77"/>
        <v>1.5</v>
      </c>
      <c r="P288">
        <f t="shared" si="77"/>
        <v>0</v>
      </c>
      <c r="Q288">
        <f>Q381-Q380</f>
        <v>0</v>
      </c>
      <c r="R288">
        <f t="shared" si="77"/>
        <v>0.5</v>
      </c>
      <c r="S288">
        <f t="shared" si="77"/>
        <v>3</v>
      </c>
      <c r="T288">
        <f t="shared" si="77"/>
        <v>2.5</v>
      </c>
      <c r="U288">
        <f t="shared" ref="U288:AD288" si="87">U281-U280</f>
        <v>0.5</v>
      </c>
      <c r="V288">
        <f t="shared" si="87"/>
        <v>1.125</v>
      </c>
      <c r="W288">
        <f t="shared" si="87"/>
        <v>2.25</v>
      </c>
      <c r="X288">
        <f t="shared" si="87"/>
        <v>0.375</v>
      </c>
      <c r="Y288">
        <f t="shared" si="87"/>
        <v>0</v>
      </c>
      <c r="Z288">
        <f t="shared" si="87"/>
        <v>0.625</v>
      </c>
      <c r="AA288">
        <f t="shared" si="87"/>
        <v>4.875</v>
      </c>
      <c r="AB288">
        <f t="shared" si="87"/>
        <v>0.25</v>
      </c>
      <c r="AC288">
        <f t="shared" si="87"/>
        <v>0</v>
      </c>
      <c r="AD288">
        <f t="shared" si="87"/>
        <v>0</v>
      </c>
      <c r="AE288">
        <f t="shared" ref="AE288:AO288" si="88">AE281-AE280</f>
        <v>1</v>
      </c>
      <c r="AF288">
        <f t="shared" si="88"/>
        <v>0.5</v>
      </c>
      <c r="AG288">
        <f t="shared" si="88"/>
        <v>0.5</v>
      </c>
      <c r="AH288">
        <f t="shared" si="88"/>
        <v>0</v>
      </c>
      <c r="AI288">
        <f t="shared" si="88"/>
        <v>0.375</v>
      </c>
      <c r="AJ288">
        <f t="shared" si="88"/>
        <v>0.75</v>
      </c>
      <c r="AK288">
        <f t="shared" si="88"/>
        <v>0</v>
      </c>
      <c r="AL288">
        <f t="shared" si="88"/>
        <v>0</v>
      </c>
      <c r="AM288">
        <f t="shared" si="88"/>
        <v>2.625</v>
      </c>
      <c r="AN288">
        <f t="shared" si="88"/>
        <v>0</v>
      </c>
      <c r="AO288">
        <f t="shared" si="88"/>
        <v>0.5</v>
      </c>
      <c r="BG288" s="101"/>
    </row>
    <row r="289" spans="1:59" x14ac:dyDescent="0.25">
      <c r="A289" s="84"/>
      <c r="BG289" s="101"/>
    </row>
    <row r="290" spans="1:59" x14ac:dyDescent="0.25">
      <c r="A290" s="84"/>
      <c r="BG290" s="101"/>
    </row>
    <row r="291" spans="1:59" x14ac:dyDescent="0.25">
      <c r="A291" s="107" t="s">
        <v>1557</v>
      </c>
      <c r="B291" s="3" t="s">
        <v>1567</v>
      </c>
      <c r="C291" s="7">
        <f>MIN(H2:H5)</f>
        <v>12.3</v>
      </c>
      <c r="D291" s="7">
        <f>MIN(H6:H9)</f>
        <v>12.6</v>
      </c>
      <c r="E291" s="7">
        <f>MIN(H10:H15)</f>
        <v>12.3</v>
      </c>
      <c r="AR291" s="3" t="s">
        <v>1718</v>
      </c>
      <c r="AS291" s="3" t="s">
        <v>1567</v>
      </c>
      <c r="AT291" s="7">
        <f>MIN(AF2:AF9)</f>
        <v>13.5</v>
      </c>
      <c r="AU291" s="7">
        <f>MIN(AF13:AF16)</f>
        <v>13.6</v>
      </c>
      <c r="AV291" s="7">
        <f>MIN(AF17:AF23)</f>
        <v>12.3</v>
      </c>
      <c r="AW291" s="7">
        <f>MIN(AF24:AF27)</f>
        <v>11.5</v>
      </c>
      <c r="AX291" s="7">
        <f>MIN(AF34:AF37)</f>
        <v>10.4</v>
      </c>
      <c r="AY291" s="7">
        <f>MIN(AF41:AF48)</f>
        <v>8.8000000000000007</v>
      </c>
      <c r="AZ291" s="7">
        <f>MIN(AF49:AF55)</f>
        <v>8.8000000000000007</v>
      </c>
      <c r="BA291" s="7">
        <f>MIN(AF56:AF60)</f>
        <v>9.9</v>
      </c>
      <c r="BB291" s="7">
        <f>MIN(AF61:AF64)</f>
        <v>13.4</v>
      </c>
      <c r="BC291" s="7">
        <f>MIN(AF65:AF68)</f>
        <v>12.9</v>
      </c>
      <c r="BD291" s="7">
        <f>MIN(AF69:AF73)</f>
        <v>11.8</v>
      </c>
      <c r="BE291" s="7">
        <f>MIN(AF76:AF79)</f>
        <v>10.6</v>
      </c>
      <c r="BF291" s="7">
        <f>MIN(AF86:AF91)</f>
        <v>9.8000000000000007</v>
      </c>
      <c r="BG291" s="100">
        <f>MIN(AF93:AF96)</f>
        <v>9.8000000000000007</v>
      </c>
    </row>
    <row r="292" spans="1:59" x14ac:dyDescent="0.25">
      <c r="A292" s="107" t="s">
        <v>1557</v>
      </c>
      <c r="B292" s="3" t="s">
        <v>1568</v>
      </c>
      <c r="C292" s="7">
        <f>_xlfn.QUARTILE.INC(H2:H5,1)</f>
        <v>12.6</v>
      </c>
      <c r="D292" s="7">
        <f>_xlfn.QUARTILE.INC(H6:H9,1)</f>
        <v>12.674999999999999</v>
      </c>
      <c r="E292" s="7">
        <f>_xlfn.QUARTILE.INC(H10:H15,1)</f>
        <v>12.525</v>
      </c>
      <c r="M292" s="3" t="s">
        <v>1557</v>
      </c>
      <c r="N292" s="3" t="s">
        <v>1567</v>
      </c>
      <c r="O292" s="7">
        <f>MIN(T2:T5)</f>
        <v>9.1</v>
      </c>
      <c r="P292" s="7">
        <f>MIN(T7:T15)</f>
        <v>9</v>
      </c>
      <c r="Q292" s="7">
        <f>MIN(T19:T27)</f>
        <v>12.2</v>
      </c>
      <c r="R292" s="7">
        <f>MIN(T31:T35)</f>
        <v>11.7</v>
      </c>
      <c r="S292" s="7">
        <f>MIN(T36:T40)</f>
        <v>10.4</v>
      </c>
      <c r="T292" s="7">
        <f>MIN(T41:T45)</f>
        <v>12.6</v>
      </c>
      <c r="U292" s="7">
        <f>MIN(T46:T51)</f>
        <v>7.6</v>
      </c>
      <c r="V292" s="7">
        <f>MIN(T54:T57)</f>
        <v>11.9</v>
      </c>
      <c r="W292" s="7">
        <f>MIN(T58:T69)</f>
        <v>9.3000000000000007</v>
      </c>
      <c r="X292" s="7">
        <f>MIN(T75:T78)</f>
        <v>10.199999999999999</v>
      </c>
      <c r="Y292" s="7">
        <f>MIN(T82:T85)</f>
        <v>11.3</v>
      </c>
      <c r="Z292" s="7">
        <f>MIN(T86:T91)</f>
        <v>11.4</v>
      </c>
      <c r="AA292" s="7">
        <f>MIN(T95:T100)</f>
        <v>13.3</v>
      </c>
      <c r="AB292" s="7">
        <f>MIN(T103:T108)</f>
        <v>8</v>
      </c>
      <c r="AC292" s="7">
        <f>MIN(T109:T114)</f>
        <v>7.6</v>
      </c>
      <c r="AD292" s="7">
        <f>MIN(T130:T135)</f>
        <v>8.8000000000000007</v>
      </c>
      <c r="AE292" s="7">
        <f>MIN(T140:T144)</f>
        <v>12.8</v>
      </c>
      <c r="AF292" s="7">
        <f>MIN(T145:T153)</f>
        <v>12.3</v>
      </c>
      <c r="AG292" s="7">
        <f>MIN(T154:T162)</f>
        <v>12</v>
      </c>
      <c r="AH292" s="7">
        <f>MIN(T166:T170)</f>
        <v>9.1</v>
      </c>
      <c r="AI292" s="7">
        <f>MIN(T171:T174)</f>
        <v>9.8000000000000007</v>
      </c>
      <c r="AJ292" s="7">
        <f>MIN(T175:T185)</f>
        <v>10.9</v>
      </c>
      <c r="AK292" s="7">
        <f>MIN(T186:T190)</f>
        <v>10.9</v>
      </c>
      <c r="AL292" s="7">
        <f>MIN(T197:T200)</f>
        <v>12.9</v>
      </c>
      <c r="AM292" s="7">
        <f>MIN(T212:T219)</f>
        <v>7.7</v>
      </c>
      <c r="AN292" s="7">
        <f>MIN(T224:T227)</f>
        <v>9.4</v>
      </c>
      <c r="AO292" s="7">
        <f>MIN(T228:T236)</f>
        <v>9.6</v>
      </c>
      <c r="AR292" s="3" t="s">
        <v>1718</v>
      </c>
      <c r="AS292" s="3" t="s">
        <v>1568</v>
      </c>
      <c r="AT292" s="7">
        <f>_xlfn.QUARTILE.INC(AF2:AF9,1)</f>
        <v>13.674999999999999</v>
      </c>
      <c r="AU292" s="7">
        <f>_xlfn.QUARTILE.INC(AF13:AF16,1)</f>
        <v>13.674999999999999</v>
      </c>
      <c r="AV292" s="7">
        <f>_xlfn.QUARTILE.INC(AF17:AF23,1)</f>
        <v>13</v>
      </c>
      <c r="AW292" s="7">
        <f>_xlfn.QUARTILE.INC(AF24:AF27,1)</f>
        <v>11.574999999999999</v>
      </c>
      <c r="AX292" s="7">
        <f>_xlfn.QUARTILE.INC(AF34:AF37,1)</f>
        <v>10.475</v>
      </c>
      <c r="AY292" s="7">
        <f>_xlfn.QUARTILE.INC(AF41:AF48,1)</f>
        <v>9.2000000000000011</v>
      </c>
      <c r="AZ292" s="7">
        <f>_xlfn.QUARTILE.INC(AF49:AF55,1)</f>
        <v>8.9</v>
      </c>
      <c r="BA292" s="7">
        <f>_xlfn.QUARTILE.INC(AF56:AF60,1)</f>
        <v>10</v>
      </c>
      <c r="BB292" s="7">
        <f>_xlfn.QUARTILE.INC(AF61:AF64,1)</f>
        <v>13.475</v>
      </c>
      <c r="BC292" s="7">
        <f>_xlfn.QUARTILE.INC(AF65:AF68,1)</f>
        <v>12.975</v>
      </c>
      <c r="BD292" s="7">
        <f>_xlfn.QUARTILE.INC(AF69:AF73,1)</f>
        <v>12.2</v>
      </c>
      <c r="BE292" s="7">
        <f>_xlfn.QUARTILE.INC(AF76:AF79,1)</f>
        <v>10.75</v>
      </c>
      <c r="BF292" s="7">
        <f>_xlfn.QUARTILE.INC(AF86:AF91,1)</f>
        <v>9.9</v>
      </c>
      <c r="BG292" s="100">
        <f>_xlfn.QUARTILE.INC(AF93:AF96,1)</f>
        <v>9.8000000000000007</v>
      </c>
    </row>
    <row r="293" spans="1:59" x14ac:dyDescent="0.25">
      <c r="A293" s="107" t="s">
        <v>1557</v>
      </c>
      <c r="B293" s="3" t="s">
        <v>1569</v>
      </c>
      <c r="C293" s="7">
        <f>_xlfn.QUARTILE.INC(H2:H5,2)</f>
        <v>12.75</v>
      </c>
      <c r="D293" s="7">
        <f>_xlfn.QUARTILE.INC(H6:H9,2)</f>
        <v>12.7</v>
      </c>
      <c r="E293" s="7">
        <f>_xlfn.QUARTILE.INC(H10:H15,2)</f>
        <v>12.649999999999999</v>
      </c>
      <c r="M293" s="3" t="s">
        <v>1557</v>
      </c>
      <c r="N293" s="3" t="s">
        <v>1568</v>
      </c>
      <c r="O293" s="7">
        <f>_xlfn.QUARTILE.INC(T2:T5,1)</f>
        <v>9.3249999999999993</v>
      </c>
      <c r="P293" s="7">
        <f>_xlfn.QUARTILE.INC(T7:T15,1)</f>
        <v>9.1</v>
      </c>
      <c r="Q293" s="7">
        <f>_xlfn.QUARTILE.INC(T19:T27,1)</f>
        <v>12.2</v>
      </c>
      <c r="R293" s="7">
        <f>_xlfn.QUARTILE.INC(T31:T35,1)</f>
        <v>11.8</v>
      </c>
      <c r="S293" s="7">
        <f>_xlfn.QUARTILE.INC(T36:T40,1)</f>
        <v>10.5</v>
      </c>
      <c r="T293" s="7">
        <f>_xlfn.QUARTILE.INC(T41:T45,1)</f>
        <v>13.4</v>
      </c>
      <c r="U293" s="7">
        <f>_xlfn.QUARTILE.INC(T46:T51,1)</f>
        <v>7.6</v>
      </c>
      <c r="V293" s="7">
        <f>_xlfn.QUARTILE.INC(T54:T57,1)</f>
        <v>12.125</v>
      </c>
      <c r="W293" s="7">
        <f>_xlfn.QUARTILE.INC(T58:T69,1)</f>
        <v>9.4749999999999996</v>
      </c>
      <c r="X293" s="7">
        <f>_xlfn.QUARTILE.INC(T75:T78,1)</f>
        <v>10.199999999999999</v>
      </c>
      <c r="Y293" s="7">
        <f>_xlfn.QUARTILE.INC(T82:T85,1)</f>
        <v>11.45</v>
      </c>
      <c r="Z293" s="7">
        <f>_xlfn.QUARTILE.INC(T86:T91,1)</f>
        <v>11.5</v>
      </c>
      <c r="AA293" s="7">
        <f>_xlfn.QUARTILE.INC(T95:T100,1)</f>
        <v>13.85</v>
      </c>
      <c r="AB293" s="7">
        <f>_xlfn.QUARTILE.INC(T103:T108,1)</f>
        <v>8.125</v>
      </c>
      <c r="AC293" s="7">
        <f>_xlfn.QUARTILE.INC(T109:T114,1)</f>
        <v>7.7750000000000004</v>
      </c>
      <c r="AD293" s="7">
        <f>_xlfn.QUARTILE.INC(T130:T135,1)</f>
        <v>8.8000000000000007</v>
      </c>
      <c r="AE293" s="7">
        <f>_xlfn.QUARTILE.INC(T140:T144,1)</f>
        <v>12.9</v>
      </c>
      <c r="AF293" s="7">
        <f>_xlfn.QUARTILE.INC(T145:T153,1)</f>
        <v>12.5</v>
      </c>
      <c r="AG293" s="7">
        <f>_xlfn.QUARTILE.INC(T154:T162,1)</f>
        <v>12.1</v>
      </c>
      <c r="AH293" s="7">
        <f>_xlfn.QUARTILE.INC(T166:T170,1)</f>
        <v>9.1</v>
      </c>
      <c r="AI293" s="7">
        <f>_xlfn.QUARTILE.INC(T171:T174,1)</f>
        <v>9.875</v>
      </c>
      <c r="AJ293" s="7">
        <f>_xlfn.QUARTILE.INC(T175:T185,1)</f>
        <v>11</v>
      </c>
      <c r="AK293" s="7">
        <f>_xlfn.QUARTILE.INC(T186:T190,1)</f>
        <v>10.9</v>
      </c>
      <c r="AL293" s="7">
        <f>_xlfn.QUARTILE.INC(T197:T200,1)</f>
        <v>12.975</v>
      </c>
      <c r="AM293" s="7">
        <f>_xlfn.QUARTILE.INC(T212:T219,1)</f>
        <v>7.9</v>
      </c>
      <c r="AN293" s="7">
        <f>_xlfn.QUARTILE.INC(T224:T227,1)</f>
        <v>9.4</v>
      </c>
      <c r="AO293" s="7">
        <f>_xlfn.QUARTILE.INC(T228:T236,1)</f>
        <v>9.8000000000000007</v>
      </c>
      <c r="AR293" s="3" t="s">
        <v>1718</v>
      </c>
      <c r="AS293" s="3" t="s">
        <v>1569</v>
      </c>
      <c r="AT293" s="7">
        <f>_xlfn.QUARTILE.INC(AF2:AF9,2)</f>
        <v>13.9</v>
      </c>
      <c r="AU293" s="7">
        <f>_xlfn.QUARTILE.INC(AF13:AF16,2)</f>
        <v>13.85</v>
      </c>
      <c r="AV293" s="7">
        <f>_xlfn.QUARTILE.INC(AF17:AF23,2)</f>
        <v>13.1</v>
      </c>
      <c r="AW293" s="7">
        <f>_xlfn.QUARTILE.INC(AF24:AF27,2)</f>
        <v>11.649999999999999</v>
      </c>
      <c r="AX293" s="7">
        <f>_xlfn.QUARTILE.INC(AF34:AF37,2)</f>
        <v>10.5</v>
      </c>
      <c r="AY293" s="7">
        <f>_xlfn.QUARTILE.INC(AF41:AF48,2)</f>
        <v>9.3500000000000014</v>
      </c>
      <c r="AZ293" s="7">
        <f>_xlfn.QUARTILE.INC(AF49:AF55,2)</f>
        <v>9.1999999999999993</v>
      </c>
      <c r="BA293" s="7">
        <f>_xlfn.QUARTILE.INC(AF56:AF60,2)</f>
        <v>10</v>
      </c>
      <c r="BB293" s="7">
        <f>_xlfn.QUARTILE.INC(AF61:AF64,2)</f>
        <v>13.65</v>
      </c>
      <c r="BC293" s="7">
        <f>_xlfn.QUARTILE.INC(AF65:AF68,2)</f>
        <v>13.05</v>
      </c>
      <c r="BD293" s="7">
        <f>_xlfn.QUARTILE.INC(AF69:AF73,2)</f>
        <v>12.4</v>
      </c>
      <c r="BE293" s="7">
        <f>_xlfn.QUARTILE.INC(AF76:AF79,2)</f>
        <v>10.9</v>
      </c>
      <c r="BF293" s="7">
        <f>_xlfn.QUARTILE.INC(AF86:AF91,2)</f>
        <v>9.9</v>
      </c>
      <c r="BG293" s="100">
        <f>_xlfn.QUARTILE.INC(AF93:AF96,2)</f>
        <v>9.8500000000000014</v>
      </c>
    </row>
    <row r="294" spans="1:59" x14ac:dyDescent="0.25">
      <c r="A294" s="107" t="s">
        <v>1557</v>
      </c>
      <c r="B294" s="3" t="s">
        <v>1570</v>
      </c>
      <c r="C294" s="7">
        <f>_xlfn.QUARTILE.INC(H2:H5,3)</f>
        <v>12.825000000000001</v>
      </c>
      <c r="D294" s="7">
        <f>_xlfn.QUARTILE.INC(H6:H9,3)</f>
        <v>12.75</v>
      </c>
      <c r="E294" s="7">
        <f>_xlfn.QUARTILE.INC(H10:H15,3)</f>
        <v>12.775</v>
      </c>
      <c r="M294" s="3" t="s">
        <v>1557</v>
      </c>
      <c r="N294" s="3" t="s">
        <v>1569</v>
      </c>
      <c r="O294" s="7">
        <f>_xlfn.QUARTILE.INC(T2:T5,2)</f>
        <v>9.6000000000000014</v>
      </c>
      <c r="P294" s="7">
        <f>_xlfn.QUARTILE.INC(T7:T15,2)</f>
        <v>9.1</v>
      </c>
      <c r="Q294" s="7">
        <f>_xlfn.QUARTILE.INC(T19:T27,2)</f>
        <v>12.3</v>
      </c>
      <c r="R294" s="7">
        <f>_xlfn.QUARTILE.INC(T31:T35,2)</f>
        <v>11.8</v>
      </c>
      <c r="S294" s="7">
        <f>_xlfn.QUARTILE.INC(T36:T40,2)</f>
        <v>10.5</v>
      </c>
      <c r="T294" s="7">
        <f>_xlfn.QUARTILE.INC(T41:T45,2)</f>
        <v>13.6</v>
      </c>
      <c r="U294" s="7">
        <f>_xlfn.QUARTILE.INC(T46:T51,2)</f>
        <v>7.65</v>
      </c>
      <c r="V294" s="7">
        <f>_xlfn.QUARTILE.INC(T54:T57,2)</f>
        <v>12.5</v>
      </c>
      <c r="W294" s="7">
        <f>_xlfn.QUARTILE.INC(T58:T69,2)</f>
        <v>9.6499999999999986</v>
      </c>
      <c r="X294" s="7">
        <f>_xlfn.QUARTILE.INC(T75:T78,2)</f>
        <v>10.25</v>
      </c>
      <c r="Y294" s="7">
        <f>_xlfn.QUARTILE.INC(T82:T85,2)</f>
        <v>11.5</v>
      </c>
      <c r="Z294" s="7">
        <f>_xlfn.QUARTILE.INC(T86:T91,2)</f>
        <v>11.5</v>
      </c>
      <c r="AA294" s="7">
        <f>_xlfn.QUARTILE.INC(T95:T100,2)</f>
        <v>15.15</v>
      </c>
      <c r="AB294" s="7">
        <f>_xlfn.QUARTILE.INC(T103:T108,2)</f>
        <v>8.3000000000000007</v>
      </c>
      <c r="AC294" s="7">
        <f>_xlfn.QUARTILE.INC(T109:T114,2)</f>
        <v>8</v>
      </c>
      <c r="AD294" s="7">
        <f>_xlfn.QUARTILE.INC(T130:T135,2)</f>
        <v>8.8500000000000014</v>
      </c>
      <c r="AE294" s="7">
        <f>_xlfn.QUARTILE.INC(T140:T144,2)</f>
        <v>13</v>
      </c>
      <c r="AF294" s="7">
        <f>_xlfn.QUARTILE.INC(T145:T153,2)</f>
        <v>12.6</v>
      </c>
      <c r="AG294" s="7">
        <f>_xlfn.QUARTILE.INC(T154:T162,2)</f>
        <v>12.2</v>
      </c>
      <c r="AH294" s="7">
        <f>_xlfn.QUARTILE.INC(T166:T170,2)</f>
        <v>9.1</v>
      </c>
      <c r="AI294" s="7">
        <f>_xlfn.QUARTILE.INC(T171:T174,2)</f>
        <v>9.9499999999999993</v>
      </c>
      <c r="AJ294" s="7">
        <f>_xlfn.QUARTILE.INC(T175:T185,2)</f>
        <v>11.1</v>
      </c>
      <c r="AK294" s="7">
        <f>_xlfn.QUARTILE.INC(T186:T190,2)</f>
        <v>11</v>
      </c>
      <c r="AL294" s="7">
        <f>_xlfn.QUARTILE.INC(T197:T200,2)</f>
        <v>13</v>
      </c>
      <c r="AM294" s="7">
        <f>_xlfn.QUARTILE.INC(T212:T219,2)</f>
        <v>8</v>
      </c>
      <c r="AN294" s="7">
        <f>_xlfn.QUARTILE.INC(T224:T227,2)</f>
        <v>9.4</v>
      </c>
      <c r="AO294" s="7">
        <f>_xlfn.QUARTILE.INC(T228:T236,2)</f>
        <v>9.9</v>
      </c>
      <c r="AR294" s="3" t="s">
        <v>1718</v>
      </c>
      <c r="AS294" s="3" t="s">
        <v>1570</v>
      </c>
      <c r="AT294" s="7">
        <f>_xlfn.QUARTILE.INC(AF2:AF9,3)</f>
        <v>13.925000000000001</v>
      </c>
      <c r="AU294" s="7">
        <f>_xlfn.QUARTILE.INC(AF13:AF16,3)</f>
        <v>14.1</v>
      </c>
      <c r="AV294" s="7">
        <f>_xlfn.QUARTILE.INC(AF17:AF23,3)</f>
        <v>13.2</v>
      </c>
      <c r="AW294" s="7">
        <f>_xlfn.QUARTILE.INC(AF24:AF27,3)</f>
        <v>11.75</v>
      </c>
      <c r="AX294" s="7">
        <f>_xlfn.QUARTILE.INC(AF34:AF37,3)</f>
        <v>10.5</v>
      </c>
      <c r="AY294" s="7">
        <f>_xlfn.QUARTILE.INC(AF41:AF48,3)</f>
        <v>9.4250000000000007</v>
      </c>
      <c r="AZ294" s="7">
        <f>_xlfn.QUARTILE.INC(AF49:AF55,3)</f>
        <v>9.65</v>
      </c>
      <c r="BA294" s="7">
        <f>_xlfn.QUARTILE.INC(AF56:AF60,3)</f>
        <v>10</v>
      </c>
      <c r="BB294" s="7">
        <f>_xlfn.QUARTILE.INC(AF61:AF64,3)</f>
        <v>13.925000000000001</v>
      </c>
      <c r="BC294" s="7">
        <f>_xlfn.QUARTILE.INC(AF65:AF68,3)</f>
        <v>13.125</v>
      </c>
      <c r="BD294" s="7">
        <f>_xlfn.QUARTILE.INC(AF69:AF73,3)</f>
        <v>12.8</v>
      </c>
      <c r="BE294" s="7">
        <f>_xlfn.QUARTILE.INC(AF76:AF79,3)</f>
        <v>11.074999999999999</v>
      </c>
      <c r="BF294" s="7">
        <f>_xlfn.QUARTILE.INC(AF86:AF91,3)</f>
        <v>10.050000000000001</v>
      </c>
      <c r="BG294" s="100">
        <f>_xlfn.QUARTILE.INC(AF93:AF96,3)</f>
        <v>9.9499999999999993</v>
      </c>
    </row>
    <row r="295" spans="1:59" x14ac:dyDescent="0.25">
      <c r="A295" s="107" t="s">
        <v>1557</v>
      </c>
      <c r="B295" s="3" t="s">
        <v>1571</v>
      </c>
      <c r="C295" s="7">
        <f>MAX(H2:H5)</f>
        <v>12.9</v>
      </c>
      <c r="D295" s="7">
        <f>MAX(H6:H9)</f>
        <v>12.9</v>
      </c>
      <c r="E295" s="7">
        <f>MAX(H10:H15)</f>
        <v>13</v>
      </c>
      <c r="M295" s="3" t="s">
        <v>1557</v>
      </c>
      <c r="N295" s="3" t="s">
        <v>1570</v>
      </c>
      <c r="O295" s="7">
        <f>_xlfn.QUARTILE.INC(T2:T5,3)</f>
        <v>9.9500000000000011</v>
      </c>
      <c r="P295" s="7">
        <f>_xlfn.QUARTILE.INC(T7:T15,3)</f>
        <v>9.1</v>
      </c>
      <c r="Q295" s="7">
        <f>_xlfn.QUARTILE.INC(T19:T27,3)</f>
        <v>12.7</v>
      </c>
      <c r="R295" s="7">
        <f>_xlfn.QUARTILE.INC(T31:T35,3)</f>
        <v>11.9</v>
      </c>
      <c r="S295" s="7">
        <f>_xlfn.QUARTILE.INC(T36:T40,3)</f>
        <v>10.9</v>
      </c>
      <c r="T295" s="7">
        <f>_xlfn.QUARTILE.INC(T41:T45,3)</f>
        <v>13.7</v>
      </c>
      <c r="U295" s="7">
        <f>_xlfn.QUARTILE.INC(T46:T51,3)</f>
        <v>7.7</v>
      </c>
      <c r="V295" s="7">
        <f>_xlfn.QUARTILE.INC(T54:T57,3)</f>
        <v>13.15</v>
      </c>
      <c r="W295" s="7">
        <f>_xlfn.QUARTILE.INC(T58:T69,3)</f>
        <v>9.9</v>
      </c>
      <c r="X295" s="7">
        <f>_xlfn.QUARTILE.INC(T75:T78,3)</f>
        <v>10.325000000000001</v>
      </c>
      <c r="Y295" s="7">
        <f>_xlfn.QUARTILE.INC(T82:T85,3)</f>
        <v>11.525</v>
      </c>
      <c r="Z295" s="7">
        <f>_xlfn.QUARTILE.INC(T86:T91,3)</f>
        <v>11.574999999999999</v>
      </c>
      <c r="AA295" s="7">
        <f>_xlfn.QUARTILE.INC(T95:T100,3)</f>
        <v>16.600000000000001</v>
      </c>
      <c r="AB295" s="7">
        <f>_xlfn.QUARTILE.INC(T103:T108,3)</f>
        <v>8.9250000000000007</v>
      </c>
      <c r="AC295" s="7">
        <f>_xlfn.QUARTILE.INC(T109:T114,3)</f>
        <v>8.0749999999999993</v>
      </c>
      <c r="AD295" s="7">
        <f>_xlfn.QUARTILE.INC(T130:T135,3)</f>
        <v>8.9749999999999996</v>
      </c>
      <c r="AE295" s="7">
        <f>_xlfn.QUARTILE.INC(T140:T144,3)</f>
        <v>13</v>
      </c>
      <c r="AF295" s="7">
        <f>_xlfn.QUARTILE.INC(T145:T153,3)</f>
        <v>12.7</v>
      </c>
      <c r="AG295" s="7">
        <f>_xlfn.QUARTILE.INC(T154:T162,3)</f>
        <v>12.3</v>
      </c>
      <c r="AH295" s="7">
        <f>_xlfn.QUARTILE.INC(T166:T170,3)</f>
        <v>9.1999999999999993</v>
      </c>
      <c r="AI295" s="7">
        <f>_xlfn.QUARTILE.INC(T171:T174,3)</f>
        <v>10.025</v>
      </c>
      <c r="AJ295" s="7">
        <f>_xlfn.QUARTILE.INC(T175:T185,3)</f>
        <v>11.2</v>
      </c>
      <c r="AK295" s="7">
        <f>_xlfn.QUARTILE.INC(T186:T190,3)</f>
        <v>11</v>
      </c>
      <c r="AL295" s="7">
        <f>_xlfn.QUARTILE.INC(T197:T200,3)</f>
        <v>13</v>
      </c>
      <c r="AM295" s="7">
        <f>_xlfn.QUARTILE.INC(T212:T219,3)</f>
        <v>8.5</v>
      </c>
      <c r="AN295" s="7">
        <f>_xlfn.QUARTILE.INC(T224:T227,3)</f>
        <v>9.4</v>
      </c>
      <c r="AO295" s="7">
        <f>_xlfn.QUARTILE.INC(T228:T236,3)</f>
        <v>10.199999999999999</v>
      </c>
      <c r="AR295" s="3" t="s">
        <v>1718</v>
      </c>
      <c r="AS295" s="3" t="s">
        <v>1571</v>
      </c>
      <c r="AT295" s="7">
        <f>MAX(AF2:AF9)</f>
        <v>14.1</v>
      </c>
      <c r="AU295" s="7">
        <f>MAX(AF13:AF16)</f>
        <v>14.4</v>
      </c>
      <c r="AV295" s="7">
        <f>MAX(AF17:AF23)</f>
        <v>14.7</v>
      </c>
      <c r="AW295" s="7">
        <f>MAX(AF24:AF27)</f>
        <v>11.9</v>
      </c>
      <c r="AX295" s="7">
        <f>MAX(AF34:AF37)</f>
        <v>10.5</v>
      </c>
      <c r="AY295" s="7">
        <f>MAX(AF41:AF48)</f>
        <v>9.6</v>
      </c>
      <c r="AZ295" s="7">
        <f>MAX(AF49:AF55)</f>
        <v>11</v>
      </c>
      <c r="BA295" s="7">
        <f>MAX(AF56:AF60)</f>
        <v>10</v>
      </c>
      <c r="BB295" s="7">
        <f>MAX(AF61:AF64)</f>
        <v>14.3</v>
      </c>
      <c r="BC295" s="7">
        <f>MAX(AF65:AF68)</f>
        <v>13.2</v>
      </c>
      <c r="BD295" s="7">
        <f>MAX(AF69:AF73)</f>
        <v>12.9</v>
      </c>
      <c r="BE295" s="7">
        <f>MAX(AF76:AF79)</f>
        <v>11.3</v>
      </c>
      <c r="BF295" s="7">
        <f>MAX(AF86:AF91)</f>
        <v>10.4</v>
      </c>
      <c r="BG295" s="100">
        <f>MAX(AF93:AF96)</f>
        <v>10.1</v>
      </c>
    </row>
    <row r="296" spans="1:59" x14ac:dyDescent="0.25">
      <c r="A296" s="84"/>
      <c r="B296" s="3"/>
      <c r="M296" s="3" t="s">
        <v>1557</v>
      </c>
      <c r="N296" s="3" t="s">
        <v>1571</v>
      </c>
      <c r="O296" s="7">
        <f>MAX(T2:T5)</f>
        <v>10.4</v>
      </c>
      <c r="P296" s="7">
        <f>MAX(T7:T15)</f>
        <v>9.3000000000000007</v>
      </c>
      <c r="Q296" s="7">
        <f>MAX(T19:T27)</f>
        <v>13.9</v>
      </c>
      <c r="R296" s="7">
        <f>MAX(T31:T35)</f>
        <v>11.9</v>
      </c>
      <c r="S296" s="7">
        <f>MAX(T36:T40)</f>
        <v>11.5</v>
      </c>
      <c r="T296" s="7">
        <f>MAX(T41:T45)</f>
        <v>13.8</v>
      </c>
      <c r="U296" s="7">
        <f>MAX(T46:T51)</f>
        <v>8</v>
      </c>
      <c r="V296" s="7">
        <f>MAX(T54:T57)</f>
        <v>14.2</v>
      </c>
      <c r="W296" s="7">
        <f>MAX(T58:T69)</f>
        <v>9.9</v>
      </c>
      <c r="X296" s="7">
        <f>MAX(T75:T78)</f>
        <v>10.4</v>
      </c>
      <c r="Y296" s="7">
        <f>MAX(T82:T85)</f>
        <v>11.6</v>
      </c>
      <c r="Z296" s="7">
        <f>MAX(T86:T91)</f>
        <v>11.7</v>
      </c>
      <c r="AA296" s="7">
        <f>MAX(T95:T100)</f>
        <v>17.100000000000001</v>
      </c>
      <c r="AB296" s="7">
        <f>MAX(T103:T108)</f>
        <v>10.6</v>
      </c>
      <c r="AC296" s="7">
        <f>MAX(T109:T114)</f>
        <v>8.1</v>
      </c>
      <c r="AD296" s="7">
        <f>MAX(T130:T135)</f>
        <v>9</v>
      </c>
      <c r="AE296" s="7">
        <f>MAX(T140:T144)</f>
        <v>13.1</v>
      </c>
      <c r="AF296" s="7">
        <f>MAX(T145:T153)</f>
        <v>12.9</v>
      </c>
      <c r="AG296" s="7">
        <f>MAX(T154:T162)</f>
        <v>12.8</v>
      </c>
      <c r="AH296" s="7">
        <f>MAX(T166:T170)</f>
        <v>9.4</v>
      </c>
      <c r="AI296" s="7">
        <f>MAX(T171:T174)</f>
        <v>10.1</v>
      </c>
      <c r="AJ296" s="7">
        <f>MAX(T175:T185)</f>
        <v>12.9</v>
      </c>
      <c r="AK296" s="7">
        <f>MAX(T186:T190)</f>
        <v>11</v>
      </c>
      <c r="AL296" s="7">
        <f>MAX(T197:T200)</f>
        <v>13</v>
      </c>
      <c r="AM296" s="7">
        <f>MAX(T212:T219)</f>
        <v>8.6</v>
      </c>
      <c r="AN296" s="7">
        <f>MAX(T224:T227)</f>
        <v>9.4</v>
      </c>
      <c r="AO296" s="7">
        <f>MAX(T228:T236)</f>
        <v>12.4</v>
      </c>
      <c r="AS296" s="3"/>
      <c r="BG296" s="101"/>
    </row>
    <row r="297" spans="1:59" x14ac:dyDescent="0.25">
      <c r="A297" s="84"/>
      <c r="B297" s="3"/>
      <c r="N297" s="3"/>
      <c r="AS297" s="3"/>
      <c r="BG297" s="101"/>
    </row>
    <row r="298" spans="1:59" x14ac:dyDescent="0.25">
      <c r="A298" s="107" t="s">
        <v>1557</v>
      </c>
      <c r="B298" s="3" t="s">
        <v>1572</v>
      </c>
      <c r="C298" s="7">
        <f>C291</f>
        <v>12.3</v>
      </c>
      <c r="D298" s="7">
        <f>D291</f>
        <v>12.6</v>
      </c>
      <c r="E298" s="7">
        <f>E291</f>
        <v>12.3</v>
      </c>
      <c r="N298" s="3"/>
      <c r="AR298" s="3" t="s">
        <v>1718</v>
      </c>
      <c r="AS298" s="3" t="s">
        <v>1572</v>
      </c>
      <c r="AT298" s="7">
        <f>AT291</f>
        <v>13.5</v>
      </c>
      <c r="AU298" s="7">
        <f t="shared" ref="AU298:BG298" si="89">AU291</f>
        <v>13.6</v>
      </c>
      <c r="AV298" s="7">
        <f t="shared" si="89"/>
        <v>12.3</v>
      </c>
      <c r="AW298" s="7">
        <f t="shared" si="89"/>
        <v>11.5</v>
      </c>
      <c r="AX298" s="7">
        <f t="shared" si="89"/>
        <v>10.4</v>
      </c>
      <c r="AY298" s="7">
        <f t="shared" si="89"/>
        <v>8.8000000000000007</v>
      </c>
      <c r="AZ298" s="7">
        <f t="shared" si="89"/>
        <v>8.8000000000000007</v>
      </c>
      <c r="BA298" s="7">
        <f t="shared" si="89"/>
        <v>9.9</v>
      </c>
      <c r="BB298" s="7">
        <f t="shared" si="89"/>
        <v>13.4</v>
      </c>
      <c r="BC298" s="7">
        <f t="shared" si="89"/>
        <v>12.9</v>
      </c>
      <c r="BD298" s="7">
        <f t="shared" si="89"/>
        <v>11.8</v>
      </c>
      <c r="BE298" s="7">
        <f t="shared" si="89"/>
        <v>10.6</v>
      </c>
      <c r="BF298" s="7">
        <f t="shared" si="89"/>
        <v>9.8000000000000007</v>
      </c>
      <c r="BG298" s="100">
        <f t="shared" si="89"/>
        <v>9.8000000000000007</v>
      </c>
    </row>
    <row r="299" spans="1:59" x14ac:dyDescent="0.25">
      <c r="A299" s="107" t="s">
        <v>1557</v>
      </c>
      <c r="B299" s="3" t="s">
        <v>1572</v>
      </c>
      <c r="C299">
        <f t="shared" ref="C299:E302" si="90">C292-C291</f>
        <v>0.29999999999999893</v>
      </c>
      <c r="D299">
        <f t="shared" si="90"/>
        <v>7.4999999999999289E-2</v>
      </c>
      <c r="E299">
        <f t="shared" si="90"/>
        <v>0.22499999999999964</v>
      </c>
      <c r="M299" s="3" t="s">
        <v>1557</v>
      </c>
      <c r="N299" s="3" t="s">
        <v>1572</v>
      </c>
      <c r="O299" s="7">
        <f t="shared" ref="O299:T299" si="91">O292</f>
        <v>9.1</v>
      </c>
      <c r="P299" s="7">
        <f t="shared" si="91"/>
        <v>9</v>
      </c>
      <c r="Q299" s="7">
        <f>Q392</f>
        <v>0</v>
      </c>
      <c r="R299" s="7">
        <f t="shared" si="91"/>
        <v>11.7</v>
      </c>
      <c r="S299" s="7">
        <f t="shared" si="91"/>
        <v>10.4</v>
      </c>
      <c r="T299" s="7">
        <f t="shared" si="91"/>
        <v>12.6</v>
      </c>
      <c r="U299" s="7">
        <f t="shared" ref="U299:AD299" si="92">U292</f>
        <v>7.6</v>
      </c>
      <c r="V299" s="7">
        <f t="shared" si="92"/>
        <v>11.9</v>
      </c>
      <c r="W299" s="7">
        <f t="shared" si="92"/>
        <v>9.3000000000000007</v>
      </c>
      <c r="X299" s="7">
        <f t="shared" si="92"/>
        <v>10.199999999999999</v>
      </c>
      <c r="Y299" s="7">
        <f t="shared" si="92"/>
        <v>11.3</v>
      </c>
      <c r="Z299" s="7">
        <f t="shared" si="92"/>
        <v>11.4</v>
      </c>
      <c r="AA299" s="7">
        <f t="shared" si="92"/>
        <v>13.3</v>
      </c>
      <c r="AB299" s="7">
        <f t="shared" si="92"/>
        <v>8</v>
      </c>
      <c r="AC299" s="7">
        <f t="shared" si="92"/>
        <v>7.6</v>
      </c>
      <c r="AD299" s="7">
        <f t="shared" si="92"/>
        <v>8.8000000000000007</v>
      </c>
      <c r="AE299" s="7">
        <f t="shared" ref="AE299:AO299" si="93">AE292</f>
        <v>12.8</v>
      </c>
      <c r="AF299" s="7">
        <f t="shared" si="93"/>
        <v>12.3</v>
      </c>
      <c r="AG299" s="7">
        <f t="shared" si="93"/>
        <v>12</v>
      </c>
      <c r="AH299" s="7">
        <f t="shared" si="93"/>
        <v>9.1</v>
      </c>
      <c r="AI299" s="7">
        <f t="shared" si="93"/>
        <v>9.8000000000000007</v>
      </c>
      <c r="AJ299" s="7">
        <f t="shared" si="93"/>
        <v>10.9</v>
      </c>
      <c r="AK299" s="7">
        <f t="shared" si="93"/>
        <v>10.9</v>
      </c>
      <c r="AL299" s="7">
        <f t="shared" si="93"/>
        <v>12.9</v>
      </c>
      <c r="AM299" s="7">
        <f t="shared" si="93"/>
        <v>7.7</v>
      </c>
      <c r="AN299" s="7">
        <f t="shared" si="93"/>
        <v>9.4</v>
      </c>
      <c r="AO299" s="7">
        <f t="shared" si="93"/>
        <v>9.6</v>
      </c>
      <c r="AR299" s="3" t="s">
        <v>1718</v>
      </c>
      <c r="AS299" s="3" t="s">
        <v>1572</v>
      </c>
      <c r="AT299">
        <f>AT292-AT291</f>
        <v>0.17499999999999893</v>
      </c>
      <c r="AU299">
        <f t="shared" ref="AU299:BG299" si="94">AU292-AU291</f>
        <v>7.4999999999999289E-2</v>
      </c>
      <c r="AV299">
        <f t="shared" si="94"/>
        <v>0.69999999999999929</v>
      </c>
      <c r="AW299">
        <f t="shared" si="94"/>
        <v>7.4999999999999289E-2</v>
      </c>
      <c r="AX299">
        <f t="shared" si="94"/>
        <v>7.4999999999999289E-2</v>
      </c>
      <c r="AY299">
        <f t="shared" si="94"/>
        <v>0.40000000000000036</v>
      </c>
      <c r="AZ299">
        <f t="shared" si="94"/>
        <v>9.9999999999999645E-2</v>
      </c>
      <c r="BA299">
        <f t="shared" si="94"/>
        <v>9.9999999999999645E-2</v>
      </c>
      <c r="BB299">
        <f t="shared" si="94"/>
        <v>7.4999999999999289E-2</v>
      </c>
      <c r="BC299">
        <f t="shared" si="94"/>
        <v>7.4999999999999289E-2</v>
      </c>
      <c r="BD299">
        <f t="shared" si="94"/>
        <v>0.39999999999999858</v>
      </c>
      <c r="BE299">
        <f t="shared" si="94"/>
        <v>0.15000000000000036</v>
      </c>
      <c r="BF299">
        <f t="shared" si="94"/>
        <v>9.9999999999999645E-2</v>
      </c>
      <c r="BG299" s="101">
        <f t="shared" si="94"/>
        <v>0</v>
      </c>
    </row>
    <row r="300" spans="1:59" x14ac:dyDescent="0.25">
      <c r="A300" s="107" t="s">
        <v>1557</v>
      </c>
      <c r="B300" s="3" t="s">
        <v>1572</v>
      </c>
      <c r="C300">
        <f t="shared" si="90"/>
        <v>0.15000000000000036</v>
      </c>
      <c r="D300">
        <f t="shared" si="90"/>
        <v>2.5000000000000355E-2</v>
      </c>
      <c r="E300">
        <f t="shared" si="90"/>
        <v>0.12499999999999822</v>
      </c>
      <c r="M300" s="3" t="s">
        <v>1557</v>
      </c>
      <c r="N300" s="3" t="s">
        <v>1572</v>
      </c>
      <c r="O300">
        <f t="shared" ref="O300:T303" si="95">O293-O292</f>
        <v>0.22499999999999964</v>
      </c>
      <c r="P300">
        <f t="shared" si="95"/>
        <v>9.9999999999999645E-2</v>
      </c>
      <c r="Q300">
        <f>Q393-Q392</f>
        <v>0</v>
      </c>
      <c r="R300">
        <f t="shared" si="95"/>
        <v>0.10000000000000142</v>
      </c>
      <c r="S300">
        <f t="shared" si="95"/>
        <v>9.9999999999999645E-2</v>
      </c>
      <c r="T300">
        <f t="shared" si="95"/>
        <v>0.80000000000000071</v>
      </c>
      <c r="U300">
        <f t="shared" ref="U300:AD300" si="96">U293-U292</f>
        <v>0</v>
      </c>
      <c r="V300">
        <f t="shared" si="96"/>
        <v>0.22499999999999964</v>
      </c>
      <c r="W300">
        <f t="shared" si="96"/>
        <v>0.17499999999999893</v>
      </c>
      <c r="X300">
        <f t="shared" si="96"/>
        <v>0</v>
      </c>
      <c r="Y300">
        <f t="shared" si="96"/>
        <v>0.14999999999999858</v>
      </c>
      <c r="Z300">
        <f t="shared" si="96"/>
        <v>9.9999999999999645E-2</v>
      </c>
      <c r="AA300">
        <f t="shared" si="96"/>
        <v>0.54999999999999893</v>
      </c>
      <c r="AB300">
        <f t="shared" si="96"/>
        <v>0.125</v>
      </c>
      <c r="AC300">
        <f t="shared" si="96"/>
        <v>0.17500000000000071</v>
      </c>
      <c r="AD300">
        <f t="shared" si="96"/>
        <v>0</v>
      </c>
      <c r="AE300">
        <f t="shared" ref="AE300:AO300" si="97">AE293-AE292</f>
        <v>9.9999999999999645E-2</v>
      </c>
      <c r="AF300">
        <f t="shared" si="97"/>
        <v>0.19999999999999929</v>
      </c>
      <c r="AG300">
        <f t="shared" si="97"/>
        <v>9.9999999999999645E-2</v>
      </c>
      <c r="AH300">
        <f t="shared" si="97"/>
        <v>0</v>
      </c>
      <c r="AI300">
        <f t="shared" si="97"/>
        <v>7.4999999999999289E-2</v>
      </c>
      <c r="AJ300">
        <f t="shared" si="97"/>
        <v>9.9999999999999645E-2</v>
      </c>
      <c r="AK300">
        <f t="shared" si="97"/>
        <v>0</v>
      </c>
      <c r="AL300">
        <f t="shared" si="97"/>
        <v>7.4999999999999289E-2</v>
      </c>
      <c r="AM300">
        <f t="shared" si="97"/>
        <v>0.20000000000000018</v>
      </c>
      <c r="AN300">
        <f t="shared" si="97"/>
        <v>0</v>
      </c>
      <c r="AO300">
        <f t="shared" si="97"/>
        <v>0.20000000000000107</v>
      </c>
      <c r="AR300" s="3" t="s">
        <v>1718</v>
      </c>
      <c r="AS300" s="3" t="s">
        <v>1572</v>
      </c>
      <c r="AT300">
        <f>AT293-AT292</f>
        <v>0.22500000000000142</v>
      </c>
      <c r="AU300">
        <f t="shared" ref="AU300:BG300" si="98">AU293-AU292</f>
        <v>0.17500000000000071</v>
      </c>
      <c r="AV300">
        <f t="shared" si="98"/>
        <v>9.9999999999999645E-2</v>
      </c>
      <c r="AW300">
        <f t="shared" si="98"/>
        <v>7.4999999999999289E-2</v>
      </c>
      <c r="AX300">
        <f t="shared" si="98"/>
        <v>2.5000000000000355E-2</v>
      </c>
      <c r="AY300">
        <f t="shared" si="98"/>
        <v>0.15000000000000036</v>
      </c>
      <c r="AZ300">
        <f t="shared" si="98"/>
        <v>0.29999999999999893</v>
      </c>
      <c r="BA300">
        <f t="shared" si="98"/>
        <v>0</v>
      </c>
      <c r="BB300">
        <f t="shared" si="98"/>
        <v>0.17500000000000071</v>
      </c>
      <c r="BC300">
        <f t="shared" si="98"/>
        <v>7.5000000000001066E-2</v>
      </c>
      <c r="BD300">
        <f t="shared" si="98"/>
        <v>0.20000000000000107</v>
      </c>
      <c r="BE300">
        <f t="shared" si="98"/>
        <v>0.15000000000000036</v>
      </c>
      <c r="BF300">
        <f t="shared" si="98"/>
        <v>0</v>
      </c>
      <c r="BG300" s="101">
        <f t="shared" si="98"/>
        <v>5.0000000000000711E-2</v>
      </c>
    </row>
    <row r="301" spans="1:59" x14ac:dyDescent="0.25">
      <c r="A301" s="107" t="s">
        <v>1557</v>
      </c>
      <c r="B301" s="3" t="s">
        <v>1572</v>
      </c>
      <c r="C301">
        <f t="shared" si="90"/>
        <v>7.5000000000001066E-2</v>
      </c>
      <c r="D301">
        <f t="shared" si="90"/>
        <v>5.0000000000000711E-2</v>
      </c>
      <c r="E301">
        <f t="shared" si="90"/>
        <v>0.12500000000000178</v>
      </c>
      <c r="M301" s="3" t="s">
        <v>1557</v>
      </c>
      <c r="N301" s="3" t="s">
        <v>1572</v>
      </c>
      <c r="O301">
        <f t="shared" si="95"/>
        <v>0.27500000000000213</v>
      </c>
      <c r="P301">
        <f t="shared" si="95"/>
        <v>0</v>
      </c>
      <c r="Q301">
        <f>Q394-Q393</f>
        <v>0</v>
      </c>
      <c r="R301">
        <f t="shared" si="95"/>
        <v>0</v>
      </c>
      <c r="S301">
        <f t="shared" si="95"/>
        <v>0</v>
      </c>
      <c r="T301">
        <f t="shared" si="95"/>
        <v>0.19999999999999929</v>
      </c>
      <c r="U301">
        <f t="shared" ref="U301:AD301" si="99">U294-U293</f>
        <v>5.0000000000000711E-2</v>
      </c>
      <c r="V301">
        <f t="shared" si="99"/>
        <v>0.375</v>
      </c>
      <c r="W301">
        <f t="shared" si="99"/>
        <v>0.17499999999999893</v>
      </c>
      <c r="X301">
        <f t="shared" si="99"/>
        <v>5.0000000000000711E-2</v>
      </c>
      <c r="Y301">
        <f t="shared" si="99"/>
        <v>5.0000000000000711E-2</v>
      </c>
      <c r="Z301">
        <f t="shared" si="99"/>
        <v>0</v>
      </c>
      <c r="AA301">
        <f t="shared" si="99"/>
        <v>1.3000000000000007</v>
      </c>
      <c r="AB301">
        <f t="shared" si="99"/>
        <v>0.17500000000000071</v>
      </c>
      <c r="AC301">
        <f t="shared" si="99"/>
        <v>0.22499999999999964</v>
      </c>
      <c r="AD301">
        <f t="shared" si="99"/>
        <v>5.0000000000000711E-2</v>
      </c>
      <c r="AE301">
        <f t="shared" ref="AE301:AO301" si="100">AE294-AE293</f>
        <v>9.9999999999999645E-2</v>
      </c>
      <c r="AF301">
        <f t="shared" si="100"/>
        <v>9.9999999999999645E-2</v>
      </c>
      <c r="AG301">
        <f t="shared" si="100"/>
        <v>9.9999999999999645E-2</v>
      </c>
      <c r="AH301">
        <f t="shared" si="100"/>
        <v>0</v>
      </c>
      <c r="AI301">
        <f t="shared" si="100"/>
        <v>7.4999999999999289E-2</v>
      </c>
      <c r="AJ301">
        <f t="shared" si="100"/>
        <v>9.9999999999999645E-2</v>
      </c>
      <c r="AK301">
        <f t="shared" si="100"/>
        <v>9.9999999999999645E-2</v>
      </c>
      <c r="AL301">
        <f t="shared" si="100"/>
        <v>2.5000000000000355E-2</v>
      </c>
      <c r="AM301">
        <f t="shared" si="100"/>
        <v>9.9999999999999645E-2</v>
      </c>
      <c r="AN301">
        <f t="shared" si="100"/>
        <v>0</v>
      </c>
      <c r="AO301">
        <f t="shared" si="100"/>
        <v>9.9999999999999645E-2</v>
      </c>
      <c r="AR301" s="3" t="s">
        <v>1718</v>
      </c>
      <c r="AS301" s="3" t="s">
        <v>1572</v>
      </c>
      <c r="AT301">
        <f>AT294-AT293</f>
        <v>2.5000000000000355E-2</v>
      </c>
      <c r="AU301">
        <f t="shared" ref="AU301:BG301" si="101">AU294-AU293</f>
        <v>0.25</v>
      </c>
      <c r="AV301">
        <f t="shared" si="101"/>
        <v>9.9999999999999645E-2</v>
      </c>
      <c r="AW301">
        <f t="shared" si="101"/>
        <v>0.10000000000000142</v>
      </c>
      <c r="AX301">
        <f t="shared" si="101"/>
        <v>0</v>
      </c>
      <c r="AY301">
        <f t="shared" si="101"/>
        <v>7.4999999999999289E-2</v>
      </c>
      <c r="AZ301">
        <f t="shared" si="101"/>
        <v>0.45000000000000107</v>
      </c>
      <c r="BA301">
        <f t="shared" si="101"/>
        <v>0</v>
      </c>
      <c r="BB301">
        <f t="shared" si="101"/>
        <v>0.27500000000000036</v>
      </c>
      <c r="BC301">
        <f t="shared" si="101"/>
        <v>7.4999999999999289E-2</v>
      </c>
      <c r="BD301">
        <f t="shared" si="101"/>
        <v>0.40000000000000036</v>
      </c>
      <c r="BE301">
        <f t="shared" si="101"/>
        <v>0.17499999999999893</v>
      </c>
      <c r="BF301">
        <f t="shared" si="101"/>
        <v>0.15000000000000036</v>
      </c>
      <c r="BG301" s="101">
        <f t="shared" si="101"/>
        <v>9.9999999999997868E-2</v>
      </c>
    </row>
    <row r="302" spans="1:59" x14ac:dyDescent="0.25">
      <c r="A302" s="107" t="s">
        <v>1557</v>
      </c>
      <c r="B302" s="3" t="s">
        <v>1572</v>
      </c>
      <c r="C302">
        <f t="shared" si="90"/>
        <v>7.4999999999999289E-2</v>
      </c>
      <c r="D302">
        <f t="shared" si="90"/>
        <v>0.15000000000000036</v>
      </c>
      <c r="E302">
        <f t="shared" si="90"/>
        <v>0.22499999999999964</v>
      </c>
      <c r="M302" s="3" t="s">
        <v>1557</v>
      </c>
      <c r="N302" s="3" t="s">
        <v>1572</v>
      </c>
      <c r="O302">
        <f t="shared" si="95"/>
        <v>0.34999999999999964</v>
      </c>
      <c r="P302">
        <f t="shared" si="95"/>
        <v>0</v>
      </c>
      <c r="Q302">
        <f>Q395-Q394</f>
        <v>0</v>
      </c>
      <c r="R302">
        <f t="shared" si="95"/>
        <v>9.9999999999999645E-2</v>
      </c>
      <c r="S302">
        <f t="shared" si="95"/>
        <v>0.40000000000000036</v>
      </c>
      <c r="T302">
        <f t="shared" si="95"/>
        <v>9.9999999999999645E-2</v>
      </c>
      <c r="U302">
        <f t="shared" ref="U302:AD302" si="102">U295-U294</f>
        <v>4.9999999999999822E-2</v>
      </c>
      <c r="V302">
        <f t="shared" si="102"/>
        <v>0.65000000000000036</v>
      </c>
      <c r="W302">
        <f t="shared" si="102"/>
        <v>0.25000000000000178</v>
      </c>
      <c r="X302">
        <f t="shared" si="102"/>
        <v>7.5000000000001066E-2</v>
      </c>
      <c r="Y302">
        <f t="shared" si="102"/>
        <v>2.5000000000000355E-2</v>
      </c>
      <c r="Z302">
        <f t="shared" si="102"/>
        <v>7.4999999999999289E-2</v>
      </c>
      <c r="AA302">
        <f t="shared" si="102"/>
        <v>1.4500000000000011</v>
      </c>
      <c r="AB302">
        <f t="shared" si="102"/>
        <v>0.625</v>
      </c>
      <c r="AC302">
        <f t="shared" si="102"/>
        <v>7.4999999999999289E-2</v>
      </c>
      <c r="AD302">
        <f t="shared" si="102"/>
        <v>0.12499999999999822</v>
      </c>
      <c r="AE302">
        <f t="shared" ref="AE302:AO302" si="103">AE295-AE294</f>
        <v>0</v>
      </c>
      <c r="AF302">
        <f t="shared" si="103"/>
        <v>9.9999999999999645E-2</v>
      </c>
      <c r="AG302">
        <f t="shared" si="103"/>
        <v>0.10000000000000142</v>
      </c>
      <c r="AH302">
        <f t="shared" si="103"/>
        <v>9.9999999999999645E-2</v>
      </c>
      <c r="AI302">
        <f t="shared" si="103"/>
        <v>7.5000000000001066E-2</v>
      </c>
      <c r="AJ302">
        <f t="shared" si="103"/>
        <v>9.9999999999999645E-2</v>
      </c>
      <c r="AK302">
        <f t="shared" si="103"/>
        <v>0</v>
      </c>
      <c r="AL302">
        <f t="shared" si="103"/>
        <v>0</v>
      </c>
      <c r="AM302">
        <f t="shared" si="103"/>
        <v>0.5</v>
      </c>
      <c r="AN302">
        <f t="shared" si="103"/>
        <v>0</v>
      </c>
      <c r="AO302">
        <f t="shared" si="103"/>
        <v>0.29999999999999893</v>
      </c>
      <c r="AR302" s="3" t="s">
        <v>1718</v>
      </c>
      <c r="AS302" s="3" t="s">
        <v>1572</v>
      </c>
      <c r="AT302">
        <f>AT295-AT294</f>
        <v>0.17499999999999893</v>
      </c>
      <c r="AU302">
        <f t="shared" ref="AU302:BG302" si="104">AU295-AU294</f>
        <v>0.30000000000000071</v>
      </c>
      <c r="AV302">
        <f t="shared" si="104"/>
        <v>1.5</v>
      </c>
      <c r="AW302">
        <f t="shared" si="104"/>
        <v>0.15000000000000036</v>
      </c>
      <c r="AX302">
        <f t="shared" si="104"/>
        <v>0</v>
      </c>
      <c r="AY302">
        <f t="shared" si="104"/>
        <v>0.17499999999999893</v>
      </c>
      <c r="AZ302">
        <f t="shared" si="104"/>
        <v>1.3499999999999996</v>
      </c>
      <c r="BA302">
        <f t="shared" si="104"/>
        <v>0</v>
      </c>
      <c r="BB302">
        <f t="shared" si="104"/>
        <v>0.375</v>
      </c>
      <c r="BC302">
        <f t="shared" si="104"/>
        <v>7.4999999999999289E-2</v>
      </c>
      <c r="BD302">
        <f t="shared" si="104"/>
        <v>9.9999999999999645E-2</v>
      </c>
      <c r="BE302">
        <f t="shared" si="104"/>
        <v>0.22500000000000142</v>
      </c>
      <c r="BF302">
        <f t="shared" si="104"/>
        <v>0.34999999999999964</v>
      </c>
      <c r="BG302" s="101">
        <f t="shared" si="104"/>
        <v>0.15000000000000036</v>
      </c>
    </row>
    <row r="303" spans="1:59" x14ac:dyDescent="0.25">
      <c r="A303" s="84"/>
      <c r="M303" s="3" t="s">
        <v>1557</v>
      </c>
      <c r="N303" s="3" t="s">
        <v>1572</v>
      </c>
      <c r="O303">
        <f t="shared" si="95"/>
        <v>0.44999999999999929</v>
      </c>
      <c r="P303">
        <f t="shared" si="95"/>
        <v>0.20000000000000107</v>
      </c>
      <c r="Q303">
        <f>Q396-Q395</f>
        <v>0</v>
      </c>
      <c r="R303">
        <f t="shared" si="95"/>
        <v>0</v>
      </c>
      <c r="S303">
        <f t="shared" si="95"/>
        <v>0.59999999999999964</v>
      </c>
      <c r="T303">
        <f t="shared" si="95"/>
        <v>0.10000000000000142</v>
      </c>
      <c r="U303">
        <f t="shared" ref="U303:AD303" si="105">U296-U295</f>
        <v>0.29999999999999982</v>
      </c>
      <c r="V303">
        <f t="shared" si="105"/>
        <v>1.0499999999999989</v>
      </c>
      <c r="W303">
        <f t="shared" si="105"/>
        <v>0</v>
      </c>
      <c r="X303">
        <f t="shared" si="105"/>
        <v>7.4999999999999289E-2</v>
      </c>
      <c r="Y303">
        <f t="shared" si="105"/>
        <v>7.4999999999999289E-2</v>
      </c>
      <c r="Z303">
        <f t="shared" si="105"/>
        <v>0.125</v>
      </c>
      <c r="AA303">
        <f t="shared" si="105"/>
        <v>0.5</v>
      </c>
      <c r="AB303">
        <f t="shared" si="105"/>
        <v>1.6749999999999989</v>
      </c>
      <c r="AC303">
        <f t="shared" si="105"/>
        <v>2.5000000000000355E-2</v>
      </c>
      <c r="AD303">
        <f t="shared" si="105"/>
        <v>2.5000000000000355E-2</v>
      </c>
      <c r="AE303">
        <f t="shared" ref="AE303:AO303" si="106">AE296-AE295</f>
        <v>9.9999999999999645E-2</v>
      </c>
      <c r="AF303">
        <f t="shared" si="106"/>
        <v>0.20000000000000107</v>
      </c>
      <c r="AG303">
        <f t="shared" si="106"/>
        <v>0.5</v>
      </c>
      <c r="AH303">
        <f t="shared" si="106"/>
        <v>0.20000000000000107</v>
      </c>
      <c r="AI303">
        <f t="shared" si="106"/>
        <v>7.4999999999999289E-2</v>
      </c>
      <c r="AJ303">
        <f t="shared" si="106"/>
        <v>1.7000000000000011</v>
      </c>
      <c r="AK303">
        <f t="shared" si="106"/>
        <v>0</v>
      </c>
      <c r="AL303">
        <f t="shared" si="106"/>
        <v>0</v>
      </c>
      <c r="AM303">
        <f t="shared" si="106"/>
        <v>9.9999999999999645E-2</v>
      </c>
      <c r="AN303">
        <f t="shared" si="106"/>
        <v>0</v>
      </c>
      <c r="AO303">
        <f t="shared" si="106"/>
        <v>2.2000000000000011</v>
      </c>
      <c r="BG303" s="101"/>
    </row>
    <row r="304" spans="1:59" x14ac:dyDescent="0.25">
      <c r="A304" s="84"/>
      <c r="BG304" s="101"/>
    </row>
    <row r="305" spans="1:59" x14ac:dyDescent="0.25">
      <c r="A305" s="84"/>
      <c r="BG305" s="101"/>
    </row>
    <row r="306" spans="1:59" x14ac:dyDescent="0.25">
      <c r="A306" s="107" t="s">
        <v>1558</v>
      </c>
      <c r="B306" s="3" t="s">
        <v>1567</v>
      </c>
      <c r="C306" s="7">
        <f>MIN(I2:I5)</f>
        <v>918</v>
      </c>
      <c r="D306" s="7">
        <f>MIN(I6:I9)</f>
        <v>1086</v>
      </c>
      <c r="E306" s="7">
        <f>MIN(I10:I15)</f>
        <v>1297</v>
      </c>
      <c r="AR306" s="3" t="s">
        <v>1719</v>
      </c>
      <c r="AS306" s="3" t="s">
        <v>1567</v>
      </c>
      <c r="AT306" s="7">
        <f>MIN(AG2:AG9)</f>
        <v>1296</v>
      </c>
      <c r="AU306" s="7">
        <f>MIN(AG13:AG16)</f>
        <v>808</v>
      </c>
      <c r="AV306" s="7">
        <f>MIN(AG17:AG23)</f>
        <v>855</v>
      </c>
      <c r="AW306" s="7">
        <f>MIN(AG24:AG27)</f>
        <v>1096</v>
      </c>
      <c r="AX306" s="7">
        <f>MIN(AG34:AG37)</f>
        <v>659</v>
      </c>
      <c r="AY306" s="7">
        <f>MIN(AG41:AG48)</f>
        <v>552</v>
      </c>
      <c r="AZ306" s="7">
        <f>MIN(AG49:AG55)</f>
        <v>506</v>
      </c>
      <c r="BA306" s="7">
        <f>MIN(AG56:AG60)</f>
        <v>638</v>
      </c>
      <c r="BB306" s="7">
        <f>MIN(AG61:AG64)</f>
        <v>787</v>
      </c>
      <c r="BC306" s="7">
        <f>MIN(AG65:AG68)</f>
        <v>829</v>
      </c>
      <c r="BD306" s="7">
        <f>MIN(AG69:AG73)</f>
        <v>937</v>
      </c>
      <c r="BE306" s="7">
        <f>MIN(AG76:AG79)</f>
        <v>986</v>
      </c>
      <c r="BF306" s="7">
        <f>MIN(AG86:AG91)</f>
        <v>500</v>
      </c>
      <c r="BG306" s="100">
        <f>MIN(AG93:AG96)</f>
        <v>517</v>
      </c>
    </row>
    <row r="307" spans="1:59" x14ac:dyDescent="0.25">
      <c r="A307" s="107" t="s">
        <v>1558</v>
      </c>
      <c r="B307" s="3" t="s">
        <v>1568</v>
      </c>
      <c r="C307" s="7">
        <f>_xlfn.QUARTILE.INC(I2:I5,1)</f>
        <v>1200</v>
      </c>
      <c r="D307" s="7">
        <f>_xlfn.QUARTILE.INC(I6:I9,1)</f>
        <v>1096.5</v>
      </c>
      <c r="E307" s="7">
        <f>_xlfn.QUARTILE.INC(I10:I15,1)</f>
        <v>1443</v>
      </c>
      <c r="M307" s="3" t="s">
        <v>1558</v>
      </c>
      <c r="N307" s="3" t="s">
        <v>1567</v>
      </c>
      <c r="O307" s="7">
        <f>MIN(U2:U5)</f>
        <v>826</v>
      </c>
      <c r="P307" s="7">
        <f>MIN(U7:U15)</f>
        <v>1206</v>
      </c>
      <c r="Q307" s="7">
        <f>MIN(U19:U27)</f>
        <v>929</v>
      </c>
      <c r="R307" s="7">
        <f>MIN(U31:U35)</f>
        <v>989</v>
      </c>
      <c r="S307" s="7">
        <f>MIN(U36:U40)</f>
        <v>653</v>
      </c>
      <c r="T307" s="7">
        <f>MIN(U41:U45)</f>
        <v>972</v>
      </c>
      <c r="U307" s="7">
        <f>MIN(U46:U51)</f>
        <v>883</v>
      </c>
      <c r="V307" s="7">
        <f>MIN(U54:U57)</f>
        <v>704</v>
      </c>
      <c r="W307" s="7">
        <f>MIN(U58:U69)</f>
        <v>501</v>
      </c>
      <c r="X307" s="7">
        <f>MIN(U75:U78)</f>
        <v>1421</v>
      </c>
      <c r="Y307" s="7">
        <f>MIN(U82:U85)</f>
        <v>1192</v>
      </c>
      <c r="Z307" s="7">
        <f>MIN(U86:U91)</f>
        <v>1297</v>
      </c>
      <c r="AA307" s="7">
        <f>MIN(U95:U100)</f>
        <v>655</v>
      </c>
      <c r="AB307" s="7">
        <f>MIN(U103:U108)</f>
        <v>1027</v>
      </c>
      <c r="AC307" s="7">
        <f>MIN(U109:U114)</f>
        <v>572</v>
      </c>
      <c r="AD307" s="7">
        <f>MIN(U130:U135)</f>
        <v>527</v>
      </c>
      <c r="AE307" s="7">
        <f>MIN(U140:U144)</f>
        <v>452</v>
      </c>
      <c r="AF307" s="7">
        <f>MIN(U145:U153)</f>
        <v>453</v>
      </c>
      <c r="AG307" s="7">
        <f>MIN(U154:U162)</f>
        <v>450</v>
      </c>
      <c r="AH307" s="7">
        <f>MIN(U166:U170)</f>
        <v>1650</v>
      </c>
      <c r="AI307" s="7">
        <f>MIN(U171:U174)</f>
        <v>1339</v>
      </c>
      <c r="AJ307" s="7">
        <f>MIN(U175:U185)</f>
        <v>922</v>
      </c>
      <c r="AK307" s="7">
        <f>MIN(U186:U190)</f>
        <v>1288</v>
      </c>
      <c r="AL307" s="7">
        <f>MIN(U197:U200)</f>
        <v>1325</v>
      </c>
      <c r="AM307" s="7">
        <f>MIN(U212:U219)</f>
        <v>539</v>
      </c>
      <c r="AN307" s="7">
        <f>MIN(U224:U227)</f>
        <v>527</v>
      </c>
      <c r="AO307" s="7">
        <f>MIN(U228:U236)</f>
        <v>471</v>
      </c>
      <c r="AR307" s="3" t="s">
        <v>1719</v>
      </c>
      <c r="AS307" s="3" t="s">
        <v>1568</v>
      </c>
      <c r="AT307" s="7">
        <f>_xlfn.QUARTILE.INC(AG2:AG9,1)</f>
        <v>1364</v>
      </c>
      <c r="AU307" s="7">
        <f>_xlfn.QUARTILE.INC(AG13:AG16,1)</f>
        <v>818.5</v>
      </c>
      <c r="AV307" s="7">
        <f>_xlfn.QUARTILE.INC(AG17:AG23,1)</f>
        <v>880</v>
      </c>
      <c r="AW307" s="7">
        <f>_xlfn.QUARTILE.INC(AG24:AG27,1)</f>
        <v>1144.75</v>
      </c>
      <c r="AX307" s="7">
        <f>_xlfn.QUARTILE.INC(AG34:AG37,1)</f>
        <v>659</v>
      </c>
      <c r="AY307" s="7">
        <f>_xlfn.QUARTILE.INC(AG41:AG48,1)</f>
        <v>572.5</v>
      </c>
      <c r="AZ307" s="7">
        <f>_xlfn.QUARTILE.INC(AG49:AG55,1)</f>
        <v>537.5</v>
      </c>
      <c r="BA307" s="7">
        <f>_xlfn.QUARTILE.INC(AG56:AG60,1)</f>
        <v>678</v>
      </c>
      <c r="BB307" s="7">
        <f>_xlfn.QUARTILE.INC(AG61:AG64,1)</f>
        <v>798.25</v>
      </c>
      <c r="BC307" s="7">
        <f>_xlfn.QUARTILE.INC(AG65:AG68,1)</f>
        <v>844.75</v>
      </c>
      <c r="BD307" s="7">
        <f>_xlfn.QUARTILE.INC(AG69:AG73,1)</f>
        <v>1110</v>
      </c>
      <c r="BE307" s="7">
        <f>_xlfn.QUARTILE.INC(AG76:AG79,1)</f>
        <v>1006.25</v>
      </c>
      <c r="BF307" s="7">
        <f>_xlfn.QUARTILE.INC(AG86:AG91,1)</f>
        <v>509.75</v>
      </c>
      <c r="BG307" s="100">
        <f>_xlfn.QUARTILE.INC(AG93:AG96,1)</f>
        <v>529</v>
      </c>
    </row>
    <row r="308" spans="1:59" x14ac:dyDescent="0.25">
      <c r="A308" s="107" t="s">
        <v>1558</v>
      </c>
      <c r="B308" s="3" t="s">
        <v>1569</v>
      </c>
      <c r="C308" s="7">
        <f>_xlfn.QUARTILE.INC(I2:I5,2)</f>
        <v>1306.5</v>
      </c>
      <c r="D308" s="7">
        <f>_xlfn.QUARTILE.INC(I6:I9,2)</f>
        <v>1131</v>
      </c>
      <c r="E308" s="7">
        <f>_xlfn.QUARTILE.INC(I10:I15,2)</f>
        <v>1496.5</v>
      </c>
      <c r="M308" s="3" t="s">
        <v>1558</v>
      </c>
      <c r="N308" s="3" t="s">
        <v>1568</v>
      </c>
      <c r="O308" s="7">
        <f>_xlfn.QUARTILE.INC(U2:U5,1)</f>
        <v>957.25</v>
      </c>
      <c r="P308" s="7">
        <f>_xlfn.QUARTILE.INC(U7:U15,1)</f>
        <v>1230</v>
      </c>
      <c r="Q308" s="7">
        <f>_xlfn.QUARTILE.INC(U19:U27,1)</f>
        <v>1147</v>
      </c>
      <c r="R308" s="7">
        <f>_xlfn.QUARTILE.INC(U31:U35,1)</f>
        <v>1066</v>
      </c>
      <c r="S308" s="7">
        <f>_xlfn.QUARTILE.INC(U36:U40,1)</f>
        <v>655</v>
      </c>
      <c r="T308" s="7">
        <f>_xlfn.QUARTILE.INC(U41:U45,1)</f>
        <v>1191</v>
      </c>
      <c r="U308" s="7">
        <f>_xlfn.QUARTILE.INC(U46:U51,1)</f>
        <v>947.25</v>
      </c>
      <c r="V308" s="7">
        <f>_xlfn.QUARTILE.INC(U54:U57,1)</f>
        <v>707</v>
      </c>
      <c r="W308" s="7">
        <f>_xlfn.QUARTILE.INC(U58:U69,1)</f>
        <v>674.75</v>
      </c>
      <c r="X308" s="7">
        <f>_xlfn.QUARTILE.INC(U75:U78,1)</f>
        <v>1423.25</v>
      </c>
      <c r="Y308" s="7">
        <f>_xlfn.QUARTILE.INC(U82:U85,1)</f>
        <v>1303</v>
      </c>
      <c r="Z308" s="7">
        <f>_xlfn.QUARTILE.INC(U86:U91,1)</f>
        <v>1383.75</v>
      </c>
      <c r="AA308" s="7">
        <f>_xlfn.QUARTILE.INC(U95:U100,1)</f>
        <v>693</v>
      </c>
      <c r="AB308" s="7">
        <f>_xlfn.QUARTILE.INC(U103:U108,1)</f>
        <v>1036.25</v>
      </c>
      <c r="AC308" s="7">
        <f>_xlfn.QUARTILE.INC(U109:U114,1)</f>
        <v>687.5</v>
      </c>
      <c r="AD308" s="7">
        <f>_xlfn.QUARTILE.INC(U130:U135,1)</f>
        <v>538</v>
      </c>
      <c r="AE308" s="7">
        <f>_xlfn.QUARTILE.INC(U140:U144,1)</f>
        <v>460</v>
      </c>
      <c r="AF308" s="7">
        <f>_xlfn.QUARTILE.INC(U145:U153,1)</f>
        <v>540</v>
      </c>
      <c r="AG308" s="7">
        <f>_xlfn.QUARTILE.INC(U154:U162,1)</f>
        <v>473</v>
      </c>
      <c r="AH308" s="7">
        <f>_xlfn.QUARTILE.INC(U166:U170,1)</f>
        <v>1665</v>
      </c>
      <c r="AI308" s="7">
        <f>_xlfn.QUARTILE.INC(U171:U174,1)</f>
        <v>1382.5</v>
      </c>
      <c r="AJ308" s="7">
        <f>_xlfn.QUARTILE.INC(U175:U185,1)</f>
        <v>1070</v>
      </c>
      <c r="AK308" s="7">
        <f>_xlfn.QUARTILE.INC(U186:U190,1)</f>
        <v>1300</v>
      </c>
      <c r="AL308" s="7">
        <f>_xlfn.QUARTILE.INC(U197:U200,1)</f>
        <v>1376.75</v>
      </c>
      <c r="AM308" s="7">
        <f>_xlfn.QUARTILE.INC(U212:U219,1)</f>
        <v>549.75</v>
      </c>
      <c r="AN308" s="7">
        <f>_xlfn.QUARTILE.INC(U224:U227,1)</f>
        <v>536</v>
      </c>
      <c r="AO308" s="7">
        <f>_xlfn.QUARTILE.INC(U228:U236,1)</f>
        <v>492</v>
      </c>
      <c r="AR308" s="3" t="s">
        <v>1719</v>
      </c>
      <c r="AS308" s="3" t="s">
        <v>1569</v>
      </c>
      <c r="AT308" s="7">
        <f>_xlfn.QUARTILE.INC(AG2:AG9,2)</f>
        <v>1393.5</v>
      </c>
      <c r="AU308" s="7">
        <f>_xlfn.QUARTILE.INC(AG13:AG16,2)</f>
        <v>835.5</v>
      </c>
      <c r="AV308" s="7">
        <f>_xlfn.QUARTILE.INC(AG17:AG23,2)</f>
        <v>965</v>
      </c>
      <c r="AW308" s="7">
        <f>_xlfn.QUARTILE.INC(AG24:AG27,2)</f>
        <v>1163</v>
      </c>
      <c r="AX308" s="7">
        <f>_xlfn.QUARTILE.INC(AG34:AG37,2)</f>
        <v>667</v>
      </c>
      <c r="AY308" s="7">
        <f>_xlfn.QUARTILE.INC(AG41:AG48,2)</f>
        <v>578</v>
      </c>
      <c r="AZ308" s="7">
        <f>_xlfn.QUARTILE.INC(AG49:AG55,2)</f>
        <v>562</v>
      </c>
      <c r="BA308" s="7">
        <f>_xlfn.QUARTILE.INC(AG56:AG60,2)</f>
        <v>680</v>
      </c>
      <c r="BB308" s="7">
        <f>_xlfn.QUARTILE.INC(AG61:AG64,2)</f>
        <v>815.5</v>
      </c>
      <c r="BC308" s="7">
        <f>_xlfn.QUARTILE.INC(AG65:AG68,2)</f>
        <v>851</v>
      </c>
      <c r="BD308" s="7">
        <f>_xlfn.QUARTILE.INC(AG69:AG73,2)</f>
        <v>1142</v>
      </c>
      <c r="BE308" s="7">
        <f>_xlfn.QUARTILE.INC(AG76:AG79,2)</f>
        <v>1033.5</v>
      </c>
      <c r="BF308" s="7">
        <f>_xlfn.QUARTILE.INC(AG86:AG91,2)</f>
        <v>540.5</v>
      </c>
      <c r="BG308" s="100">
        <f>_xlfn.QUARTILE.INC(AG93:AG96,2)</f>
        <v>548.5</v>
      </c>
    </row>
    <row r="309" spans="1:59" x14ac:dyDescent="0.25">
      <c r="A309" s="107" t="s">
        <v>1558</v>
      </c>
      <c r="B309" s="3" t="s">
        <v>1570</v>
      </c>
      <c r="C309" s="7">
        <f>_xlfn.QUARTILE.INC(I2:I5,3)</f>
        <v>1324.75</v>
      </c>
      <c r="D309" s="7">
        <f>_xlfn.QUARTILE.INC(I6:I9,3)</f>
        <v>1178.75</v>
      </c>
      <c r="E309" s="7">
        <f>_xlfn.QUARTILE.INC(I10:I15,3)</f>
        <v>1521.5</v>
      </c>
      <c r="M309" s="3" t="s">
        <v>1558</v>
      </c>
      <c r="N309" s="3" t="s">
        <v>1569</v>
      </c>
      <c r="O309" s="7">
        <f>_xlfn.QUARTILE.INC(U2:U5,2)</f>
        <v>1033.5</v>
      </c>
      <c r="P309" s="7">
        <f>_xlfn.QUARTILE.INC(U7:U15,2)</f>
        <v>1238</v>
      </c>
      <c r="Q309" s="7">
        <f>_xlfn.QUARTILE.INC(U19:U27,2)</f>
        <v>1167</v>
      </c>
      <c r="R309" s="7">
        <f>_xlfn.QUARTILE.INC(U31:U35,2)</f>
        <v>1074</v>
      </c>
      <c r="S309" s="7">
        <f>_xlfn.QUARTILE.INC(U36:U40,2)</f>
        <v>664</v>
      </c>
      <c r="T309" s="7">
        <f>_xlfn.QUARTILE.INC(U41:U45,2)</f>
        <v>1299</v>
      </c>
      <c r="U309" s="7">
        <f>_xlfn.QUARTILE.INC(U46:U51,2)</f>
        <v>989.5</v>
      </c>
      <c r="V309" s="7">
        <f>_xlfn.QUARTILE.INC(U54:U57,2)</f>
        <v>715</v>
      </c>
      <c r="W309" s="7">
        <f>_xlfn.QUARTILE.INC(U58:U69,2)</f>
        <v>731.5</v>
      </c>
      <c r="X309" s="7">
        <f>_xlfn.QUARTILE.INC(U75:U78,2)</f>
        <v>1497</v>
      </c>
      <c r="Y309" s="7">
        <f>_xlfn.QUARTILE.INC(U82:U85,2)</f>
        <v>1351</v>
      </c>
      <c r="Z309" s="7">
        <f>_xlfn.QUARTILE.INC(U86:U91,2)</f>
        <v>1418.5</v>
      </c>
      <c r="AA309" s="7">
        <f>_xlfn.QUARTILE.INC(U95:U100,2)</f>
        <v>700.5</v>
      </c>
      <c r="AB309" s="7">
        <f>_xlfn.QUARTILE.INC(U103:U108,2)</f>
        <v>1051.5</v>
      </c>
      <c r="AC309" s="7">
        <f>_xlfn.QUARTILE.INC(U109:U114,2)</f>
        <v>871</v>
      </c>
      <c r="AD309" s="7">
        <f>_xlfn.QUARTILE.INC(U130:U135,2)</f>
        <v>555</v>
      </c>
      <c r="AE309" s="7">
        <f>_xlfn.QUARTILE.INC(U140:U144,2)</f>
        <v>515</v>
      </c>
      <c r="AF309" s="7">
        <f>_xlfn.QUARTILE.INC(U145:U153,2)</f>
        <v>585</v>
      </c>
      <c r="AG309" s="7">
        <f>_xlfn.QUARTILE.INC(U154:U162,2)</f>
        <v>491</v>
      </c>
      <c r="AH309" s="7">
        <f>_xlfn.QUARTILE.INC(U166:U170,2)</f>
        <v>1680</v>
      </c>
      <c r="AI309" s="7">
        <f>_xlfn.QUARTILE.INC(U171:U174,2)</f>
        <v>1431.5</v>
      </c>
      <c r="AJ309" s="7">
        <f>_xlfn.QUARTILE.INC(U175:U185,2)</f>
        <v>1198</v>
      </c>
      <c r="AK309" s="7">
        <f>_xlfn.QUARTILE.INC(U186:U190,2)</f>
        <v>1314</v>
      </c>
      <c r="AL309" s="7">
        <f>_xlfn.QUARTILE.INC(U197:U200,2)</f>
        <v>1404</v>
      </c>
      <c r="AM309" s="7">
        <f>_xlfn.QUARTILE.INC(U212:U219,2)</f>
        <v>555</v>
      </c>
      <c r="AN309" s="7">
        <f>_xlfn.QUARTILE.INC(U224:U227,2)</f>
        <v>552.5</v>
      </c>
      <c r="AO309" s="7">
        <f>_xlfn.QUARTILE.INC(U228:U236,2)</f>
        <v>495</v>
      </c>
      <c r="AR309" s="3" t="s">
        <v>1719</v>
      </c>
      <c r="AS309" s="3" t="s">
        <v>1570</v>
      </c>
      <c r="AT309" s="7">
        <f>_xlfn.QUARTILE.INC(AG2:AG9,3)</f>
        <v>1456.75</v>
      </c>
      <c r="AU309" s="7">
        <f>_xlfn.QUARTILE.INC(AG13:AG16,3)</f>
        <v>862.75</v>
      </c>
      <c r="AV309" s="7">
        <f>_xlfn.QUARTILE.INC(AG17:AG23,3)</f>
        <v>991</v>
      </c>
      <c r="AW309" s="7">
        <f>_xlfn.QUARTILE.INC(AG24:AG27,3)</f>
        <v>1167.5</v>
      </c>
      <c r="AX309" s="7">
        <f>_xlfn.QUARTILE.INC(AG34:AG37,3)</f>
        <v>678.25</v>
      </c>
      <c r="AY309" s="7">
        <f>_xlfn.QUARTILE.INC(AG41:AG48,3)</f>
        <v>586.75</v>
      </c>
      <c r="AZ309" s="7">
        <f>_xlfn.QUARTILE.INC(AG49:AG55,3)</f>
        <v>567</v>
      </c>
      <c r="BA309" s="7">
        <f>_xlfn.QUARTILE.INC(AG56:AG60,3)</f>
        <v>746</v>
      </c>
      <c r="BB309" s="7">
        <f>_xlfn.QUARTILE.INC(AG61:AG64,3)</f>
        <v>838.5</v>
      </c>
      <c r="BC309" s="7">
        <f>_xlfn.QUARTILE.INC(AG65:AG68,3)</f>
        <v>888.25</v>
      </c>
      <c r="BD309" s="7">
        <f>_xlfn.QUARTILE.INC(AG69:AG73,3)</f>
        <v>1146</v>
      </c>
      <c r="BE309" s="7">
        <f>_xlfn.QUARTILE.INC(AG76:AG79,3)</f>
        <v>1063</v>
      </c>
      <c r="BF309" s="7">
        <f>_xlfn.QUARTILE.INC(AG86:AG91,3)</f>
        <v>561.5</v>
      </c>
      <c r="BG309" s="100">
        <f>_xlfn.QUARTILE.INC(AG93:AG96,3)</f>
        <v>564.75</v>
      </c>
    </row>
    <row r="310" spans="1:59" x14ac:dyDescent="0.25">
      <c r="A310" s="107" t="s">
        <v>1558</v>
      </c>
      <c r="B310" s="3" t="s">
        <v>1571</v>
      </c>
      <c r="C310" s="7">
        <f>MAX(I2:I5)</f>
        <v>1342</v>
      </c>
      <c r="D310" s="7">
        <f>MAX(I6:I9)</f>
        <v>1229</v>
      </c>
      <c r="E310" s="7">
        <f>MAX(I10:I15)</f>
        <v>1639</v>
      </c>
      <c r="M310" s="3" t="s">
        <v>1558</v>
      </c>
      <c r="N310" s="3" t="s">
        <v>1570</v>
      </c>
      <c r="O310" s="7">
        <f>_xlfn.QUARTILE.INC(U2:U5,3)</f>
        <v>1117</v>
      </c>
      <c r="P310" s="7">
        <f>_xlfn.QUARTILE.INC(U7:U15,3)</f>
        <v>1272</v>
      </c>
      <c r="Q310" s="7">
        <f>_xlfn.QUARTILE.INC(U19:U27,3)</f>
        <v>1262</v>
      </c>
      <c r="R310" s="7">
        <f>_xlfn.QUARTILE.INC(U31:U35,3)</f>
        <v>1102</v>
      </c>
      <c r="S310" s="7">
        <f>_xlfn.QUARTILE.INC(U36:U40,3)</f>
        <v>708</v>
      </c>
      <c r="T310" s="7">
        <f>_xlfn.QUARTILE.INC(U41:U45,3)</f>
        <v>1333</v>
      </c>
      <c r="U310" s="7">
        <f>_xlfn.QUARTILE.INC(U46:U51,3)</f>
        <v>1007</v>
      </c>
      <c r="V310" s="7">
        <f>_xlfn.QUARTILE.INC(U54:U57,3)</f>
        <v>726</v>
      </c>
      <c r="W310" s="7">
        <f>_xlfn.QUARTILE.INC(U58:U69,3)</f>
        <v>810</v>
      </c>
      <c r="X310" s="7">
        <f>_xlfn.QUARTILE.INC(U75:U78,3)</f>
        <v>1571</v>
      </c>
      <c r="Y310" s="7">
        <f>_xlfn.QUARTILE.INC(U82:U85,3)</f>
        <v>1366.5</v>
      </c>
      <c r="Z310" s="7">
        <f>_xlfn.QUARTILE.INC(U86:U91,3)</f>
        <v>1453.25</v>
      </c>
      <c r="AA310" s="7">
        <f>_xlfn.QUARTILE.INC(U95:U100,3)</f>
        <v>713.25</v>
      </c>
      <c r="AB310" s="7">
        <f>_xlfn.QUARTILE.INC(U103:U108,3)</f>
        <v>1096.75</v>
      </c>
      <c r="AC310" s="7">
        <f>_xlfn.QUARTILE.INC(U109:U114,3)</f>
        <v>921.75</v>
      </c>
      <c r="AD310" s="7">
        <f>_xlfn.QUARTILE.INC(U130:U135,3)</f>
        <v>604.25</v>
      </c>
      <c r="AE310" s="7">
        <f>_xlfn.QUARTILE.INC(U140:U144,3)</f>
        <v>537</v>
      </c>
      <c r="AF310" s="7">
        <f>_xlfn.QUARTILE.INC(U145:U153,3)</f>
        <v>593</v>
      </c>
      <c r="AG310" s="7">
        <f>_xlfn.QUARTILE.INC(U154:U162,3)</f>
        <v>494</v>
      </c>
      <c r="AH310" s="7">
        <f>_xlfn.QUARTILE.INC(U166:U170,3)</f>
        <v>1682</v>
      </c>
      <c r="AI310" s="7">
        <f>_xlfn.QUARTILE.INC(U171:U174,3)</f>
        <v>1467.5</v>
      </c>
      <c r="AJ310" s="7">
        <f>_xlfn.QUARTILE.INC(U175:U185,3)</f>
        <v>1241.5</v>
      </c>
      <c r="AK310" s="7">
        <f>_xlfn.QUARTILE.INC(U186:U190,3)</f>
        <v>1337</v>
      </c>
      <c r="AL310" s="7">
        <f>_xlfn.QUARTILE.INC(U197:U200,3)</f>
        <v>1424.5</v>
      </c>
      <c r="AM310" s="7">
        <f>_xlfn.QUARTILE.INC(U212:U219,3)</f>
        <v>769.25</v>
      </c>
      <c r="AN310" s="7">
        <f>_xlfn.QUARTILE.INC(U224:U227,3)</f>
        <v>572.75</v>
      </c>
      <c r="AO310" s="7">
        <f>_xlfn.QUARTILE.INC(U228:U236,3)</f>
        <v>497</v>
      </c>
      <c r="AR310" s="3" t="s">
        <v>1719</v>
      </c>
      <c r="AS310" s="3" t="s">
        <v>1571</v>
      </c>
      <c r="AT310" s="7">
        <f>MAX(AG2:AG9)</f>
        <v>1723</v>
      </c>
      <c r="AU310" s="7">
        <f>MAX(AG13:AG16)</f>
        <v>904</v>
      </c>
      <c r="AV310" s="7">
        <f>MAX(AG17:AG23)</f>
        <v>1028</v>
      </c>
      <c r="AW310" s="7">
        <f>MAX(AG24:AG27)</f>
        <v>1175</v>
      </c>
      <c r="AX310" s="7">
        <f>MAX(AG34:AG37)</f>
        <v>688</v>
      </c>
      <c r="AY310" s="7">
        <f>MAX(AG41:AG48)</f>
        <v>624</v>
      </c>
      <c r="AZ310" s="7">
        <f>MAX(AG49:AG55)</f>
        <v>574</v>
      </c>
      <c r="BA310" s="7">
        <f>MAX(AG56:AG60)</f>
        <v>797</v>
      </c>
      <c r="BB310" s="7">
        <f>MAX(AG61:AG64)</f>
        <v>867</v>
      </c>
      <c r="BC310" s="7">
        <f>MAX(AG65:AG68)</f>
        <v>997</v>
      </c>
      <c r="BD310" s="7">
        <f>MAX(AG69:AG73)</f>
        <v>1202</v>
      </c>
      <c r="BE310" s="7">
        <f>MAX(AG76:AG79)</f>
        <v>1090</v>
      </c>
      <c r="BF310" s="7">
        <f>MAX(AG86:AG91)</f>
        <v>568</v>
      </c>
      <c r="BG310" s="100">
        <f>MAX(AG93:AG96)</f>
        <v>567</v>
      </c>
    </row>
    <row r="311" spans="1:59" x14ac:dyDescent="0.25">
      <c r="A311" s="84"/>
      <c r="B311" s="3"/>
      <c r="M311" s="3" t="s">
        <v>1558</v>
      </c>
      <c r="N311" s="3" t="s">
        <v>1571</v>
      </c>
      <c r="O311" s="7">
        <f>MAX(U2:U5)</f>
        <v>1270</v>
      </c>
      <c r="P311" s="7">
        <f>MAX(U7:U15)</f>
        <v>1336</v>
      </c>
      <c r="Q311" s="7">
        <f>MAX(U19:U27)</f>
        <v>1323</v>
      </c>
      <c r="R311" s="7">
        <f>MAX(U31:U35)</f>
        <v>1205</v>
      </c>
      <c r="S311" s="7">
        <f>MAX(U36:U40)</f>
        <v>818</v>
      </c>
      <c r="T311" s="7">
        <f>MAX(U41:U45)</f>
        <v>1360</v>
      </c>
      <c r="U311" s="7">
        <f>MAX(U46:U51)</f>
        <v>1049</v>
      </c>
      <c r="V311" s="7">
        <f>MAX(U54:U57)</f>
        <v>738</v>
      </c>
      <c r="W311" s="7">
        <f>MAX(U58:U69)</f>
        <v>1181</v>
      </c>
      <c r="X311" s="7">
        <f>MAX(U75:U78)</f>
        <v>1574</v>
      </c>
      <c r="Y311" s="7">
        <f>MAX(U82:U85)</f>
        <v>1380</v>
      </c>
      <c r="Z311" s="7">
        <f>MAX(U86:U91)</f>
        <v>1499</v>
      </c>
      <c r="AA311" s="7">
        <f>MAX(U95:U100)</f>
        <v>784</v>
      </c>
      <c r="AB311" s="7">
        <f>MAX(U103:U108)</f>
        <v>1129</v>
      </c>
      <c r="AC311" s="7">
        <f>MAX(U109:U114)</f>
        <v>1006</v>
      </c>
      <c r="AD311" s="7">
        <f>MAX(U130:U135)</f>
        <v>646</v>
      </c>
      <c r="AE311" s="7">
        <f>MAX(U140:U144)</f>
        <v>552</v>
      </c>
      <c r="AF311" s="7">
        <f>MAX(U145:U153)</f>
        <v>623</v>
      </c>
      <c r="AG311" s="7">
        <f>MAX(U154:U162)</f>
        <v>497</v>
      </c>
      <c r="AH311" s="7">
        <f>MAX(U166:U170)</f>
        <v>1697</v>
      </c>
      <c r="AI311" s="7">
        <f>MAX(U171:U174)</f>
        <v>1472</v>
      </c>
      <c r="AJ311" s="7">
        <f>MAX(U175:U185)</f>
        <v>1320</v>
      </c>
      <c r="AK311" s="7">
        <f>MAX(U186:U190)</f>
        <v>1381</v>
      </c>
      <c r="AL311" s="7">
        <f>MAX(U197:U200)</f>
        <v>1456</v>
      </c>
      <c r="AM311" s="7">
        <f>MAX(U212:U219)</f>
        <v>943</v>
      </c>
      <c r="AN311" s="7">
        <f>MAX(U224:U227)</f>
        <v>593</v>
      </c>
      <c r="AO311" s="7">
        <f>MAX(U228:U236)</f>
        <v>524</v>
      </c>
      <c r="AS311" s="3"/>
      <c r="BG311" s="101"/>
    </row>
    <row r="312" spans="1:59" x14ac:dyDescent="0.25">
      <c r="A312" s="84"/>
      <c r="B312" s="3"/>
      <c r="N312" s="3"/>
      <c r="AS312" s="3"/>
      <c r="BG312" s="101"/>
    </row>
    <row r="313" spans="1:59" x14ac:dyDescent="0.25">
      <c r="A313" s="107" t="s">
        <v>1558</v>
      </c>
      <c r="B313" s="3" t="s">
        <v>1572</v>
      </c>
      <c r="C313" s="7">
        <f>C306</f>
        <v>918</v>
      </c>
      <c r="D313" s="7">
        <f>D306</f>
        <v>1086</v>
      </c>
      <c r="E313" s="7">
        <f>E306</f>
        <v>1297</v>
      </c>
      <c r="N313" s="3"/>
      <c r="AR313" s="3" t="s">
        <v>1719</v>
      </c>
      <c r="AS313" s="3" t="s">
        <v>1572</v>
      </c>
      <c r="AT313" s="7">
        <f>AT306</f>
        <v>1296</v>
      </c>
      <c r="AU313" s="7">
        <f t="shared" ref="AU313:BG313" si="107">AU306</f>
        <v>808</v>
      </c>
      <c r="AV313" s="7">
        <f t="shared" si="107"/>
        <v>855</v>
      </c>
      <c r="AW313" s="7">
        <f t="shared" si="107"/>
        <v>1096</v>
      </c>
      <c r="AX313" s="7">
        <f t="shared" si="107"/>
        <v>659</v>
      </c>
      <c r="AY313" s="7">
        <f t="shared" si="107"/>
        <v>552</v>
      </c>
      <c r="AZ313" s="7">
        <f t="shared" si="107"/>
        <v>506</v>
      </c>
      <c r="BA313" s="7">
        <f t="shared" si="107"/>
        <v>638</v>
      </c>
      <c r="BB313" s="7">
        <f t="shared" si="107"/>
        <v>787</v>
      </c>
      <c r="BC313" s="7">
        <f t="shared" si="107"/>
        <v>829</v>
      </c>
      <c r="BD313" s="7">
        <f t="shared" si="107"/>
        <v>937</v>
      </c>
      <c r="BE313" s="7">
        <f t="shared" si="107"/>
        <v>986</v>
      </c>
      <c r="BF313" s="7">
        <f t="shared" si="107"/>
        <v>500</v>
      </c>
      <c r="BG313" s="100">
        <f t="shared" si="107"/>
        <v>517</v>
      </c>
    </row>
    <row r="314" spans="1:59" x14ac:dyDescent="0.25">
      <c r="A314" s="107" t="s">
        <v>1558</v>
      </c>
      <c r="B314" s="3" t="s">
        <v>1572</v>
      </c>
      <c r="C314">
        <f t="shared" ref="C314:E317" si="108">C307-C306</f>
        <v>282</v>
      </c>
      <c r="D314">
        <f t="shared" si="108"/>
        <v>10.5</v>
      </c>
      <c r="E314">
        <f t="shared" si="108"/>
        <v>146</v>
      </c>
      <c r="M314" s="3" t="s">
        <v>1558</v>
      </c>
      <c r="N314" s="3" t="s">
        <v>1572</v>
      </c>
      <c r="O314" s="7">
        <f t="shared" ref="O314:T314" si="109">O307</f>
        <v>826</v>
      </c>
      <c r="P314" s="7">
        <f t="shared" si="109"/>
        <v>1206</v>
      </c>
      <c r="Q314" s="7">
        <f t="shared" si="109"/>
        <v>929</v>
      </c>
      <c r="R314" s="7">
        <f t="shared" si="109"/>
        <v>989</v>
      </c>
      <c r="S314" s="7">
        <f t="shared" si="109"/>
        <v>653</v>
      </c>
      <c r="T314" s="7">
        <f t="shared" si="109"/>
        <v>972</v>
      </c>
      <c r="U314" s="7">
        <f t="shared" ref="U314:AD314" si="110">U307</f>
        <v>883</v>
      </c>
      <c r="V314" s="7">
        <f t="shared" si="110"/>
        <v>704</v>
      </c>
      <c r="W314" s="7">
        <f t="shared" si="110"/>
        <v>501</v>
      </c>
      <c r="X314" s="7">
        <f t="shared" si="110"/>
        <v>1421</v>
      </c>
      <c r="Y314" s="7">
        <f t="shared" si="110"/>
        <v>1192</v>
      </c>
      <c r="Z314" s="7">
        <f t="shared" si="110"/>
        <v>1297</v>
      </c>
      <c r="AA314" s="7">
        <f t="shared" si="110"/>
        <v>655</v>
      </c>
      <c r="AB314" s="7">
        <f t="shared" si="110"/>
        <v>1027</v>
      </c>
      <c r="AC314" s="7">
        <f t="shared" si="110"/>
        <v>572</v>
      </c>
      <c r="AD314" s="7">
        <f t="shared" si="110"/>
        <v>527</v>
      </c>
      <c r="AE314" s="7">
        <f t="shared" ref="AE314:AO314" si="111">AE307</f>
        <v>452</v>
      </c>
      <c r="AF314" s="7">
        <f t="shared" si="111"/>
        <v>453</v>
      </c>
      <c r="AG314" s="7">
        <f t="shared" si="111"/>
        <v>450</v>
      </c>
      <c r="AH314" s="7">
        <f t="shared" si="111"/>
        <v>1650</v>
      </c>
      <c r="AI314" s="7">
        <f t="shared" si="111"/>
        <v>1339</v>
      </c>
      <c r="AJ314" s="7">
        <f t="shared" si="111"/>
        <v>922</v>
      </c>
      <c r="AK314" s="7">
        <f t="shared" si="111"/>
        <v>1288</v>
      </c>
      <c r="AL314" s="7">
        <f t="shared" si="111"/>
        <v>1325</v>
      </c>
      <c r="AM314" s="7">
        <f t="shared" si="111"/>
        <v>539</v>
      </c>
      <c r="AN314" s="7">
        <f t="shared" si="111"/>
        <v>527</v>
      </c>
      <c r="AO314" s="7">
        <f t="shared" si="111"/>
        <v>471</v>
      </c>
      <c r="AR314" s="3" t="s">
        <v>1719</v>
      </c>
      <c r="AS314" s="3" t="s">
        <v>1572</v>
      </c>
      <c r="AT314">
        <f>AT307-AT306</f>
        <v>68</v>
      </c>
      <c r="AU314">
        <f t="shared" ref="AU314:BG314" si="112">AU307-AU306</f>
        <v>10.5</v>
      </c>
      <c r="AV314">
        <f t="shared" si="112"/>
        <v>25</v>
      </c>
      <c r="AW314">
        <f t="shared" si="112"/>
        <v>48.75</v>
      </c>
      <c r="AX314">
        <f t="shared" si="112"/>
        <v>0</v>
      </c>
      <c r="AY314">
        <f t="shared" si="112"/>
        <v>20.5</v>
      </c>
      <c r="AZ314">
        <f t="shared" si="112"/>
        <v>31.5</v>
      </c>
      <c r="BA314">
        <f t="shared" si="112"/>
        <v>40</v>
      </c>
      <c r="BB314">
        <f t="shared" si="112"/>
        <v>11.25</v>
      </c>
      <c r="BC314">
        <f t="shared" si="112"/>
        <v>15.75</v>
      </c>
      <c r="BD314">
        <f t="shared" si="112"/>
        <v>173</v>
      </c>
      <c r="BE314">
        <f t="shared" si="112"/>
        <v>20.25</v>
      </c>
      <c r="BF314">
        <f t="shared" si="112"/>
        <v>9.75</v>
      </c>
      <c r="BG314" s="101">
        <f t="shared" si="112"/>
        <v>12</v>
      </c>
    </row>
    <row r="315" spans="1:59" x14ac:dyDescent="0.25">
      <c r="A315" s="107" t="s">
        <v>1558</v>
      </c>
      <c r="B315" s="3" t="s">
        <v>1572</v>
      </c>
      <c r="C315">
        <f t="shared" si="108"/>
        <v>106.5</v>
      </c>
      <c r="D315">
        <f t="shared" si="108"/>
        <v>34.5</v>
      </c>
      <c r="E315">
        <f t="shared" si="108"/>
        <v>53.5</v>
      </c>
      <c r="M315" s="3" t="s">
        <v>1558</v>
      </c>
      <c r="N315" s="3" t="s">
        <v>1572</v>
      </c>
      <c r="O315">
        <f t="shared" ref="O315:T318" si="113">O308-O307</f>
        <v>131.25</v>
      </c>
      <c r="P315">
        <f t="shared" si="113"/>
        <v>24</v>
      </c>
      <c r="Q315">
        <f t="shared" si="113"/>
        <v>218</v>
      </c>
      <c r="R315">
        <f t="shared" si="113"/>
        <v>77</v>
      </c>
      <c r="S315">
        <f t="shared" si="113"/>
        <v>2</v>
      </c>
      <c r="T315">
        <f t="shared" si="113"/>
        <v>219</v>
      </c>
      <c r="U315">
        <f t="shared" ref="U315:AD315" si="114">U308-U307</f>
        <v>64.25</v>
      </c>
      <c r="V315">
        <f t="shared" si="114"/>
        <v>3</v>
      </c>
      <c r="W315">
        <f t="shared" si="114"/>
        <v>173.75</v>
      </c>
      <c r="X315">
        <f t="shared" si="114"/>
        <v>2.25</v>
      </c>
      <c r="Y315">
        <f t="shared" si="114"/>
        <v>111</v>
      </c>
      <c r="Z315">
        <f t="shared" si="114"/>
        <v>86.75</v>
      </c>
      <c r="AA315">
        <f t="shared" si="114"/>
        <v>38</v>
      </c>
      <c r="AB315">
        <f t="shared" si="114"/>
        <v>9.25</v>
      </c>
      <c r="AC315">
        <f t="shared" si="114"/>
        <v>115.5</v>
      </c>
      <c r="AD315">
        <f t="shared" si="114"/>
        <v>11</v>
      </c>
      <c r="AE315">
        <f t="shared" ref="AE315:AO315" si="115">AE308-AE307</f>
        <v>8</v>
      </c>
      <c r="AF315">
        <f t="shared" si="115"/>
        <v>87</v>
      </c>
      <c r="AG315">
        <f t="shared" si="115"/>
        <v>23</v>
      </c>
      <c r="AH315">
        <f t="shared" si="115"/>
        <v>15</v>
      </c>
      <c r="AI315">
        <f t="shared" si="115"/>
        <v>43.5</v>
      </c>
      <c r="AJ315">
        <f t="shared" si="115"/>
        <v>148</v>
      </c>
      <c r="AK315">
        <f t="shared" si="115"/>
        <v>12</v>
      </c>
      <c r="AL315">
        <f t="shared" si="115"/>
        <v>51.75</v>
      </c>
      <c r="AM315">
        <f t="shared" si="115"/>
        <v>10.75</v>
      </c>
      <c r="AN315">
        <f t="shared" si="115"/>
        <v>9</v>
      </c>
      <c r="AO315">
        <f t="shared" si="115"/>
        <v>21</v>
      </c>
      <c r="AR315" s="3" t="s">
        <v>1719</v>
      </c>
      <c r="AS315" s="3" t="s">
        <v>1572</v>
      </c>
      <c r="AT315">
        <f>AT308-AT307</f>
        <v>29.5</v>
      </c>
      <c r="AU315">
        <f t="shared" ref="AU315:BG315" si="116">AU308-AU307</f>
        <v>17</v>
      </c>
      <c r="AV315">
        <f t="shared" si="116"/>
        <v>85</v>
      </c>
      <c r="AW315">
        <f t="shared" si="116"/>
        <v>18.25</v>
      </c>
      <c r="AX315">
        <f t="shared" si="116"/>
        <v>8</v>
      </c>
      <c r="AY315">
        <f t="shared" si="116"/>
        <v>5.5</v>
      </c>
      <c r="AZ315">
        <f t="shared" si="116"/>
        <v>24.5</v>
      </c>
      <c r="BA315">
        <f t="shared" si="116"/>
        <v>2</v>
      </c>
      <c r="BB315">
        <f t="shared" si="116"/>
        <v>17.25</v>
      </c>
      <c r="BC315">
        <f t="shared" si="116"/>
        <v>6.25</v>
      </c>
      <c r="BD315">
        <f t="shared" si="116"/>
        <v>32</v>
      </c>
      <c r="BE315">
        <f t="shared" si="116"/>
        <v>27.25</v>
      </c>
      <c r="BF315">
        <f t="shared" si="116"/>
        <v>30.75</v>
      </c>
      <c r="BG315" s="101">
        <f t="shared" si="116"/>
        <v>19.5</v>
      </c>
    </row>
    <row r="316" spans="1:59" x14ac:dyDescent="0.25">
      <c r="A316" s="107" t="s">
        <v>1558</v>
      </c>
      <c r="B316" s="3" t="s">
        <v>1572</v>
      </c>
      <c r="C316">
        <f t="shared" si="108"/>
        <v>18.25</v>
      </c>
      <c r="D316">
        <f t="shared" si="108"/>
        <v>47.75</v>
      </c>
      <c r="E316">
        <f t="shared" si="108"/>
        <v>25</v>
      </c>
      <c r="M316" s="3" t="s">
        <v>1558</v>
      </c>
      <c r="N316" s="3" t="s">
        <v>1572</v>
      </c>
      <c r="O316">
        <f t="shared" si="113"/>
        <v>76.25</v>
      </c>
      <c r="P316">
        <f t="shared" si="113"/>
        <v>8</v>
      </c>
      <c r="Q316">
        <f t="shared" si="113"/>
        <v>20</v>
      </c>
      <c r="R316">
        <f t="shared" si="113"/>
        <v>8</v>
      </c>
      <c r="S316">
        <f t="shared" si="113"/>
        <v>9</v>
      </c>
      <c r="T316">
        <f t="shared" si="113"/>
        <v>108</v>
      </c>
      <c r="U316">
        <f t="shared" ref="U316:AD316" si="117">U309-U308</f>
        <v>42.25</v>
      </c>
      <c r="V316">
        <f t="shared" si="117"/>
        <v>8</v>
      </c>
      <c r="W316">
        <f t="shared" si="117"/>
        <v>56.75</v>
      </c>
      <c r="X316">
        <f t="shared" si="117"/>
        <v>73.75</v>
      </c>
      <c r="Y316">
        <f t="shared" si="117"/>
        <v>48</v>
      </c>
      <c r="Z316">
        <f t="shared" si="117"/>
        <v>34.75</v>
      </c>
      <c r="AA316">
        <f t="shared" si="117"/>
        <v>7.5</v>
      </c>
      <c r="AB316">
        <f t="shared" si="117"/>
        <v>15.25</v>
      </c>
      <c r="AC316">
        <f t="shared" si="117"/>
        <v>183.5</v>
      </c>
      <c r="AD316">
        <f t="shared" si="117"/>
        <v>17</v>
      </c>
      <c r="AE316">
        <f t="shared" ref="AE316:AO316" si="118">AE309-AE308</f>
        <v>55</v>
      </c>
      <c r="AF316">
        <f t="shared" si="118"/>
        <v>45</v>
      </c>
      <c r="AG316">
        <f t="shared" si="118"/>
        <v>18</v>
      </c>
      <c r="AH316">
        <f t="shared" si="118"/>
        <v>15</v>
      </c>
      <c r="AI316">
        <f t="shared" si="118"/>
        <v>49</v>
      </c>
      <c r="AJ316">
        <f t="shared" si="118"/>
        <v>128</v>
      </c>
      <c r="AK316">
        <f t="shared" si="118"/>
        <v>14</v>
      </c>
      <c r="AL316">
        <f t="shared" si="118"/>
        <v>27.25</v>
      </c>
      <c r="AM316">
        <f t="shared" si="118"/>
        <v>5.25</v>
      </c>
      <c r="AN316">
        <f t="shared" si="118"/>
        <v>16.5</v>
      </c>
      <c r="AO316">
        <f t="shared" si="118"/>
        <v>3</v>
      </c>
      <c r="AR316" s="3" t="s">
        <v>1719</v>
      </c>
      <c r="AS316" s="3" t="s">
        <v>1572</v>
      </c>
      <c r="AT316">
        <f>AT309-AT308</f>
        <v>63.25</v>
      </c>
      <c r="AU316">
        <f t="shared" ref="AU316:BG316" si="119">AU309-AU308</f>
        <v>27.25</v>
      </c>
      <c r="AV316">
        <f t="shared" si="119"/>
        <v>26</v>
      </c>
      <c r="AW316">
        <f t="shared" si="119"/>
        <v>4.5</v>
      </c>
      <c r="AX316">
        <f t="shared" si="119"/>
        <v>11.25</v>
      </c>
      <c r="AY316">
        <f t="shared" si="119"/>
        <v>8.75</v>
      </c>
      <c r="AZ316">
        <f t="shared" si="119"/>
        <v>5</v>
      </c>
      <c r="BA316">
        <f t="shared" si="119"/>
        <v>66</v>
      </c>
      <c r="BB316">
        <f t="shared" si="119"/>
        <v>23</v>
      </c>
      <c r="BC316">
        <f t="shared" si="119"/>
        <v>37.25</v>
      </c>
      <c r="BD316">
        <f t="shared" si="119"/>
        <v>4</v>
      </c>
      <c r="BE316">
        <f t="shared" si="119"/>
        <v>29.5</v>
      </c>
      <c r="BF316">
        <f t="shared" si="119"/>
        <v>21</v>
      </c>
      <c r="BG316" s="101">
        <f t="shared" si="119"/>
        <v>16.25</v>
      </c>
    </row>
    <row r="317" spans="1:59" x14ac:dyDescent="0.25">
      <c r="A317" s="107" t="s">
        <v>1558</v>
      </c>
      <c r="B317" s="3" t="s">
        <v>1572</v>
      </c>
      <c r="C317">
        <f t="shared" si="108"/>
        <v>17.25</v>
      </c>
      <c r="D317">
        <f t="shared" si="108"/>
        <v>50.25</v>
      </c>
      <c r="E317">
        <f t="shared" si="108"/>
        <v>117.5</v>
      </c>
      <c r="M317" s="3" t="s">
        <v>1558</v>
      </c>
      <c r="N317" s="3" t="s">
        <v>1572</v>
      </c>
      <c r="O317">
        <f t="shared" si="113"/>
        <v>83.5</v>
      </c>
      <c r="P317">
        <f t="shared" si="113"/>
        <v>34</v>
      </c>
      <c r="Q317">
        <f t="shared" si="113"/>
        <v>95</v>
      </c>
      <c r="R317">
        <f t="shared" si="113"/>
        <v>28</v>
      </c>
      <c r="S317">
        <f t="shared" si="113"/>
        <v>44</v>
      </c>
      <c r="T317">
        <f t="shared" si="113"/>
        <v>34</v>
      </c>
      <c r="U317">
        <f t="shared" ref="U317:AD317" si="120">U310-U309</f>
        <v>17.5</v>
      </c>
      <c r="V317">
        <f t="shared" si="120"/>
        <v>11</v>
      </c>
      <c r="W317">
        <f t="shared" si="120"/>
        <v>78.5</v>
      </c>
      <c r="X317">
        <f t="shared" si="120"/>
        <v>74</v>
      </c>
      <c r="Y317">
        <f t="shared" si="120"/>
        <v>15.5</v>
      </c>
      <c r="Z317">
        <f t="shared" si="120"/>
        <v>34.75</v>
      </c>
      <c r="AA317">
        <f t="shared" si="120"/>
        <v>12.75</v>
      </c>
      <c r="AB317">
        <f t="shared" si="120"/>
        <v>45.25</v>
      </c>
      <c r="AC317">
        <f t="shared" si="120"/>
        <v>50.75</v>
      </c>
      <c r="AD317">
        <f t="shared" si="120"/>
        <v>49.25</v>
      </c>
      <c r="AE317">
        <f t="shared" ref="AE317:AO317" si="121">AE310-AE309</f>
        <v>22</v>
      </c>
      <c r="AF317">
        <f t="shared" si="121"/>
        <v>8</v>
      </c>
      <c r="AG317">
        <f t="shared" si="121"/>
        <v>3</v>
      </c>
      <c r="AH317">
        <f t="shared" si="121"/>
        <v>2</v>
      </c>
      <c r="AI317">
        <f t="shared" si="121"/>
        <v>36</v>
      </c>
      <c r="AJ317">
        <f t="shared" si="121"/>
        <v>43.5</v>
      </c>
      <c r="AK317">
        <f t="shared" si="121"/>
        <v>23</v>
      </c>
      <c r="AL317">
        <f t="shared" si="121"/>
        <v>20.5</v>
      </c>
      <c r="AM317">
        <f t="shared" si="121"/>
        <v>214.25</v>
      </c>
      <c r="AN317">
        <f t="shared" si="121"/>
        <v>20.25</v>
      </c>
      <c r="AO317">
        <f t="shared" si="121"/>
        <v>2</v>
      </c>
      <c r="AR317" s="3" t="s">
        <v>1719</v>
      </c>
      <c r="AS317" s="3" t="s">
        <v>1572</v>
      </c>
      <c r="AT317">
        <f>AT310-AT309</f>
        <v>266.25</v>
      </c>
      <c r="AU317">
        <f t="shared" ref="AU317:BG317" si="122">AU310-AU309</f>
        <v>41.25</v>
      </c>
      <c r="AV317">
        <f t="shared" si="122"/>
        <v>37</v>
      </c>
      <c r="AW317">
        <f t="shared" si="122"/>
        <v>7.5</v>
      </c>
      <c r="AX317">
        <f t="shared" si="122"/>
        <v>9.75</v>
      </c>
      <c r="AY317">
        <f t="shared" si="122"/>
        <v>37.25</v>
      </c>
      <c r="AZ317">
        <f t="shared" si="122"/>
        <v>7</v>
      </c>
      <c r="BA317">
        <f t="shared" si="122"/>
        <v>51</v>
      </c>
      <c r="BB317">
        <f t="shared" si="122"/>
        <v>28.5</v>
      </c>
      <c r="BC317">
        <f t="shared" si="122"/>
        <v>108.75</v>
      </c>
      <c r="BD317">
        <f t="shared" si="122"/>
        <v>56</v>
      </c>
      <c r="BE317">
        <f t="shared" si="122"/>
        <v>27</v>
      </c>
      <c r="BF317">
        <f t="shared" si="122"/>
        <v>6.5</v>
      </c>
      <c r="BG317" s="101">
        <f t="shared" si="122"/>
        <v>2.25</v>
      </c>
    </row>
    <row r="318" spans="1:59" x14ac:dyDescent="0.25">
      <c r="A318" s="84"/>
      <c r="M318" s="3" t="s">
        <v>1558</v>
      </c>
      <c r="N318" s="3" t="s">
        <v>1572</v>
      </c>
      <c r="O318">
        <f t="shared" si="113"/>
        <v>153</v>
      </c>
      <c r="P318">
        <f t="shared" si="113"/>
        <v>64</v>
      </c>
      <c r="Q318">
        <f t="shared" si="113"/>
        <v>61</v>
      </c>
      <c r="R318">
        <f t="shared" si="113"/>
        <v>103</v>
      </c>
      <c r="S318">
        <f t="shared" si="113"/>
        <v>110</v>
      </c>
      <c r="T318">
        <f t="shared" si="113"/>
        <v>27</v>
      </c>
      <c r="U318">
        <f t="shared" ref="U318:AD318" si="123">U311-U310</f>
        <v>42</v>
      </c>
      <c r="V318">
        <f t="shared" si="123"/>
        <v>12</v>
      </c>
      <c r="W318">
        <f t="shared" si="123"/>
        <v>371</v>
      </c>
      <c r="X318">
        <f t="shared" si="123"/>
        <v>3</v>
      </c>
      <c r="Y318">
        <f t="shared" si="123"/>
        <v>13.5</v>
      </c>
      <c r="Z318">
        <f t="shared" si="123"/>
        <v>45.75</v>
      </c>
      <c r="AA318">
        <f t="shared" si="123"/>
        <v>70.75</v>
      </c>
      <c r="AB318">
        <f t="shared" si="123"/>
        <v>32.25</v>
      </c>
      <c r="AC318">
        <f t="shared" si="123"/>
        <v>84.25</v>
      </c>
      <c r="AD318">
        <f t="shared" si="123"/>
        <v>41.75</v>
      </c>
      <c r="AE318">
        <f t="shared" ref="AE318:AO318" si="124">AE311-AE310</f>
        <v>15</v>
      </c>
      <c r="AF318">
        <f t="shared" si="124"/>
        <v>30</v>
      </c>
      <c r="AG318">
        <f t="shared" si="124"/>
        <v>3</v>
      </c>
      <c r="AH318">
        <f t="shared" si="124"/>
        <v>15</v>
      </c>
      <c r="AI318">
        <f t="shared" si="124"/>
        <v>4.5</v>
      </c>
      <c r="AJ318">
        <f t="shared" si="124"/>
        <v>78.5</v>
      </c>
      <c r="AK318">
        <f t="shared" si="124"/>
        <v>44</v>
      </c>
      <c r="AL318">
        <f t="shared" si="124"/>
        <v>31.5</v>
      </c>
      <c r="AM318">
        <f t="shared" si="124"/>
        <v>173.75</v>
      </c>
      <c r="AN318">
        <f t="shared" si="124"/>
        <v>20.25</v>
      </c>
      <c r="AO318">
        <f t="shared" si="124"/>
        <v>27</v>
      </c>
      <c r="BG318" s="101"/>
    </row>
    <row r="319" spans="1:59" x14ac:dyDescent="0.25">
      <c r="A319" s="84"/>
      <c r="BG319" s="101"/>
    </row>
    <row r="320" spans="1:59" x14ac:dyDescent="0.25">
      <c r="A320" s="84"/>
      <c r="BG320" s="101"/>
    </row>
    <row r="321" spans="1:59" x14ac:dyDescent="0.25">
      <c r="A321" s="107" t="s">
        <v>1559</v>
      </c>
      <c r="B321" s="3" t="s">
        <v>1567</v>
      </c>
      <c r="C321" s="7">
        <f>MIN(J2:J5)</f>
        <v>1</v>
      </c>
      <c r="D321" s="7">
        <f>MIN(J6:J9)</f>
        <v>1</v>
      </c>
      <c r="E321" s="7">
        <f>MIN(J10:J15)</f>
        <v>1</v>
      </c>
      <c r="AR321" s="3" t="s">
        <v>1720</v>
      </c>
      <c r="AS321" s="3" t="s">
        <v>1567</v>
      </c>
      <c r="AT321" s="7">
        <f>MIN(AH2:AH9)</f>
        <v>1</v>
      </c>
      <c r="AU321" s="7">
        <f>MIN(AH13:AH16)</f>
        <v>1</v>
      </c>
      <c r="AV321" s="7">
        <f>MIN(AH17:AH23)</f>
        <v>1</v>
      </c>
      <c r="AW321" s="7">
        <f>MIN(AH24:AH27)</f>
        <v>1</v>
      </c>
      <c r="AX321" s="7">
        <f>MIN(AH34:AH37)</f>
        <v>1</v>
      </c>
      <c r="AY321" s="7">
        <f>MIN(AH41:AH48)</f>
        <v>1</v>
      </c>
      <c r="AZ321" s="7">
        <f>MIN(AH49:AH55)</f>
        <v>1</v>
      </c>
      <c r="BA321" s="7">
        <f>MIN(AH56:AH60)</f>
        <v>1</v>
      </c>
      <c r="BB321" s="7">
        <f>MIN(AH61:AH64)</f>
        <v>1</v>
      </c>
      <c r="BC321" s="7">
        <f>MIN(AH65:AH68)</f>
        <v>1</v>
      </c>
      <c r="BD321" s="7">
        <f>MIN(AH69:AH73)</f>
        <v>1</v>
      </c>
      <c r="BE321" s="7">
        <f>MIN(AH76:AH79)</f>
        <v>1</v>
      </c>
      <c r="BF321" s="7">
        <f>MIN(AH86:AH91)</f>
        <v>1</v>
      </c>
      <c r="BG321" s="100">
        <f>MIN(AH93:AH96)</f>
        <v>1</v>
      </c>
    </row>
    <row r="322" spans="1:59" x14ac:dyDescent="0.25">
      <c r="A322" s="107" t="s">
        <v>1559</v>
      </c>
      <c r="B322" s="3" t="s">
        <v>1568</v>
      </c>
      <c r="C322" s="7">
        <f>_xlfn.QUARTILE.INC(J2:J5,1)</f>
        <v>1</v>
      </c>
      <c r="D322" s="7">
        <f>_xlfn.QUARTILE.INC(J6:J9,1)</f>
        <v>1</v>
      </c>
      <c r="E322" s="7">
        <f>_xlfn.QUARTILE.INC(J10:J15,1)</f>
        <v>1</v>
      </c>
      <c r="M322" s="3" t="s">
        <v>1559</v>
      </c>
      <c r="N322" s="3" t="s">
        <v>1567</v>
      </c>
      <c r="O322" s="7">
        <f>MIN(V2:V5)</f>
        <v>1</v>
      </c>
      <c r="P322" s="7">
        <f>MIN(V7:V15)</f>
        <v>1</v>
      </c>
      <c r="Q322" s="7">
        <f>MIN(V19:V27)</f>
        <v>1</v>
      </c>
      <c r="R322" s="7">
        <f>MIN(V31:V35)</f>
        <v>1</v>
      </c>
      <c r="S322" s="7">
        <f>MIN(V36:V40)</f>
        <v>1</v>
      </c>
      <c r="T322" s="7">
        <f>MIN(V41:V45)</f>
        <v>1</v>
      </c>
      <c r="U322" s="7">
        <f>MIN(V46:V51)</f>
        <v>1</v>
      </c>
      <c r="V322" s="7">
        <f>MIN(V54:V57)</f>
        <v>1</v>
      </c>
      <c r="W322" s="7">
        <f>MIN(V58:V69)</f>
        <v>1</v>
      </c>
      <c r="X322" s="7">
        <f>MIN(V75:V78)</f>
        <v>1</v>
      </c>
      <c r="Y322" s="7">
        <f>MIN(V82:V85)</f>
        <v>1</v>
      </c>
      <c r="Z322" s="7">
        <f>MIN(V86:V91)</f>
        <v>1</v>
      </c>
      <c r="AA322" s="7">
        <f>MIN(V95:V100)</f>
        <v>1</v>
      </c>
      <c r="AB322" s="7">
        <f>MIN(V103:V108)</f>
        <v>1</v>
      </c>
      <c r="AC322" s="7">
        <f>MIN(V109:V114)</f>
        <v>1</v>
      </c>
      <c r="AD322" s="7">
        <f>MIN(V130:V135)</f>
        <v>1</v>
      </c>
      <c r="AE322" s="7">
        <f>MIN(V140:V144)</f>
        <v>1</v>
      </c>
      <c r="AF322" s="7">
        <f>MIN(V145:V153)</f>
        <v>1</v>
      </c>
      <c r="AG322" s="7">
        <f>MIN(V154:V162)</f>
        <v>1</v>
      </c>
      <c r="AH322" s="7">
        <f>MIN(V166:V170)</f>
        <v>1</v>
      </c>
      <c r="AI322" s="7">
        <f>MIN(V171:V174)</f>
        <v>1</v>
      </c>
      <c r="AJ322" s="7">
        <f>MIN(V175:V185)</f>
        <v>1</v>
      </c>
      <c r="AK322" s="7">
        <f>MIN(V186:V190)</f>
        <v>1</v>
      </c>
      <c r="AL322" s="7">
        <f>MIN(V197:V200)</f>
        <v>1.3</v>
      </c>
      <c r="AM322" s="7">
        <f>MIN(V212:V219)</f>
        <v>1</v>
      </c>
      <c r="AN322" s="7">
        <f>MIN(V224:V227)</f>
        <v>1</v>
      </c>
      <c r="AO322" s="7">
        <f>MIN(V228:V236)</f>
        <v>1</v>
      </c>
      <c r="AR322" s="3" t="s">
        <v>1720</v>
      </c>
      <c r="AS322" s="3" t="s">
        <v>1568</v>
      </c>
      <c r="AT322" s="7">
        <f>_xlfn.QUARTILE.INC(AH2:AH9,1)</f>
        <v>1</v>
      </c>
      <c r="AU322" s="7">
        <f>_xlfn.QUARTILE.INC(AH13:AH16,1)</f>
        <v>1</v>
      </c>
      <c r="AV322" s="7">
        <f>_xlfn.QUARTILE.INC(AH17:AH23,1)</f>
        <v>1</v>
      </c>
      <c r="AW322" s="7">
        <f>_xlfn.QUARTILE.INC(AH24:AH27,1)</f>
        <v>1</v>
      </c>
      <c r="AX322" s="7">
        <f>_xlfn.QUARTILE.INC(AH34:AH37,1)</f>
        <v>1</v>
      </c>
      <c r="AY322" s="7">
        <f>_xlfn.QUARTILE.INC(AH41:AH48,1)</f>
        <v>1.5474999999999999</v>
      </c>
      <c r="AZ322" s="7">
        <f>_xlfn.QUARTILE.INC(AH49:AH55,1)</f>
        <v>1</v>
      </c>
      <c r="BA322" s="7">
        <f>_xlfn.QUARTILE.INC(AH56:AH60,1)</f>
        <v>1</v>
      </c>
      <c r="BB322" s="7">
        <f>_xlfn.QUARTILE.INC(AH61:AH64,1)</f>
        <v>1</v>
      </c>
      <c r="BC322" s="7">
        <f>_xlfn.QUARTILE.INC(AH65:AH68,1)</f>
        <v>1</v>
      </c>
      <c r="BD322" s="7">
        <f>_xlfn.QUARTILE.INC(AH69:AH73,1)</f>
        <v>1</v>
      </c>
      <c r="BE322" s="7">
        <f>_xlfn.QUARTILE.INC(AH76:AH79,1)</f>
        <v>1</v>
      </c>
      <c r="BF322" s="7">
        <f>_xlfn.QUARTILE.INC(AH86:AH91,1)</f>
        <v>1</v>
      </c>
      <c r="BG322" s="100">
        <f>_xlfn.QUARTILE.INC(AH93:AH96,1)</f>
        <v>1</v>
      </c>
    </row>
    <row r="323" spans="1:59" x14ac:dyDescent="0.25">
      <c r="A323" s="107" t="s">
        <v>1559</v>
      </c>
      <c r="B323" s="3" t="s">
        <v>1569</v>
      </c>
      <c r="C323" s="7">
        <f>_xlfn.QUARTILE.INC(J2:J5,2)</f>
        <v>1</v>
      </c>
      <c r="D323" s="7">
        <f>_xlfn.QUARTILE.INC(J6:J9,2)</f>
        <v>1</v>
      </c>
      <c r="E323" s="7">
        <f>_xlfn.QUARTILE.INC(J10:J15,2)</f>
        <v>1</v>
      </c>
      <c r="M323" s="3" t="s">
        <v>1559</v>
      </c>
      <c r="N323" s="3" t="s">
        <v>1568</v>
      </c>
      <c r="O323" s="7">
        <f>_xlfn.QUARTILE.INC(V2:V5,1)</f>
        <v>1</v>
      </c>
      <c r="P323" s="7">
        <f>_xlfn.QUARTILE.INC(V7:V15,1)</f>
        <v>1</v>
      </c>
      <c r="Q323" s="7">
        <f>_xlfn.QUARTILE.INC(V19:V27,1)</f>
        <v>1</v>
      </c>
      <c r="R323" s="7">
        <f>_xlfn.QUARTILE.INC(V31:V35,1)</f>
        <v>1</v>
      </c>
      <c r="S323" s="7">
        <f>_xlfn.QUARTILE.INC(V36:V40,1)</f>
        <v>1</v>
      </c>
      <c r="T323" s="7">
        <f>_xlfn.QUARTILE.INC(V41:V45,1)</f>
        <v>1</v>
      </c>
      <c r="U323" s="7">
        <f>_xlfn.QUARTILE.INC(V46:V51,1)</f>
        <v>1</v>
      </c>
      <c r="V323" s="7">
        <f>_xlfn.QUARTILE.INC(V54:V57,1)</f>
        <v>1</v>
      </c>
      <c r="W323" s="7">
        <f>_xlfn.QUARTILE.INC(V58:V69,1)</f>
        <v>1</v>
      </c>
      <c r="X323" s="7">
        <f>_xlfn.QUARTILE.INC(V75:V78,1)</f>
        <v>1</v>
      </c>
      <c r="Y323" s="7">
        <f>_xlfn.QUARTILE.INC(V82:V85,1)</f>
        <v>1</v>
      </c>
      <c r="Z323" s="7">
        <f>_xlfn.QUARTILE.INC(V86:V91,1)</f>
        <v>1</v>
      </c>
      <c r="AA323" s="7">
        <f>_xlfn.QUARTILE.INC(V95:V100,1)</f>
        <v>1</v>
      </c>
      <c r="AB323" s="7">
        <f>_xlfn.QUARTILE.INC(V103:V108,1)</f>
        <v>1</v>
      </c>
      <c r="AC323" s="7">
        <f>_xlfn.QUARTILE.INC(V109:V114,1)</f>
        <v>1</v>
      </c>
      <c r="AD323" s="7">
        <f>_xlfn.QUARTILE.INC(V130:V135,1)</f>
        <v>1</v>
      </c>
      <c r="AE323" s="7">
        <f>_xlfn.QUARTILE.INC(V140:V144,1)</f>
        <v>1</v>
      </c>
      <c r="AF323" s="7">
        <f>_xlfn.QUARTILE.INC(V145:V153,1)</f>
        <v>1</v>
      </c>
      <c r="AG323" s="7">
        <f>_xlfn.QUARTILE.INC(V154:V162,1)</f>
        <v>1</v>
      </c>
      <c r="AH323" s="7">
        <f>_xlfn.QUARTILE.INC(V166:V170,1)</f>
        <v>1</v>
      </c>
      <c r="AI323" s="7">
        <f>_xlfn.QUARTILE.INC(V171:V174,1)</f>
        <v>1.5175000000000001</v>
      </c>
      <c r="AJ323" s="7">
        <f>_xlfn.QUARTILE.INC(V175:V185,1)</f>
        <v>1</v>
      </c>
      <c r="AK323" s="7">
        <f>_xlfn.QUARTILE.INC(V186:V190,1)</f>
        <v>1</v>
      </c>
      <c r="AL323" s="7">
        <f>_xlfn.QUARTILE.INC(V197:V200,1)</f>
        <v>1.5625</v>
      </c>
      <c r="AM323" s="7">
        <f>_xlfn.QUARTILE.INC(V212:V219,1)</f>
        <v>1</v>
      </c>
      <c r="AN323" s="7">
        <f>_xlfn.QUARTILE.INC(V224:V227,1)</f>
        <v>1</v>
      </c>
      <c r="AO323" s="7">
        <f>_xlfn.QUARTILE.INC(V228:V236,1)</f>
        <v>1</v>
      </c>
      <c r="AR323" s="3" t="s">
        <v>1720</v>
      </c>
      <c r="AS323" s="3" t="s">
        <v>1569</v>
      </c>
      <c r="AT323" s="7">
        <f>_xlfn.QUARTILE.INC(AH2:AH9,2)</f>
        <v>1</v>
      </c>
      <c r="AU323" s="7">
        <f>_xlfn.QUARTILE.INC(AH13:AH16,2)</f>
        <v>1</v>
      </c>
      <c r="AV323" s="7">
        <f>_xlfn.QUARTILE.INC(AH17:AH23,2)</f>
        <v>1</v>
      </c>
      <c r="AW323" s="7">
        <f>_xlfn.QUARTILE.INC(AH24:AH27,2)</f>
        <v>1</v>
      </c>
      <c r="AX323" s="7">
        <f>_xlfn.QUARTILE.INC(AH34:AH37,2)</f>
        <v>1</v>
      </c>
      <c r="AY323" s="7">
        <f>_xlfn.QUARTILE.INC(AH41:AH48,2)</f>
        <v>1.81</v>
      </c>
      <c r="AZ323" s="7">
        <f>_xlfn.QUARTILE.INC(AH49:AH55,2)</f>
        <v>1</v>
      </c>
      <c r="BA323" s="7">
        <f>_xlfn.QUARTILE.INC(AH56:AH60,2)</f>
        <v>1.44</v>
      </c>
      <c r="BB323" s="7">
        <f>_xlfn.QUARTILE.INC(AH61:AH64,2)</f>
        <v>1</v>
      </c>
      <c r="BC323" s="7">
        <f>_xlfn.QUARTILE.INC(AH65:AH68,2)</f>
        <v>1</v>
      </c>
      <c r="BD323" s="7">
        <f>_xlfn.QUARTILE.INC(AH69:AH73,2)</f>
        <v>1</v>
      </c>
      <c r="BE323" s="7">
        <f>_xlfn.QUARTILE.INC(AH76:AH79,2)</f>
        <v>1</v>
      </c>
      <c r="BF323" s="7">
        <f>_xlfn.QUARTILE.INC(AH86:AH91,2)</f>
        <v>1</v>
      </c>
      <c r="BG323" s="100">
        <f>_xlfn.QUARTILE.INC(AH93:AH96,2)</f>
        <v>1</v>
      </c>
    </row>
    <row r="324" spans="1:59" x14ac:dyDescent="0.25">
      <c r="A324" s="107" t="s">
        <v>1559</v>
      </c>
      <c r="B324" s="3" t="s">
        <v>1570</v>
      </c>
      <c r="C324" s="7">
        <f>_xlfn.QUARTILE.INC(J2:J5,3)</f>
        <v>1</v>
      </c>
      <c r="D324" s="7">
        <f>_xlfn.QUARTILE.INC(J6:J9,3)</f>
        <v>1</v>
      </c>
      <c r="E324" s="7">
        <f>_xlfn.QUARTILE.INC(J10:J15,3)</f>
        <v>1</v>
      </c>
      <c r="M324" s="3" t="s">
        <v>1559</v>
      </c>
      <c r="N324" s="3" t="s">
        <v>1569</v>
      </c>
      <c r="O324" s="7">
        <f>_xlfn.QUARTILE.INC(V2:V5,2)</f>
        <v>1</v>
      </c>
      <c r="P324" s="7">
        <f>_xlfn.QUARTILE.INC(V7:V15,2)</f>
        <v>1</v>
      </c>
      <c r="Q324" s="7">
        <f>_xlfn.QUARTILE.INC(V19:V27,2)</f>
        <v>1</v>
      </c>
      <c r="R324" s="7">
        <f>_xlfn.QUARTILE.INC(V31:V35,2)</f>
        <v>1</v>
      </c>
      <c r="S324" s="7">
        <f>_xlfn.QUARTILE.INC(V36:V40,2)</f>
        <v>1</v>
      </c>
      <c r="T324" s="7">
        <f>_xlfn.QUARTILE.INC(V41:V45,2)</f>
        <v>1.46</v>
      </c>
      <c r="U324" s="7">
        <f>_xlfn.QUARTILE.INC(V46:V51,2)</f>
        <v>1</v>
      </c>
      <c r="V324" s="7">
        <f>_xlfn.QUARTILE.INC(V54:V57,2)</f>
        <v>1</v>
      </c>
      <c r="W324" s="7">
        <f>_xlfn.QUARTILE.INC(V58:V69,2)</f>
        <v>1</v>
      </c>
      <c r="X324" s="7">
        <f>_xlfn.QUARTILE.INC(V75:V78,2)</f>
        <v>1</v>
      </c>
      <c r="Y324" s="7">
        <f>_xlfn.QUARTILE.INC(V82:V85,2)</f>
        <v>1</v>
      </c>
      <c r="Z324" s="7">
        <f>_xlfn.QUARTILE.INC(V86:V91,2)</f>
        <v>1</v>
      </c>
      <c r="AA324" s="7">
        <f>_xlfn.QUARTILE.INC(V95:V100,2)</f>
        <v>1</v>
      </c>
      <c r="AB324" s="7">
        <f>_xlfn.QUARTILE.INC(V103:V108,2)</f>
        <v>1</v>
      </c>
      <c r="AC324" s="7">
        <f>_xlfn.QUARTILE.INC(V109:V114,2)</f>
        <v>1</v>
      </c>
      <c r="AD324" s="7">
        <f>_xlfn.QUARTILE.INC(V130:V135,2)</f>
        <v>1.115</v>
      </c>
      <c r="AE324" s="7">
        <f>_xlfn.QUARTILE.INC(V140:V144,2)</f>
        <v>1</v>
      </c>
      <c r="AF324" s="7">
        <f>_xlfn.QUARTILE.INC(V145:V153,2)</f>
        <v>1</v>
      </c>
      <c r="AG324" s="7">
        <f>_xlfn.QUARTILE.INC(V154:V162,2)</f>
        <v>1</v>
      </c>
      <c r="AH324" s="7">
        <f>_xlfn.QUARTILE.INC(V166:V170,2)</f>
        <v>1</v>
      </c>
      <c r="AI324" s="7">
        <f>_xlfn.QUARTILE.INC(V171:V174,2)</f>
        <v>1.7450000000000001</v>
      </c>
      <c r="AJ324" s="7">
        <f>_xlfn.QUARTILE.INC(V175:V185,2)</f>
        <v>1</v>
      </c>
      <c r="AK324" s="7">
        <f>_xlfn.QUARTILE.INC(V186:V190,2)</f>
        <v>1</v>
      </c>
      <c r="AL324" s="7">
        <f>_xlfn.QUARTILE.INC(V197:V200,2)</f>
        <v>1.8149999999999999</v>
      </c>
      <c r="AM324" s="7">
        <f>_xlfn.QUARTILE.INC(V212:V219,2)</f>
        <v>1</v>
      </c>
      <c r="AN324" s="7">
        <f>_xlfn.QUARTILE.INC(V224:V227,2)</f>
        <v>1</v>
      </c>
      <c r="AO324" s="7">
        <f>_xlfn.QUARTILE.INC(V228:V236,2)</f>
        <v>1</v>
      </c>
      <c r="AR324" s="3" t="s">
        <v>1720</v>
      </c>
      <c r="AS324" s="3" t="s">
        <v>1570</v>
      </c>
      <c r="AT324" s="7">
        <f>_xlfn.QUARTILE.INC(AH2:AH9,3)</f>
        <v>1</v>
      </c>
      <c r="AU324" s="7">
        <f>_xlfn.QUARTILE.INC(AH13:AH16,3)</f>
        <v>1</v>
      </c>
      <c r="AV324" s="7">
        <f>_xlfn.QUARTILE.INC(AH17:AH23,3)</f>
        <v>1</v>
      </c>
      <c r="AW324" s="7">
        <f>_xlfn.QUARTILE.INC(AH24:AH27,3)</f>
        <v>1.1174999999999999</v>
      </c>
      <c r="AX324" s="7">
        <f>_xlfn.QUARTILE.INC(AH34:AH37,3)</f>
        <v>1</v>
      </c>
      <c r="AY324" s="7">
        <f>_xlfn.QUARTILE.INC(AH41:AH48,3)</f>
        <v>2.5825</v>
      </c>
      <c r="AZ324" s="7">
        <f>_xlfn.QUARTILE.INC(AH49:AH55,3)</f>
        <v>1</v>
      </c>
      <c r="BA324" s="7">
        <f>_xlfn.QUARTILE.INC(AH56:AH60,3)</f>
        <v>1.53</v>
      </c>
      <c r="BB324" s="7">
        <f>_xlfn.QUARTILE.INC(AH61:AH64,3)</f>
        <v>1</v>
      </c>
      <c r="BC324" s="7">
        <f>_xlfn.QUARTILE.INC(AH65:AH68,3)</f>
        <v>1</v>
      </c>
      <c r="BD324" s="7">
        <f>_xlfn.QUARTILE.INC(AH69:AH73,3)</f>
        <v>1</v>
      </c>
      <c r="BE324" s="7">
        <f>_xlfn.QUARTILE.INC(AH76:AH79,3)</f>
        <v>1</v>
      </c>
      <c r="BF324" s="7">
        <f>_xlfn.QUARTILE.INC(AH86:AH91,3)</f>
        <v>1</v>
      </c>
      <c r="BG324" s="100">
        <f>_xlfn.QUARTILE.INC(AH93:AH96,3)</f>
        <v>1</v>
      </c>
    </row>
    <row r="325" spans="1:59" x14ac:dyDescent="0.25">
      <c r="A325" s="107" t="s">
        <v>1559</v>
      </c>
      <c r="B325" s="3" t="s">
        <v>1571</v>
      </c>
      <c r="C325" s="7">
        <f>MAX(J2:J5)</f>
        <v>1</v>
      </c>
      <c r="D325" s="7">
        <f>MAX(J6:J9)</f>
        <v>1</v>
      </c>
      <c r="E325" s="7">
        <f>MAX(J10:J15)</f>
        <v>1</v>
      </c>
      <c r="M325" s="3" t="s">
        <v>1559</v>
      </c>
      <c r="N325" s="3" t="s">
        <v>1570</v>
      </c>
      <c r="O325" s="7">
        <f>_xlfn.QUARTILE.INC(V2:V5,3)</f>
        <v>1</v>
      </c>
      <c r="P325" s="7">
        <f>_xlfn.QUARTILE.INC(V7:V15,3)</f>
        <v>1.58</v>
      </c>
      <c r="Q325" s="7">
        <f>_xlfn.QUARTILE.INC(V19:V27,3)</f>
        <v>1</v>
      </c>
      <c r="R325" s="7">
        <f>_xlfn.QUARTILE.INC(V31:V35,3)</f>
        <v>1.91</v>
      </c>
      <c r="S325" s="7">
        <f>_xlfn.QUARTILE.INC(V36:V40,3)</f>
        <v>1</v>
      </c>
      <c r="T325" s="7">
        <f>_xlfn.QUARTILE.INC(V41:V45,3)</f>
        <v>1.97</v>
      </c>
      <c r="U325" s="7">
        <f>_xlfn.QUARTILE.INC(V46:V51,3)</f>
        <v>1</v>
      </c>
      <c r="V325" s="7">
        <f>_xlfn.QUARTILE.INC(V54:V57,3)</f>
        <v>1</v>
      </c>
      <c r="W325" s="7">
        <f>_xlfn.QUARTILE.INC(V58:V69,3)</f>
        <v>1</v>
      </c>
      <c r="X325" s="7">
        <f>_xlfn.QUARTILE.INC(V75:V78,3)</f>
        <v>1</v>
      </c>
      <c r="Y325" s="7">
        <f>_xlfn.QUARTILE.INC(V82:V85,3)</f>
        <v>1</v>
      </c>
      <c r="Z325" s="7">
        <f>_xlfn.QUARTILE.INC(V86:V91,3)</f>
        <v>1</v>
      </c>
      <c r="AA325" s="7">
        <f>_xlfn.QUARTILE.INC(V95:V100,3)</f>
        <v>1</v>
      </c>
      <c r="AB325" s="7">
        <f>_xlfn.QUARTILE.INC(V103:V108,3)</f>
        <v>1</v>
      </c>
      <c r="AC325" s="7">
        <f>_xlfn.QUARTILE.INC(V109:V114,3)</f>
        <v>1</v>
      </c>
      <c r="AD325" s="7">
        <f>_xlfn.QUARTILE.INC(V130:V135,3)</f>
        <v>1.5825</v>
      </c>
      <c r="AE325" s="7">
        <f>_xlfn.QUARTILE.INC(V140:V144,3)</f>
        <v>1</v>
      </c>
      <c r="AF325" s="7">
        <f>_xlfn.QUARTILE.INC(V145:V153,3)</f>
        <v>1</v>
      </c>
      <c r="AG325" s="7">
        <f>_xlfn.QUARTILE.INC(V154:V162,3)</f>
        <v>1</v>
      </c>
      <c r="AH325" s="7">
        <f>_xlfn.QUARTILE.INC(V166:V170,3)</f>
        <v>1</v>
      </c>
      <c r="AI325" s="7">
        <f>_xlfn.QUARTILE.INC(V171:V174,3)</f>
        <v>1.8025</v>
      </c>
      <c r="AJ325" s="7">
        <f>_xlfn.QUARTILE.INC(V175:V185,3)</f>
        <v>1</v>
      </c>
      <c r="AK325" s="7">
        <f>_xlfn.QUARTILE.INC(V186:V190,3)</f>
        <v>1</v>
      </c>
      <c r="AL325" s="7">
        <f>_xlfn.QUARTILE.INC(V197:V200,3)</f>
        <v>2.0350000000000001</v>
      </c>
      <c r="AM325" s="7">
        <f>_xlfn.QUARTILE.INC(V212:V219,3)</f>
        <v>1</v>
      </c>
      <c r="AN325" s="7">
        <f>_xlfn.QUARTILE.INC(V224:V227,3)</f>
        <v>1</v>
      </c>
      <c r="AO325" s="7">
        <f>_xlfn.QUARTILE.INC(V228:V236,3)</f>
        <v>1</v>
      </c>
      <c r="AR325" s="3" t="s">
        <v>1720</v>
      </c>
      <c r="AS325" s="3" t="s">
        <v>1571</v>
      </c>
      <c r="AT325" s="7">
        <f>MAX(AH2:AH9)</f>
        <v>1</v>
      </c>
      <c r="AU325" s="7">
        <f>MAX(AH13:AH16)</f>
        <v>1</v>
      </c>
      <c r="AV325" s="7">
        <f>MAX(AH17:AH23)</f>
        <v>1</v>
      </c>
      <c r="AW325" s="7">
        <f>MAX(AH24:AH27)</f>
        <v>1.47</v>
      </c>
      <c r="AX325" s="7">
        <f>MAX(AH34:AH37)</f>
        <v>1</v>
      </c>
      <c r="AY325" s="7">
        <f>MAX(AH41:AH48)</f>
        <v>2.84</v>
      </c>
      <c r="AZ325" s="7">
        <f>MAX(AH49:AH55)</f>
        <v>1</v>
      </c>
      <c r="BA325" s="7">
        <f>MAX(AH56:AH60)</f>
        <v>1.69</v>
      </c>
      <c r="BB325" s="7">
        <f>MAX(AH61:AH64)</f>
        <v>1</v>
      </c>
      <c r="BC325" s="7">
        <f>MAX(AH65:AH68)</f>
        <v>1</v>
      </c>
      <c r="BD325" s="7">
        <f>MAX(AH69:AH73)</f>
        <v>1</v>
      </c>
      <c r="BE325" s="7">
        <f>MAX(AH76:AH79)</f>
        <v>1</v>
      </c>
      <c r="BF325" s="7">
        <f>MAX(AH86:AH91)</f>
        <v>1.48</v>
      </c>
      <c r="BG325" s="100">
        <f>MAX(AH93:AH96)</f>
        <v>1</v>
      </c>
    </row>
    <row r="326" spans="1:59" x14ac:dyDescent="0.25">
      <c r="A326" s="84"/>
      <c r="B326" s="3"/>
      <c r="M326" s="3" t="s">
        <v>1559</v>
      </c>
      <c r="N326" s="3" t="s">
        <v>1571</v>
      </c>
      <c r="O326" s="7">
        <f>MAX(V2:V5)</f>
        <v>1</v>
      </c>
      <c r="P326" s="7">
        <f>MAX(V7:V15)</f>
        <v>2.42</v>
      </c>
      <c r="Q326" s="7">
        <f>MAX(V19:V27)</f>
        <v>2.5099999999999998</v>
      </c>
      <c r="R326" s="7">
        <f>MAX(V31:V35)</f>
        <v>2.29</v>
      </c>
      <c r="S326" s="7">
        <f>MAX(V36:V40)</f>
        <v>1</v>
      </c>
      <c r="T326" s="7">
        <f>MAX(V41:V45)</f>
        <v>2.69</v>
      </c>
      <c r="U326" s="7">
        <f>MAX(V46:V51)</f>
        <v>1.08</v>
      </c>
      <c r="V326" s="7">
        <f>MAX(V54:V57)</f>
        <v>1</v>
      </c>
      <c r="W326" s="7">
        <f>MAX(V58:V69)</f>
        <v>2.0499999999999998</v>
      </c>
      <c r="X326" s="7">
        <f>MAX(V75:V78)</f>
        <v>1</v>
      </c>
      <c r="Y326" s="7">
        <f>MAX(V82:V85)</f>
        <v>1</v>
      </c>
      <c r="Z326" s="7">
        <f>MAX(V86:V91)</f>
        <v>1</v>
      </c>
      <c r="AA326" s="7">
        <f>MAX(V95:V100)</f>
        <v>1</v>
      </c>
      <c r="AB326" s="7">
        <f>MAX(V103:V108)</f>
        <v>1.03</v>
      </c>
      <c r="AC326" s="7">
        <f>MAX(V109:V114)</f>
        <v>1</v>
      </c>
      <c r="AD326" s="7">
        <f>MAX(V130:V135)</f>
        <v>1.95</v>
      </c>
      <c r="AE326" s="7">
        <f>MAX(V140:V144)</f>
        <v>1</v>
      </c>
      <c r="AF326" s="7">
        <f>MAX(V145:V153)</f>
        <v>1.84</v>
      </c>
      <c r="AG326" s="7">
        <f>MAX(V154:V162)</f>
        <v>1</v>
      </c>
      <c r="AH326" s="7">
        <f>MAX(V166:V170)</f>
        <v>1.41</v>
      </c>
      <c r="AI326" s="7">
        <f>MAX(V171:V174)</f>
        <v>1.81</v>
      </c>
      <c r="AJ326" s="7">
        <f>MAX(V175:V185)</f>
        <v>1</v>
      </c>
      <c r="AK326" s="7">
        <f>MAX(V186:V190)</f>
        <v>1.2</v>
      </c>
      <c r="AL326" s="7">
        <f>MAX(V197:V200)</f>
        <v>2.2000000000000002</v>
      </c>
      <c r="AM326" s="7">
        <f>MAX(V212:V219)</f>
        <v>1</v>
      </c>
      <c r="AN326" s="7">
        <f>MAX(V224:V227)</f>
        <v>1</v>
      </c>
      <c r="AO326" s="7">
        <f>MAX(V228:V236)</f>
        <v>1</v>
      </c>
      <c r="AS326" s="3"/>
      <c r="BG326" s="101"/>
    </row>
    <row r="327" spans="1:59" x14ac:dyDescent="0.25">
      <c r="A327" s="84"/>
      <c r="B327" s="3"/>
      <c r="N327" s="3"/>
      <c r="AS327" s="3"/>
      <c r="BG327" s="101"/>
    </row>
    <row r="328" spans="1:59" x14ac:dyDescent="0.25">
      <c r="A328" s="107" t="s">
        <v>1559</v>
      </c>
      <c r="B328" s="3" t="s">
        <v>1572</v>
      </c>
      <c r="C328" s="7">
        <f>C321</f>
        <v>1</v>
      </c>
      <c r="D328" s="7">
        <f>D321</f>
        <v>1</v>
      </c>
      <c r="E328" s="7">
        <f>E321</f>
        <v>1</v>
      </c>
      <c r="N328" s="3"/>
      <c r="AR328" s="3" t="s">
        <v>1720</v>
      </c>
      <c r="AS328" s="3" t="s">
        <v>1572</v>
      </c>
      <c r="AT328" s="7">
        <f>AT321</f>
        <v>1</v>
      </c>
      <c r="AU328" s="7">
        <f t="shared" ref="AU328:BG328" si="125">AU321</f>
        <v>1</v>
      </c>
      <c r="AV328" s="7">
        <f t="shared" si="125"/>
        <v>1</v>
      </c>
      <c r="AW328" s="7">
        <f t="shared" si="125"/>
        <v>1</v>
      </c>
      <c r="AX328" s="7">
        <f t="shared" si="125"/>
        <v>1</v>
      </c>
      <c r="AY328" s="7">
        <f t="shared" si="125"/>
        <v>1</v>
      </c>
      <c r="AZ328" s="7">
        <f t="shared" si="125"/>
        <v>1</v>
      </c>
      <c r="BA328" s="7">
        <f t="shared" si="125"/>
        <v>1</v>
      </c>
      <c r="BB328" s="7">
        <f t="shared" si="125"/>
        <v>1</v>
      </c>
      <c r="BC328" s="7">
        <f t="shared" si="125"/>
        <v>1</v>
      </c>
      <c r="BD328" s="7">
        <f t="shared" si="125"/>
        <v>1</v>
      </c>
      <c r="BE328" s="7">
        <f t="shared" si="125"/>
        <v>1</v>
      </c>
      <c r="BF328" s="7">
        <f t="shared" si="125"/>
        <v>1</v>
      </c>
      <c r="BG328" s="100">
        <f t="shared" si="125"/>
        <v>1</v>
      </c>
    </row>
    <row r="329" spans="1:59" x14ac:dyDescent="0.25">
      <c r="A329" s="107" t="s">
        <v>1559</v>
      </c>
      <c r="B329" s="3" t="s">
        <v>1572</v>
      </c>
      <c r="C329">
        <f t="shared" ref="C329:E332" si="126">C322-C321</f>
        <v>0</v>
      </c>
      <c r="D329">
        <f t="shared" si="126"/>
        <v>0</v>
      </c>
      <c r="E329">
        <f t="shared" si="126"/>
        <v>0</v>
      </c>
      <c r="M329" s="3" t="s">
        <v>1559</v>
      </c>
      <c r="N329" s="3" t="s">
        <v>1572</v>
      </c>
      <c r="O329" s="7">
        <f t="shared" ref="O329:T329" si="127">O322</f>
        <v>1</v>
      </c>
      <c r="P329" s="7">
        <f t="shared" si="127"/>
        <v>1</v>
      </c>
      <c r="Q329" s="7">
        <f t="shared" si="127"/>
        <v>1</v>
      </c>
      <c r="R329" s="7">
        <f t="shared" si="127"/>
        <v>1</v>
      </c>
      <c r="S329" s="7">
        <f t="shared" si="127"/>
        <v>1</v>
      </c>
      <c r="T329" s="7">
        <f t="shared" si="127"/>
        <v>1</v>
      </c>
      <c r="U329" s="7">
        <f t="shared" ref="U329:AD329" si="128">U322</f>
        <v>1</v>
      </c>
      <c r="V329" s="7">
        <f t="shared" si="128"/>
        <v>1</v>
      </c>
      <c r="W329" s="7">
        <f t="shared" si="128"/>
        <v>1</v>
      </c>
      <c r="X329" s="7">
        <f t="shared" si="128"/>
        <v>1</v>
      </c>
      <c r="Y329" s="7">
        <f t="shared" si="128"/>
        <v>1</v>
      </c>
      <c r="Z329" s="7">
        <f t="shared" si="128"/>
        <v>1</v>
      </c>
      <c r="AA329" s="7">
        <f t="shared" si="128"/>
        <v>1</v>
      </c>
      <c r="AB329" s="7">
        <f t="shared" si="128"/>
        <v>1</v>
      </c>
      <c r="AC329" s="7">
        <f t="shared" si="128"/>
        <v>1</v>
      </c>
      <c r="AD329" s="7">
        <f t="shared" si="128"/>
        <v>1</v>
      </c>
      <c r="AE329" s="7">
        <f t="shared" ref="AE329:AO329" si="129">AE322</f>
        <v>1</v>
      </c>
      <c r="AF329" s="7">
        <f t="shared" si="129"/>
        <v>1</v>
      </c>
      <c r="AG329" s="7">
        <f t="shared" si="129"/>
        <v>1</v>
      </c>
      <c r="AH329" s="7">
        <f t="shared" si="129"/>
        <v>1</v>
      </c>
      <c r="AI329" s="7">
        <f t="shared" si="129"/>
        <v>1</v>
      </c>
      <c r="AJ329" s="7">
        <f t="shared" si="129"/>
        <v>1</v>
      </c>
      <c r="AK329" s="7">
        <f t="shared" si="129"/>
        <v>1</v>
      </c>
      <c r="AL329" s="7">
        <f t="shared" si="129"/>
        <v>1.3</v>
      </c>
      <c r="AM329" s="7">
        <f t="shared" si="129"/>
        <v>1</v>
      </c>
      <c r="AN329" s="7">
        <f t="shared" si="129"/>
        <v>1</v>
      </c>
      <c r="AO329" s="7">
        <f t="shared" si="129"/>
        <v>1</v>
      </c>
      <c r="AR329" s="3" t="s">
        <v>1720</v>
      </c>
      <c r="AS329" s="3" t="s">
        <v>1572</v>
      </c>
      <c r="AT329">
        <f>AT322-AT321</f>
        <v>0</v>
      </c>
      <c r="AU329">
        <f t="shared" ref="AU329:BG329" si="130">AU322-AU321</f>
        <v>0</v>
      </c>
      <c r="AV329">
        <f t="shared" si="130"/>
        <v>0</v>
      </c>
      <c r="AW329">
        <f t="shared" si="130"/>
        <v>0</v>
      </c>
      <c r="AX329">
        <f t="shared" si="130"/>
        <v>0</v>
      </c>
      <c r="AY329">
        <f t="shared" si="130"/>
        <v>0.54749999999999988</v>
      </c>
      <c r="AZ329">
        <f t="shared" si="130"/>
        <v>0</v>
      </c>
      <c r="BA329">
        <f t="shared" si="130"/>
        <v>0</v>
      </c>
      <c r="BB329">
        <f t="shared" si="130"/>
        <v>0</v>
      </c>
      <c r="BC329">
        <f t="shared" si="130"/>
        <v>0</v>
      </c>
      <c r="BD329">
        <f t="shared" si="130"/>
        <v>0</v>
      </c>
      <c r="BE329">
        <f t="shared" si="130"/>
        <v>0</v>
      </c>
      <c r="BF329">
        <f t="shared" si="130"/>
        <v>0</v>
      </c>
      <c r="BG329" s="101">
        <f t="shared" si="130"/>
        <v>0</v>
      </c>
    </row>
    <row r="330" spans="1:59" x14ac:dyDescent="0.25">
      <c r="A330" s="107" t="s">
        <v>1559</v>
      </c>
      <c r="B330" s="3" t="s">
        <v>1572</v>
      </c>
      <c r="C330">
        <f t="shared" si="126"/>
        <v>0</v>
      </c>
      <c r="D330">
        <f t="shared" si="126"/>
        <v>0</v>
      </c>
      <c r="E330">
        <f t="shared" si="126"/>
        <v>0</v>
      </c>
      <c r="M330" s="3" t="s">
        <v>1559</v>
      </c>
      <c r="N330" s="3" t="s">
        <v>1572</v>
      </c>
      <c r="O330">
        <f t="shared" ref="O330:T333" si="131">O323-O322</f>
        <v>0</v>
      </c>
      <c r="P330">
        <f t="shared" si="131"/>
        <v>0</v>
      </c>
      <c r="Q330">
        <f t="shared" si="131"/>
        <v>0</v>
      </c>
      <c r="R330">
        <f t="shared" si="131"/>
        <v>0</v>
      </c>
      <c r="S330">
        <f t="shared" si="131"/>
        <v>0</v>
      </c>
      <c r="T330">
        <f t="shared" si="131"/>
        <v>0</v>
      </c>
      <c r="U330">
        <f t="shared" ref="U330:AD330" si="132">U323-U322</f>
        <v>0</v>
      </c>
      <c r="V330">
        <f t="shared" si="132"/>
        <v>0</v>
      </c>
      <c r="W330">
        <f t="shared" si="132"/>
        <v>0</v>
      </c>
      <c r="X330">
        <f t="shared" si="132"/>
        <v>0</v>
      </c>
      <c r="Y330">
        <f t="shared" si="132"/>
        <v>0</v>
      </c>
      <c r="Z330">
        <f t="shared" si="132"/>
        <v>0</v>
      </c>
      <c r="AA330">
        <f t="shared" si="132"/>
        <v>0</v>
      </c>
      <c r="AB330">
        <f t="shared" si="132"/>
        <v>0</v>
      </c>
      <c r="AC330">
        <f t="shared" si="132"/>
        <v>0</v>
      </c>
      <c r="AD330">
        <f t="shared" si="132"/>
        <v>0</v>
      </c>
      <c r="AE330">
        <f t="shared" ref="AE330:AO330" si="133">AE323-AE322</f>
        <v>0</v>
      </c>
      <c r="AF330">
        <f t="shared" si="133"/>
        <v>0</v>
      </c>
      <c r="AG330">
        <f t="shared" si="133"/>
        <v>0</v>
      </c>
      <c r="AH330">
        <f t="shared" si="133"/>
        <v>0</v>
      </c>
      <c r="AI330">
        <f t="shared" si="133"/>
        <v>0.51750000000000007</v>
      </c>
      <c r="AJ330">
        <f t="shared" si="133"/>
        <v>0</v>
      </c>
      <c r="AK330">
        <f t="shared" si="133"/>
        <v>0</v>
      </c>
      <c r="AL330">
        <f t="shared" si="133"/>
        <v>0.26249999999999996</v>
      </c>
      <c r="AM330">
        <f t="shared" si="133"/>
        <v>0</v>
      </c>
      <c r="AN330">
        <f t="shared" si="133"/>
        <v>0</v>
      </c>
      <c r="AO330">
        <f t="shared" si="133"/>
        <v>0</v>
      </c>
      <c r="AR330" s="3" t="s">
        <v>1720</v>
      </c>
      <c r="AS330" s="3" t="s">
        <v>1572</v>
      </c>
      <c r="AT330">
        <f>AT323-AT322</f>
        <v>0</v>
      </c>
      <c r="AU330">
        <f t="shared" ref="AU330:BG330" si="134">AU323-AU322</f>
        <v>0</v>
      </c>
      <c r="AV330">
        <f t="shared" si="134"/>
        <v>0</v>
      </c>
      <c r="AW330">
        <f t="shared" si="134"/>
        <v>0</v>
      </c>
      <c r="AX330">
        <f t="shared" si="134"/>
        <v>0</v>
      </c>
      <c r="AY330">
        <f t="shared" si="134"/>
        <v>0.26250000000000018</v>
      </c>
      <c r="AZ330">
        <f t="shared" si="134"/>
        <v>0</v>
      </c>
      <c r="BA330">
        <f t="shared" si="134"/>
        <v>0.43999999999999995</v>
      </c>
      <c r="BB330">
        <f t="shared" si="134"/>
        <v>0</v>
      </c>
      <c r="BC330">
        <f t="shared" si="134"/>
        <v>0</v>
      </c>
      <c r="BD330">
        <f t="shared" si="134"/>
        <v>0</v>
      </c>
      <c r="BE330">
        <f t="shared" si="134"/>
        <v>0</v>
      </c>
      <c r="BF330">
        <f t="shared" si="134"/>
        <v>0</v>
      </c>
      <c r="BG330" s="101">
        <f t="shared" si="134"/>
        <v>0</v>
      </c>
    </row>
    <row r="331" spans="1:59" x14ac:dyDescent="0.25">
      <c r="A331" s="107" t="s">
        <v>1559</v>
      </c>
      <c r="B331" s="3" t="s">
        <v>1572</v>
      </c>
      <c r="C331">
        <f t="shared" si="126"/>
        <v>0</v>
      </c>
      <c r="D331">
        <f t="shared" si="126"/>
        <v>0</v>
      </c>
      <c r="E331">
        <f t="shared" si="126"/>
        <v>0</v>
      </c>
      <c r="M331" s="3" t="s">
        <v>1559</v>
      </c>
      <c r="N331" s="3" t="s">
        <v>1572</v>
      </c>
      <c r="O331">
        <f t="shared" si="131"/>
        <v>0</v>
      </c>
      <c r="P331">
        <f t="shared" si="131"/>
        <v>0</v>
      </c>
      <c r="Q331">
        <f t="shared" si="131"/>
        <v>0</v>
      </c>
      <c r="R331">
        <f t="shared" si="131"/>
        <v>0</v>
      </c>
      <c r="S331">
        <f t="shared" si="131"/>
        <v>0</v>
      </c>
      <c r="T331">
        <f t="shared" si="131"/>
        <v>0.45999999999999996</v>
      </c>
      <c r="U331">
        <f t="shared" ref="U331:AD331" si="135">U324-U323</f>
        <v>0</v>
      </c>
      <c r="V331">
        <f t="shared" si="135"/>
        <v>0</v>
      </c>
      <c r="W331">
        <f t="shared" si="135"/>
        <v>0</v>
      </c>
      <c r="X331">
        <f t="shared" si="135"/>
        <v>0</v>
      </c>
      <c r="Y331">
        <f t="shared" si="135"/>
        <v>0</v>
      </c>
      <c r="Z331">
        <f t="shared" si="135"/>
        <v>0</v>
      </c>
      <c r="AA331">
        <f t="shared" si="135"/>
        <v>0</v>
      </c>
      <c r="AB331">
        <f t="shared" si="135"/>
        <v>0</v>
      </c>
      <c r="AC331">
        <f t="shared" si="135"/>
        <v>0</v>
      </c>
      <c r="AD331">
        <f t="shared" si="135"/>
        <v>0.11499999999999999</v>
      </c>
      <c r="AE331">
        <f t="shared" ref="AE331:AO331" si="136">AE324-AE323</f>
        <v>0</v>
      </c>
      <c r="AF331">
        <f t="shared" si="136"/>
        <v>0</v>
      </c>
      <c r="AG331">
        <f t="shared" si="136"/>
        <v>0</v>
      </c>
      <c r="AH331">
        <f t="shared" si="136"/>
        <v>0</v>
      </c>
      <c r="AI331">
        <f t="shared" si="136"/>
        <v>0.22750000000000004</v>
      </c>
      <c r="AJ331">
        <f t="shared" si="136"/>
        <v>0</v>
      </c>
      <c r="AK331">
        <f t="shared" si="136"/>
        <v>0</v>
      </c>
      <c r="AL331">
        <f t="shared" si="136"/>
        <v>0.25249999999999995</v>
      </c>
      <c r="AM331">
        <f t="shared" si="136"/>
        <v>0</v>
      </c>
      <c r="AN331">
        <f t="shared" si="136"/>
        <v>0</v>
      </c>
      <c r="AO331">
        <f t="shared" si="136"/>
        <v>0</v>
      </c>
      <c r="AR331" s="3" t="s">
        <v>1720</v>
      </c>
      <c r="AS331" s="3" t="s">
        <v>1572</v>
      </c>
      <c r="AT331">
        <f>AT324-AT323</f>
        <v>0</v>
      </c>
      <c r="AU331">
        <f t="shared" ref="AU331:BG331" si="137">AU324-AU323</f>
        <v>0</v>
      </c>
      <c r="AV331">
        <f t="shared" si="137"/>
        <v>0</v>
      </c>
      <c r="AW331">
        <f t="shared" si="137"/>
        <v>0.11749999999999994</v>
      </c>
      <c r="AX331">
        <f t="shared" si="137"/>
        <v>0</v>
      </c>
      <c r="AY331">
        <f t="shared" si="137"/>
        <v>0.77249999999999996</v>
      </c>
      <c r="AZ331">
        <f t="shared" si="137"/>
        <v>0</v>
      </c>
      <c r="BA331">
        <f t="shared" si="137"/>
        <v>9.000000000000008E-2</v>
      </c>
      <c r="BB331">
        <f t="shared" si="137"/>
        <v>0</v>
      </c>
      <c r="BC331">
        <f t="shared" si="137"/>
        <v>0</v>
      </c>
      <c r="BD331">
        <f t="shared" si="137"/>
        <v>0</v>
      </c>
      <c r="BE331">
        <f t="shared" si="137"/>
        <v>0</v>
      </c>
      <c r="BF331">
        <f t="shared" si="137"/>
        <v>0</v>
      </c>
      <c r="BG331" s="101">
        <f t="shared" si="137"/>
        <v>0</v>
      </c>
    </row>
    <row r="332" spans="1:59" x14ac:dyDescent="0.25">
      <c r="A332" s="107" t="s">
        <v>1559</v>
      </c>
      <c r="B332" s="3" t="s">
        <v>1572</v>
      </c>
      <c r="C332">
        <f t="shared" si="126"/>
        <v>0</v>
      </c>
      <c r="D332">
        <f t="shared" si="126"/>
        <v>0</v>
      </c>
      <c r="E332">
        <f t="shared" si="126"/>
        <v>0</v>
      </c>
      <c r="M332" s="3" t="s">
        <v>1559</v>
      </c>
      <c r="N332" s="3" t="s">
        <v>1572</v>
      </c>
      <c r="O332">
        <f t="shared" si="131"/>
        <v>0</v>
      </c>
      <c r="P332">
        <f t="shared" si="131"/>
        <v>0.58000000000000007</v>
      </c>
      <c r="Q332">
        <f t="shared" si="131"/>
        <v>0</v>
      </c>
      <c r="R332">
        <f t="shared" si="131"/>
        <v>0.90999999999999992</v>
      </c>
      <c r="S332">
        <f t="shared" si="131"/>
        <v>0</v>
      </c>
      <c r="T332">
        <f t="shared" si="131"/>
        <v>0.51</v>
      </c>
      <c r="U332">
        <f t="shared" ref="U332:AD332" si="138">U325-U324</f>
        <v>0</v>
      </c>
      <c r="V332">
        <f t="shared" si="138"/>
        <v>0</v>
      </c>
      <c r="W332">
        <f t="shared" si="138"/>
        <v>0</v>
      </c>
      <c r="X332">
        <f t="shared" si="138"/>
        <v>0</v>
      </c>
      <c r="Y332">
        <f t="shared" si="138"/>
        <v>0</v>
      </c>
      <c r="Z332">
        <f t="shared" si="138"/>
        <v>0</v>
      </c>
      <c r="AA332">
        <f t="shared" si="138"/>
        <v>0</v>
      </c>
      <c r="AB332">
        <f t="shared" si="138"/>
        <v>0</v>
      </c>
      <c r="AC332">
        <f t="shared" si="138"/>
        <v>0</v>
      </c>
      <c r="AD332">
        <f t="shared" si="138"/>
        <v>0.46750000000000003</v>
      </c>
      <c r="AE332">
        <f t="shared" ref="AE332:AO332" si="139">AE325-AE324</f>
        <v>0</v>
      </c>
      <c r="AF332">
        <f t="shared" si="139"/>
        <v>0</v>
      </c>
      <c r="AG332">
        <f t="shared" si="139"/>
        <v>0</v>
      </c>
      <c r="AH332">
        <f t="shared" si="139"/>
        <v>0</v>
      </c>
      <c r="AI332">
        <f t="shared" si="139"/>
        <v>5.7499999999999885E-2</v>
      </c>
      <c r="AJ332">
        <f t="shared" si="139"/>
        <v>0</v>
      </c>
      <c r="AK332">
        <f t="shared" si="139"/>
        <v>0</v>
      </c>
      <c r="AL332">
        <f t="shared" si="139"/>
        <v>0.2200000000000002</v>
      </c>
      <c r="AM332">
        <f t="shared" si="139"/>
        <v>0</v>
      </c>
      <c r="AN332">
        <f t="shared" si="139"/>
        <v>0</v>
      </c>
      <c r="AO332">
        <f t="shared" si="139"/>
        <v>0</v>
      </c>
      <c r="AR332" s="3" t="s">
        <v>1720</v>
      </c>
      <c r="AS332" s="3" t="s">
        <v>1572</v>
      </c>
      <c r="AT332">
        <f>AT325-AT324</f>
        <v>0</v>
      </c>
      <c r="AU332">
        <f t="shared" ref="AU332:BG332" si="140">AU325-AU324</f>
        <v>0</v>
      </c>
      <c r="AV332">
        <f t="shared" si="140"/>
        <v>0</v>
      </c>
      <c r="AW332">
        <f t="shared" si="140"/>
        <v>0.35250000000000004</v>
      </c>
      <c r="AX332">
        <f t="shared" si="140"/>
        <v>0</v>
      </c>
      <c r="AY332">
        <f t="shared" si="140"/>
        <v>0.25749999999999984</v>
      </c>
      <c r="AZ332">
        <f t="shared" si="140"/>
        <v>0</v>
      </c>
      <c r="BA332">
        <f t="shared" si="140"/>
        <v>0.15999999999999992</v>
      </c>
      <c r="BB332">
        <f t="shared" si="140"/>
        <v>0</v>
      </c>
      <c r="BC332">
        <f t="shared" si="140"/>
        <v>0</v>
      </c>
      <c r="BD332">
        <f t="shared" si="140"/>
        <v>0</v>
      </c>
      <c r="BE332">
        <f t="shared" si="140"/>
        <v>0</v>
      </c>
      <c r="BF332">
        <f t="shared" si="140"/>
        <v>0.48</v>
      </c>
      <c r="BG332" s="101">
        <f t="shared" si="140"/>
        <v>0</v>
      </c>
    </row>
    <row r="333" spans="1:59" ht="15.75" thickBot="1" x14ac:dyDescent="0.3">
      <c r="A333" s="86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89" t="s">
        <v>1559</v>
      </c>
      <c r="N333" s="89" t="s">
        <v>1572</v>
      </c>
      <c r="O333" s="93">
        <f t="shared" si="131"/>
        <v>0</v>
      </c>
      <c r="P333" s="93">
        <f t="shared" si="131"/>
        <v>0.83999999999999986</v>
      </c>
      <c r="Q333" s="93">
        <f t="shared" si="131"/>
        <v>1.5099999999999998</v>
      </c>
      <c r="R333" s="93">
        <f t="shared" si="131"/>
        <v>0.38000000000000012</v>
      </c>
      <c r="S333" s="93">
        <f t="shared" si="131"/>
        <v>0</v>
      </c>
      <c r="T333" s="93">
        <f t="shared" si="131"/>
        <v>0.72</v>
      </c>
      <c r="U333" s="93">
        <f t="shared" ref="U333:AD333" si="141">U326-U325</f>
        <v>8.0000000000000071E-2</v>
      </c>
      <c r="V333" s="93">
        <f t="shared" si="141"/>
        <v>0</v>
      </c>
      <c r="W333" s="93">
        <f t="shared" si="141"/>
        <v>1.0499999999999998</v>
      </c>
      <c r="X333" s="93">
        <f t="shared" si="141"/>
        <v>0</v>
      </c>
      <c r="Y333" s="93">
        <f t="shared" si="141"/>
        <v>0</v>
      </c>
      <c r="Z333" s="93">
        <f t="shared" si="141"/>
        <v>0</v>
      </c>
      <c r="AA333" s="93">
        <f t="shared" si="141"/>
        <v>0</v>
      </c>
      <c r="AB333" s="93">
        <f t="shared" si="141"/>
        <v>3.0000000000000027E-2</v>
      </c>
      <c r="AC333" s="93">
        <f t="shared" si="141"/>
        <v>0</v>
      </c>
      <c r="AD333" s="93">
        <f t="shared" si="141"/>
        <v>0.36749999999999994</v>
      </c>
      <c r="AE333" s="93">
        <f t="shared" ref="AE333:AO333" si="142">AE326-AE325</f>
        <v>0</v>
      </c>
      <c r="AF333" s="93">
        <f t="shared" si="142"/>
        <v>0.84000000000000008</v>
      </c>
      <c r="AG333" s="93">
        <f t="shared" si="142"/>
        <v>0</v>
      </c>
      <c r="AH333" s="93">
        <f t="shared" si="142"/>
        <v>0.40999999999999992</v>
      </c>
      <c r="AI333" s="93">
        <f t="shared" si="142"/>
        <v>7.5000000000000622E-3</v>
      </c>
      <c r="AJ333" s="93">
        <f t="shared" si="142"/>
        <v>0</v>
      </c>
      <c r="AK333" s="93">
        <f t="shared" si="142"/>
        <v>0.19999999999999996</v>
      </c>
      <c r="AL333" s="93">
        <f t="shared" si="142"/>
        <v>0.16500000000000004</v>
      </c>
      <c r="AM333" s="93">
        <f t="shared" si="142"/>
        <v>0</v>
      </c>
      <c r="AN333" s="93">
        <f t="shared" si="142"/>
        <v>0</v>
      </c>
      <c r="AO333" s="93">
        <f t="shared" si="142"/>
        <v>0</v>
      </c>
      <c r="AP333" s="93"/>
      <c r="AQ333" s="93"/>
      <c r="AR333" s="93"/>
      <c r="AS333" s="93"/>
      <c r="AT333" s="93"/>
      <c r="AU333" s="93"/>
      <c r="AV333" s="93"/>
      <c r="AW333" s="93"/>
      <c r="AX333" s="93"/>
      <c r="AY333" s="93"/>
      <c r="AZ333" s="93"/>
      <c r="BA333" s="93"/>
      <c r="BB333" s="93"/>
      <c r="BC333" s="93"/>
      <c r="BD333" s="93"/>
      <c r="BE333" s="93"/>
      <c r="BF333" s="93"/>
      <c r="BG333" s="102"/>
    </row>
  </sheetData>
  <phoneticPr fontId="1" type="noConversion"/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5FFDB-CCB9-4A19-A3DA-9E8BE0179082}">
  <dimension ref="A1:CN242"/>
  <sheetViews>
    <sheetView zoomScale="10" zoomScaleNormal="10" workbookViewId="0">
      <pane ySplit="1" topLeftCell="A2" activePane="bottomLeft" state="frozen"/>
      <selection pane="bottomLeft" activeCell="DB147" sqref="DB147"/>
    </sheetView>
  </sheetViews>
  <sheetFormatPr baseColWidth="10" defaultRowHeight="15" x14ac:dyDescent="0.25"/>
  <cols>
    <col min="3" max="3" width="12.85546875" bestFit="1" customWidth="1"/>
    <col min="4" max="4" width="15" bestFit="1" customWidth="1"/>
    <col min="5" max="5" width="12.5703125" bestFit="1" customWidth="1"/>
    <col min="6" max="6" width="13.5703125" bestFit="1" customWidth="1"/>
    <col min="7" max="7" width="15.42578125" bestFit="1" customWidth="1"/>
    <col min="8" max="8" width="19.5703125" bestFit="1" customWidth="1"/>
    <col min="9" max="9" width="12.42578125" bestFit="1" customWidth="1"/>
    <col min="10" max="10" width="12" bestFit="1" customWidth="1"/>
    <col min="11" max="12" width="12.85546875" bestFit="1" customWidth="1"/>
    <col min="13" max="13" width="12.42578125" bestFit="1" customWidth="1"/>
    <col min="14" max="14" width="12.85546875" bestFit="1" customWidth="1"/>
    <col min="15" max="28" width="12.42578125" bestFit="1" customWidth="1"/>
    <col min="29" max="29" width="12.85546875" bestFit="1" customWidth="1"/>
    <col min="30" max="30" width="12.42578125" bestFit="1" customWidth="1"/>
    <col min="31" max="34" width="11.42578125" customWidth="1"/>
    <col min="35" max="35" width="16.28515625" customWidth="1"/>
    <col min="36" max="36" width="12.42578125" customWidth="1"/>
    <col min="37" max="37" width="7.140625" bestFit="1" customWidth="1"/>
    <col min="38" max="38" width="12.42578125" bestFit="1" customWidth="1"/>
    <col min="39" max="40" width="12.85546875" bestFit="1" customWidth="1"/>
    <col min="41" max="41" width="12.42578125" bestFit="1" customWidth="1"/>
    <col min="42" max="46" width="12.42578125" customWidth="1"/>
    <col min="47" max="47" width="12.85546875" customWidth="1"/>
    <col min="48" max="48" width="12.42578125" customWidth="1"/>
    <col min="51" max="51" width="13.140625" bestFit="1" customWidth="1"/>
    <col min="53" max="59" width="11.42578125" customWidth="1"/>
    <col min="62" max="62" width="13.140625" bestFit="1" customWidth="1"/>
    <col min="64" max="70" width="11.42578125" customWidth="1"/>
    <col min="73" max="73" width="13.140625" bestFit="1" customWidth="1"/>
    <col min="75" max="81" width="11.42578125" customWidth="1"/>
    <col min="84" max="84" width="13.140625" bestFit="1" customWidth="1"/>
  </cols>
  <sheetData>
    <row r="1" spans="1:92" x14ac:dyDescent="0.25">
      <c r="D1" s="2" t="s">
        <v>0</v>
      </c>
      <c r="E1" s="3" t="s">
        <v>1554</v>
      </c>
      <c r="F1" s="3" t="s">
        <v>1555</v>
      </c>
      <c r="G1" s="3" t="s">
        <v>1556</v>
      </c>
      <c r="H1" s="3" t="s">
        <v>1557</v>
      </c>
      <c r="I1" s="3" t="s">
        <v>1558</v>
      </c>
      <c r="J1" s="3" t="s">
        <v>1559</v>
      </c>
      <c r="K1" s="3" t="s">
        <v>1560</v>
      </c>
      <c r="O1" s="2" t="s">
        <v>0</v>
      </c>
      <c r="P1" s="3" t="s">
        <v>1715</v>
      </c>
      <c r="Q1" s="3" t="s">
        <v>1716</v>
      </c>
      <c r="R1" s="3" t="s">
        <v>1717</v>
      </c>
      <c r="S1" s="3" t="s">
        <v>1718</v>
      </c>
      <c r="T1" s="3" t="s">
        <v>1719</v>
      </c>
      <c r="U1" s="3" t="s">
        <v>1720</v>
      </c>
      <c r="V1" s="3" t="s">
        <v>1721</v>
      </c>
      <c r="AD1" s="2" t="s">
        <v>0</v>
      </c>
      <c r="AE1" s="3" t="s">
        <v>1554</v>
      </c>
      <c r="AF1" s="3" t="s">
        <v>1555</v>
      </c>
      <c r="AG1" s="3" t="s">
        <v>1556</v>
      </c>
      <c r="AH1" s="3" t="s">
        <v>1557</v>
      </c>
      <c r="AI1" s="3" t="s">
        <v>1558</v>
      </c>
      <c r="AJ1" s="3" t="s">
        <v>1559</v>
      </c>
      <c r="AK1" s="3" t="s">
        <v>1560</v>
      </c>
      <c r="AO1" s="2" t="s">
        <v>0</v>
      </c>
      <c r="AP1" s="3" t="s">
        <v>1554</v>
      </c>
      <c r="AQ1" s="3" t="s">
        <v>1555</v>
      </c>
      <c r="AR1" s="3" t="s">
        <v>1556</v>
      </c>
      <c r="AS1" s="3" t="s">
        <v>1557</v>
      </c>
      <c r="AT1" s="3" t="s">
        <v>1558</v>
      </c>
      <c r="AU1" s="3" t="s">
        <v>1559</v>
      </c>
      <c r="AV1" s="3" t="s">
        <v>1560</v>
      </c>
      <c r="AZ1" s="2" t="s">
        <v>0</v>
      </c>
      <c r="BA1" s="3" t="s">
        <v>1554</v>
      </c>
      <c r="BB1" s="3" t="s">
        <v>1555</v>
      </c>
      <c r="BC1" s="3" t="s">
        <v>1556</v>
      </c>
      <c r="BD1" s="3" t="s">
        <v>1557</v>
      </c>
      <c r="BE1" s="3" t="s">
        <v>1558</v>
      </c>
      <c r="BF1" s="3" t="s">
        <v>1559</v>
      </c>
      <c r="BG1" s="3" t="s">
        <v>1560</v>
      </c>
      <c r="BK1" s="2" t="s">
        <v>0</v>
      </c>
      <c r="BL1" s="3" t="s">
        <v>1715</v>
      </c>
      <c r="BM1" s="3" t="s">
        <v>1716</v>
      </c>
      <c r="BN1" s="3" t="s">
        <v>1717</v>
      </c>
      <c r="BO1" s="3" t="s">
        <v>1718</v>
      </c>
      <c r="BP1" s="3" t="s">
        <v>1719</v>
      </c>
      <c r="BQ1" s="3" t="s">
        <v>1720</v>
      </c>
      <c r="BR1" s="3" t="s">
        <v>1721</v>
      </c>
      <c r="BV1" s="2" t="s">
        <v>0</v>
      </c>
      <c r="BW1" s="3" t="s">
        <v>1715</v>
      </c>
      <c r="BX1" s="3" t="s">
        <v>1716</v>
      </c>
      <c r="BY1" s="3" t="s">
        <v>1717</v>
      </c>
      <c r="BZ1" s="3" t="s">
        <v>1718</v>
      </c>
      <c r="CA1" s="3" t="s">
        <v>1719</v>
      </c>
      <c r="CB1" s="3" t="s">
        <v>1720</v>
      </c>
      <c r="CC1" s="3" t="s">
        <v>1721</v>
      </c>
      <c r="CG1" s="2" t="s">
        <v>0</v>
      </c>
      <c r="CH1" s="3" t="s">
        <v>1715</v>
      </c>
      <c r="CI1" s="3" t="s">
        <v>1716</v>
      </c>
      <c r="CJ1" s="3" t="s">
        <v>1717</v>
      </c>
      <c r="CK1" s="3" t="s">
        <v>1718</v>
      </c>
      <c r="CL1" s="3" t="s">
        <v>1719</v>
      </c>
      <c r="CM1" s="3" t="s">
        <v>1720</v>
      </c>
      <c r="CN1" s="3" t="s">
        <v>1721</v>
      </c>
    </row>
    <row r="2" spans="1:92" x14ac:dyDescent="0.25">
      <c r="A2">
        <v>22</v>
      </c>
      <c r="B2" s="10">
        <v>1</v>
      </c>
      <c r="C2" s="48">
        <v>45274</v>
      </c>
      <c r="D2" s="8">
        <v>0.36997685185185186</v>
      </c>
      <c r="E2" s="10">
        <v>368</v>
      </c>
      <c r="F2" s="10">
        <v>302</v>
      </c>
      <c r="G2" s="10">
        <v>73.5</v>
      </c>
      <c r="H2" s="10">
        <v>10.4</v>
      </c>
      <c r="I2" s="10">
        <v>826</v>
      </c>
      <c r="J2" s="10">
        <v>1</v>
      </c>
      <c r="K2" s="10">
        <v>0.02</v>
      </c>
      <c r="L2" s="3">
        <v>29</v>
      </c>
      <c r="M2" s="27">
        <v>1</v>
      </c>
      <c r="N2" s="49">
        <v>45278</v>
      </c>
      <c r="O2" s="26">
        <v>0.56317129629629636</v>
      </c>
      <c r="P2" s="27">
        <v>417</v>
      </c>
      <c r="Q2" s="27">
        <v>314</v>
      </c>
      <c r="R2" s="27">
        <v>75.5</v>
      </c>
      <c r="S2" s="27">
        <v>14.1</v>
      </c>
      <c r="T2" s="27">
        <v>1296</v>
      </c>
      <c r="U2" s="27">
        <v>1</v>
      </c>
      <c r="V2" s="27">
        <v>0.02</v>
      </c>
      <c r="AA2">
        <v>22</v>
      </c>
      <c r="AB2" s="10">
        <v>1</v>
      </c>
      <c r="AC2" s="48">
        <v>45274</v>
      </c>
      <c r="AD2" s="8">
        <v>0.36997685185185186</v>
      </c>
      <c r="AE2" s="10">
        <v>368</v>
      </c>
      <c r="AF2" s="10">
        <v>302</v>
      </c>
      <c r="AG2" s="10">
        <v>73.5</v>
      </c>
      <c r="AH2" s="10">
        <v>10.4</v>
      </c>
      <c r="AI2" s="10">
        <v>826</v>
      </c>
      <c r="AJ2" s="10">
        <v>1</v>
      </c>
      <c r="AK2" s="10">
        <v>0.02</v>
      </c>
      <c r="AL2">
        <v>23</v>
      </c>
      <c r="AM2" s="10">
        <v>2</v>
      </c>
      <c r="AN2" s="48">
        <v>45274</v>
      </c>
      <c r="AO2" s="8">
        <v>0.37101851851851847</v>
      </c>
      <c r="AP2" s="10">
        <v>462</v>
      </c>
      <c r="AQ2" s="10">
        <v>331</v>
      </c>
      <c r="AR2" s="10">
        <v>74</v>
      </c>
      <c r="AS2" s="10">
        <v>9.9</v>
      </c>
      <c r="AT2" s="10">
        <v>705</v>
      </c>
      <c r="AU2" s="10">
        <v>1</v>
      </c>
      <c r="AV2" s="10">
        <v>0.02</v>
      </c>
      <c r="AW2">
        <v>26</v>
      </c>
      <c r="AX2" s="3">
        <v>3</v>
      </c>
      <c r="AY2" s="52">
        <v>45274</v>
      </c>
      <c r="AZ2" s="5">
        <v>0.37439814814814815</v>
      </c>
      <c r="BA2" s="3">
        <v>358</v>
      </c>
      <c r="BB2" s="3">
        <v>306</v>
      </c>
      <c r="BC2" s="3">
        <v>75.5</v>
      </c>
      <c r="BD2" s="3">
        <v>10.5</v>
      </c>
      <c r="BE2" s="3">
        <v>918</v>
      </c>
      <c r="BF2" s="3">
        <v>1</v>
      </c>
      <c r="BG2" s="3">
        <v>0.06</v>
      </c>
    </row>
    <row r="3" spans="1:92" x14ac:dyDescent="0.25">
      <c r="A3">
        <v>22</v>
      </c>
      <c r="B3" s="10">
        <v>1</v>
      </c>
      <c r="C3" s="48">
        <v>45274</v>
      </c>
      <c r="D3" s="8">
        <v>0.37692129629629628</v>
      </c>
      <c r="E3" s="10">
        <v>400</v>
      </c>
      <c r="F3" s="10">
        <v>312</v>
      </c>
      <c r="G3" s="10">
        <v>75.5</v>
      </c>
      <c r="H3" s="10">
        <v>9.8000000000000007</v>
      </c>
      <c r="I3" s="10">
        <v>1001</v>
      </c>
      <c r="J3" s="10">
        <v>1</v>
      </c>
      <c r="K3" s="10">
        <v>0.02</v>
      </c>
      <c r="L3" s="3">
        <v>29</v>
      </c>
      <c r="M3" s="27">
        <v>1</v>
      </c>
      <c r="N3" s="49">
        <v>45278</v>
      </c>
      <c r="O3" s="26">
        <v>0.56873842592592594</v>
      </c>
      <c r="P3" s="27">
        <v>395</v>
      </c>
      <c r="Q3" s="27">
        <v>298</v>
      </c>
      <c r="R3" s="27">
        <v>75.5</v>
      </c>
      <c r="S3" s="27">
        <v>14</v>
      </c>
      <c r="T3" s="27">
        <v>1352</v>
      </c>
      <c r="U3" s="27">
        <v>1</v>
      </c>
      <c r="V3" s="27">
        <v>0.02</v>
      </c>
      <c r="AA3">
        <v>22</v>
      </c>
      <c r="AB3" s="10">
        <v>1</v>
      </c>
      <c r="AC3" s="48">
        <v>45274</v>
      </c>
      <c r="AD3" s="8">
        <v>0.37692129629629628</v>
      </c>
      <c r="AE3" s="10">
        <v>400</v>
      </c>
      <c r="AF3" s="10">
        <v>312</v>
      </c>
      <c r="AG3" s="10">
        <v>75.5</v>
      </c>
      <c r="AH3" s="10">
        <v>9.8000000000000007</v>
      </c>
      <c r="AI3" s="10">
        <v>1001</v>
      </c>
      <c r="AJ3" s="10">
        <v>1</v>
      </c>
      <c r="AK3" s="10">
        <v>0.02</v>
      </c>
      <c r="AL3">
        <v>23</v>
      </c>
      <c r="AM3" s="10">
        <v>2</v>
      </c>
      <c r="AN3" s="48">
        <v>45274</v>
      </c>
      <c r="AO3" s="8">
        <v>0.37935185185185188</v>
      </c>
      <c r="AP3" s="10">
        <v>473</v>
      </c>
      <c r="AQ3" s="10">
        <v>335</v>
      </c>
      <c r="AR3" s="10">
        <v>76.5</v>
      </c>
      <c r="AS3" s="10">
        <v>9.5</v>
      </c>
      <c r="AT3" s="10">
        <v>810</v>
      </c>
      <c r="AU3" s="10">
        <v>1</v>
      </c>
      <c r="AV3" s="10">
        <v>0.02</v>
      </c>
      <c r="AW3">
        <v>27</v>
      </c>
      <c r="AX3" s="3">
        <v>3</v>
      </c>
      <c r="AY3" s="52">
        <v>45274</v>
      </c>
      <c r="AZ3" s="5">
        <v>0.39425925925925925</v>
      </c>
      <c r="BA3" s="3">
        <v>510</v>
      </c>
      <c r="BB3" s="3">
        <v>425</v>
      </c>
      <c r="BC3" s="3">
        <v>80.5</v>
      </c>
      <c r="BD3" s="3">
        <v>9.4</v>
      </c>
      <c r="BE3" s="3">
        <v>1212</v>
      </c>
      <c r="BF3" s="3">
        <v>1</v>
      </c>
      <c r="BG3" s="3">
        <v>0.05</v>
      </c>
    </row>
    <row r="4" spans="1:92" x14ac:dyDescent="0.25">
      <c r="A4">
        <v>22</v>
      </c>
      <c r="B4" s="10">
        <v>1</v>
      </c>
      <c r="C4" s="48">
        <v>45274</v>
      </c>
      <c r="D4" s="8">
        <v>0.3838657407407407</v>
      </c>
      <c r="E4" s="10">
        <v>402</v>
      </c>
      <c r="F4" s="10">
        <v>311</v>
      </c>
      <c r="G4" s="10">
        <v>77</v>
      </c>
      <c r="H4" s="10">
        <v>9.4</v>
      </c>
      <c r="I4" s="10">
        <v>1066</v>
      </c>
      <c r="J4" s="10">
        <v>1</v>
      </c>
      <c r="K4" s="10">
        <v>0.02</v>
      </c>
      <c r="L4" s="3">
        <v>29</v>
      </c>
      <c r="M4" s="27">
        <v>1</v>
      </c>
      <c r="N4" s="49">
        <v>45278</v>
      </c>
      <c r="O4" s="26">
        <v>0.57565972222222228</v>
      </c>
      <c r="P4" s="27">
        <v>428</v>
      </c>
      <c r="Q4" s="27">
        <v>301</v>
      </c>
      <c r="R4" s="27">
        <v>76</v>
      </c>
      <c r="S4" s="27">
        <v>13.9</v>
      </c>
      <c r="T4" s="27">
        <v>1368</v>
      </c>
      <c r="U4" s="27">
        <v>1</v>
      </c>
      <c r="V4" s="27">
        <v>0.02</v>
      </c>
      <c r="AA4">
        <v>22</v>
      </c>
      <c r="AB4" s="10">
        <v>1</v>
      </c>
      <c r="AC4" s="48">
        <v>45274</v>
      </c>
      <c r="AD4" s="8">
        <v>0.3838657407407407</v>
      </c>
      <c r="AE4" s="10">
        <v>402</v>
      </c>
      <c r="AF4" s="10">
        <v>311</v>
      </c>
      <c r="AG4" s="10">
        <v>77</v>
      </c>
      <c r="AH4" s="10">
        <v>9.4</v>
      </c>
      <c r="AI4" s="10">
        <v>1066</v>
      </c>
      <c r="AJ4" s="10">
        <v>1</v>
      </c>
      <c r="AK4" s="10">
        <v>0.02</v>
      </c>
      <c r="AL4">
        <v>23</v>
      </c>
      <c r="AM4" s="10">
        <v>2</v>
      </c>
      <c r="AN4" s="48">
        <v>45274</v>
      </c>
      <c r="AO4" s="8">
        <v>0.38768518518518519</v>
      </c>
      <c r="AP4" s="10">
        <v>486</v>
      </c>
      <c r="AQ4" s="10">
        <v>330</v>
      </c>
      <c r="AR4" s="10">
        <v>77.5</v>
      </c>
      <c r="AS4" s="10">
        <v>9.3000000000000007</v>
      </c>
      <c r="AT4" s="10">
        <v>810</v>
      </c>
      <c r="AU4" s="10">
        <v>1</v>
      </c>
      <c r="AV4" s="10">
        <v>0.02</v>
      </c>
    </row>
    <row r="5" spans="1:92" x14ac:dyDescent="0.25">
      <c r="A5">
        <v>22</v>
      </c>
      <c r="B5" s="10">
        <v>1</v>
      </c>
      <c r="C5" s="48">
        <v>45274</v>
      </c>
      <c r="D5" s="8">
        <v>0.40226851851851847</v>
      </c>
      <c r="E5" s="10">
        <v>580</v>
      </c>
      <c r="F5" s="10">
        <v>469</v>
      </c>
      <c r="G5" s="10">
        <v>79</v>
      </c>
      <c r="H5" s="10">
        <v>9.1</v>
      </c>
      <c r="I5" s="10">
        <v>1270</v>
      </c>
      <c r="J5" s="10">
        <v>1</v>
      </c>
      <c r="K5" s="10">
        <v>0.02</v>
      </c>
      <c r="L5" s="3">
        <v>29</v>
      </c>
      <c r="M5" s="27">
        <v>1</v>
      </c>
      <c r="N5" s="49">
        <v>45278</v>
      </c>
      <c r="O5" s="26">
        <v>0.5826041666666667</v>
      </c>
      <c r="P5" s="27">
        <v>329</v>
      </c>
      <c r="Q5" s="27">
        <v>264</v>
      </c>
      <c r="R5" s="27">
        <v>75.5</v>
      </c>
      <c r="S5" s="27">
        <v>13.7</v>
      </c>
      <c r="T5" s="27">
        <v>1409</v>
      </c>
      <c r="U5" s="27">
        <v>1</v>
      </c>
      <c r="V5" s="27">
        <v>0.02</v>
      </c>
      <c r="AA5">
        <v>22</v>
      </c>
      <c r="AB5" s="10">
        <v>1</v>
      </c>
      <c r="AC5" s="48">
        <v>45274</v>
      </c>
      <c r="AD5" s="8">
        <v>0.40226851851851847</v>
      </c>
      <c r="AE5" s="10">
        <v>580</v>
      </c>
      <c r="AF5" s="10">
        <v>469</v>
      </c>
      <c r="AG5" s="10">
        <v>79</v>
      </c>
      <c r="AH5" s="10">
        <v>9.1</v>
      </c>
      <c r="AI5" s="10">
        <v>1270</v>
      </c>
      <c r="AJ5" s="10">
        <v>1</v>
      </c>
      <c r="AK5" s="10">
        <v>0.02</v>
      </c>
      <c r="AL5">
        <v>23</v>
      </c>
      <c r="AM5" s="10">
        <v>2</v>
      </c>
      <c r="AN5" s="48">
        <v>45274</v>
      </c>
      <c r="AO5" s="8">
        <v>0.39324074074074072</v>
      </c>
      <c r="AP5" s="10">
        <v>400</v>
      </c>
      <c r="AQ5" s="10">
        <v>285</v>
      </c>
      <c r="AR5" s="10">
        <v>78</v>
      </c>
      <c r="AS5" s="10">
        <v>9.3000000000000007</v>
      </c>
      <c r="AT5" s="10">
        <v>906</v>
      </c>
      <c r="AU5" s="10">
        <v>1</v>
      </c>
      <c r="AV5" s="10">
        <v>0.02</v>
      </c>
    </row>
    <row r="6" spans="1:92" x14ac:dyDescent="0.25">
      <c r="A6">
        <v>24</v>
      </c>
      <c r="B6" s="27">
        <v>1</v>
      </c>
      <c r="C6" s="49">
        <v>45274</v>
      </c>
      <c r="D6" s="26">
        <v>0.409212962962963</v>
      </c>
      <c r="E6" s="27">
        <v>670</v>
      </c>
      <c r="F6" s="27">
        <v>545</v>
      </c>
      <c r="G6" s="27">
        <v>79.5</v>
      </c>
      <c r="H6" s="27">
        <v>9.4</v>
      </c>
      <c r="I6" s="27">
        <v>1265</v>
      </c>
      <c r="J6" s="27">
        <v>1</v>
      </c>
      <c r="K6" s="27">
        <v>0.02</v>
      </c>
      <c r="L6" s="3">
        <v>29</v>
      </c>
      <c r="M6" s="27">
        <v>1</v>
      </c>
      <c r="N6" s="49">
        <v>45278</v>
      </c>
      <c r="O6" s="26">
        <v>0.58956018518518516</v>
      </c>
      <c r="P6" s="27">
        <v>388</v>
      </c>
      <c r="Q6" s="27">
        <v>309</v>
      </c>
      <c r="R6" s="27">
        <v>76</v>
      </c>
      <c r="S6" s="27">
        <v>13.6</v>
      </c>
      <c r="T6" s="27">
        <v>1388</v>
      </c>
      <c r="U6" s="27">
        <v>1</v>
      </c>
      <c r="V6" s="27">
        <v>0.02</v>
      </c>
      <c r="AL6">
        <v>23</v>
      </c>
      <c r="AM6" s="10">
        <v>2</v>
      </c>
      <c r="AN6" s="48">
        <v>45274</v>
      </c>
      <c r="AO6" s="8">
        <v>0.4001851851851852</v>
      </c>
      <c r="AP6" s="10">
        <v>968</v>
      </c>
      <c r="AQ6" s="10">
        <v>712</v>
      </c>
      <c r="AR6" s="10">
        <v>79</v>
      </c>
      <c r="AS6" s="10">
        <v>9.4</v>
      </c>
      <c r="AT6" s="10">
        <v>1181</v>
      </c>
      <c r="AU6" s="10">
        <v>1.78</v>
      </c>
      <c r="AV6" s="10">
        <v>0.02</v>
      </c>
    </row>
    <row r="7" spans="1:92" x14ac:dyDescent="0.25">
      <c r="A7">
        <v>24</v>
      </c>
      <c r="B7" s="12">
        <v>1</v>
      </c>
      <c r="C7" s="50">
        <v>45274</v>
      </c>
      <c r="D7" s="9">
        <v>0.4407638888888889</v>
      </c>
      <c r="E7" s="12">
        <v>530</v>
      </c>
      <c r="F7" s="12">
        <v>440</v>
      </c>
      <c r="G7" s="12">
        <v>81.5</v>
      </c>
      <c r="H7" s="12">
        <v>9</v>
      </c>
      <c r="I7" s="12">
        <v>1230</v>
      </c>
      <c r="J7" s="12">
        <v>1</v>
      </c>
      <c r="K7" s="12">
        <v>0.02</v>
      </c>
      <c r="L7" s="3">
        <v>29</v>
      </c>
      <c r="M7" s="27">
        <v>1</v>
      </c>
      <c r="N7" s="49">
        <v>45278</v>
      </c>
      <c r="O7" s="26">
        <v>0.5923842592592593</v>
      </c>
      <c r="P7" s="27">
        <v>415</v>
      </c>
      <c r="Q7" s="27">
        <v>321</v>
      </c>
      <c r="R7" s="27">
        <v>76.5</v>
      </c>
      <c r="S7" s="27">
        <v>13.5</v>
      </c>
      <c r="T7" s="27">
        <v>1399</v>
      </c>
      <c r="U7" s="27">
        <v>1</v>
      </c>
      <c r="V7" s="27">
        <v>0.02</v>
      </c>
      <c r="AA7">
        <v>24</v>
      </c>
      <c r="AB7" s="27">
        <v>1</v>
      </c>
      <c r="AC7" s="49">
        <v>45274</v>
      </c>
      <c r="AD7" s="26">
        <v>0.409212962962963</v>
      </c>
      <c r="AE7" s="27">
        <v>670</v>
      </c>
      <c r="AF7" s="27">
        <v>545</v>
      </c>
      <c r="AG7" s="27">
        <v>79.5</v>
      </c>
      <c r="AH7" s="27">
        <v>9.4</v>
      </c>
      <c r="AI7" s="27">
        <v>1265</v>
      </c>
      <c r="AJ7" s="27">
        <v>1</v>
      </c>
      <c r="AK7" s="27">
        <v>0.02</v>
      </c>
    </row>
    <row r="8" spans="1:92" x14ac:dyDescent="0.25">
      <c r="A8">
        <v>24</v>
      </c>
      <c r="B8" s="12">
        <v>1</v>
      </c>
      <c r="C8" s="50">
        <v>45274</v>
      </c>
      <c r="D8" s="9">
        <v>0.44354166666666667</v>
      </c>
      <c r="E8" s="12">
        <v>433</v>
      </c>
      <c r="F8" s="12">
        <v>360</v>
      </c>
      <c r="G8" s="12">
        <v>81.5</v>
      </c>
      <c r="H8" s="12">
        <v>9.1999999999999993</v>
      </c>
      <c r="I8" s="12">
        <v>1206</v>
      </c>
      <c r="J8" s="12">
        <v>1</v>
      </c>
      <c r="K8" s="12">
        <v>0.02</v>
      </c>
      <c r="L8" s="3">
        <v>29</v>
      </c>
      <c r="M8" s="27">
        <v>1</v>
      </c>
      <c r="N8" s="49">
        <v>45278</v>
      </c>
      <c r="O8" s="26">
        <v>0.6028472222222222</v>
      </c>
      <c r="P8" s="27">
        <v>462</v>
      </c>
      <c r="Q8" s="27">
        <v>378</v>
      </c>
      <c r="R8" s="27">
        <v>75.5</v>
      </c>
      <c r="S8" s="27">
        <v>13.9</v>
      </c>
      <c r="T8" s="27">
        <v>1600</v>
      </c>
      <c r="U8" s="27">
        <v>1</v>
      </c>
      <c r="V8" s="27">
        <v>0.02</v>
      </c>
    </row>
    <row r="9" spans="1:92" x14ac:dyDescent="0.25">
      <c r="A9">
        <v>24</v>
      </c>
      <c r="B9" s="12">
        <v>1</v>
      </c>
      <c r="C9" s="50">
        <v>45274</v>
      </c>
      <c r="D9" s="9">
        <v>0.4478125</v>
      </c>
      <c r="E9" s="12">
        <v>522</v>
      </c>
      <c r="F9" s="12">
        <v>432</v>
      </c>
      <c r="G9" s="12">
        <v>81.5</v>
      </c>
      <c r="H9" s="12">
        <v>9.3000000000000007</v>
      </c>
      <c r="I9" s="12">
        <v>1255</v>
      </c>
      <c r="J9" s="12">
        <v>1</v>
      </c>
      <c r="K9" s="12">
        <v>0.02</v>
      </c>
      <c r="L9" s="3">
        <v>29</v>
      </c>
      <c r="M9" s="27">
        <v>1</v>
      </c>
      <c r="N9" s="49">
        <v>45278</v>
      </c>
      <c r="O9" s="26">
        <v>0.61399305555555561</v>
      </c>
      <c r="P9" s="27">
        <v>536</v>
      </c>
      <c r="Q9" s="27">
        <v>437</v>
      </c>
      <c r="R9" s="27">
        <v>76.5</v>
      </c>
      <c r="S9" s="27">
        <v>13.9</v>
      </c>
      <c r="T9" s="27">
        <v>1723</v>
      </c>
      <c r="U9" s="27">
        <v>1</v>
      </c>
      <c r="V9" s="27">
        <v>0.02</v>
      </c>
      <c r="AA9">
        <v>24</v>
      </c>
      <c r="AB9" s="12">
        <v>1</v>
      </c>
      <c r="AC9" s="50">
        <v>45274</v>
      </c>
      <c r="AD9" s="9">
        <v>0.4407638888888889</v>
      </c>
      <c r="AE9" s="12">
        <v>530</v>
      </c>
      <c r="AF9" s="12">
        <v>440</v>
      </c>
      <c r="AG9" s="12">
        <v>81.5</v>
      </c>
      <c r="AH9" s="12">
        <v>9</v>
      </c>
      <c r="AI9" s="12">
        <v>1230</v>
      </c>
      <c r="AJ9" s="12">
        <v>1</v>
      </c>
      <c r="AK9" s="12">
        <v>0.02</v>
      </c>
      <c r="AL9">
        <v>22</v>
      </c>
      <c r="AM9" s="27">
        <v>2</v>
      </c>
      <c r="AN9" s="49">
        <v>45274</v>
      </c>
      <c r="AO9" s="26">
        <v>0.44641203703703702</v>
      </c>
      <c r="AP9" s="27">
        <v>743</v>
      </c>
      <c r="AQ9" s="27">
        <v>579</v>
      </c>
      <c r="AR9" s="27">
        <v>81</v>
      </c>
      <c r="AS9" s="27">
        <v>9.1999999999999993</v>
      </c>
      <c r="AT9" s="27">
        <v>1293</v>
      </c>
      <c r="AU9" s="27">
        <v>1</v>
      </c>
      <c r="AV9" s="27">
        <v>0.02</v>
      </c>
      <c r="AW9">
        <v>27</v>
      </c>
      <c r="AX9" s="3">
        <v>3</v>
      </c>
      <c r="AY9" s="52">
        <v>45274</v>
      </c>
      <c r="AZ9" s="5">
        <v>0.44532407407407404</v>
      </c>
      <c r="BA9" s="3">
        <v>653</v>
      </c>
      <c r="BB9" s="3">
        <v>543</v>
      </c>
      <c r="BC9" s="3">
        <v>84.5</v>
      </c>
      <c r="BD9" s="3">
        <v>9</v>
      </c>
      <c r="BE9" s="3">
        <v>1323</v>
      </c>
      <c r="BF9" s="3">
        <v>1</v>
      </c>
      <c r="BG9" s="3">
        <v>0.03</v>
      </c>
    </row>
    <row r="10" spans="1:92" x14ac:dyDescent="0.25">
      <c r="A10">
        <v>24</v>
      </c>
      <c r="B10" s="12">
        <v>1</v>
      </c>
      <c r="C10" s="50">
        <v>45274</v>
      </c>
      <c r="D10" s="9">
        <v>0.4616898148148148</v>
      </c>
      <c r="E10" s="12">
        <v>503</v>
      </c>
      <c r="F10" s="12">
        <v>411</v>
      </c>
      <c r="G10" s="12">
        <v>82</v>
      </c>
      <c r="H10" s="12">
        <v>9.1</v>
      </c>
      <c r="I10" s="12">
        <v>1299</v>
      </c>
      <c r="J10" s="12">
        <v>1</v>
      </c>
      <c r="K10" s="12">
        <v>0.02</v>
      </c>
      <c r="L10" s="3">
        <v>29</v>
      </c>
      <c r="M10" s="12">
        <v>1</v>
      </c>
      <c r="N10" s="50">
        <v>45278</v>
      </c>
      <c r="O10" s="9">
        <v>0.64743055555555562</v>
      </c>
      <c r="P10" s="12">
        <v>599</v>
      </c>
      <c r="Q10" s="12">
        <v>489</v>
      </c>
      <c r="R10" s="12">
        <v>77.5</v>
      </c>
      <c r="S10" s="12">
        <v>13.7</v>
      </c>
      <c r="T10" s="12">
        <v>1737</v>
      </c>
      <c r="U10" s="12">
        <v>1</v>
      </c>
      <c r="V10" s="12">
        <v>0.02</v>
      </c>
      <c r="AA10">
        <v>24</v>
      </c>
      <c r="AB10" s="12">
        <v>1</v>
      </c>
      <c r="AC10" s="50">
        <v>45274</v>
      </c>
      <c r="AD10" s="9">
        <v>0.44354166666666667</v>
      </c>
      <c r="AE10" s="12">
        <v>433</v>
      </c>
      <c r="AF10" s="12">
        <v>360</v>
      </c>
      <c r="AG10" s="12">
        <v>81.5</v>
      </c>
      <c r="AH10" s="12">
        <v>9.1999999999999993</v>
      </c>
      <c r="AI10" s="12">
        <v>1206</v>
      </c>
      <c r="AJ10" s="12">
        <v>1</v>
      </c>
      <c r="AK10" s="12">
        <v>0.02</v>
      </c>
      <c r="AL10">
        <v>22</v>
      </c>
      <c r="AM10" s="27">
        <v>2</v>
      </c>
      <c r="AN10" s="49">
        <v>45274</v>
      </c>
      <c r="AO10" s="26">
        <v>0.44826388888888885</v>
      </c>
      <c r="AP10" s="27">
        <v>729</v>
      </c>
      <c r="AQ10" s="27">
        <v>557</v>
      </c>
      <c r="AR10" s="27">
        <v>81</v>
      </c>
      <c r="AS10" s="27">
        <v>9.1999999999999993</v>
      </c>
      <c r="AT10" s="27">
        <v>1272</v>
      </c>
      <c r="AU10" s="27">
        <v>1</v>
      </c>
      <c r="AV10" s="27">
        <v>0.02</v>
      </c>
    </row>
    <row r="11" spans="1:92" x14ac:dyDescent="0.25">
      <c r="A11">
        <v>24</v>
      </c>
      <c r="B11" s="12">
        <v>1</v>
      </c>
      <c r="C11" s="50">
        <v>45274</v>
      </c>
      <c r="D11" s="9">
        <v>0.46854166666666663</v>
      </c>
      <c r="E11" s="12">
        <v>525</v>
      </c>
      <c r="F11" s="12">
        <v>419</v>
      </c>
      <c r="G11" s="12">
        <v>82.5</v>
      </c>
      <c r="H11" s="12">
        <v>9.1</v>
      </c>
      <c r="I11" s="12">
        <v>1213</v>
      </c>
      <c r="J11" s="12">
        <v>1</v>
      </c>
      <c r="K11" s="12">
        <v>0.02</v>
      </c>
      <c r="L11" s="3">
        <v>29</v>
      </c>
      <c r="M11" s="12">
        <v>1</v>
      </c>
      <c r="N11" s="50">
        <v>45278</v>
      </c>
      <c r="O11" s="9">
        <v>0.66060185185185183</v>
      </c>
      <c r="P11" s="12">
        <v>532</v>
      </c>
      <c r="Q11" s="12">
        <v>447</v>
      </c>
      <c r="R11" s="12">
        <v>77.5</v>
      </c>
      <c r="S11" s="12">
        <v>13.8</v>
      </c>
      <c r="T11" s="12">
        <v>1928</v>
      </c>
      <c r="U11" s="12">
        <v>1</v>
      </c>
      <c r="V11" s="12">
        <v>0.02</v>
      </c>
      <c r="AA11">
        <v>24</v>
      </c>
      <c r="AB11" s="12">
        <v>1</v>
      </c>
      <c r="AC11" s="50">
        <v>45274</v>
      </c>
      <c r="AD11" s="9">
        <v>0.4478125</v>
      </c>
      <c r="AE11" s="12">
        <v>522</v>
      </c>
      <c r="AF11" s="12">
        <v>432</v>
      </c>
      <c r="AG11" s="12">
        <v>81.5</v>
      </c>
      <c r="AH11" s="12">
        <v>9.3000000000000007</v>
      </c>
      <c r="AI11" s="12">
        <v>1255</v>
      </c>
      <c r="AJ11" s="12">
        <v>1</v>
      </c>
      <c r="AK11" s="12">
        <v>0.02</v>
      </c>
      <c r="AL11">
        <v>22</v>
      </c>
    </row>
    <row r="12" spans="1:92" x14ac:dyDescent="0.25">
      <c r="A12">
        <v>24</v>
      </c>
      <c r="B12" s="12">
        <v>1</v>
      </c>
      <c r="C12" s="50">
        <v>45274</v>
      </c>
      <c r="D12" s="9">
        <v>0.47687499999999999</v>
      </c>
      <c r="E12" s="12">
        <v>530</v>
      </c>
      <c r="F12" s="12">
        <v>436</v>
      </c>
      <c r="G12" s="12">
        <v>82</v>
      </c>
      <c r="H12" s="12">
        <v>9.1</v>
      </c>
      <c r="I12" s="12">
        <v>1231</v>
      </c>
      <c r="J12" s="12">
        <v>1.5</v>
      </c>
      <c r="K12" s="12">
        <v>0.02</v>
      </c>
      <c r="L12" s="3">
        <v>29</v>
      </c>
      <c r="M12" s="12">
        <v>1</v>
      </c>
      <c r="N12" s="50">
        <v>45278</v>
      </c>
      <c r="O12" s="9">
        <v>0.66615740740740736</v>
      </c>
      <c r="P12" s="12">
        <v>585</v>
      </c>
      <c r="Q12" s="12">
        <v>474</v>
      </c>
      <c r="R12" s="12">
        <v>78</v>
      </c>
      <c r="S12" s="12">
        <v>13.8</v>
      </c>
      <c r="T12" s="12">
        <v>1939</v>
      </c>
      <c r="U12" s="12">
        <v>1</v>
      </c>
      <c r="V12" s="12">
        <v>0.02</v>
      </c>
      <c r="AA12">
        <v>24</v>
      </c>
      <c r="AB12" s="12">
        <v>1</v>
      </c>
      <c r="AC12" s="50">
        <v>45274</v>
      </c>
      <c r="AD12" s="9">
        <v>0.4616898148148148</v>
      </c>
      <c r="AE12" s="12">
        <v>503</v>
      </c>
      <c r="AF12" s="12">
        <v>411</v>
      </c>
      <c r="AG12" s="12">
        <v>82</v>
      </c>
      <c r="AH12" s="12">
        <v>9.1</v>
      </c>
      <c r="AI12" s="12">
        <v>1299</v>
      </c>
      <c r="AJ12" s="12">
        <v>1</v>
      </c>
      <c r="AK12" s="12">
        <v>0.02</v>
      </c>
      <c r="AL12">
        <v>22</v>
      </c>
      <c r="AM12" s="12">
        <v>2</v>
      </c>
      <c r="AN12" s="50">
        <v>45274</v>
      </c>
      <c r="AO12" s="9">
        <v>0.46317129629629633</v>
      </c>
      <c r="AP12" s="12">
        <v>554</v>
      </c>
      <c r="AQ12" s="12">
        <v>442</v>
      </c>
      <c r="AR12" s="12">
        <v>81.5</v>
      </c>
      <c r="AS12" s="12">
        <v>9.1999999999999993</v>
      </c>
      <c r="AT12" s="12">
        <v>1569</v>
      </c>
      <c r="AU12" s="12">
        <v>1</v>
      </c>
      <c r="AV12" s="12">
        <v>0.02</v>
      </c>
    </row>
    <row r="13" spans="1:92" x14ac:dyDescent="0.25">
      <c r="A13">
        <v>24</v>
      </c>
      <c r="B13" s="12">
        <v>1</v>
      </c>
      <c r="C13" s="50">
        <v>45274</v>
      </c>
      <c r="D13" s="9">
        <v>0.48381944444444441</v>
      </c>
      <c r="E13" s="12">
        <v>549</v>
      </c>
      <c r="F13" s="12">
        <v>461</v>
      </c>
      <c r="G13" s="12">
        <v>82.5</v>
      </c>
      <c r="H13" s="12">
        <v>9.1</v>
      </c>
      <c r="I13" s="12">
        <v>1272</v>
      </c>
      <c r="J13" s="12">
        <v>1.58</v>
      </c>
      <c r="K13" s="12">
        <v>0.02</v>
      </c>
      <c r="L13" s="3">
        <v>30</v>
      </c>
      <c r="M13" s="10">
        <v>1</v>
      </c>
      <c r="N13" s="48">
        <v>45279</v>
      </c>
      <c r="O13" s="8">
        <v>0.38891203703703708</v>
      </c>
      <c r="P13" s="10">
        <v>307</v>
      </c>
      <c r="Q13" s="10">
        <v>250</v>
      </c>
      <c r="R13" s="10">
        <v>67</v>
      </c>
      <c r="S13" s="10">
        <v>14.4</v>
      </c>
      <c r="T13" s="10">
        <v>822</v>
      </c>
      <c r="U13" s="10">
        <v>1</v>
      </c>
      <c r="V13" s="10">
        <v>0.02</v>
      </c>
      <c r="AA13">
        <v>24</v>
      </c>
      <c r="AB13" s="12">
        <v>1</v>
      </c>
      <c r="AC13" s="50">
        <v>45274</v>
      </c>
      <c r="AD13" s="9">
        <v>0.46854166666666663</v>
      </c>
      <c r="AE13" s="12">
        <v>525</v>
      </c>
      <c r="AF13" s="12">
        <v>419</v>
      </c>
      <c r="AG13" s="12">
        <v>82.5</v>
      </c>
      <c r="AH13" s="12">
        <v>9.1</v>
      </c>
      <c r="AI13" s="12">
        <v>1213</v>
      </c>
      <c r="AJ13" s="12">
        <v>1</v>
      </c>
      <c r="AK13" s="12">
        <v>0.02</v>
      </c>
      <c r="AL13">
        <v>22</v>
      </c>
      <c r="AM13" s="12">
        <v>2</v>
      </c>
      <c r="AN13" s="50">
        <v>45274</v>
      </c>
      <c r="AO13" s="9">
        <v>0.48170138888888886</v>
      </c>
      <c r="AP13" s="12">
        <v>572</v>
      </c>
      <c r="AQ13" s="12">
        <v>457</v>
      </c>
      <c r="AR13" s="12">
        <v>82.5</v>
      </c>
      <c r="AS13" s="12">
        <v>9.1999999999999993</v>
      </c>
      <c r="AT13" s="12">
        <v>1579</v>
      </c>
      <c r="AU13" s="12">
        <v>1</v>
      </c>
      <c r="AV13" s="12">
        <v>0.02</v>
      </c>
      <c r="AW13">
        <v>27</v>
      </c>
      <c r="AX13" s="10">
        <v>3</v>
      </c>
      <c r="AY13" s="48">
        <v>45274</v>
      </c>
      <c r="AZ13" s="8">
        <v>0.46987268518518516</v>
      </c>
      <c r="BA13" s="10">
        <v>581</v>
      </c>
      <c r="BB13" s="10">
        <v>493</v>
      </c>
      <c r="BC13" s="10">
        <v>85.5</v>
      </c>
      <c r="BD13" s="10">
        <v>9.4</v>
      </c>
      <c r="BE13" s="10">
        <v>1680</v>
      </c>
      <c r="BF13" s="10">
        <v>1</v>
      </c>
      <c r="BG13" s="10">
        <v>0.02</v>
      </c>
    </row>
    <row r="14" spans="1:92" x14ac:dyDescent="0.25">
      <c r="A14">
        <v>24</v>
      </c>
      <c r="B14" s="12">
        <v>1</v>
      </c>
      <c r="C14" s="50">
        <v>45274</v>
      </c>
      <c r="D14" s="9">
        <v>0.48937499999999995</v>
      </c>
      <c r="E14" s="12">
        <v>576</v>
      </c>
      <c r="F14" s="12">
        <v>476</v>
      </c>
      <c r="G14" s="12">
        <v>82.5</v>
      </c>
      <c r="H14" s="12">
        <v>9.1</v>
      </c>
      <c r="I14" s="12">
        <v>1336</v>
      </c>
      <c r="J14" s="12">
        <v>2.15</v>
      </c>
      <c r="K14" s="12">
        <v>0.02</v>
      </c>
      <c r="L14" s="3">
        <v>30</v>
      </c>
      <c r="M14" s="10">
        <v>1</v>
      </c>
      <c r="N14" s="48">
        <v>45279</v>
      </c>
      <c r="O14" s="8">
        <v>0.3958564814814815</v>
      </c>
      <c r="P14" s="10">
        <v>276</v>
      </c>
      <c r="Q14" s="10">
        <v>227</v>
      </c>
      <c r="R14" s="10">
        <v>69.5</v>
      </c>
      <c r="S14" s="10">
        <v>14</v>
      </c>
      <c r="T14" s="10">
        <v>808</v>
      </c>
      <c r="U14" s="10">
        <v>1</v>
      </c>
      <c r="V14" s="10">
        <v>0.02</v>
      </c>
      <c r="AA14">
        <v>24</v>
      </c>
      <c r="AB14" s="12">
        <v>1</v>
      </c>
      <c r="AC14" s="50">
        <v>45274</v>
      </c>
      <c r="AD14" s="9">
        <v>0.47687499999999999</v>
      </c>
      <c r="AE14" s="12">
        <v>530</v>
      </c>
      <c r="AF14" s="12">
        <v>436</v>
      </c>
      <c r="AG14" s="12">
        <v>82</v>
      </c>
      <c r="AH14" s="12">
        <v>9.1</v>
      </c>
      <c r="AI14" s="12">
        <v>1231</v>
      </c>
      <c r="AJ14" s="12">
        <v>1.5</v>
      </c>
      <c r="AK14" s="12">
        <v>0.02</v>
      </c>
      <c r="AW14">
        <v>27</v>
      </c>
      <c r="AX14" s="10">
        <v>3</v>
      </c>
      <c r="AY14" s="48">
        <v>45274</v>
      </c>
      <c r="AZ14" s="8">
        <v>0.47820601851851857</v>
      </c>
      <c r="BA14" s="10">
        <v>753</v>
      </c>
      <c r="BB14" s="10">
        <v>625</v>
      </c>
      <c r="BC14" s="10">
        <v>86</v>
      </c>
      <c r="BD14" s="10">
        <v>9.1</v>
      </c>
      <c r="BE14" s="10">
        <v>1697</v>
      </c>
      <c r="BF14" s="10">
        <v>1</v>
      </c>
      <c r="BG14" s="10">
        <v>0.03</v>
      </c>
    </row>
    <row r="15" spans="1:92" x14ac:dyDescent="0.25">
      <c r="A15">
        <v>24</v>
      </c>
      <c r="B15" s="12">
        <v>1</v>
      </c>
      <c r="C15" s="50">
        <v>45274</v>
      </c>
      <c r="D15" s="9">
        <v>0.49631944444444448</v>
      </c>
      <c r="E15" s="12">
        <v>568</v>
      </c>
      <c r="F15" s="12">
        <v>475</v>
      </c>
      <c r="G15" s="12">
        <v>82.5</v>
      </c>
      <c r="H15" s="12">
        <v>9.1</v>
      </c>
      <c r="I15" s="12">
        <v>1238</v>
      </c>
      <c r="J15" s="12">
        <v>2.42</v>
      </c>
      <c r="K15" s="12">
        <v>0.02</v>
      </c>
      <c r="L15" s="3">
        <v>30</v>
      </c>
      <c r="M15" s="10">
        <v>1</v>
      </c>
      <c r="N15" s="48">
        <v>45279</v>
      </c>
      <c r="O15" s="8">
        <v>0.40280092592592592</v>
      </c>
      <c r="P15" s="10">
        <v>269</v>
      </c>
      <c r="Q15" s="10">
        <v>224</v>
      </c>
      <c r="R15" s="10">
        <v>70.5</v>
      </c>
      <c r="S15" s="10">
        <v>13.7</v>
      </c>
      <c r="T15" s="10">
        <v>849</v>
      </c>
      <c r="U15" s="10">
        <v>1</v>
      </c>
      <c r="V15" s="10">
        <v>0.02</v>
      </c>
      <c r="AA15">
        <v>24</v>
      </c>
      <c r="AB15" s="12">
        <v>1</v>
      </c>
      <c r="AC15" s="50">
        <v>45274</v>
      </c>
      <c r="AD15" s="9">
        <v>0.48381944444444441</v>
      </c>
      <c r="AE15" s="12">
        <v>549</v>
      </c>
      <c r="AF15" s="12">
        <v>461</v>
      </c>
      <c r="AG15" s="12">
        <v>82.5</v>
      </c>
      <c r="AH15" s="12">
        <v>9.1</v>
      </c>
      <c r="AI15" s="12">
        <v>1272</v>
      </c>
      <c r="AJ15" s="12">
        <v>1.58</v>
      </c>
      <c r="AK15" s="12">
        <v>0.02</v>
      </c>
      <c r="AW15">
        <v>27</v>
      </c>
      <c r="AX15" s="10">
        <v>3</v>
      </c>
      <c r="AY15" s="48">
        <v>45274</v>
      </c>
      <c r="AZ15" s="8">
        <v>0.48515046296296299</v>
      </c>
      <c r="BA15" s="10">
        <v>658</v>
      </c>
      <c r="BB15" s="10">
        <v>557</v>
      </c>
      <c r="BC15" s="10">
        <v>85.5</v>
      </c>
      <c r="BD15" s="10">
        <v>9.1999999999999993</v>
      </c>
      <c r="BE15" s="10">
        <v>1665</v>
      </c>
      <c r="BF15" s="10">
        <v>1</v>
      </c>
      <c r="BG15" s="10">
        <v>0.03</v>
      </c>
    </row>
    <row r="16" spans="1:92" x14ac:dyDescent="0.25">
      <c r="A16">
        <v>23</v>
      </c>
      <c r="B16" s="10">
        <v>1</v>
      </c>
      <c r="C16" s="48">
        <v>45274</v>
      </c>
      <c r="D16" s="8">
        <v>0.64914351851851848</v>
      </c>
      <c r="E16" s="10">
        <v>717</v>
      </c>
      <c r="F16" s="10">
        <v>612</v>
      </c>
      <c r="G16" s="10">
        <v>82.5</v>
      </c>
      <c r="H16" s="10">
        <v>10.1</v>
      </c>
      <c r="I16" s="10">
        <v>1431</v>
      </c>
      <c r="J16" s="10">
        <v>2.75</v>
      </c>
      <c r="K16" s="10">
        <v>0.02</v>
      </c>
      <c r="L16" s="3">
        <v>30</v>
      </c>
      <c r="M16" s="10">
        <v>1</v>
      </c>
      <c r="N16" s="48">
        <v>45279</v>
      </c>
      <c r="O16" s="8">
        <v>0.4097453703703704</v>
      </c>
      <c r="P16" s="10">
        <v>291</v>
      </c>
      <c r="Q16" s="10">
        <v>227</v>
      </c>
      <c r="R16" s="10">
        <v>72.5</v>
      </c>
      <c r="S16" s="10">
        <v>13.6</v>
      </c>
      <c r="T16" s="10">
        <v>904</v>
      </c>
      <c r="U16" s="10">
        <v>1</v>
      </c>
      <c r="V16" s="10">
        <v>0.02</v>
      </c>
      <c r="AA16">
        <v>24</v>
      </c>
      <c r="AB16" s="12">
        <v>1</v>
      </c>
      <c r="AC16" s="50">
        <v>45274</v>
      </c>
      <c r="AD16" s="9">
        <v>0.48937499999999995</v>
      </c>
      <c r="AE16" s="12">
        <v>576</v>
      </c>
      <c r="AF16" s="12">
        <v>476</v>
      </c>
      <c r="AG16" s="12">
        <v>82.5</v>
      </c>
      <c r="AH16" s="12">
        <v>9.1</v>
      </c>
      <c r="AI16" s="12">
        <v>1336</v>
      </c>
      <c r="AJ16" s="12">
        <v>2.15</v>
      </c>
      <c r="AK16" s="12">
        <v>0.02</v>
      </c>
      <c r="AW16">
        <v>27</v>
      </c>
      <c r="AX16" s="10">
        <v>3</v>
      </c>
      <c r="AY16" s="48">
        <v>45274</v>
      </c>
      <c r="AZ16" s="8">
        <v>0.49070601851851853</v>
      </c>
      <c r="BA16" s="10">
        <v>667</v>
      </c>
      <c r="BB16" s="10">
        <v>566</v>
      </c>
      <c r="BC16" s="10">
        <v>86</v>
      </c>
      <c r="BD16" s="10">
        <v>9.1</v>
      </c>
      <c r="BE16" s="10">
        <v>1650</v>
      </c>
      <c r="BF16" s="10">
        <v>1</v>
      </c>
      <c r="BG16" s="10">
        <v>0.02</v>
      </c>
    </row>
    <row r="17" spans="1:59" x14ac:dyDescent="0.25">
      <c r="A17">
        <v>23</v>
      </c>
      <c r="B17" s="10">
        <v>1</v>
      </c>
      <c r="C17" s="48">
        <v>45274</v>
      </c>
      <c r="D17" s="8">
        <v>0.65604166666666663</v>
      </c>
      <c r="E17" s="10">
        <v>662</v>
      </c>
      <c r="F17" s="10">
        <v>532</v>
      </c>
      <c r="G17" s="10">
        <v>83</v>
      </c>
      <c r="H17" s="10">
        <v>10.199999999999999</v>
      </c>
      <c r="I17" s="10">
        <v>1582</v>
      </c>
      <c r="J17" s="10">
        <v>2.4900000000000002</v>
      </c>
      <c r="K17" s="10">
        <v>0.02</v>
      </c>
      <c r="L17" s="3">
        <v>30</v>
      </c>
      <c r="M17" s="24">
        <v>1</v>
      </c>
      <c r="N17" s="51">
        <v>45279</v>
      </c>
      <c r="O17" s="23">
        <v>0.43059027777777775</v>
      </c>
      <c r="P17" s="24">
        <v>314</v>
      </c>
      <c r="Q17" s="24">
        <v>259</v>
      </c>
      <c r="R17" s="24">
        <v>74</v>
      </c>
      <c r="S17" s="24">
        <v>13.1</v>
      </c>
      <c r="T17" s="24">
        <v>855</v>
      </c>
      <c r="U17" s="24">
        <v>1</v>
      </c>
      <c r="V17" s="24">
        <v>0.02</v>
      </c>
      <c r="AA17">
        <v>24</v>
      </c>
      <c r="AB17" s="12">
        <v>1</v>
      </c>
      <c r="AC17" s="50">
        <v>45274</v>
      </c>
      <c r="AD17" s="9">
        <v>0.49631944444444448</v>
      </c>
      <c r="AE17" s="12">
        <v>568</v>
      </c>
      <c r="AF17" s="12">
        <v>475</v>
      </c>
      <c r="AG17" s="12">
        <v>82.5</v>
      </c>
      <c r="AH17" s="12">
        <v>9.1</v>
      </c>
      <c r="AI17" s="12">
        <v>1238</v>
      </c>
      <c r="AJ17" s="12">
        <v>2.42</v>
      </c>
      <c r="AK17" s="12">
        <v>0.02</v>
      </c>
      <c r="AW17">
        <v>27</v>
      </c>
      <c r="AX17" s="10">
        <v>3</v>
      </c>
      <c r="AY17" s="48">
        <v>45274</v>
      </c>
      <c r="AZ17" s="8">
        <v>0.49763888888888891</v>
      </c>
      <c r="BA17" s="10">
        <v>886</v>
      </c>
      <c r="BB17" s="10">
        <v>746</v>
      </c>
      <c r="BC17" s="10">
        <v>86</v>
      </c>
      <c r="BD17" s="10">
        <v>9.1</v>
      </c>
      <c r="BE17" s="10">
        <v>1682</v>
      </c>
      <c r="BF17" s="10">
        <v>1.41</v>
      </c>
      <c r="BG17" s="10">
        <v>0.03</v>
      </c>
    </row>
    <row r="18" spans="1:59" x14ac:dyDescent="0.25">
      <c r="A18">
        <v>23</v>
      </c>
      <c r="B18" s="10">
        <v>1</v>
      </c>
      <c r="C18" s="48">
        <v>45274</v>
      </c>
      <c r="D18" s="8">
        <v>0.66159722222222228</v>
      </c>
      <c r="E18" s="10">
        <v>583</v>
      </c>
      <c r="F18" s="10">
        <v>476</v>
      </c>
      <c r="G18" s="10">
        <v>83.5</v>
      </c>
      <c r="H18" s="10">
        <v>10.199999999999999</v>
      </c>
      <c r="I18" s="10">
        <v>1660</v>
      </c>
      <c r="J18" s="10">
        <v>2.2799999999999998</v>
      </c>
      <c r="K18" s="10">
        <v>0.02</v>
      </c>
      <c r="L18" s="3">
        <v>30</v>
      </c>
      <c r="M18" s="24">
        <v>1</v>
      </c>
      <c r="N18" s="51">
        <v>45279</v>
      </c>
      <c r="O18" s="23">
        <v>0.43752314814814813</v>
      </c>
      <c r="P18" s="24">
        <v>366</v>
      </c>
      <c r="Q18" s="24">
        <v>278</v>
      </c>
      <c r="R18" s="24">
        <v>72</v>
      </c>
      <c r="S18" s="24">
        <v>13.1</v>
      </c>
      <c r="T18" s="24">
        <v>881</v>
      </c>
      <c r="U18" s="24">
        <v>1</v>
      </c>
      <c r="V18" s="24">
        <v>0.02</v>
      </c>
      <c r="AL18">
        <v>22</v>
      </c>
      <c r="AM18" s="27">
        <v>2</v>
      </c>
      <c r="AN18" s="49">
        <v>45274</v>
      </c>
      <c r="AO18" s="26">
        <v>0.57502314814814814</v>
      </c>
      <c r="AP18" s="27">
        <v>661</v>
      </c>
      <c r="AQ18" s="27">
        <v>529</v>
      </c>
      <c r="AR18" s="27">
        <v>82.5</v>
      </c>
      <c r="AS18" s="27">
        <v>9.3000000000000007</v>
      </c>
      <c r="AT18" s="27">
        <v>1180</v>
      </c>
      <c r="AU18" s="27">
        <v>1</v>
      </c>
      <c r="AV18" s="27">
        <v>0.02</v>
      </c>
    </row>
    <row r="19" spans="1:59" x14ac:dyDescent="0.25">
      <c r="A19">
        <v>22</v>
      </c>
      <c r="B19" s="27">
        <v>1</v>
      </c>
      <c r="C19" s="49">
        <v>45275</v>
      </c>
      <c r="D19" s="26">
        <v>0.35631944444444441</v>
      </c>
      <c r="E19" s="27">
        <v>232</v>
      </c>
      <c r="F19" s="27">
        <v>178</v>
      </c>
      <c r="G19" s="27">
        <v>70</v>
      </c>
      <c r="H19" s="27">
        <v>13.9</v>
      </c>
      <c r="I19" s="27">
        <v>929</v>
      </c>
      <c r="J19" s="27">
        <v>1</v>
      </c>
      <c r="K19" s="27">
        <v>0.02</v>
      </c>
      <c r="L19" s="3">
        <v>30</v>
      </c>
      <c r="M19" s="24">
        <v>1</v>
      </c>
      <c r="N19" s="51">
        <v>45279</v>
      </c>
      <c r="O19" s="23">
        <v>0.44446759259259255</v>
      </c>
      <c r="P19" s="24">
        <v>348</v>
      </c>
      <c r="Q19" s="24">
        <v>279</v>
      </c>
      <c r="R19" s="24">
        <v>72</v>
      </c>
      <c r="S19" s="24">
        <v>12.9</v>
      </c>
      <c r="T19" s="24">
        <v>879</v>
      </c>
      <c r="U19" s="24">
        <v>1</v>
      </c>
      <c r="V19" s="24">
        <v>0.02</v>
      </c>
      <c r="AW19">
        <v>27</v>
      </c>
      <c r="AX19" s="24">
        <v>3</v>
      </c>
      <c r="AY19" s="51">
        <v>45274</v>
      </c>
      <c r="AZ19" s="23">
        <v>0.64070601851851849</v>
      </c>
      <c r="BA19" s="24">
        <v>542</v>
      </c>
      <c r="BB19" s="24">
        <v>456</v>
      </c>
      <c r="BC19" s="24">
        <v>86.5</v>
      </c>
      <c r="BD19" s="24">
        <v>9.8000000000000007</v>
      </c>
      <c r="BE19" s="24">
        <v>1339</v>
      </c>
      <c r="BF19" s="24">
        <v>1</v>
      </c>
      <c r="BG19" s="24">
        <v>0.02</v>
      </c>
    </row>
    <row r="20" spans="1:59" x14ac:dyDescent="0.25">
      <c r="A20">
        <v>22</v>
      </c>
      <c r="B20" s="27">
        <v>1</v>
      </c>
      <c r="C20" s="49">
        <v>45275</v>
      </c>
      <c r="D20" s="26">
        <v>0.36326388888888889</v>
      </c>
      <c r="E20" s="27">
        <v>281</v>
      </c>
      <c r="F20" s="27">
        <v>216</v>
      </c>
      <c r="G20" s="27">
        <v>74</v>
      </c>
      <c r="H20" s="27">
        <v>13</v>
      </c>
      <c r="I20" s="27">
        <v>1066</v>
      </c>
      <c r="J20" s="27">
        <v>1</v>
      </c>
      <c r="K20" s="27">
        <v>0.02</v>
      </c>
      <c r="L20" s="3">
        <v>30</v>
      </c>
      <c r="M20" s="24">
        <v>1</v>
      </c>
      <c r="N20" s="51">
        <v>45279</v>
      </c>
      <c r="O20" s="23">
        <v>0.45226851851851851</v>
      </c>
      <c r="P20" s="24">
        <v>345</v>
      </c>
      <c r="Q20" s="24">
        <v>268</v>
      </c>
      <c r="R20" s="24">
        <v>74</v>
      </c>
      <c r="S20" s="24">
        <v>13.2</v>
      </c>
      <c r="T20" s="24">
        <v>971</v>
      </c>
      <c r="U20" s="24">
        <v>1</v>
      </c>
      <c r="V20" s="24">
        <v>0.02</v>
      </c>
      <c r="AL20">
        <v>22</v>
      </c>
      <c r="AM20" s="12">
        <v>2</v>
      </c>
      <c r="AN20" s="50">
        <v>45274</v>
      </c>
      <c r="AO20" s="9">
        <v>0.64399305555555553</v>
      </c>
      <c r="AP20" s="12">
        <v>567</v>
      </c>
      <c r="AQ20" s="12">
        <v>466</v>
      </c>
      <c r="AR20" s="12">
        <v>82</v>
      </c>
      <c r="AS20" s="12">
        <v>10.199999999999999</v>
      </c>
      <c r="AT20" s="12">
        <v>1424</v>
      </c>
      <c r="AU20" s="12">
        <v>1</v>
      </c>
      <c r="AV20" s="12">
        <v>0.02</v>
      </c>
      <c r="AW20">
        <v>27</v>
      </c>
      <c r="AX20" s="24">
        <v>3</v>
      </c>
      <c r="AY20" s="51">
        <v>45274</v>
      </c>
      <c r="AZ20" s="23">
        <v>0.64765046296296302</v>
      </c>
      <c r="BA20" s="24">
        <v>646</v>
      </c>
      <c r="BB20" s="24">
        <v>541</v>
      </c>
      <c r="BC20" s="24">
        <v>86.5</v>
      </c>
      <c r="BD20" s="24">
        <v>9.9</v>
      </c>
      <c r="BE20" s="24">
        <v>1397</v>
      </c>
      <c r="BF20" s="24">
        <v>1.69</v>
      </c>
      <c r="BG20" s="24">
        <v>0.02</v>
      </c>
    </row>
    <row r="21" spans="1:59" x14ac:dyDescent="0.25">
      <c r="A21">
        <v>22</v>
      </c>
      <c r="B21" s="27">
        <v>1</v>
      </c>
      <c r="C21" s="49">
        <v>45275</v>
      </c>
      <c r="D21" s="26">
        <v>0.37020833333333331</v>
      </c>
      <c r="E21" s="27">
        <v>418</v>
      </c>
      <c r="F21" s="27">
        <v>328</v>
      </c>
      <c r="G21" s="27">
        <v>75.5</v>
      </c>
      <c r="H21" s="27">
        <v>12.7</v>
      </c>
      <c r="I21" s="27">
        <v>1147</v>
      </c>
      <c r="J21" s="27">
        <v>1</v>
      </c>
      <c r="K21" s="27">
        <v>0.02</v>
      </c>
      <c r="L21" s="3">
        <v>30</v>
      </c>
      <c r="M21" s="24">
        <v>1</v>
      </c>
      <c r="N21" s="51">
        <v>45279</v>
      </c>
      <c r="O21" s="23">
        <v>0.4583564814814815</v>
      </c>
      <c r="P21" s="24">
        <v>363</v>
      </c>
      <c r="Q21" s="24">
        <v>284</v>
      </c>
      <c r="R21" s="24">
        <v>75</v>
      </c>
      <c r="S21" s="24">
        <v>13.2</v>
      </c>
      <c r="T21" s="24">
        <v>1011</v>
      </c>
      <c r="U21" s="24">
        <v>1</v>
      </c>
      <c r="V21" s="24">
        <v>0.02</v>
      </c>
      <c r="AA21">
        <v>23</v>
      </c>
      <c r="AB21" s="10">
        <v>1</v>
      </c>
      <c r="AC21" s="48">
        <v>45274</v>
      </c>
      <c r="AD21" s="8">
        <v>0.64914351851851848</v>
      </c>
      <c r="AE21" s="10">
        <v>717</v>
      </c>
      <c r="AF21" s="10">
        <v>612</v>
      </c>
      <c r="AG21" s="10">
        <v>82.5</v>
      </c>
      <c r="AH21" s="10">
        <v>10.1</v>
      </c>
      <c r="AI21" s="10">
        <v>1431</v>
      </c>
      <c r="AJ21" s="10">
        <v>2.75</v>
      </c>
      <c r="AK21" s="10">
        <v>0.02</v>
      </c>
      <c r="AL21">
        <v>22</v>
      </c>
      <c r="AM21" s="12">
        <v>2</v>
      </c>
      <c r="AN21" s="50">
        <v>45274</v>
      </c>
      <c r="AO21" s="9">
        <v>0.64677083333333341</v>
      </c>
      <c r="AP21" s="12">
        <v>756</v>
      </c>
      <c r="AQ21" s="12">
        <v>594</v>
      </c>
      <c r="AR21" s="12">
        <v>82</v>
      </c>
      <c r="AS21" s="12">
        <v>10.199999999999999</v>
      </c>
      <c r="AT21" s="12">
        <v>1421</v>
      </c>
      <c r="AU21" s="12">
        <v>1</v>
      </c>
      <c r="AV21" s="12">
        <v>0.02</v>
      </c>
      <c r="AW21">
        <v>27</v>
      </c>
      <c r="AX21" s="24">
        <v>3</v>
      </c>
      <c r="AY21" s="51">
        <v>45274</v>
      </c>
      <c r="AZ21" s="23">
        <v>0.65459490740740744</v>
      </c>
      <c r="BA21" s="24">
        <v>640</v>
      </c>
      <c r="BB21" s="24">
        <v>538</v>
      </c>
      <c r="BC21" s="24">
        <v>87</v>
      </c>
      <c r="BD21" s="24">
        <v>10</v>
      </c>
      <c r="BE21" s="24">
        <v>1466</v>
      </c>
      <c r="BF21" s="24">
        <v>1.8</v>
      </c>
      <c r="BG21" s="24">
        <v>0.02</v>
      </c>
    </row>
    <row r="22" spans="1:59" x14ac:dyDescent="0.25">
      <c r="A22">
        <v>22</v>
      </c>
      <c r="B22" s="27">
        <v>1</v>
      </c>
      <c r="C22" s="49">
        <v>45275</v>
      </c>
      <c r="D22" s="26">
        <v>0.37715277777777773</v>
      </c>
      <c r="E22" s="27">
        <v>413</v>
      </c>
      <c r="F22" s="27">
        <v>322</v>
      </c>
      <c r="G22" s="27">
        <v>76.5</v>
      </c>
      <c r="H22" s="27">
        <v>12.3</v>
      </c>
      <c r="I22" s="27">
        <v>1159</v>
      </c>
      <c r="J22" s="27">
        <v>1</v>
      </c>
      <c r="K22" s="27">
        <v>0.02</v>
      </c>
      <c r="L22" s="3">
        <v>30</v>
      </c>
      <c r="M22" s="24">
        <v>1</v>
      </c>
      <c r="N22" s="51">
        <v>45279</v>
      </c>
      <c r="O22" s="23">
        <v>0.4619907407407407</v>
      </c>
      <c r="P22" s="24">
        <v>378</v>
      </c>
      <c r="Q22" s="24">
        <v>302</v>
      </c>
      <c r="R22" s="24">
        <v>79</v>
      </c>
      <c r="S22" s="24">
        <v>14.7</v>
      </c>
      <c r="T22" s="24">
        <v>965</v>
      </c>
      <c r="U22" s="24">
        <v>1</v>
      </c>
      <c r="V22" s="24">
        <v>0.02</v>
      </c>
      <c r="AA22">
        <v>23</v>
      </c>
      <c r="AB22" s="10">
        <v>1</v>
      </c>
      <c r="AC22" s="48">
        <v>45274</v>
      </c>
      <c r="AD22" s="8">
        <v>0.65604166666666663</v>
      </c>
      <c r="AE22" s="10">
        <v>662</v>
      </c>
      <c r="AF22" s="10">
        <v>532</v>
      </c>
      <c r="AG22" s="10">
        <v>83</v>
      </c>
      <c r="AH22" s="10">
        <v>10.199999999999999</v>
      </c>
      <c r="AI22" s="10">
        <v>1582</v>
      </c>
      <c r="AJ22" s="10">
        <v>2.4900000000000002</v>
      </c>
      <c r="AK22" s="10">
        <v>0.02</v>
      </c>
      <c r="AL22">
        <v>22</v>
      </c>
      <c r="AM22" s="12">
        <v>2</v>
      </c>
      <c r="AN22" s="50">
        <v>45274</v>
      </c>
      <c r="AO22" s="9">
        <v>0.65656250000000005</v>
      </c>
      <c r="AP22" s="12">
        <v>646</v>
      </c>
      <c r="AQ22" s="12">
        <v>534</v>
      </c>
      <c r="AR22" s="12">
        <v>82.5</v>
      </c>
      <c r="AS22" s="12">
        <v>10.3</v>
      </c>
      <c r="AT22" s="12">
        <v>1570</v>
      </c>
      <c r="AU22" s="12">
        <v>1</v>
      </c>
      <c r="AV22" s="12">
        <v>0.02</v>
      </c>
      <c r="AW22">
        <v>27</v>
      </c>
      <c r="AX22" s="24">
        <v>3</v>
      </c>
      <c r="AY22" s="51">
        <v>45274</v>
      </c>
      <c r="AZ22" s="23">
        <v>0.66153935185185186</v>
      </c>
      <c r="BA22" s="24">
        <v>670</v>
      </c>
      <c r="BB22" s="24">
        <v>565</v>
      </c>
      <c r="BC22" s="24">
        <v>86.5</v>
      </c>
      <c r="BD22" s="24">
        <v>10.1</v>
      </c>
      <c r="BE22" s="24">
        <v>1472</v>
      </c>
      <c r="BF22" s="24">
        <v>1.81</v>
      </c>
      <c r="BG22" s="24">
        <v>0.02</v>
      </c>
    </row>
    <row r="23" spans="1:59" x14ac:dyDescent="0.25">
      <c r="A23">
        <v>22</v>
      </c>
      <c r="B23" s="27">
        <v>1</v>
      </c>
      <c r="C23" s="49">
        <v>45275</v>
      </c>
      <c r="D23" s="26">
        <v>0.38409722222222226</v>
      </c>
      <c r="E23" s="27">
        <v>441</v>
      </c>
      <c r="F23" s="27">
        <v>366</v>
      </c>
      <c r="G23" s="27">
        <v>77</v>
      </c>
      <c r="H23" s="27">
        <v>12.3</v>
      </c>
      <c r="I23" s="27">
        <v>1167</v>
      </c>
      <c r="J23" s="27">
        <v>1</v>
      </c>
      <c r="K23" s="27">
        <v>0.02</v>
      </c>
      <c r="L23" s="3">
        <v>30</v>
      </c>
      <c r="M23" s="24">
        <v>1</v>
      </c>
      <c r="N23" s="51">
        <v>45279</v>
      </c>
      <c r="O23" s="23">
        <v>0.47295138888888894</v>
      </c>
      <c r="P23" s="24">
        <v>400</v>
      </c>
      <c r="Q23" s="24">
        <v>309</v>
      </c>
      <c r="R23" s="24">
        <v>74.5</v>
      </c>
      <c r="S23" s="24">
        <v>12.3</v>
      </c>
      <c r="T23" s="24">
        <v>1028</v>
      </c>
      <c r="U23" s="24">
        <v>1</v>
      </c>
      <c r="V23" s="24">
        <v>0.02</v>
      </c>
      <c r="AA23">
        <v>23</v>
      </c>
      <c r="AB23" s="10">
        <v>1</v>
      </c>
      <c r="AC23" s="48">
        <v>45274</v>
      </c>
      <c r="AD23" s="8">
        <v>0.66159722222222228</v>
      </c>
      <c r="AE23" s="10">
        <v>583</v>
      </c>
      <c r="AF23" s="10">
        <v>476</v>
      </c>
      <c r="AG23" s="10">
        <v>83.5</v>
      </c>
      <c r="AH23" s="10">
        <v>10.199999999999999</v>
      </c>
      <c r="AI23" s="10">
        <v>1660</v>
      </c>
      <c r="AJ23" s="10">
        <v>2.2799999999999998</v>
      </c>
      <c r="AK23" s="10">
        <v>0.02</v>
      </c>
      <c r="AL23">
        <v>22</v>
      </c>
      <c r="AM23" s="12">
        <v>2</v>
      </c>
      <c r="AN23" s="50">
        <v>45274</v>
      </c>
      <c r="AO23" s="9">
        <v>0.6620138888888889</v>
      </c>
      <c r="AP23" s="12">
        <v>749</v>
      </c>
      <c r="AQ23" s="12">
        <v>567</v>
      </c>
      <c r="AR23" s="12">
        <v>82</v>
      </c>
      <c r="AS23" s="12">
        <v>10.4</v>
      </c>
      <c r="AT23" s="12">
        <v>1574</v>
      </c>
      <c r="AU23" s="12">
        <v>1</v>
      </c>
      <c r="AV23" s="12">
        <v>0.02</v>
      </c>
    </row>
    <row r="24" spans="1:59" x14ac:dyDescent="0.25">
      <c r="A24">
        <v>22</v>
      </c>
      <c r="B24" s="27">
        <v>1</v>
      </c>
      <c r="C24" s="49">
        <v>45275</v>
      </c>
      <c r="D24" s="26">
        <v>0.39104166666666668</v>
      </c>
      <c r="E24" s="27">
        <v>474</v>
      </c>
      <c r="F24" s="27">
        <v>399</v>
      </c>
      <c r="G24" s="27">
        <v>78</v>
      </c>
      <c r="H24" s="27">
        <v>12.2</v>
      </c>
      <c r="I24" s="27">
        <v>1235</v>
      </c>
      <c r="J24" s="27">
        <v>1</v>
      </c>
      <c r="K24" s="27">
        <v>0.02</v>
      </c>
      <c r="L24" s="3">
        <v>27</v>
      </c>
      <c r="M24" s="27">
        <v>1</v>
      </c>
      <c r="N24" s="49">
        <v>45279</v>
      </c>
      <c r="O24" s="26">
        <v>0.47990740740740739</v>
      </c>
      <c r="P24" s="27">
        <v>376</v>
      </c>
      <c r="Q24" s="27">
        <v>302</v>
      </c>
      <c r="R24" s="27">
        <v>75.5</v>
      </c>
      <c r="S24" s="27">
        <v>11.9</v>
      </c>
      <c r="T24" s="27">
        <v>1096</v>
      </c>
      <c r="U24" s="27">
        <v>1</v>
      </c>
      <c r="V24" s="27">
        <v>0.02</v>
      </c>
    </row>
    <row r="25" spans="1:59" x14ac:dyDescent="0.25">
      <c r="A25">
        <v>22</v>
      </c>
      <c r="B25" s="27">
        <v>1</v>
      </c>
      <c r="C25" s="49">
        <v>45275</v>
      </c>
      <c r="D25" s="26">
        <v>0.3979861111111111</v>
      </c>
      <c r="E25" s="27">
        <v>573</v>
      </c>
      <c r="F25" s="27">
        <v>460</v>
      </c>
      <c r="G25" s="27">
        <v>78.5</v>
      </c>
      <c r="H25" s="27">
        <v>12.2</v>
      </c>
      <c r="I25" s="27">
        <v>1262</v>
      </c>
      <c r="J25" s="27">
        <v>1</v>
      </c>
      <c r="K25" s="27">
        <v>0.02</v>
      </c>
      <c r="L25" s="3">
        <v>27</v>
      </c>
      <c r="M25" s="27">
        <v>1</v>
      </c>
      <c r="N25" s="49">
        <v>45279</v>
      </c>
      <c r="O25" s="26">
        <v>0.48684027777777777</v>
      </c>
      <c r="P25" s="27">
        <v>373</v>
      </c>
      <c r="Q25" s="27">
        <v>300</v>
      </c>
      <c r="R25" s="27">
        <v>76.5</v>
      </c>
      <c r="S25" s="27">
        <v>11.7</v>
      </c>
      <c r="T25" s="27">
        <v>1175</v>
      </c>
      <c r="U25" s="27">
        <v>1</v>
      </c>
      <c r="V25" s="27">
        <v>0.02</v>
      </c>
      <c r="AA25">
        <v>22</v>
      </c>
      <c r="AB25" s="27">
        <v>1</v>
      </c>
      <c r="AC25" s="49">
        <v>45275</v>
      </c>
      <c r="AD25" s="26">
        <v>0.35631944444444441</v>
      </c>
      <c r="AE25" s="27">
        <v>232</v>
      </c>
      <c r="AF25" s="27">
        <v>178</v>
      </c>
      <c r="AG25" s="27">
        <v>70</v>
      </c>
      <c r="AH25" s="27">
        <v>13.9</v>
      </c>
      <c r="AI25" s="27">
        <v>929</v>
      </c>
      <c r="AJ25" s="27">
        <v>1</v>
      </c>
      <c r="AK25" s="27">
        <v>0.02</v>
      </c>
      <c r="AL25">
        <v>24</v>
      </c>
      <c r="AM25" s="10">
        <v>2</v>
      </c>
      <c r="AN25" s="48">
        <v>45275</v>
      </c>
      <c r="AO25" s="8">
        <v>0.35782407407407407</v>
      </c>
      <c r="AP25" s="10">
        <v>350</v>
      </c>
      <c r="AQ25" s="10">
        <v>241</v>
      </c>
      <c r="AR25" s="10">
        <v>72.5</v>
      </c>
      <c r="AS25" s="10">
        <v>13.3</v>
      </c>
      <c r="AT25" s="10">
        <v>860</v>
      </c>
      <c r="AU25" s="10">
        <v>1</v>
      </c>
      <c r="AV25" s="10">
        <v>0.02</v>
      </c>
      <c r="AW25">
        <v>27</v>
      </c>
      <c r="AX25" s="27">
        <v>3</v>
      </c>
      <c r="AY25" s="49">
        <v>45275</v>
      </c>
      <c r="AZ25" s="26">
        <v>0.35778935185185184</v>
      </c>
      <c r="BA25" s="27">
        <v>275</v>
      </c>
      <c r="BB25" s="27">
        <v>215</v>
      </c>
      <c r="BC25" s="27">
        <v>73.5</v>
      </c>
      <c r="BD25" s="27">
        <v>12.9</v>
      </c>
      <c r="BE25" s="27">
        <v>922</v>
      </c>
      <c r="BF25" s="27">
        <v>1</v>
      </c>
      <c r="BG25" s="27">
        <v>0.03</v>
      </c>
    </row>
    <row r="26" spans="1:59" x14ac:dyDescent="0.25">
      <c r="A26">
        <v>22</v>
      </c>
      <c r="B26" s="27">
        <v>1</v>
      </c>
      <c r="C26" s="49">
        <v>45275</v>
      </c>
      <c r="D26" s="26">
        <v>0.40493055555555557</v>
      </c>
      <c r="E26" s="27">
        <v>513</v>
      </c>
      <c r="F26" s="27">
        <v>416</v>
      </c>
      <c r="G26" s="27">
        <v>78.5</v>
      </c>
      <c r="H26" s="27">
        <v>12.2</v>
      </c>
      <c r="I26" s="27">
        <v>1299</v>
      </c>
      <c r="J26" s="27">
        <v>1</v>
      </c>
      <c r="K26" s="27">
        <v>0.02</v>
      </c>
      <c r="L26" s="3">
        <v>27</v>
      </c>
      <c r="M26" s="27">
        <v>1</v>
      </c>
      <c r="N26" s="49">
        <v>45279</v>
      </c>
      <c r="O26" s="26">
        <v>0.49379629629629629</v>
      </c>
      <c r="P26" s="27">
        <v>352</v>
      </c>
      <c r="Q26" s="27">
        <v>283</v>
      </c>
      <c r="R26" s="27">
        <v>77</v>
      </c>
      <c r="S26" s="27">
        <v>11.6</v>
      </c>
      <c r="T26" s="27">
        <v>1161</v>
      </c>
      <c r="U26" s="27">
        <v>1</v>
      </c>
      <c r="V26" s="27">
        <v>0.02</v>
      </c>
      <c r="AA26">
        <v>22</v>
      </c>
      <c r="AB26" s="27">
        <v>1</v>
      </c>
      <c r="AC26" s="49">
        <v>45275</v>
      </c>
      <c r="AD26" s="26">
        <v>0.36326388888888889</v>
      </c>
      <c r="AE26" s="27">
        <v>281</v>
      </c>
      <c r="AF26" s="27">
        <v>216</v>
      </c>
      <c r="AG26" s="27">
        <v>74</v>
      </c>
      <c r="AH26" s="27">
        <v>13</v>
      </c>
      <c r="AI26" s="27">
        <v>1066</v>
      </c>
      <c r="AJ26" s="27">
        <v>1</v>
      </c>
      <c r="AK26" s="27">
        <v>0.02</v>
      </c>
      <c r="AL26">
        <v>24</v>
      </c>
      <c r="AM26" s="10">
        <v>2</v>
      </c>
      <c r="AN26" s="48">
        <v>45275</v>
      </c>
      <c r="AO26" s="8">
        <v>0.36476851851851855</v>
      </c>
      <c r="AP26" s="10">
        <v>586</v>
      </c>
      <c r="AQ26" s="10">
        <v>385</v>
      </c>
      <c r="AR26" s="10">
        <v>74</v>
      </c>
      <c r="AS26" s="10">
        <v>13</v>
      </c>
      <c r="AT26" s="10">
        <v>875</v>
      </c>
      <c r="AU26" s="10">
        <v>1</v>
      </c>
      <c r="AV26" s="10">
        <v>0.02</v>
      </c>
      <c r="AW26">
        <v>27</v>
      </c>
      <c r="AX26" s="27">
        <v>3</v>
      </c>
      <c r="AY26" s="49">
        <v>45275</v>
      </c>
      <c r="AZ26" s="26">
        <v>0.3661342592592593</v>
      </c>
      <c r="BA26" s="27">
        <v>443</v>
      </c>
      <c r="BB26" s="27">
        <v>370</v>
      </c>
      <c r="BC26" s="27">
        <v>79</v>
      </c>
      <c r="BD26" s="27">
        <v>11.6</v>
      </c>
      <c r="BE26" s="27">
        <v>999</v>
      </c>
      <c r="BF26" s="27">
        <v>1</v>
      </c>
      <c r="BG26" s="27">
        <v>0.05</v>
      </c>
    </row>
    <row r="27" spans="1:59" x14ac:dyDescent="0.25">
      <c r="A27">
        <v>22</v>
      </c>
      <c r="B27" s="27">
        <v>1</v>
      </c>
      <c r="C27" s="49">
        <v>45275</v>
      </c>
      <c r="D27" s="26">
        <v>0.41187499999999999</v>
      </c>
      <c r="E27" s="27">
        <v>671</v>
      </c>
      <c r="F27" s="27">
        <v>541</v>
      </c>
      <c r="G27" s="27">
        <v>78.5</v>
      </c>
      <c r="H27" s="27">
        <v>12.2</v>
      </c>
      <c r="I27" s="27">
        <v>1323</v>
      </c>
      <c r="J27" s="27">
        <v>2.5099999999999998</v>
      </c>
      <c r="K27" s="27">
        <v>0.02</v>
      </c>
      <c r="L27" s="3">
        <v>27</v>
      </c>
      <c r="M27" s="27">
        <v>1</v>
      </c>
      <c r="N27" s="49">
        <v>45279</v>
      </c>
      <c r="O27" s="26">
        <v>0.50074074074074071</v>
      </c>
      <c r="P27" s="27">
        <v>434</v>
      </c>
      <c r="Q27" s="27">
        <v>354</v>
      </c>
      <c r="R27" s="27">
        <v>77</v>
      </c>
      <c r="S27" s="27">
        <v>11.5</v>
      </c>
      <c r="T27" s="27">
        <v>1165</v>
      </c>
      <c r="U27" s="27">
        <v>1.47</v>
      </c>
      <c r="V27" s="27">
        <v>0.02</v>
      </c>
      <c r="AA27">
        <v>22</v>
      </c>
      <c r="AB27" s="27">
        <v>1</v>
      </c>
      <c r="AC27" s="49">
        <v>45275</v>
      </c>
      <c r="AD27" s="26">
        <v>0.37020833333333331</v>
      </c>
      <c r="AE27" s="27">
        <v>418</v>
      </c>
      <c r="AF27" s="27">
        <v>328</v>
      </c>
      <c r="AG27" s="27">
        <v>75.5</v>
      </c>
      <c r="AH27" s="27">
        <v>12.7</v>
      </c>
      <c r="AI27" s="27">
        <v>1147</v>
      </c>
      <c r="AJ27" s="27">
        <v>1</v>
      </c>
      <c r="AK27" s="27">
        <v>0.02</v>
      </c>
      <c r="AL27">
        <v>24</v>
      </c>
      <c r="AM27" s="10">
        <v>2</v>
      </c>
      <c r="AN27" s="48">
        <v>45275</v>
      </c>
      <c r="AO27" s="8">
        <v>0.37171296296296297</v>
      </c>
      <c r="AP27" s="10">
        <v>527</v>
      </c>
      <c r="AQ27" s="10">
        <v>388</v>
      </c>
      <c r="AR27" s="10">
        <v>74.5</v>
      </c>
      <c r="AS27" s="10">
        <v>12.8</v>
      </c>
      <c r="AT27" s="10">
        <v>932</v>
      </c>
      <c r="AU27" s="10">
        <v>1</v>
      </c>
      <c r="AV27" s="10">
        <v>0.02</v>
      </c>
      <c r="AW27">
        <v>27</v>
      </c>
      <c r="AX27" s="27">
        <v>3</v>
      </c>
      <c r="AY27" s="49">
        <v>45275</v>
      </c>
      <c r="AZ27" s="26">
        <v>0.37306712962962968</v>
      </c>
      <c r="BA27" s="27">
        <v>445</v>
      </c>
      <c r="BB27" s="27">
        <v>350</v>
      </c>
      <c r="BC27" s="27">
        <v>81.5</v>
      </c>
      <c r="BD27" s="27">
        <v>11.2</v>
      </c>
      <c r="BE27" s="27">
        <v>1058</v>
      </c>
      <c r="BF27" s="27">
        <v>1</v>
      </c>
      <c r="BG27" s="27">
        <v>0.05</v>
      </c>
    </row>
    <row r="28" spans="1:59" x14ac:dyDescent="0.25">
      <c r="A28">
        <v>22</v>
      </c>
      <c r="B28" s="12">
        <v>1</v>
      </c>
      <c r="C28" s="50">
        <v>45275</v>
      </c>
      <c r="D28" s="9">
        <v>0.42576388888888889</v>
      </c>
      <c r="E28" s="12">
        <v>582</v>
      </c>
      <c r="F28" s="12">
        <v>481</v>
      </c>
      <c r="G28" s="12">
        <v>79</v>
      </c>
      <c r="H28" s="12">
        <v>12</v>
      </c>
      <c r="I28" s="12">
        <v>1214</v>
      </c>
      <c r="J28" s="12">
        <v>1</v>
      </c>
      <c r="K28" s="12">
        <v>0.02</v>
      </c>
      <c r="L28" s="3">
        <v>13</v>
      </c>
      <c r="M28" s="10">
        <v>1</v>
      </c>
      <c r="N28" s="48">
        <v>45279</v>
      </c>
      <c r="O28" s="8">
        <v>0.61600694444444437</v>
      </c>
      <c r="P28" s="10">
        <v>192</v>
      </c>
      <c r="Q28" s="10">
        <v>158</v>
      </c>
      <c r="R28" s="10">
        <v>78</v>
      </c>
      <c r="S28" s="10">
        <v>8.6</v>
      </c>
      <c r="T28" s="10">
        <v>723</v>
      </c>
      <c r="U28" s="10">
        <v>1</v>
      </c>
      <c r="V28" s="10">
        <v>0.02</v>
      </c>
      <c r="AA28">
        <v>22</v>
      </c>
      <c r="AB28" s="27">
        <v>1</v>
      </c>
      <c r="AC28" s="49">
        <v>45275</v>
      </c>
      <c r="AD28" s="26">
        <v>0.37715277777777773</v>
      </c>
      <c r="AE28" s="27">
        <v>413</v>
      </c>
      <c r="AF28" s="27">
        <v>322</v>
      </c>
      <c r="AG28" s="27">
        <v>76.5</v>
      </c>
      <c r="AH28" s="27">
        <v>12.3</v>
      </c>
      <c r="AI28" s="27">
        <v>1159</v>
      </c>
      <c r="AJ28" s="27">
        <v>1</v>
      </c>
      <c r="AK28" s="27">
        <v>0.02</v>
      </c>
      <c r="AW28">
        <v>27</v>
      </c>
      <c r="AX28" s="27">
        <v>3</v>
      </c>
      <c r="AY28" s="49">
        <v>45275</v>
      </c>
      <c r="AZ28" s="26">
        <v>0.38002314814814814</v>
      </c>
      <c r="BA28" s="27">
        <v>445</v>
      </c>
      <c r="BB28" s="27">
        <v>367</v>
      </c>
      <c r="BC28" s="27">
        <v>82.5</v>
      </c>
      <c r="BD28" s="27">
        <v>11.2</v>
      </c>
      <c r="BE28" s="27">
        <v>1082</v>
      </c>
      <c r="BF28" s="27">
        <v>1</v>
      </c>
      <c r="BG28" s="27">
        <v>0.05</v>
      </c>
    </row>
    <row r="29" spans="1:59" x14ac:dyDescent="0.25">
      <c r="A29">
        <v>22</v>
      </c>
      <c r="B29" s="27">
        <v>1</v>
      </c>
      <c r="C29" s="49">
        <v>45275</v>
      </c>
      <c r="D29" s="26">
        <v>0.47437499999999999</v>
      </c>
      <c r="E29" s="27">
        <v>533</v>
      </c>
      <c r="F29" s="27">
        <v>432</v>
      </c>
      <c r="G29" s="27">
        <v>80.5</v>
      </c>
      <c r="H29" s="27">
        <v>11.8</v>
      </c>
      <c r="I29" s="27">
        <v>1360</v>
      </c>
      <c r="J29" s="27">
        <v>1</v>
      </c>
      <c r="K29" s="27">
        <v>0.02</v>
      </c>
      <c r="L29" s="3">
        <v>13</v>
      </c>
      <c r="M29" s="10">
        <v>1</v>
      </c>
      <c r="N29" s="48">
        <v>45279</v>
      </c>
      <c r="O29" s="8">
        <v>0.62296296296296294</v>
      </c>
      <c r="P29" s="10">
        <v>226</v>
      </c>
      <c r="Q29" s="10">
        <v>155</v>
      </c>
      <c r="R29" s="10">
        <v>75</v>
      </c>
      <c r="S29" s="10">
        <v>8.8000000000000007</v>
      </c>
      <c r="T29" s="10">
        <v>761</v>
      </c>
      <c r="U29" s="10">
        <v>1</v>
      </c>
      <c r="V29" s="10">
        <v>0.02</v>
      </c>
      <c r="AA29">
        <v>22</v>
      </c>
      <c r="AB29" s="27">
        <v>1</v>
      </c>
      <c r="AC29" s="49">
        <v>45275</v>
      </c>
      <c r="AD29" s="26">
        <v>0.38409722222222226</v>
      </c>
      <c r="AE29" s="27">
        <v>441</v>
      </c>
      <c r="AF29" s="27">
        <v>366</v>
      </c>
      <c r="AG29" s="27">
        <v>77</v>
      </c>
      <c r="AH29" s="27">
        <v>12.3</v>
      </c>
      <c r="AI29" s="27">
        <v>1167</v>
      </c>
      <c r="AJ29" s="27">
        <v>1</v>
      </c>
      <c r="AK29" s="27">
        <v>0.02</v>
      </c>
      <c r="AW29">
        <v>27</v>
      </c>
      <c r="AX29" s="27">
        <v>3</v>
      </c>
      <c r="AY29" s="49">
        <v>45275</v>
      </c>
      <c r="AZ29" s="26">
        <v>0.38696759259259261</v>
      </c>
      <c r="BA29" s="27">
        <v>671</v>
      </c>
      <c r="BB29" s="27">
        <v>564</v>
      </c>
      <c r="BC29" s="27">
        <v>82.5</v>
      </c>
      <c r="BD29" s="27">
        <v>11.1</v>
      </c>
      <c r="BE29" s="27">
        <v>1132</v>
      </c>
      <c r="BF29" s="27">
        <v>1</v>
      </c>
      <c r="BG29" s="27">
        <v>0.04</v>
      </c>
    </row>
    <row r="30" spans="1:59" x14ac:dyDescent="0.25">
      <c r="A30">
        <v>22</v>
      </c>
      <c r="B30" s="27">
        <v>1</v>
      </c>
      <c r="C30" s="49">
        <v>45275</v>
      </c>
      <c r="D30" s="26">
        <v>0.48131944444444441</v>
      </c>
      <c r="E30" s="27">
        <v>366</v>
      </c>
      <c r="F30" s="27">
        <v>300</v>
      </c>
      <c r="G30" s="27">
        <v>80.5</v>
      </c>
      <c r="H30" s="27">
        <v>11.8</v>
      </c>
      <c r="I30" s="27">
        <v>1301</v>
      </c>
      <c r="J30" s="27">
        <v>1</v>
      </c>
      <c r="K30" s="27">
        <v>0.02</v>
      </c>
      <c r="L30" s="3">
        <v>13</v>
      </c>
      <c r="M30" s="10">
        <v>1</v>
      </c>
      <c r="N30" s="48">
        <v>45279</v>
      </c>
      <c r="O30" s="8">
        <v>0.62990740740740747</v>
      </c>
      <c r="P30" s="10">
        <v>77</v>
      </c>
      <c r="Q30" s="10">
        <v>55</v>
      </c>
      <c r="R30" s="10">
        <v>71</v>
      </c>
      <c r="S30" s="10">
        <v>8.4</v>
      </c>
      <c r="T30" s="10">
        <v>628</v>
      </c>
      <c r="U30" s="10">
        <v>1</v>
      </c>
      <c r="V30" s="10">
        <v>0.02</v>
      </c>
      <c r="AA30">
        <v>22</v>
      </c>
      <c r="AB30" s="27">
        <v>1</v>
      </c>
      <c r="AC30" s="49">
        <v>45275</v>
      </c>
      <c r="AD30" s="26">
        <v>0.39104166666666668</v>
      </c>
      <c r="AE30" s="27">
        <v>474</v>
      </c>
      <c r="AF30" s="27">
        <v>399</v>
      </c>
      <c r="AG30" s="27">
        <v>78</v>
      </c>
      <c r="AH30" s="27">
        <v>12.2</v>
      </c>
      <c r="AI30" s="27">
        <v>1235</v>
      </c>
      <c r="AJ30" s="27">
        <v>1</v>
      </c>
      <c r="AK30" s="27">
        <v>0.02</v>
      </c>
      <c r="AW30">
        <v>27</v>
      </c>
      <c r="AX30" s="27">
        <v>3</v>
      </c>
      <c r="AY30" s="49">
        <v>45275</v>
      </c>
      <c r="AZ30" s="26">
        <v>0.39391203703703703</v>
      </c>
      <c r="BA30" s="27">
        <v>574</v>
      </c>
      <c r="BB30" s="27">
        <v>445</v>
      </c>
      <c r="BC30" s="27">
        <v>83</v>
      </c>
      <c r="BD30" s="27">
        <v>11</v>
      </c>
      <c r="BE30" s="27">
        <v>1198</v>
      </c>
      <c r="BF30" s="27">
        <v>1</v>
      </c>
      <c r="BG30" s="27">
        <v>0.04</v>
      </c>
    </row>
    <row r="31" spans="1:59" x14ac:dyDescent="0.25">
      <c r="A31">
        <v>22</v>
      </c>
      <c r="B31" s="12">
        <v>1</v>
      </c>
      <c r="C31" s="50">
        <v>45275</v>
      </c>
      <c r="D31" s="9">
        <v>0.5577199074074074</v>
      </c>
      <c r="E31" s="12">
        <v>572</v>
      </c>
      <c r="F31" s="12">
        <v>481</v>
      </c>
      <c r="G31" s="12">
        <v>81.5</v>
      </c>
      <c r="H31" s="12">
        <v>11.7</v>
      </c>
      <c r="I31" s="12">
        <v>1074</v>
      </c>
      <c r="J31" s="12">
        <v>1</v>
      </c>
      <c r="K31" s="12">
        <v>0.02</v>
      </c>
      <c r="L31" s="3">
        <v>15</v>
      </c>
      <c r="M31" s="27">
        <v>1</v>
      </c>
      <c r="N31" s="49">
        <v>45280</v>
      </c>
      <c r="O31" s="26">
        <v>0.40168981481481486</v>
      </c>
      <c r="P31" s="27">
        <v>148</v>
      </c>
      <c r="Q31" s="27">
        <v>109</v>
      </c>
      <c r="R31" s="27">
        <v>70.5</v>
      </c>
      <c r="S31" s="27">
        <v>10.6</v>
      </c>
      <c r="T31" s="27">
        <v>718</v>
      </c>
      <c r="U31" s="27">
        <v>1</v>
      </c>
      <c r="V31" s="27">
        <v>0.02</v>
      </c>
      <c r="AA31">
        <v>22</v>
      </c>
      <c r="AB31" s="27">
        <v>1</v>
      </c>
      <c r="AC31" s="49">
        <v>45275</v>
      </c>
      <c r="AD31" s="26">
        <v>0.3979861111111111</v>
      </c>
      <c r="AE31" s="27">
        <v>573</v>
      </c>
      <c r="AF31" s="27">
        <v>460</v>
      </c>
      <c r="AG31" s="27">
        <v>78.5</v>
      </c>
      <c r="AH31" s="27">
        <v>12.2</v>
      </c>
      <c r="AI31" s="27">
        <v>1262</v>
      </c>
      <c r="AJ31" s="27">
        <v>1</v>
      </c>
      <c r="AK31" s="27">
        <v>0.02</v>
      </c>
      <c r="AW31">
        <v>27</v>
      </c>
      <c r="AX31" s="27">
        <v>3</v>
      </c>
      <c r="AY31" s="49">
        <v>45275</v>
      </c>
      <c r="AZ31" s="26">
        <v>0.40085648148148145</v>
      </c>
      <c r="BA31" s="27">
        <v>587</v>
      </c>
      <c r="BB31" s="27">
        <v>457</v>
      </c>
      <c r="BC31" s="27">
        <v>83.5</v>
      </c>
      <c r="BD31" s="27">
        <v>11</v>
      </c>
      <c r="BE31" s="27">
        <v>1222</v>
      </c>
      <c r="BF31" s="27">
        <v>1</v>
      </c>
      <c r="BG31" s="27">
        <v>0.04</v>
      </c>
    </row>
    <row r="32" spans="1:59" x14ac:dyDescent="0.25">
      <c r="A32">
        <v>22</v>
      </c>
      <c r="B32" s="12">
        <v>1</v>
      </c>
      <c r="C32" s="50">
        <v>45275</v>
      </c>
      <c r="D32" s="9">
        <v>0.56465277777777778</v>
      </c>
      <c r="E32" s="12">
        <v>373</v>
      </c>
      <c r="F32" s="12">
        <v>313</v>
      </c>
      <c r="G32" s="12">
        <v>81.5</v>
      </c>
      <c r="H32" s="12">
        <v>11.8</v>
      </c>
      <c r="I32" s="12">
        <v>989</v>
      </c>
      <c r="J32" s="12">
        <v>1</v>
      </c>
      <c r="K32" s="12">
        <v>0.02</v>
      </c>
      <c r="L32" s="3">
        <v>15</v>
      </c>
      <c r="M32" s="27">
        <v>1</v>
      </c>
      <c r="N32" s="49">
        <v>45280</v>
      </c>
      <c r="O32" s="26">
        <v>0.40863425925925928</v>
      </c>
      <c r="P32" s="27">
        <v>106</v>
      </c>
      <c r="Q32" s="27">
        <v>78</v>
      </c>
      <c r="R32" s="27">
        <v>72</v>
      </c>
      <c r="S32" s="27">
        <v>10.3</v>
      </c>
      <c r="T32" s="27">
        <v>711</v>
      </c>
      <c r="U32" s="27">
        <v>1</v>
      </c>
      <c r="V32" s="27">
        <v>0.02</v>
      </c>
      <c r="AA32">
        <v>22</v>
      </c>
      <c r="AB32" s="27">
        <v>1</v>
      </c>
      <c r="AC32" s="49">
        <v>45275</v>
      </c>
      <c r="AD32" s="26">
        <v>0.40493055555555557</v>
      </c>
      <c r="AE32" s="27">
        <v>513</v>
      </c>
      <c r="AF32" s="27">
        <v>416</v>
      </c>
      <c r="AG32" s="27">
        <v>78.5</v>
      </c>
      <c r="AH32" s="27">
        <v>12.2</v>
      </c>
      <c r="AI32" s="27">
        <v>1299</v>
      </c>
      <c r="AJ32" s="27">
        <v>1</v>
      </c>
      <c r="AK32" s="27">
        <v>0.02</v>
      </c>
      <c r="AL32">
        <v>23</v>
      </c>
      <c r="AM32" s="27">
        <v>2</v>
      </c>
      <c r="AN32" s="49">
        <v>45275</v>
      </c>
      <c r="AO32" s="26">
        <v>0.40643518518518523</v>
      </c>
      <c r="AP32" s="27">
        <v>671</v>
      </c>
      <c r="AQ32" s="27">
        <v>493</v>
      </c>
      <c r="AR32" s="27">
        <v>79</v>
      </c>
      <c r="AS32" s="27">
        <v>11.6</v>
      </c>
      <c r="AT32" s="27">
        <v>1192</v>
      </c>
      <c r="AU32" s="27">
        <v>1</v>
      </c>
      <c r="AV32" s="27">
        <v>0.02</v>
      </c>
      <c r="AW32">
        <v>27</v>
      </c>
      <c r="AX32" s="27">
        <v>3</v>
      </c>
      <c r="AY32" s="49">
        <v>45275</v>
      </c>
      <c r="AZ32" s="26">
        <v>0.40780092592592593</v>
      </c>
      <c r="BA32" s="27">
        <v>577</v>
      </c>
      <c r="BB32" s="27">
        <v>470</v>
      </c>
      <c r="BC32" s="27">
        <v>84</v>
      </c>
      <c r="BD32" s="27">
        <v>11.1</v>
      </c>
      <c r="BE32" s="27">
        <v>1242</v>
      </c>
      <c r="BF32" s="27">
        <v>1</v>
      </c>
      <c r="BG32" s="27">
        <v>0.04</v>
      </c>
    </row>
    <row r="33" spans="1:59" x14ac:dyDescent="0.25">
      <c r="A33">
        <v>22</v>
      </c>
      <c r="B33" s="12">
        <v>1</v>
      </c>
      <c r="C33" s="50">
        <v>45275</v>
      </c>
      <c r="D33" s="9">
        <v>0.5715972222222222</v>
      </c>
      <c r="E33" s="12">
        <v>582</v>
      </c>
      <c r="F33" s="12">
        <v>502</v>
      </c>
      <c r="G33" s="12">
        <v>81.5</v>
      </c>
      <c r="H33" s="12">
        <v>11.8</v>
      </c>
      <c r="I33" s="12">
        <v>1102</v>
      </c>
      <c r="J33" s="12">
        <v>1</v>
      </c>
      <c r="K33" s="12">
        <v>0.02</v>
      </c>
      <c r="L33" s="3">
        <v>15</v>
      </c>
      <c r="M33" s="27">
        <v>1</v>
      </c>
      <c r="N33" s="49">
        <v>45280</v>
      </c>
      <c r="O33" s="26">
        <v>0.4155787037037037</v>
      </c>
      <c r="P33" s="27">
        <v>103</v>
      </c>
      <c r="Q33" s="27">
        <v>74</v>
      </c>
      <c r="R33" s="27">
        <v>72.5</v>
      </c>
      <c r="S33" s="27">
        <v>10.4</v>
      </c>
      <c r="T33" s="27">
        <v>718</v>
      </c>
      <c r="U33" s="27">
        <v>1</v>
      </c>
      <c r="V33" s="27">
        <v>0.02</v>
      </c>
      <c r="AA33">
        <v>22</v>
      </c>
      <c r="AB33" s="27">
        <v>1</v>
      </c>
      <c r="AC33" s="49">
        <v>45275</v>
      </c>
      <c r="AD33" s="26">
        <v>0.41187499999999999</v>
      </c>
      <c r="AE33" s="27">
        <v>671</v>
      </c>
      <c r="AF33" s="27">
        <v>541</v>
      </c>
      <c r="AG33" s="27">
        <v>78.5</v>
      </c>
      <c r="AH33" s="27">
        <v>12.2</v>
      </c>
      <c r="AI33" s="27">
        <v>1323</v>
      </c>
      <c r="AJ33" s="27">
        <v>2.5099999999999998</v>
      </c>
      <c r="AK33" s="27">
        <v>0.02</v>
      </c>
      <c r="AL33">
        <v>23</v>
      </c>
      <c r="AM33" s="27">
        <v>2</v>
      </c>
      <c r="AN33" s="49">
        <v>45275</v>
      </c>
      <c r="AO33" s="26">
        <v>0.41337962962962965</v>
      </c>
      <c r="AP33" s="27">
        <v>488</v>
      </c>
      <c r="AQ33" s="27">
        <v>368</v>
      </c>
      <c r="AR33" s="27">
        <v>80.5</v>
      </c>
      <c r="AS33" s="27">
        <v>11.5</v>
      </c>
      <c r="AT33" s="27">
        <v>1340</v>
      </c>
      <c r="AU33" s="27">
        <v>1</v>
      </c>
      <c r="AV33" s="27">
        <v>0.02</v>
      </c>
      <c r="AW33">
        <v>27</v>
      </c>
      <c r="AX33" s="27">
        <v>3</v>
      </c>
      <c r="AY33" s="49">
        <v>45275</v>
      </c>
      <c r="AZ33" s="26">
        <v>0.41474537037037035</v>
      </c>
      <c r="BA33" s="27">
        <v>625</v>
      </c>
      <c r="BB33" s="27">
        <v>518</v>
      </c>
      <c r="BC33" s="27">
        <v>83.5</v>
      </c>
      <c r="BD33" s="27">
        <v>11</v>
      </c>
      <c r="BE33" s="27">
        <v>1241</v>
      </c>
      <c r="BF33" s="27">
        <v>1</v>
      </c>
      <c r="BG33" s="27">
        <v>0.03</v>
      </c>
    </row>
    <row r="34" spans="1:59" x14ac:dyDescent="0.25">
      <c r="A34">
        <v>22</v>
      </c>
      <c r="B34" s="12">
        <v>1</v>
      </c>
      <c r="C34" s="50">
        <v>45275</v>
      </c>
      <c r="D34" s="9">
        <v>0.5799305555555555</v>
      </c>
      <c r="E34" s="12">
        <v>538</v>
      </c>
      <c r="F34" s="12">
        <v>452</v>
      </c>
      <c r="G34" s="12">
        <v>82</v>
      </c>
      <c r="H34" s="12">
        <v>11.9</v>
      </c>
      <c r="I34" s="12">
        <v>1205</v>
      </c>
      <c r="J34" s="12">
        <v>1.91</v>
      </c>
      <c r="K34" s="12">
        <v>0.02</v>
      </c>
      <c r="L34" s="3">
        <v>15</v>
      </c>
      <c r="M34" s="12">
        <v>1</v>
      </c>
      <c r="N34" s="50">
        <v>45280</v>
      </c>
      <c r="O34" s="9">
        <v>0.43641203703703701</v>
      </c>
      <c r="P34" s="12">
        <v>109</v>
      </c>
      <c r="Q34" s="12">
        <v>79</v>
      </c>
      <c r="R34" s="12">
        <v>73.5</v>
      </c>
      <c r="S34" s="12">
        <v>10.5</v>
      </c>
      <c r="T34" s="12">
        <v>659</v>
      </c>
      <c r="U34" s="12">
        <v>1</v>
      </c>
      <c r="V34" s="12">
        <v>0.02</v>
      </c>
      <c r="AL34">
        <v>23</v>
      </c>
      <c r="AM34" s="27">
        <v>2</v>
      </c>
      <c r="AN34" s="49">
        <v>45275</v>
      </c>
      <c r="AO34" s="26">
        <v>0.42032407407407407</v>
      </c>
      <c r="AP34" s="27">
        <v>614</v>
      </c>
      <c r="AQ34" s="27">
        <v>495</v>
      </c>
      <c r="AR34" s="27">
        <v>81</v>
      </c>
      <c r="AS34" s="27">
        <v>11.5</v>
      </c>
      <c r="AT34" s="27">
        <v>1362</v>
      </c>
      <c r="AU34" s="27">
        <v>1</v>
      </c>
      <c r="AV34" s="27">
        <v>0.02</v>
      </c>
      <c r="AW34">
        <v>27</v>
      </c>
      <c r="AX34" s="27">
        <v>3</v>
      </c>
      <c r="AY34" s="49">
        <v>45275</v>
      </c>
      <c r="AZ34" s="26">
        <v>0.42168981481481477</v>
      </c>
      <c r="BA34" s="27">
        <v>643</v>
      </c>
      <c r="BB34" s="27">
        <v>526</v>
      </c>
      <c r="BC34" s="27">
        <v>84</v>
      </c>
      <c r="BD34" s="27">
        <v>10.9</v>
      </c>
      <c r="BE34" s="27">
        <v>1283</v>
      </c>
      <c r="BF34" s="27">
        <v>1</v>
      </c>
      <c r="BG34" s="27">
        <v>0.03</v>
      </c>
    </row>
    <row r="35" spans="1:59" x14ac:dyDescent="0.25">
      <c r="A35">
        <v>22</v>
      </c>
      <c r="B35" s="12">
        <v>1</v>
      </c>
      <c r="C35" s="50">
        <v>45275</v>
      </c>
      <c r="D35" s="9">
        <v>0.58548611111111104</v>
      </c>
      <c r="E35" s="12">
        <v>487</v>
      </c>
      <c r="F35" s="12">
        <v>416</v>
      </c>
      <c r="G35" s="12">
        <v>81.5</v>
      </c>
      <c r="H35" s="12">
        <v>11.9</v>
      </c>
      <c r="I35" s="12">
        <v>1066</v>
      </c>
      <c r="J35" s="12">
        <v>2.29</v>
      </c>
      <c r="K35" s="12">
        <v>0.02</v>
      </c>
      <c r="L35" s="3">
        <v>15</v>
      </c>
      <c r="M35" s="12">
        <v>1</v>
      </c>
      <c r="N35" s="50">
        <v>45280</v>
      </c>
      <c r="O35" s="9">
        <v>0.44335648148148149</v>
      </c>
      <c r="P35" s="12">
        <v>146</v>
      </c>
      <c r="Q35" s="12">
        <v>109</v>
      </c>
      <c r="R35" s="12">
        <v>73.5</v>
      </c>
      <c r="S35" s="12">
        <v>10.5</v>
      </c>
      <c r="T35" s="12">
        <v>659</v>
      </c>
      <c r="U35" s="12">
        <v>1</v>
      </c>
      <c r="V35" s="12">
        <v>0.02</v>
      </c>
      <c r="AA35">
        <v>22</v>
      </c>
      <c r="AB35" s="12">
        <v>1</v>
      </c>
      <c r="AC35" s="50">
        <v>45275</v>
      </c>
      <c r="AD35" s="9">
        <v>0.42576388888888889</v>
      </c>
      <c r="AE35" s="12">
        <v>582</v>
      </c>
      <c r="AF35" s="12">
        <v>481</v>
      </c>
      <c r="AG35" s="12">
        <v>79</v>
      </c>
      <c r="AH35" s="12">
        <v>12</v>
      </c>
      <c r="AI35" s="12">
        <v>1214</v>
      </c>
      <c r="AJ35" s="12">
        <v>1</v>
      </c>
      <c r="AK35" s="12">
        <v>0.02</v>
      </c>
      <c r="AL35">
        <v>23</v>
      </c>
      <c r="AM35" s="27">
        <v>2</v>
      </c>
      <c r="AN35" s="49">
        <v>45275</v>
      </c>
      <c r="AO35" s="26">
        <v>0.42726851851851855</v>
      </c>
      <c r="AP35" s="27">
        <v>683</v>
      </c>
      <c r="AQ35" s="27">
        <v>532</v>
      </c>
      <c r="AR35" s="27">
        <v>81</v>
      </c>
      <c r="AS35" s="27">
        <v>11.3</v>
      </c>
      <c r="AT35" s="27">
        <v>1380</v>
      </c>
      <c r="AU35" s="27">
        <v>1</v>
      </c>
      <c r="AV35" s="27">
        <v>0.02</v>
      </c>
      <c r="AW35">
        <v>27</v>
      </c>
      <c r="AX35" s="27">
        <v>3</v>
      </c>
      <c r="AY35" s="49">
        <v>45275</v>
      </c>
      <c r="AZ35" s="26">
        <v>0.4286342592592593</v>
      </c>
      <c r="BA35" s="27">
        <v>690</v>
      </c>
      <c r="BB35" s="27">
        <v>582</v>
      </c>
      <c r="BC35" s="27">
        <v>84.5</v>
      </c>
      <c r="BD35" s="27">
        <v>10.9</v>
      </c>
      <c r="BE35" s="27">
        <v>1320</v>
      </c>
      <c r="BF35" s="27">
        <v>1</v>
      </c>
      <c r="BG35" s="27">
        <v>0.03</v>
      </c>
    </row>
    <row r="36" spans="1:59" x14ac:dyDescent="0.25">
      <c r="A36">
        <v>27</v>
      </c>
      <c r="B36" s="10">
        <v>1</v>
      </c>
      <c r="C36" s="48">
        <v>45278</v>
      </c>
      <c r="D36" s="8">
        <v>0.37229166666666669</v>
      </c>
      <c r="E36" s="10">
        <v>106</v>
      </c>
      <c r="F36" s="10">
        <v>85</v>
      </c>
      <c r="G36" s="10">
        <v>62.5</v>
      </c>
      <c r="H36" s="10">
        <v>11.5</v>
      </c>
      <c r="I36" s="10">
        <v>655</v>
      </c>
      <c r="J36" s="10">
        <v>1</v>
      </c>
      <c r="K36" s="10">
        <v>0.02</v>
      </c>
      <c r="L36" s="3">
        <v>15</v>
      </c>
      <c r="M36" s="12">
        <v>1</v>
      </c>
      <c r="N36" s="50">
        <v>45280</v>
      </c>
      <c r="O36" s="9">
        <v>0.45031249999999995</v>
      </c>
      <c r="P36" s="12">
        <v>86</v>
      </c>
      <c r="Q36" s="12">
        <v>60</v>
      </c>
      <c r="R36" s="12">
        <v>74</v>
      </c>
      <c r="S36" s="12">
        <v>10.4</v>
      </c>
      <c r="T36" s="12">
        <v>675</v>
      </c>
      <c r="U36" s="12">
        <v>1</v>
      </c>
      <c r="V36" s="12">
        <v>0.02</v>
      </c>
    </row>
    <row r="37" spans="1:59" x14ac:dyDescent="0.25">
      <c r="A37">
        <v>27</v>
      </c>
      <c r="B37" s="10">
        <v>1</v>
      </c>
      <c r="C37" s="48">
        <v>45278</v>
      </c>
      <c r="D37" s="8">
        <v>0.37923611111111111</v>
      </c>
      <c r="E37" s="10">
        <v>124</v>
      </c>
      <c r="F37" s="10">
        <v>96</v>
      </c>
      <c r="G37" s="10">
        <v>64.5</v>
      </c>
      <c r="H37" s="10">
        <v>10.9</v>
      </c>
      <c r="I37" s="10">
        <v>653</v>
      </c>
      <c r="J37" s="10">
        <v>1</v>
      </c>
      <c r="K37" s="10">
        <v>0.02</v>
      </c>
      <c r="L37" s="3">
        <v>15</v>
      </c>
      <c r="M37" s="12">
        <v>1</v>
      </c>
      <c r="N37" s="50">
        <v>45280</v>
      </c>
      <c r="O37" s="9">
        <v>0.45724537037037033</v>
      </c>
      <c r="P37" s="12">
        <v>82</v>
      </c>
      <c r="Q37" s="12">
        <v>51</v>
      </c>
      <c r="R37" s="12">
        <v>74</v>
      </c>
      <c r="S37" s="12">
        <v>10.5</v>
      </c>
      <c r="T37" s="12">
        <v>688</v>
      </c>
      <c r="U37" s="12">
        <v>1</v>
      </c>
      <c r="V37" s="12">
        <v>0.02</v>
      </c>
      <c r="AA37">
        <v>22</v>
      </c>
      <c r="AB37" s="27">
        <v>1</v>
      </c>
      <c r="AC37" s="49">
        <v>45275</v>
      </c>
      <c r="AD37" s="26">
        <v>0.47437499999999999</v>
      </c>
      <c r="AE37" s="27">
        <v>533</v>
      </c>
      <c r="AF37" s="27">
        <v>432</v>
      </c>
      <c r="AG37" s="27">
        <v>80.5</v>
      </c>
      <c r="AH37" s="27">
        <v>11.8</v>
      </c>
      <c r="AI37" s="27">
        <v>1360</v>
      </c>
      <c r="AJ37" s="27">
        <v>1</v>
      </c>
      <c r="AK37" s="27">
        <v>0.02</v>
      </c>
      <c r="AL37">
        <v>23</v>
      </c>
      <c r="AM37" s="12">
        <v>2</v>
      </c>
      <c r="AN37" s="50">
        <v>45275</v>
      </c>
      <c r="AO37" s="9">
        <v>0.4619907407407407</v>
      </c>
      <c r="AP37" s="12">
        <v>582</v>
      </c>
      <c r="AQ37" s="12">
        <v>470</v>
      </c>
      <c r="AR37" s="12">
        <v>82.5</v>
      </c>
      <c r="AS37" s="12">
        <v>11.6</v>
      </c>
      <c r="AT37" s="12">
        <v>1297</v>
      </c>
      <c r="AU37" s="12">
        <v>1</v>
      </c>
      <c r="AV37" s="12">
        <v>0.02</v>
      </c>
      <c r="AW37">
        <v>27</v>
      </c>
      <c r="AX37" s="12">
        <v>3</v>
      </c>
      <c r="AY37" s="50">
        <v>45275</v>
      </c>
      <c r="AZ37" s="9">
        <v>0.46335648148148145</v>
      </c>
      <c r="BA37" s="12">
        <v>616</v>
      </c>
      <c r="BB37" s="12">
        <v>525</v>
      </c>
      <c r="BC37" s="12">
        <v>85.5</v>
      </c>
      <c r="BD37" s="12">
        <v>10.9</v>
      </c>
      <c r="BE37" s="12">
        <v>1288</v>
      </c>
      <c r="BF37" s="12">
        <v>1</v>
      </c>
      <c r="BG37" s="12">
        <v>0.03</v>
      </c>
    </row>
    <row r="38" spans="1:59" x14ac:dyDescent="0.25">
      <c r="A38">
        <v>27</v>
      </c>
      <c r="B38" s="10">
        <v>1</v>
      </c>
      <c r="C38" s="48">
        <v>45278</v>
      </c>
      <c r="D38" s="8">
        <v>0.38618055555555553</v>
      </c>
      <c r="E38" s="10">
        <v>87</v>
      </c>
      <c r="F38" s="10">
        <v>63</v>
      </c>
      <c r="G38" s="10">
        <v>66.5</v>
      </c>
      <c r="H38" s="10">
        <v>10.5</v>
      </c>
      <c r="I38" s="10">
        <v>664</v>
      </c>
      <c r="J38" s="10">
        <v>1</v>
      </c>
      <c r="K38" s="10">
        <v>0.02</v>
      </c>
      <c r="L38" s="3">
        <v>18</v>
      </c>
      <c r="M38" s="10">
        <v>1</v>
      </c>
      <c r="N38" s="48">
        <v>45280</v>
      </c>
      <c r="O38" s="8">
        <v>0.47113425925925928</v>
      </c>
      <c r="P38" s="10">
        <v>91</v>
      </c>
      <c r="Q38" s="10">
        <v>63</v>
      </c>
      <c r="R38" s="10">
        <v>72.5</v>
      </c>
      <c r="S38" s="10">
        <v>10.199999999999999</v>
      </c>
      <c r="T38" s="10">
        <v>633</v>
      </c>
      <c r="U38" s="10">
        <v>1</v>
      </c>
      <c r="V38" s="10">
        <v>0.02</v>
      </c>
      <c r="AA38">
        <v>22</v>
      </c>
      <c r="AB38" s="27">
        <v>1</v>
      </c>
      <c r="AC38" s="49">
        <v>45275</v>
      </c>
      <c r="AD38" s="26">
        <v>0.48131944444444441</v>
      </c>
      <c r="AE38" s="27">
        <v>366</v>
      </c>
      <c r="AF38" s="27">
        <v>300</v>
      </c>
      <c r="AG38" s="27">
        <v>80.5</v>
      </c>
      <c r="AH38" s="27">
        <v>11.8</v>
      </c>
      <c r="AI38" s="27">
        <v>1301</v>
      </c>
      <c r="AJ38" s="27">
        <v>1</v>
      </c>
      <c r="AK38" s="27">
        <v>0.02</v>
      </c>
      <c r="AL38">
        <v>23</v>
      </c>
      <c r="AM38" s="12">
        <v>2</v>
      </c>
      <c r="AN38" s="50">
        <v>45275</v>
      </c>
      <c r="AO38" s="9">
        <v>0.46893518518518523</v>
      </c>
      <c r="AP38" s="12">
        <v>625</v>
      </c>
      <c r="AQ38" s="12">
        <v>478</v>
      </c>
      <c r="AR38" s="12">
        <v>82</v>
      </c>
      <c r="AS38" s="12">
        <v>11.5</v>
      </c>
      <c r="AT38" s="12">
        <v>1439</v>
      </c>
      <c r="AU38" s="12">
        <v>1</v>
      </c>
      <c r="AV38" s="12">
        <v>0.02</v>
      </c>
      <c r="AW38">
        <v>27</v>
      </c>
      <c r="AX38" s="12">
        <v>3</v>
      </c>
      <c r="AY38" s="50">
        <v>45275</v>
      </c>
      <c r="AZ38" s="9">
        <v>0.47039351851851857</v>
      </c>
      <c r="BA38" s="12">
        <v>624</v>
      </c>
      <c r="BB38" s="12">
        <v>526</v>
      </c>
      <c r="BC38" s="12">
        <v>85.5</v>
      </c>
      <c r="BD38" s="12">
        <v>10.9</v>
      </c>
      <c r="BE38" s="12">
        <v>1300</v>
      </c>
      <c r="BF38" s="12">
        <v>1</v>
      </c>
      <c r="BG38" s="12">
        <v>0.02</v>
      </c>
    </row>
    <row r="39" spans="1:59" x14ac:dyDescent="0.25">
      <c r="A39">
        <v>27</v>
      </c>
      <c r="B39" s="10">
        <v>1</v>
      </c>
      <c r="C39" s="48">
        <v>45278</v>
      </c>
      <c r="D39" s="8">
        <v>0.393125</v>
      </c>
      <c r="E39" s="10">
        <v>96</v>
      </c>
      <c r="F39" s="10">
        <v>71</v>
      </c>
      <c r="G39" s="10">
        <v>69</v>
      </c>
      <c r="H39" s="10">
        <v>10.5</v>
      </c>
      <c r="I39" s="10">
        <v>708</v>
      </c>
      <c r="J39" s="10">
        <v>1</v>
      </c>
      <c r="K39" s="10">
        <v>0.02</v>
      </c>
      <c r="L39" s="3">
        <v>18</v>
      </c>
      <c r="M39" s="10">
        <v>1</v>
      </c>
      <c r="N39" s="48">
        <v>45280</v>
      </c>
      <c r="O39" s="8">
        <v>0.4780787037037037</v>
      </c>
      <c r="P39" s="10">
        <v>194</v>
      </c>
      <c r="Q39" s="10">
        <v>149</v>
      </c>
      <c r="R39" s="10">
        <v>73</v>
      </c>
      <c r="S39" s="10">
        <v>10.1</v>
      </c>
      <c r="T39" s="10">
        <v>627</v>
      </c>
      <c r="U39" s="10">
        <v>1</v>
      </c>
      <c r="V39" s="10">
        <v>0.02</v>
      </c>
      <c r="AL39">
        <v>23</v>
      </c>
      <c r="AM39" s="12">
        <v>2</v>
      </c>
      <c r="AN39" s="50">
        <v>45275</v>
      </c>
      <c r="AO39" s="9">
        <v>0.47587962962962965</v>
      </c>
      <c r="AP39" s="12">
        <v>615</v>
      </c>
      <c r="AQ39" s="12">
        <v>470</v>
      </c>
      <c r="AR39" s="12">
        <v>82.5</v>
      </c>
      <c r="AS39" s="12">
        <v>11.5</v>
      </c>
      <c r="AT39" s="12">
        <v>1458</v>
      </c>
      <c r="AU39" s="12">
        <v>1</v>
      </c>
      <c r="AV39" s="12">
        <v>0.02</v>
      </c>
      <c r="AW39">
        <v>27</v>
      </c>
      <c r="AX39" s="12">
        <v>3</v>
      </c>
      <c r="AY39" s="50">
        <v>45275</v>
      </c>
      <c r="AZ39" s="9">
        <v>0.47724537037037035</v>
      </c>
      <c r="BA39" s="12">
        <v>608</v>
      </c>
      <c r="BB39" s="12">
        <v>522</v>
      </c>
      <c r="BC39" s="12">
        <v>86</v>
      </c>
      <c r="BD39" s="12">
        <v>11</v>
      </c>
      <c r="BE39" s="12">
        <v>1314</v>
      </c>
      <c r="BF39" s="12">
        <v>1</v>
      </c>
      <c r="BG39" s="12">
        <v>0.03</v>
      </c>
    </row>
    <row r="40" spans="1:59" x14ac:dyDescent="0.25">
      <c r="A40">
        <v>27</v>
      </c>
      <c r="B40" s="10">
        <v>1</v>
      </c>
      <c r="C40" s="48">
        <v>45278</v>
      </c>
      <c r="D40" s="8">
        <v>0.40006944444444442</v>
      </c>
      <c r="E40" s="10">
        <v>105</v>
      </c>
      <c r="F40" s="10">
        <v>81</v>
      </c>
      <c r="G40" s="10">
        <v>72</v>
      </c>
      <c r="H40" s="10">
        <v>10.4</v>
      </c>
      <c r="I40" s="10">
        <v>818</v>
      </c>
      <c r="J40" s="10">
        <v>1</v>
      </c>
      <c r="K40" s="10">
        <v>0.02</v>
      </c>
      <c r="L40" s="3">
        <v>18</v>
      </c>
      <c r="M40" s="10">
        <v>1</v>
      </c>
      <c r="N40" s="48">
        <v>45280</v>
      </c>
      <c r="O40" s="8">
        <v>0.48503472222222221</v>
      </c>
      <c r="P40" s="10">
        <v>78</v>
      </c>
      <c r="Q40" s="10">
        <v>55</v>
      </c>
      <c r="R40" s="10">
        <v>72</v>
      </c>
      <c r="S40" s="10">
        <v>9.6999999999999993</v>
      </c>
      <c r="T40" s="10">
        <v>632</v>
      </c>
      <c r="U40" s="10">
        <v>1</v>
      </c>
      <c r="V40" s="10">
        <v>0.02</v>
      </c>
      <c r="AL40">
        <v>23</v>
      </c>
      <c r="AM40" s="12">
        <v>2</v>
      </c>
      <c r="AN40" s="50">
        <v>45275</v>
      </c>
      <c r="AO40" s="9">
        <v>0.48282407407407407</v>
      </c>
      <c r="AP40" s="12">
        <v>1006</v>
      </c>
      <c r="AQ40" s="12">
        <v>799</v>
      </c>
      <c r="AR40" s="12">
        <v>83.5</v>
      </c>
      <c r="AS40" s="12">
        <v>11.7</v>
      </c>
      <c r="AT40" s="12">
        <v>1499</v>
      </c>
      <c r="AU40" s="12">
        <v>1</v>
      </c>
      <c r="AV40" s="12">
        <v>0.02</v>
      </c>
      <c r="AW40">
        <v>27</v>
      </c>
      <c r="AX40" s="12">
        <v>3</v>
      </c>
      <c r="AY40" s="50">
        <v>45275</v>
      </c>
      <c r="AZ40" s="9">
        <v>0.48418981481481477</v>
      </c>
      <c r="BA40" s="12">
        <v>669</v>
      </c>
      <c r="BB40" s="12">
        <v>547</v>
      </c>
      <c r="BC40" s="12">
        <v>86</v>
      </c>
      <c r="BD40" s="12">
        <v>11</v>
      </c>
      <c r="BE40" s="12">
        <v>1337</v>
      </c>
      <c r="BF40" s="12">
        <v>1</v>
      </c>
      <c r="BG40" s="12">
        <v>0.02</v>
      </c>
    </row>
    <row r="41" spans="1:59" x14ac:dyDescent="0.25">
      <c r="A41">
        <v>28</v>
      </c>
      <c r="B41" s="27">
        <v>1</v>
      </c>
      <c r="C41" s="49">
        <v>45278</v>
      </c>
      <c r="D41" s="26">
        <v>0.45762731481481483</v>
      </c>
      <c r="E41" s="27">
        <v>348</v>
      </c>
      <c r="F41" s="27">
        <v>266</v>
      </c>
      <c r="G41" s="27">
        <v>77</v>
      </c>
      <c r="H41" s="27">
        <v>12.6</v>
      </c>
      <c r="I41" s="27">
        <v>1360</v>
      </c>
      <c r="J41" s="27">
        <v>1</v>
      </c>
      <c r="K41" s="27">
        <v>0.02</v>
      </c>
      <c r="L41" s="3">
        <v>18</v>
      </c>
      <c r="M41" s="24">
        <v>1</v>
      </c>
      <c r="N41" s="51">
        <v>45280</v>
      </c>
      <c r="O41" s="23">
        <v>0.56142361111111116</v>
      </c>
      <c r="P41" s="24">
        <v>36</v>
      </c>
      <c r="Q41" s="24">
        <v>19</v>
      </c>
      <c r="R41" s="24">
        <v>72</v>
      </c>
      <c r="S41" s="24">
        <v>8.9</v>
      </c>
      <c r="T41" s="24">
        <v>552</v>
      </c>
      <c r="U41" s="24">
        <v>1</v>
      </c>
      <c r="V41" s="24">
        <v>0.02</v>
      </c>
      <c r="AL41">
        <v>23</v>
      </c>
      <c r="AM41" s="12">
        <v>2</v>
      </c>
      <c r="AN41" s="50">
        <v>45275</v>
      </c>
      <c r="AO41" s="9">
        <v>0.48976851851851855</v>
      </c>
      <c r="AP41" s="12">
        <v>801</v>
      </c>
      <c r="AQ41" s="12">
        <v>621</v>
      </c>
      <c r="AR41" s="12">
        <v>82.5</v>
      </c>
      <c r="AS41" s="12">
        <v>11.4</v>
      </c>
      <c r="AT41" s="12">
        <v>1398</v>
      </c>
      <c r="AU41" s="12">
        <v>1</v>
      </c>
      <c r="AV41" s="12">
        <v>0.02</v>
      </c>
      <c r="AW41">
        <v>27</v>
      </c>
      <c r="AX41" s="12">
        <v>3</v>
      </c>
      <c r="AY41" s="50">
        <v>45275</v>
      </c>
      <c r="AZ41" s="9">
        <v>0.4911342592592593</v>
      </c>
      <c r="BA41" s="12">
        <v>698</v>
      </c>
      <c r="BB41" s="12">
        <v>608</v>
      </c>
      <c r="BC41" s="12">
        <v>86</v>
      </c>
      <c r="BD41" s="12">
        <v>11</v>
      </c>
      <c r="BE41" s="12">
        <v>1381</v>
      </c>
      <c r="BF41" s="12">
        <v>1.2</v>
      </c>
      <c r="BG41" s="12">
        <v>0.02</v>
      </c>
    </row>
    <row r="42" spans="1:59" x14ac:dyDescent="0.25">
      <c r="A42">
        <v>28</v>
      </c>
      <c r="B42" s="27">
        <v>1</v>
      </c>
      <c r="C42" s="49">
        <v>45278</v>
      </c>
      <c r="D42" s="26">
        <v>0.46454861111111106</v>
      </c>
      <c r="E42" s="27">
        <v>324</v>
      </c>
      <c r="F42" s="27">
        <v>241</v>
      </c>
      <c r="G42" s="27">
        <v>74.5</v>
      </c>
      <c r="H42" s="27">
        <v>13.6</v>
      </c>
      <c r="I42" s="27">
        <v>1299</v>
      </c>
      <c r="J42" s="27">
        <v>1</v>
      </c>
      <c r="K42" s="27">
        <v>0.02</v>
      </c>
      <c r="L42" s="3">
        <v>18</v>
      </c>
      <c r="M42" s="24">
        <v>1</v>
      </c>
      <c r="N42" s="51">
        <v>45280</v>
      </c>
      <c r="O42" s="23">
        <v>0.56836805555555558</v>
      </c>
      <c r="P42" s="24">
        <v>92</v>
      </c>
      <c r="Q42" s="24">
        <v>56</v>
      </c>
      <c r="R42" s="24">
        <v>74.5</v>
      </c>
      <c r="S42" s="24">
        <v>8.8000000000000007</v>
      </c>
      <c r="T42" s="24">
        <v>573</v>
      </c>
      <c r="U42" s="24">
        <v>1</v>
      </c>
      <c r="V42" s="24">
        <v>0.02</v>
      </c>
      <c r="AL42">
        <v>23</v>
      </c>
      <c r="AM42" s="12">
        <v>2</v>
      </c>
      <c r="AN42" s="50">
        <v>45275</v>
      </c>
      <c r="AO42" s="9">
        <v>0.49671296296296297</v>
      </c>
      <c r="AP42" s="12">
        <v>713</v>
      </c>
      <c r="AQ42" s="12">
        <v>551</v>
      </c>
      <c r="AR42" s="12">
        <v>83</v>
      </c>
      <c r="AS42" s="12">
        <v>11.5</v>
      </c>
      <c r="AT42" s="12">
        <v>1379</v>
      </c>
      <c r="AU42" s="12">
        <v>1</v>
      </c>
      <c r="AV42" s="12">
        <v>0.02</v>
      </c>
      <c r="AW42">
        <v>27</v>
      </c>
      <c r="AX42" s="3">
        <v>3</v>
      </c>
      <c r="AY42" s="52">
        <v>45275</v>
      </c>
      <c r="AZ42" s="5">
        <v>0.58835648148148145</v>
      </c>
      <c r="BA42" s="3">
        <v>654</v>
      </c>
      <c r="BB42" s="3">
        <v>576</v>
      </c>
      <c r="BC42" s="3">
        <v>87.5</v>
      </c>
      <c r="BD42" s="3">
        <v>11.2</v>
      </c>
      <c r="BE42" s="3">
        <v>1177</v>
      </c>
      <c r="BF42" s="3">
        <v>1.45</v>
      </c>
      <c r="BG42" s="3">
        <v>0.02</v>
      </c>
    </row>
    <row r="43" spans="1:59" x14ac:dyDescent="0.25">
      <c r="A43">
        <v>28</v>
      </c>
      <c r="B43" s="27">
        <v>1</v>
      </c>
      <c r="C43" s="49">
        <v>45278</v>
      </c>
      <c r="D43" s="26">
        <v>0.4714930555555556</v>
      </c>
      <c r="E43" s="27">
        <v>381</v>
      </c>
      <c r="F43" s="27">
        <v>296</v>
      </c>
      <c r="G43" s="27">
        <v>73</v>
      </c>
      <c r="H43" s="27">
        <v>13.8</v>
      </c>
      <c r="I43" s="27">
        <v>1333</v>
      </c>
      <c r="J43" s="27">
        <v>1.97</v>
      </c>
      <c r="K43" s="27">
        <v>0.02</v>
      </c>
      <c r="L43" s="3">
        <v>18</v>
      </c>
      <c r="M43" s="24">
        <v>1</v>
      </c>
      <c r="N43" s="51">
        <v>45280</v>
      </c>
      <c r="O43" s="23">
        <v>0.5753125</v>
      </c>
      <c r="P43" s="24">
        <v>71</v>
      </c>
      <c r="Q43" s="24">
        <v>45</v>
      </c>
      <c r="R43" s="24">
        <v>72.5</v>
      </c>
      <c r="S43" s="24">
        <v>9.4</v>
      </c>
      <c r="T43" s="24">
        <v>586</v>
      </c>
      <c r="U43" s="24">
        <v>1.84</v>
      </c>
      <c r="V43" s="24">
        <v>0.02</v>
      </c>
    </row>
    <row r="44" spans="1:59" x14ac:dyDescent="0.25">
      <c r="A44">
        <v>28</v>
      </c>
      <c r="B44" s="27">
        <v>1</v>
      </c>
      <c r="C44" s="49">
        <v>45278</v>
      </c>
      <c r="D44" s="26">
        <v>0.47843750000000002</v>
      </c>
      <c r="E44" s="27">
        <v>437</v>
      </c>
      <c r="F44" s="27">
        <v>299</v>
      </c>
      <c r="G44" s="27">
        <v>69</v>
      </c>
      <c r="H44" s="27">
        <v>13.4</v>
      </c>
      <c r="I44" s="27">
        <v>972</v>
      </c>
      <c r="J44" s="27">
        <v>1.46</v>
      </c>
      <c r="K44" s="27">
        <v>0.02</v>
      </c>
      <c r="L44" s="3">
        <v>18</v>
      </c>
      <c r="M44" s="24">
        <v>1</v>
      </c>
      <c r="N44" s="51">
        <v>45280</v>
      </c>
      <c r="O44" s="23">
        <v>0.58225694444444442</v>
      </c>
      <c r="P44" s="24">
        <v>51</v>
      </c>
      <c r="Q44" s="24">
        <v>32</v>
      </c>
      <c r="R44" s="24">
        <v>72.5</v>
      </c>
      <c r="S44" s="24">
        <v>9.3000000000000007</v>
      </c>
      <c r="T44" s="24">
        <v>571</v>
      </c>
      <c r="U44" s="24">
        <v>1.73</v>
      </c>
      <c r="V44" s="24">
        <v>0.02</v>
      </c>
      <c r="AA44">
        <v>22</v>
      </c>
      <c r="AB44" s="12">
        <v>1</v>
      </c>
      <c r="AC44" s="50">
        <v>45275</v>
      </c>
      <c r="AD44" s="9">
        <v>0.5577199074074074</v>
      </c>
      <c r="AE44" s="12">
        <v>572</v>
      </c>
      <c r="AF44" s="12">
        <v>481</v>
      </c>
      <c r="AG44" s="12">
        <v>81.5</v>
      </c>
      <c r="AH44" s="12">
        <v>11.7</v>
      </c>
      <c r="AI44" s="12">
        <v>1074</v>
      </c>
      <c r="AJ44" s="12">
        <v>1</v>
      </c>
      <c r="AK44" s="12">
        <v>0.02</v>
      </c>
      <c r="AL44">
        <v>23</v>
      </c>
      <c r="AM44" s="27">
        <v>2</v>
      </c>
      <c r="AN44" s="49">
        <v>45275</v>
      </c>
      <c r="AO44" s="26">
        <v>0.55921296296296297</v>
      </c>
      <c r="AP44" s="27">
        <v>568</v>
      </c>
      <c r="AQ44" s="27">
        <v>462</v>
      </c>
      <c r="AR44" s="27">
        <v>83.5</v>
      </c>
      <c r="AS44" s="27">
        <v>11.3</v>
      </c>
      <c r="AT44" s="27">
        <v>1080</v>
      </c>
      <c r="AU44" s="27">
        <v>1</v>
      </c>
      <c r="AV44" s="27">
        <v>0.02</v>
      </c>
    </row>
    <row r="45" spans="1:59" x14ac:dyDescent="0.25">
      <c r="A45">
        <v>28</v>
      </c>
      <c r="B45" s="27">
        <v>1</v>
      </c>
      <c r="C45" s="49">
        <v>45278</v>
      </c>
      <c r="D45" s="26">
        <v>0.48538194444444444</v>
      </c>
      <c r="E45" s="27">
        <v>434</v>
      </c>
      <c r="F45" s="27">
        <v>338</v>
      </c>
      <c r="G45" s="27">
        <v>72</v>
      </c>
      <c r="H45" s="27">
        <v>13.7</v>
      </c>
      <c r="I45" s="27">
        <v>1191</v>
      </c>
      <c r="J45" s="27">
        <v>2.69</v>
      </c>
      <c r="K45" s="27">
        <v>0.02</v>
      </c>
      <c r="L45" s="3">
        <v>18</v>
      </c>
      <c r="M45" s="24">
        <v>1</v>
      </c>
      <c r="N45" s="51">
        <v>45280</v>
      </c>
      <c r="O45" s="23">
        <v>0.58920138888888884</v>
      </c>
      <c r="P45" s="24">
        <v>84</v>
      </c>
      <c r="Q45" s="24">
        <v>56</v>
      </c>
      <c r="R45" s="24">
        <v>73.5</v>
      </c>
      <c r="S45" s="24">
        <v>9.3000000000000007</v>
      </c>
      <c r="T45" s="24">
        <v>580</v>
      </c>
      <c r="U45" s="24">
        <v>1.78</v>
      </c>
      <c r="V45" s="24">
        <v>0.02</v>
      </c>
      <c r="AA45">
        <v>22</v>
      </c>
      <c r="AB45" s="12">
        <v>1</v>
      </c>
      <c r="AC45" s="50">
        <v>45275</v>
      </c>
      <c r="AD45" s="9">
        <v>0.56465277777777778</v>
      </c>
      <c r="AE45" s="12">
        <v>373</v>
      </c>
      <c r="AF45" s="12">
        <v>313</v>
      </c>
      <c r="AG45" s="12">
        <v>81.5</v>
      </c>
      <c r="AH45" s="12">
        <v>11.8</v>
      </c>
      <c r="AI45" s="12">
        <v>989</v>
      </c>
      <c r="AJ45" s="12">
        <v>1</v>
      </c>
      <c r="AK45" s="12">
        <v>0.02</v>
      </c>
      <c r="AL45">
        <v>23</v>
      </c>
      <c r="AM45" s="27">
        <v>2</v>
      </c>
      <c r="AN45" s="49">
        <v>45275</v>
      </c>
      <c r="AO45" s="26">
        <v>0.56615740740740739</v>
      </c>
      <c r="AP45" s="27">
        <v>640</v>
      </c>
      <c r="AQ45" s="27">
        <v>519</v>
      </c>
      <c r="AR45" s="27">
        <v>84</v>
      </c>
      <c r="AS45" s="27">
        <v>11.4</v>
      </c>
      <c r="AT45" s="27">
        <v>1121</v>
      </c>
      <c r="AU45" s="27">
        <v>1</v>
      </c>
      <c r="AV45" s="27">
        <v>0.02</v>
      </c>
    </row>
    <row r="46" spans="1:59" x14ac:dyDescent="0.25">
      <c r="A46">
        <v>14</v>
      </c>
      <c r="B46" s="10">
        <v>1</v>
      </c>
      <c r="C46" s="48">
        <v>45279</v>
      </c>
      <c r="D46" s="8">
        <v>0.56046296296296294</v>
      </c>
      <c r="E46" s="10">
        <v>391</v>
      </c>
      <c r="F46" s="10">
        <v>315</v>
      </c>
      <c r="G46" s="10">
        <v>75</v>
      </c>
      <c r="H46" s="10">
        <v>8</v>
      </c>
      <c r="I46" s="10">
        <v>883</v>
      </c>
      <c r="J46" s="10">
        <v>1</v>
      </c>
      <c r="K46" s="10">
        <v>0.02</v>
      </c>
      <c r="L46" s="3">
        <v>18</v>
      </c>
      <c r="M46" s="24">
        <v>1</v>
      </c>
      <c r="N46" s="51">
        <v>45280</v>
      </c>
      <c r="O46" s="23">
        <v>0.59614583333333326</v>
      </c>
      <c r="P46" s="24">
        <v>139</v>
      </c>
      <c r="Q46" s="24">
        <v>91</v>
      </c>
      <c r="R46" s="24">
        <v>73.5</v>
      </c>
      <c r="S46" s="24">
        <v>9.6</v>
      </c>
      <c r="T46" s="24">
        <v>624</v>
      </c>
      <c r="U46" s="24">
        <v>2.84</v>
      </c>
      <c r="V46" s="24">
        <v>0.02</v>
      </c>
      <c r="AA46">
        <v>22</v>
      </c>
      <c r="AB46" s="12">
        <v>1</v>
      </c>
      <c r="AC46" s="50">
        <v>45275</v>
      </c>
      <c r="AD46" s="9">
        <v>0.5715972222222222</v>
      </c>
      <c r="AE46" s="12">
        <v>582</v>
      </c>
      <c r="AF46" s="12">
        <v>502</v>
      </c>
      <c r="AG46" s="12">
        <v>81.5</v>
      </c>
      <c r="AH46" s="12">
        <v>11.8</v>
      </c>
      <c r="AI46" s="12">
        <v>1102</v>
      </c>
      <c r="AJ46" s="12">
        <v>1</v>
      </c>
      <c r="AK46" s="12">
        <v>0.02</v>
      </c>
      <c r="AL46">
        <v>23</v>
      </c>
      <c r="AM46" s="27">
        <v>2</v>
      </c>
      <c r="AN46" s="49">
        <v>45275</v>
      </c>
      <c r="AO46" s="26">
        <v>0.57310185185185192</v>
      </c>
      <c r="AP46" s="27">
        <v>510</v>
      </c>
      <c r="AQ46" s="27">
        <v>404</v>
      </c>
      <c r="AR46" s="27">
        <v>84.5</v>
      </c>
      <c r="AS46" s="27">
        <v>11.4</v>
      </c>
      <c r="AT46" s="27">
        <v>1137</v>
      </c>
      <c r="AU46" s="27">
        <v>1</v>
      </c>
      <c r="AV46" s="27">
        <v>0.02</v>
      </c>
    </row>
    <row r="47" spans="1:59" x14ac:dyDescent="0.25">
      <c r="A47">
        <v>14</v>
      </c>
      <c r="B47" s="10">
        <v>1</v>
      </c>
      <c r="C47" s="48">
        <v>45279</v>
      </c>
      <c r="D47" s="8">
        <v>0.56739583333333332</v>
      </c>
      <c r="E47" s="10">
        <v>445</v>
      </c>
      <c r="F47" s="10">
        <v>360</v>
      </c>
      <c r="G47" s="10">
        <v>76.5</v>
      </c>
      <c r="H47" s="10">
        <v>7.7</v>
      </c>
      <c r="I47" s="10">
        <v>935</v>
      </c>
      <c r="J47" s="10">
        <v>1</v>
      </c>
      <c r="K47" s="10">
        <v>0.02</v>
      </c>
      <c r="L47" s="3">
        <v>18</v>
      </c>
      <c r="M47" s="24">
        <v>1</v>
      </c>
      <c r="N47" s="51">
        <v>45280</v>
      </c>
      <c r="O47" s="23">
        <v>0.60309027777777779</v>
      </c>
      <c r="P47" s="24">
        <v>89</v>
      </c>
      <c r="Q47" s="24">
        <v>51</v>
      </c>
      <c r="R47" s="24">
        <v>73</v>
      </c>
      <c r="S47" s="24">
        <v>9.5</v>
      </c>
      <c r="T47" s="24">
        <v>589</v>
      </c>
      <c r="U47" s="24">
        <v>2.62</v>
      </c>
      <c r="V47" s="24">
        <v>0.02</v>
      </c>
      <c r="AA47">
        <v>22</v>
      </c>
      <c r="AB47" s="12">
        <v>1</v>
      </c>
      <c r="AC47" s="50">
        <v>45275</v>
      </c>
      <c r="AD47" s="9">
        <v>0.5799305555555555</v>
      </c>
      <c r="AE47" s="12">
        <v>538</v>
      </c>
      <c r="AF47" s="12">
        <v>452</v>
      </c>
      <c r="AG47" s="12">
        <v>82</v>
      </c>
      <c r="AH47" s="12">
        <v>11.9</v>
      </c>
      <c r="AI47" s="12">
        <v>1205</v>
      </c>
      <c r="AJ47" s="12">
        <v>1.91</v>
      </c>
      <c r="AK47" s="12">
        <v>0.02</v>
      </c>
    </row>
    <row r="48" spans="1:59" x14ac:dyDescent="0.25">
      <c r="A48">
        <v>14</v>
      </c>
      <c r="B48" s="10">
        <v>1</v>
      </c>
      <c r="C48" s="48">
        <v>45279</v>
      </c>
      <c r="D48" s="8">
        <v>0.57435185185185189</v>
      </c>
      <c r="E48" s="10">
        <v>297</v>
      </c>
      <c r="F48" s="10">
        <v>235</v>
      </c>
      <c r="G48" s="10">
        <v>77</v>
      </c>
      <c r="H48" s="10">
        <v>7.6</v>
      </c>
      <c r="I48" s="10">
        <v>1011</v>
      </c>
      <c r="J48" s="10">
        <v>1</v>
      </c>
      <c r="K48" s="10">
        <v>0.02</v>
      </c>
      <c r="L48" s="3">
        <v>18</v>
      </c>
      <c r="M48" s="24">
        <v>1</v>
      </c>
      <c r="N48" s="51">
        <v>45280</v>
      </c>
      <c r="O48" s="23">
        <v>0.61003472222222221</v>
      </c>
      <c r="P48" s="24">
        <v>80</v>
      </c>
      <c r="Q48" s="24">
        <v>52</v>
      </c>
      <c r="R48" s="24">
        <v>73.5</v>
      </c>
      <c r="S48" s="24">
        <v>9.4</v>
      </c>
      <c r="T48" s="24">
        <v>576</v>
      </c>
      <c r="U48" s="24">
        <v>2.57</v>
      </c>
      <c r="V48" s="24">
        <v>0.02</v>
      </c>
      <c r="AA48">
        <v>22</v>
      </c>
      <c r="AB48" s="12">
        <v>1</v>
      </c>
      <c r="AC48" s="50">
        <v>45275</v>
      </c>
      <c r="AD48" s="9">
        <v>0.58548611111111104</v>
      </c>
      <c r="AE48" s="12">
        <v>487</v>
      </c>
      <c r="AF48" s="12">
        <v>416</v>
      </c>
      <c r="AG48" s="12">
        <v>81.5</v>
      </c>
      <c r="AH48" s="12">
        <v>11.9</v>
      </c>
      <c r="AI48" s="12">
        <v>1066</v>
      </c>
      <c r="AJ48" s="12">
        <v>2.29</v>
      </c>
      <c r="AK48" s="12">
        <v>0.02</v>
      </c>
    </row>
    <row r="49" spans="1:92" x14ac:dyDescent="0.25">
      <c r="A49">
        <v>14</v>
      </c>
      <c r="B49" s="10">
        <v>1</v>
      </c>
      <c r="C49" s="48">
        <v>45279</v>
      </c>
      <c r="D49" s="8">
        <v>0.58129629629629631</v>
      </c>
      <c r="E49" s="10">
        <v>423</v>
      </c>
      <c r="F49" s="10">
        <v>354</v>
      </c>
      <c r="G49" s="10">
        <v>77.5</v>
      </c>
      <c r="H49" s="10">
        <v>7.6</v>
      </c>
      <c r="I49" s="10">
        <v>995</v>
      </c>
      <c r="J49" s="10">
        <v>1</v>
      </c>
      <c r="K49" s="10">
        <v>0.02</v>
      </c>
      <c r="L49" s="3">
        <v>18</v>
      </c>
      <c r="M49" s="27">
        <v>1</v>
      </c>
      <c r="N49" s="49">
        <v>45281</v>
      </c>
      <c r="O49" s="26">
        <v>0.36118055555555556</v>
      </c>
      <c r="P49" s="27">
        <v>37</v>
      </c>
      <c r="Q49" s="27">
        <v>17</v>
      </c>
      <c r="R49" s="27">
        <v>66</v>
      </c>
      <c r="S49" s="27">
        <v>11</v>
      </c>
      <c r="T49" s="27">
        <v>506</v>
      </c>
      <c r="U49" s="27">
        <v>1</v>
      </c>
      <c r="V49" s="27">
        <v>0.02</v>
      </c>
    </row>
    <row r="50" spans="1:92" x14ac:dyDescent="0.25">
      <c r="A50">
        <v>14</v>
      </c>
      <c r="B50" s="10">
        <v>1</v>
      </c>
      <c r="C50" s="48">
        <v>45279</v>
      </c>
      <c r="D50" s="8">
        <v>0.58824074074074073</v>
      </c>
      <c r="E50" s="10">
        <v>309</v>
      </c>
      <c r="F50" s="10">
        <v>238</v>
      </c>
      <c r="G50" s="10">
        <v>78</v>
      </c>
      <c r="H50" s="10">
        <v>7.7</v>
      </c>
      <c r="I50" s="10">
        <v>1049</v>
      </c>
      <c r="J50" s="10">
        <v>1.08</v>
      </c>
      <c r="K50" s="10">
        <v>0.02</v>
      </c>
      <c r="L50" s="3">
        <v>18</v>
      </c>
      <c r="M50" s="27">
        <v>1</v>
      </c>
      <c r="N50" s="49">
        <v>45281</v>
      </c>
      <c r="O50" s="26">
        <v>0.36812500000000004</v>
      </c>
      <c r="P50" s="27">
        <v>58</v>
      </c>
      <c r="Q50" s="27">
        <v>36</v>
      </c>
      <c r="R50" s="27">
        <v>69.5</v>
      </c>
      <c r="S50" s="27">
        <v>9.9</v>
      </c>
      <c r="T50" s="27">
        <v>522</v>
      </c>
      <c r="U50" s="27">
        <v>1</v>
      </c>
      <c r="V50" s="27">
        <v>0.02</v>
      </c>
      <c r="AA50">
        <v>27</v>
      </c>
      <c r="AB50" s="10">
        <v>1</v>
      </c>
      <c r="AC50" s="48">
        <v>45278</v>
      </c>
      <c r="AD50" s="8">
        <v>0.37229166666666669</v>
      </c>
      <c r="AE50" s="10">
        <v>106</v>
      </c>
      <c r="AF50" s="10">
        <v>85</v>
      </c>
      <c r="AG50" s="10">
        <v>62.5</v>
      </c>
      <c r="AH50" s="10">
        <v>11.5</v>
      </c>
      <c r="AI50" s="10">
        <v>655</v>
      </c>
      <c r="AJ50" s="10">
        <v>1</v>
      </c>
      <c r="AK50" s="10">
        <v>0.02</v>
      </c>
      <c r="AL50">
        <v>28</v>
      </c>
      <c r="AM50" s="10">
        <v>2</v>
      </c>
      <c r="AN50" s="48">
        <v>45278</v>
      </c>
      <c r="AO50" s="8">
        <v>0.37403935185185189</v>
      </c>
      <c r="AP50" s="10">
        <v>306</v>
      </c>
      <c r="AQ50" s="10">
        <v>219</v>
      </c>
      <c r="AR50" s="10">
        <v>58.5</v>
      </c>
      <c r="AS50" s="10">
        <v>16</v>
      </c>
      <c r="AT50" s="10">
        <v>692</v>
      </c>
      <c r="AU50" s="10">
        <v>1</v>
      </c>
      <c r="AV50" s="10">
        <v>0.02</v>
      </c>
      <c r="AW50">
        <v>29</v>
      </c>
      <c r="AX50" s="10">
        <v>3</v>
      </c>
      <c r="AY50" s="48">
        <v>45278</v>
      </c>
      <c r="AZ50" s="8">
        <v>0.37568287037037035</v>
      </c>
      <c r="BA50" s="10">
        <v>106</v>
      </c>
      <c r="BB50" s="10">
        <v>84</v>
      </c>
      <c r="BC50" s="10">
        <v>70</v>
      </c>
      <c r="BD50" s="10">
        <v>12.4</v>
      </c>
      <c r="BE50" s="10">
        <v>615</v>
      </c>
      <c r="BF50" s="10">
        <v>1</v>
      </c>
      <c r="BG50" s="10">
        <v>0.02</v>
      </c>
    </row>
    <row r="51" spans="1:92" x14ac:dyDescent="0.25">
      <c r="A51">
        <v>14</v>
      </c>
      <c r="B51" s="10">
        <v>1</v>
      </c>
      <c r="C51" s="48">
        <v>45279</v>
      </c>
      <c r="D51" s="8">
        <v>0.59518518518518515</v>
      </c>
      <c r="E51" s="10">
        <v>235</v>
      </c>
      <c r="F51" s="10">
        <v>186</v>
      </c>
      <c r="G51" s="10">
        <v>77.5</v>
      </c>
      <c r="H51" s="10">
        <v>7.6</v>
      </c>
      <c r="I51" s="10">
        <v>984</v>
      </c>
      <c r="J51" s="10">
        <v>1</v>
      </c>
      <c r="K51" s="10">
        <v>0.02</v>
      </c>
      <c r="L51" s="3">
        <v>18</v>
      </c>
      <c r="M51" s="27">
        <v>1</v>
      </c>
      <c r="N51" s="49">
        <v>45281</v>
      </c>
      <c r="O51" s="26">
        <v>0.37506944444444446</v>
      </c>
      <c r="P51" s="27">
        <v>58</v>
      </c>
      <c r="Q51" s="27">
        <v>39</v>
      </c>
      <c r="R51" s="27">
        <v>71.5</v>
      </c>
      <c r="S51" s="27">
        <v>9.4</v>
      </c>
      <c r="T51" s="27">
        <v>553</v>
      </c>
      <c r="U51" s="27">
        <v>1</v>
      </c>
      <c r="V51" s="27">
        <v>0.02</v>
      </c>
      <c r="AA51">
        <v>27</v>
      </c>
      <c r="AB51" s="10">
        <v>1</v>
      </c>
      <c r="AC51" s="48">
        <v>45278</v>
      </c>
      <c r="AD51" s="8">
        <v>0.37923611111111111</v>
      </c>
      <c r="AE51" s="10">
        <v>124</v>
      </c>
      <c r="AF51" s="10">
        <v>96</v>
      </c>
      <c r="AG51" s="10">
        <v>64.5</v>
      </c>
      <c r="AH51" s="10">
        <v>10.9</v>
      </c>
      <c r="AI51" s="10">
        <v>653</v>
      </c>
      <c r="AJ51" s="10">
        <v>1</v>
      </c>
      <c r="AK51" s="10">
        <v>0.02</v>
      </c>
      <c r="AL51">
        <v>28</v>
      </c>
      <c r="AM51" s="10">
        <v>2</v>
      </c>
      <c r="AN51" s="48">
        <v>45278</v>
      </c>
      <c r="AO51" s="8">
        <v>0.38099537037037035</v>
      </c>
      <c r="AP51" s="10">
        <v>213</v>
      </c>
      <c r="AQ51" s="10">
        <v>139</v>
      </c>
      <c r="AR51" s="10">
        <v>55.5</v>
      </c>
      <c r="AS51" s="10">
        <v>16.8</v>
      </c>
      <c r="AT51" s="10">
        <v>716</v>
      </c>
      <c r="AU51" s="10">
        <v>1</v>
      </c>
      <c r="AV51" s="10">
        <v>0.02</v>
      </c>
      <c r="AW51">
        <v>29</v>
      </c>
      <c r="AX51" s="10">
        <v>3</v>
      </c>
      <c r="AY51" s="48">
        <v>45278</v>
      </c>
      <c r="AZ51" s="8">
        <v>0.38288194444444446</v>
      </c>
      <c r="BA51" s="10">
        <v>98</v>
      </c>
      <c r="BB51" s="10">
        <v>72</v>
      </c>
      <c r="BC51" s="10">
        <v>69</v>
      </c>
      <c r="BD51" s="10">
        <v>11.9</v>
      </c>
      <c r="BE51" s="10">
        <v>616</v>
      </c>
      <c r="BF51" s="10">
        <v>1</v>
      </c>
      <c r="BG51" s="10">
        <v>0.02</v>
      </c>
    </row>
    <row r="52" spans="1:92" x14ac:dyDescent="0.25">
      <c r="A52">
        <v>14</v>
      </c>
      <c r="B52" s="24">
        <v>1</v>
      </c>
      <c r="C52" s="51">
        <v>45279</v>
      </c>
      <c r="D52" s="23">
        <v>0.65768518518518515</v>
      </c>
      <c r="E52" s="24">
        <v>67</v>
      </c>
      <c r="F52" s="24">
        <v>46</v>
      </c>
      <c r="G52" s="24">
        <v>70</v>
      </c>
      <c r="H52" s="24">
        <v>7.5</v>
      </c>
      <c r="I52" s="24">
        <v>602</v>
      </c>
      <c r="J52" s="24">
        <v>1</v>
      </c>
      <c r="K52" s="24">
        <v>0.02</v>
      </c>
      <c r="L52" s="3">
        <v>18</v>
      </c>
      <c r="M52" s="27">
        <v>1</v>
      </c>
      <c r="N52" s="49">
        <v>45281</v>
      </c>
      <c r="O52" s="26">
        <v>0.38202546296296297</v>
      </c>
      <c r="P52" s="27">
        <v>58</v>
      </c>
      <c r="Q52" s="27">
        <v>35</v>
      </c>
      <c r="R52" s="27">
        <v>72.5</v>
      </c>
      <c r="S52" s="27">
        <v>9.1999999999999993</v>
      </c>
      <c r="T52" s="27">
        <v>566</v>
      </c>
      <c r="U52" s="27">
        <v>1</v>
      </c>
      <c r="V52" s="27">
        <v>0.02</v>
      </c>
      <c r="AA52">
        <v>27</v>
      </c>
      <c r="AB52" s="10">
        <v>1</v>
      </c>
      <c r="AC52" s="48">
        <v>45278</v>
      </c>
      <c r="AD52" s="8">
        <v>0.38618055555555553</v>
      </c>
      <c r="AE52" s="10">
        <v>87</v>
      </c>
      <c r="AF52" s="10">
        <v>63</v>
      </c>
      <c r="AG52" s="10">
        <v>66.5</v>
      </c>
      <c r="AH52" s="10">
        <v>10.5</v>
      </c>
      <c r="AI52" s="10">
        <v>664</v>
      </c>
      <c r="AJ52" s="10">
        <v>1</v>
      </c>
      <c r="AK52" s="10">
        <v>0.02</v>
      </c>
      <c r="AL52">
        <v>28</v>
      </c>
      <c r="AM52" s="10">
        <v>2</v>
      </c>
      <c r="AN52" s="48">
        <v>45278</v>
      </c>
      <c r="AO52" s="8">
        <v>0.38795138888888886</v>
      </c>
      <c r="AP52" s="10">
        <v>154</v>
      </c>
      <c r="AQ52" s="10">
        <v>92</v>
      </c>
      <c r="AR52" s="10">
        <v>55.5</v>
      </c>
      <c r="AS52" s="10">
        <v>17.100000000000001</v>
      </c>
      <c r="AT52" s="10">
        <v>705</v>
      </c>
      <c r="AU52" s="10">
        <v>1</v>
      </c>
      <c r="AV52" s="10">
        <v>0.02</v>
      </c>
      <c r="BS52" s="3">
        <v>30</v>
      </c>
      <c r="BT52" s="27">
        <v>2</v>
      </c>
      <c r="BU52" s="49">
        <v>45279</v>
      </c>
      <c r="BV52" s="26">
        <v>0.39030092592592597</v>
      </c>
      <c r="BW52" s="27">
        <v>274</v>
      </c>
      <c r="BX52" s="27">
        <v>221</v>
      </c>
      <c r="BY52" s="27">
        <v>67.5</v>
      </c>
      <c r="BZ52" s="27">
        <v>14.3</v>
      </c>
      <c r="CA52" s="27">
        <v>829</v>
      </c>
      <c r="CB52" s="27">
        <v>1</v>
      </c>
      <c r="CC52" s="27">
        <v>0.02</v>
      </c>
    </row>
    <row r="53" spans="1:92" x14ac:dyDescent="0.25">
      <c r="A53">
        <v>14</v>
      </c>
      <c r="B53" s="24">
        <v>1</v>
      </c>
      <c r="C53" s="51">
        <v>45279</v>
      </c>
      <c r="D53" s="23">
        <v>0.66461805555555553</v>
      </c>
      <c r="E53" s="24">
        <v>68</v>
      </c>
      <c r="F53" s="24">
        <v>42</v>
      </c>
      <c r="G53" s="24">
        <v>70.5</v>
      </c>
      <c r="H53" s="24">
        <v>7.7</v>
      </c>
      <c r="I53" s="24">
        <v>594</v>
      </c>
      <c r="J53" s="24">
        <v>1</v>
      </c>
      <c r="K53" s="24">
        <v>0.02</v>
      </c>
      <c r="L53" s="3">
        <v>18</v>
      </c>
      <c r="M53" s="27">
        <v>1</v>
      </c>
      <c r="N53" s="49">
        <v>45281</v>
      </c>
      <c r="O53" s="26">
        <v>0.38896990740740739</v>
      </c>
      <c r="P53" s="27">
        <v>69</v>
      </c>
      <c r="Q53" s="27">
        <v>43</v>
      </c>
      <c r="R53" s="27">
        <v>73</v>
      </c>
      <c r="S53" s="27">
        <v>9</v>
      </c>
      <c r="T53" s="27">
        <v>574</v>
      </c>
      <c r="U53" s="27">
        <v>1</v>
      </c>
      <c r="V53" s="27">
        <v>0.02</v>
      </c>
      <c r="AA53">
        <v>27</v>
      </c>
      <c r="AB53" s="10">
        <v>1</v>
      </c>
      <c r="AC53" s="48">
        <v>45278</v>
      </c>
      <c r="AD53" s="8">
        <v>0.393125</v>
      </c>
      <c r="AE53" s="10">
        <v>96</v>
      </c>
      <c r="AF53" s="10">
        <v>71</v>
      </c>
      <c r="AG53" s="10">
        <v>69</v>
      </c>
      <c r="AH53" s="10">
        <v>10.5</v>
      </c>
      <c r="AI53" s="10">
        <v>708</v>
      </c>
      <c r="AJ53" s="10">
        <v>1</v>
      </c>
      <c r="AK53" s="10">
        <v>0.02</v>
      </c>
      <c r="AL53">
        <v>28</v>
      </c>
      <c r="AM53" s="10">
        <v>2</v>
      </c>
      <c r="AN53" s="48">
        <v>45278</v>
      </c>
      <c r="AO53" s="8">
        <v>0.39488425925925924</v>
      </c>
      <c r="AP53" s="10">
        <v>151</v>
      </c>
      <c r="AQ53" s="10">
        <v>87</v>
      </c>
      <c r="AR53" s="10">
        <v>60.5</v>
      </c>
      <c r="AS53" s="10">
        <v>14.3</v>
      </c>
      <c r="AT53" s="10">
        <v>655</v>
      </c>
      <c r="AU53" s="10">
        <v>1</v>
      </c>
      <c r="AV53" s="10">
        <v>0.02</v>
      </c>
      <c r="AW53">
        <v>28</v>
      </c>
      <c r="AX53" s="27">
        <v>3</v>
      </c>
      <c r="AY53" s="49">
        <v>45278</v>
      </c>
      <c r="AZ53" s="26">
        <v>0.39815972222222223</v>
      </c>
      <c r="BA53" s="27">
        <v>117</v>
      </c>
      <c r="BB53" s="27">
        <v>87</v>
      </c>
      <c r="BC53" s="27">
        <v>66</v>
      </c>
      <c r="BD53" s="27">
        <v>14.5</v>
      </c>
      <c r="BE53" s="27">
        <v>691</v>
      </c>
      <c r="BF53" s="27">
        <v>1</v>
      </c>
      <c r="BG53" s="27">
        <v>0.02</v>
      </c>
      <c r="BS53" s="3">
        <v>30</v>
      </c>
      <c r="BT53" s="27">
        <v>2</v>
      </c>
      <c r="BU53" s="49">
        <v>45279</v>
      </c>
      <c r="BV53" s="26">
        <v>0.39810185185185182</v>
      </c>
      <c r="BW53" s="27">
        <v>327</v>
      </c>
      <c r="BX53" s="27">
        <v>242</v>
      </c>
      <c r="BY53" s="27">
        <v>68.5</v>
      </c>
      <c r="BZ53" s="27">
        <v>13.8</v>
      </c>
      <c r="CA53" s="27">
        <v>787</v>
      </c>
      <c r="CB53" s="27">
        <v>1</v>
      </c>
      <c r="CC53" s="27">
        <v>0.02</v>
      </c>
    </row>
    <row r="54" spans="1:92" x14ac:dyDescent="0.25">
      <c r="A54">
        <v>13</v>
      </c>
      <c r="B54" s="27">
        <v>1</v>
      </c>
      <c r="C54" s="49">
        <v>45280</v>
      </c>
      <c r="D54" s="26">
        <v>0.36697916666666663</v>
      </c>
      <c r="E54" s="27">
        <v>226</v>
      </c>
      <c r="F54" s="27">
        <v>161</v>
      </c>
      <c r="G54" s="27">
        <v>59</v>
      </c>
      <c r="H54" s="27">
        <v>14.2</v>
      </c>
      <c r="I54" s="27">
        <v>708</v>
      </c>
      <c r="J54" s="27">
        <v>1</v>
      </c>
      <c r="K54" s="27">
        <v>0.02</v>
      </c>
      <c r="L54" s="3">
        <v>18</v>
      </c>
      <c r="M54" s="27">
        <v>1</v>
      </c>
      <c r="N54" s="49">
        <v>45281</v>
      </c>
      <c r="O54" s="26">
        <v>0.39591435185185181</v>
      </c>
      <c r="P54" s="27">
        <v>68</v>
      </c>
      <c r="Q54" s="27">
        <v>46</v>
      </c>
      <c r="R54" s="27">
        <v>73.5</v>
      </c>
      <c r="S54" s="27">
        <v>8.8000000000000007</v>
      </c>
      <c r="T54" s="27">
        <v>562</v>
      </c>
      <c r="U54" s="27">
        <v>1</v>
      </c>
      <c r="V54" s="27">
        <v>0.02</v>
      </c>
      <c r="AA54">
        <v>27</v>
      </c>
      <c r="AB54" s="10">
        <v>1</v>
      </c>
      <c r="AC54" s="48">
        <v>45278</v>
      </c>
      <c r="AD54" s="8">
        <v>0.40006944444444442</v>
      </c>
      <c r="AE54" s="10">
        <v>105</v>
      </c>
      <c r="AF54" s="10">
        <v>81</v>
      </c>
      <c r="AG54" s="10">
        <v>72</v>
      </c>
      <c r="AH54" s="10">
        <v>10.4</v>
      </c>
      <c r="AI54" s="10">
        <v>818</v>
      </c>
      <c r="AJ54" s="10">
        <v>1</v>
      </c>
      <c r="AK54" s="10">
        <v>0.02</v>
      </c>
      <c r="AL54">
        <v>28</v>
      </c>
      <c r="AM54" s="10">
        <v>2</v>
      </c>
      <c r="AN54" s="48">
        <v>45278</v>
      </c>
      <c r="AO54" s="8">
        <v>0.40182870370370366</v>
      </c>
      <c r="AP54" s="10">
        <v>163</v>
      </c>
      <c r="AQ54" s="10">
        <v>108</v>
      </c>
      <c r="AR54" s="10">
        <v>66</v>
      </c>
      <c r="AS54" s="10">
        <v>13.7</v>
      </c>
      <c r="AT54" s="10">
        <v>696</v>
      </c>
      <c r="AU54" s="10">
        <v>1</v>
      </c>
      <c r="AV54" s="10">
        <v>0.02</v>
      </c>
      <c r="AW54">
        <v>28</v>
      </c>
      <c r="AX54" s="27">
        <v>3</v>
      </c>
      <c r="AY54" s="49">
        <v>45278</v>
      </c>
      <c r="AZ54" s="26">
        <v>0.40371527777777777</v>
      </c>
      <c r="BA54" s="27">
        <v>137</v>
      </c>
      <c r="BB54" s="27">
        <v>94</v>
      </c>
      <c r="BC54" s="27">
        <v>71</v>
      </c>
      <c r="BD54" s="27">
        <v>13.9</v>
      </c>
      <c r="BE54" s="27">
        <v>747</v>
      </c>
      <c r="BF54" s="27">
        <v>1</v>
      </c>
      <c r="BG54" s="27">
        <v>0.02</v>
      </c>
      <c r="BS54" s="3">
        <v>30</v>
      </c>
      <c r="BT54" s="27">
        <v>2</v>
      </c>
      <c r="BU54" s="49">
        <v>45279</v>
      </c>
      <c r="BV54" s="26">
        <v>0.40365740740740735</v>
      </c>
      <c r="BW54" s="27">
        <v>336</v>
      </c>
      <c r="BX54" s="27">
        <v>242</v>
      </c>
      <c r="BY54" s="27">
        <v>70</v>
      </c>
      <c r="BZ54" s="27">
        <v>13.5</v>
      </c>
      <c r="CA54" s="27">
        <v>802</v>
      </c>
      <c r="CB54" s="27">
        <v>1</v>
      </c>
      <c r="CC54" s="27">
        <v>0.02</v>
      </c>
    </row>
    <row r="55" spans="1:92" x14ac:dyDescent="0.25">
      <c r="A55">
        <v>13</v>
      </c>
      <c r="B55" s="27">
        <v>1</v>
      </c>
      <c r="C55" s="49">
        <v>45280</v>
      </c>
      <c r="D55" s="26">
        <v>0.37391203703703701</v>
      </c>
      <c r="E55" s="27">
        <v>167</v>
      </c>
      <c r="F55" s="27">
        <v>119</v>
      </c>
      <c r="G55" s="27">
        <v>62.5</v>
      </c>
      <c r="H55" s="27">
        <v>12.8</v>
      </c>
      <c r="I55" s="27">
        <v>704</v>
      </c>
      <c r="J55" s="27">
        <v>1</v>
      </c>
      <c r="K55" s="27">
        <v>0.02</v>
      </c>
      <c r="L55" s="3">
        <v>18</v>
      </c>
      <c r="M55" s="27">
        <v>1</v>
      </c>
      <c r="N55" s="49">
        <v>45281</v>
      </c>
      <c r="O55" s="26">
        <v>0.40285879629629634</v>
      </c>
      <c r="P55" s="27">
        <v>66</v>
      </c>
      <c r="Q55" s="27">
        <v>36</v>
      </c>
      <c r="R55" s="27">
        <v>74</v>
      </c>
      <c r="S55" s="27">
        <v>8.8000000000000007</v>
      </c>
      <c r="T55" s="27">
        <v>568</v>
      </c>
      <c r="U55" s="27">
        <v>1</v>
      </c>
      <c r="V55" s="27">
        <v>0.02</v>
      </c>
      <c r="AL55">
        <v>28</v>
      </c>
      <c r="AM55" s="10">
        <v>2</v>
      </c>
      <c r="AN55" s="48">
        <v>45278</v>
      </c>
      <c r="AO55" s="8">
        <v>0.40878472222222223</v>
      </c>
      <c r="AP55" s="10">
        <v>388</v>
      </c>
      <c r="AQ55" s="10">
        <v>309</v>
      </c>
      <c r="AR55" s="10">
        <v>69.5</v>
      </c>
      <c r="AS55" s="10">
        <v>13.3</v>
      </c>
      <c r="AT55" s="10">
        <v>784</v>
      </c>
      <c r="AU55" s="10">
        <v>1</v>
      </c>
      <c r="AV55" s="10">
        <v>0.02</v>
      </c>
      <c r="AW55">
        <v>28</v>
      </c>
      <c r="AX55" s="27">
        <v>3</v>
      </c>
      <c r="AY55" s="49">
        <v>45278</v>
      </c>
      <c r="AZ55" s="26">
        <v>0.41065972222222219</v>
      </c>
      <c r="BA55" s="27">
        <v>390</v>
      </c>
      <c r="BB55" s="27">
        <v>321</v>
      </c>
      <c r="BC55" s="27">
        <v>72.5</v>
      </c>
      <c r="BD55" s="27">
        <v>13.6</v>
      </c>
      <c r="BE55" s="27">
        <v>860</v>
      </c>
      <c r="BF55" s="27">
        <v>1</v>
      </c>
      <c r="BG55" s="27">
        <v>0.02</v>
      </c>
      <c r="BS55" s="3">
        <v>30</v>
      </c>
      <c r="BT55" s="27">
        <v>2</v>
      </c>
      <c r="BU55" s="49">
        <v>45279</v>
      </c>
      <c r="BV55" s="26">
        <v>0.41060185185185188</v>
      </c>
      <c r="BW55" s="27">
        <v>339</v>
      </c>
      <c r="BX55" s="27">
        <v>229</v>
      </c>
      <c r="BY55" s="27">
        <v>71.5</v>
      </c>
      <c r="BZ55" s="27">
        <v>13.4</v>
      </c>
      <c r="CA55" s="27">
        <v>867</v>
      </c>
      <c r="CB55" s="27">
        <v>1</v>
      </c>
      <c r="CC55" s="27">
        <v>0.02</v>
      </c>
    </row>
    <row r="56" spans="1:92" x14ac:dyDescent="0.25">
      <c r="A56">
        <v>13</v>
      </c>
      <c r="B56" s="27">
        <v>1</v>
      </c>
      <c r="C56" s="49">
        <v>45280</v>
      </c>
      <c r="D56" s="26">
        <v>0.38085648148148149</v>
      </c>
      <c r="E56" s="27">
        <v>153</v>
      </c>
      <c r="F56" s="27">
        <v>110</v>
      </c>
      <c r="G56" s="27">
        <v>65</v>
      </c>
      <c r="H56" s="27">
        <v>12.2</v>
      </c>
      <c r="I56" s="27">
        <v>722</v>
      </c>
      <c r="J56" s="27">
        <v>1</v>
      </c>
      <c r="K56" s="27">
        <v>0.02</v>
      </c>
      <c r="L56" s="3">
        <v>16</v>
      </c>
      <c r="M56" s="10">
        <v>1</v>
      </c>
      <c r="N56" s="48">
        <v>45281</v>
      </c>
      <c r="O56" s="8">
        <v>0.5973032407407407</v>
      </c>
      <c r="P56" s="10">
        <v>380</v>
      </c>
      <c r="Q56" s="10">
        <v>344</v>
      </c>
      <c r="R56" s="10">
        <v>79</v>
      </c>
      <c r="S56" s="10">
        <v>9.9</v>
      </c>
      <c r="T56" s="10">
        <v>638</v>
      </c>
      <c r="U56" s="10">
        <v>1.53</v>
      </c>
      <c r="V56" s="10">
        <v>0.02</v>
      </c>
      <c r="Z56" s="55" t="s">
        <v>1590</v>
      </c>
    </row>
    <row r="57" spans="1:92" x14ac:dyDescent="0.25">
      <c r="A57">
        <v>13</v>
      </c>
      <c r="B57" s="27">
        <v>1</v>
      </c>
      <c r="C57" s="49">
        <v>45280</v>
      </c>
      <c r="D57" s="26">
        <v>0.38918981481481479</v>
      </c>
      <c r="E57" s="27">
        <v>191</v>
      </c>
      <c r="F57" s="27">
        <v>149</v>
      </c>
      <c r="G57" s="27">
        <v>66.5</v>
      </c>
      <c r="H57" s="27">
        <v>11.9</v>
      </c>
      <c r="I57" s="27">
        <v>738</v>
      </c>
      <c r="J57" s="27">
        <v>1</v>
      </c>
      <c r="K57" s="27">
        <v>0.02</v>
      </c>
      <c r="L57" s="3">
        <v>16</v>
      </c>
      <c r="M57" s="10">
        <v>1</v>
      </c>
      <c r="N57" s="48">
        <v>45281</v>
      </c>
      <c r="O57" s="8">
        <v>0.60563657407407401</v>
      </c>
      <c r="P57" s="10">
        <v>190</v>
      </c>
      <c r="Q57" s="10">
        <v>156</v>
      </c>
      <c r="R57" s="10">
        <v>79</v>
      </c>
      <c r="S57" s="10">
        <v>10</v>
      </c>
      <c r="T57" s="10">
        <v>678</v>
      </c>
      <c r="U57" s="10">
        <v>1</v>
      </c>
      <c r="V57" s="10">
        <v>0.02</v>
      </c>
      <c r="BS57" s="3">
        <v>30</v>
      </c>
      <c r="BT57" s="12">
        <v>2</v>
      </c>
      <c r="BU57" s="50">
        <v>45279</v>
      </c>
      <c r="BV57" s="9">
        <v>0.4314351851851852</v>
      </c>
      <c r="BW57" s="12">
        <v>370</v>
      </c>
      <c r="BX57" s="12">
        <v>300</v>
      </c>
      <c r="BY57" s="12">
        <v>74</v>
      </c>
      <c r="BZ57" s="12">
        <v>12.9</v>
      </c>
      <c r="CA57" s="12">
        <v>829</v>
      </c>
      <c r="CB57" s="12">
        <v>1</v>
      </c>
      <c r="CC57" s="12">
        <v>0.02</v>
      </c>
    </row>
    <row r="58" spans="1:92" x14ac:dyDescent="0.25">
      <c r="A58">
        <v>21</v>
      </c>
      <c r="B58" s="10">
        <v>1</v>
      </c>
      <c r="C58" s="48">
        <v>45281</v>
      </c>
      <c r="D58" s="8">
        <v>0.43758101851851849</v>
      </c>
      <c r="E58" s="10">
        <v>149</v>
      </c>
      <c r="F58" s="10">
        <v>112</v>
      </c>
      <c r="G58" s="10">
        <v>75.5</v>
      </c>
      <c r="H58" s="10">
        <v>9.6</v>
      </c>
      <c r="I58" s="10">
        <v>538</v>
      </c>
      <c r="J58" s="10">
        <v>1</v>
      </c>
      <c r="K58" s="10">
        <v>0.02</v>
      </c>
      <c r="L58" s="3">
        <v>16</v>
      </c>
      <c r="M58" s="10">
        <v>1</v>
      </c>
      <c r="N58" s="48">
        <v>45281</v>
      </c>
      <c r="O58" s="8">
        <v>0.61119212962962965</v>
      </c>
      <c r="P58" s="10">
        <v>349</v>
      </c>
      <c r="Q58" s="10">
        <v>244</v>
      </c>
      <c r="R58" s="10">
        <v>80</v>
      </c>
      <c r="S58" s="10">
        <v>10</v>
      </c>
      <c r="T58" s="10">
        <v>746</v>
      </c>
      <c r="U58" s="10">
        <v>1</v>
      </c>
      <c r="V58" s="10">
        <v>0.02</v>
      </c>
      <c r="BS58" s="3">
        <v>30</v>
      </c>
      <c r="BT58" s="12">
        <v>2</v>
      </c>
      <c r="BU58" s="50">
        <v>45279</v>
      </c>
      <c r="BV58" s="9">
        <v>0.43837962962962962</v>
      </c>
      <c r="BW58" s="12">
        <v>382</v>
      </c>
      <c r="BX58" s="12">
        <v>297</v>
      </c>
      <c r="BY58" s="12">
        <v>72</v>
      </c>
      <c r="BZ58" s="12">
        <v>13</v>
      </c>
      <c r="CA58" s="12">
        <v>852</v>
      </c>
      <c r="CB58" s="12">
        <v>1</v>
      </c>
      <c r="CC58" s="12">
        <v>0.02</v>
      </c>
    </row>
    <row r="59" spans="1:92" x14ac:dyDescent="0.25">
      <c r="A59">
        <v>21</v>
      </c>
      <c r="B59" s="10">
        <v>1</v>
      </c>
      <c r="C59" s="48">
        <v>45281</v>
      </c>
      <c r="D59" s="8">
        <v>0.44452546296296297</v>
      </c>
      <c r="E59" s="10">
        <v>71</v>
      </c>
      <c r="F59" s="10">
        <v>43</v>
      </c>
      <c r="G59" s="10">
        <v>76</v>
      </c>
      <c r="H59" s="10">
        <v>9.6</v>
      </c>
      <c r="I59" s="10">
        <v>501</v>
      </c>
      <c r="J59" s="10">
        <v>1</v>
      </c>
      <c r="K59" s="10">
        <v>0.02</v>
      </c>
      <c r="L59" s="3">
        <v>16</v>
      </c>
      <c r="M59" s="10">
        <v>1</v>
      </c>
      <c r="N59" s="48">
        <v>45281</v>
      </c>
      <c r="O59" s="8">
        <v>0.61813657407407407</v>
      </c>
      <c r="P59" s="10">
        <v>260</v>
      </c>
      <c r="Q59" s="10">
        <v>218</v>
      </c>
      <c r="R59" s="10">
        <v>79</v>
      </c>
      <c r="S59" s="10">
        <v>10</v>
      </c>
      <c r="T59" s="10">
        <v>797</v>
      </c>
      <c r="U59" s="10">
        <v>1.69</v>
      </c>
      <c r="V59" s="10">
        <v>0.02</v>
      </c>
      <c r="BS59" s="3">
        <v>30</v>
      </c>
      <c r="BT59" s="12">
        <v>2</v>
      </c>
      <c r="BU59" s="50">
        <v>45279</v>
      </c>
      <c r="BV59" s="9">
        <v>0.44532407407407404</v>
      </c>
      <c r="BW59" s="12">
        <v>383</v>
      </c>
      <c r="BX59" s="12">
        <v>292</v>
      </c>
      <c r="BY59" s="12">
        <v>72.5</v>
      </c>
      <c r="BZ59" s="12">
        <v>13.1</v>
      </c>
      <c r="CA59" s="12">
        <v>850</v>
      </c>
      <c r="CB59" s="12">
        <v>1</v>
      </c>
      <c r="CC59" s="12">
        <v>0.02</v>
      </c>
    </row>
    <row r="60" spans="1:92" x14ac:dyDescent="0.25">
      <c r="A60">
        <v>21</v>
      </c>
      <c r="B60" s="10">
        <v>1</v>
      </c>
      <c r="C60" s="48">
        <v>45281</v>
      </c>
      <c r="D60" s="8">
        <v>0.45146990740740739</v>
      </c>
      <c r="E60" s="10">
        <v>91</v>
      </c>
      <c r="F60" s="10">
        <v>50</v>
      </c>
      <c r="G60" s="10">
        <v>76</v>
      </c>
      <c r="H60" s="10">
        <v>9.6999999999999993</v>
      </c>
      <c r="I60" s="10">
        <v>614</v>
      </c>
      <c r="J60" s="10">
        <v>1</v>
      </c>
      <c r="K60" s="10">
        <v>0.02</v>
      </c>
      <c r="L60" s="3">
        <v>16</v>
      </c>
      <c r="M60" s="10">
        <v>1</v>
      </c>
      <c r="N60" s="48">
        <v>45281</v>
      </c>
      <c r="O60" s="8">
        <v>0.62512731481481476</v>
      </c>
      <c r="P60" s="10">
        <v>321</v>
      </c>
      <c r="Q60" s="10">
        <v>274</v>
      </c>
      <c r="R60" s="10">
        <v>79.5</v>
      </c>
      <c r="S60" s="10">
        <v>10</v>
      </c>
      <c r="T60" s="10">
        <v>680</v>
      </c>
      <c r="U60" s="10">
        <v>1.44</v>
      </c>
      <c r="V60" s="10">
        <v>0.02</v>
      </c>
      <c r="Z60" t="s">
        <v>1589</v>
      </c>
      <c r="AA60">
        <v>28</v>
      </c>
      <c r="AB60" s="27">
        <v>1</v>
      </c>
      <c r="AC60" s="49">
        <v>45278</v>
      </c>
      <c r="AD60" s="26">
        <v>0.45762731481481483</v>
      </c>
      <c r="AE60" s="27">
        <v>348</v>
      </c>
      <c r="AF60" s="27">
        <v>266</v>
      </c>
      <c r="AG60" s="27">
        <v>77</v>
      </c>
      <c r="AH60" s="27">
        <v>12.6</v>
      </c>
      <c r="AI60" s="27">
        <v>1360</v>
      </c>
      <c r="AJ60" s="27">
        <v>1</v>
      </c>
      <c r="AK60" s="27">
        <v>0.02</v>
      </c>
      <c r="BS60" s="3">
        <v>30</v>
      </c>
      <c r="BT60" s="12">
        <v>2</v>
      </c>
      <c r="BU60" s="50">
        <v>45279</v>
      </c>
      <c r="BV60" s="9">
        <v>0.45280092592592597</v>
      </c>
      <c r="BW60" s="12">
        <v>371</v>
      </c>
      <c r="BX60" s="12">
        <v>286</v>
      </c>
      <c r="BY60" s="12">
        <v>74.5</v>
      </c>
      <c r="BZ60" s="12">
        <v>13.2</v>
      </c>
      <c r="CA60" s="12">
        <v>997</v>
      </c>
      <c r="CB60" s="12">
        <v>1</v>
      </c>
      <c r="CC60" s="12">
        <v>0.02</v>
      </c>
    </row>
    <row r="61" spans="1:92" x14ac:dyDescent="0.25">
      <c r="A61">
        <v>21</v>
      </c>
      <c r="B61" s="10">
        <v>1</v>
      </c>
      <c r="C61" s="48">
        <v>45281</v>
      </c>
      <c r="D61" s="8">
        <v>0.45841435185185181</v>
      </c>
      <c r="E61" s="10">
        <v>118</v>
      </c>
      <c r="F61" s="10">
        <v>74</v>
      </c>
      <c r="G61" s="10">
        <v>76.5</v>
      </c>
      <c r="H61" s="10">
        <v>9.8000000000000007</v>
      </c>
      <c r="I61" s="10">
        <v>695</v>
      </c>
      <c r="J61" s="10">
        <v>1</v>
      </c>
      <c r="K61" s="10">
        <v>0.02</v>
      </c>
      <c r="L61" s="3">
        <v>30</v>
      </c>
      <c r="M61" s="27">
        <v>2</v>
      </c>
      <c r="N61" s="49">
        <v>45279</v>
      </c>
      <c r="O61" s="26">
        <v>0.39030092592592597</v>
      </c>
      <c r="P61" s="27">
        <v>274</v>
      </c>
      <c r="Q61" s="27">
        <v>221</v>
      </c>
      <c r="R61" s="27">
        <v>67.5</v>
      </c>
      <c r="S61" s="27">
        <v>14.3</v>
      </c>
      <c r="T61" s="27">
        <v>829</v>
      </c>
      <c r="U61" s="27">
        <v>1</v>
      </c>
      <c r="V61" s="27">
        <v>0.02</v>
      </c>
      <c r="AA61">
        <v>28</v>
      </c>
      <c r="AB61" s="27">
        <v>1</v>
      </c>
      <c r="AC61" s="49">
        <v>45278</v>
      </c>
      <c r="AD61" s="26">
        <v>0.46454861111111106</v>
      </c>
      <c r="AE61" s="27">
        <v>324</v>
      </c>
      <c r="AF61" s="27">
        <v>241</v>
      </c>
      <c r="AG61" s="27">
        <v>74.5</v>
      </c>
      <c r="AH61" s="27">
        <v>13.6</v>
      </c>
      <c r="AI61" s="27">
        <v>1299</v>
      </c>
      <c r="AJ61" s="27">
        <v>1</v>
      </c>
      <c r="AK61" s="27">
        <v>0.02</v>
      </c>
      <c r="CD61" s="3">
        <v>29</v>
      </c>
      <c r="CE61" s="10">
        <v>3</v>
      </c>
      <c r="CF61" s="48">
        <v>45278</v>
      </c>
      <c r="CG61" s="8">
        <v>0.45990740740740743</v>
      </c>
      <c r="CH61" s="10">
        <v>337</v>
      </c>
      <c r="CI61" s="10">
        <v>270</v>
      </c>
      <c r="CJ61" s="10">
        <v>76</v>
      </c>
      <c r="CK61" s="10">
        <v>12.9</v>
      </c>
      <c r="CL61" s="10">
        <v>1110</v>
      </c>
      <c r="CM61" s="10">
        <v>1</v>
      </c>
      <c r="CN61" s="10">
        <v>0.02</v>
      </c>
    </row>
    <row r="62" spans="1:92" x14ac:dyDescent="0.25">
      <c r="A62">
        <v>21</v>
      </c>
      <c r="B62" s="10">
        <v>1</v>
      </c>
      <c r="C62" s="48">
        <v>45281</v>
      </c>
      <c r="D62" s="8">
        <v>0.46535879629629634</v>
      </c>
      <c r="E62" s="10">
        <v>226</v>
      </c>
      <c r="F62" s="10">
        <v>171</v>
      </c>
      <c r="G62" s="10">
        <v>76</v>
      </c>
      <c r="H62" s="10">
        <v>9.9</v>
      </c>
      <c r="I62" s="10">
        <v>724</v>
      </c>
      <c r="J62" s="10">
        <v>1</v>
      </c>
      <c r="K62" s="10">
        <v>0.02</v>
      </c>
      <c r="L62" s="3">
        <v>30</v>
      </c>
      <c r="M62" s="27">
        <v>2</v>
      </c>
      <c r="N62" s="49">
        <v>45279</v>
      </c>
      <c r="O62" s="26">
        <v>0.39810185185185182</v>
      </c>
      <c r="P62" s="27">
        <v>327</v>
      </c>
      <c r="Q62" s="27">
        <v>242</v>
      </c>
      <c r="R62" s="27">
        <v>68.5</v>
      </c>
      <c r="S62" s="27">
        <v>13.8</v>
      </c>
      <c r="T62" s="27">
        <v>787</v>
      </c>
      <c r="U62" s="27">
        <v>1</v>
      </c>
      <c r="V62" s="27">
        <v>0.02</v>
      </c>
      <c r="AA62">
        <v>28</v>
      </c>
      <c r="AB62" s="27">
        <v>1</v>
      </c>
      <c r="AC62" s="49">
        <v>45278</v>
      </c>
      <c r="AD62" s="26">
        <v>0.4714930555555556</v>
      </c>
      <c r="AE62" s="27">
        <v>381</v>
      </c>
      <c r="AF62" s="27">
        <v>296</v>
      </c>
      <c r="AG62" s="27">
        <v>73</v>
      </c>
      <c r="AH62" s="27">
        <v>13.8</v>
      </c>
      <c r="AI62" s="27">
        <v>1333</v>
      </c>
      <c r="AJ62" s="27">
        <v>1.97</v>
      </c>
      <c r="AK62" s="27">
        <v>0.02</v>
      </c>
      <c r="CD62" s="3">
        <v>29</v>
      </c>
      <c r="CE62" s="10">
        <v>3</v>
      </c>
      <c r="CF62" s="48">
        <v>45278</v>
      </c>
      <c r="CG62" s="8">
        <v>0.46684027777777781</v>
      </c>
      <c r="CH62" s="10">
        <v>313</v>
      </c>
      <c r="CI62" s="10">
        <v>264</v>
      </c>
      <c r="CJ62" s="10">
        <v>82.5</v>
      </c>
      <c r="CK62" s="10">
        <v>12.8</v>
      </c>
      <c r="CL62" s="10">
        <v>1142</v>
      </c>
      <c r="CM62" s="10">
        <v>1</v>
      </c>
      <c r="CN62" s="10">
        <v>0.02</v>
      </c>
    </row>
    <row r="63" spans="1:92" x14ac:dyDescent="0.25">
      <c r="A63">
        <v>21</v>
      </c>
      <c r="B63" s="10">
        <v>1</v>
      </c>
      <c r="C63" s="48">
        <v>45281</v>
      </c>
      <c r="D63" s="8">
        <v>0.47229166666666672</v>
      </c>
      <c r="E63" s="10">
        <v>226</v>
      </c>
      <c r="F63" s="10">
        <v>151</v>
      </c>
      <c r="G63" s="10">
        <v>76</v>
      </c>
      <c r="H63" s="10">
        <v>9.9</v>
      </c>
      <c r="I63" s="10">
        <v>741</v>
      </c>
      <c r="J63" s="10">
        <v>1</v>
      </c>
      <c r="K63" s="10">
        <v>0.02</v>
      </c>
      <c r="L63" s="3">
        <v>30</v>
      </c>
      <c r="M63" s="27">
        <v>2</v>
      </c>
      <c r="N63" s="49">
        <v>45279</v>
      </c>
      <c r="O63" s="26">
        <v>0.40365740740740735</v>
      </c>
      <c r="P63" s="27">
        <v>336</v>
      </c>
      <c r="Q63" s="27">
        <v>242</v>
      </c>
      <c r="R63" s="27">
        <v>70</v>
      </c>
      <c r="S63" s="27">
        <v>13.5</v>
      </c>
      <c r="T63" s="27">
        <v>802</v>
      </c>
      <c r="U63" s="27">
        <v>1</v>
      </c>
      <c r="V63" s="27">
        <v>0.02</v>
      </c>
      <c r="AA63">
        <v>28</v>
      </c>
      <c r="AB63" s="27">
        <v>1</v>
      </c>
      <c r="AC63" s="49">
        <v>45278</v>
      </c>
      <c r="AD63" s="26">
        <v>0.47843750000000002</v>
      </c>
      <c r="AE63" s="27">
        <v>437</v>
      </c>
      <c r="AF63" s="27">
        <v>299</v>
      </c>
      <c r="AG63" s="27">
        <v>69</v>
      </c>
      <c r="AH63" s="27">
        <v>13.4</v>
      </c>
      <c r="AI63" s="27">
        <v>972</v>
      </c>
      <c r="AJ63" s="27">
        <v>1.46</v>
      </c>
      <c r="AK63" s="27">
        <v>0.02</v>
      </c>
      <c r="CD63" s="3">
        <v>29</v>
      </c>
      <c r="CE63" s="10">
        <v>3</v>
      </c>
      <c r="CF63" s="48">
        <v>45278</v>
      </c>
      <c r="CG63" s="8">
        <v>0.48074074074074075</v>
      </c>
      <c r="CH63" s="10">
        <v>362</v>
      </c>
      <c r="CI63" s="10">
        <v>296</v>
      </c>
      <c r="CJ63" s="10">
        <v>80.5</v>
      </c>
      <c r="CK63" s="10">
        <v>11.8</v>
      </c>
      <c r="CL63" s="10">
        <v>937</v>
      </c>
      <c r="CM63" s="10">
        <v>1</v>
      </c>
      <c r="CN63" s="10">
        <v>0.04</v>
      </c>
    </row>
    <row r="64" spans="1:92" x14ac:dyDescent="0.25">
      <c r="A64">
        <v>21</v>
      </c>
      <c r="B64" s="10">
        <v>1</v>
      </c>
      <c r="C64" s="48">
        <v>45281</v>
      </c>
      <c r="D64" s="8">
        <v>0.47924768518518518</v>
      </c>
      <c r="E64" s="10">
        <v>602</v>
      </c>
      <c r="F64" s="10">
        <v>504</v>
      </c>
      <c r="G64" s="10">
        <v>76.5</v>
      </c>
      <c r="H64" s="10">
        <v>9.9</v>
      </c>
      <c r="I64" s="10">
        <v>739</v>
      </c>
      <c r="J64" s="10">
        <v>2.0499999999999998</v>
      </c>
      <c r="K64" s="10">
        <v>0.02</v>
      </c>
      <c r="L64" s="3">
        <v>30</v>
      </c>
      <c r="M64" s="27">
        <v>2</v>
      </c>
      <c r="N64" s="49">
        <v>45279</v>
      </c>
      <c r="O64" s="26">
        <v>0.41060185185185188</v>
      </c>
      <c r="P64" s="27">
        <v>339</v>
      </c>
      <c r="Q64" s="27">
        <v>229</v>
      </c>
      <c r="R64" s="27">
        <v>71.5</v>
      </c>
      <c r="S64" s="27">
        <v>13.4</v>
      </c>
      <c r="T64" s="27">
        <v>867</v>
      </c>
      <c r="U64" s="27">
        <v>1</v>
      </c>
      <c r="V64" s="27">
        <v>0.02</v>
      </c>
      <c r="AA64">
        <v>28</v>
      </c>
      <c r="AB64" s="27">
        <v>1</v>
      </c>
      <c r="AC64" s="49">
        <v>45278</v>
      </c>
      <c r="AD64" s="26">
        <v>0.48538194444444444</v>
      </c>
      <c r="AE64" s="27">
        <v>434</v>
      </c>
      <c r="AF64" s="27">
        <v>338</v>
      </c>
      <c r="AG64" s="27">
        <v>72</v>
      </c>
      <c r="AH64" s="27">
        <v>13.7</v>
      </c>
      <c r="AI64" s="27">
        <v>1191</v>
      </c>
      <c r="AJ64" s="27">
        <v>2.69</v>
      </c>
      <c r="AK64" s="27">
        <v>0.02</v>
      </c>
      <c r="CD64" s="3">
        <v>29</v>
      </c>
      <c r="CE64" s="10">
        <v>3</v>
      </c>
      <c r="CF64" s="48">
        <v>45278</v>
      </c>
      <c r="CG64" s="8">
        <v>0.48766203703703703</v>
      </c>
      <c r="CH64" s="10">
        <v>429</v>
      </c>
      <c r="CI64" s="10">
        <v>350</v>
      </c>
      <c r="CJ64" s="10">
        <v>82.5</v>
      </c>
      <c r="CK64" s="10">
        <v>12.2</v>
      </c>
      <c r="CL64" s="10">
        <v>1146</v>
      </c>
      <c r="CM64" s="10">
        <v>1</v>
      </c>
      <c r="CN64" s="10">
        <v>0.02</v>
      </c>
    </row>
    <row r="65" spans="1:92" x14ac:dyDescent="0.25">
      <c r="A65">
        <v>23</v>
      </c>
      <c r="B65" s="10">
        <v>2</v>
      </c>
      <c r="C65" s="48">
        <v>45274</v>
      </c>
      <c r="D65" s="8">
        <v>0.37101851851851847</v>
      </c>
      <c r="E65" s="10">
        <v>462</v>
      </c>
      <c r="F65" s="10">
        <v>331</v>
      </c>
      <c r="G65" s="10">
        <v>74</v>
      </c>
      <c r="H65" s="10">
        <v>9.9</v>
      </c>
      <c r="I65" s="10">
        <v>705</v>
      </c>
      <c r="J65" s="10">
        <v>1</v>
      </c>
      <c r="K65" s="10">
        <v>0.02</v>
      </c>
      <c r="L65" s="3">
        <v>30</v>
      </c>
      <c r="M65" s="12">
        <v>2</v>
      </c>
      <c r="N65" s="50">
        <v>45279</v>
      </c>
      <c r="O65" s="9">
        <v>0.4314351851851852</v>
      </c>
      <c r="P65" s="12">
        <v>370</v>
      </c>
      <c r="Q65" s="12">
        <v>300</v>
      </c>
      <c r="R65" s="12">
        <v>74</v>
      </c>
      <c r="S65" s="12">
        <v>12.9</v>
      </c>
      <c r="T65" s="12">
        <v>829</v>
      </c>
      <c r="U65" s="12">
        <v>1</v>
      </c>
      <c r="V65" s="12">
        <v>0.02</v>
      </c>
      <c r="CD65" s="3">
        <v>29</v>
      </c>
      <c r="CE65" s="10">
        <v>3</v>
      </c>
      <c r="CF65" s="48">
        <v>45278</v>
      </c>
      <c r="CG65" s="8">
        <v>0.49460648148148145</v>
      </c>
      <c r="CH65" s="10">
        <v>424</v>
      </c>
      <c r="CI65" s="10">
        <v>355</v>
      </c>
      <c r="CJ65" s="10">
        <v>83.5</v>
      </c>
      <c r="CK65" s="10">
        <v>12.4</v>
      </c>
      <c r="CL65" s="10">
        <v>1202</v>
      </c>
      <c r="CM65" s="10">
        <v>1</v>
      </c>
      <c r="CN65" s="10">
        <v>0.02</v>
      </c>
    </row>
    <row r="66" spans="1:92" x14ac:dyDescent="0.25">
      <c r="A66">
        <v>23</v>
      </c>
      <c r="B66" s="10">
        <v>2</v>
      </c>
      <c r="C66" s="48">
        <v>45274</v>
      </c>
      <c r="D66" s="8">
        <v>0.37935185185185188</v>
      </c>
      <c r="E66" s="10">
        <v>473</v>
      </c>
      <c r="F66" s="10">
        <v>335</v>
      </c>
      <c r="G66" s="10">
        <v>76.5</v>
      </c>
      <c r="H66" s="10">
        <v>9.5</v>
      </c>
      <c r="I66" s="10">
        <v>810</v>
      </c>
      <c r="J66" s="10">
        <v>1</v>
      </c>
      <c r="K66" s="10">
        <v>0.02</v>
      </c>
      <c r="L66" s="3">
        <v>30</v>
      </c>
      <c r="M66" s="12">
        <v>2</v>
      </c>
      <c r="N66" s="50">
        <v>45279</v>
      </c>
      <c r="O66" s="9">
        <v>0.43837962962962962</v>
      </c>
      <c r="P66" s="12">
        <v>382</v>
      </c>
      <c r="Q66" s="12">
        <v>297</v>
      </c>
      <c r="R66" s="12">
        <v>72</v>
      </c>
      <c r="S66" s="12">
        <v>13</v>
      </c>
      <c r="T66" s="12">
        <v>852</v>
      </c>
      <c r="U66" s="12">
        <v>1</v>
      </c>
      <c r="V66" s="12">
        <v>0.02</v>
      </c>
    </row>
    <row r="67" spans="1:92" x14ac:dyDescent="0.25">
      <c r="A67">
        <v>23</v>
      </c>
      <c r="B67" s="10">
        <v>2</v>
      </c>
      <c r="C67" s="48">
        <v>45274</v>
      </c>
      <c r="D67" s="8">
        <v>0.38768518518518519</v>
      </c>
      <c r="E67" s="10">
        <v>486</v>
      </c>
      <c r="F67" s="10">
        <v>330</v>
      </c>
      <c r="G67" s="10">
        <v>77.5</v>
      </c>
      <c r="H67" s="10">
        <v>9.3000000000000007</v>
      </c>
      <c r="I67" s="10">
        <v>810</v>
      </c>
      <c r="J67" s="10">
        <v>1</v>
      </c>
      <c r="K67" s="10">
        <v>0.02</v>
      </c>
      <c r="L67" s="3">
        <v>30</v>
      </c>
      <c r="M67" s="12">
        <v>2</v>
      </c>
      <c r="N67" s="50">
        <v>45279</v>
      </c>
      <c r="O67" s="9">
        <v>0.44532407407407404</v>
      </c>
      <c r="P67" s="12">
        <v>383</v>
      </c>
      <c r="Q67" s="12">
        <v>292</v>
      </c>
      <c r="R67" s="12">
        <v>72.5</v>
      </c>
      <c r="S67" s="12">
        <v>13.1</v>
      </c>
      <c r="T67" s="12">
        <v>850</v>
      </c>
      <c r="U67" s="12">
        <v>1</v>
      </c>
      <c r="V67" s="12">
        <v>0.02</v>
      </c>
      <c r="AA67">
        <v>14</v>
      </c>
      <c r="AB67" s="10">
        <v>1</v>
      </c>
      <c r="AC67" s="48">
        <v>45279</v>
      </c>
      <c r="AD67" s="8">
        <v>0.56046296296296294</v>
      </c>
      <c r="AE67" s="10">
        <v>391</v>
      </c>
      <c r="AF67" s="10">
        <v>315</v>
      </c>
      <c r="AG67" s="10">
        <v>75</v>
      </c>
      <c r="AH67" s="10">
        <v>8</v>
      </c>
      <c r="AI67" s="10">
        <v>883</v>
      </c>
      <c r="AJ67" s="10">
        <v>1</v>
      </c>
      <c r="AK67" s="10">
        <v>0.02</v>
      </c>
      <c r="BH67" s="3">
        <v>29</v>
      </c>
      <c r="BI67" s="27">
        <v>1</v>
      </c>
      <c r="BJ67" s="49">
        <v>45278</v>
      </c>
      <c r="BK67" s="26">
        <v>0.56317129629629636</v>
      </c>
      <c r="BL67" s="27">
        <v>417</v>
      </c>
      <c r="BM67" s="27">
        <v>314</v>
      </c>
      <c r="BN67" s="27">
        <v>75.5</v>
      </c>
      <c r="BO67" s="27">
        <v>14.1</v>
      </c>
      <c r="BP67" s="27">
        <v>1296</v>
      </c>
      <c r="BQ67" s="27">
        <v>1</v>
      </c>
      <c r="BR67" s="27">
        <v>0.02</v>
      </c>
      <c r="CD67" s="3">
        <v>29</v>
      </c>
      <c r="CE67" s="24">
        <v>3</v>
      </c>
      <c r="CF67" s="51">
        <v>45278</v>
      </c>
      <c r="CG67" s="23">
        <v>0.56178240740740737</v>
      </c>
      <c r="CH67" s="24">
        <v>417</v>
      </c>
      <c r="CI67" s="24">
        <v>314</v>
      </c>
      <c r="CJ67" s="24">
        <v>75.5</v>
      </c>
      <c r="CK67" s="24">
        <v>14.1</v>
      </c>
      <c r="CL67" s="24">
        <v>1246</v>
      </c>
      <c r="CM67" s="24">
        <v>1</v>
      </c>
      <c r="CN67" s="24">
        <v>0.02</v>
      </c>
    </row>
    <row r="68" spans="1:92" x14ac:dyDescent="0.25">
      <c r="A68">
        <v>23</v>
      </c>
      <c r="B68" s="10">
        <v>2</v>
      </c>
      <c r="C68" s="48">
        <v>45274</v>
      </c>
      <c r="D68" s="8">
        <v>0.39324074074074072</v>
      </c>
      <c r="E68" s="10">
        <v>400</v>
      </c>
      <c r="F68" s="10">
        <v>285</v>
      </c>
      <c r="G68" s="10">
        <v>78</v>
      </c>
      <c r="H68" s="10">
        <v>9.3000000000000007</v>
      </c>
      <c r="I68" s="10">
        <v>906</v>
      </c>
      <c r="J68" s="10">
        <v>1</v>
      </c>
      <c r="K68" s="10">
        <v>0.02</v>
      </c>
      <c r="L68" s="3">
        <v>30</v>
      </c>
      <c r="M68" s="12">
        <v>2</v>
      </c>
      <c r="N68" s="50">
        <v>45279</v>
      </c>
      <c r="O68" s="9">
        <v>0.45280092592592597</v>
      </c>
      <c r="P68" s="12">
        <v>371</v>
      </c>
      <c r="Q68" s="12">
        <v>286</v>
      </c>
      <c r="R68" s="12">
        <v>74.5</v>
      </c>
      <c r="S68" s="12">
        <v>13.2</v>
      </c>
      <c r="T68" s="12">
        <v>997</v>
      </c>
      <c r="U68" s="12">
        <v>1</v>
      </c>
      <c r="V68" s="12">
        <v>0.02</v>
      </c>
      <c r="AA68">
        <v>14</v>
      </c>
      <c r="AB68" s="10">
        <v>1</v>
      </c>
      <c r="AC68" s="48">
        <v>45279</v>
      </c>
      <c r="AD68" s="8">
        <v>0.56739583333333332</v>
      </c>
      <c r="AE68" s="10">
        <v>445</v>
      </c>
      <c r="AF68" s="10">
        <v>360</v>
      </c>
      <c r="AG68" s="10">
        <v>76.5</v>
      </c>
      <c r="AH68" s="10">
        <v>7.7</v>
      </c>
      <c r="AI68" s="10">
        <v>935</v>
      </c>
      <c r="AJ68" s="10">
        <v>1</v>
      </c>
      <c r="AK68" s="10">
        <v>0.02</v>
      </c>
      <c r="BH68" s="3">
        <v>29</v>
      </c>
      <c r="BI68" s="27">
        <v>1</v>
      </c>
      <c r="BJ68" s="49">
        <v>45278</v>
      </c>
      <c r="BK68" s="26">
        <v>0.56873842592592594</v>
      </c>
      <c r="BL68" s="27">
        <v>395</v>
      </c>
      <c r="BM68" s="27">
        <v>298</v>
      </c>
      <c r="BN68" s="27">
        <v>75.5</v>
      </c>
      <c r="BO68" s="27">
        <v>14</v>
      </c>
      <c r="BP68" s="27">
        <v>1352</v>
      </c>
      <c r="BQ68" s="27">
        <v>1</v>
      </c>
      <c r="BR68" s="27">
        <v>0.02</v>
      </c>
      <c r="CD68" s="3">
        <v>29</v>
      </c>
      <c r="CE68" s="24">
        <v>3</v>
      </c>
      <c r="CF68" s="51">
        <v>45278</v>
      </c>
      <c r="CG68" s="23">
        <v>0.56185185185185182</v>
      </c>
      <c r="CH68" s="24">
        <v>417</v>
      </c>
      <c r="CI68" s="24">
        <v>314</v>
      </c>
      <c r="CJ68" s="24">
        <v>75.5</v>
      </c>
      <c r="CK68" s="24">
        <v>14.1</v>
      </c>
      <c r="CL68" s="24">
        <v>1246</v>
      </c>
      <c r="CM68" s="24">
        <v>1</v>
      </c>
      <c r="CN68" s="24">
        <v>0.02</v>
      </c>
    </row>
    <row r="69" spans="1:92" x14ac:dyDescent="0.25">
      <c r="A69">
        <v>23</v>
      </c>
      <c r="B69" s="10">
        <v>2</v>
      </c>
      <c r="C69" s="48">
        <v>45274</v>
      </c>
      <c r="D69" s="8">
        <v>0.4001851851851852</v>
      </c>
      <c r="E69" s="10">
        <v>968</v>
      </c>
      <c r="F69" s="10">
        <v>712</v>
      </c>
      <c r="G69" s="10">
        <v>79</v>
      </c>
      <c r="H69" s="10">
        <v>9.4</v>
      </c>
      <c r="I69" s="10">
        <v>1181</v>
      </c>
      <c r="J69" s="10">
        <v>1.78</v>
      </c>
      <c r="K69" s="10">
        <v>0.02</v>
      </c>
      <c r="L69" s="3">
        <v>29</v>
      </c>
      <c r="M69" s="10">
        <v>3</v>
      </c>
      <c r="N69" s="48">
        <v>45278</v>
      </c>
      <c r="O69" s="8">
        <v>0.45990740740740743</v>
      </c>
      <c r="P69" s="10">
        <v>337</v>
      </c>
      <c r="Q69" s="10">
        <v>270</v>
      </c>
      <c r="R69" s="10">
        <v>76</v>
      </c>
      <c r="S69" s="10">
        <v>12.9</v>
      </c>
      <c r="T69" s="10">
        <v>1110</v>
      </c>
      <c r="U69" s="10">
        <v>1</v>
      </c>
      <c r="V69" s="10">
        <v>0.02</v>
      </c>
      <c r="AA69">
        <v>14</v>
      </c>
      <c r="AB69" s="10">
        <v>1</v>
      </c>
      <c r="AC69" s="48">
        <v>45279</v>
      </c>
      <c r="AD69" s="8">
        <v>0.57435185185185189</v>
      </c>
      <c r="AE69" s="10">
        <v>297</v>
      </c>
      <c r="AF69" s="10">
        <v>235</v>
      </c>
      <c r="AG69" s="10">
        <v>77</v>
      </c>
      <c r="AH69" s="10">
        <v>7.6</v>
      </c>
      <c r="AI69" s="10">
        <v>1011</v>
      </c>
      <c r="AJ69" s="10">
        <v>1</v>
      </c>
      <c r="AK69" s="10">
        <v>0.02</v>
      </c>
      <c r="AW69">
        <v>31</v>
      </c>
      <c r="AX69" s="10">
        <v>3</v>
      </c>
      <c r="AY69" s="48">
        <v>45278</v>
      </c>
      <c r="AZ69" s="8">
        <v>0.57907407407407407</v>
      </c>
      <c r="BA69" s="10">
        <v>487</v>
      </c>
      <c r="BB69" s="10">
        <v>410</v>
      </c>
      <c r="BC69" s="10">
        <v>83</v>
      </c>
      <c r="BD69" s="10">
        <v>12.9</v>
      </c>
      <c r="BE69" s="10">
        <v>1325</v>
      </c>
      <c r="BF69" s="10">
        <v>1.3</v>
      </c>
      <c r="BG69" s="10">
        <v>0.02</v>
      </c>
      <c r="BH69" s="3">
        <v>29</v>
      </c>
      <c r="BI69" s="27">
        <v>1</v>
      </c>
      <c r="BJ69" s="49">
        <v>45278</v>
      </c>
      <c r="BK69" s="26">
        <v>0.57565972222222228</v>
      </c>
      <c r="BL69" s="27">
        <v>428</v>
      </c>
      <c r="BM69" s="27">
        <v>301</v>
      </c>
      <c r="BN69" s="27">
        <v>76</v>
      </c>
      <c r="BO69" s="27">
        <v>13.9</v>
      </c>
      <c r="BP69" s="27">
        <v>1368</v>
      </c>
      <c r="BQ69" s="27">
        <v>1</v>
      </c>
      <c r="BR69" s="27">
        <v>0.02</v>
      </c>
    </row>
    <row r="70" spans="1:92" x14ac:dyDescent="0.25">
      <c r="A70">
        <v>22</v>
      </c>
      <c r="B70" s="27">
        <v>2</v>
      </c>
      <c r="C70" s="49">
        <v>45274</v>
      </c>
      <c r="D70" s="26">
        <v>0.44641203703703702</v>
      </c>
      <c r="E70" s="27">
        <v>743</v>
      </c>
      <c r="F70" s="27">
        <v>579</v>
      </c>
      <c r="G70" s="27">
        <v>81</v>
      </c>
      <c r="H70" s="27">
        <v>9.1999999999999993</v>
      </c>
      <c r="I70" s="27">
        <v>1293</v>
      </c>
      <c r="J70" s="27">
        <v>1</v>
      </c>
      <c r="K70" s="27">
        <v>0.02</v>
      </c>
      <c r="L70" s="3">
        <v>29</v>
      </c>
      <c r="M70" s="10">
        <v>3</v>
      </c>
      <c r="N70" s="48">
        <v>45278</v>
      </c>
      <c r="O70" s="8">
        <v>0.46684027777777781</v>
      </c>
      <c r="P70" s="10">
        <v>313</v>
      </c>
      <c r="Q70" s="10">
        <v>264</v>
      </c>
      <c r="R70" s="10">
        <v>82.5</v>
      </c>
      <c r="S70" s="10">
        <v>12.8</v>
      </c>
      <c r="T70" s="10">
        <v>1142</v>
      </c>
      <c r="U70" s="10">
        <v>1</v>
      </c>
      <c r="V70" s="10">
        <v>0.02</v>
      </c>
      <c r="AA70">
        <v>14</v>
      </c>
      <c r="AB70" s="10">
        <v>1</v>
      </c>
      <c r="AC70" s="48">
        <v>45279</v>
      </c>
      <c r="AD70" s="8">
        <v>0.58129629629629631</v>
      </c>
      <c r="AE70" s="10">
        <v>423</v>
      </c>
      <c r="AF70" s="10">
        <v>354</v>
      </c>
      <c r="AG70" s="10">
        <v>77.5</v>
      </c>
      <c r="AH70" s="10">
        <v>7.6</v>
      </c>
      <c r="AI70" s="10">
        <v>995</v>
      </c>
      <c r="AJ70" s="10">
        <v>1</v>
      </c>
      <c r="AK70" s="10">
        <v>0.02</v>
      </c>
      <c r="AW70">
        <v>31</v>
      </c>
      <c r="AX70" s="10">
        <v>3</v>
      </c>
      <c r="AY70" s="48">
        <v>45278</v>
      </c>
      <c r="AZ70" s="8">
        <v>0.58341435185185186</v>
      </c>
      <c r="BA70" s="10">
        <v>333</v>
      </c>
      <c r="BB70" s="10">
        <v>277</v>
      </c>
      <c r="BC70" s="10">
        <v>84.5</v>
      </c>
      <c r="BD70" s="10">
        <v>13</v>
      </c>
      <c r="BE70" s="10">
        <v>1394</v>
      </c>
      <c r="BF70" s="10">
        <v>2.2000000000000002</v>
      </c>
      <c r="BG70" s="10">
        <v>0.02</v>
      </c>
      <c r="BH70" s="3">
        <v>29</v>
      </c>
      <c r="BI70" s="27">
        <v>1</v>
      </c>
      <c r="BJ70" s="49">
        <v>45278</v>
      </c>
      <c r="BK70" s="26">
        <v>0.5826041666666667</v>
      </c>
      <c r="BL70" s="27">
        <v>329</v>
      </c>
      <c r="BM70" s="27">
        <v>264</v>
      </c>
      <c r="BN70" s="27">
        <v>75.5</v>
      </c>
      <c r="BO70" s="27">
        <v>13.7</v>
      </c>
      <c r="BP70" s="27">
        <v>1409</v>
      </c>
      <c r="BQ70" s="27">
        <v>1</v>
      </c>
      <c r="BR70" s="27">
        <v>0.02</v>
      </c>
    </row>
    <row r="71" spans="1:92" x14ac:dyDescent="0.25">
      <c r="A71">
        <v>22</v>
      </c>
      <c r="B71" s="27">
        <v>2</v>
      </c>
      <c r="C71" s="49">
        <v>45274</v>
      </c>
      <c r="D71" s="26">
        <v>0.44826388888888885</v>
      </c>
      <c r="E71" s="27">
        <v>729</v>
      </c>
      <c r="F71" s="27">
        <v>557</v>
      </c>
      <c r="G71" s="27">
        <v>81</v>
      </c>
      <c r="H71" s="27">
        <v>9.1999999999999993</v>
      </c>
      <c r="I71" s="27">
        <v>1272</v>
      </c>
      <c r="J71" s="27">
        <v>1</v>
      </c>
      <c r="K71" s="27">
        <v>0.02</v>
      </c>
      <c r="L71" s="3">
        <v>29</v>
      </c>
      <c r="M71" s="10">
        <v>3</v>
      </c>
      <c r="N71" s="48">
        <v>45278</v>
      </c>
      <c r="O71" s="8">
        <v>0.48074074074074075</v>
      </c>
      <c r="P71" s="10">
        <v>362</v>
      </c>
      <c r="Q71" s="10">
        <v>296</v>
      </c>
      <c r="R71" s="10">
        <v>80.5</v>
      </c>
      <c r="S71" s="10">
        <v>11.8</v>
      </c>
      <c r="T71" s="10">
        <v>937</v>
      </c>
      <c r="U71" s="10">
        <v>1</v>
      </c>
      <c r="V71" s="10">
        <v>0.04</v>
      </c>
      <c r="AA71">
        <v>14</v>
      </c>
      <c r="AB71" s="10">
        <v>1</v>
      </c>
      <c r="AC71" s="48">
        <v>45279</v>
      </c>
      <c r="AD71" s="8">
        <v>0.58824074074074073</v>
      </c>
      <c r="AE71" s="10">
        <v>309</v>
      </c>
      <c r="AF71" s="10">
        <v>238</v>
      </c>
      <c r="AG71" s="10">
        <v>78</v>
      </c>
      <c r="AH71" s="10">
        <v>7.7</v>
      </c>
      <c r="AI71" s="10">
        <v>1049</v>
      </c>
      <c r="AJ71" s="10">
        <v>1.08</v>
      </c>
      <c r="AK71" s="10">
        <v>0.02</v>
      </c>
      <c r="AW71">
        <v>31</v>
      </c>
      <c r="AX71" s="10">
        <v>3</v>
      </c>
      <c r="AY71" s="48">
        <v>45278</v>
      </c>
      <c r="AZ71" s="8">
        <v>0.58601851851851849</v>
      </c>
      <c r="BA71" s="10">
        <v>353</v>
      </c>
      <c r="BB71" s="10">
        <v>294</v>
      </c>
      <c r="BC71" s="10">
        <v>85</v>
      </c>
      <c r="BD71" s="10">
        <v>13</v>
      </c>
      <c r="BE71" s="10">
        <v>1414</v>
      </c>
      <c r="BF71" s="10">
        <v>1.98</v>
      </c>
      <c r="BG71" s="10">
        <v>0.02</v>
      </c>
      <c r="BH71" s="3">
        <v>29</v>
      </c>
      <c r="BI71" s="27">
        <v>1</v>
      </c>
      <c r="BJ71" s="49">
        <v>45278</v>
      </c>
      <c r="BK71" s="26">
        <v>0.58956018518518516</v>
      </c>
      <c r="BL71" s="27">
        <v>388</v>
      </c>
      <c r="BM71" s="27">
        <v>309</v>
      </c>
      <c r="BN71" s="27">
        <v>76</v>
      </c>
      <c r="BO71" s="27">
        <v>13.6</v>
      </c>
      <c r="BP71" s="27">
        <v>1388</v>
      </c>
      <c r="BQ71" s="27">
        <v>1</v>
      </c>
      <c r="BR71" s="27">
        <v>0.02</v>
      </c>
    </row>
    <row r="72" spans="1:92" x14ac:dyDescent="0.25">
      <c r="A72">
        <v>22</v>
      </c>
      <c r="B72" s="12">
        <v>2</v>
      </c>
      <c r="C72" s="50">
        <v>45274</v>
      </c>
      <c r="D72" s="9">
        <v>0.46317129629629633</v>
      </c>
      <c r="E72" s="12">
        <v>554</v>
      </c>
      <c r="F72" s="12">
        <v>442</v>
      </c>
      <c r="G72" s="12">
        <v>81.5</v>
      </c>
      <c r="H72" s="12">
        <v>9.1999999999999993</v>
      </c>
      <c r="I72" s="12">
        <v>1569</v>
      </c>
      <c r="J72" s="12">
        <v>1</v>
      </c>
      <c r="K72" s="12">
        <v>0.02</v>
      </c>
      <c r="L72" s="3">
        <v>29</v>
      </c>
      <c r="M72" s="10">
        <v>3</v>
      </c>
      <c r="N72" s="48">
        <v>45278</v>
      </c>
      <c r="O72" s="8">
        <v>0.48766203703703703</v>
      </c>
      <c r="P72" s="10">
        <v>429</v>
      </c>
      <c r="Q72" s="10">
        <v>350</v>
      </c>
      <c r="R72" s="10">
        <v>82.5</v>
      </c>
      <c r="S72" s="10">
        <v>12.2</v>
      </c>
      <c r="T72" s="10">
        <v>1146</v>
      </c>
      <c r="U72" s="10">
        <v>1</v>
      </c>
      <c r="V72" s="10">
        <v>0.02</v>
      </c>
      <c r="AA72">
        <v>14</v>
      </c>
      <c r="AB72" s="10">
        <v>1</v>
      </c>
      <c r="AC72" s="48">
        <v>45279</v>
      </c>
      <c r="AD72" s="8">
        <v>0.59518518518518515</v>
      </c>
      <c r="AE72" s="10">
        <v>235</v>
      </c>
      <c r="AF72" s="10">
        <v>186</v>
      </c>
      <c r="AG72" s="10">
        <v>77.5</v>
      </c>
      <c r="AH72" s="10">
        <v>7.6</v>
      </c>
      <c r="AI72" s="10">
        <v>984</v>
      </c>
      <c r="AJ72" s="10">
        <v>1</v>
      </c>
      <c r="AK72" s="10">
        <v>0.02</v>
      </c>
      <c r="AW72">
        <v>31</v>
      </c>
      <c r="AX72" s="10">
        <v>3</v>
      </c>
      <c r="AY72" s="48">
        <v>45278</v>
      </c>
      <c r="AZ72" s="8">
        <v>0.59018518518518526</v>
      </c>
      <c r="BA72" s="10">
        <v>431</v>
      </c>
      <c r="BB72" s="10">
        <v>333</v>
      </c>
      <c r="BC72" s="10">
        <v>85</v>
      </c>
      <c r="BD72" s="10">
        <v>13</v>
      </c>
      <c r="BE72" s="10">
        <v>1456</v>
      </c>
      <c r="BF72" s="10">
        <v>1.65</v>
      </c>
      <c r="BG72" s="10">
        <v>0.02</v>
      </c>
      <c r="BH72" s="3">
        <v>29</v>
      </c>
      <c r="BI72" s="27">
        <v>1</v>
      </c>
      <c r="BJ72" s="49">
        <v>45278</v>
      </c>
      <c r="BK72" s="26">
        <v>0.5923842592592593</v>
      </c>
      <c r="BL72" s="27">
        <v>415</v>
      </c>
      <c r="BM72" s="27">
        <v>321</v>
      </c>
      <c r="BN72" s="27">
        <v>76.5</v>
      </c>
      <c r="BO72" s="27">
        <v>13.5</v>
      </c>
      <c r="BP72" s="27">
        <v>1399</v>
      </c>
      <c r="BQ72" s="27">
        <v>1</v>
      </c>
      <c r="BR72" s="27">
        <v>0.02</v>
      </c>
    </row>
    <row r="73" spans="1:92" x14ac:dyDescent="0.25">
      <c r="A73">
        <v>22</v>
      </c>
      <c r="B73" s="12">
        <v>2</v>
      </c>
      <c r="C73" s="50">
        <v>45274</v>
      </c>
      <c r="D73" s="9">
        <v>0.48170138888888886</v>
      </c>
      <c r="E73" s="12">
        <v>572</v>
      </c>
      <c r="F73" s="12">
        <v>457</v>
      </c>
      <c r="G73" s="12">
        <v>82.5</v>
      </c>
      <c r="H73" s="12">
        <v>9.1999999999999993</v>
      </c>
      <c r="I73" s="12">
        <v>1579</v>
      </c>
      <c r="J73" s="12">
        <v>1</v>
      </c>
      <c r="K73" s="12">
        <v>0.02</v>
      </c>
      <c r="L73" s="3">
        <v>29</v>
      </c>
      <c r="M73" s="10">
        <v>3</v>
      </c>
      <c r="N73" s="48">
        <v>45278</v>
      </c>
      <c r="O73" s="8">
        <v>0.49460648148148145</v>
      </c>
      <c r="P73" s="10">
        <v>424</v>
      </c>
      <c r="Q73" s="10">
        <v>355</v>
      </c>
      <c r="R73" s="10">
        <v>83.5</v>
      </c>
      <c r="S73" s="10">
        <v>12.4</v>
      </c>
      <c r="T73" s="10">
        <v>1202</v>
      </c>
      <c r="U73" s="10">
        <v>1</v>
      </c>
      <c r="V73" s="10">
        <v>0.02</v>
      </c>
      <c r="AL73">
        <v>30</v>
      </c>
      <c r="AM73" s="27">
        <v>2</v>
      </c>
      <c r="AN73" s="49">
        <v>45278</v>
      </c>
      <c r="AO73" s="26">
        <v>0.65293981481481478</v>
      </c>
      <c r="AP73" s="27">
        <v>669</v>
      </c>
      <c r="AQ73" s="27">
        <v>535</v>
      </c>
      <c r="AR73" s="27">
        <v>78</v>
      </c>
      <c r="AS73" s="27">
        <v>12.2</v>
      </c>
      <c r="AT73" s="27">
        <v>1709</v>
      </c>
      <c r="AU73" s="27">
        <v>1.44</v>
      </c>
      <c r="AV73" s="27">
        <v>0.02</v>
      </c>
      <c r="BH73" s="3">
        <v>29</v>
      </c>
      <c r="BI73" s="27">
        <v>1</v>
      </c>
      <c r="BJ73" s="49">
        <v>45278</v>
      </c>
      <c r="BK73" s="26">
        <v>0.6028472222222222</v>
      </c>
      <c r="BL73" s="27">
        <v>462</v>
      </c>
      <c r="BM73" s="27">
        <v>378</v>
      </c>
      <c r="BN73" s="27">
        <v>75.5</v>
      </c>
      <c r="BO73" s="27">
        <v>13.9</v>
      </c>
      <c r="BP73" s="27">
        <v>1600</v>
      </c>
      <c r="BQ73" s="27">
        <v>1</v>
      </c>
      <c r="BR73" s="27">
        <v>0.02</v>
      </c>
    </row>
    <row r="74" spans="1:92" x14ac:dyDescent="0.25">
      <c r="A74">
        <v>22</v>
      </c>
      <c r="B74" s="27">
        <v>2</v>
      </c>
      <c r="C74" s="49">
        <v>45274</v>
      </c>
      <c r="D74" s="26">
        <v>0.57502314814814814</v>
      </c>
      <c r="E74" s="27">
        <v>661</v>
      </c>
      <c r="F74" s="27">
        <v>529</v>
      </c>
      <c r="G74" s="27">
        <v>82.5</v>
      </c>
      <c r="H74" s="27">
        <v>9.3000000000000007</v>
      </c>
      <c r="I74" s="27">
        <v>1180</v>
      </c>
      <c r="J74" s="27">
        <v>1</v>
      </c>
      <c r="K74" s="27">
        <v>0.02</v>
      </c>
      <c r="L74" s="3">
        <v>29</v>
      </c>
      <c r="M74" s="24">
        <v>3</v>
      </c>
      <c r="N74" s="51">
        <v>45278</v>
      </c>
      <c r="O74" s="23">
        <v>0.56178240740740737</v>
      </c>
      <c r="P74" s="24">
        <v>417</v>
      </c>
      <c r="Q74" s="24">
        <v>314</v>
      </c>
      <c r="R74" s="24">
        <v>75.5</v>
      </c>
      <c r="S74" s="24">
        <v>14.1</v>
      </c>
      <c r="T74" s="24">
        <v>1246</v>
      </c>
      <c r="U74" s="24">
        <v>1</v>
      </c>
      <c r="V74" s="24">
        <v>0.02</v>
      </c>
      <c r="AL74">
        <v>30</v>
      </c>
      <c r="AM74" s="27">
        <v>2</v>
      </c>
      <c r="AN74" s="49">
        <v>45278</v>
      </c>
      <c r="AO74" s="26">
        <v>0.65987268518518516</v>
      </c>
      <c r="AP74" s="27">
        <v>682</v>
      </c>
      <c r="AQ74" s="27">
        <v>548</v>
      </c>
      <c r="AR74" s="27">
        <v>78.5</v>
      </c>
      <c r="AS74" s="27">
        <v>12.1</v>
      </c>
      <c r="AT74" s="27">
        <v>1704</v>
      </c>
      <c r="AU74" s="27">
        <v>1.02</v>
      </c>
      <c r="AV74" s="27">
        <v>0.02</v>
      </c>
      <c r="AW74">
        <v>31</v>
      </c>
      <c r="AX74" s="24">
        <v>3</v>
      </c>
      <c r="AY74" s="51">
        <v>45278</v>
      </c>
      <c r="AZ74" s="23">
        <v>0.60545138888888894</v>
      </c>
      <c r="BA74" s="24">
        <v>510</v>
      </c>
      <c r="BB74" s="24">
        <v>423</v>
      </c>
      <c r="BC74" s="24">
        <v>85</v>
      </c>
      <c r="BD74" s="24">
        <v>13.2</v>
      </c>
      <c r="BE74" s="24">
        <v>1551</v>
      </c>
      <c r="BF74" s="24">
        <v>2</v>
      </c>
      <c r="BG74" s="24">
        <v>0.02</v>
      </c>
      <c r="BH74" s="3">
        <v>29</v>
      </c>
      <c r="BI74" s="27">
        <v>1</v>
      </c>
      <c r="BJ74" s="49">
        <v>45278</v>
      </c>
      <c r="BK74" s="26">
        <v>0.61399305555555561</v>
      </c>
      <c r="BL74" s="27">
        <v>536</v>
      </c>
      <c r="BM74" s="27">
        <v>437</v>
      </c>
      <c r="BN74" s="27">
        <v>76.5</v>
      </c>
      <c r="BO74" s="27">
        <v>13.9</v>
      </c>
      <c r="BP74" s="27">
        <v>1723</v>
      </c>
      <c r="BQ74" s="27">
        <v>1</v>
      </c>
      <c r="BR74" s="27">
        <v>0.02</v>
      </c>
    </row>
    <row r="75" spans="1:92" x14ac:dyDescent="0.25">
      <c r="A75">
        <v>22</v>
      </c>
      <c r="B75" s="12">
        <v>2</v>
      </c>
      <c r="C75" s="50">
        <v>45274</v>
      </c>
      <c r="D75" s="9">
        <v>0.64399305555555553</v>
      </c>
      <c r="E75" s="12">
        <v>567</v>
      </c>
      <c r="F75" s="12">
        <v>466</v>
      </c>
      <c r="G75" s="12">
        <v>82</v>
      </c>
      <c r="H75" s="12">
        <v>10.199999999999999</v>
      </c>
      <c r="I75" s="12">
        <v>1424</v>
      </c>
      <c r="J75" s="12">
        <v>1</v>
      </c>
      <c r="K75" s="12">
        <v>0.02</v>
      </c>
      <c r="L75" s="3">
        <v>29</v>
      </c>
      <c r="M75" s="24">
        <v>3</v>
      </c>
      <c r="N75" s="51">
        <v>45278</v>
      </c>
      <c r="O75" s="23">
        <v>0.56185185185185182</v>
      </c>
      <c r="P75" s="24">
        <v>417</v>
      </c>
      <c r="Q75" s="24">
        <v>314</v>
      </c>
      <c r="R75" s="24">
        <v>75.5</v>
      </c>
      <c r="S75" s="24">
        <v>14.1</v>
      </c>
      <c r="T75" s="24">
        <v>1246</v>
      </c>
      <c r="U75" s="24">
        <v>1</v>
      </c>
      <c r="V75" s="24">
        <v>0.02</v>
      </c>
      <c r="AW75">
        <v>31</v>
      </c>
      <c r="AX75" s="24">
        <v>3</v>
      </c>
      <c r="AY75" s="51">
        <v>45278</v>
      </c>
      <c r="AZ75" s="23">
        <v>0.61247685185185186</v>
      </c>
      <c r="BA75" s="24">
        <v>373</v>
      </c>
      <c r="BB75" s="24">
        <v>312</v>
      </c>
      <c r="BC75" s="24">
        <v>85</v>
      </c>
      <c r="BD75" s="24">
        <v>13.3</v>
      </c>
      <c r="BE75" s="24">
        <v>1738</v>
      </c>
      <c r="BF75" s="24">
        <v>2.21</v>
      </c>
      <c r="BG75" s="24">
        <v>0.02</v>
      </c>
    </row>
    <row r="76" spans="1:92" x14ac:dyDescent="0.25">
      <c r="A76">
        <v>22</v>
      </c>
      <c r="B76" s="12">
        <v>2</v>
      </c>
      <c r="C76" s="50">
        <v>45274</v>
      </c>
      <c r="D76" s="9">
        <v>0.64677083333333341</v>
      </c>
      <c r="E76" s="12">
        <v>756</v>
      </c>
      <c r="F76" s="12">
        <v>594</v>
      </c>
      <c r="G76" s="12">
        <v>82</v>
      </c>
      <c r="H76" s="12">
        <v>10.199999999999999</v>
      </c>
      <c r="I76" s="12">
        <v>1421</v>
      </c>
      <c r="J76" s="12">
        <v>1</v>
      </c>
      <c r="K76" s="12">
        <v>0.02</v>
      </c>
      <c r="L76" s="3">
        <v>27</v>
      </c>
      <c r="M76" s="27">
        <v>3</v>
      </c>
      <c r="N76" s="49">
        <v>45279</v>
      </c>
      <c r="O76" s="26">
        <v>0.47888888888888892</v>
      </c>
      <c r="P76" s="27">
        <v>384</v>
      </c>
      <c r="Q76" s="27">
        <v>324</v>
      </c>
      <c r="R76" s="27">
        <v>77.5</v>
      </c>
      <c r="S76" s="27">
        <v>11.3</v>
      </c>
      <c r="T76" s="27">
        <v>1013</v>
      </c>
      <c r="U76" s="27">
        <v>1</v>
      </c>
      <c r="V76" s="27">
        <v>0.05</v>
      </c>
      <c r="AW76">
        <v>31</v>
      </c>
      <c r="AX76" s="24">
        <v>3</v>
      </c>
      <c r="AY76" s="51">
        <v>45278</v>
      </c>
      <c r="AZ76" s="23">
        <v>0.62072916666666667</v>
      </c>
      <c r="BA76" s="24">
        <v>569</v>
      </c>
      <c r="BB76" s="24">
        <v>480</v>
      </c>
      <c r="BC76" s="24">
        <v>85</v>
      </c>
      <c r="BD76" s="24">
        <v>13.3</v>
      </c>
      <c r="BE76" s="24">
        <v>1785</v>
      </c>
      <c r="BF76" s="24">
        <v>2.4</v>
      </c>
      <c r="BG76" s="24">
        <v>0.02</v>
      </c>
    </row>
    <row r="77" spans="1:92" x14ac:dyDescent="0.25">
      <c r="A77">
        <v>22</v>
      </c>
      <c r="B77" s="12">
        <v>2</v>
      </c>
      <c r="C77" s="50">
        <v>45274</v>
      </c>
      <c r="D77" s="9">
        <v>0.65656250000000005</v>
      </c>
      <c r="E77" s="12">
        <v>646</v>
      </c>
      <c r="F77" s="12">
        <v>534</v>
      </c>
      <c r="G77" s="12">
        <v>82.5</v>
      </c>
      <c r="H77" s="12">
        <v>10.3</v>
      </c>
      <c r="I77" s="12">
        <v>1570</v>
      </c>
      <c r="J77" s="12">
        <v>1</v>
      </c>
      <c r="K77" s="12">
        <v>0.02</v>
      </c>
      <c r="L77" s="3">
        <v>27</v>
      </c>
      <c r="M77" s="27">
        <v>3</v>
      </c>
      <c r="N77" s="49">
        <v>45279</v>
      </c>
      <c r="O77" s="26">
        <v>0.48444444444444446</v>
      </c>
      <c r="P77" s="27">
        <v>375</v>
      </c>
      <c r="Q77" s="27">
        <v>306</v>
      </c>
      <c r="R77" s="27">
        <v>79.5</v>
      </c>
      <c r="S77" s="27">
        <v>11</v>
      </c>
      <c r="T77" s="27">
        <v>986</v>
      </c>
      <c r="U77" s="27">
        <v>1</v>
      </c>
      <c r="V77" s="27">
        <v>0.05</v>
      </c>
    </row>
    <row r="78" spans="1:92" x14ac:dyDescent="0.25">
      <c r="A78">
        <v>22</v>
      </c>
      <c r="B78" s="12">
        <v>2</v>
      </c>
      <c r="C78" s="50">
        <v>45274</v>
      </c>
      <c r="D78" s="9">
        <v>0.6620138888888889</v>
      </c>
      <c r="E78" s="12">
        <v>749</v>
      </c>
      <c r="F78" s="12">
        <v>567</v>
      </c>
      <c r="G78" s="12">
        <v>82</v>
      </c>
      <c r="H78" s="12">
        <v>10.4</v>
      </c>
      <c r="I78" s="12">
        <v>1574</v>
      </c>
      <c r="J78" s="12">
        <v>1</v>
      </c>
      <c r="K78" s="12">
        <v>0.02</v>
      </c>
      <c r="L78" s="3">
        <v>27</v>
      </c>
      <c r="M78" s="27">
        <v>3</v>
      </c>
      <c r="N78" s="49">
        <v>45279</v>
      </c>
      <c r="O78" s="26">
        <v>0.49138888888888888</v>
      </c>
      <c r="P78" s="27">
        <v>455</v>
      </c>
      <c r="Q78" s="27">
        <v>392</v>
      </c>
      <c r="R78" s="27">
        <v>81</v>
      </c>
      <c r="S78" s="27">
        <v>10.8</v>
      </c>
      <c r="T78" s="27">
        <v>1054</v>
      </c>
      <c r="U78" s="27">
        <v>1</v>
      </c>
      <c r="V78" s="27">
        <v>0.04</v>
      </c>
      <c r="AW78">
        <v>31</v>
      </c>
      <c r="AX78" s="3">
        <v>3</v>
      </c>
      <c r="AY78" s="52">
        <v>45278</v>
      </c>
      <c r="AZ78" s="5">
        <v>0.64776620370370364</v>
      </c>
      <c r="BA78" s="3">
        <v>582</v>
      </c>
      <c r="BB78" s="3">
        <v>504</v>
      </c>
      <c r="BC78" s="3">
        <v>85</v>
      </c>
      <c r="BD78" s="3">
        <v>13.2</v>
      </c>
      <c r="BE78" s="3">
        <v>1717</v>
      </c>
      <c r="BF78" s="3">
        <v>1</v>
      </c>
      <c r="BG78" s="3">
        <v>0.02</v>
      </c>
      <c r="BH78" s="3">
        <v>29</v>
      </c>
      <c r="BI78" s="12">
        <v>1</v>
      </c>
      <c r="BJ78" s="50">
        <v>45278</v>
      </c>
      <c r="BK78" s="9">
        <v>0.64743055555555562</v>
      </c>
      <c r="BL78" s="12">
        <v>599</v>
      </c>
      <c r="BM78" s="12">
        <v>489</v>
      </c>
      <c r="BN78" s="12">
        <v>77.5</v>
      </c>
      <c r="BO78" s="12">
        <v>13.7</v>
      </c>
      <c r="BP78" s="12">
        <v>1737</v>
      </c>
      <c r="BQ78" s="12">
        <v>1</v>
      </c>
      <c r="BR78" s="12">
        <v>0.02</v>
      </c>
    </row>
    <row r="79" spans="1:92" x14ac:dyDescent="0.25">
      <c r="A79">
        <v>24</v>
      </c>
      <c r="B79" s="10">
        <v>2</v>
      </c>
      <c r="C79" s="48">
        <v>45275</v>
      </c>
      <c r="D79" s="8">
        <v>0.35782407407407407</v>
      </c>
      <c r="E79" s="10">
        <v>350</v>
      </c>
      <c r="F79" s="10">
        <v>241</v>
      </c>
      <c r="G79" s="10">
        <v>72.5</v>
      </c>
      <c r="H79" s="10">
        <v>13.3</v>
      </c>
      <c r="I79" s="10">
        <v>860</v>
      </c>
      <c r="J79" s="10">
        <v>1</v>
      </c>
      <c r="K79" s="10">
        <v>0.02</v>
      </c>
      <c r="L79" s="3">
        <v>27</v>
      </c>
      <c r="M79" s="27">
        <v>3</v>
      </c>
      <c r="N79" s="49">
        <v>45279</v>
      </c>
      <c r="O79" s="26">
        <v>0.49833333333333335</v>
      </c>
      <c r="P79" s="27">
        <v>484</v>
      </c>
      <c r="Q79" s="27">
        <v>411</v>
      </c>
      <c r="R79" s="27">
        <v>82</v>
      </c>
      <c r="S79" s="27">
        <v>10.6</v>
      </c>
      <c r="T79" s="27">
        <v>1090</v>
      </c>
      <c r="U79" s="27">
        <v>1</v>
      </c>
      <c r="V79" s="27">
        <v>0.04</v>
      </c>
      <c r="AA79">
        <v>14</v>
      </c>
      <c r="AB79" s="24">
        <v>1</v>
      </c>
      <c r="AC79" s="51">
        <v>45279</v>
      </c>
      <c r="AD79" s="23">
        <v>0.65768518518518515</v>
      </c>
      <c r="AE79" s="24">
        <v>67</v>
      </c>
      <c r="AF79" s="24">
        <v>46</v>
      </c>
      <c r="AG79" s="24">
        <v>70</v>
      </c>
      <c r="AH79" s="24">
        <v>7.5</v>
      </c>
      <c r="AI79" s="24">
        <v>602</v>
      </c>
      <c r="AJ79" s="24">
        <v>1</v>
      </c>
      <c r="AK79" s="24">
        <v>0.02</v>
      </c>
      <c r="AW79">
        <v>31</v>
      </c>
      <c r="AX79" s="3">
        <v>3</v>
      </c>
      <c r="AY79" s="52">
        <v>45278</v>
      </c>
      <c r="AZ79" s="5">
        <v>0.66075231481481478</v>
      </c>
      <c r="BA79" s="3">
        <v>526</v>
      </c>
      <c r="BB79" s="3">
        <v>456</v>
      </c>
      <c r="BC79" s="3">
        <v>84.5</v>
      </c>
      <c r="BD79" s="3">
        <v>13.3</v>
      </c>
      <c r="BE79" s="3">
        <v>1903</v>
      </c>
      <c r="BF79" s="3">
        <v>1</v>
      </c>
      <c r="BG79" s="3">
        <v>0.02</v>
      </c>
      <c r="BH79" s="3">
        <v>29</v>
      </c>
      <c r="BI79" s="12">
        <v>1</v>
      </c>
      <c r="BJ79" s="50">
        <v>45278</v>
      </c>
      <c r="BK79" s="9">
        <v>0.66060185185185183</v>
      </c>
      <c r="BL79" s="12">
        <v>532</v>
      </c>
      <c r="BM79" s="12">
        <v>447</v>
      </c>
      <c r="BN79" s="12">
        <v>77.5</v>
      </c>
      <c r="BO79" s="12">
        <v>13.8</v>
      </c>
      <c r="BP79" s="12">
        <v>1928</v>
      </c>
      <c r="BQ79" s="12">
        <v>1</v>
      </c>
      <c r="BR79" s="12">
        <v>0.02</v>
      </c>
    </row>
    <row r="80" spans="1:92" x14ac:dyDescent="0.25">
      <c r="A80">
        <v>24</v>
      </c>
      <c r="B80" s="10">
        <v>2</v>
      </c>
      <c r="C80" s="48">
        <v>45275</v>
      </c>
      <c r="D80" s="8">
        <v>0.36476851851851855</v>
      </c>
      <c r="E80" s="10">
        <v>586</v>
      </c>
      <c r="F80" s="10">
        <v>385</v>
      </c>
      <c r="G80" s="10">
        <v>74</v>
      </c>
      <c r="H80" s="10">
        <v>13</v>
      </c>
      <c r="I80" s="10">
        <v>875</v>
      </c>
      <c r="J80" s="10">
        <v>1</v>
      </c>
      <c r="K80" s="10">
        <v>0.02</v>
      </c>
      <c r="L80" s="3">
        <v>13</v>
      </c>
      <c r="M80" s="10">
        <v>3</v>
      </c>
      <c r="N80" s="48">
        <v>45280</v>
      </c>
      <c r="O80" s="8">
        <v>0.37699074074074074</v>
      </c>
      <c r="P80" s="10">
        <v>176</v>
      </c>
      <c r="Q80" s="10">
        <v>134</v>
      </c>
      <c r="R80" s="10">
        <v>68.5</v>
      </c>
      <c r="S80" s="10">
        <v>10.6</v>
      </c>
      <c r="T80" s="10">
        <v>622</v>
      </c>
      <c r="U80" s="10">
        <v>1</v>
      </c>
      <c r="V80" s="10">
        <v>7.0000000000000007E-2</v>
      </c>
      <c r="AA80">
        <v>14</v>
      </c>
      <c r="AB80" s="24">
        <v>1</v>
      </c>
      <c r="AC80" s="51">
        <v>45279</v>
      </c>
      <c r="AD80" s="23">
        <v>0.66461805555555553</v>
      </c>
      <c r="AE80" s="24">
        <v>68</v>
      </c>
      <c r="AF80" s="24">
        <v>42</v>
      </c>
      <c r="AG80" s="24">
        <v>70.5</v>
      </c>
      <c r="AH80" s="24">
        <v>7.7</v>
      </c>
      <c r="AI80" s="24">
        <v>594</v>
      </c>
      <c r="AJ80" s="24">
        <v>1</v>
      </c>
      <c r="AK80" s="24">
        <v>0.02</v>
      </c>
      <c r="BH80" s="3">
        <v>29</v>
      </c>
      <c r="BI80" s="12">
        <v>1</v>
      </c>
      <c r="BJ80" s="50">
        <v>45278</v>
      </c>
      <c r="BK80" s="9">
        <v>0.66615740740740736</v>
      </c>
      <c r="BL80" s="12">
        <v>585</v>
      </c>
      <c r="BM80" s="12">
        <v>474</v>
      </c>
      <c r="BN80" s="12">
        <v>78</v>
      </c>
      <c r="BO80" s="12">
        <v>13.8</v>
      </c>
      <c r="BP80" s="12">
        <v>1939</v>
      </c>
      <c r="BQ80" s="12">
        <v>1</v>
      </c>
      <c r="BR80" s="12">
        <v>0.02</v>
      </c>
    </row>
    <row r="81" spans="1:92" x14ac:dyDescent="0.25">
      <c r="A81">
        <v>24</v>
      </c>
      <c r="B81" s="10">
        <v>2</v>
      </c>
      <c r="C81" s="48">
        <v>45275</v>
      </c>
      <c r="D81" s="8">
        <v>0.37171296296296297</v>
      </c>
      <c r="E81" s="10">
        <v>527</v>
      </c>
      <c r="F81" s="10">
        <v>388</v>
      </c>
      <c r="G81" s="10">
        <v>74.5</v>
      </c>
      <c r="H81" s="10">
        <v>12.8</v>
      </c>
      <c r="I81" s="10">
        <v>932</v>
      </c>
      <c r="J81" s="10">
        <v>1</v>
      </c>
      <c r="K81" s="10">
        <v>0.02</v>
      </c>
      <c r="L81" s="3">
        <v>13</v>
      </c>
      <c r="M81" s="10">
        <v>3</v>
      </c>
      <c r="N81" s="48">
        <v>45280</v>
      </c>
      <c r="O81" s="8">
        <v>0.38393518518518516</v>
      </c>
      <c r="P81" s="10">
        <v>176</v>
      </c>
      <c r="Q81" s="10">
        <v>132</v>
      </c>
      <c r="R81" s="10">
        <v>71.5</v>
      </c>
      <c r="S81" s="10">
        <v>10.1</v>
      </c>
      <c r="T81" s="10">
        <v>710</v>
      </c>
      <c r="U81" s="10">
        <v>1</v>
      </c>
      <c r="V81" s="10">
        <v>7.0000000000000007E-2</v>
      </c>
    </row>
    <row r="82" spans="1:92" x14ac:dyDescent="0.25">
      <c r="A82">
        <v>23</v>
      </c>
      <c r="B82" s="27">
        <v>2</v>
      </c>
      <c r="C82" s="49">
        <v>45275</v>
      </c>
      <c r="D82" s="26">
        <v>0.40643518518518523</v>
      </c>
      <c r="E82" s="27">
        <v>671</v>
      </c>
      <c r="F82" s="27">
        <v>493</v>
      </c>
      <c r="G82" s="27">
        <v>79</v>
      </c>
      <c r="H82" s="27">
        <v>11.6</v>
      </c>
      <c r="I82" s="27">
        <v>1192</v>
      </c>
      <c r="J82" s="27">
        <v>1</v>
      </c>
      <c r="K82" s="27">
        <v>0.02</v>
      </c>
      <c r="L82" s="3">
        <v>13</v>
      </c>
      <c r="M82" s="10">
        <v>3</v>
      </c>
      <c r="N82" s="48">
        <v>45280</v>
      </c>
      <c r="O82" s="8">
        <v>0.39087962962962958</v>
      </c>
      <c r="P82" s="10">
        <v>160</v>
      </c>
      <c r="Q82" s="10">
        <v>126</v>
      </c>
      <c r="R82" s="10">
        <v>72.5</v>
      </c>
      <c r="S82" s="10">
        <v>9.9</v>
      </c>
      <c r="T82" s="10">
        <v>626</v>
      </c>
      <c r="U82" s="10">
        <v>1</v>
      </c>
      <c r="V82" s="10">
        <v>0.06</v>
      </c>
      <c r="AA82">
        <v>13</v>
      </c>
      <c r="AB82" s="27">
        <v>1</v>
      </c>
      <c r="AC82" s="49">
        <v>45280</v>
      </c>
      <c r="AD82" s="26">
        <v>0.36697916666666663</v>
      </c>
      <c r="AE82" s="27">
        <v>226</v>
      </c>
      <c r="AF82" s="27">
        <v>161</v>
      </c>
      <c r="AG82" s="27">
        <v>59</v>
      </c>
      <c r="AH82" s="27">
        <v>14.2</v>
      </c>
      <c r="AI82" s="27">
        <v>708</v>
      </c>
      <c r="AJ82" s="27">
        <v>1</v>
      </c>
      <c r="AK82" s="27">
        <v>0.02</v>
      </c>
      <c r="AW82">
        <v>32</v>
      </c>
      <c r="AX82" s="27">
        <v>3</v>
      </c>
      <c r="AY82" s="49">
        <v>45279</v>
      </c>
      <c r="AZ82" s="26">
        <v>0.39277777777777773</v>
      </c>
      <c r="BA82" s="27">
        <v>311</v>
      </c>
      <c r="BB82" s="27">
        <v>249</v>
      </c>
      <c r="BC82" s="27">
        <v>68</v>
      </c>
      <c r="BD82" s="27">
        <v>13.9</v>
      </c>
      <c r="BE82" s="27">
        <v>773</v>
      </c>
      <c r="BF82" s="27">
        <v>1</v>
      </c>
      <c r="BG82" s="27">
        <v>0.04</v>
      </c>
      <c r="BH82" s="3">
        <v>30</v>
      </c>
      <c r="BI82" s="10">
        <v>1</v>
      </c>
      <c r="BJ82" s="48">
        <v>45279</v>
      </c>
      <c r="BK82" s="8">
        <v>0.38891203703703708</v>
      </c>
      <c r="BL82" s="10">
        <v>307</v>
      </c>
      <c r="BM82" s="10">
        <v>250</v>
      </c>
      <c r="BN82" s="10">
        <v>67</v>
      </c>
      <c r="BO82" s="10">
        <v>14.4</v>
      </c>
      <c r="BP82" s="10">
        <v>822</v>
      </c>
      <c r="BQ82" s="10">
        <v>1</v>
      </c>
      <c r="BR82" s="10">
        <v>0.02</v>
      </c>
    </row>
    <row r="83" spans="1:92" x14ac:dyDescent="0.25">
      <c r="A83">
        <v>23</v>
      </c>
      <c r="B83" s="27">
        <v>2</v>
      </c>
      <c r="C83" s="49">
        <v>45275</v>
      </c>
      <c r="D83" s="26">
        <v>0.41337962962962965</v>
      </c>
      <c r="E83" s="27">
        <v>488</v>
      </c>
      <c r="F83" s="27">
        <v>368</v>
      </c>
      <c r="G83" s="27">
        <v>80.5</v>
      </c>
      <c r="H83" s="27">
        <v>11.5</v>
      </c>
      <c r="I83" s="27">
        <v>1340</v>
      </c>
      <c r="J83" s="27">
        <v>1</v>
      </c>
      <c r="K83" s="27">
        <v>0.02</v>
      </c>
      <c r="L83" s="3">
        <v>13</v>
      </c>
      <c r="M83" s="24">
        <v>3</v>
      </c>
      <c r="N83" s="51">
        <v>45280</v>
      </c>
      <c r="O83" s="23">
        <v>0.48810185185185184</v>
      </c>
      <c r="P83" s="24">
        <v>79</v>
      </c>
      <c r="Q83" s="24">
        <v>60</v>
      </c>
      <c r="R83" s="24">
        <v>75.5</v>
      </c>
      <c r="S83" s="24">
        <v>11</v>
      </c>
      <c r="T83" s="24">
        <v>600</v>
      </c>
      <c r="U83" s="24">
        <v>1.76</v>
      </c>
      <c r="V83" s="24">
        <v>0.02</v>
      </c>
      <c r="AA83">
        <v>13</v>
      </c>
      <c r="AB83" s="27">
        <v>1</v>
      </c>
      <c r="AC83" s="49">
        <v>45280</v>
      </c>
      <c r="AD83" s="26">
        <v>0.37391203703703701</v>
      </c>
      <c r="AE83" s="27">
        <v>167</v>
      </c>
      <c r="AF83" s="27">
        <v>119</v>
      </c>
      <c r="AG83" s="27">
        <v>62.5</v>
      </c>
      <c r="AH83" s="27">
        <v>12.8</v>
      </c>
      <c r="AI83" s="27">
        <v>704</v>
      </c>
      <c r="AJ83" s="27">
        <v>1</v>
      </c>
      <c r="AK83" s="27">
        <v>0.02</v>
      </c>
      <c r="AW83">
        <v>32</v>
      </c>
      <c r="AX83" s="27">
        <v>3</v>
      </c>
      <c r="AY83" s="49">
        <v>45279</v>
      </c>
      <c r="AZ83" s="26">
        <v>0.39972222222222226</v>
      </c>
      <c r="BA83" s="27">
        <v>306</v>
      </c>
      <c r="BB83" s="27">
        <v>254</v>
      </c>
      <c r="BC83" s="27">
        <v>69.5</v>
      </c>
      <c r="BD83" s="27">
        <v>13.8</v>
      </c>
      <c r="BE83" s="27">
        <v>765</v>
      </c>
      <c r="BF83" s="27">
        <v>1</v>
      </c>
      <c r="BG83" s="27">
        <v>0.02</v>
      </c>
      <c r="BH83" s="3">
        <v>30</v>
      </c>
      <c r="BI83" s="10">
        <v>1</v>
      </c>
      <c r="BJ83" s="48">
        <v>45279</v>
      </c>
      <c r="BK83" s="8">
        <v>0.3958564814814815</v>
      </c>
      <c r="BL83" s="10">
        <v>276</v>
      </c>
      <c r="BM83" s="10">
        <v>227</v>
      </c>
      <c r="BN83" s="10">
        <v>69.5</v>
      </c>
      <c r="BO83" s="10">
        <v>14</v>
      </c>
      <c r="BP83" s="10">
        <v>808</v>
      </c>
      <c r="BQ83" s="10">
        <v>1</v>
      </c>
      <c r="BR83" s="10">
        <v>0.02</v>
      </c>
    </row>
    <row r="84" spans="1:92" x14ac:dyDescent="0.25">
      <c r="A84">
        <v>23</v>
      </c>
      <c r="B84" s="27">
        <v>2</v>
      </c>
      <c r="C84" s="49">
        <v>45275</v>
      </c>
      <c r="D84" s="26">
        <v>0.42032407407407407</v>
      </c>
      <c r="E84" s="27">
        <v>614</v>
      </c>
      <c r="F84" s="27">
        <v>495</v>
      </c>
      <c r="G84" s="27">
        <v>81</v>
      </c>
      <c r="H84" s="27">
        <v>11.5</v>
      </c>
      <c r="I84" s="27">
        <v>1362</v>
      </c>
      <c r="J84" s="27">
        <v>1</v>
      </c>
      <c r="K84" s="27">
        <v>0.02</v>
      </c>
      <c r="L84" s="3">
        <v>13</v>
      </c>
      <c r="M84" s="24">
        <v>3</v>
      </c>
      <c r="N84" s="51">
        <v>45280</v>
      </c>
      <c r="O84" s="23">
        <v>0.49504629629629626</v>
      </c>
      <c r="P84" s="24">
        <v>72</v>
      </c>
      <c r="Q84" s="24">
        <v>50</v>
      </c>
      <c r="R84" s="24">
        <v>73</v>
      </c>
      <c r="S84" s="24">
        <v>11.5</v>
      </c>
      <c r="T84" s="24">
        <v>591</v>
      </c>
      <c r="U84" s="24">
        <v>1</v>
      </c>
      <c r="V84" s="24">
        <v>0.02</v>
      </c>
      <c r="AA84">
        <v>13</v>
      </c>
      <c r="AB84" s="27">
        <v>1</v>
      </c>
      <c r="AC84" s="49">
        <v>45280</v>
      </c>
      <c r="AD84" s="26">
        <v>0.38085648148148149</v>
      </c>
      <c r="AE84" s="27">
        <v>153</v>
      </c>
      <c r="AF84" s="27">
        <v>110</v>
      </c>
      <c r="AG84" s="27">
        <v>65</v>
      </c>
      <c r="AH84" s="27">
        <v>12.2</v>
      </c>
      <c r="AI84" s="27">
        <v>722</v>
      </c>
      <c r="AJ84" s="27">
        <v>1</v>
      </c>
      <c r="AK84" s="27">
        <v>0.02</v>
      </c>
      <c r="AW84">
        <v>32</v>
      </c>
      <c r="AX84" s="27">
        <v>3</v>
      </c>
      <c r="AY84" s="49">
        <v>45279</v>
      </c>
      <c r="AZ84" s="26">
        <v>0.40666666666666668</v>
      </c>
      <c r="BA84" s="27">
        <v>284</v>
      </c>
      <c r="BB84" s="27">
        <v>236</v>
      </c>
      <c r="BC84" s="27">
        <v>69</v>
      </c>
      <c r="BD84" s="27">
        <v>13.7</v>
      </c>
      <c r="BE84" s="27">
        <v>817</v>
      </c>
      <c r="BF84" s="27">
        <v>1</v>
      </c>
      <c r="BG84" s="27">
        <v>0.02</v>
      </c>
      <c r="BH84" s="3">
        <v>30</v>
      </c>
      <c r="BI84" s="10">
        <v>1</v>
      </c>
      <c r="BJ84" s="48">
        <v>45279</v>
      </c>
      <c r="BK84" s="8">
        <v>0.40280092592592592</v>
      </c>
      <c r="BL84" s="10">
        <v>269</v>
      </c>
      <c r="BM84" s="10">
        <v>224</v>
      </c>
      <c r="BN84" s="10">
        <v>70.5</v>
      </c>
      <c r="BO84" s="10">
        <v>13.7</v>
      </c>
      <c r="BP84" s="10">
        <v>849</v>
      </c>
      <c r="BQ84" s="10">
        <v>1</v>
      </c>
      <c r="BR84" s="10">
        <v>0.02</v>
      </c>
    </row>
    <row r="85" spans="1:92" x14ac:dyDescent="0.25">
      <c r="A85">
        <v>23</v>
      </c>
      <c r="B85" s="27">
        <v>2</v>
      </c>
      <c r="C85" s="49">
        <v>45275</v>
      </c>
      <c r="D85" s="26">
        <v>0.42726851851851855</v>
      </c>
      <c r="E85" s="27">
        <v>683</v>
      </c>
      <c r="F85" s="27">
        <v>532</v>
      </c>
      <c r="G85" s="27">
        <v>81</v>
      </c>
      <c r="H85" s="27">
        <v>11.3</v>
      </c>
      <c r="I85" s="27">
        <v>1380</v>
      </c>
      <c r="J85" s="27">
        <v>1</v>
      </c>
      <c r="K85" s="27">
        <v>0.02</v>
      </c>
      <c r="L85" s="3">
        <v>13</v>
      </c>
      <c r="M85" s="10">
        <v>3</v>
      </c>
      <c r="N85" s="48">
        <v>45280</v>
      </c>
      <c r="O85" s="8">
        <v>0.55060185185185184</v>
      </c>
      <c r="P85" s="10">
        <v>46</v>
      </c>
      <c r="Q85" s="10">
        <v>34</v>
      </c>
      <c r="R85" s="10">
        <v>72</v>
      </c>
      <c r="S85" s="10">
        <v>11.6</v>
      </c>
      <c r="T85" s="10">
        <v>536</v>
      </c>
      <c r="U85" s="10">
        <v>1</v>
      </c>
      <c r="V85" s="10">
        <v>0.02</v>
      </c>
      <c r="AA85">
        <v>13</v>
      </c>
      <c r="AB85" s="27">
        <v>1</v>
      </c>
      <c r="AC85" s="49">
        <v>45280</v>
      </c>
      <c r="AD85" s="26">
        <v>0.38918981481481479</v>
      </c>
      <c r="AE85" s="27">
        <v>191</v>
      </c>
      <c r="AF85" s="27">
        <v>149</v>
      </c>
      <c r="AG85" s="27">
        <v>66.5</v>
      </c>
      <c r="AH85" s="27">
        <v>11.9</v>
      </c>
      <c r="AI85" s="27">
        <v>738</v>
      </c>
      <c r="AJ85" s="27">
        <v>1</v>
      </c>
      <c r="AK85" s="27">
        <v>0.02</v>
      </c>
      <c r="BH85" s="3">
        <v>30</v>
      </c>
      <c r="BI85" s="10">
        <v>1</v>
      </c>
      <c r="BJ85" s="48">
        <v>45279</v>
      </c>
      <c r="BK85" s="8">
        <v>0.4097453703703704</v>
      </c>
      <c r="BL85" s="10">
        <v>291</v>
      </c>
      <c r="BM85" s="10">
        <v>227</v>
      </c>
      <c r="BN85" s="10">
        <v>72.5</v>
      </c>
      <c r="BO85" s="10">
        <v>13.6</v>
      </c>
      <c r="BP85" s="10">
        <v>904</v>
      </c>
      <c r="BQ85" s="10">
        <v>1</v>
      </c>
      <c r="BR85" s="10">
        <v>0.02</v>
      </c>
    </row>
    <row r="86" spans="1:92" x14ac:dyDescent="0.25">
      <c r="A86">
        <v>23</v>
      </c>
      <c r="B86" s="12">
        <v>2</v>
      </c>
      <c r="C86" s="50">
        <v>45275</v>
      </c>
      <c r="D86" s="9">
        <v>0.4619907407407407</v>
      </c>
      <c r="E86" s="12">
        <v>582</v>
      </c>
      <c r="F86" s="12">
        <v>470</v>
      </c>
      <c r="G86" s="12">
        <v>82.5</v>
      </c>
      <c r="H86" s="12">
        <v>11.6</v>
      </c>
      <c r="I86" s="12">
        <v>1297</v>
      </c>
      <c r="J86" s="12">
        <v>1</v>
      </c>
      <c r="K86" s="12">
        <v>0.02</v>
      </c>
      <c r="L86" s="3">
        <v>13</v>
      </c>
      <c r="M86" s="24">
        <v>3</v>
      </c>
      <c r="N86" s="51">
        <v>45280</v>
      </c>
      <c r="O86" s="23">
        <v>0.56449074074074079</v>
      </c>
      <c r="P86" s="24">
        <v>46</v>
      </c>
      <c r="Q86" s="24">
        <v>36</v>
      </c>
      <c r="R86" s="24">
        <v>70.5</v>
      </c>
      <c r="S86" s="24">
        <v>10.4</v>
      </c>
      <c r="T86" s="24">
        <v>504</v>
      </c>
      <c r="U86" s="24">
        <v>1</v>
      </c>
      <c r="V86" s="24">
        <v>0.04</v>
      </c>
    </row>
    <row r="87" spans="1:92" x14ac:dyDescent="0.25">
      <c r="A87">
        <v>23</v>
      </c>
      <c r="B87" s="12">
        <v>2</v>
      </c>
      <c r="C87" s="50">
        <v>45275</v>
      </c>
      <c r="D87" s="9">
        <v>0.46893518518518523</v>
      </c>
      <c r="E87" s="12">
        <v>625</v>
      </c>
      <c r="F87" s="12">
        <v>478</v>
      </c>
      <c r="G87" s="12">
        <v>82</v>
      </c>
      <c r="H87" s="12">
        <v>11.5</v>
      </c>
      <c r="I87" s="12">
        <v>1439</v>
      </c>
      <c r="J87" s="12">
        <v>1</v>
      </c>
      <c r="K87" s="12">
        <v>0.02</v>
      </c>
      <c r="L87" s="3">
        <v>13</v>
      </c>
      <c r="M87" s="24">
        <v>3</v>
      </c>
      <c r="N87" s="51">
        <v>45280</v>
      </c>
      <c r="O87" s="23">
        <v>0.57143518518518521</v>
      </c>
      <c r="P87" s="24">
        <v>37</v>
      </c>
      <c r="Q87" s="24">
        <v>32</v>
      </c>
      <c r="R87" s="24">
        <v>71</v>
      </c>
      <c r="S87" s="24">
        <v>10.1</v>
      </c>
      <c r="T87" s="24">
        <v>527</v>
      </c>
      <c r="U87" s="24">
        <v>1</v>
      </c>
      <c r="V87" s="24">
        <v>0.03</v>
      </c>
      <c r="AA87">
        <v>21</v>
      </c>
      <c r="AB87" s="10">
        <v>1</v>
      </c>
      <c r="AC87" s="48">
        <v>45281</v>
      </c>
      <c r="AD87" s="8">
        <v>0.43758101851851849</v>
      </c>
      <c r="AE87" s="10">
        <v>149</v>
      </c>
      <c r="AF87" s="10">
        <v>112</v>
      </c>
      <c r="AG87" s="10">
        <v>75.5</v>
      </c>
      <c r="AH87" s="10">
        <v>9.6</v>
      </c>
      <c r="AI87" s="10">
        <v>538</v>
      </c>
      <c r="AJ87" s="10">
        <v>1</v>
      </c>
      <c r="AK87" s="10">
        <v>0.02</v>
      </c>
      <c r="AW87">
        <v>32</v>
      </c>
      <c r="AX87" s="12">
        <v>3</v>
      </c>
      <c r="AY87" s="50">
        <v>45279</v>
      </c>
      <c r="AZ87" s="9">
        <v>0.43444444444444441</v>
      </c>
      <c r="BA87" s="12">
        <v>380</v>
      </c>
      <c r="BB87" s="12">
        <v>325</v>
      </c>
      <c r="BC87" s="12">
        <v>72.5</v>
      </c>
      <c r="BD87" s="12">
        <v>12.7</v>
      </c>
      <c r="BE87" s="12">
        <v>909</v>
      </c>
      <c r="BF87" s="12">
        <v>1</v>
      </c>
      <c r="BG87" s="12">
        <v>0.03</v>
      </c>
      <c r="BH87" s="3">
        <v>30</v>
      </c>
      <c r="BI87" s="24">
        <v>1</v>
      </c>
      <c r="BJ87" s="51">
        <v>45279</v>
      </c>
      <c r="BK87" s="23">
        <v>0.43059027777777775</v>
      </c>
      <c r="BL87" s="24">
        <v>314</v>
      </c>
      <c r="BM87" s="24">
        <v>259</v>
      </c>
      <c r="BN87" s="24">
        <v>74</v>
      </c>
      <c r="BO87" s="24">
        <v>13.1</v>
      </c>
      <c r="BP87" s="24">
        <v>855</v>
      </c>
      <c r="BQ87" s="24">
        <v>1</v>
      </c>
      <c r="BR87" s="24">
        <v>0.02</v>
      </c>
    </row>
    <row r="88" spans="1:92" x14ac:dyDescent="0.25">
      <c r="A88">
        <v>23</v>
      </c>
      <c r="B88" s="12">
        <v>2</v>
      </c>
      <c r="C88" s="50">
        <v>45275</v>
      </c>
      <c r="D88" s="9">
        <v>0.47587962962962965</v>
      </c>
      <c r="E88" s="12">
        <v>615</v>
      </c>
      <c r="F88" s="12">
        <v>470</v>
      </c>
      <c r="G88" s="12">
        <v>82.5</v>
      </c>
      <c r="H88" s="12">
        <v>11.5</v>
      </c>
      <c r="I88" s="12">
        <v>1458</v>
      </c>
      <c r="J88" s="12">
        <v>1</v>
      </c>
      <c r="K88" s="12">
        <v>0.02</v>
      </c>
      <c r="L88" s="3">
        <v>13</v>
      </c>
      <c r="M88" s="24">
        <v>3</v>
      </c>
      <c r="N88" s="51">
        <v>45280</v>
      </c>
      <c r="O88" s="23">
        <v>0.57837962962962963</v>
      </c>
      <c r="P88" s="24">
        <v>53</v>
      </c>
      <c r="Q88" s="24">
        <v>35</v>
      </c>
      <c r="R88" s="24">
        <v>71</v>
      </c>
      <c r="S88" s="24">
        <v>9.9</v>
      </c>
      <c r="T88" s="24">
        <v>500</v>
      </c>
      <c r="U88" s="24">
        <v>1</v>
      </c>
      <c r="V88" s="24">
        <v>0.03</v>
      </c>
      <c r="AA88">
        <v>21</v>
      </c>
      <c r="AB88" s="10">
        <v>1</v>
      </c>
      <c r="AC88" s="48">
        <v>45281</v>
      </c>
      <c r="AD88" s="8">
        <v>0.44452546296296297</v>
      </c>
      <c r="AE88" s="10">
        <v>71</v>
      </c>
      <c r="AF88" s="10">
        <v>43</v>
      </c>
      <c r="AG88" s="10">
        <v>76</v>
      </c>
      <c r="AH88" s="10">
        <v>9.6</v>
      </c>
      <c r="AI88" s="10">
        <v>501</v>
      </c>
      <c r="AJ88" s="10">
        <v>1</v>
      </c>
      <c r="AK88" s="10">
        <v>0.02</v>
      </c>
      <c r="AW88">
        <v>32</v>
      </c>
      <c r="AX88" s="12">
        <v>3</v>
      </c>
      <c r="AY88" s="50">
        <v>45279</v>
      </c>
      <c r="AZ88" s="9">
        <v>0.44138888888888889</v>
      </c>
      <c r="BA88" s="12">
        <v>339</v>
      </c>
      <c r="BB88" s="12">
        <v>283</v>
      </c>
      <c r="BC88" s="12">
        <v>73.5</v>
      </c>
      <c r="BD88" s="12">
        <v>12.5</v>
      </c>
      <c r="BE88" s="12">
        <v>891</v>
      </c>
      <c r="BF88" s="12">
        <v>1</v>
      </c>
      <c r="BG88" s="12">
        <v>0.03</v>
      </c>
      <c r="BH88" s="3">
        <v>30</v>
      </c>
      <c r="BI88" s="24">
        <v>1</v>
      </c>
      <c r="BJ88" s="51">
        <v>45279</v>
      </c>
      <c r="BK88" s="23">
        <v>0.43752314814814813</v>
      </c>
      <c r="BL88" s="24">
        <v>366</v>
      </c>
      <c r="BM88" s="24">
        <v>278</v>
      </c>
      <c r="BN88" s="24">
        <v>72</v>
      </c>
      <c r="BO88" s="24">
        <v>13.1</v>
      </c>
      <c r="BP88" s="24">
        <v>881</v>
      </c>
      <c r="BQ88" s="24">
        <v>1</v>
      </c>
      <c r="BR88" s="24">
        <v>0.02</v>
      </c>
    </row>
    <row r="89" spans="1:92" x14ac:dyDescent="0.25">
      <c r="A89">
        <v>23</v>
      </c>
      <c r="B89" s="12">
        <v>2</v>
      </c>
      <c r="C89" s="50">
        <v>45275</v>
      </c>
      <c r="D89" s="9">
        <v>0.48282407407407407</v>
      </c>
      <c r="E89" s="12">
        <v>1006</v>
      </c>
      <c r="F89" s="12">
        <v>799</v>
      </c>
      <c r="G89" s="12">
        <v>83.5</v>
      </c>
      <c r="H89" s="12">
        <v>11.7</v>
      </c>
      <c r="I89" s="12">
        <v>1499</v>
      </c>
      <c r="J89" s="12">
        <v>1</v>
      </c>
      <c r="K89" s="12">
        <v>0.02</v>
      </c>
      <c r="L89" s="3">
        <v>13</v>
      </c>
      <c r="M89" s="24">
        <v>3</v>
      </c>
      <c r="N89" s="51">
        <v>45280</v>
      </c>
      <c r="O89" s="23">
        <v>0.58532407407407405</v>
      </c>
      <c r="P89" s="24">
        <v>54</v>
      </c>
      <c r="Q89" s="24">
        <v>39</v>
      </c>
      <c r="R89" s="24">
        <v>71.5</v>
      </c>
      <c r="S89" s="24">
        <v>9.8000000000000007</v>
      </c>
      <c r="T89" s="24">
        <v>554</v>
      </c>
      <c r="U89" s="24">
        <v>1</v>
      </c>
      <c r="V89" s="24">
        <v>0.03</v>
      </c>
      <c r="AA89">
        <v>21</v>
      </c>
      <c r="AB89" s="10">
        <v>1</v>
      </c>
      <c r="AC89" s="48">
        <v>45281</v>
      </c>
      <c r="AD89" s="8">
        <v>0.45146990740740739</v>
      </c>
      <c r="AE89" s="10">
        <v>91</v>
      </c>
      <c r="AF89" s="10">
        <v>50</v>
      </c>
      <c r="AG89" s="10">
        <v>76</v>
      </c>
      <c r="AH89" s="10">
        <v>9.6999999999999993</v>
      </c>
      <c r="AI89" s="10">
        <v>614</v>
      </c>
      <c r="AJ89" s="10">
        <v>1</v>
      </c>
      <c r="AK89" s="10">
        <v>0.02</v>
      </c>
      <c r="BH89" s="3">
        <v>30</v>
      </c>
      <c r="BI89" s="24">
        <v>1</v>
      </c>
      <c r="BJ89" s="51">
        <v>45279</v>
      </c>
      <c r="BK89" s="23">
        <v>0.44446759259259255</v>
      </c>
      <c r="BL89" s="24">
        <v>348</v>
      </c>
      <c r="BM89" s="24">
        <v>279</v>
      </c>
      <c r="BN89" s="24">
        <v>72</v>
      </c>
      <c r="BO89" s="24">
        <v>12.9</v>
      </c>
      <c r="BP89" s="24">
        <v>879</v>
      </c>
      <c r="BQ89" s="24">
        <v>1</v>
      </c>
      <c r="BR89" s="24">
        <v>0.02</v>
      </c>
    </row>
    <row r="90" spans="1:92" x14ac:dyDescent="0.25">
      <c r="A90">
        <v>23</v>
      </c>
      <c r="B90" s="12">
        <v>2</v>
      </c>
      <c r="C90" s="50">
        <v>45275</v>
      </c>
      <c r="D90" s="9">
        <v>0.48976851851851855</v>
      </c>
      <c r="E90" s="12">
        <v>801</v>
      </c>
      <c r="F90" s="12">
        <v>621</v>
      </c>
      <c r="G90" s="12">
        <v>82.5</v>
      </c>
      <c r="H90" s="12">
        <v>11.4</v>
      </c>
      <c r="I90" s="12">
        <v>1398</v>
      </c>
      <c r="J90" s="12">
        <v>1</v>
      </c>
      <c r="K90" s="12">
        <v>0.02</v>
      </c>
      <c r="L90" s="3">
        <v>13</v>
      </c>
      <c r="M90" s="24">
        <v>3</v>
      </c>
      <c r="N90" s="51">
        <v>45280</v>
      </c>
      <c r="O90" s="23">
        <v>0.59226851851851847</v>
      </c>
      <c r="P90" s="24">
        <v>230</v>
      </c>
      <c r="Q90" s="24">
        <v>174</v>
      </c>
      <c r="R90" s="24">
        <v>73</v>
      </c>
      <c r="S90" s="24">
        <v>9.9</v>
      </c>
      <c r="T90" s="24">
        <v>564</v>
      </c>
      <c r="U90" s="24">
        <v>1.48</v>
      </c>
      <c r="V90" s="24">
        <v>0.03</v>
      </c>
      <c r="AA90">
        <v>21</v>
      </c>
      <c r="AB90" s="10">
        <v>1</v>
      </c>
      <c r="AC90" s="48">
        <v>45281</v>
      </c>
      <c r="AD90" s="8">
        <v>0.45841435185185181</v>
      </c>
      <c r="AE90" s="10">
        <v>118</v>
      </c>
      <c r="AF90" s="10">
        <v>74</v>
      </c>
      <c r="AG90" s="10">
        <v>76.5</v>
      </c>
      <c r="AH90" s="10">
        <v>9.8000000000000007</v>
      </c>
      <c r="AI90" s="10">
        <v>695</v>
      </c>
      <c r="AJ90" s="10">
        <v>1</v>
      </c>
      <c r="AK90" s="10">
        <v>0.02</v>
      </c>
      <c r="BH90" s="3">
        <v>30</v>
      </c>
      <c r="BI90" s="24">
        <v>1</v>
      </c>
      <c r="BJ90" s="51">
        <v>45279</v>
      </c>
      <c r="BK90" s="23">
        <v>0.45226851851851851</v>
      </c>
      <c r="BL90" s="24">
        <v>345</v>
      </c>
      <c r="BM90" s="24">
        <v>268</v>
      </c>
      <c r="BN90" s="24">
        <v>74</v>
      </c>
      <c r="BO90" s="24">
        <v>13.2</v>
      </c>
      <c r="BP90" s="24">
        <v>971</v>
      </c>
      <c r="BQ90" s="24">
        <v>1</v>
      </c>
      <c r="BR90" s="24">
        <v>0.02</v>
      </c>
    </row>
    <row r="91" spans="1:92" x14ac:dyDescent="0.25">
      <c r="A91">
        <v>23</v>
      </c>
      <c r="B91" s="12">
        <v>2</v>
      </c>
      <c r="C91" s="50">
        <v>45275</v>
      </c>
      <c r="D91" s="9">
        <v>0.49671296296296297</v>
      </c>
      <c r="E91" s="12">
        <v>713</v>
      </c>
      <c r="F91" s="12">
        <v>551</v>
      </c>
      <c r="G91" s="12">
        <v>83</v>
      </c>
      <c r="H91" s="12">
        <v>11.5</v>
      </c>
      <c r="I91" s="12">
        <v>1379</v>
      </c>
      <c r="J91" s="12">
        <v>1</v>
      </c>
      <c r="K91" s="12">
        <v>0.02</v>
      </c>
      <c r="L91" s="3">
        <v>13</v>
      </c>
      <c r="M91" s="24">
        <v>3</v>
      </c>
      <c r="N91" s="51">
        <v>45280</v>
      </c>
      <c r="O91" s="23">
        <v>0.59921296296296289</v>
      </c>
      <c r="P91" s="24">
        <v>134</v>
      </c>
      <c r="Q91" s="24">
        <v>108</v>
      </c>
      <c r="R91" s="24">
        <v>74.5</v>
      </c>
      <c r="S91" s="24">
        <v>9.9</v>
      </c>
      <c r="T91" s="24">
        <v>568</v>
      </c>
      <c r="U91" s="24">
        <v>1</v>
      </c>
      <c r="V91" s="24">
        <v>0.03</v>
      </c>
      <c r="AA91">
        <v>21</v>
      </c>
      <c r="AB91" s="10">
        <v>1</v>
      </c>
      <c r="AC91" s="48">
        <v>45281</v>
      </c>
      <c r="AD91" s="8">
        <v>0.46535879629629634</v>
      </c>
      <c r="AE91" s="10">
        <v>226</v>
      </c>
      <c r="AF91" s="10">
        <v>171</v>
      </c>
      <c r="AG91" s="10">
        <v>76</v>
      </c>
      <c r="AH91" s="10">
        <v>9.9</v>
      </c>
      <c r="AI91" s="10">
        <v>724</v>
      </c>
      <c r="AJ91" s="10">
        <v>1</v>
      </c>
      <c r="AK91" s="10">
        <v>0.02</v>
      </c>
      <c r="AL91">
        <v>18</v>
      </c>
      <c r="AM91" s="10">
        <v>2</v>
      </c>
      <c r="AN91" s="48">
        <v>45279</v>
      </c>
      <c r="AO91" s="8">
        <v>0.46754629629629635</v>
      </c>
      <c r="AP91" s="10">
        <v>560</v>
      </c>
      <c r="AQ91" s="10">
        <v>454</v>
      </c>
      <c r="AR91" s="10">
        <v>67</v>
      </c>
      <c r="AS91" s="10">
        <v>10.6</v>
      </c>
      <c r="AT91" s="10">
        <v>1036</v>
      </c>
      <c r="AU91" s="10">
        <v>1.03</v>
      </c>
      <c r="AV91" s="10">
        <v>0.02</v>
      </c>
      <c r="BH91" s="3">
        <v>30</v>
      </c>
      <c r="BI91" s="24">
        <v>1</v>
      </c>
      <c r="BJ91" s="51">
        <v>45279</v>
      </c>
      <c r="BK91" s="23">
        <v>0.4583564814814815</v>
      </c>
      <c r="BL91" s="24">
        <v>363</v>
      </c>
      <c r="BM91" s="24">
        <v>284</v>
      </c>
      <c r="BN91" s="24">
        <v>75</v>
      </c>
      <c r="BO91" s="24">
        <v>13.2</v>
      </c>
      <c r="BP91" s="24">
        <v>1011</v>
      </c>
      <c r="BQ91" s="24">
        <v>1</v>
      </c>
      <c r="BR91" s="24">
        <v>0.02</v>
      </c>
    </row>
    <row r="92" spans="1:92" x14ac:dyDescent="0.25">
      <c r="A92">
        <v>23</v>
      </c>
      <c r="B92" s="27">
        <v>2</v>
      </c>
      <c r="C92" s="49">
        <v>45275</v>
      </c>
      <c r="D92" s="26">
        <v>0.55921296296296297</v>
      </c>
      <c r="E92" s="27">
        <v>568</v>
      </c>
      <c r="F92" s="27">
        <v>462</v>
      </c>
      <c r="G92" s="27">
        <v>83.5</v>
      </c>
      <c r="H92" s="27">
        <v>11.3</v>
      </c>
      <c r="I92" s="27">
        <v>1080</v>
      </c>
      <c r="J92" s="27">
        <v>1</v>
      </c>
      <c r="K92" s="27">
        <v>0.02</v>
      </c>
      <c r="L92" s="3">
        <v>13</v>
      </c>
      <c r="M92" s="10">
        <v>3</v>
      </c>
      <c r="N92" s="48">
        <v>45280</v>
      </c>
      <c r="O92" s="8">
        <v>0.61310185185185184</v>
      </c>
      <c r="P92" s="10">
        <v>116</v>
      </c>
      <c r="Q92" s="10">
        <v>91</v>
      </c>
      <c r="R92" s="10">
        <v>77</v>
      </c>
      <c r="S92" s="10">
        <v>10.1</v>
      </c>
      <c r="T92" s="10">
        <v>571</v>
      </c>
      <c r="U92" s="10">
        <v>1</v>
      </c>
      <c r="V92" s="10">
        <v>0.02</v>
      </c>
      <c r="AA92">
        <v>21</v>
      </c>
      <c r="AB92" s="10">
        <v>1</v>
      </c>
      <c r="AC92" s="48">
        <v>45281</v>
      </c>
      <c r="AD92" s="8">
        <v>0.47229166666666672</v>
      </c>
      <c r="AE92" s="10">
        <v>226</v>
      </c>
      <c r="AF92" s="10">
        <v>151</v>
      </c>
      <c r="AG92" s="10">
        <v>76</v>
      </c>
      <c r="AH92" s="10">
        <v>9.9</v>
      </c>
      <c r="AI92" s="10">
        <v>741</v>
      </c>
      <c r="AJ92" s="10">
        <v>1</v>
      </c>
      <c r="AK92" s="10">
        <v>0.02</v>
      </c>
      <c r="AL92">
        <v>18</v>
      </c>
      <c r="AM92" s="10">
        <v>2</v>
      </c>
      <c r="AN92" s="48">
        <v>45279</v>
      </c>
      <c r="AO92" s="8">
        <v>0.47449074074074077</v>
      </c>
      <c r="AP92" s="10">
        <v>677</v>
      </c>
      <c r="AQ92" s="10">
        <v>546</v>
      </c>
      <c r="AR92" s="10">
        <v>71</v>
      </c>
      <c r="AS92" s="10">
        <v>9.1</v>
      </c>
      <c r="AT92" s="10">
        <v>1027</v>
      </c>
      <c r="AU92" s="10">
        <v>1</v>
      </c>
      <c r="AV92" s="10">
        <v>0.02</v>
      </c>
      <c r="BH92" s="3">
        <v>30</v>
      </c>
      <c r="BI92" s="24">
        <v>1</v>
      </c>
      <c r="BJ92" s="51">
        <v>45279</v>
      </c>
      <c r="BK92" s="23">
        <v>0.4619907407407407</v>
      </c>
      <c r="BL92" s="24">
        <v>378</v>
      </c>
      <c r="BM92" s="24">
        <v>302</v>
      </c>
      <c r="BN92" s="24">
        <v>79</v>
      </c>
      <c r="BO92" s="24">
        <v>14.7</v>
      </c>
      <c r="BP92" s="24">
        <v>965</v>
      </c>
      <c r="BQ92" s="24">
        <v>1</v>
      </c>
      <c r="BR92" s="24">
        <v>0.02</v>
      </c>
    </row>
    <row r="93" spans="1:92" x14ac:dyDescent="0.25">
      <c r="A93">
        <v>23</v>
      </c>
      <c r="B93" s="27">
        <v>2</v>
      </c>
      <c r="C93" s="49">
        <v>45275</v>
      </c>
      <c r="D93" s="26">
        <v>0.56615740740740739</v>
      </c>
      <c r="E93" s="27">
        <v>640</v>
      </c>
      <c r="F93" s="27">
        <v>519</v>
      </c>
      <c r="G93" s="27">
        <v>84</v>
      </c>
      <c r="H93" s="27">
        <v>11.4</v>
      </c>
      <c r="I93" s="27">
        <v>1121</v>
      </c>
      <c r="J93" s="27">
        <v>1</v>
      </c>
      <c r="K93" s="27">
        <v>0.02</v>
      </c>
      <c r="L93" s="3">
        <v>20</v>
      </c>
      <c r="M93" s="27">
        <v>3</v>
      </c>
      <c r="N93" s="49">
        <v>45281</v>
      </c>
      <c r="O93" s="26">
        <v>0.46398148148148149</v>
      </c>
      <c r="P93" s="27">
        <v>167</v>
      </c>
      <c r="Q93" s="27">
        <v>104</v>
      </c>
      <c r="R93" s="27">
        <v>75</v>
      </c>
      <c r="S93" s="27">
        <v>10.1</v>
      </c>
      <c r="T93" s="27">
        <v>567</v>
      </c>
      <c r="U93" s="27">
        <v>1</v>
      </c>
      <c r="V93" s="27">
        <v>0.02</v>
      </c>
      <c r="AA93">
        <v>21</v>
      </c>
      <c r="AB93" s="10">
        <v>1</v>
      </c>
      <c r="AC93" s="48">
        <v>45281</v>
      </c>
      <c r="AD93" s="8">
        <v>0.47924768518518518</v>
      </c>
      <c r="AE93" s="10">
        <v>602</v>
      </c>
      <c r="AF93" s="10">
        <v>504</v>
      </c>
      <c r="AG93" s="10">
        <v>76.5</v>
      </c>
      <c r="AH93" s="10">
        <v>9.9</v>
      </c>
      <c r="AI93" s="10">
        <v>739</v>
      </c>
      <c r="AJ93" s="10">
        <v>2.0499999999999998</v>
      </c>
      <c r="AK93" s="10">
        <v>0.02</v>
      </c>
      <c r="AL93">
        <v>18</v>
      </c>
      <c r="AM93" s="10">
        <v>2</v>
      </c>
      <c r="AN93" s="48">
        <v>45279</v>
      </c>
      <c r="AO93" s="8">
        <v>0.48143518518518519</v>
      </c>
      <c r="AP93" s="10">
        <v>971</v>
      </c>
      <c r="AQ93" s="10">
        <v>727</v>
      </c>
      <c r="AR93" s="10">
        <v>73.5</v>
      </c>
      <c r="AS93" s="10">
        <v>8.4</v>
      </c>
      <c r="AT93" s="10">
        <v>1037</v>
      </c>
      <c r="AU93" s="10">
        <v>1</v>
      </c>
      <c r="AV93" s="10">
        <v>0.02</v>
      </c>
      <c r="BH93" s="3">
        <v>30</v>
      </c>
      <c r="BI93" s="24">
        <v>1</v>
      </c>
      <c r="BJ93" s="51">
        <v>45279</v>
      </c>
      <c r="BK93" s="23">
        <v>0.47295138888888894</v>
      </c>
      <c r="BL93" s="24">
        <v>400</v>
      </c>
      <c r="BM93" s="24">
        <v>309</v>
      </c>
      <c r="BN93" s="24">
        <v>74.5</v>
      </c>
      <c r="BO93" s="24">
        <v>12.3</v>
      </c>
      <c r="BP93" s="24">
        <v>1028</v>
      </c>
      <c r="BQ93" s="24">
        <v>1</v>
      </c>
      <c r="BR93" s="24">
        <v>0.02</v>
      </c>
    </row>
    <row r="94" spans="1:92" x14ac:dyDescent="0.25">
      <c r="A94">
        <v>23</v>
      </c>
      <c r="B94" s="27">
        <v>2</v>
      </c>
      <c r="C94" s="49">
        <v>45275</v>
      </c>
      <c r="D94" s="26">
        <v>0.57310185185185192</v>
      </c>
      <c r="E94" s="27">
        <v>510</v>
      </c>
      <c r="F94" s="27">
        <v>404</v>
      </c>
      <c r="G94" s="27">
        <v>84.5</v>
      </c>
      <c r="H94" s="27">
        <v>11.4</v>
      </c>
      <c r="I94" s="27">
        <v>1137</v>
      </c>
      <c r="J94" s="27">
        <v>1</v>
      </c>
      <c r="K94" s="27">
        <v>0.02</v>
      </c>
      <c r="L94" s="3">
        <v>20</v>
      </c>
      <c r="M94" s="27">
        <v>3</v>
      </c>
      <c r="N94" s="49">
        <v>45281</v>
      </c>
      <c r="O94" s="26">
        <v>0.47568287037037038</v>
      </c>
      <c r="P94" s="27">
        <v>145</v>
      </c>
      <c r="Q94" s="27">
        <v>121</v>
      </c>
      <c r="R94" s="27">
        <v>77</v>
      </c>
      <c r="S94" s="27">
        <v>9.9</v>
      </c>
      <c r="T94" s="27">
        <v>517</v>
      </c>
      <c r="U94" s="27">
        <v>1</v>
      </c>
      <c r="V94" s="27">
        <v>0.03</v>
      </c>
      <c r="AL94">
        <v>18</v>
      </c>
      <c r="AM94" s="10">
        <v>2</v>
      </c>
      <c r="AN94" s="48">
        <v>45279</v>
      </c>
      <c r="AO94" s="8">
        <v>0.48837962962962966</v>
      </c>
      <c r="AP94" s="10">
        <v>941</v>
      </c>
      <c r="AQ94" s="10">
        <v>731</v>
      </c>
      <c r="AR94" s="10">
        <v>74</v>
      </c>
      <c r="AS94" s="10">
        <v>8.1999999999999993</v>
      </c>
      <c r="AT94" s="10">
        <v>1107</v>
      </c>
      <c r="AU94" s="10">
        <v>1</v>
      </c>
      <c r="AV94" s="10">
        <v>0.02</v>
      </c>
    </row>
    <row r="95" spans="1:92" x14ac:dyDescent="0.25">
      <c r="A95">
        <v>28</v>
      </c>
      <c r="B95" s="10">
        <v>2</v>
      </c>
      <c r="C95" s="48">
        <v>45278</v>
      </c>
      <c r="D95" s="8">
        <v>0.37403935185185189</v>
      </c>
      <c r="E95" s="10">
        <v>306</v>
      </c>
      <c r="F95" s="10">
        <v>219</v>
      </c>
      <c r="G95" s="10">
        <v>58.5</v>
      </c>
      <c r="H95" s="10">
        <v>16</v>
      </c>
      <c r="I95" s="10">
        <v>692</v>
      </c>
      <c r="J95" s="10">
        <v>1</v>
      </c>
      <c r="K95" s="10">
        <v>0.02</v>
      </c>
      <c r="L95" s="3">
        <v>20</v>
      </c>
      <c r="M95" s="27">
        <v>3</v>
      </c>
      <c r="N95" s="49">
        <v>45281</v>
      </c>
      <c r="O95" s="26">
        <v>0.47718750000000004</v>
      </c>
      <c r="P95" s="27">
        <v>149</v>
      </c>
      <c r="Q95" s="27">
        <v>125</v>
      </c>
      <c r="R95" s="27">
        <v>76.5</v>
      </c>
      <c r="S95" s="27">
        <v>9.8000000000000007</v>
      </c>
      <c r="T95" s="27">
        <v>533</v>
      </c>
      <c r="U95" s="27">
        <v>1</v>
      </c>
      <c r="V95" s="27">
        <v>0.02</v>
      </c>
      <c r="AL95">
        <v>18</v>
      </c>
      <c r="AM95" s="10">
        <v>2</v>
      </c>
      <c r="AN95" s="48">
        <v>45279</v>
      </c>
      <c r="AO95" s="8">
        <v>0.49532407407407408</v>
      </c>
      <c r="AP95" s="10">
        <v>920</v>
      </c>
      <c r="AQ95" s="10">
        <v>674</v>
      </c>
      <c r="AR95" s="10">
        <v>75</v>
      </c>
      <c r="AS95" s="10">
        <v>8.1</v>
      </c>
      <c r="AT95" s="10">
        <v>1129</v>
      </c>
      <c r="AU95" s="10">
        <v>1</v>
      </c>
      <c r="AV95" s="10">
        <v>0.02</v>
      </c>
      <c r="BH95" s="3">
        <v>27</v>
      </c>
      <c r="BI95" s="27">
        <v>1</v>
      </c>
      <c r="BJ95" s="49">
        <v>45279</v>
      </c>
      <c r="BK95" s="26">
        <v>0.47990740740740739</v>
      </c>
      <c r="BL95" s="27">
        <v>376</v>
      </c>
      <c r="BM95" s="27">
        <v>302</v>
      </c>
      <c r="BN95" s="27">
        <v>75.5</v>
      </c>
      <c r="BO95" s="27">
        <v>11.9</v>
      </c>
      <c r="BP95" s="27">
        <v>1096</v>
      </c>
      <c r="BQ95" s="27">
        <v>1</v>
      </c>
      <c r="BR95" s="27">
        <v>0.02</v>
      </c>
      <c r="CD95" s="3">
        <v>27</v>
      </c>
      <c r="CE95" s="27">
        <v>3</v>
      </c>
      <c r="CF95" s="49">
        <v>45279</v>
      </c>
      <c r="CG95" s="26">
        <v>0.47888888888888892</v>
      </c>
      <c r="CH95" s="27">
        <v>384</v>
      </c>
      <c r="CI95" s="27">
        <v>324</v>
      </c>
      <c r="CJ95" s="27">
        <v>77.5</v>
      </c>
      <c r="CK95" s="27">
        <v>11.3</v>
      </c>
      <c r="CL95" s="27">
        <v>1013</v>
      </c>
      <c r="CM95" s="27">
        <v>1</v>
      </c>
      <c r="CN95" s="27">
        <v>0.05</v>
      </c>
    </row>
    <row r="96" spans="1:92" x14ac:dyDescent="0.25">
      <c r="A96">
        <v>28</v>
      </c>
      <c r="B96" s="10">
        <v>2</v>
      </c>
      <c r="C96" s="48">
        <v>45278</v>
      </c>
      <c r="D96" s="8">
        <v>0.38099537037037035</v>
      </c>
      <c r="E96" s="10">
        <v>213</v>
      </c>
      <c r="F96" s="10">
        <v>139</v>
      </c>
      <c r="G96" s="10">
        <v>55.5</v>
      </c>
      <c r="H96" s="10">
        <v>16.8</v>
      </c>
      <c r="I96" s="10">
        <v>716</v>
      </c>
      <c r="J96" s="10">
        <v>1</v>
      </c>
      <c r="K96" s="10">
        <v>0.02</v>
      </c>
      <c r="L96" s="3">
        <v>20</v>
      </c>
      <c r="M96" s="27">
        <v>3</v>
      </c>
      <c r="N96" s="49">
        <v>45281</v>
      </c>
      <c r="O96" s="26">
        <v>0.48274305555555558</v>
      </c>
      <c r="P96" s="27">
        <v>194</v>
      </c>
      <c r="Q96" s="27">
        <v>146</v>
      </c>
      <c r="R96" s="27">
        <v>77.5</v>
      </c>
      <c r="S96" s="27">
        <v>9.8000000000000007</v>
      </c>
      <c r="T96" s="27">
        <v>564</v>
      </c>
      <c r="U96" s="27">
        <v>1</v>
      </c>
      <c r="V96" s="27">
        <v>0.02</v>
      </c>
      <c r="AL96">
        <v>18</v>
      </c>
      <c r="AM96" s="10">
        <v>2</v>
      </c>
      <c r="AN96" s="48">
        <v>45279</v>
      </c>
      <c r="AO96" s="8">
        <v>0.5022685185185185</v>
      </c>
      <c r="AP96" s="10">
        <v>960</v>
      </c>
      <c r="AQ96" s="10">
        <v>685</v>
      </c>
      <c r="AR96" s="10">
        <v>75</v>
      </c>
      <c r="AS96" s="10">
        <v>8</v>
      </c>
      <c r="AT96" s="10">
        <v>1066</v>
      </c>
      <c r="AU96" s="10">
        <v>1</v>
      </c>
      <c r="AV96" s="10">
        <v>0.02</v>
      </c>
      <c r="BH96" s="3">
        <v>27</v>
      </c>
      <c r="BI96" s="27">
        <v>1</v>
      </c>
      <c r="BJ96" s="49">
        <v>45279</v>
      </c>
      <c r="BK96" s="26">
        <v>0.48684027777777777</v>
      </c>
      <c r="BL96" s="27">
        <v>373</v>
      </c>
      <c r="BM96" s="27">
        <v>300</v>
      </c>
      <c r="BN96" s="27">
        <v>76.5</v>
      </c>
      <c r="BO96" s="27">
        <v>11.7</v>
      </c>
      <c r="BP96" s="27">
        <v>1175</v>
      </c>
      <c r="BQ96" s="27">
        <v>1</v>
      </c>
      <c r="BR96" s="27">
        <v>0.02</v>
      </c>
      <c r="CD96" s="3">
        <v>27</v>
      </c>
      <c r="CE96" s="27">
        <v>3</v>
      </c>
      <c r="CF96" s="49">
        <v>45279</v>
      </c>
      <c r="CG96" s="26">
        <v>0.48444444444444446</v>
      </c>
      <c r="CH96" s="27">
        <v>375</v>
      </c>
      <c r="CI96" s="27">
        <v>306</v>
      </c>
      <c r="CJ96" s="27">
        <v>79.5</v>
      </c>
      <c r="CK96" s="27">
        <v>11</v>
      </c>
      <c r="CL96" s="27">
        <v>986</v>
      </c>
      <c r="CM96" s="27">
        <v>1</v>
      </c>
      <c r="CN96" s="27">
        <v>0.05</v>
      </c>
    </row>
    <row r="97" spans="1:92" x14ac:dyDescent="0.25">
      <c r="A97">
        <v>28</v>
      </c>
      <c r="B97" s="10">
        <v>2</v>
      </c>
      <c r="C97" s="48">
        <v>45278</v>
      </c>
      <c r="D97" s="8">
        <v>0.38795138888888886</v>
      </c>
      <c r="E97" s="10">
        <v>154</v>
      </c>
      <c r="F97" s="10">
        <v>92</v>
      </c>
      <c r="G97" s="10">
        <v>55.5</v>
      </c>
      <c r="H97" s="10">
        <v>17.100000000000001</v>
      </c>
      <c r="I97" s="10">
        <v>705</v>
      </c>
      <c r="J97" s="10">
        <v>1</v>
      </c>
      <c r="K97" s="10">
        <v>0.02</v>
      </c>
      <c r="BH97" s="3">
        <v>27</v>
      </c>
      <c r="BI97" s="27">
        <v>1</v>
      </c>
      <c r="BJ97" s="49">
        <v>45279</v>
      </c>
      <c r="BK97" s="26">
        <v>0.49379629629629629</v>
      </c>
      <c r="BL97" s="27">
        <v>352</v>
      </c>
      <c r="BM97" s="27">
        <v>283</v>
      </c>
      <c r="BN97" s="27">
        <v>77</v>
      </c>
      <c r="BO97" s="27">
        <v>11.6</v>
      </c>
      <c r="BP97" s="27">
        <v>1161</v>
      </c>
      <c r="BQ97" s="27">
        <v>1</v>
      </c>
      <c r="BR97" s="27">
        <v>0.02</v>
      </c>
      <c r="CD97" s="3">
        <v>27</v>
      </c>
      <c r="CE97" s="27">
        <v>3</v>
      </c>
      <c r="CF97" s="49">
        <v>45279</v>
      </c>
      <c r="CG97" s="26">
        <v>0.49138888888888888</v>
      </c>
      <c r="CH97" s="27">
        <v>455</v>
      </c>
      <c r="CI97" s="27">
        <v>392</v>
      </c>
      <c r="CJ97" s="27">
        <v>81</v>
      </c>
      <c r="CK97" s="27">
        <v>10.8</v>
      </c>
      <c r="CL97" s="27">
        <v>1054</v>
      </c>
      <c r="CM97" s="27">
        <v>1</v>
      </c>
      <c r="CN97" s="27">
        <v>0.04</v>
      </c>
    </row>
    <row r="98" spans="1:92" x14ac:dyDescent="0.25">
      <c r="A98">
        <v>28</v>
      </c>
      <c r="B98" s="10">
        <v>2</v>
      </c>
      <c r="C98" s="48">
        <v>45278</v>
      </c>
      <c r="D98" s="8">
        <v>0.39488425925925924</v>
      </c>
      <c r="E98" s="10">
        <v>151</v>
      </c>
      <c r="F98" s="10">
        <v>87</v>
      </c>
      <c r="G98" s="10">
        <v>60.5</v>
      </c>
      <c r="H98" s="10">
        <v>14.3</v>
      </c>
      <c r="I98" s="10">
        <v>655</v>
      </c>
      <c r="J98" s="10">
        <v>1</v>
      </c>
      <c r="K98" s="10">
        <v>0.02</v>
      </c>
      <c r="AL98">
        <v>18</v>
      </c>
      <c r="AM98" s="24">
        <v>2</v>
      </c>
      <c r="AN98" s="51">
        <v>45279</v>
      </c>
      <c r="AO98" s="23">
        <v>0.56199074074074074</v>
      </c>
      <c r="AP98" s="24">
        <v>625</v>
      </c>
      <c r="AQ98" s="24">
        <v>429</v>
      </c>
      <c r="AR98" s="24">
        <v>78.5</v>
      </c>
      <c r="AS98" s="24">
        <v>7.6</v>
      </c>
      <c r="AT98" s="24">
        <v>848</v>
      </c>
      <c r="AU98" s="24">
        <v>1</v>
      </c>
      <c r="AV98" s="24">
        <v>0.02</v>
      </c>
      <c r="BH98" s="3">
        <v>27</v>
      </c>
      <c r="BI98" s="27">
        <v>1</v>
      </c>
      <c r="BJ98" s="49">
        <v>45279</v>
      </c>
      <c r="BK98" s="26">
        <v>0.50074074074074071</v>
      </c>
      <c r="BL98" s="27">
        <v>434</v>
      </c>
      <c r="BM98" s="27">
        <v>354</v>
      </c>
      <c r="BN98" s="27">
        <v>77</v>
      </c>
      <c r="BO98" s="27">
        <v>11.5</v>
      </c>
      <c r="BP98" s="27">
        <v>1165</v>
      </c>
      <c r="BQ98" s="27">
        <v>1.47</v>
      </c>
      <c r="BR98" s="27">
        <v>0.02</v>
      </c>
      <c r="CD98" s="3">
        <v>27</v>
      </c>
      <c r="CE98" s="27">
        <v>3</v>
      </c>
      <c r="CF98" s="49">
        <v>45279</v>
      </c>
      <c r="CG98" s="26">
        <v>0.49833333333333335</v>
      </c>
      <c r="CH98" s="27">
        <v>484</v>
      </c>
      <c r="CI98" s="27">
        <v>411</v>
      </c>
      <c r="CJ98" s="27">
        <v>82</v>
      </c>
      <c r="CK98" s="27">
        <v>10.6</v>
      </c>
      <c r="CL98" s="27">
        <v>1090</v>
      </c>
      <c r="CM98" s="27">
        <v>1</v>
      </c>
      <c r="CN98" s="27">
        <v>0.04</v>
      </c>
    </row>
    <row r="99" spans="1:92" x14ac:dyDescent="0.25">
      <c r="A99">
        <v>28</v>
      </c>
      <c r="B99" s="10">
        <v>2</v>
      </c>
      <c r="C99" s="48">
        <v>45278</v>
      </c>
      <c r="D99" s="8">
        <v>0.40182870370370366</v>
      </c>
      <c r="E99" s="10">
        <v>163</v>
      </c>
      <c r="F99" s="10">
        <v>108</v>
      </c>
      <c r="G99" s="10">
        <v>66</v>
      </c>
      <c r="H99" s="10">
        <v>13.7</v>
      </c>
      <c r="I99" s="10">
        <v>696</v>
      </c>
      <c r="J99" s="10">
        <v>1</v>
      </c>
      <c r="K99" s="10">
        <v>0.02</v>
      </c>
      <c r="AL99">
        <v>18</v>
      </c>
      <c r="AM99" s="24">
        <v>2</v>
      </c>
      <c r="AN99" s="51">
        <v>45279</v>
      </c>
      <c r="AO99" s="23">
        <v>0.56893518518518515</v>
      </c>
      <c r="AP99" s="24">
        <v>535</v>
      </c>
      <c r="AQ99" s="24">
        <v>411</v>
      </c>
      <c r="AR99" s="24">
        <v>79</v>
      </c>
      <c r="AS99" s="24">
        <v>7.7</v>
      </c>
      <c r="AT99" s="24">
        <v>894</v>
      </c>
      <c r="AU99" s="24">
        <v>1</v>
      </c>
      <c r="AV99" s="24">
        <v>0.02</v>
      </c>
    </row>
    <row r="100" spans="1:92" x14ac:dyDescent="0.25">
      <c r="A100">
        <v>28</v>
      </c>
      <c r="B100" s="10">
        <v>2</v>
      </c>
      <c r="C100" s="48">
        <v>45278</v>
      </c>
      <c r="D100" s="8">
        <v>0.40878472222222223</v>
      </c>
      <c r="E100" s="10">
        <v>388</v>
      </c>
      <c r="F100" s="10">
        <v>309</v>
      </c>
      <c r="G100" s="10">
        <v>69.5</v>
      </c>
      <c r="H100" s="10">
        <v>13.3</v>
      </c>
      <c r="I100" s="10">
        <v>784</v>
      </c>
      <c r="J100" s="10">
        <v>1</v>
      </c>
      <c r="K100" s="10">
        <v>0.02</v>
      </c>
      <c r="AL100">
        <v>18</v>
      </c>
      <c r="AM100" s="24">
        <v>2</v>
      </c>
      <c r="AN100" s="51">
        <v>45279</v>
      </c>
      <c r="AO100" s="23">
        <v>0.58282407407407411</v>
      </c>
      <c r="AP100" s="24">
        <v>532</v>
      </c>
      <c r="AQ100" s="24">
        <v>378</v>
      </c>
      <c r="AR100" s="24">
        <v>79</v>
      </c>
      <c r="AS100" s="24">
        <v>8</v>
      </c>
      <c r="AT100" s="24">
        <v>1006</v>
      </c>
      <c r="AU100" s="24">
        <v>1</v>
      </c>
      <c r="AV100" s="24">
        <v>0.02</v>
      </c>
      <c r="AW100">
        <v>15</v>
      </c>
      <c r="AX100" s="3">
        <v>3</v>
      </c>
      <c r="AY100" s="52">
        <v>45279</v>
      </c>
      <c r="AZ100" s="5">
        <v>0.57120370370370377</v>
      </c>
      <c r="BA100" s="3">
        <v>510</v>
      </c>
      <c r="BB100" s="3">
        <v>420</v>
      </c>
      <c r="BC100" s="3">
        <v>78.5</v>
      </c>
      <c r="BD100" s="3">
        <v>8.4</v>
      </c>
      <c r="BE100" s="3">
        <v>966</v>
      </c>
      <c r="BF100" s="3">
        <v>1</v>
      </c>
      <c r="BG100" s="3">
        <v>0.04</v>
      </c>
    </row>
    <row r="101" spans="1:92" x14ac:dyDescent="0.25">
      <c r="A101">
        <v>30</v>
      </c>
      <c r="B101" s="27">
        <v>2</v>
      </c>
      <c r="C101" s="49">
        <v>45278</v>
      </c>
      <c r="D101" s="26">
        <v>0.65293981481481478</v>
      </c>
      <c r="E101" s="27">
        <v>669</v>
      </c>
      <c r="F101" s="27">
        <v>535</v>
      </c>
      <c r="G101" s="27">
        <v>78</v>
      </c>
      <c r="H101" s="27">
        <v>12.2</v>
      </c>
      <c r="I101" s="27">
        <v>1709</v>
      </c>
      <c r="J101" s="27">
        <v>1.44</v>
      </c>
      <c r="K101" s="27">
        <v>0.02</v>
      </c>
      <c r="AL101">
        <v>18</v>
      </c>
      <c r="AM101" s="24">
        <v>2</v>
      </c>
      <c r="AN101" s="51">
        <v>45279</v>
      </c>
      <c r="AO101" s="23">
        <v>0.58976851851851853</v>
      </c>
      <c r="AP101" s="24">
        <v>431</v>
      </c>
      <c r="AQ101" s="24">
        <v>319</v>
      </c>
      <c r="AR101" s="24">
        <v>79</v>
      </c>
      <c r="AS101" s="24">
        <v>8.1</v>
      </c>
      <c r="AT101" s="24">
        <v>931</v>
      </c>
      <c r="AU101" s="24">
        <v>1</v>
      </c>
      <c r="AV101" s="24">
        <v>0.02</v>
      </c>
    </row>
    <row r="102" spans="1:92" x14ac:dyDescent="0.25">
      <c r="A102">
        <v>30</v>
      </c>
      <c r="B102" s="27">
        <v>2</v>
      </c>
      <c r="C102" s="49">
        <v>45278</v>
      </c>
      <c r="D102" s="26">
        <v>0.65987268518518516</v>
      </c>
      <c r="E102" s="27">
        <v>682</v>
      </c>
      <c r="F102" s="27">
        <v>548</v>
      </c>
      <c r="G102" s="27">
        <v>78.5</v>
      </c>
      <c r="H102" s="27">
        <v>12.1</v>
      </c>
      <c r="I102" s="27">
        <v>1704</v>
      </c>
      <c r="J102" s="27">
        <v>1.02</v>
      </c>
      <c r="K102" s="27">
        <v>0.02</v>
      </c>
      <c r="AL102">
        <v>18</v>
      </c>
      <c r="AM102" s="24">
        <v>2</v>
      </c>
      <c r="AN102" s="51">
        <v>45279</v>
      </c>
      <c r="AO102" s="23">
        <v>0.60365740740740736</v>
      </c>
      <c r="AP102" s="24">
        <v>110</v>
      </c>
      <c r="AQ102" s="24">
        <v>75</v>
      </c>
      <c r="AR102" s="24">
        <v>76.5</v>
      </c>
      <c r="AS102" s="24">
        <v>8.1</v>
      </c>
      <c r="AT102" s="24">
        <v>634</v>
      </c>
      <c r="AU102" s="24">
        <v>1</v>
      </c>
      <c r="AV102" s="24">
        <v>0.02</v>
      </c>
      <c r="AW102">
        <v>15</v>
      </c>
      <c r="AX102" s="10">
        <v>3</v>
      </c>
      <c r="AY102" s="48">
        <v>45279</v>
      </c>
      <c r="AZ102" s="8">
        <v>0.58509259259259261</v>
      </c>
      <c r="BA102" s="10">
        <v>474</v>
      </c>
      <c r="BB102" s="10">
        <v>371</v>
      </c>
      <c r="BC102" s="10">
        <v>79.5</v>
      </c>
      <c r="BD102" s="10">
        <v>8.5</v>
      </c>
      <c r="BE102" s="10">
        <v>943</v>
      </c>
      <c r="BF102" s="10">
        <v>1</v>
      </c>
      <c r="BG102" s="10">
        <v>0.03</v>
      </c>
    </row>
    <row r="103" spans="1:92" x14ac:dyDescent="0.25">
      <c r="A103">
        <v>18</v>
      </c>
      <c r="B103" s="10">
        <v>2</v>
      </c>
      <c r="C103" s="48">
        <v>45279</v>
      </c>
      <c r="D103" s="8">
        <v>0.46754629629629635</v>
      </c>
      <c r="E103" s="10">
        <v>560</v>
      </c>
      <c r="F103" s="10">
        <v>454</v>
      </c>
      <c r="G103" s="10">
        <v>67</v>
      </c>
      <c r="H103" s="10">
        <v>10.6</v>
      </c>
      <c r="I103" s="10">
        <v>1036</v>
      </c>
      <c r="J103" s="10">
        <v>1.03</v>
      </c>
      <c r="K103" s="10">
        <v>0.02</v>
      </c>
      <c r="M103" s="43"/>
      <c r="AL103">
        <v>18</v>
      </c>
      <c r="AM103" s="24">
        <v>2</v>
      </c>
      <c r="AN103" s="51">
        <v>45279</v>
      </c>
      <c r="AO103" s="23">
        <v>0.61061342592592593</v>
      </c>
      <c r="AP103" s="24">
        <v>152</v>
      </c>
      <c r="AQ103" s="24">
        <v>106</v>
      </c>
      <c r="AR103" s="24">
        <v>76</v>
      </c>
      <c r="AS103" s="24">
        <v>8</v>
      </c>
      <c r="AT103" s="24">
        <v>572</v>
      </c>
      <c r="AU103" s="24">
        <v>1</v>
      </c>
      <c r="AV103" s="24">
        <v>0.02</v>
      </c>
      <c r="AW103">
        <v>15</v>
      </c>
      <c r="AX103" s="10">
        <v>3</v>
      </c>
      <c r="AY103" s="48">
        <v>45279</v>
      </c>
      <c r="AZ103" s="8">
        <v>0.59203703703703703</v>
      </c>
      <c r="BA103" s="10">
        <v>244</v>
      </c>
      <c r="BB103" s="10">
        <v>192</v>
      </c>
      <c r="BC103" s="10">
        <v>78</v>
      </c>
      <c r="BD103" s="10">
        <v>8.6</v>
      </c>
      <c r="BE103" s="10">
        <v>887</v>
      </c>
      <c r="BF103" s="10">
        <v>1</v>
      </c>
      <c r="BG103" s="10">
        <v>0.03</v>
      </c>
    </row>
    <row r="104" spans="1:92" x14ac:dyDescent="0.25">
      <c r="A104">
        <v>18</v>
      </c>
      <c r="B104" s="10">
        <v>2</v>
      </c>
      <c r="C104" s="48">
        <v>45279</v>
      </c>
      <c r="D104" s="8">
        <v>0.47449074074074077</v>
      </c>
      <c r="E104" s="10">
        <v>677</v>
      </c>
      <c r="F104" s="10">
        <v>546</v>
      </c>
      <c r="G104" s="10">
        <v>71</v>
      </c>
      <c r="H104" s="10">
        <v>9.1</v>
      </c>
      <c r="I104" s="10">
        <v>1027</v>
      </c>
      <c r="J104" s="10">
        <v>1</v>
      </c>
      <c r="K104" s="10">
        <v>0.02</v>
      </c>
      <c r="M104" s="43"/>
      <c r="AW104">
        <v>15</v>
      </c>
      <c r="AX104" s="10">
        <v>3</v>
      </c>
      <c r="AY104" s="48">
        <v>45279</v>
      </c>
      <c r="AZ104" s="8">
        <v>0.59898148148148145</v>
      </c>
      <c r="BA104" s="10">
        <v>195</v>
      </c>
      <c r="BB104" s="10">
        <v>147</v>
      </c>
      <c r="BC104" s="10">
        <v>76.5</v>
      </c>
      <c r="BD104" s="10">
        <v>8.5</v>
      </c>
      <c r="BE104" s="10">
        <v>730</v>
      </c>
      <c r="BF104" s="10">
        <v>1</v>
      </c>
      <c r="BG104" s="10">
        <v>0.03</v>
      </c>
    </row>
    <row r="105" spans="1:92" x14ac:dyDescent="0.25">
      <c r="A105">
        <v>18</v>
      </c>
      <c r="B105" s="10">
        <v>2</v>
      </c>
      <c r="C105" s="48">
        <v>45279</v>
      </c>
      <c r="D105" s="8">
        <v>0.48143518518518519</v>
      </c>
      <c r="E105" s="10">
        <v>971</v>
      </c>
      <c r="F105" s="10">
        <v>727</v>
      </c>
      <c r="G105" s="10">
        <v>73.5</v>
      </c>
      <c r="H105" s="10">
        <v>8.4</v>
      </c>
      <c r="I105" s="10">
        <v>1037</v>
      </c>
      <c r="J105" s="10">
        <v>1</v>
      </c>
      <c r="K105" s="10">
        <v>0.02</v>
      </c>
      <c r="M105" s="43"/>
      <c r="AW105">
        <v>15</v>
      </c>
      <c r="AX105" s="10">
        <v>3</v>
      </c>
      <c r="AY105" s="48">
        <v>45279</v>
      </c>
      <c r="AZ105" s="8">
        <v>0.60592592592592587</v>
      </c>
      <c r="BA105" s="10">
        <v>297</v>
      </c>
      <c r="BB105" s="10">
        <v>253</v>
      </c>
      <c r="BC105" s="10">
        <v>73</v>
      </c>
      <c r="BD105" s="10">
        <v>8</v>
      </c>
      <c r="BE105" s="10">
        <v>553</v>
      </c>
      <c r="BF105" s="10">
        <v>1</v>
      </c>
      <c r="BG105" s="10">
        <v>0.04</v>
      </c>
    </row>
    <row r="106" spans="1:92" x14ac:dyDescent="0.25">
      <c r="A106">
        <v>18</v>
      </c>
      <c r="B106" s="10">
        <v>2</v>
      </c>
      <c r="C106" s="48">
        <v>45279</v>
      </c>
      <c r="D106" s="8">
        <v>0.48837962962962966</v>
      </c>
      <c r="E106" s="10">
        <v>941</v>
      </c>
      <c r="F106" s="10">
        <v>731</v>
      </c>
      <c r="G106" s="10">
        <v>74</v>
      </c>
      <c r="H106" s="10">
        <v>8.1999999999999993</v>
      </c>
      <c r="I106" s="10">
        <v>1107</v>
      </c>
      <c r="J106" s="10">
        <v>1</v>
      </c>
      <c r="K106" s="10">
        <v>0.02</v>
      </c>
      <c r="AW106">
        <v>15</v>
      </c>
      <c r="AX106" s="10">
        <v>3</v>
      </c>
      <c r="AY106" s="48">
        <v>45279</v>
      </c>
      <c r="AZ106" s="8">
        <v>0.6128703703703704</v>
      </c>
      <c r="BA106" s="10">
        <v>85</v>
      </c>
      <c r="BB106" s="10">
        <v>68</v>
      </c>
      <c r="BC106" s="10">
        <v>72.5</v>
      </c>
      <c r="BD106" s="10">
        <v>7.7</v>
      </c>
      <c r="BE106" s="10">
        <v>539</v>
      </c>
      <c r="BF106" s="10">
        <v>1</v>
      </c>
      <c r="BG106" s="10">
        <v>0.03</v>
      </c>
      <c r="BH106" s="3">
        <v>13</v>
      </c>
      <c r="BI106" s="10">
        <v>1</v>
      </c>
      <c r="BJ106" s="48">
        <v>45279</v>
      </c>
      <c r="BK106" s="8">
        <v>0.61600694444444437</v>
      </c>
      <c r="BL106" s="10">
        <v>192</v>
      </c>
      <c r="BM106" s="10">
        <v>158</v>
      </c>
      <c r="BN106" s="10">
        <v>78</v>
      </c>
      <c r="BO106" s="10">
        <v>8.6</v>
      </c>
      <c r="BP106" s="10">
        <v>723</v>
      </c>
      <c r="BQ106" s="10">
        <v>1</v>
      </c>
      <c r="BR106" s="10">
        <v>0.02</v>
      </c>
    </row>
    <row r="107" spans="1:92" x14ac:dyDescent="0.25">
      <c r="A107">
        <v>18</v>
      </c>
      <c r="B107" s="10">
        <v>2</v>
      </c>
      <c r="C107" s="48">
        <v>45279</v>
      </c>
      <c r="D107" s="8">
        <v>0.49532407407407408</v>
      </c>
      <c r="E107" s="10">
        <v>920</v>
      </c>
      <c r="F107" s="10">
        <v>674</v>
      </c>
      <c r="G107" s="10">
        <v>75</v>
      </c>
      <c r="H107" s="10">
        <v>8.1</v>
      </c>
      <c r="I107" s="10">
        <v>1129</v>
      </c>
      <c r="J107" s="10">
        <v>1</v>
      </c>
      <c r="K107" s="10">
        <v>0.02</v>
      </c>
      <c r="AW107">
        <v>15</v>
      </c>
      <c r="AX107" s="10">
        <v>3</v>
      </c>
      <c r="AY107" s="48">
        <v>45279</v>
      </c>
      <c r="AZ107" s="8">
        <v>0.62547453703703704</v>
      </c>
      <c r="BA107" s="10">
        <v>65</v>
      </c>
      <c r="BB107" s="10">
        <v>55</v>
      </c>
      <c r="BC107" s="10">
        <v>74</v>
      </c>
      <c r="BD107" s="10">
        <v>8</v>
      </c>
      <c r="BE107" s="10">
        <v>540</v>
      </c>
      <c r="BF107" s="10">
        <v>1</v>
      </c>
      <c r="BG107" s="10">
        <v>0.04</v>
      </c>
      <c r="BH107" s="3">
        <v>13</v>
      </c>
      <c r="BI107" s="10">
        <v>1</v>
      </c>
      <c r="BJ107" s="48">
        <v>45279</v>
      </c>
      <c r="BK107" s="8">
        <v>0.62296296296296294</v>
      </c>
      <c r="BL107" s="10">
        <v>226</v>
      </c>
      <c r="BM107" s="10">
        <v>155</v>
      </c>
      <c r="BN107" s="10">
        <v>75</v>
      </c>
      <c r="BO107" s="10">
        <v>8.8000000000000007</v>
      </c>
      <c r="BP107" s="10">
        <v>761</v>
      </c>
      <c r="BQ107" s="10">
        <v>1</v>
      </c>
      <c r="BR107" s="10">
        <v>0.02</v>
      </c>
    </row>
    <row r="108" spans="1:92" x14ac:dyDescent="0.25">
      <c r="A108">
        <v>18</v>
      </c>
      <c r="B108" s="10">
        <v>2</v>
      </c>
      <c r="C108" s="48">
        <v>45279</v>
      </c>
      <c r="D108" s="8">
        <v>0.5022685185185185</v>
      </c>
      <c r="E108" s="10">
        <v>960</v>
      </c>
      <c r="F108" s="10">
        <v>685</v>
      </c>
      <c r="G108" s="10">
        <v>75</v>
      </c>
      <c r="H108" s="10">
        <v>8</v>
      </c>
      <c r="I108" s="10">
        <v>1066</v>
      </c>
      <c r="J108" s="10">
        <v>1</v>
      </c>
      <c r="K108" s="10">
        <v>0.02</v>
      </c>
      <c r="AW108">
        <v>15</v>
      </c>
      <c r="AX108" s="10">
        <v>3</v>
      </c>
      <c r="AY108" s="48">
        <v>45279</v>
      </c>
      <c r="AZ108" s="8">
        <v>0.61842592592592593</v>
      </c>
      <c r="BA108" s="10">
        <v>101</v>
      </c>
      <c r="BB108" s="10">
        <v>76</v>
      </c>
      <c r="BC108" s="10">
        <v>73.5</v>
      </c>
      <c r="BD108" s="10">
        <v>7.9</v>
      </c>
      <c r="BE108" s="10">
        <v>555</v>
      </c>
      <c r="BF108" s="10">
        <v>1</v>
      </c>
      <c r="BG108" s="10">
        <v>0.03</v>
      </c>
      <c r="BH108" s="3">
        <v>13</v>
      </c>
      <c r="BI108" s="10">
        <v>1</v>
      </c>
      <c r="BJ108" s="48">
        <v>45279</v>
      </c>
      <c r="BK108" s="8">
        <v>0.62990740740740747</v>
      </c>
      <c r="BL108" s="10">
        <v>77</v>
      </c>
      <c r="BM108" s="10">
        <v>55</v>
      </c>
      <c r="BN108" s="10">
        <v>71</v>
      </c>
      <c r="BO108" s="10">
        <v>8.4</v>
      </c>
      <c r="BP108" s="10">
        <v>628</v>
      </c>
      <c r="BQ108" s="10">
        <v>1</v>
      </c>
      <c r="BR108" s="10">
        <v>0.02</v>
      </c>
    </row>
    <row r="109" spans="1:92" x14ac:dyDescent="0.25">
      <c r="A109">
        <v>18</v>
      </c>
      <c r="B109" s="24">
        <v>2</v>
      </c>
      <c r="C109" s="51">
        <v>45279</v>
      </c>
      <c r="D109" s="23">
        <v>0.56199074074074074</v>
      </c>
      <c r="E109" s="24">
        <v>625</v>
      </c>
      <c r="F109" s="24">
        <v>429</v>
      </c>
      <c r="G109" s="24">
        <v>78.5</v>
      </c>
      <c r="H109" s="24">
        <v>7.6</v>
      </c>
      <c r="I109" s="24">
        <v>848</v>
      </c>
      <c r="J109" s="24">
        <v>1</v>
      </c>
      <c r="K109" s="24">
        <v>0.02</v>
      </c>
      <c r="AL109">
        <v>18</v>
      </c>
      <c r="AM109" s="10">
        <v>2</v>
      </c>
      <c r="AN109" s="48">
        <v>45279</v>
      </c>
      <c r="AO109" s="8">
        <v>0.65922453703703698</v>
      </c>
      <c r="AP109" s="10">
        <v>115</v>
      </c>
      <c r="AQ109" s="10">
        <v>63</v>
      </c>
      <c r="AR109" s="10">
        <v>73.5</v>
      </c>
      <c r="AS109" s="10">
        <v>8.1</v>
      </c>
      <c r="AT109" s="10">
        <v>504</v>
      </c>
      <c r="AU109" s="10">
        <v>1</v>
      </c>
      <c r="AV109" s="10">
        <v>0.02</v>
      </c>
    </row>
    <row r="110" spans="1:92" x14ac:dyDescent="0.25">
      <c r="A110">
        <v>18</v>
      </c>
      <c r="B110" s="24">
        <v>2</v>
      </c>
      <c r="C110" s="51">
        <v>45279</v>
      </c>
      <c r="D110" s="23">
        <v>0.56893518518518515</v>
      </c>
      <c r="E110" s="24">
        <v>535</v>
      </c>
      <c r="F110" s="24">
        <v>411</v>
      </c>
      <c r="G110" s="24">
        <v>79</v>
      </c>
      <c r="H110" s="24">
        <v>7.7</v>
      </c>
      <c r="I110" s="24">
        <v>894</v>
      </c>
      <c r="J110" s="24">
        <v>1</v>
      </c>
      <c r="K110" s="24">
        <v>0.02</v>
      </c>
      <c r="AL110">
        <v>18</v>
      </c>
      <c r="AM110" s="10">
        <v>2</v>
      </c>
      <c r="AN110" s="48">
        <v>45279</v>
      </c>
      <c r="AO110" s="8">
        <v>0.66615740740740736</v>
      </c>
      <c r="AP110" s="10">
        <v>79</v>
      </c>
      <c r="AQ110" s="10">
        <v>50</v>
      </c>
      <c r="AR110" s="10">
        <v>74</v>
      </c>
      <c r="AS110" s="10">
        <v>8.1999999999999993</v>
      </c>
      <c r="AT110" s="10">
        <v>527</v>
      </c>
      <c r="AU110" s="10">
        <v>1</v>
      </c>
      <c r="AV110" s="10">
        <v>0.02</v>
      </c>
      <c r="AW110">
        <v>15</v>
      </c>
      <c r="AX110" s="24">
        <v>3</v>
      </c>
      <c r="AY110" s="51">
        <v>45279</v>
      </c>
      <c r="AZ110" s="23">
        <v>0.66148148148148145</v>
      </c>
      <c r="BA110" s="24">
        <v>84</v>
      </c>
      <c r="BB110" s="24">
        <v>60</v>
      </c>
      <c r="BC110" s="24">
        <v>71.5</v>
      </c>
      <c r="BD110" s="24">
        <v>10</v>
      </c>
      <c r="BE110" s="24">
        <v>583</v>
      </c>
      <c r="BF110" s="24">
        <v>1</v>
      </c>
      <c r="BG110" s="24">
        <v>0.02</v>
      </c>
    </row>
    <row r="111" spans="1:92" x14ac:dyDescent="0.25">
      <c r="A111">
        <v>18</v>
      </c>
      <c r="B111" s="24">
        <v>2</v>
      </c>
      <c r="C111" s="51">
        <v>45279</v>
      </c>
      <c r="D111" s="23">
        <v>0.58282407407407411</v>
      </c>
      <c r="E111" s="24">
        <v>532</v>
      </c>
      <c r="F111" s="24">
        <v>378</v>
      </c>
      <c r="G111" s="24">
        <v>79</v>
      </c>
      <c r="H111" s="24">
        <v>8</v>
      </c>
      <c r="I111" s="24">
        <v>1006</v>
      </c>
      <c r="J111" s="24">
        <v>1</v>
      </c>
      <c r="K111" s="24">
        <v>0.02</v>
      </c>
      <c r="AW111">
        <v>15</v>
      </c>
      <c r="AX111" s="24">
        <v>3</v>
      </c>
      <c r="AY111" s="51">
        <v>45279</v>
      </c>
      <c r="AZ111" s="23">
        <v>0.66842592592592587</v>
      </c>
      <c r="BA111" s="24">
        <v>271</v>
      </c>
      <c r="BB111" s="24">
        <v>133</v>
      </c>
      <c r="BC111" s="24">
        <v>66</v>
      </c>
      <c r="BD111" s="24">
        <v>11.5</v>
      </c>
      <c r="BE111" s="24">
        <v>565</v>
      </c>
      <c r="BF111" s="24">
        <v>1</v>
      </c>
      <c r="BG111" s="24">
        <v>0.02</v>
      </c>
    </row>
    <row r="112" spans="1:92" x14ac:dyDescent="0.25">
      <c r="A112">
        <v>18</v>
      </c>
      <c r="B112" s="24">
        <v>2</v>
      </c>
      <c r="C112" s="51">
        <v>45279</v>
      </c>
      <c r="D112" s="23">
        <v>0.58976851851851853</v>
      </c>
      <c r="E112" s="24">
        <v>431</v>
      </c>
      <c r="F112" s="24">
        <v>319</v>
      </c>
      <c r="G112" s="24">
        <v>79</v>
      </c>
      <c r="H112" s="24">
        <v>8.1</v>
      </c>
      <c r="I112" s="24">
        <v>931</v>
      </c>
      <c r="J112" s="24">
        <v>1</v>
      </c>
      <c r="K112" s="24">
        <v>0.02</v>
      </c>
      <c r="AL112">
        <v>18</v>
      </c>
      <c r="AM112" s="27">
        <v>2</v>
      </c>
      <c r="AN112" s="49">
        <v>45280</v>
      </c>
      <c r="AO112" s="26">
        <v>0.36834490740740744</v>
      </c>
      <c r="AP112" s="27">
        <v>110</v>
      </c>
      <c r="AQ112" s="27">
        <v>62</v>
      </c>
      <c r="AR112" s="27">
        <v>58</v>
      </c>
      <c r="AS112" s="27">
        <v>12.7</v>
      </c>
      <c r="AT112" s="27">
        <v>569</v>
      </c>
      <c r="AU112" s="27">
        <v>1</v>
      </c>
      <c r="AV112" s="27">
        <v>0.02</v>
      </c>
      <c r="CD112" s="3">
        <v>13</v>
      </c>
      <c r="CE112" s="10">
        <v>3</v>
      </c>
      <c r="CF112" s="48">
        <v>45280</v>
      </c>
      <c r="CG112" s="8">
        <v>0.37699074074074074</v>
      </c>
      <c r="CH112" s="10">
        <v>176</v>
      </c>
      <c r="CI112" s="10">
        <v>134</v>
      </c>
      <c r="CJ112" s="10">
        <v>68.5</v>
      </c>
      <c r="CK112" s="10">
        <v>10.6</v>
      </c>
      <c r="CL112" s="10">
        <v>622</v>
      </c>
      <c r="CM112" s="10">
        <v>1</v>
      </c>
      <c r="CN112" s="10">
        <v>7.0000000000000007E-2</v>
      </c>
    </row>
    <row r="113" spans="1:92" x14ac:dyDescent="0.25">
      <c r="A113">
        <v>18</v>
      </c>
      <c r="B113" s="24">
        <v>2</v>
      </c>
      <c r="C113" s="51">
        <v>45279</v>
      </c>
      <c r="D113" s="23">
        <v>0.60365740740740736</v>
      </c>
      <c r="E113" s="24">
        <v>110</v>
      </c>
      <c r="F113" s="24">
        <v>75</v>
      </c>
      <c r="G113" s="24">
        <v>76.5</v>
      </c>
      <c r="H113" s="24">
        <v>8.1</v>
      </c>
      <c r="I113" s="24">
        <v>634</v>
      </c>
      <c r="J113" s="24">
        <v>1</v>
      </c>
      <c r="K113" s="24">
        <v>0.02</v>
      </c>
      <c r="AL113">
        <v>18</v>
      </c>
      <c r="AM113" s="27">
        <v>2</v>
      </c>
      <c r="AN113" s="49">
        <v>45280</v>
      </c>
      <c r="AO113" s="26">
        <v>0.37528935185185186</v>
      </c>
      <c r="AP113" s="27">
        <v>90</v>
      </c>
      <c r="AQ113" s="27">
        <v>48</v>
      </c>
      <c r="AR113" s="27">
        <v>61</v>
      </c>
      <c r="AS113" s="27">
        <v>11.6</v>
      </c>
      <c r="AT113" s="27">
        <v>541</v>
      </c>
      <c r="AU113" s="27">
        <v>1</v>
      </c>
      <c r="AV113" s="27">
        <v>0.02</v>
      </c>
      <c r="AW113">
        <v>13</v>
      </c>
      <c r="AX113" s="27">
        <v>3</v>
      </c>
      <c r="AY113" s="49">
        <v>45280</v>
      </c>
      <c r="AZ113" s="26">
        <v>0.40476851851851853</v>
      </c>
      <c r="BA113" s="27">
        <v>164</v>
      </c>
      <c r="BB113" s="27">
        <v>134</v>
      </c>
      <c r="BC113" s="27">
        <v>75</v>
      </c>
      <c r="BD113" s="27">
        <v>9.5</v>
      </c>
      <c r="BE113" s="27">
        <v>599</v>
      </c>
      <c r="BF113" s="27">
        <v>1</v>
      </c>
      <c r="BG113" s="27">
        <v>0.05</v>
      </c>
      <c r="BH113" s="3">
        <v>15</v>
      </c>
      <c r="BI113" s="27">
        <v>1</v>
      </c>
      <c r="BJ113" s="49">
        <v>45280</v>
      </c>
      <c r="BK113" s="26">
        <v>0.40168981481481486</v>
      </c>
      <c r="BL113" s="27">
        <v>148</v>
      </c>
      <c r="BM113" s="27">
        <v>109</v>
      </c>
      <c r="BN113" s="27">
        <v>70.5</v>
      </c>
      <c r="BO113" s="27">
        <v>10.6</v>
      </c>
      <c r="BP113" s="27">
        <v>718</v>
      </c>
      <c r="BQ113" s="27">
        <v>1</v>
      </c>
      <c r="BR113" s="27">
        <v>0.02</v>
      </c>
      <c r="CD113" s="3">
        <v>13</v>
      </c>
      <c r="CE113" s="10">
        <v>3</v>
      </c>
      <c r="CF113" s="48">
        <v>45280</v>
      </c>
      <c r="CG113" s="8">
        <v>0.38393518518518516</v>
      </c>
      <c r="CH113" s="10">
        <v>176</v>
      </c>
      <c r="CI113" s="10">
        <v>132</v>
      </c>
      <c r="CJ113" s="10">
        <v>71.5</v>
      </c>
      <c r="CK113" s="10">
        <v>10.1</v>
      </c>
      <c r="CL113" s="10">
        <v>710</v>
      </c>
      <c r="CM113" s="10">
        <v>1</v>
      </c>
      <c r="CN113" s="10">
        <v>7.0000000000000007E-2</v>
      </c>
    </row>
    <row r="114" spans="1:92" x14ac:dyDescent="0.25">
      <c r="A114">
        <v>18</v>
      </c>
      <c r="B114" s="24">
        <v>2</v>
      </c>
      <c r="C114" s="51">
        <v>45279</v>
      </c>
      <c r="D114" s="23">
        <v>0.61061342592592593</v>
      </c>
      <c r="E114" s="24">
        <v>152</v>
      </c>
      <c r="F114" s="24">
        <v>106</v>
      </c>
      <c r="G114" s="24">
        <v>76</v>
      </c>
      <c r="H114" s="24">
        <v>8</v>
      </c>
      <c r="I114" s="24">
        <v>572</v>
      </c>
      <c r="J114" s="24">
        <v>1</v>
      </c>
      <c r="K114" s="24">
        <v>0.02</v>
      </c>
      <c r="AW114">
        <v>13</v>
      </c>
      <c r="AX114" s="27">
        <v>3</v>
      </c>
      <c r="AY114" s="49">
        <v>45280</v>
      </c>
      <c r="AZ114" s="26">
        <v>0.41171296296296295</v>
      </c>
      <c r="BA114" s="27">
        <v>156</v>
      </c>
      <c r="BB114" s="27">
        <v>117</v>
      </c>
      <c r="BC114" s="27">
        <v>75.5</v>
      </c>
      <c r="BD114" s="27">
        <v>9.5</v>
      </c>
      <c r="BE114" s="27">
        <v>574</v>
      </c>
      <c r="BF114" s="27">
        <v>1</v>
      </c>
      <c r="BG114" s="27">
        <v>0.04</v>
      </c>
      <c r="BH114" s="3">
        <v>15</v>
      </c>
      <c r="BI114" s="27">
        <v>1</v>
      </c>
      <c r="BJ114" s="49">
        <v>45280</v>
      </c>
      <c r="BK114" s="26">
        <v>0.40863425925925928</v>
      </c>
      <c r="BL114" s="27">
        <v>106</v>
      </c>
      <c r="BM114" s="27">
        <v>78</v>
      </c>
      <c r="BN114" s="27">
        <v>72</v>
      </c>
      <c r="BO114" s="27">
        <v>10.3</v>
      </c>
      <c r="BP114" s="27">
        <v>711</v>
      </c>
      <c r="BQ114" s="27">
        <v>1</v>
      </c>
      <c r="BR114" s="27">
        <v>0.02</v>
      </c>
      <c r="CD114" s="3">
        <v>13</v>
      </c>
      <c r="CE114" s="10">
        <v>3</v>
      </c>
      <c r="CF114" s="48">
        <v>45280</v>
      </c>
      <c r="CG114" s="8">
        <v>0.39087962962962958</v>
      </c>
      <c r="CH114" s="10">
        <v>160</v>
      </c>
      <c r="CI114" s="10">
        <v>126</v>
      </c>
      <c r="CJ114" s="10">
        <v>72.5</v>
      </c>
      <c r="CK114" s="10">
        <v>9.9</v>
      </c>
      <c r="CL114" s="10">
        <v>626</v>
      </c>
      <c r="CM114" s="10">
        <v>1</v>
      </c>
      <c r="CN114" s="10">
        <v>0.06</v>
      </c>
    </row>
    <row r="115" spans="1:92" x14ac:dyDescent="0.25">
      <c r="A115">
        <v>18</v>
      </c>
      <c r="B115" s="10">
        <v>2</v>
      </c>
      <c r="C115" s="48">
        <v>45279</v>
      </c>
      <c r="D115" s="8">
        <v>0.65922453703703698</v>
      </c>
      <c r="E115" s="10">
        <v>115</v>
      </c>
      <c r="F115" s="10">
        <v>63</v>
      </c>
      <c r="G115" s="10">
        <v>73.5</v>
      </c>
      <c r="H115" s="10">
        <v>8.1</v>
      </c>
      <c r="I115" s="10">
        <v>504</v>
      </c>
      <c r="J115" s="10">
        <v>1</v>
      </c>
      <c r="K115" s="10">
        <v>0.02</v>
      </c>
      <c r="AL115">
        <v>18</v>
      </c>
      <c r="AM115" s="12">
        <v>2</v>
      </c>
      <c r="AN115" s="50">
        <v>45280</v>
      </c>
      <c r="AO115" s="9">
        <v>0.38917824074074076</v>
      </c>
      <c r="AP115" s="12">
        <v>95</v>
      </c>
      <c r="AQ115" s="12">
        <v>58</v>
      </c>
      <c r="AR115" s="12">
        <v>64</v>
      </c>
      <c r="AS115" s="12">
        <v>11.1</v>
      </c>
      <c r="AT115" s="12">
        <v>554</v>
      </c>
      <c r="AU115" s="12">
        <v>1.56</v>
      </c>
      <c r="AV115" s="12">
        <v>0.02</v>
      </c>
      <c r="BH115" s="3">
        <v>15</v>
      </c>
      <c r="BI115" s="27">
        <v>1</v>
      </c>
      <c r="BJ115" s="49">
        <v>45280</v>
      </c>
      <c r="BK115" s="26">
        <v>0.4155787037037037</v>
      </c>
      <c r="BL115" s="27">
        <v>103</v>
      </c>
      <c r="BM115" s="27">
        <v>74</v>
      </c>
      <c r="BN115" s="27">
        <v>72.5</v>
      </c>
      <c r="BO115" s="27">
        <v>10.4</v>
      </c>
      <c r="BP115" s="27">
        <v>718</v>
      </c>
      <c r="BQ115" s="27">
        <v>1</v>
      </c>
      <c r="BR115" s="27">
        <v>0.02</v>
      </c>
    </row>
    <row r="116" spans="1:92" x14ac:dyDescent="0.25">
      <c r="A116">
        <v>18</v>
      </c>
      <c r="B116" s="10">
        <v>2</v>
      </c>
      <c r="C116" s="48">
        <v>45279</v>
      </c>
      <c r="D116" s="8">
        <v>0.66615740740740736</v>
      </c>
      <c r="E116" s="10">
        <v>79</v>
      </c>
      <c r="F116" s="10">
        <v>50</v>
      </c>
      <c r="G116" s="10">
        <v>74</v>
      </c>
      <c r="H116" s="10">
        <v>8.1999999999999993</v>
      </c>
      <c r="I116" s="10">
        <v>527</v>
      </c>
      <c r="J116" s="10">
        <v>1</v>
      </c>
      <c r="K116" s="10">
        <v>0.02</v>
      </c>
      <c r="AL116">
        <v>18</v>
      </c>
      <c r="AM116" s="12">
        <v>2</v>
      </c>
      <c r="AN116" s="50">
        <v>45280</v>
      </c>
      <c r="AO116" s="9">
        <v>0.39612268518518517</v>
      </c>
      <c r="AP116" s="12">
        <v>179</v>
      </c>
      <c r="AQ116" s="12">
        <v>108</v>
      </c>
      <c r="AR116" s="12">
        <v>67.5</v>
      </c>
      <c r="AS116" s="12">
        <v>10.3</v>
      </c>
      <c r="AT116" s="12">
        <v>555</v>
      </c>
      <c r="AU116" s="12">
        <v>1</v>
      </c>
      <c r="AV116" s="12">
        <v>0.02</v>
      </c>
    </row>
    <row r="117" spans="1:92" x14ac:dyDescent="0.25">
      <c r="A117">
        <v>18</v>
      </c>
      <c r="B117" s="27">
        <v>2</v>
      </c>
      <c r="C117" s="49">
        <v>45280</v>
      </c>
      <c r="D117" s="26">
        <v>0.36834490740740744</v>
      </c>
      <c r="E117" s="27">
        <v>110</v>
      </c>
      <c r="F117" s="27">
        <v>62</v>
      </c>
      <c r="G117" s="27">
        <v>58</v>
      </c>
      <c r="H117" s="27">
        <v>12.7</v>
      </c>
      <c r="I117" s="27">
        <v>569</v>
      </c>
      <c r="J117" s="27">
        <v>1</v>
      </c>
      <c r="K117" s="27">
        <v>0.02</v>
      </c>
      <c r="AL117">
        <v>18</v>
      </c>
      <c r="AM117" s="12">
        <v>2</v>
      </c>
      <c r="AN117" s="50">
        <v>45280</v>
      </c>
      <c r="AO117" s="9">
        <v>0.40306712962962959</v>
      </c>
      <c r="AP117" s="12">
        <v>156</v>
      </c>
      <c r="AQ117" s="12">
        <v>108</v>
      </c>
      <c r="AR117" s="12">
        <v>70</v>
      </c>
      <c r="AS117" s="12">
        <v>9.8000000000000007</v>
      </c>
      <c r="AT117" s="12">
        <v>541</v>
      </c>
      <c r="AU117" s="12">
        <v>1</v>
      </c>
      <c r="AV117" s="12">
        <v>0.02</v>
      </c>
    </row>
    <row r="118" spans="1:92" x14ac:dyDescent="0.25">
      <c r="A118">
        <v>18</v>
      </c>
      <c r="B118" s="27">
        <v>2</v>
      </c>
      <c r="C118" s="49">
        <v>45280</v>
      </c>
      <c r="D118" s="26">
        <v>0.37528935185185186</v>
      </c>
      <c r="E118" s="27">
        <v>90</v>
      </c>
      <c r="F118" s="27">
        <v>48</v>
      </c>
      <c r="G118" s="27">
        <v>61</v>
      </c>
      <c r="H118" s="27">
        <v>11.6</v>
      </c>
      <c r="I118" s="27">
        <v>541</v>
      </c>
      <c r="J118" s="27">
        <v>1</v>
      </c>
      <c r="K118" s="27">
        <v>0.02</v>
      </c>
    </row>
    <row r="119" spans="1:92" x14ac:dyDescent="0.25">
      <c r="A119">
        <v>18</v>
      </c>
      <c r="B119" s="12">
        <v>2</v>
      </c>
      <c r="C119" s="50">
        <v>45280</v>
      </c>
      <c r="D119" s="9">
        <v>0.38917824074074076</v>
      </c>
      <c r="E119" s="12">
        <v>95</v>
      </c>
      <c r="F119" s="12">
        <v>58</v>
      </c>
      <c r="G119" s="12">
        <v>64</v>
      </c>
      <c r="H119" s="12">
        <v>11.1</v>
      </c>
      <c r="I119" s="12">
        <v>554</v>
      </c>
      <c r="J119" s="12">
        <v>1.56</v>
      </c>
      <c r="K119" s="12">
        <v>0.02</v>
      </c>
      <c r="AL119">
        <v>18</v>
      </c>
      <c r="AM119" s="27">
        <v>2</v>
      </c>
      <c r="AN119" s="49">
        <v>45280</v>
      </c>
      <c r="AO119" s="26">
        <v>0.43778935185185186</v>
      </c>
      <c r="AP119" s="27">
        <v>114</v>
      </c>
      <c r="AQ119" s="27">
        <v>74</v>
      </c>
      <c r="AR119" s="27">
        <v>72.5</v>
      </c>
      <c r="AS119" s="27">
        <v>9.6999999999999993</v>
      </c>
      <c r="AT119" s="27">
        <v>529</v>
      </c>
      <c r="AU119" s="27">
        <v>1</v>
      </c>
      <c r="AV119" s="27">
        <v>0.02</v>
      </c>
    </row>
    <row r="120" spans="1:92" x14ac:dyDescent="0.25">
      <c r="A120">
        <v>18</v>
      </c>
      <c r="B120" s="12">
        <v>2</v>
      </c>
      <c r="C120" s="50">
        <v>45280</v>
      </c>
      <c r="D120" s="9">
        <v>0.39612268518518517</v>
      </c>
      <c r="E120" s="12">
        <v>179</v>
      </c>
      <c r="F120" s="12">
        <v>108</v>
      </c>
      <c r="G120" s="12">
        <v>67.5</v>
      </c>
      <c r="H120" s="12">
        <v>10.3</v>
      </c>
      <c r="I120" s="12">
        <v>555</v>
      </c>
      <c r="J120" s="12">
        <v>1</v>
      </c>
      <c r="K120" s="12">
        <v>0.02</v>
      </c>
      <c r="AL120">
        <v>18</v>
      </c>
      <c r="AM120" s="27">
        <v>2</v>
      </c>
      <c r="AN120" s="49">
        <v>45280</v>
      </c>
      <c r="AO120" s="26">
        <v>0.44473379629629628</v>
      </c>
      <c r="AP120" s="27">
        <v>83</v>
      </c>
      <c r="AQ120" s="27">
        <v>55</v>
      </c>
      <c r="AR120" s="27">
        <v>72</v>
      </c>
      <c r="AS120" s="27">
        <v>9.6</v>
      </c>
      <c r="AT120" s="27">
        <v>511</v>
      </c>
      <c r="AU120" s="27">
        <v>1</v>
      </c>
      <c r="AV120" s="27">
        <v>0.02</v>
      </c>
      <c r="AW120">
        <v>13</v>
      </c>
      <c r="AX120" s="12">
        <v>3</v>
      </c>
      <c r="AY120" s="50">
        <v>45280</v>
      </c>
      <c r="AZ120" s="9">
        <v>0.43949074074074074</v>
      </c>
      <c r="BA120" s="12">
        <v>122</v>
      </c>
      <c r="BB120" s="12">
        <v>95</v>
      </c>
      <c r="BC120" s="12">
        <v>77.5</v>
      </c>
      <c r="BD120" s="12">
        <v>9.4</v>
      </c>
      <c r="BE120" s="12">
        <v>527</v>
      </c>
      <c r="BF120" s="12">
        <v>1</v>
      </c>
      <c r="BG120" s="12">
        <v>0.03</v>
      </c>
      <c r="BH120" s="3">
        <v>15</v>
      </c>
      <c r="BI120" s="12">
        <v>1</v>
      </c>
      <c r="BJ120" s="50">
        <v>45280</v>
      </c>
      <c r="BK120" s="9">
        <v>0.43641203703703701</v>
      </c>
      <c r="BL120" s="12">
        <v>109</v>
      </c>
      <c r="BM120" s="12">
        <v>79</v>
      </c>
      <c r="BN120" s="12">
        <v>73.5</v>
      </c>
      <c r="BO120" s="12">
        <v>10.5</v>
      </c>
      <c r="BP120" s="12">
        <v>659</v>
      </c>
      <c r="BQ120" s="12">
        <v>1</v>
      </c>
      <c r="BR120" s="12">
        <v>0.02</v>
      </c>
    </row>
    <row r="121" spans="1:92" x14ac:dyDescent="0.25">
      <c r="A121">
        <v>18</v>
      </c>
      <c r="B121" s="12">
        <v>2</v>
      </c>
      <c r="C121" s="50">
        <v>45280</v>
      </c>
      <c r="D121" s="9">
        <v>0.40306712962962959</v>
      </c>
      <c r="E121" s="12">
        <v>156</v>
      </c>
      <c r="F121" s="12">
        <v>108</v>
      </c>
      <c r="G121" s="12">
        <v>70</v>
      </c>
      <c r="H121" s="12">
        <v>9.8000000000000007</v>
      </c>
      <c r="I121" s="12">
        <v>541</v>
      </c>
      <c r="J121" s="12">
        <v>1</v>
      </c>
      <c r="K121" s="12">
        <v>0.02</v>
      </c>
      <c r="AL121">
        <v>18</v>
      </c>
      <c r="AM121" s="27">
        <v>2</v>
      </c>
      <c r="AN121" s="49">
        <v>45280</v>
      </c>
      <c r="AO121" s="26">
        <v>0.45167824074074076</v>
      </c>
      <c r="AP121" s="27">
        <v>96</v>
      </c>
      <c r="AQ121" s="27">
        <v>56</v>
      </c>
      <c r="AR121" s="27">
        <v>72</v>
      </c>
      <c r="AS121" s="27">
        <v>9.6</v>
      </c>
      <c r="AT121" s="27">
        <v>529</v>
      </c>
      <c r="AU121" s="27">
        <v>1</v>
      </c>
      <c r="AV121" s="27">
        <v>0.02</v>
      </c>
      <c r="AW121">
        <v>13</v>
      </c>
      <c r="AX121" s="12">
        <v>3</v>
      </c>
      <c r="AY121" s="50">
        <v>45280</v>
      </c>
      <c r="AZ121" s="9">
        <v>0.44643518518518516</v>
      </c>
      <c r="BA121" s="12">
        <v>149</v>
      </c>
      <c r="BB121" s="12">
        <v>123</v>
      </c>
      <c r="BC121" s="12">
        <v>77.5</v>
      </c>
      <c r="BD121" s="12">
        <v>9.4</v>
      </c>
      <c r="BE121" s="12">
        <v>539</v>
      </c>
      <c r="BF121" s="12">
        <v>1</v>
      </c>
      <c r="BG121" s="12">
        <v>0.03</v>
      </c>
      <c r="BH121" s="3">
        <v>15</v>
      </c>
      <c r="BI121" s="12">
        <v>1</v>
      </c>
      <c r="BJ121" s="50">
        <v>45280</v>
      </c>
      <c r="BK121" s="9">
        <v>0.44335648148148149</v>
      </c>
      <c r="BL121" s="12">
        <v>146</v>
      </c>
      <c r="BM121" s="12">
        <v>109</v>
      </c>
      <c r="BN121" s="12">
        <v>73.5</v>
      </c>
      <c r="BO121" s="12">
        <v>10.5</v>
      </c>
      <c r="BP121" s="12">
        <v>659</v>
      </c>
      <c r="BQ121" s="12">
        <v>1</v>
      </c>
      <c r="BR121" s="12">
        <v>0.02</v>
      </c>
    </row>
    <row r="122" spans="1:92" x14ac:dyDescent="0.25">
      <c r="A122">
        <v>18</v>
      </c>
      <c r="B122" s="27">
        <v>2</v>
      </c>
      <c r="C122" s="49">
        <v>45280</v>
      </c>
      <c r="D122" s="26">
        <v>0.43778935185185186</v>
      </c>
      <c r="E122" s="27">
        <v>114</v>
      </c>
      <c r="F122" s="27">
        <v>74</v>
      </c>
      <c r="G122" s="27">
        <v>72.5</v>
      </c>
      <c r="H122" s="27">
        <v>9.6999999999999993</v>
      </c>
      <c r="I122" s="27">
        <v>529</v>
      </c>
      <c r="J122" s="27">
        <v>1</v>
      </c>
      <c r="K122" s="27">
        <v>0.02</v>
      </c>
      <c r="AW122">
        <v>13</v>
      </c>
      <c r="AX122" s="12">
        <v>3</v>
      </c>
      <c r="AY122" s="50">
        <v>45280</v>
      </c>
      <c r="AZ122" s="9">
        <v>0.45337962962962958</v>
      </c>
      <c r="BA122" s="12">
        <v>114</v>
      </c>
      <c r="BB122" s="12">
        <v>77</v>
      </c>
      <c r="BC122" s="12">
        <v>78</v>
      </c>
      <c r="BD122" s="12">
        <v>9.4</v>
      </c>
      <c r="BE122" s="12">
        <v>566</v>
      </c>
      <c r="BF122" s="12">
        <v>1</v>
      </c>
      <c r="BG122" s="12">
        <v>0.03</v>
      </c>
      <c r="BH122" s="3">
        <v>15</v>
      </c>
      <c r="BI122" s="12">
        <v>1</v>
      </c>
      <c r="BJ122" s="50">
        <v>45280</v>
      </c>
      <c r="BK122" s="9">
        <v>0.45031249999999995</v>
      </c>
      <c r="BL122" s="12">
        <v>86</v>
      </c>
      <c r="BM122" s="12">
        <v>60</v>
      </c>
      <c r="BN122" s="12">
        <v>74</v>
      </c>
      <c r="BO122" s="12">
        <v>10.4</v>
      </c>
      <c r="BP122" s="12">
        <v>675</v>
      </c>
      <c r="BQ122" s="12">
        <v>1</v>
      </c>
      <c r="BR122" s="12">
        <v>0.02</v>
      </c>
    </row>
    <row r="123" spans="1:92" x14ac:dyDescent="0.25">
      <c r="A123">
        <v>18</v>
      </c>
      <c r="B123" s="27">
        <v>2</v>
      </c>
      <c r="C123" s="49">
        <v>45280</v>
      </c>
      <c r="D123" s="26">
        <v>0.44473379629629628</v>
      </c>
      <c r="E123" s="27">
        <v>83</v>
      </c>
      <c r="F123" s="27">
        <v>55</v>
      </c>
      <c r="G123" s="27">
        <v>72</v>
      </c>
      <c r="H123" s="27">
        <v>9.6</v>
      </c>
      <c r="I123" s="27">
        <v>511</v>
      </c>
      <c r="J123" s="27">
        <v>1</v>
      </c>
      <c r="K123" s="27">
        <v>0.02</v>
      </c>
      <c r="AL123">
        <v>21</v>
      </c>
      <c r="AM123" s="10">
        <v>2</v>
      </c>
      <c r="AN123" s="48">
        <v>45280</v>
      </c>
      <c r="AO123" s="8">
        <v>0.46556712962962959</v>
      </c>
      <c r="AP123" s="10">
        <v>679</v>
      </c>
      <c r="AQ123" s="10">
        <v>533</v>
      </c>
      <c r="AR123" s="10">
        <v>73.5</v>
      </c>
      <c r="AS123" s="10">
        <v>8.8000000000000007</v>
      </c>
      <c r="AT123" s="10">
        <v>912</v>
      </c>
      <c r="AU123" s="10">
        <v>3.92</v>
      </c>
      <c r="AV123" s="10">
        <v>0.02</v>
      </c>
      <c r="AW123">
        <v>13</v>
      </c>
      <c r="AX123" s="12">
        <v>3</v>
      </c>
      <c r="AY123" s="50">
        <v>45280</v>
      </c>
      <c r="AZ123" s="9">
        <v>0.46032407407407411</v>
      </c>
      <c r="BA123" s="12">
        <v>98</v>
      </c>
      <c r="BB123" s="12">
        <v>67</v>
      </c>
      <c r="BC123" s="12">
        <v>78</v>
      </c>
      <c r="BD123" s="12">
        <v>9.4</v>
      </c>
      <c r="BE123" s="12">
        <v>593</v>
      </c>
      <c r="BF123" s="12">
        <v>1</v>
      </c>
      <c r="BG123" s="12">
        <v>0.03</v>
      </c>
      <c r="BH123" s="3">
        <v>15</v>
      </c>
      <c r="BI123" s="12">
        <v>1</v>
      </c>
      <c r="BJ123" s="50">
        <v>45280</v>
      </c>
      <c r="BK123" s="9">
        <v>0.45724537037037033</v>
      </c>
      <c r="BL123" s="12">
        <v>82</v>
      </c>
      <c r="BM123" s="12">
        <v>51</v>
      </c>
      <c r="BN123" s="12">
        <v>74</v>
      </c>
      <c r="BO123" s="12">
        <v>10.5</v>
      </c>
      <c r="BP123" s="12">
        <v>688</v>
      </c>
      <c r="BQ123" s="12">
        <v>1</v>
      </c>
      <c r="BR123" s="12">
        <v>0.02</v>
      </c>
    </row>
    <row r="124" spans="1:92" x14ac:dyDescent="0.25">
      <c r="A124">
        <v>18</v>
      </c>
      <c r="B124" s="27">
        <v>2</v>
      </c>
      <c r="C124" s="49">
        <v>45280</v>
      </c>
      <c r="D124" s="26">
        <v>0.45167824074074076</v>
      </c>
      <c r="E124" s="27">
        <v>96</v>
      </c>
      <c r="F124" s="27">
        <v>56</v>
      </c>
      <c r="G124" s="27">
        <v>72</v>
      </c>
      <c r="H124" s="27">
        <v>9.6</v>
      </c>
      <c r="I124" s="27">
        <v>529</v>
      </c>
      <c r="J124" s="27">
        <v>1</v>
      </c>
      <c r="K124" s="27">
        <v>0.02</v>
      </c>
      <c r="AL124">
        <v>21</v>
      </c>
      <c r="AM124" s="10">
        <v>2</v>
      </c>
      <c r="AN124" s="48">
        <v>45280</v>
      </c>
      <c r="AO124" s="8">
        <v>0.47251157407407413</v>
      </c>
      <c r="AP124" s="10">
        <v>788</v>
      </c>
      <c r="AQ124" s="10">
        <v>579</v>
      </c>
      <c r="AR124" s="10">
        <v>75</v>
      </c>
      <c r="AS124" s="10">
        <v>8.4</v>
      </c>
      <c r="AT124" s="10">
        <v>961</v>
      </c>
      <c r="AU124" s="10">
        <v>3.46</v>
      </c>
      <c r="AV124" s="10">
        <v>0.02</v>
      </c>
    </row>
    <row r="125" spans="1:92" x14ac:dyDescent="0.25">
      <c r="A125">
        <v>21</v>
      </c>
      <c r="B125" s="10">
        <v>2</v>
      </c>
      <c r="C125" s="48">
        <v>45280</v>
      </c>
      <c r="D125" s="8">
        <v>0.46556712962962959</v>
      </c>
      <c r="E125" s="10">
        <v>679</v>
      </c>
      <c r="F125" s="10">
        <v>533</v>
      </c>
      <c r="G125" s="10">
        <v>73.5</v>
      </c>
      <c r="H125" s="10">
        <v>8.8000000000000007</v>
      </c>
      <c r="I125" s="10">
        <v>912</v>
      </c>
      <c r="J125" s="10">
        <v>3.92</v>
      </c>
      <c r="K125" s="10">
        <v>0.02</v>
      </c>
      <c r="BH125" s="3">
        <v>18</v>
      </c>
      <c r="BI125" s="10">
        <v>1</v>
      </c>
      <c r="BJ125" s="48">
        <v>45280</v>
      </c>
      <c r="BK125" s="8">
        <v>0.47113425925925928</v>
      </c>
      <c r="BL125" s="10">
        <v>91</v>
      </c>
      <c r="BM125" s="10">
        <v>63</v>
      </c>
      <c r="BN125" s="10">
        <v>72.5</v>
      </c>
      <c r="BO125" s="10">
        <v>10.199999999999999</v>
      </c>
      <c r="BP125" s="10">
        <v>633</v>
      </c>
      <c r="BQ125" s="10">
        <v>1</v>
      </c>
      <c r="BR125" s="10">
        <v>0.02</v>
      </c>
    </row>
    <row r="126" spans="1:92" x14ac:dyDescent="0.25">
      <c r="A126">
        <v>21</v>
      </c>
      <c r="B126" s="10">
        <v>2</v>
      </c>
      <c r="C126" s="48">
        <v>45280</v>
      </c>
      <c r="D126" s="8">
        <v>0.47251157407407413</v>
      </c>
      <c r="E126" s="10">
        <v>788</v>
      </c>
      <c r="F126" s="10">
        <v>579</v>
      </c>
      <c r="G126" s="10">
        <v>75</v>
      </c>
      <c r="H126" s="10">
        <v>8.4</v>
      </c>
      <c r="I126" s="10">
        <v>961</v>
      </c>
      <c r="J126" s="10">
        <v>3.46</v>
      </c>
      <c r="K126" s="10">
        <v>0.02</v>
      </c>
      <c r="AL126">
        <v>20</v>
      </c>
      <c r="AM126" s="27">
        <v>2</v>
      </c>
      <c r="AN126" s="49">
        <v>45280</v>
      </c>
      <c r="AO126" s="26">
        <v>0.47945601851851855</v>
      </c>
      <c r="AP126" s="27">
        <v>627</v>
      </c>
      <c r="AQ126" s="27">
        <v>490</v>
      </c>
      <c r="AR126" s="27">
        <v>76.5</v>
      </c>
      <c r="AS126" s="27">
        <v>8.9</v>
      </c>
      <c r="AT126" s="27">
        <v>994</v>
      </c>
      <c r="AU126" s="27">
        <v>2.94</v>
      </c>
      <c r="AV126" s="27">
        <v>0.02</v>
      </c>
      <c r="BH126" s="3">
        <v>18</v>
      </c>
      <c r="BI126" s="10">
        <v>1</v>
      </c>
      <c r="BJ126" s="48">
        <v>45280</v>
      </c>
      <c r="BK126" s="8">
        <v>0.4780787037037037</v>
      </c>
      <c r="BL126" s="10">
        <v>194</v>
      </c>
      <c r="BM126" s="10">
        <v>149</v>
      </c>
      <c r="BN126" s="10">
        <v>73</v>
      </c>
      <c r="BO126" s="10">
        <v>10.1</v>
      </c>
      <c r="BP126" s="10">
        <v>627</v>
      </c>
      <c r="BQ126" s="10">
        <v>1</v>
      </c>
      <c r="BR126" s="10">
        <v>0.02</v>
      </c>
    </row>
    <row r="127" spans="1:92" x14ac:dyDescent="0.25">
      <c r="A127">
        <v>20</v>
      </c>
      <c r="B127" s="27">
        <v>2</v>
      </c>
      <c r="C127" s="49">
        <v>45280</v>
      </c>
      <c r="D127" s="26">
        <v>0.47945601851851855</v>
      </c>
      <c r="E127" s="27">
        <v>627</v>
      </c>
      <c r="F127" s="27">
        <v>490</v>
      </c>
      <c r="G127" s="27">
        <v>76.5</v>
      </c>
      <c r="H127" s="27">
        <v>8.9</v>
      </c>
      <c r="I127" s="27">
        <v>994</v>
      </c>
      <c r="J127" s="27">
        <v>2.94</v>
      </c>
      <c r="K127" s="27">
        <v>0.02</v>
      </c>
      <c r="AL127">
        <v>20</v>
      </c>
      <c r="AM127" s="27">
        <v>2</v>
      </c>
      <c r="AN127" s="49">
        <v>45280</v>
      </c>
      <c r="AO127" s="26">
        <v>0.48640046296296297</v>
      </c>
      <c r="AP127" s="27">
        <v>279</v>
      </c>
      <c r="AQ127" s="27">
        <v>193</v>
      </c>
      <c r="AR127" s="27">
        <v>72</v>
      </c>
      <c r="AS127" s="27">
        <v>8.9</v>
      </c>
      <c r="AT127" s="27">
        <v>702</v>
      </c>
      <c r="AU127" s="27">
        <v>3.11</v>
      </c>
      <c r="AV127" s="27">
        <v>0.02</v>
      </c>
      <c r="BH127" s="3">
        <v>18</v>
      </c>
      <c r="BI127" s="10">
        <v>1</v>
      </c>
      <c r="BJ127" s="48">
        <v>45280</v>
      </c>
      <c r="BK127" s="8">
        <v>0.48503472222222221</v>
      </c>
      <c r="BL127" s="10">
        <v>78</v>
      </c>
      <c r="BM127" s="10">
        <v>55</v>
      </c>
      <c r="BN127" s="10">
        <v>72</v>
      </c>
      <c r="BO127" s="10">
        <v>9.6999999999999993</v>
      </c>
      <c r="BP127" s="10">
        <v>632</v>
      </c>
      <c r="BQ127" s="10">
        <v>1</v>
      </c>
      <c r="BR127" s="10">
        <v>0.02</v>
      </c>
      <c r="CD127" s="3">
        <v>13</v>
      </c>
      <c r="CE127" s="24">
        <v>3</v>
      </c>
      <c r="CF127" s="51">
        <v>45280</v>
      </c>
      <c r="CG127" s="23">
        <v>0.48810185185185184</v>
      </c>
      <c r="CH127" s="24">
        <v>79</v>
      </c>
      <c r="CI127" s="24">
        <v>60</v>
      </c>
      <c r="CJ127" s="24">
        <v>75.5</v>
      </c>
      <c r="CK127" s="24">
        <v>11</v>
      </c>
      <c r="CL127" s="24">
        <v>600</v>
      </c>
      <c r="CM127" s="24">
        <v>1.76</v>
      </c>
      <c r="CN127" s="24">
        <v>0.02</v>
      </c>
    </row>
    <row r="128" spans="1:92" x14ac:dyDescent="0.25">
      <c r="A128">
        <v>20</v>
      </c>
      <c r="B128" s="27">
        <v>2</v>
      </c>
      <c r="C128" s="49">
        <v>45280</v>
      </c>
      <c r="D128" s="26">
        <v>0.48640046296296297</v>
      </c>
      <c r="E128" s="27">
        <v>279</v>
      </c>
      <c r="F128" s="27">
        <v>193</v>
      </c>
      <c r="G128" s="27">
        <v>72</v>
      </c>
      <c r="H128" s="27">
        <v>8.9</v>
      </c>
      <c r="I128" s="27">
        <v>702</v>
      </c>
      <c r="J128" s="27">
        <v>3.11</v>
      </c>
      <c r="K128" s="27">
        <v>0.02</v>
      </c>
      <c r="AL128">
        <v>20</v>
      </c>
      <c r="AM128" s="27">
        <v>2</v>
      </c>
      <c r="AN128" s="49">
        <v>45280</v>
      </c>
      <c r="AO128" s="26">
        <v>0.49334490740740744</v>
      </c>
      <c r="AP128" s="27">
        <v>213</v>
      </c>
      <c r="AQ128" s="27">
        <v>157</v>
      </c>
      <c r="AR128" s="27">
        <v>71.5</v>
      </c>
      <c r="AS128" s="27">
        <v>8.9</v>
      </c>
      <c r="AT128" s="27">
        <v>651</v>
      </c>
      <c r="AU128" s="27">
        <v>2.13</v>
      </c>
      <c r="AV128" s="27">
        <v>0.02</v>
      </c>
      <c r="CD128" s="3">
        <v>13</v>
      </c>
      <c r="CE128" s="24">
        <v>3</v>
      </c>
      <c r="CF128" s="51">
        <v>45280</v>
      </c>
      <c r="CG128" s="23">
        <v>0.49504629629629626</v>
      </c>
      <c r="CH128" s="24">
        <v>72</v>
      </c>
      <c r="CI128" s="24">
        <v>50</v>
      </c>
      <c r="CJ128" s="24">
        <v>73</v>
      </c>
      <c r="CK128" s="24">
        <v>11.5</v>
      </c>
      <c r="CL128" s="24">
        <v>591</v>
      </c>
      <c r="CM128" s="24">
        <v>1</v>
      </c>
      <c r="CN128" s="24">
        <v>0.02</v>
      </c>
    </row>
    <row r="129" spans="1:92" x14ac:dyDescent="0.25">
      <c r="A129">
        <v>20</v>
      </c>
      <c r="B129" s="27">
        <v>2</v>
      </c>
      <c r="C129" s="49">
        <v>45280</v>
      </c>
      <c r="D129" s="26">
        <v>0.49334490740740744</v>
      </c>
      <c r="E129" s="27">
        <v>213</v>
      </c>
      <c r="F129" s="27">
        <v>157</v>
      </c>
      <c r="G129" s="27">
        <v>71.5</v>
      </c>
      <c r="H129" s="27">
        <v>8.9</v>
      </c>
      <c r="I129" s="27">
        <v>651</v>
      </c>
      <c r="J129" s="27">
        <v>2.13</v>
      </c>
      <c r="K129" s="27">
        <v>0.02</v>
      </c>
    </row>
    <row r="130" spans="1:92" x14ac:dyDescent="0.25">
      <c r="A130">
        <v>20</v>
      </c>
      <c r="B130" s="12">
        <v>2</v>
      </c>
      <c r="C130" s="50">
        <v>45280</v>
      </c>
      <c r="D130" s="9">
        <v>0.54891203703703706</v>
      </c>
      <c r="E130" s="12">
        <v>89</v>
      </c>
      <c r="F130" s="12">
        <v>49</v>
      </c>
      <c r="G130" s="12">
        <v>71</v>
      </c>
      <c r="H130" s="12">
        <v>8.8000000000000007</v>
      </c>
      <c r="I130" s="12">
        <v>527</v>
      </c>
      <c r="J130" s="12">
        <v>1.95</v>
      </c>
      <c r="K130" s="12">
        <v>0.02</v>
      </c>
      <c r="AL130">
        <v>20</v>
      </c>
      <c r="AM130" s="12">
        <v>2</v>
      </c>
      <c r="AN130" s="50">
        <v>45280</v>
      </c>
      <c r="AO130" s="9">
        <v>0.54891203703703706</v>
      </c>
      <c r="AP130" s="12">
        <v>89</v>
      </c>
      <c r="AQ130" s="12">
        <v>49</v>
      </c>
      <c r="AR130" s="12">
        <v>71</v>
      </c>
      <c r="AS130" s="12">
        <v>8.8000000000000007</v>
      </c>
      <c r="AT130" s="12">
        <v>527</v>
      </c>
      <c r="AU130" s="12">
        <v>1.95</v>
      </c>
      <c r="AV130" s="12">
        <v>0.02</v>
      </c>
    </row>
    <row r="131" spans="1:92" x14ac:dyDescent="0.25">
      <c r="A131">
        <v>20</v>
      </c>
      <c r="B131" s="12">
        <v>2</v>
      </c>
      <c r="C131" s="50">
        <v>45280</v>
      </c>
      <c r="D131" s="9">
        <v>0.55584490740740744</v>
      </c>
      <c r="E131" s="12">
        <v>60</v>
      </c>
      <c r="F131" s="12">
        <v>16</v>
      </c>
      <c r="G131" s="12">
        <v>70.5</v>
      </c>
      <c r="H131" s="12">
        <v>8.8000000000000007</v>
      </c>
      <c r="I131" s="12">
        <v>541</v>
      </c>
      <c r="J131" s="12">
        <v>1.23</v>
      </c>
      <c r="K131" s="12">
        <v>0.02</v>
      </c>
      <c r="AL131">
        <v>20</v>
      </c>
      <c r="AM131" s="12">
        <v>2</v>
      </c>
      <c r="AN131" s="50">
        <v>45280</v>
      </c>
      <c r="AO131" s="9">
        <v>0.55584490740740744</v>
      </c>
      <c r="AP131" s="12">
        <v>60</v>
      </c>
      <c r="AQ131" s="12">
        <v>16</v>
      </c>
      <c r="AR131" s="12">
        <v>70.5</v>
      </c>
      <c r="AS131" s="12">
        <v>8.8000000000000007</v>
      </c>
      <c r="AT131" s="12">
        <v>541</v>
      </c>
      <c r="AU131" s="12">
        <v>1.23</v>
      </c>
      <c r="AV131" s="12">
        <v>0.02</v>
      </c>
      <c r="CD131" s="3">
        <v>13</v>
      </c>
      <c r="CE131" s="10">
        <v>3</v>
      </c>
      <c r="CF131" s="48">
        <v>45280</v>
      </c>
      <c r="CG131" s="8">
        <v>0.55060185185185184</v>
      </c>
      <c r="CH131" s="10">
        <v>46</v>
      </c>
      <c r="CI131" s="10">
        <v>34</v>
      </c>
      <c r="CJ131" s="10">
        <v>72</v>
      </c>
      <c r="CK131" s="10">
        <v>11.6</v>
      </c>
      <c r="CL131" s="10">
        <v>536</v>
      </c>
      <c r="CM131" s="10">
        <v>1</v>
      </c>
      <c r="CN131" s="10">
        <v>0.02</v>
      </c>
    </row>
    <row r="132" spans="1:92" x14ac:dyDescent="0.25">
      <c r="A132">
        <v>20</v>
      </c>
      <c r="B132" s="12">
        <v>2</v>
      </c>
      <c r="C132" s="50">
        <v>45280</v>
      </c>
      <c r="D132" s="9">
        <v>0.56418981481481478</v>
      </c>
      <c r="E132" s="12">
        <v>64</v>
      </c>
      <c r="F132" s="12">
        <v>30</v>
      </c>
      <c r="G132" s="12">
        <v>71</v>
      </c>
      <c r="H132" s="12">
        <v>8.8000000000000007</v>
      </c>
      <c r="I132" s="12">
        <v>537</v>
      </c>
      <c r="J132" s="12">
        <v>1</v>
      </c>
      <c r="K132" s="12">
        <v>0.02</v>
      </c>
      <c r="AL132">
        <v>20</v>
      </c>
      <c r="AM132" s="12">
        <v>2</v>
      </c>
      <c r="AN132" s="50">
        <v>45280</v>
      </c>
      <c r="AO132" s="9">
        <v>0.56418981481481478</v>
      </c>
      <c r="AP132" s="12">
        <v>64</v>
      </c>
      <c r="AQ132" s="12">
        <v>30</v>
      </c>
      <c r="AR132" s="12">
        <v>71</v>
      </c>
      <c r="AS132" s="12">
        <v>8.8000000000000007</v>
      </c>
      <c r="AT132" s="12">
        <v>537</v>
      </c>
      <c r="AU132" s="12">
        <v>1</v>
      </c>
      <c r="AV132" s="12">
        <v>0.02</v>
      </c>
      <c r="BH132" s="3">
        <v>18</v>
      </c>
      <c r="BI132" s="24">
        <v>1</v>
      </c>
      <c r="BJ132" s="51">
        <v>45280</v>
      </c>
      <c r="BK132" s="23">
        <v>0.56142361111111116</v>
      </c>
      <c r="BL132" s="24">
        <v>36</v>
      </c>
      <c r="BM132" s="24">
        <v>19</v>
      </c>
      <c r="BN132" s="24">
        <v>72</v>
      </c>
      <c r="BO132" s="24">
        <v>8.9</v>
      </c>
      <c r="BP132" s="24">
        <v>552</v>
      </c>
      <c r="BQ132" s="24">
        <v>1</v>
      </c>
      <c r="BR132" s="24">
        <v>0.02</v>
      </c>
    </row>
    <row r="133" spans="1:92" x14ac:dyDescent="0.25">
      <c r="A133">
        <v>20</v>
      </c>
      <c r="B133" s="12">
        <v>2</v>
      </c>
      <c r="C133" s="50">
        <v>45280</v>
      </c>
      <c r="D133" s="9">
        <v>0.56769675925925933</v>
      </c>
      <c r="E133" s="12">
        <v>89</v>
      </c>
      <c r="F133" s="12">
        <v>53</v>
      </c>
      <c r="G133" s="12">
        <v>71</v>
      </c>
      <c r="H133" s="12">
        <v>8.9</v>
      </c>
      <c r="I133" s="12">
        <v>569</v>
      </c>
      <c r="J133" s="12">
        <v>1</v>
      </c>
      <c r="K133" s="12">
        <v>0.02</v>
      </c>
      <c r="AL133">
        <v>20</v>
      </c>
      <c r="AM133" s="12">
        <v>2</v>
      </c>
      <c r="AN133" s="50">
        <v>45280</v>
      </c>
      <c r="AO133" s="9">
        <v>0.56769675925925933</v>
      </c>
      <c r="AP133" s="12">
        <v>89</v>
      </c>
      <c r="AQ133" s="12">
        <v>53</v>
      </c>
      <c r="AR133" s="12">
        <v>71</v>
      </c>
      <c r="AS133" s="12">
        <v>8.9</v>
      </c>
      <c r="AT133" s="12">
        <v>569</v>
      </c>
      <c r="AU133" s="12">
        <v>1</v>
      </c>
      <c r="AV133" s="12">
        <v>0.02</v>
      </c>
      <c r="BH133" s="3">
        <v>18</v>
      </c>
      <c r="BI133" s="24">
        <v>1</v>
      </c>
      <c r="BJ133" s="51">
        <v>45280</v>
      </c>
      <c r="BK133" s="23">
        <v>0.56836805555555558</v>
      </c>
      <c r="BL133" s="24">
        <v>92</v>
      </c>
      <c r="BM133" s="24">
        <v>56</v>
      </c>
      <c r="BN133" s="24">
        <v>74.5</v>
      </c>
      <c r="BO133" s="24">
        <v>8.8000000000000007</v>
      </c>
      <c r="BP133" s="24">
        <v>573</v>
      </c>
      <c r="BQ133" s="24">
        <v>1</v>
      </c>
      <c r="BR133" s="24">
        <v>0.02</v>
      </c>
      <c r="CD133" s="3">
        <v>13</v>
      </c>
      <c r="CE133" s="24">
        <v>3</v>
      </c>
      <c r="CF133" s="51">
        <v>45280</v>
      </c>
      <c r="CG133" s="23">
        <v>0.56449074074074079</v>
      </c>
      <c r="CH133" s="24">
        <v>46</v>
      </c>
      <c r="CI133" s="24">
        <v>36</v>
      </c>
      <c r="CJ133" s="24">
        <v>70.5</v>
      </c>
      <c r="CK133" s="24">
        <v>10.4</v>
      </c>
      <c r="CL133" s="24">
        <v>504</v>
      </c>
      <c r="CM133" s="24">
        <v>1</v>
      </c>
      <c r="CN133" s="24">
        <v>0.04</v>
      </c>
    </row>
    <row r="134" spans="1:92" x14ac:dyDescent="0.25">
      <c r="A134">
        <v>20</v>
      </c>
      <c r="B134" s="12">
        <v>2</v>
      </c>
      <c r="C134" s="50">
        <v>45280</v>
      </c>
      <c r="D134" s="9">
        <v>0.58326388888888892</v>
      </c>
      <c r="E134" s="12">
        <v>98</v>
      </c>
      <c r="F134" s="12">
        <v>56</v>
      </c>
      <c r="G134" s="12">
        <v>71</v>
      </c>
      <c r="H134" s="12">
        <v>9</v>
      </c>
      <c r="I134" s="12">
        <v>616</v>
      </c>
      <c r="J134" s="12">
        <v>1</v>
      </c>
      <c r="K134" s="12">
        <v>0.02</v>
      </c>
      <c r="AL134">
        <v>20</v>
      </c>
      <c r="AM134" s="12">
        <v>2</v>
      </c>
      <c r="AN134" s="50">
        <v>45280</v>
      </c>
      <c r="AO134" s="9">
        <v>0.58326388888888892</v>
      </c>
      <c r="AP134" s="12">
        <v>98</v>
      </c>
      <c r="AQ134" s="12">
        <v>56</v>
      </c>
      <c r="AR134" s="12">
        <v>71</v>
      </c>
      <c r="AS134" s="12">
        <v>9</v>
      </c>
      <c r="AT134" s="12">
        <v>616</v>
      </c>
      <c r="AU134" s="12">
        <v>1</v>
      </c>
      <c r="AV134" s="12">
        <v>0.02</v>
      </c>
      <c r="BH134" s="3">
        <v>18</v>
      </c>
      <c r="BI134" s="24">
        <v>1</v>
      </c>
      <c r="BJ134" s="51">
        <v>45280</v>
      </c>
      <c r="BK134" s="23">
        <v>0.5753125</v>
      </c>
      <c r="BL134" s="24">
        <v>71</v>
      </c>
      <c r="BM134" s="24">
        <v>45</v>
      </c>
      <c r="BN134" s="24">
        <v>72.5</v>
      </c>
      <c r="BO134" s="24">
        <v>9.4</v>
      </c>
      <c r="BP134" s="24">
        <v>586</v>
      </c>
      <c r="BQ134" s="24">
        <v>1.84</v>
      </c>
      <c r="BR134" s="24">
        <v>0.02</v>
      </c>
      <c r="CD134" s="3">
        <v>13</v>
      </c>
      <c r="CE134" s="24">
        <v>3</v>
      </c>
      <c r="CF134" s="51">
        <v>45280</v>
      </c>
      <c r="CG134" s="23">
        <v>0.57143518518518521</v>
      </c>
      <c r="CH134" s="24">
        <v>37</v>
      </c>
      <c r="CI134" s="24">
        <v>32</v>
      </c>
      <c r="CJ134" s="24">
        <v>71</v>
      </c>
      <c r="CK134" s="24">
        <v>10.1</v>
      </c>
      <c r="CL134" s="24">
        <v>527</v>
      </c>
      <c r="CM134" s="24">
        <v>1</v>
      </c>
      <c r="CN134" s="24">
        <v>0.03</v>
      </c>
    </row>
    <row r="135" spans="1:92" x14ac:dyDescent="0.25">
      <c r="A135">
        <v>20</v>
      </c>
      <c r="B135" s="12">
        <v>2</v>
      </c>
      <c r="C135" s="50">
        <v>45280</v>
      </c>
      <c r="D135" s="9">
        <v>0.59020833333333333</v>
      </c>
      <c r="E135" s="12">
        <v>574</v>
      </c>
      <c r="F135" s="12">
        <v>425</v>
      </c>
      <c r="G135" s="12">
        <v>71</v>
      </c>
      <c r="H135" s="12">
        <v>9</v>
      </c>
      <c r="I135" s="12">
        <v>646</v>
      </c>
      <c r="J135" s="12">
        <v>1.7</v>
      </c>
      <c r="K135" s="12">
        <v>0.02</v>
      </c>
      <c r="M135" s="43"/>
      <c r="AL135">
        <v>20</v>
      </c>
      <c r="AM135" s="12">
        <v>2</v>
      </c>
      <c r="AN135" s="50">
        <v>45280</v>
      </c>
      <c r="AO135" s="9">
        <v>0.59020833333333333</v>
      </c>
      <c r="AP135" s="12">
        <v>574</v>
      </c>
      <c r="AQ135" s="12">
        <v>425</v>
      </c>
      <c r="AR135" s="12">
        <v>71</v>
      </c>
      <c r="AS135" s="12">
        <v>9</v>
      </c>
      <c r="AT135" s="12">
        <v>646</v>
      </c>
      <c r="AU135" s="12">
        <v>1.7</v>
      </c>
      <c r="AV135" s="12">
        <v>0.02</v>
      </c>
      <c r="BH135" s="3">
        <v>18</v>
      </c>
      <c r="BI135" s="24">
        <v>1</v>
      </c>
      <c r="BJ135" s="51">
        <v>45280</v>
      </c>
      <c r="BK135" s="23">
        <v>0.58225694444444442</v>
      </c>
      <c r="BL135" s="24">
        <v>51</v>
      </c>
      <c r="BM135" s="24">
        <v>32</v>
      </c>
      <c r="BN135" s="24">
        <v>72.5</v>
      </c>
      <c r="BO135" s="24">
        <v>9.3000000000000007</v>
      </c>
      <c r="BP135" s="24">
        <v>571</v>
      </c>
      <c r="BQ135" s="24">
        <v>1.73</v>
      </c>
      <c r="BR135" s="24">
        <v>0.02</v>
      </c>
      <c r="CD135" s="3">
        <v>13</v>
      </c>
      <c r="CE135" s="24">
        <v>3</v>
      </c>
      <c r="CF135" s="51">
        <v>45280</v>
      </c>
      <c r="CG135" s="23">
        <v>0.57837962962962963</v>
      </c>
      <c r="CH135" s="24">
        <v>53</v>
      </c>
      <c r="CI135" s="24">
        <v>35</v>
      </c>
      <c r="CJ135" s="24">
        <v>71</v>
      </c>
      <c r="CK135" s="24">
        <v>9.9</v>
      </c>
      <c r="CL135" s="24">
        <v>500</v>
      </c>
      <c r="CM135" s="24">
        <v>1</v>
      </c>
      <c r="CN135" s="24">
        <v>0.03</v>
      </c>
    </row>
    <row r="136" spans="1:92" x14ac:dyDescent="0.25">
      <c r="A136">
        <v>20</v>
      </c>
      <c r="B136" s="27">
        <v>2</v>
      </c>
      <c r="C136" s="49">
        <v>45280</v>
      </c>
      <c r="D136" s="26">
        <v>0.60548611111111106</v>
      </c>
      <c r="E136" s="27">
        <v>484</v>
      </c>
      <c r="F136" s="27">
        <v>349</v>
      </c>
      <c r="G136" s="27">
        <v>73</v>
      </c>
      <c r="H136" s="27">
        <v>9.3000000000000007</v>
      </c>
      <c r="I136" s="27">
        <v>1048</v>
      </c>
      <c r="J136" s="27">
        <v>2.83</v>
      </c>
      <c r="K136" s="27">
        <v>0.02</v>
      </c>
      <c r="BH136" s="3">
        <v>18</v>
      </c>
      <c r="BI136" s="24">
        <v>1</v>
      </c>
      <c r="BJ136" s="51">
        <v>45280</v>
      </c>
      <c r="BK136" s="23">
        <v>0.58920138888888884</v>
      </c>
      <c r="BL136" s="24">
        <v>84</v>
      </c>
      <c r="BM136" s="24">
        <v>56</v>
      </c>
      <c r="BN136" s="24">
        <v>73.5</v>
      </c>
      <c r="BO136" s="24">
        <v>9.3000000000000007</v>
      </c>
      <c r="BP136" s="24">
        <v>580</v>
      </c>
      <c r="BQ136" s="24">
        <v>1.78</v>
      </c>
      <c r="BR136" s="24">
        <v>0.02</v>
      </c>
      <c r="CD136" s="3">
        <v>13</v>
      </c>
      <c r="CE136" s="24">
        <v>3</v>
      </c>
      <c r="CF136" s="51">
        <v>45280</v>
      </c>
      <c r="CG136" s="23">
        <v>0.58532407407407405</v>
      </c>
      <c r="CH136" s="24">
        <v>54</v>
      </c>
      <c r="CI136" s="24">
        <v>39</v>
      </c>
      <c r="CJ136" s="24">
        <v>71.5</v>
      </c>
      <c r="CK136" s="24">
        <v>9.8000000000000007</v>
      </c>
      <c r="CL136" s="24">
        <v>554</v>
      </c>
      <c r="CM136" s="24">
        <v>1</v>
      </c>
      <c r="CN136" s="24">
        <v>0.03</v>
      </c>
    </row>
    <row r="137" spans="1:92" x14ac:dyDescent="0.25">
      <c r="A137">
        <v>20</v>
      </c>
      <c r="B137" s="27">
        <v>2</v>
      </c>
      <c r="C137" s="49">
        <v>45280</v>
      </c>
      <c r="D137" s="26">
        <v>0.61104166666666659</v>
      </c>
      <c r="E137" s="27">
        <v>455</v>
      </c>
      <c r="F137" s="27">
        <v>300</v>
      </c>
      <c r="G137" s="27">
        <v>73</v>
      </c>
      <c r="H137" s="27">
        <v>9.4</v>
      </c>
      <c r="I137" s="27">
        <v>1056</v>
      </c>
      <c r="J137" s="27">
        <v>2.46</v>
      </c>
      <c r="K137" s="27">
        <v>0.02</v>
      </c>
      <c r="AL137">
        <v>20</v>
      </c>
      <c r="AM137" s="27">
        <v>2</v>
      </c>
      <c r="AN137" s="49">
        <v>45280</v>
      </c>
      <c r="AO137" s="26">
        <v>0.60548611111111106</v>
      </c>
      <c r="AP137" s="27">
        <v>484</v>
      </c>
      <c r="AQ137" s="27">
        <v>349</v>
      </c>
      <c r="AR137" s="27">
        <v>73</v>
      </c>
      <c r="AS137" s="27">
        <v>9.3000000000000007</v>
      </c>
      <c r="AT137" s="27">
        <v>1048</v>
      </c>
      <c r="AU137" s="27">
        <v>2.83</v>
      </c>
      <c r="AV137" s="27">
        <v>0.02</v>
      </c>
      <c r="BH137" s="3">
        <v>18</v>
      </c>
      <c r="BI137" s="24">
        <v>1</v>
      </c>
      <c r="BJ137" s="51">
        <v>45280</v>
      </c>
      <c r="BK137" s="23">
        <v>0.59614583333333326</v>
      </c>
      <c r="BL137" s="24">
        <v>139</v>
      </c>
      <c r="BM137" s="24">
        <v>91</v>
      </c>
      <c r="BN137" s="24">
        <v>73.5</v>
      </c>
      <c r="BO137" s="24">
        <v>9.6</v>
      </c>
      <c r="BP137" s="24">
        <v>624</v>
      </c>
      <c r="BQ137" s="24">
        <v>2.84</v>
      </c>
      <c r="BR137" s="24">
        <v>0.02</v>
      </c>
      <c r="CD137" s="3">
        <v>13</v>
      </c>
      <c r="CE137" s="24">
        <v>3</v>
      </c>
      <c r="CF137" s="51">
        <v>45280</v>
      </c>
      <c r="CG137" s="23">
        <v>0.59226851851851847</v>
      </c>
      <c r="CH137" s="24">
        <v>230</v>
      </c>
      <c r="CI137" s="24">
        <v>174</v>
      </c>
      <c r="CJ137" s="24">
        <v>73</v>
      </c>
      <c r="CK137" s="24">
        <v>9.9</v>
      </c>
      <c r="CL137" s="24">
        <v>564</v>
      </c>
      <c r="CM137" s="24">
        <v>1.48</v>
      </c>
      <c r="CN137" s="24">
        <v>0.03</v>
      </c>
    </row>
    <row r="138" spans="1:92" x14ac:dyDescent="0.25">
      <c r="A138">
        <v>19</v>
      </c>
      <c r="B138" s="10">
        <v>2</v>
      </c>
      <c r="C138" s="48">
        <v>45281</v>
      </c>
      <c r="D138" s="8">
        <v>0.3583796296296296</v>
      </c>
      <c r="E138" s="10">
        <v>150</v>
      </c>
      <c r="F138" s="10">
        <v>100</v>
      </c>
      <c r="G138" s="10">
        <v>59</v>
      </c>
      <c r="H138" s="10">
        <v>13.8</v>
      </c>
      <c r="I138" s="10">
        <v>537</v>
      </c>
      <c r="J138" s="10">
        <v>1</v>
      </c>
      <c r="K138" s="10">
        <v>0.02</v>
      </c>
      <c r="AL138">
        <v>20</v>
      </c>
      <c r="AM138" s="27">
        <v>2</v>
      </c>
      <c r="AN138" s="49">
        <v>45280</v>
      </c>
      <c r="AO138" s="26">
        <v>0.61104166666666659</v>
      </c>
      <c r="AP138" s="27">
        <v>455</v>
      </c>
      <c r="AQ138" s="27">
        <v>300</v>
      </c>
      <c r="AR138" s="27">
        <v>73</v>
      </c>
      <c r="AS138" s="27">
        <v>9.4</v>
      </c>
      <c r="AT138" s="27">
        <v>1056</v>
      </c>
      <c r="AU138" s="27">
        <v>2.46</v>
      </c>
      <c r="AV138" s="27">
        <v>0.02</v>
      </c>
      <c r="BH138" s="3">
        <v>18</v>
      </c>
      <c r="BI138" s="24">
        <v>1</v>
      </c>
      <c r="BJ138" s="51">
        <v>45280</v>
      </c>
      <c r="BK138" s="23">
        <v>0.60309027777777779</v>
      </c>
      <c r="BL138" s="24">
        <v>89</v>
      </c>
      <c r="BM138" s="24">
        <v>51</v>
      </c>
      <c r="BN138" s="24">
        <v>73</v>
      </c>
      <c r="BO138" s="24">
        <v>9.5</v>
      </c>
      <c r="BP138" s="24">
        <v>589</v>
      </c>
      <c r="BQ138" s="24">
        <v>2.62</v>
      </c>
      <c r="BR138" s="24">
        <v>0.02</v>
      </c>
      <c r="CD138" s="3">
        <v>13</v>
      </c>
      <c r="CE138" s="24">
        <v>3</v>
      </c>
      <c r="CF138" s="51">
        <v>45280</v>
      </c>
      <c r="CG138" s="23">
        <v>0.59921296296296289</v>
      </c>
      <c r="CH138" s="24">
        <v>134</v>
      </c>
      <c r="CI138" s="24">
        <v>108</v>
      </c>
      <c r="CJ138" s="24">
        <v>74.5</v>
      </c>
      <c r="CK138" s="24">
        <v>9.9</v>
      </c>
      <c r="CL138" s="24">
        <v>568</v>
      </c>
      <c r="CM138" s="24">
        <v>1</v>
      </c>
      <c r="CN138" s="24">
        <v>0.03</v>
      </c>
    </row>
    <row r="139" spans="1:92" x14ac:dyDescent="0.25">
      <c r="A139">
        <v>19</v>
      </c>
      <c r="B139" s="10">
        <v>2</v>
      </c>
      <c r="C139" s="48">
        <v>45281</v>
      </c>
      <c r="D139" s="8">
        <v>0.36532407407407402</v>
      </c>
      <c r="E139" s="10">
        <v>258</v>
      </c>
      <c r="F139" s="10">
        <v>190</v>
      </c>
      <c r="G139" s="10">
        <v>62</v>
      </c>
      <c r="H139" s="10">
        <v>13</v>
      </c>
      <c r="I139" s="10">
        <v>538</v>
      </c>
      <c r="J139" s="10">
        <v>1</v>
      </c>
      <c r="K139" s="10">
        <v>0.02</v>
      </c>
      <c r="BH139" s="3">
        <v>18</v>
      </c>
      <c r="BI139" s="24">
        <v>1</v>
      </c>
      <c r="BJ139" s="51">
        <v>45280</v>
      </c>
      <c r="BK139" s="23">
        <v>0.61003472222222221</v>
      </c>
      <c r="BL139" s="24">
        <v>80</v>
      </c>
      <c r="BM139" s="24">
        <v>52</v>
      </c>
      <c r="BN139" s="24">
        <v>73.5</v>
      </c>
      <c r="BO139" s="24">
        <v>9.4</v>
      </c>
      <c r="BP139" s="24">
        <v>576</v>
      </c>
      <c r="BQ139" s="24">
        <v>2.57</v>
      </c>
      <c r="BR139" s="24">
        <v>0.02</v>
      </c>
    </row>
    <row r="140" spans="1:92" x14ac:dyDescent="0.25">
      <c r="A140">
        <v>19</v>
      </c>
      <c r="B140" s="24">
        <v>2</v>
      </c>
      <c r="C140" s="51">
        <v>45281</v>
      </c>
      <c r="D140" s="23">
        <v>0.38615740740740739</v>
      </c>
      <c r="E140" s="24">
        <v>339</v>
      </c>
      <c r="F140" s="24">
        <v>261</v>
      </c>
      <c r="G140" s="24">
        <v>63.5</v>
      </c>
      <c r="H140" s="24">
        <v>12.9</v>
      </c>
      <c r="I140" s="24">
        <v>537</v>
      </c>
      <c r="J140" s="24">
        <v>1</v>
      </c>
      <c r="K140" s="24">
        <v>0.02</v>
      </c>
      <c r="M140" s="43"/>
      <c r="AL140">
        <v>19</v>
      </c>
      <c r="AM140" s="10">
        <v>2</v>
      </c>
      <c r="AN140" s="48">
        <v>45281</v>
      </c>
      <c r="AO140" s="8">
        <v>0.3583796296296296</v>
      </c>
      <c r="AP140" s="10">
        <v>150</v>
      </c>
      <c r="AQ140" s="10">
        <v>100</v>
      </c>
      <c r="AR140" s="10">
        <v>59</v>
      </c>
      <c r="AS140" s="10">
        <v>13.8</v>
      </c>
      <c r="AT140" s="10">
        <v>537</v>
      </c>
      <c r="AU140" s="10">
        <v>1</v>
      </c>
      <c r="AV140" s="10">
        <v>0.02</v>
      </c>
      <c r="CD140" s="3">
        <v>13</v>
      </c>
      <c r="CE140" s="10">
        <v>3</v>
      </c>
      <c r="CF140" s="48">
        <v>45280</v>
      </c>
      <c r="CG140" s="8">
        <v>0.61310185185185184</v>
      </c>
      <c r="CH140" s="10">
        <v>116</v>
      </c>
      <c r="CI140" s="10">
        <v>91</v>
      </c>
      <c r="CJ140" s="10">
        <v>77</v>
      </c>
      <c r="CK140" s="10">
        <v>10.1</v>
      </c>
      <c r="CL140" s="10">
        <v>571</v>
      </c>
      <c r="CM140" s="10">
        <v>1</v>
      </c>
      <c r="CN140" s="10">
        <v>0.02</v>
      </c>
    </row>
    <row r="141" spans="1:92" x14ac:dyDescent="0.25">
      <c r="A141">
        <v>19</v>
      </c>
      <c r="B141" s="24">
        <v>2</v>
      </c>
      <c r="C141" s="51">
        <v>45281</v>
      </c>
      <c r="D141" s="23">
        <v>0.39310185185185187</v>
      </c>
      <c r="E141" s="24">
        <v>198</v>
      </c>
      <c r="F141" s="24">
        <v>153</v>
      </c>
      <c r="G141" s="24">
        <v>63.5</v>
      </c>
      <c r="H141" s="24">
        <v>13</v>
      </c>
      <c r="I141" s="24">
        <v>552</v>
      </c>
      <c r="J141" s="24">
        <v>1</v>
      </c>
      <c r="K141" s="24">
        <v>0.02</v>
      </c>
      <c r="AL141">
        <v>19</v>
      </c>
      <c r="AM141" s="10">
        <v>2</v>
      </c>
      <c r="AN141" s="48">
        <v>45281</v>
      </c>
      <c r="AO141" s="8">
        <v>0.36532407407407402</v>
      </c>
      <c r="AP141" s="10">
        <v>258</v>
      </c>
      <c r="AQ141" s="10">
        <v>190</v>
      </c>
      <c r="AR141" s="10">
        <v>62</v>
      </c>
      <c r="AS141" s="10">
        <v>13</v>
      </c>
      <c r="AT141" s="10">
        <v>538</v>
      </c>
      <c r="AU141" s="10">
        <v>1</v>
      </c>
      <c r="AV141" s="10">
        <v>0.02</v>
      </c>
      <c r="AW141">
        <v>20</v>
      </c>
      <c r="AX141" s="10">
        <v>3</v>
      </c>
      <c r="AY141" s="48">
        <v>45281</v>
      </c>
      <c r="AZ141" s="8">
        <v>0.3596759259259259</v>
      </c>
      <c r="BA141" s="10">
        <v>82</v>
      </c>
      <c r="BB141" s="10">
        <v>60</v>
      </c>
      <c r="BC141" s="10">
        <v>61</v>
      </c>
      <c r="BD141" s="10">
        <v>12.4</v>
      </c>
      <c r="BE141" s="10">
        <v>524</v>
      </c>
      <c r="BF141" s="10">
        <v>1</v>
      </c>
      <c r="BG141" s="10">
        <v>7.0000000000000007E-2</v>
      </c>
      <c r="BH141" s="3">
        <v>18</v>
      </c>
      <c r="BI141" s="27">
        <v>1</v>
      </c>
      <c r="BJ141" s="49">
        <v>45281</v>
      </c>
      <c r="BK141" s="26">
        <v>0.36118055555555556</v>
      </c>
      <c r="BL141" s="27">
        <v>37</v>
      </c>
      <c r="BM141" s="27">
        <v>17</v>
      </c>
      <c r="BN141" s="27">
        <v>66</v>
      </c>
      <c r="BO141" s="27">
        <v>11</v>
      </c>
      <c r="BP141" s="27">
        <v>506</v>
      </c>
      <c r="BQ141" s="27">
        <v>1</v>
      </c>
      <c r="BR141" s="27">
        <v>0.02</v>
      </c>
    </row>
    <row r="142" spans="1:92" x14ac:dyDescent="0.25">
      <c r="A142">
        <v>19</v>
      </c>
      <c r="B142" s="24">
        <v>2</v>
      </c>
      <c r="C142" s="51">
        <v>45281</v>
      </c>
      <c r="D142" s="23">
        <v>0.40004629629629629</v>
      </c>
      <c r="E142" s="24">
        <v>223</v>
      </c>
      <c r="F142" s="24">
        <v>167</v>
      </c>
      <c r="G142" s="24">
        <v>63.5</v>
      </c>
      <c r="H142" s="24">
        <v>13.1</v>
      </c>
      <c r="I142" s="24">
        <v>515</v>
      </c>
      <c r="J142" s="24">
        <v>1</v>
      </c>
      <c r="K142" s="24">
        <v>0.02</v>
      </c>
      <c r="AW142">
        <v>20</v>
      </c>
      <c r="AX142" s="10">
        <v>3</v>
      </c>
      <c r="AY142" s="48">
        <v>45281</v>
      </c>
      <c r="AZ142" s="8">
        <v>0.36662037037037037</v>
      </c>
      <c r="BA142" s="10">
        <v>90</v>
      </c>
      <c r="BB142" s="10">
        <v>62</v>
      </c>
      <c r="BC142" s="10">
        <v>64.5</v>
      </c>
      <c r="BD142" s="10">
        <v>11</v>
      </c>
      <c r="BE142" s="10">
        <v>516</v>
      </c>
      <c r="BF142" s="10">
        <v>1</v>
      </c>
      <c r="BG142" s="10">
        <v>7.0000000000000007E-2</v>
      </c>
      <c r="BH142" s="3">
        <v>18</v>
      </c>
      <c r="BI142" s="27">
        <v>1</v>
      </c>
      <c r="BJ142" s="49">
        <v>45281</v>
      </c>
      <c r="BK142" s="26">
        <v>0.36812500000000004</v>
      </c>
      <c r="BL142" s="27">
        <v>58</v>
      </c>
      <c r="BM142" s="27">
        <v>36</v>
      </c>
      <c r="BN142" s="27">
        <v>69.5</v>
      </c>
      <c r="BO142" s="27">
        <v>9.9</v>
      </c>
      <c r="BP142" s="27">
        <v>522</v>
      </c>
      <c r="BQ142" s="27">
        <v>1</v>
      </c>
      <c r="BR142" s="27">
        <v>0.02</v>
      </c>
    </row>
    <row r="143" spans="1:92" x14ac:dyDescent="0.25">
      <c r="A143">
        <v>19</v>
      </c>
      <c r="B143" s="24">
        <v>2</v>
      </c>
      <c r="C143" s="51">
        <v>45281</v>
      </c>
      <c r="D143" s="23">
        <v>0.40699074074074071</v>
      </c>
      <c r="E143" s="24">
        <v>195</v>
      </c>
      <c r="F143" s="24">
        <v>131</v>
      </c>
      <c r="G143" s="24">
        <v>64</v>
      </c>
      <c r="H143" s="24">
        <v>13</v>
      </c>
      <c r="I143" s="24">
        <v>460</v>
      </c>
      <c r="J143" s="24">
        <v>1</v>
      </c>
      <c r="K143" s="24">
        <v>0.02</v>
      </c>
      <c r="AW143">
        <v>20</v>
      </c>
      <c r="AX143" s="10">
        <v>3</v>
      </c>
      <c r="AY143" s="48">
        <v>45281</v>
      </c>
      <c r="AZ143" s="8">
        <v>0.37356481481481479</v>
      </c>
      <c r="BA143" s="10">
        <v>22</v>
      </c>
      <c r="BB143" s="10">
        <v>17</v>
      </c>
      <c r="BC143" s="10">
        <v>66.5</v>
      </c>
      <c r="BD143" s="10">
        <v>10.199999999999999</v>
      </c>
      <c r="BE143" s="10">
        <v>471</v>
      </c>
      <c r="BF143" s="10">
        <v>1</v>
      </c>
      <c r="BG143" s="10">
        <v>7.0000000000000007E-2</v>
      </c>
      <c r="BH143" s="3">
        <v>18</v>
      </c>
      <c r="BI143" s="27">
        <v>1</v>
      </c>
      <c r="BJ143" s="49">
        <v>45281</v>
      </c>
      <c r="BK143" s="26">
        <v>0.37506944444444446</v>
      </c>
      <c r="BL143" s="27">
        <v>58</v>
      </c>
      <c r="BM143" s="27">
        <v>39</v>
      </c>
      <c r="BN143" s="27">
        <v>71.5</v>
      </c>
      <c r="BO143" s="27">
        <v>9.4</v>
      </c>
      <c r="BP143" s="27">
        <v>553</v>
      </c>
      <c r="BQ143" s="27">
        <v>1</v>
      </c>
      <c r="BR143" s="27">
        <v>0.02</v>
      </c>
    </row>
    <row r="144" spans="1:92" x14ac:dyDescent="0.25">
      <c r="A144">
        <v>19</v>
      </c>
      <c r="B144" s="24">
        <v>2</v>
      </c>
      <c r="C144" s="51">
        <v>45281</v>
      </c>
      <c r="D144" s="23">
        <v>0.41393518518518518</v>
      </c>
      <c r="E144" s="24">
        <v>168</v>
      </c>
      <c r="F144" s="24">
        <v>120</v>
      </c>
      <c r="G144" s="24">
        <v>65</v>
      </c>
      <c r="H144" s="24">
        <v>12.8</v>
      </c>
      <c r="I144" s="24">
        <v>452</v>
      </c>
      <c r="J144" s="24">
        <v>1</v>
      </c>
      <c r="K144" s="24">
        <v>0.02</v>
      </c>
      <c r="AL144">
        <v>19</v>
      </c>
      <c r="AM144" s="24">
        <v>2</v>
      </c>
      <c r="AN144" s="51">
        <v>45281</v>
      </c>
      <c r="AO144" s="23">
        <v>0.38615740740740739</v>
      </c>
      <c r="AP144" s="24">
        <v>339</v>
      </c>
      <c r="AQ144" s="24">
        <v>261</v>
      </c>
      <c r="AR144" s="24">
        <v>63.5</v>
      </c>
      <c r="AS144" s="24">
        <v>12.9</v>
      </c>
      <c r="AT144" s="24">
        <v>537</v>
      </c>
      <c r="AU144" s="24">
        <v>1</v>
      </c>
      <c r="AV144" s="24">
        <v>0.02</v>
      </c>
      <c r="AW144">
        <v>20</v>
      </c>
      <c r="AX144" s="10">
        <v>3</v>
      </c>
      <c r="AY144" s="48">
        <v>45281</v>
      </c>
      <c r="AZ144" s="8">
        <v>0.38050925925925921</v>
      </c>
      <c r="BA144" s="10">
        <v>299</v>
      </c>
      <c r="BB144" s="10">
        <v>217</v>
      </c>
      <c r="BC144" s="10">
        <v>69</v>
      </c>
      <c r="BD144" s="10">
        <v>9.9</v>
      </c>
      <c r="BE144" s="10">
        <v>496</v>
      </c>
      <c r="BF144" s="10">
        <v>1</v>
      </c>
      <c r="BG144" s="10">
        <v>0.06</v>
      </c>
      <c r="BH144" s="3">
        <v>18</v>
      </c>
      <c r="BI144" s="27">
        <v>1</v>
      </c>
      <c r="BJ144" s="49">
        <v>45281</v>
      </c>
      <c r="BK144" s="26">
        <v>0.38202546296296297</v>
      </c>
      <c r="BL144" s="27">
        <v>58</v>
      </c>
      <c r="BM144" s="27">
        <v>35</v>
      </c>
      <c r="BN144" s="27">
        <v>72.5</v>
      </c>
      <c r="BO144" s="27">
        <v>9.1999999999999993</v>
      </c>
      <c r="BP144" s="27">
        <v>566</v>
      </c>
      <c r="BQ144" s="27">
        <v>1</v>
      </c>
      <c r="BR144" s="27">
        <v>0.02</v>
      </c>
    </row>
    <row r="145" spans="1:92" x14ac:dyDescent="0.25">
      <c r="A145">
        <v>19</v>
      </c>
      <c r="B145" s="10">
        <v>2</v>
      </c>
      <c r="C145" s="48">
        <v>45281</v>
      </c>
      <c r="D145" s="8">
        <v>0.44171296296296297</v>
      </c>
      <c r="E145" s="10">
        <v>92</v>
      </c>
      <c r="F145" s="10">
        <v>43</v>
      </c>
      <c r="G145" s="10">
        <v>63.5</v>
      </c>
      <c r="H145" s="10">
        <v>12.9</v>
      </c>
      <c r="I145" s="10">
        <v>453</v>
      </c>
      <c r="J145" s="10">
        <v>1</v>
      </c>
      <c r="K145" s="10">
        <v>0.02</v>
      </c>
      <c r="AL145">
        <v>19</v>
      </c>
      <c r="AM145" s="24">
        <v>2</v>
      </c>
      <c r="AN145" s="51">
        <v>45281</v>
      </c>
      <c r="AO145" s="23">
        <v>0.39310185185185187</v>
      </c>
      <c r="AP145" s="24">
        <v>198</v>
      </c>
      <c r="AQ145" s="24">
        <v>153</v>
      </c>
      <c r="AR145" s="24">
        <v>63.5</v>
      </c>
      <c r="AS145" s="24">
        <v>13</v>
      </c>
      <c r="AT145" s="24">
        <v>552</v>
      </c>
      <c r="AU145" s="24">
        <v>1</v>
      </c>
      <c r="AV145" s="24">
        <v>0.02</v>
      </c>
      <c r="AW145">
        <v>20</v>
      </c>
      <c r="AX145" s="10">
        <v>3</v>
      </c>
      <c r="AY145" s="48">
        <v>45281</v>
      </c>
      <c r="AZ145" s="8">
        <v>0.38745370370370374</v>
      </c>
      <c r="BA145" s="10">
        <v>76</v>
      </c>
      <c r="BB145" s="10">
        <v>56</v>
      </c>
      <c r="BC145" s="10">
        <v>69</v>
      </c>
      <c r="BD145" s="10">
        <v>9.9</v>
      </c>
      <c r="BE145" s="10">
        <v>497</v>
      </c>
      <c r="BF145" s="10">
        <v>1</v>
      </c>
      <c r="BG145" s="10">
        <v>0.05</v>
      </c>
      <c r="BH145" s="3">
        <v>18</v>
      </c>
      <c r="BI145" s="27">
        <v>1</v>
      </c>
      <c r="BJ145" s="49">
        <v>45281</v>
      </c>
      <c r="BK145" s="26">
        <v>0.38896990740740739</v>
      </c>
      <c r="BL145" s="27">
        <v>69</v>
      </c>
      <c r="BM145" s="27">
        <v>43</v>
      </c>
      <c r="BN145" s="27">
        <v>73</v>
      </c>
      <c r="BO145" s="27">
        <v>9</v>
      </c>
      <c r="BP145" s="27">
        <v>574</v>
      </c>
      <c r="BQ145" s="27">
        <v>1</v>
      </c>
      <c r="BR145" s="27">
        <v>0.02</v>
      </c>
    </row>
    <row r="146" spans="1:92" x14ac:dyDescent="0.25">
      <c r="A146">
        <v>19</v>
      </c>
      <c r="B146" s="10">
        <v>2</v>
      </c>
      <c r="C146" s="48">
        <v>45281</v>
      </c>
      <c r="D146" s="8">
        <v>0.44726851851851851</v>
      </c>
      <c r="E146" s="10">
        <v>98</v>
      </c>
      <c r="F146" s="10">
        <v>61</v>
      </c>
      <c r="G146" s="10">
        <v>64.5</v>
      </c>
      <c r="H146" s="10">
        <v>12.6</v>
      </c>
      <c r="I146" s="10">
        <v>470</v>
      </c>
      <c r="J146" s="10">
        <v>1</v>
      </c>
      <c r="K146" s="10">
        <v>0.02</v>
      </c>
      <c r="M146" s="43"/>
      <c r="AL146">
        <v>19</v>
      </c>
      <c r="AM146" s="24">
        <v>2</v>
      </c>
      <c r="AN146" s="51">
        <v>45281</v>
      </c>
      <c r="AO146" s="23">
        <v>0.40004629629629629</v>
      </c>
      <c r="AP146" s="24">
        <v>223</v>
      </c>
      <c r="AQ146" s="24">
        <v>167</v>
      </c>
      <c r="AR146" s="24">
        <v>63.5</v>
      </c>
      <c r="AS146" s="24">
        <v>13.1</v>
      </c>
      <c r="AT146" s="24">
        <v>515</v>
      </c>
      <c r="AU146" s="24">
        <v>1</v>
      </c>
      <c r="AV146" s="24">
        <v>0.02</v>
      </c>
      <c r="AW146">
        <v>20</v>
      </c>
      <c r="AX146" s="10">
        <v>3</v>
      </c>
      <c r="AY146" s="48">
        <v>45281</v>
      </c>
      <c r="AZ146" s="8">
        <v>0.39439814814814816</v>
      </c>
      <c r="BA146" s="10">
        <v>61</v>
      </c>
      <c r="BB146" s="10">
        <v>50</v>
      </c>
      <c r="BC146" s="10">
        <v>70</v>
      </c>
      <c r="BD146" s="10">
        <v>9.6</v>
      </c>
      <c r="BE146" s="10">
        <v>486</v>
      </c>
      <c r="BF146" s="10">
        <v>1</v>
      </c>
      <c r="BG146" s="10">
        <v>0.05</v>
      </c>
      <c r="BH146" s="3">
        <v>18</v>
      </c>
      <c r="BI146" s="27">
        <v>1</v>
      </c>
      <c r="BJ146" s="49">
        <v>45281</v>
      </c>
      <c r="BK146" s="26">
        <v>0.39591435185185181</v>
      </c>
      <c r="BL146" s="27">
        <v>68</v>
      </c>
      <c r="BM146" s="27">
        <v>46</v>
      </c>
      <c r="BN146" s="27">
        <v>73.5</v>
      </c>
      <c r="BO146" s="27">
        <v>8.8000000000000007</v>
      </c>
      <c r="BP146" s="27">
        <v>562</v>
      </c>
      <c r="BQ146" s="27">
        <v>1</v>
      </c>
      <c r="BR146" s="27">
        <v>0.02</v>
      </c>
    </row>
    <row r="147" spans="1:92" x14ac:dyDescent="0.25">
      <c r="A147">
        <v>19</v>
      </c>
      <c r="B147" s="10">
        <v>2</v>
      </c>
      <c r="C147" s="48">
        <v>45281</v>
      </c>
      <c r="D147" s="8">
        <v>0.45560185185185187</v>
      </c>
      <c r="E147" s="10">
        <v>110</v>
      </c>
      <c r="F147" s="10">
        <v>65</v>
      </c>
      <c r="G147" s="10">
        <v>66.5</v>
      </c>
      <c r="H147" s="10">
        <v>12.7</v>
      </c>
      <c r="I147" s="10">
        <v>540</v>
      </c>
      <c r="J147" s="10">
        <v>1</v>
      </c>
      <c r="K147" s="10">
        <v>0.02</v>
      </c>
      <c r="AL147">
        <v>19</v>
      </c>
      <c r="AM147" s="24">
        <v>2</v>
      </c>
      <c r="AN147" s="51">
        <v>45281</v>
      </c>
      <c r="AO147" s="23">
        <v>0.40699074074074071</v>
      </c>
      <c r="AP147" s="24">
        <v>195</v>
      </c>
      <c r="AQ147" s="24">
        <v>131</v>
      </c>
      <c r="AR147" s="24">
        <v>64</v>
      </c>
      <c r="AS147" s="24">
        <v>13</v>
      </c>
      <c r="AT147" s="24">
        <v>460</v>
      </c>
      <c r="AU147" s="24">
        <v>1</v>
      </c>
      <c r="AV147" s="24">
        <v>0.02</v>
      </c>
      <c r="AW147">
        <v>20</v>
      </c>
      <c r="AX147" s="10">
        <v>3</v>
      </c>
      <c r="AY147" s="48">
        <v>45281</v>
      </c>
      <c r="AZ147" s="8">
        <v>0.40134259259259258</v>
      </c>
      <c r="BA147" s="10">
        <v>147</v>
      </c>
      <c r="BB147" s="10">
        <v>108</v>
      </c>
      <c r="BC147" s="10">
        <v>71.5</v>
      </c>
      <c r="BD147" s="10">
        <v>9.8000000000000007</v>
      </c>
      <c r="BE147" s="10">
        <v>495</v>
      </c>
      <c r="BF147" s="10">
        <v>1</v>
      </c>
      <c r="BG147" s="10">
        <v>0.04</v>
      </c>
      <c r="BH147" s="3">
        <v>18</v>
      </c>
      <c r="BI147" s="27">
        <v>1</v>
      </c>
      <c r="BJ147" s="49">
        <v>45281</v>
      </c>
      <c r="BK147" s="26">
        <v>0.40285879629629634</v>
      </c>
      <c r="BL147" s="27">
        <v>66</v>
      </c>
      <c r="BM147" s="27">
        <v>36</v>
      </c>
      <c r="BN147" s="27">
        <v>74</v>
      </c>
      <c r="BO147" s="27">
        <v>8.8000000000000007</v>
      </c>
      <c r="BP147" s="27">
        <v>568</v>
      </c>
      <c r="BQ147" s="27">
        <v>1</v>
      </c>
      <c r="BR147" s="27">
        <v>0.02</v>
      </c>
    </row>
    <row r="148" spans="1:92" x14ac:dyDescent="0.25">
      <c r="A148">
        <v>19</v>
      </c>
      <c r="B148" s="10">
        <v>2</v>
      </c>
      <c r="C148" s="48">
        <v>45281</v>
      </c>
      <c r="D148" s="8">
        <v>0.46254629629629629</v>
      </c>
      <c r="E148" s="10">
        <v>164</v>
      </c>
      <c r="F148" s="10">
        <v>107</v>
      </c>
      <c r="G148" s="10">
        <v>66</v>
      </c>
      <c r="H148" s="10">
        <v>12.5</v>
      </c>
      <c r="I148" s="10">
        <v>565</v>
      </c>
      <c r="J148" s="10">
        <v>1</v>
      </c>
      <c r="K148" s="10">
        <v>0.02</v>
      </c>
      <c r="AL148">
        <v>19</v>
      </c>
      <c r="AM148" s="24">
        <v>2</v>
      </c>
      <c r="AN148" s="51">
        <v>45281</v>
      </c>
      <c r="AO148" s="23">
        <v>0.41393518518518518</v>
      </c>
      <c r="AP148" s="24">
        <v>168</v>
      </c>
      <c r="AQ148" s="24">
        <v>120</v>
      </c>
      <c r="AR148" s="24">
        <v>65</v>
      </c>
      <c r="AS148" s="24">
        <v>12.8</v>
      </c>
      <c r="AT148" s="24">
        <v>452</v>
      </c>
      <c r="AU148" s="24">
        <v>1</v>
      </c>
      <c r="AV148" s="24">
        <v>0.02</v>
      </c>
      <c r="AW148">
        <v>20</v>
      </c>
      <c r="AX148" s="10">
        <v>3</v>
      </c>
      <c r="AY148" s="48">
        <v>45281</v>
      </c>
      <c r="AZ148" s="8">
        <v>0.40828703703703706</v>
      </c>
      <c r="BA148" s="10">
        <v>109</v>
      </c>
      <c r="BB148" s="10">
        <v>76</v>
      </c>
      <c r="BC148" s="10">
        <v>72</v>
      </c>
      <c r="BD148" s="10">
        <v>9.8000000000000007</v>
      </c>
      <c r="BE148" s="10">
        <v>493</v>
      </c>
      <c r="BF148" s="10">
        <v>1</v>
      </c>
      <c r="BG148" s="10">
        <v>0.03</v>
      </c>
    </row>
    <row r="149" spans="1:92" x14ac:dyDescent="0.25">
      <c r="A149">
        <v>19</v>
      </c>
      <c r="B149" s="10">
        <v>2</v>
      </c>
      <c r="C149" s="48">
        <v>45281</v>
      </c>
      <c r="D149" s="8">
        <v>0.46951388888888884</v>
      </c>
      <c r="E149" s="10">
        <v>246</v>
      </c>
      <c r="F149" s="10">
        <v>149</v>
      </c>
      <c r="G149" s="10">
        <v>67</v>
      </c>
      <c r="H149" s="10">
        <v>12.7</v>
      </c>
      <c r="I149" s="10">
        <v>585</v>
      </c>
      <c r="J149" s="10">
        <v>1</v>
      </c>
      <c r="K149" s="10">
        <v>0.02</v>
      </c>
      <c r="AW149">
        <v>20</v>
      </c>
      <c r="AX149" s="10">
        <v>3</v>
      </c>
      <c r="AY149" s="48">
        <v>45281</v>
      </c>
      <c r="AZ149" s="8">
        <v>0.41523148148148148</v>
      </c>
      <c r="BA149" s="10">
        <v>67</v>
      </c>
      <c r="BB149" s="10">
        <v>49</v>
      </c>
      <c r="BC149" s="10">
        <v>72</v>
      </c>
      <c r="BD149" s="10">
        <v>9.9</v>
      </c>
      <c r="BE149" s="10">
        <v>492</v>
      </c>
      <c r="BF149" s="10">
        <v>1</v>
      </c>
      <c r="BG149" s="10">
        <v>0.03</v>
      </c>
    </row>
    <row r="150" spans="1:92" x14ac:dyDescent="0.25">
      <c r="A150">
        <v>19</v>
      </c>
      <c r="B150" s="10">
        <v>2</v>
      </c>
      <c r="C150" s="48">
        <v>45281</v>
      </c>
      <c r="D150" s="8">
        <v>0.47643518518518518</v>
      </c>
      <c r="E150" s="10">
        <v>293</v>
      </c>
      <c r="F150" s="10">
        <v>222</v>
      </c>
      <c r="G150" s="10">
        <v>67</v>
      </c>
      <c r="H150" s="10">
        <v>12.5</v>
      </c>
      <c r="I150" s="10">
        <v>593</v>
      </c>
      <c r="J150" s="10">
        <v>1.78</v>
      </c>
      <c r="K150" s="10">
        <v>0.02</v>
      </c>
      <c r="AL150">
        <v>19</v>
      </c>
      <c r="AM150" s="10">
        <v>2</v>
      </c>
      <c r="AN150" s="48">
        <v>45281</v>
      </c>
      <c r="AO150" s="8">
        <v>0.44171296296296297</v>
      </c>
      <c r="AP150" s="10">
        <v>92</v>
      </c>
      <c r="AQ150" s="10">
        <v>43</v>
      </c>
      <c r="AR150" s="10">
        <v>63.5</v>
      </c>
      <c r="AS150" s="10">
        <v>12.9</v>
      </c>
      <c r="AT150" s="10">
        <v>453</v>
      </c>
      <c r="AU150" s="10">
        <v>1</v>
      </c>
      <c r="AV150" s="10">
        <v>0.02</v>
      </c>
    </row>
    <row r="151" spans="1:92" x14ac:dyDescent="0.25">
      <c r="A151">
        <v>19</v>
      </c>
      <c r="B151" s="10">
        <v>2</v>
      </c>
      <c r="C151" s="48">
        <v>45281</v>
      </c>
      <c r="D151" s="8">
        <v>0.4833796296296296</v>
      </c>
      <c r="E151" s="10">
        <v>198</v>
      </c>
      <c r="F151" s="10">
        <v>155</v>
      </c>
      <c r="G151" s="10">
        <v>68</v>
      </c>
      <c r="H151" s="10">
        <v>12.3</v>
      </c>
      <c r="I151" s="10">
        <v>585</v>
      </c>
      <c r="J151" s="10">
        <v>1</v>
      </c>
      <c r="K151" s="10">
        <v>0.02</v>
      </c>
      <c r="AL151">
        <v>19</v>
      </c>
      <c r="AM151" s="10">
        <v>2</v>
      </c>
      <c r="AN151" s="48">
        <v>45281</v>
      </c>
      <c r="AO151" s="8">
        <v>0.44726851851851851</v>
      </c>
      <c r="AP151" s="10">
        <v>98</v>
      </c>
      <c r="AQ151" s="10">
        <v>61</v>
      </c>
      <c r="AR151" s="10">
        <v>64.5</v>
      </c>
      <c r="AS151" s="10">
        <v>12.6</v>
      </c>
      <c r="AT151" s="10">
        <v>470</v>
      </c>
      <c r="AU151" s="10">
        <v>1</v>
      </c>
      <c r="AV151" s="10">
        <v>0.02</v>
      </c>
    </row>
    <row r="152" spans="1:92" x14ac:dyDescent="0.25">
      <c r="A152">
        <v>19</v>
      </c>
      <c r="B152" s="10">
        <v>2</v>
      </c>
      <c r="C152" s="48">
        <v>45281</v>
      </c>
      <c r="D152" s="8">
        <v>0.49032407407407402</v>
      </c>
      <c r="E152" s="10">
        <v>279</v>
      </c>
      <c r="F152" s="10">
        <v>203</v>
      </c>
      <c r="G152" s="10">
        <v>68</v>
      </c>
      <c r="H152" s="10">
        <v>12.6</v>
      </c>
      <c r="I152" s="10">
        <v>621</v>
      </c>
      <c r="J152" s="10">
        <v>1</v>
      </c>
      <c r="K152" s="10">
        <v>0.02</v>
      </c>
      <c r="AL152">
        <v>19</v>
      </c>
      <c r="AM152" s="10">
        <v>2</v>
      </c>
      <c r="AN152" s="48">
        <v>45281</v>
      </c>
      <c r="AO152" s="8">
        <v>0.45560185185185187</v>
      </c>
      <c r="AP152" s="10">
        <v>110</v>
      </c>
      <c r="AQ152" s="10">
        <v>65</v>
      </c>
      <c r="AR152" s="10">
        <v>66.5</v>
      </c>
      <c r="AS152" s="10">
        <v>12.7</v>
      </c>
      <c r="AT152" s="10">
        <v>540</v>
      </c>
      <c r="AU152" s="10">
        <v>1</v>
      </c>
      <c r="AV152" s="10">
        <v>0.02</v>
      </c>
    </row>
    <row r="153" spans="1:92" x14ac:dyDescent="0.25">
      <c r="A153">
        <v>19</v>
      </c>
      <c r="B153" s="10">
        <v>2</v>
      </c>
      <c r="C153" s="48">
        <v>45281</v>
      </c>
      <c r="D153" s="8">
        <v>0.49726851851851855</v>
      </c>
      <c r="E153" s="10">
        <v>340</v>
      </c>
      <c r="F153" s="10">
        <v>263</v>
      </c>
      <c r="G153" s="10">
        <v>68.5</v>
      </c>
      <c r="H153" s="10">
        <v>12.8</v>
      </c>
      <c r="I153" s="10">
        <v>623</v>
      </c>
      <c r="J153" s="10">
        <v>1.84</v>
      </c>
      <c r="K153" s="10">
        <v>0.02</v>
      </c>
      <c r="AL153">
        <v>19</v>
      </c>
      <c r="AM153" s="10">
        <v>2</v>
      </c>
      <c r="AN153" s="48">
        <v>45281</v>
      </c>
      <c r="AO153" s="8">
        <v>0.46254629629629629</v>
      </c>
      <c r="AP153" s="10">
        <v>164</v>
      </c>
      <c r="AQ153" s="10">
        <v>107</v>
      </c>
      <c r="AR153" s="10">
        <v>66</v>
      </c>
      <c r="AS153" s="10">
        <v>12.5</v>
      </c>
      <c r="AT153" s="10">
        <v>565</v>
      </c>
      <c r="AU153" s="10">
        <v>1</v>
      </c>
      <c r="AV153" s="10">
        <v>0.02</v>
      </c>
      <c r="CD153" s="3">
        <v>20</v>
      </c>
      <c r="CE153" s="27">
        <v>3</v>
      </c>
      <c r="CF153" s="49">
        <v>45281</v>
      </c>
      <c r="CG153" s="26">
        <v>0.46398148148148149</v>
      </c>
      <c r="CH153" s="27">
        <v>167</v>
      </c>
      <c r="CI153" s="27">
        <v>104</v>
      </c>
      <c r="CJ153" s="27">
        <v>75</v>
      </c>
      <c r="CK153" s="27">
        <v>10.1</v>
      </c>
      <c r="CL153" s="27">
        <v>567</v>
      </c>
      <c r="CM153" s="27">
        <v>1</v>
      </c>
      <c r="CN153" s="27">
        <v>0.02</v>
      </c>
    </row>
    <row r="154" spans="1:92" x14ac:dyDescent="0.25">
      <c r="A154">
        <v>19</v>
      </c>
      <c r="B154" s="24">
        <v>2</v>
      </c>
      <c r="C154" s="51">
        <v>45281</v>
      </c>
      <c r="D154" s="23">
        <v>0.58060185185185187</v>
      </c>
      <c r="E154" s="24">
        <v>190</v>
      </c>
      <c r="F154" s="24">
        <v>152</v>
      </c>
      <c r="G154" s="24">
        <v>69</v>
      </c>
      <c r="H154" s="24">
        <v>12.1</v>
      </c>
      <c r="I154" s="24">
        <v>450</v>
      </c>
      <c r="J154" s="24">
        <v>1</v>
      </c>
      <c r="K154" s="24">
        <v>0.02</v>
      </c>
      <c r="AL154">
        <v>19</v>
      </c>
      <c r="AM154" s="10">
        <v>2</v>
      </c>
      <c r="AN154" s="48">
        <v>45281</v>
      </c>
      <c r="AO154" s="8">
        <v>0.46951388888888884</v>
      </c>
      <c r="AP154" s="10">
        <v>246</v>
      </c>
      <c r="AQ154" s="10">
        <v>149</v>
      </c>
      <c r="AR154" s="10">
        <v>67</v>
      </c>
      <c r="AS154" s="10">
        <v>12.7</v>
      </c>
      <c r="AT154" s="10">
        <v>585</v>
      </c>
      <c r="AU154" s="10">
        <v>1</v>
      </c>
      <c r="AV154" s="10">
        <v>0.02</v>
      </c>
      <c r="CD154" s="3">
        <v>20</v>
      </c>
      <c r="CE154" s="27">
        <v>3</v>
      </c>
      <c r="CF154" s="49">
        <v>45281</v>
      </c>
      <c r="CG154" s="26">
        <v>0.47568287037037038</v>
      </c>
      <c r="CH154" s="27">
        <v>145</v>
      </c>
      <c r="CI154" s="27">
        <v>121</v>
      </c>
      <c r="CJ154" s="27">
        <v>77</v>
      </c>
      <c r="CK154" s="27">
        <v>9.9</v>
      </c>
      <c r="CL154" s="27">
        <v>517</v>
      </c>
      <c r="CM154" s="27">
        <v>1</v>
      </c>
      <c r="CN154" s="27">
        <v>0.03</v>
      </c>
    </row>
    <row r="155" spans="1:92" x14ac:dyDescent="0.25">
      <c r="A155">
        <v>19</v>
      </c>
      <c r="B155" s="24">
        <v>2</v>
      </c>
      <c r="C155" s="51">
        <v>45281</v>
      </c>
      <c r="D155" s="23">
        <v>0.58754629629629629</v>
      </c>
      <c r="E155" s="24">
        <v>170</v>
      </c>
      <c r="F155" s="24">
        <v>121</v>
      </c>
      <c r="G155" s="24">
        <v>69</v>
      </c>
      <c r="H155" s="24">
        <v>12</v>
      </c>
      <c r="I155" s="24">
        <v>459</v>
      </c>
      <c r="J155" s="24">
        <v>1</v>
      </c>
      <c r="K155" s="24">
        <v>0.02</v>
      </c>
      <c r="AL155">
        <v>19</v>
      </c>
      <c r="AM155" s="10">
        <v>2</v>
      </c>
      <c r="AN155" s="48">
        <v>45281</v>
      </c>
      <c r="AO155" s="8">
        <v>0.47643518518518518</v>
      </c>
      <c r="AP155" s="10">
        <v>293</v>
      </c>
      <c r="AQ155" s="10">
        <v>222</v>
      </c>
      <c r="AR155" s="10">
        <v>67</v>
      </c>
      <c r="AS155" s="10">
        <v>12.5</v>
      </c>
      <c r="AT155" s="10">
        <v>593</v>
      </c>
      <c r="AU155" s="10">
        <v>1.78</v>
      </c>
      <c r="AV155" s="10">
        <v>0.02</v>
      </c>
      <c r="CD155" s="3">
        <v>20</v>
      </c>
      <c r="CE155" s="27">
        <v>3</v>
      </c>
      <c r="CF155" s="49">
        <v>45281</v>
      </c>
      <c r="CG155" s="26">
        <v>0.47718750000000004</v>
      </c>
      <c r="CH155" s="27">
        <v>149</v>
      </c>
      <c r="CI155" s="27">
        <v>125</v>
      </c>
      <c r="CJ155" s="27">
        <v>76.5</v>
      </c>
      <c r="CK155" s="27">
        <v>9.8000000000000007</v>
      </c>
      <c r="CL155" s="27">
        <v>533</v>
      </c>
      <c r="CM155" s="27">
        <v>1</v>
      </c>
      <c r="CN155" s="27">
        <v>0.02</v>
      </c>
    </row>
    <row r="156" spans="1:92" x14ac:dyDescent="0.25">
      <c r="A156">
        <v>19</v>
      </c>
      <c r="B156" s="24">
        <v>2</v>
      </c>
      <c r="C156" s="51">
        <v>45281</v>
      </c>
      <c r="D156" s="23">
        <v>0.59449074074074071</v>
      </c>
      <c r="E156" s="24">
        <v>156</v>
      </c>
      <c r="F156" s="24">
        <v>132</v>
      </c>
      <c r="G156" s="24">
        <v>67.5</v>
      </c>
      <c r="H156" s="24">
        <v>12.8</v>
      </c>
      <c r="I156" s="24">
        <v>473</v>
      </c>
      <c r="J156" s="24">
        <v>1</v>
      </c>
      <c r="K156" s="24">
        <v>0.02</v>
      </c>
      <c r="AL156">
        <v>19</v>
      </c>
      <c r="AM156" s="10">
        <v>2</v>
      </c>
      <c r="AN156" s="48">
        <v>45281</v>
      </c>
      <c r="AO156" s="8">
        <v>0.4833796296296296</v>
      </c>
      <c r="AP156" s="10">
        <v>198</v>
      </c>
      <c r="AQ156" s="10">
        <v>155</v>
      </c>
      <c r="AR156" s="10">
        <v>68</v>
      </c>
      <c r="AS156" s="10">
        <v>12.3</v>
      </c>
      <c r="AT156" s="10">
        <v>585</v>
      </c>
      <c r="AU156" s="10">
        <v>1</v>
      </c>
      <c r="AV156" s="10">
        <v>0.02</v>
      </c>
      <c r="CD156" s="3">
        <v>20</v>
      </c>
      <c r="CE156" s="27">
        <v>3</v>
      </c>
      <c r="CF156" s="49">
        <v>45281</v>
      </c>
      <c r="CG156" s="26">
        <v>0.48274305555555558</v>
      </c>
      <c r="CH156" s="27">
        <v>194</v>
      </c>
      <c r="CI156" s="27">
        <v>146</v>
      </c>
      <c r="CJ156" s="27">
        <v>77.5</v>
      </c>
      <c r="CK156" s="27">
        <v>9.8000000000000007</v>
      </c>
      <c r="CL156" s="27">
        <v>564</v>
      </c>
      <c r="CM156" s="27">
        <v>1</v>
      </c>
      <c r="CN156" s="27">
        <v>0.02</v>
      </c>
    </row>
    <row r="157" spans="1:92" x14ac:dyDescent="0.25">
      <c r="A157">
        <v>19</v>
      </c>
      <c r="B157" s="24">
        <v>2</v>
      </c>
      <c r="C157" s="51">
        <v>45281</v>
      </c>
      <c r="D157" s="47">
        <v>0.60143518518518524</v>
      </c>
      <c r="E157" s="24">
        <v>149</v>
      </c>
      <c r="F157" s="24">
        <v>114</v>
      </c>
      <c r="G157" s="24">
        <v>68.5</v>
      </c>
      <c r="H157" s="24">
        <v>12.4</v>
      </c>
      <c r="I157" s="24">
        <v>477</v>
      </c>
      <c r="J157" s="24">
        <v>1</v>
      </c>
      <c r="K157" s="24">
        <v>0.02</v>
      </c>
      <c r="AL157">
        <v>19</v>
      </c>
      <c r="AM157" s="10">
        <v>2</v>
      </c>
      <c r="AN157" s="48">
        <v>45281</v>
      </c>
      <c r="AO157" s="8">
        <v>0.49032407407407402</v>
      </c>
      <c r="AP157" s="10">
        <v>279</v>
      </c>
      <c r="AQ157" s="10">
        <v>203</v>
      </c>
      <c r="AR157" s="10">
        <v>68</v>
      </c>
      <c r="AS157" s="10">
        <v>12.6</v>
      </c>
      <c r="AT157" s="10">
        <v>621</v>
      </c>
      <c r="AU157" s="10">
        <v>1</v>
      </c>
      <c r="AV157" s="10">
        <v>0.02</v>
      </c>
    </row>
    <row r="158" spans="1:92" x14ac:dyDescent="0.25">
      <c r="A158">
        <v>19</v>
      </c>
      <c r="B158" s="24">
        <v>2</v>
      </c>
      <c r="C158" s="51">
        <v>45281</v>
      </c>
      <c r="D158" s="23">
        <v>0.60837962962962966</v>
      </c>
      <c r="E158" s="24">
        <v>132</v>
      </c>
      <c r="F158" s="24">
        <v>100</v>
      </c>
      <c r="G158" s="24">
        <v>69</v>
      </c>
      <c r="H158" s="24">
        <v>12.3</v>
      </c>
      <c r="I158" s="24">
        <v>491</v>
      </c>
      <c r="J158" s="24">
        <v>1</v>
      </c>
      <c r="K158" s="24">
        <v>0.02</v>
      </c>
      <c r="AL158">
        <v>19</v>
      </c>
      <c r="AM158" s="10">
        <v>2</v>
      </c>
      <c r="AN158" s="48">
        <v>45281</v>
      </c>
      <c r="AO158" s="8">
        <v>0.49726851851851855</v>
      </c>
      <c r="AP158" s="10">
        <v>340</v>
      </c>
      <c r="AQ158" s="10">
        <v>263</v>
      </c>
      <c r="AR158" s="10">
        <v>68.5</v>
      </c>
      <c r="AS158" s="10">
        <v>12.8</v>
      </c>
      <c r="AT158" s="10">
        <v>623</v>
      </c>
      <c r="AU158" s="10">
        <v>1.84</v>
      </c>
      <c r="AV158" s="10">
        <v>0.02</v>
      </c>
      <c r="AW158">
        <v>20</v>
      </c>
      <c r="AX158" s="27">
        <v>3</v>
      </c>
      <c r="AY158" s="49">
        <v>45281</v>
      </c>
      <c r="AZ158" s="26">
        <v>0.48832175925925925</v>
      </c>
      <c r="BA158" s="27">
        <v>243</v>
      </c>
      <c r="BB158" s="27">
        <v>203</v>
      </c>
      <c r="BC158" s="27">
        <v>78.5</v>
      </c>
      <c r="BD158" s="27">
        <v>10.1</v>
      </c>
      <c r="BE158" s="27">
        <v>611</v>
      </c>
      <c r="BF158" s="27">
        <v>1</v>
      </c>
      <c r="BG158" s="27">
        <v>0.02</v>
      </c>
    </row>
    <row r="159" spans="1:92" x14ac:dyDescent="0.25">
      <c r="A159">
        <v>19</v>
      </c>
      <c r="B159" s="24">
        <v>2</v>
      </c>
      <c r="C159" s="51">
        <v>45281</v>
      </c>
      <c r="D159" s="23">
        <v>0.61532407407407408</v>
      </c>
      <c r="E159" s="24">
        <v>103</v>
      </c>
      <c r="F159" s="24">
        <v>81</v>
      </c>
      <c r="G159" s="24">
        <v>69</v>
      </c>
      <c r="H159" s="24">
        <v>12.2</v>
      </c>
      <c r="I159" s="24">
        <v>494</v>
      </c>
      <c r="J159" s="24">
        <v>1</v>
      </c>
      <c r="K159" s="24">
        <v>0.02</v>
      </c>
      <c r="AW159">
        <v>20</v>
      </c>
      <c r="AX159" s="27">
        <v>3</v>
      </c>
      <c r="AY159" s="49">
        <v>45281</v>
      </c>
      <c r="AZ159" s="26">
        <v>0.49368055555555551</v>
      </c>
      <c r="BA159" s="27">
        <v>218</v>
      </c>
      <c r="BB159" s="27">
        <v>183</v>
      </c>
      <c r="BC159" s="27">
        <v>77.5</v>
      </c>
      <c r="BD159" s="27">
        <v>10.3</v>
      </c>
      <c r="BE159" s="27">
        <v>631</v>
      </c>
      <c r="BF159" s="27">
        <v>1</v>
      </c>
      <c r="BG159" s="27">
        <v>0.02</v>
      </c>
    </row>
    <row r="160" spans="1:92" x14ac:dyDescent="0.25">
      <c r="A160">
        <v>19</v>
      </c>
      <c r="B160" s="24">
        <v>2</v>
      </c>
      <c r="C160" s="51">
        <v>45281</v>
      </c>
      <c r="D160" s="23">
        <v>0.6222685185185185</v>
      </c>
      <c r="E160" s="24">
        <v>107</v>
      </c>
      <c r="F160" s="24">
        <v>65</v>
      </c>
      <c r="G160" s="24">
        <v>69.5</v>
      </c>
      <c r="H160" s="24">
        <v>12.2</v>
      </c>
      <c r="I160" s="24">
        <v>497</v>
      </c>
      <c r="J160" s="24">
        <v>1</v>
      </c>
      <c r="K160" s="24">
        <v>0.02</v>
      </c>
      <c r="AL160">
        <v>19</v>
      </c>
      <c r="AM160" s="24">
        <v>2</v>
      </c>
      <c r="AN160" s="51">
        <v>45281</v>
      </c>
      <c r="AO160" s="23">
        <v>0.58060185185185187</v>
      </c>
      <c r="AP160" s="24">
        <v>190</v>
      </c>
      <c r="AQ160" s="24">
        <v>152</v>
      </c>
      <c r="AR160" s="24">
        <v>69</v>
      </c>
      <c r="AS160" s="24">
        <v>12.1</v>
      </c>
      <c r="AT160" s="24">
        <v>450</v>
      </c>
      <c r="AU160" s="24">
        <v>1</v>
      </c>
      <c r="AV160" s="24">
        <v>0.02</v>
      </c>
      <c r="AW160">
        <v>20</v>
      </c>
      <c r="AX160" s="27">
        <v>3</v>
      </c>
      <c r="AY160" s="49">
        <v>45281</v>
      </c>
      <c r="AZ160" s="26">
        <v>0.49950231481481483</v>
      </c>
      <c r="BA160" s="27">
        <v>245</v>
      </c>
      <c r="BB160" s="27">
        <v>202</v>
      </c>
      <c r="BC160" s="27">
        <v>78.5</v>
      </c>
      <c r="BD160" s="27">
        <v>10.1</v>
      </c>
      <c r="BE160" s="27">
        <v>615</v>
      </c>
      <c r="BF160" s="27">
        <v>1</v>
      </c>
      <c r="BG160" s="27">
        <v>0.02</v>
      </c>
    </row>
    <row r="161" spans="1:70" x14ac:dyDescent="0.25">
      <c r="A161">
        <v>19</v>
      </c>
      <c r="B161" s="24">
        <v>2</v>
      </c>
      <c r="C161" s="51">
        <v>45281</v>
      </c>
      <c r="D161" s="23">
        <v>0.62365740740740738</v>
      </c>
      <c r="E161" s="24">
        <v>150</v>
      </c>
      <c r="F161" s="24">
        <v>93</v>
      </c>
      <c r="G161" s="24">
        <v>70</v>
      </c>
      <c r="H161" s="24">
        <v>12.1</v>
      </c>
      <c r="I161" s="24">
        <v>495</v>
      </c>
      <c r="J161" s="24">
        <v>1</v>
      </c>
      <c r="K161" s="24">
        <v>0.02</v>
      </c>
      <c r="AL161">
        <v>19</v>
      </c>
      <c r="AM161" s="24">
        <v>2</v>
      </c>
      <c r="AN161" s="51">
        <v>45281</v>
      </c>
      <c r="AO161" s="23">
        <v>0.58754629629629629</v>
      </c>
      <c r="AP161" s="24">
        <v>170</v>
      </c>
      <c r="AQ161" s="24">
        <v>121</v>
      </c>
      <c r="AR161" s="24">
        <v>69</v>
      </c>
      <c r="AS161" s="24">
        <v>12</v>
      </c>
      <c r="AT161" s="24">
        <v>459</v>
      </c>
      <c r="AU161" s="24">
        <v>1</v>
      </c>
      <c r="AV161" s="24">
        <v>0.02</v>
      </c>
    </row>
    <row r="162" spans="1:70" x14ac:dyDescent="0.25">
      <c r="A162">
        <v>19</v>
      </c>
      <c r="B162" s="24">
        <v>2</v>
      </c>
      <c r="C162" s="51">
        <v>45281</v>
      </c>
      <c r="D162" s="23">
        <v>0.62504629629629627</v>
      </c>
      <c r="E162" s="24">
        <v>150</v>
      </c>
      <c r="F162" s="24">
        <v>93</v>
      </c>
      <c r="G162" s="24">
        <v>70</v>
      </c>
      <c r="H162" s="24">
        <v>12</v>
      </c>
      <c r="I162" s="24">
        <v>493</v>
      </c>
      <c r="J162" s="24">
        <v>1</v>
      </c>
      <c r="K162" s="24">
        <v>0.02</v>
      </c>
      <c r="AL162">
        <v>19</v>
      </c>
      <c r="AM162" s="24">
        <v>2</v>
      </c>
      <c r="AN162" s="51">
        <v>45281</v>
      </c>
      <c r="AO162" s="23">
        <v>0.59449074074074071</v>
      </c>
      <c r="AP162" s="24">
        <v>156</v>
      </c>
      <c r="AQ162" s="24">
        <v>132</v>
      </c>
      <c r="AR162" s="24">
        <v>67.5</v>
      </c>
      <c r="AS162" s="24">
        <v>12.8</v>
      </c>
      <c r="AT162" s="24">
        <v>473</v>
      </c>
      <c r="AU162" s="24">
        <v>1</v>
      </c>
      <c r="AV162" s="24">
        <v>0.02</v>
      </c>
    </row>
    <row r="163" spans="1:70" x14ac:dyDescent="0.25">
      <c r="A163">
        <v>26</v>
      </c>
      <c r="B163" s="3">
        <v>3</v>
      </c>
      <c r="C163" s="52">
        <v>45274</v>
      </c>
      <c r="D163" s="5">
        <v>0.37439814814814815</v>
      </c>
      <c r="E163" s="3">
        <v>358</v>
      </c>
      <c r="F163" s="3">
        <v>306</v>
      </c>
      <c r="G163" s="3">
        <v>75.5</v>
      </c>
      <c r="H163" s="3">
        <v>10.5</v>
      </c>
      <c r="I163" s="3">
        <v>918</v>
      </c>
      <c r="J163" s="3">
        <v>1</v>
      </c>
      <c r="K163" s="3">
        <v>0.06</v>
      </c>
      <c r="AL163">
        <v>19</v>
      </c>
      <c r="AM163" s="24">
        <v>2</v>
      </c>
      <c r="AN163" s="51">
        <v>45281</v>
      </c>
      <c r="AO163" s="47">
        <v>0.60143518518518524</v>
      </c>
      <c r="AP163" s="24">
        <v>149</v>
      </c>
      <c r="AQ163" s="24">
        <v>114</v>
      </c>
      <c r="AR163" s="24">
        <v>68.5</v>
      </c>
      <c r="AS163" s="24">
        <v>12.4</v>
      </c>
      <c r="AT163" s="24">
        <v>477</v>
      </c>
      <c r="AU163" s="24">
        <v>1</v>
      </c>
      <c r="AV163" s="24">
        <v>0.02</v>
      </c>
    </row>
    <row r="164" spans="1:70" x14ac:dyDescent="0.25">
      <c r="A164">
        <v>27</v>
      </c>
      <c r="B164" s="3">
        <v>3</v>
      </c>
      <c r="C164" s="52">
        <v>45274</v>
      </c>
      <c r="D164" s="5">
        <v>0.39425925925925925</v>
      </c>
      <c r="E164" s="3">
        <v>510</v>
      </c>
      <c r="F164" s="3">
        <v>425</v>
      </c>
      <c r="G164" s="3">
        <v>80.5</v>
      </c>
      <c r="H164" s="3">
        <v>9.4</v>
      </c>
      <c r="I164" s="3">
        <v>1212</v>
      </c>
      <c r="J164" s="3">
        <v>1</v>
      </c>
      <c r="K164" s="3">
        <v>0.05</v>
      </c>
      <c r="AL164">
        <v>19</v>
      </c>
      <c r="AM164" s="24">
        <v>2</v>
      </c>
      <c r="AN164" s="51">
        <v>45281</v>
      </c>
      <c r="AO164" s="23">
        <v>0.60837962962962966</v>
      </c>
      <c r="AP164" s="24">
        <v>132</v>
      </c>
      <c r="AQ164" s="24">
        <v>100</v>
      </c>
      <c r="AR164" s="24">
        <v>69</v>
      </c>
      <c r="AS164" s="24">
        <v>12.3</v>
      </c>
      <c r="AT164" s="24">
        <v>491</v>
      </c>
      <c r="AU164" s="24">
        <v>1</v>
      </c>
      <c r="AV164" s="24">
        <v>0.02</v>
      </c>
      <c r="AW164">
        <v>20</v>
      </c>
      <c r="AX164" s="3">
        <v>3</v>
      </c>
      <c r="AY164" s="52">
        <v>45281</v>
      </c>
      <c r="AZ164" s="5">
        <v>0.60030092592592588</v>
      </c>
      <c r="BA164" s="3">
        <v>183</v>
      </c>
      <c r="BB164" s="3">
        <v>144</v>
      </c>
      <c r="BC164" s="3">
        <v>80</v>
      </c>
      <c r="BD164" s="3">
        <v>9.9</v>
      </c>
      <c r="BE164" s="3">
        <v>502</v>
      </c>
      <c r="BF164" s="3">
        <v>1</v>
      </c>
      <c r="BG164" s="3">
        <v>0.02</v>
      </c>
      <c r="BH164" s="3">
        <v>16</v>
      </c>
      <c r="BI164" s="10">
        <v>1</v>
      </c>
      <c r="BJ164" s="48">
        <v>45281</v>
      </c>
      <c r="BK164" s="8">
        <v>0.5973032407407407</v>
      </c>
      <c r="BL164" s="10">
        <v>380</v>
      </c>
      <c r="BM164" s="10">
        <v>344</v>
      </c>
      <c r="BN164" s="10">
        <v>79</v>
      </c>
      <c r="BO164" s="10">
        <v>9.9</v>
      </c>
      <c r="BP164" s="10">
        <v>638</v>
      </c>
      <c r="BQ164" s="10">
        <v>1.53</v>
      </c>
      <c r="BR164" s="10">
        <v>0.02</v>
      </c>
    </row>
    <row r="165" spans="1:70" x14ac:dyDescent="0.25">
      <c r="A165">
        <v>27</v>
      </c>
      <c r="B165" s="3">
        <v>3</v>
      </c>
      <c r="C165" s="52">
        <v>45274</v>
      </c>
      <c r="D165" s="5">
        <v>0.44532407407407404</v>
      </c>
      <c r="E165" s="3">
        <v>653</v>
      </c>
      <c r="F165" s="3">
        <v>543</v>
      </c>
      <c r="G165" s="3">
        <v>84.5</v>
      </c>
      <c r="H165" s="3">
        <v>9</v>
      </c>
      <c r="I165" s="3">
        <v>1323</v>
      </c>
      <c r="J165" s="3">
        <v>1</v>
      </c>
      <c r="K165" s="3">
        <v>0.03</v>
      </c>
      <c r="AL165">
        <v>19</v>
      </c>
      <c r="AM165" s="24">
        <v>2</v>
      </c>
      <c r="AN165" s="51">
        <v>45281</v>
      </c>
      <c r="AO165" s="23">
        <v>0.61532407407407408</v>
      </c>
      <c r="AP165" s="24">
        <v>103</v>
      </c>
      <c r="AQ165" s="24">
        <v>81</v>
      </c>
      <c r="AR165" s="24">
        <v>69</v>
      </c>
      <c r="AS165" s="24">
        <v>12.2</v>
      </c>
      <c r="AT165" s="24">
        <v>494</v>
      </c>
      <c r="AU165" s="24">
        <v>1</v>
      </c>
      <c r="AV165" s="24">
        <v>0.02</v>
      </c>
      <c r="AW165">
        <v>20</v>
      </c>
      <c r="AX165" s="3">
        <v>3</v>
      </c>
      <c r="AY165" s="52">
        <v>45281</v>
      </c>
      <c r="AZ165" s="5">
        <v>0.61280092592592594</v>
      </c>
      <c r="BA165" s="3">
        <v>137</v>
      </c>
      <c r="BB165" s="3">
        <v>110</v>
      </c>
      <c r="BC165" s="3">
        <v>79.5</v>
      </c>
      <c r="BD165" s="3">
        <v>10.1</v>
      </c>
      <c r="BE165" s="3">
        <v>512</v>
      </c>
      <c r="BF165" s="3">
        <v>1</v>
      </c>
      <c r="BG165" s="3">
        <v>0.02</v>
      </c>
      <c r="BH165" s="3">
        <v>16</v>
      </c>
      <c r="BI165" s="10">
        <v>1</v>
      </c>
      <c r="BJ165" s="48">
        <v>45281</v>
      </c>
      <c r="BK165" s="8">
        <v>0.60563657407407401</v>
      </c>
      <c r="BL165" s="10">
        <v>190</v>
      </c>
      <c r="BM165" s="10">
        <v>156</v>
      </c>
      <c r="BN165" s="10">
        <v>79</v>
      </c>
      <c r="BO165" s="10">
        <v>10</v>
      </c>
      <c r="BP165" s="10">
        <v>678</v>
      </c>
      <c r="BQ165" s="10">
        <v>1</v>
      </c>
      <c r="BR165" s="10">
        <v>0.02</v>
      </c>
    </row>
    <row r="166" spans="1:70" x14ac:dyDescent="0.25">
      <c r="A166">
        <v>27</v>
      </c>
      <c r="B166" s="10">
        <v>3</v>
      </c>
      <c r="C166" s="48">
        <v>45274</v>
      </c>
      <c r="D166" s="8">
        <v>0.46987268518518516</v>
      </c>
      <c r="E166" s="10">
        <v>581</v>
      </c>
      <c r="F166" s="10">
        <v>493</v>
      </c>
      <c r="G166" s="10">
        <v>85.5</v>
      </c>
      <c r="H166" s="10">
        <v>9.4</v>
      </c>
      <c r="I166" s="10">
        <v>1680</v>
      </c>
      <c r="J166" s="10">
        <v>1</v>
      </c>
      <c r="K166" s="10">
        <v>0.02</v>
      </c>
      <c r="AL166">
        <v>19</v>
      </c>
      <c r="AM166" s="24">
        <v>2</v>
      </c>
      <c r="AN166" s="51">
        <v>45281</v>
      </c>
      <c r="AO166" s="23">
        <v>0.6222685185185185</v>
      </c>
      <c r="AP166" s="24">
        <v>107</v>
      </c>
      <c r="AQ166" s="24">
        <v>65</v>
      </c>
      <c r="AR166" s="24">
        <v>69.5</v>
      </c>
      <c r="AS166" s="24">
        <v>12.2</v>
      </c>
      <c r="AT166" s="24">
        <v>497</v>
      </c>
      <c r="AU166" s="24">
        <v>1</v>
      </c>
      <c r="AV166" s="24">
        <v>0.02</v>
      </c>
      <c r="BH166" s="3">
        <v>16</v>
      </c>
      <c r="BI166" s="10">
        <v>1</v>
      </c>
      <c r="BJ166" s="48">
        <v>45281</v>
      </c>
      <c r="BK166" s="8">
        <v>0.61119212962962965</v>
      </c>
      <c r="BL166" s="10">
        <v>349</v>
      </c>
      <c r="BM166" s="10">
        <v>244</v>
      </c>
      <c r="BN166" s="10">
        <v>80</v>
      </c>
      <c r="BO166" s="10">
        <v>10</v>
      </c>
      <c r="BP166" s="10">
        <v>746</v>
      </c>
      <c r="BQ166" s="10">
        <v>1</v>
      </c>
      <c r="BR166" s="10">
        <v>0.02</v>
      </c>
    </row>
    <row r="167" spans="1:70" x14ac:dyDescent="0.25">
      <c r="A167">
        <v>27</v>
      </c>
      <c r="B167" s="10">
        <v>3</v>
      </c>
      <c r="C167" s="48">
        <v>45274</v>
      </c>
      <c r="D167" s="8">
        <v>0.47820601851851857</v>
      </c>
      <c r="E167" s="10">
        <v>753</v>
      </c>
      <c r="F167" s="10">
        <v>625</v>
      </c>
      <c r="G167" s="10">
        <v>86</v>
      </c>
      <c r="H167" s="10">
        <v>9.1</v>
      </c>
      <c r="I167" s="10">
        <v>1697</v>
      </c>
      <c r="J167" s="10">
        <v>1</v>
      </c>
      <c r="K167" s="10">
        <v>0.03</v>
      </c>
      <c r="AL167">
        <v>19</v>
      </c>
      <c r="AM167" s="24">
        <v>2</v>
      </c>
      <c r="AN167" s="51">
        <v>45281</v>
      </c>
      <c r="AO167" s="23">
        <v>0.62365740740740738</v>
      </c>
      <c r="AP167" s="24">
        <v>150</v>
      </c>
      <c r="AQ167" s="24">
        <v>93</v>
      </c>
      <c r="AR167" s="24">
        <v>70</v>
      </c>
      <c r="AS167" s="24">
        <v>12.1</v>
      </c>
      <c r="AT167" s="24">
        <v>495</v>
      </c>
      <c r="AU167" s="24">
        <v>1</v>
      </c>
      <c r="AV167" s="24">
        <v>0.02</v>
      </c>
      <c r="BH167" s="3">
        <v>16</v>
      </c>
      <c r="BI167" s="10">
        <v>1</v>
      </c>
      <c r="BJ167" s="48">
        <v>45281</v>
      </c>
      <c r="BK167" s="8">
        <v>0.61813657407407407</v>
      </c>
      <c r="BL167" s="10">
        <v>260</v>
      </c>
      <c r="BM167" s="10">
        <v>218</v>
      </c>
      <c r="BN167" s="10">
        <v>79</v>
      </c>
      <c r="BO167" s="10">
        <v>10</v>
      </c>
      <c r="BP167" s="10">
        <v>797</v>
      </c>
      <c r="BQ167" s="10">
        <v>1.69</v>
      </c>
      <c r="BR167" s="10">
        <v>0.02</v>
      </c>
    </row>
    <row r="168" spans="1:70" x14ac:dyDescent="0.25">
      <c r="A168">
        <v>27</v>
      </c>
      <c r="B168" s="10">
        <v>3</v>
      </c>
      <c r="C168" s="48">
        <v>45274</v>
      </c>
      <c r="D168" s="8">
        <v>0.48515046296296299</v>
      </c>
      <c r="E168" s="10">
        <v>658</v>
      </c>
      <c r="F168" s="10">
        <v>557</v>
      </c>
      <c r="G168" s="10">
        <v>85.5</v>
      </c>
      <c r="H168" s="10">
        <v>9.1999999999999993</v>
      </c>
      <c r="I168" s="10">
        <v>1665</v>
      </c>
      <c r="J168" s="10">
        <v>1</v>
      </c>
      <c r="K168" s="10">
        <v>0.03</v>
      </c>
      <c r="AL168">
        <v>19</v>
      </c>
      <c r="AM168" s="24">
        <v>2</v>
      </c>
      <c r="AN168" s="51">
        <v>45281</v>
      </c>
      <c r="AO168" s="23">
        <v>0.62504629629629627</v>
      </c>
      <c r="AP168" s="24">
        <v>150</v>
      </c>
      <c r="AQ168" s="24">
        <v>93</v>
      </c>
      <c r="AR168" s="24">
        <v>70</v>
      </c>
      <c r="AS168" s="24">
        <v>12</v>
      </c>
      <c r="AT168" s="24">
        <v>493</v>
      </c>
      <c r="AU168" s="24">
        <v>1</v>
      </c>
      <c r="AV168" s="24">
        <v>0.02</v>
      </c>
      <c r="BH168" s="3">
        <v>16</v>
      </c>
      <c r="BI168" s="10">
        <v>1</v>
      </c>
      <c r="BJ168" s="48">
        <v>45281</v>
      </c>
      <c r="BK168" s="8">
        <v>0.62512731481481476</v>
      </c>
      <c r="BL168" s="10">
        <v>321</v>
      </c>
      <c r="BM168" s="10">
        <v>274</v>
      </c>
      <c r="BN168" s="10">
        <v>79.5</v>
      </c>
      <c r="BO168" s="10">
        <v>10</v>
      </c>
      <c r="BP168" s="10">
        <v>680</v>
      </c>
      <c r="BQ168" s="10">
        <v>1.44</v>
      </c>
      <c r="BR168" s="10">
        <v>0.02</v>
      </c>
    </row>
    <row r="169" spans="1:70" x14ac:dyDescent="0.25">
      <c r="A169">
        <v>27</v>
      </c>
      <c r="B169" s="10">
        <v>3</v>
      </c>
      <c r="C169" s="48">
        <v>45274</v>
      </c>
      <c r="D169" s="8">
        <v>0.49070601851851853</v>
      </c>
      <c r="E169" s="10">
        <v>667</v>
      </c>
      <c r="F169" s="10">
        <v>566</v>
      </c>
      <c r="G169" s="10">
        <v>86</v>
      </c>
      <c r="H169" s="10">
        <v>9.1</v>
      </c>
      <c r="I169" s="10">
        <v>1650</v>
      </c>
      <c r="J169" s="10">
        <v>1</v>
      </c>
      <c r="K169" s="10">
        <v>0.02</v>
      </c>
    </row>
    <row r="170" spans="1:70" x14ac:dyDescent="0.25">
      <c r="A170">
        <v>27</v>
      </c>
      <c r="B170" s="10">
        <v>3</v>
      </c>
      <c r="C170" s="48">
        <v>45274</v>
      </c>
      <c r="D170" s="8">
        <v>0.49763888888888891</v>
      </c>
      <c r="E170" s="10">
        <v>886</v>
      </c>
      <c r="F170" s="10">
        <v>746</v>
      </c>
      <c r="G170" s="10">
        <v>86</v>
      </c>
      <c r="H170" s="10">
        <v>9.1</v>
      </c>
      <c r="I170" s="10">
        <v>1682</v>
      </c>
      <c r="J170" s="10">
        <v>1.41</v>
      </c>
      <c r="K170" s="10">
        <v>0.03</v>
      </c>
    </row>
    <row r="171" spans="1:70" x14ac:dyDescent="0.25">
      <c r="A171">
        <v>27</v>
      </c>
      <c r="B171" s="24">
        <v>3</v>
      </c>
      <c r="C171" s="51">
        <v>45274</v>
      </c>
      <c r="D171" s="23">
        <v>0.64070601851851849</v>
      </c>
      <c r="E171" s="24">
        <v>542</v>
      </c>
      <c r="F171" s="24">
        <v>456</v>
      </c>
      <c r="G171" s="24">
        <v>86.5</v>
      </c>
      <c r="H171" s="24">
        <v>9.8000000000000007</v>
      </c>
      <c r="I171" s="24">
        <v>1339</v>
      </c>
      <c r="J171" s="24">
        <v>1</v>
      </c>
      <c r="K171" s="24">
        <v>0.02</v>
      </c>
    </row>
    <row r="172" spans="1:70" x14ac:dyDescent="0.25">
      <c r="A172">
        <v>27</v>
      </c>
      <c r="B172" s="24">
        <v>3</v>
      </c>
      <c r="C172" s="51">
        <v>45274</v>
      </c>
      <c r="D172" s="23">
        <v>0.64765046296296302</v>
      </c>
      <c r="E172" s="24">
        <v>646</v>
      </c>
      <c r="F172" s="24">
        <v>541</v>
      </c>
      <c r="G172" s="24">
        <v>86.5</v>
      </c>
      <c r="H172" s="24">
        <v>9.9</v>
      </c>
      <c r="I172" s="24">
        <v>1397</v>
      </c>
      <c r="J172" s="24">
        <v>1.69</v>
      </c>
      <c r="K172" s="24">
        <v>0.02</v>
      </c>
    </row>
    <row r="173" spans="1:70" x14ac:dyDescent="0.25">
      <c r="A173">
        <v>27</v>
      </c>
      <c r="B173" s="24">
        <v>3</v>
      </c>
      <c r="C173" s="51">
        <v>45274</v>
      </c>
      <c r="D173" s="23">
        <v>0.65459490740740744</v>
      </c>
      <c r="E173" s="24">
        <v>640</v>
      </c>
      <c r="F173" s="24">
        <v>538</v>
      </c>
      <c r="G173" s="24">
        <v>87</v>
      </c>
      <c r="H173" s="24">
        <v>10</v>
      </c>
      <c r="I173" s="24">
        <v>1466</v>
      </c>
      <c r="J173" s="24">
        <v>1.8</v>
      </c>
      <c r="K173" s="24">
        <v>0.02</v>
      </c>
    </row>
    <row r="174" spans="1:70" x14ac:dyDescent="0.25">
      <c r="A174">
        <v>27</v>
      </c>
      <c r="B174" s="24">
        <v>3</v>
      </c>
      <c r="C174" s="51">
        <v>45274</v>
      </c>
      <c r="D174" s="23">
        <v>0.66153935185185186</v>
      </c>
      <c r="E174" s="24">
        <v>670</v>
      </c>
      <c r="F174" s="24">
        <v>565</v>
      </c>
      <c r="G174" s="24">
        <v>86.5</v>
      </c>
      <c r="H174" s="24">
        <v>10.1</v>
      </c>
      <c r="I174" s="24">
        <v>1472</v>
      </c>
      <c r="J174" s="24">
        <v>1.81</v>
      </c>
      <c r="K174" s="24">
        <v>0.02</v>
      </c>
    </row>
    <row r="175" spans="1:70" x14ac:dyDescent="0.25">
      <c r="A175">
        <v>27</v>
      </c>
      <c r="B175" s="27">
        <v>3</v>
      </c>
      <c r="C175" s="49">
        <v>45275</v>
      </c>
      <c r="D175" s="26">
        <v>0.35778935185185184</v>
      </c>
      <c r="E175" s="27">
        <v>275</v>
      </c>
      <c r="F175" s="27">
        <v>215</v>
      </c>
      <c r="G175" s="27">
        <v>73.5</v>
      </c>
      <c r="H175" s="27">
        <v>12.9</v>
      </c>
      <c r="I175" s="27">
        <v>922</v>
      </c>
      <c r="J175" s="27">
        <v>1</v>
      </c>
      <c r="K175" s="27">
        <v>0.03</v>
      </c>
    </row>
    <row r="176" spans="1:70" x14ac:dyDescent="0.25">
      <c r="A176">
        <v>27</v>
      </c>
      <c r="B176" s="27">
        <v>3</v>
      </c>
      <c r="C176" s="49">
        <v>45275</v>
      </c>
      <c r="D176" s="26">
        <v>0.3661342592592593</v>
      </c>
      <c r="E176" s="27">
        <v>443</v>
      </c>
      <c r="F176" s="27">
        <v>370</v>
      </c>
      <c r="G176" s="27">
        <v>79</v>
      </c>
      <c r="H176" s="27">
        <v>11.6</v>
      </c>
      <c r="I176" s="27">
        <v>999</v>
      </c>
      <c r="J176" s="27">
        <v>1</v>
      </c>
      <c r="K176" s="27">
        <v>0.05</v>
      </c>
      <c r="M176" s="43"/>
      <c r="AM176" s="43"/>
    </row>
    <row r="177" spans="1:11" x14ac:dyDescent="0.25">
      <c r="A177">
        <v>27</v>
      </c>
      <c r="B177" s="27">
        <v>3</v>
      </c>
      <c r="C177" s="49">
        <v>45275</v>
      </c>
      <c r="D177" s="26">
        <v>0.37306712962962968</v>
      </c>
      <c r="E177" s="27">
        <v>445</v>
      </c>
      <c r="F177" s="27">
        <v>350</v>
      </c>
      <c r="G177" s="27">
        <v>81.5</v>
      </c>
      <c r="H177" s="27">
        <v>11.2</v>
      </c>
      <c r="I177" s="27">
        <v>1058</v>
      </c>
      <c r="J177" s="27">
        <v>1</v>
      </c>
      <c r="K177" s="27">
        <v>0.05</v>
      </c>
    </row>
    <row r="178" spans="1:11" x14ac:dyDescent="0.25">
      <c r="A178">
        <v>27</v>
      </c>
      <c r="B178" s="27">
        <v>3</v>
      </c>
      <c r="C178" s="49">
        <v>45275</v>
      </c>
      <c r="D178" s="26">
        <v>0.38002314814814814</v>
      </c>
      <c r="E178" s="27">
        <v>445</v>
      </c>
      <c r="F178" s="27">
        <v>367</v>
      </c>
      <c r="G178" s="27">
        <v>82.5</v>
      </c>
      <c r="H178" s="27">
        <v>11.2</v>
      </c>
      <c r="I178" s="27">
        <v>1082</v>
      </c>
      <c r="J178" s="27">
        <v>1</v>
      </c>
      <c r="K178" s="27">
        <v>0.05</v>
      </c>
    </row>
    <row r="179" spans="1:11" x14ac:dyDescent="0.25">
      <c r="A179">
        <v>27</v>
      </c>
      <c r="B179" s="27">
        <v>3</v>
      </c>
      <c r="C179" s="49">
        <v>45275</v>
      </c>
      <c r="D179" s="26">
        <v>0.38696759259259261</v>
      </c>
      <c r="E179" s="27">
        <v>671</v>
      </c>
      <c r="F179" s="27">
        <v>564</v>
      </c>
      <c r="G179" s="27">
        <v>82.5</v>
      </c>
      <c r="H179" s="27">
        <v>11.1</v>
      </c>
      <c r="I179" s="27">
        <v>1132</v>
      </c>
      <c r="J179" s="27">
        <v>1</v>
      </c>
      <c r="K179" s="27">
        <v>0.04</v>
      </c>
    </row>
    <row r="180" spans="1:11" x14ac:dyDescent="0.25">
      <c r="A180">
        <v>27</v>
      </c>
      <c r="B180" s="27">
        <v>3</v>
      </c>
      <c r="C180" s="49">
        <v>45275</v>
      </c>
      <c r="D180" s="26">
        <v>0.39391203703703703</v>
      </c>
      <c r="E180" s="27">
        <v>574</v>
      </c>
      <c r="F180" s="27">
        <v>445</v>
      </c>
      <c r="G180" s="27">
        <v>83</v>
      </c>
      <c r="H180" s="27">
        <v>11</v>
      </c>
      <c r="I180" s="27">
        <v>1198</v>
      </c>
      <c r="J180" s="27">
        <v>1</v>
      </c>
      <c r="K180" s="27">
        <v>0.04</v>
      </c>
    </row>
    <row r="181" spans="1:11" x14ac:dyDescent="0.25">
      <c r="A181">
        <v>27</v>
      </c>
      <c r="B181" s="27">
        <v>3</v>
      </c>
      <c r="C181" s="49">
        <v>45275</v>
      </c>
      <c r="D181" s="26">
        <v>0.40085648148148145</v>
      </c>
      <c r="E181" s="27">
        <v>587</v>
      </c>
      <c r="F181" s="27">
        <v>457</v>
      </c>
      <c r="G181" s="27">
        <v>83.5</v>
      </c>
      <c r="H181" s="27">
        <v>11</v>
      </c>
      <c r="I181" s="27">
        <v>1222</v>
      </c>
      <c r="J181" s="27">
        <v>1</v>
      </c>
      <c r="K181" s="27">
        <v>0.04</v>
      </c>
    </row>
    <row r="182" spans="1:11" x14ac:dyDescent="0.25">
      <c r="A182">
        <v>27</v>
      </c>
      <c r="B182" s="27">
        <v>3</v>
      </c>
      <c r="C182" s="49">
        <v>45275</v>
      </c>
      <c r="D182" s="26">
        <v>0.40780092592592593</v>
      </c>
      <c r="E182" s="27">
        <v>577</v>
      </c>
      <c r="F182" s="27">
        <v>470</v>
      </c>
      <c r="G182" s="27">
        <v>84</v>
      </c>
      <c r="H182" s="27">
        <v>11.1</v>
      </c>
      <c r="I182" s="27">
        <v>1242</v>
      </c>
      <c r="J182" s="27">
        <v>1</v>
      </c>
      <c r="K182" s="27">
        <v>0.04</v>
      </c>
    </row>
    <row r="183" spans="1:11" x14ac:dyDescent="0.25">
      <c r="A183">
        <v>27</v>
      </c>
      <c r="B183" s="27">
        <v>3</v>
      </c>
      <c r="C183" s="49">
        <v>45275</v>
      </c>
      <c r="D183" s="26">
        <v>0.41474537037037035</v>
      </c>
      <c r="E183" s="27">
        <v>625</v>
      </c>
      <c r="F183" s="27">
        <v>518</v>
      </c>
      <c r="G183" s="27">
        <v>83.5</v>
      </c>
      <c r="H183" s="27">
        <v>11</v>
      </c>
      <c r="I183" s="27">
        <v>1241</v>
      </c>
      <c r="J183" s="27">
        <v>1</v>
      </c>
      <c r="K183" s="27">
        <v>0.03</v>
      </c>
    </row>
    <row r="184" spans="1:11" x14ac:dyDescent="0.25">
      <c r="A184">
        <v>27</v>
      </c>
      <c r="B184" s="27">
        <v>3</v>
      </c>
      <c r="C184" s="49">
        <v>45275</v>
      </c>
      <c r="D184" s="26">
        <v>0.42168981481481477</v>
      </c>
      <c r="E184" s="27">
        <v>643</v>
      </c>
      <c r="F184" s="27">
        <v>526</v>
      </c>
      <c r="G184" s="27">
        <v>84</v>
      </c>
      <c r="H184" s="27">
        <v>10.9</v>
      </c>
      <c r="I184" s="27">
        <v>1283</v>
      </c>
      <c r="J184" s="27">
        <v>1</v>
      </c>
      <c r="K184" s="27">
        <v>0.03</v>
      </c>
    </row>
    <row r="185" spans="1:11" x14ac:dyDescent="0.25">
      <c r="A185">
        <v>27</v>
      </c>
      <c r="B185" s="27">
        <v>3</v>
      </c>
      <c r="C185" s="49">
        <v>45275</v>
      </c>
      <c r="D185" s="26">
        <v>0.4286342592592593</v>
      </c>
      <c r="E185" s="27">
        <v>690</v>
      </c>
      <c r="F185" s="27">
        <v>582</v>
      </c>
      <c r="G185" s="27">
        <v>84.5</v>
      </c>
      <c r="H185" s="27">
        <v>10.9</v>
      </c>
      <c r="I185" s="27">
        <v>1320</v>
      </c>
      <c r="J185" s="27">
        <v>1</v>
      </c>
      <c r="K185" s="27">
        <v>0.03</v>
      </c>
    </row>
    <row r="186" spans="1:11" x14ac:dyDescent="0.25">
      <c r="A186">
        <v>27</v>
      </c>
      <c r="B186" s="12">
        <v>3</v>
      </c>
      <c r="C186" s="50">
        <v>45275</v>
      </c>
      <c r="D186" s="9">
        <v>0.46335648148148145</v>
      </c>
      <c r="E186" s="12">
        <v>616</v>
      </c>
      <c r="F186" s="12">
        <v>525</v>
      </c>
      <c r="G186" s="12">
        <v>85.5</v>
      </c>
      <c r="H186" s="12">
        <v>10.9</v>
      </c>
      <c r="I186" s="12">
        <v>1288</v>
      </c>
      <c r="J186" s="12">
        <v>1</v>
      </c>
      <c r="K186" s="12">
        <v>0.03</v>
      </c>
    </row>
    <row r="187" spans="1:11" x14ac:dyDescent="0.25">
      <c r="A187">
        <v>27</v>
      </c>
      <c r="B187" s="12">
        <v>3</v>
      </c>
      <c r="C187" s="50">
        <v>45275</v>
      </c>
      <c r="D187" s="9">
        <v>0.47039351851851857</v>
      </c>
      <c r="E187" s="12">
        <v>624</v>
      </c>
      <c r="F187" s="12">
        <v>526</v>
      </c>
      <c r="G187" s="12">
        <v>85.5</v>
      </c>
      <c r="H187" s="12">
        <v>10.9</v>
      </c>
      <c r="I187" s="12">
        <v>1300</v>
      </c>
      <c r="J187" s="12">
        <v>1</v>
      </c>
      <c r="K187" s="12">
        <v>0.02</v>
      </c>
    </row>
    <row r="188" spans="1:11" x14ac:dyDescent="0.25">
      <c r="A188">
        <v>27</v>
      </c>
      <c r="B188" s="12">
        <v>3</v>
      </c>
      <c r="C188" s="50">
        <v>45275</v>
      </c>
      <c r="D188" s="9">
        <v>0.47724537037037035</v>
      </c>
      <c r="E188" s="12">
        <v>608</v>
      </c>
      <c r="F188" s="12">
        <v>522</v>
      </c>
      <c r="G188" s="12">
        <v>86</v>
      </c>
      <c r="H188" s="12">
        <v>11</v>
      </c>
      <c r="I188" s="12">
        <v>1314</v>
      </c>
      <c r="J188" s="12">
        <v>1</v>
      </c>
      <c r="K188" s="12">
        <v>0.03</v>
      </c>
    </row>
    <row r="189" spans="1:11" x14ac:dyDescent="0.25">
      <c r="A189">
        <v>27</v>
      </c>
      <c r="B189" s="12">
        <v>3</v>
      </c>
      <c r="C189" s="50">
        <v>45275</v>
      </c>
      <c r="D189" s="9">
        <v>0.48418981481481477</v>
      </c>
      <c r="E189" s="12">
        <v>669</v>
      </c>
      <c r="F189" s="12">
        <v>547</v>
      </c>
      <c r="G189" s="12">
        <v>86</v>
      </c>
      <c r="H189" s="12">
        <v>11</v>
      </c>
      <c r="I189" s="12">
        <v>1337</v>
      </c>
      <c r="J189" s="12">
        <v>1</v>
      </c>
      <c r="K189" s="12">
        <v>0.02</v>
      </c>
    </row>
    <row r="190" spans="1:11" x14ac:dyDescent="0.25">
      <c r="A190">
        <v>27</v>
      </c>
      <c r="B190" s="12">
        <v>3</v>
      </c>
      <c r="C190" s="50">
        <v>45275</v>
      </c>
      <c r="D190" s="9">
        <v>0.4911342592592593</v>
      </c>
      <c r="E190" s="12">
        <v>698</v>
      </c>
      <c r="F190" s="12">
        <v>608</v>
      </c>
      <c r="G190" s="12">
        <v>86</v>
      </c>
      <c r="H190" s="12">
        <v>11</v>
      </c>
      <c r="I190" s="12">
        <v>1381</v>
      </c>
      <c r="J190" s="12">
        <v>1.2</v>
      </c>
      <c r="K190" s="12">
        <v>0.02</v>
      </c>
    </row>
    <row r="191" spans="1:11" x14ac:dyDescent="0.25">
      <c r="A191">
        <v>27</v>
      </c>
      <c r="B191" s="3">
        <v>3</v>
      </c>
      <c r="C191" s="52">
        <v>45275</v>
      </c>
      <c r="D191" s="5">
        <v>0.58835648148148145</v>
      </c>
      <c r="E191" s="3">
        <v>654</v>
      </c>
      <c r="F191" s="3">
        <v>576</v>
      </c>
      <c r="G191" s="3">
        <v>87.5</v>
      </c>
      <c r="H191" s="3">
        <v>11.2</v>
      </c>
      <c r="I191" s="3">
        <v>1177</v>
      </c>
      <c r="J191" s="3">
        <v>1.45</v>
      </c>
      <c r="K191" s="3">
        <v>0.02</v>
      </c>
    </row>
    <row r="192" spans="1:11" x14ac:dyDescent="0.25">
      <c r="A192">
        <v>29</v>
      </c>
      <c r="B192" s="10">
        <v>3</v>
      </c>
      <c r="C192" s="48">
        <v>45278</v>
      </c>
      <c r="D192" s="8">
        <v>0.37568287037037035</v>
      </c>
      <c r="E192" s="10">
        <v>106</v>
      </c>
      <c r="F192" s="10">
        <v>84</v>
      </c>
      <c r="G192" s="10">
        <v>70</v>
      </c>
      <c r="H192" s="10">
        <v>12.4</v>
      </c>
      <c r="I192" s="10">
        <v>615</v>
      </c>
      <c r="J192" s="10">
        <v>1</v>
      </c>
      <c r="K192" s="10">
        <v>0.02</v>
      </c>
    </row>
    <row r="193" spans="1:11" x14ac:dyDescent="0.25">
      <c r="A193">
        <v>29</v>
      </c>
      <c r="B193" s="10">
        <v>3</v>
      </c>
      <c r="C193" s="48">
        <v>45278</v>
      </c>
      <c r="D193" s="8">
        <v>0.38288194444444446</v>
      </c>
      <c r="E193" s="10">
        <v>98</v>
      </c>
      <c r="F193" s="10">
        <v>72</v>
      </c>
      <c r="G193" s="10">
        <v>69</v>
      </c>
      <c r="H193" s="10">
        <v>11.9</v>
      </c>
      <c r="I193" s="10">
        <v>616</v>
      </c>
      <c r="J193" s="10">
        <v>1</v>
      </c>
      <c r="K193" s="10">
        <v>0.02</v>
      </c>
    </row>
    <row r="194" spans="1:11" x14ac:dyDescent="0.25">
      <c r="A194">
        <v>28</v>
      </c>
      <c r="B194" s="27">
        <v>3</v>
      </c>
      <c r="C194" s="49">
        <v>45278</v>
      </c>
      <c r="D194" s="26">
        <v>0.39815972222222223</v>
      </c>
      <c r="E194" s="27">
        <v>117</v>
      </c>
      <c r="F194" s="27">
        <v>87</v>
      </c>
      <c r="G194" s="27">
        <v>66</v>
      </c>
      <c r="H194" s="27">
        <v>14.5</v>
      </c>
      <c r="I194" s="27">
        <v>691</v>
      </c>
      <c r="J194" s="27">
        <v>1</v>
      </c>
      <c r="K194" s="27">
        <v>0.02</v>
      </c>
    </row>
    <row r="195" spans="1:11" x14ac:dyDescent="0.25">
      <c r="A195">
        <v>28</v>
      </c>
      <c r="B195" s="27">
        <v>3</v>
      </c>
      <c r="C195" s="49">
        <v>45278</v>
      </c>
      <c r="D195" s="26">
        <v>0.40371527777777777</v>
      </c>
      <c r="E195" s="27">
        <v>137</v>
      </c>
      <c r="F195" s="27">
        <v>94</v>
      </c>
      <c r="G195" s="27">
        <v>71</v>
      </c>
      <c r="H195" s="27">
        <v>13.9</v>
      </c>
      <c r="I195" s="27">
        <v>747</v>
      </c>
      <c r="J195" s="27">
        <v>1</v>
      </c>
      <c r="K195" s="27">
        <v>0.02</v>
      </c>
    </row>
    <row r="196" spans="1:11" x14ac:dyDescent="0.25">
      <c r="A196">
        <v>28</v>
      </c>
      <c r="B196" s="27">
        <v>3</v>
      </c>
      <c r="C196" s="49">
        <v>45278</v>
      </c>
      <c r="D196" s="26">
        <v>0.41065972222222219</v>
      </c>
      <c r="E196" s="27">
        <v>390</v>
      </c>
      <c r="F196" s="27">
        <v>321</v>
      </c>
      <c r="G196" s="27">
        <v>72.5</v>
      </c>
      <c r="H196" s="27">
        <v>13.6</v>
      </c>
      <c r="I196" s="27">
        <v>860</v>
      </c>
      <c r="J196" s="27">
        <v>1</v>
      </c>
      <c r="K196" s="27">
        <v>0.02</v>
      </c>
    </row>
    <row r="197" spans="1:11" x14ac:dyDescent="0.25">
      <c r="A197">
        <v>31</v>
      </c>
      <c r="B197" s="10">
        <v>3</v>
      </c>
      <c r="C197" s="48">
        <v>45278</v>
      </c>
      <c r="D197" s="8">
        <v>0.57907407407407407</v>
      </c>
      <c r="E197" s="10">
        <v>487</v>
      </c>
      <c r="F197" s="10">
        <v>410</v>
      </c>
      <c r="G197" s="10">
        <v>83</v>
      </c>
      <c r="H197" s="10">
        <v>12.9</v>
      </c>
      <c r="I197" s="10">
        <v>1325</v>
      </c>
      <c r="J197" s="10">
        <v>1.3</v>
      </c>
      <c r="K197" s="10">
        <v>0.02</v>
      </c>
    </row>
    <row r="198" spans="1:11" x14ac:dyDescent="0.25">
      <c r="A198">
        <v>31</v>
      </c>
      <c r="B198" s="10">
        <v>3</v>
      </c>
      <c r="C198" s="48">
        <v>45278</v>
      </c>
      <c r="D198" s="8">
        <v>0.58341435185185186</v>
      </c>
      <c r="E198" s="10">
        <v>333</v>
      </c>
      <c r="F198" s="10">
        <v>277</v>
      </c>
      <c r="G198" s="10">
        <v>84.5</v>
      </c>
      <c r="H198" s="10">
        <v>13</v>
      </c>
      <c r="I198" s="10">
        <v>1394</v>
      </c>
      <c r="J198" s="10">
        <v>2.2000000000000002</v>
      </c>
      <c r="K198" s="10">
        <v>0.02</v>
      </c>
    </row>
    <row r="199" spans="1:11" x14ac:dyDescent="0.25">
      <c r="A199">
        <v>31</v>
      </c>
      <c r="B199" s="10">
        <v>3</v>
      </c>
      <c r="C199" s="48">
        <v>45278</v>
      </c>
      <c r="D199" s="8">
        <v>0.58601851851851849</v>
      </c>
      <c r="E199" s="10">
        <v>353</v>
      </c>
      <c r="F199" s="10">
        <v>294</v>
      </c>
      <c r="G199" s="10">
        <v>85</v>
      </c>
      <c r="H199" s="10">
        <v>13</v>
      </c>
      <c r="I199" s="10">
        <v>1414</v>
      </c>
      <c r="J199" s="10">
        <v>1.98</v>
      </c>
      <c r="K199" s="10">
        <v>0.02</v>
      </c>
    </row>
    <row r="200" spans="1:11" x14ac:dyDescent="0.25">
      <c r="A200">
        <v>31</v>
      </c>
      <c r="B200" s="10">
        <v>3</v>
      </c>
      <c r="C200" s="48">
        <v>45278</v>
      </c>
      <c r="D200" s="8">
        <v>0.59018518518518526</v>
      </c>
      <c r="E200" s="10">
        <v>431</v>
      </c>
      <c r="F200" s="10">
        <v>333</v>
      </c>
      <c r="G200" s="10">
        <v>85</v>
      </c>
      <c r="H200" s="10">
        <v>13</v>
      </c>
      <c r="I200" s="10">
        <v>1456</v>
      </c>
      <c r="J200" s="10">
        <v>1.65</v>
      </c>
      <c r="K200" s="10">
        <v>0.02</v>
      </c>
    </row>
    <row r="201" spans="1:11" x14ac:dyDescent="0.25">
      <c r="A201">
        <v>31</v>
      </c>
      <c r="B201" s="24">
        <v>3</v>
      </c>
      <c r="C201" s="51">
        <v>45278</v>
      </c>
      <c r="D201" s="23">
        <v>0.60545138888888894</v>
      </c>
      <c r="E201" s="24">
        <v>510</v>
      </c>
      <c r="F201" s="24">
        <v>423</v>
      </c>
      <c r="G201" s="24">
        <v>85</v>
      </c>
      <c r="H201" s="24">
        <v>13.2</v>
      </c>
      <c r="I201" s="24">
        <v>1551</v>
      </c>
      <c r="J201" s="24">
        <v>2</v>
      </c>
      <c r="K201" s="24">
        <v>0.02</v>
      </c>
    </row>
    <row r="202" spans="1:11" x14ac:dyDescent="0.25">
      <c r="A202">
        <v>31</v>
      </c>
      <c r="B202" s="24">
        <v>3</v>
      </c>
      <c r="C202" s="51">
        <v>45278</v>
      </c>
      <c r="D202" s="23">
        <v>0.61247685185185186</v>
      </c>
      <c r="E202" s="24">
        <v>373</v>
      </c>
      <c r="F202" s="24">
        <v>312</v>
      </c>
      <c r="G202" s="24">
        <v>85</v>
      </c>
      <c r="H202" s="24">
        <v>13.3</v>
      </c>
      <c r="I202" s="24">
        <v>1738</v>
      </c>
      <c r="J202" s="24">
        <v>2.21</v>
      </c>
      <c r="K202" s="24">
        <v>0.02</v>
      </c>
    </row>
    <row r="203" spans="1:11" x14ac:dyDescent="0.25">
      <c r="A203">
        <v>31</v>
      </c>
      <c r="B203" s="24">
        <v>3</v>
      </c>
      <c r="C203" s="51">
        <v>45278</v>
      </c>
      <c r="D203" s="23">
        <v>0.62072916666666667</v>
      </c>
      <c r="E203" s="24">
        <v>569</v>
      </c>
      <c r="F203" s="24">
        <v>480</v>
      </c>
      <c r="G203" s="24">
        <v>85</v>
      </c>
      <c r="H203" s="24">
        <v>13.3</v>
      </c>
      <c r="I203" s="24">
        <v>1785</v>
      </c>
      <c r="J203" s="24">
        <v>2.4</v>
      </c>
      <c r="K203" s="24">
        <v>0.02</v>
      </c>
    </row>
    <row r="204" spans="1:11" x14ac:dyDescent="0.25">
      <c r="A204">
        <v>31</v>
      </c>
      <c r="B204" s="3">
        <v>3</v>
      </c>
      <c r="C204" s="52">
        <v>45278</v>
      </c>
      <c r="D204" s="5">
        <v>0.64776620370370364</v>
      </c>
      <c r="E204" s="3">
        <v>582</v>
      </c>
      <c r="F204" s="3">
        <v>504</v>
      </c>
      <c r="G204" s="3">
        <v>85</v>
      </c>
      <c r="H204" s="3">
        <v>13.2</v>
      </c>
      <c r="I204" s="3">
        <v>1717</v>
      </c>
      <c r="J204" s="3">
        <v>1</v>
      </c>
      <c r="K204" s="3">
        <v>0.02</v>
      </c>
    </row>
    <row r="205" spans="1:11" x14ac:dyDescent="0.25">
      <c r="A205">
        <v>31</v>
      </c>
      <c r="B205" s="3">
        <v>3</v>
      </c>
      <c r="C205" s="52">
        <v>45278</v>
      </c>
      <c r="D205" s="5">
        <v>0.66075231481481478</v>
      </c>
      <c r="E205" s="3">
        <v>526</v>
      </c>
      <c r="F205" s="3">
        <v>456</v>
      </c>
      <c r="G205" s="3">
        <v>84.5</v>
      </c>
      <c r="H205" s="3">
        <v>13.3</v>
      </c>
      <c r="I205" s="3">
        <v>1903</v>
      </c>
      <c r="J205" s="3">
        <v>1</v>
      </c>
      <c r="K205" s="3">
        <v>0.02</v>
      </c>
    </row>
    <row r="206" spans="1:11" x14ac:dyDescent="0.25">
      <c r="A206">
        <v>32</v>
      </c>
      <c r="B206" s="27">
        <v>3</v>
      </c>
      <c r="C206" s="49">
        <v>45279</v>
      </c>
      <c r="D206" s="26">
        <v>0.39277777777777773</v>
      </c>
      <c r="E206" s="27">
        <v>311</v>
      </c>
      <c r="F206" s="27">
        <v>249</v>
      </c>
      <c r="G206" s="27">
        <v>68</v>
      </c>
      <c r="H206" s="27">
        <v>13.9</v>
      </c>
      <c r="I206" s="27">
        <v>773</v>
      </c>
      <c r="J206" s="27">
        <v>1</v>
      </c>
      <c r="K206" s="27">
        <v>0.04</v>
      </c>
    </row>
    <row r="207" spans="1:11" x14ac:dyDescent="0.25">
      <c r="A207">
        <v>32</v>
      </c>
      <c r="B207" s="27">
        <v>3</v>
      </c>
      <c r="C207" s="49">
        <v>45279</v>
      </c>
      <c r="D207" s="26">
        <v>0.39972222222222226</v>
      </c>
      <c r="E207" s="27">
        <v>306</v>
      </c>
      <c r="F207" s="27">
        <v>254</v>
      </c>
      <c r="G207" s="27">
        <v>69.5</v>
      </c>
      <c r="H207" s="27">
        <v>13.8</v>
      </c>
      <c r="I207" s="27">
        <v>765</v>
      </c>
      <c r="J207" s="27">
        <v>1</v>
      </c>
      <c r="K207" s="27">
        <v>0.02</v>
      </c>
    </row>
    <row r="208" spans="1:11" x14ac:dyDescent="0.25">
      <c r="A208">
        <v>32</v>
      </c>
      <c r="B208" s="27">
        <v>3</v>
      </c>
      <c r="C208" s="49">
        <v>45279</v>
      </c>
      <c r="D208" s="26">
        <v>0.40666666666666668</v>
      </c>
      <c r="E208" s="27">
        <v>284</v>
      </c>
      <c r="F208" s="27">
        <v>236</v>
      </c>
      <c r="G208" s="27">
        <v>69</v>
      </c>
      <c r="H208" s="27">
        <v>13.7</v>
      </c>
      <c r="I208" s="27">
        <v>817</v>
      </c>
      <c r="J208" s="27">
        <v>1</v>
      </c>
      <c r="K208" s="27">
        <v>0.02</v>
      </c>
    </row>
    <row r="209" spans="1:11" x14ac:dyDescent="0.25">
      <c r="A209">
        <v>32</v>
      </c>
      <c r="B209" s="12">
        <v>3</v>
      </c>
      <c r="C209" s="50">
        <v>45279</v>
      </c>
      <c r="D209" s="9">
        <v>0.43444444444444441</v>
      </c>
      <c r="E209" s="12">
        <v>380</v>
      </c>
      <c r="F209" s="12">
        <v>325</v>
      </c>
      <c r="G209" s="12">
        <v>72.5</v>
      </c>
      <c r="H209" s="12">
        <v>12.7</v>
      </c>
      <c r="I209" s="12">
        <v>909</v>
      </c>
      <c r="J209" s="12">
        <v>1</v>
      </c>
      <c r="K209" s="12">
        <v>0.03</v>
      </c>
    </row>
    <row r="210" spans="1:11" x14ac:dyDescent="0.25">
      <c r="A210">
        <v>32</v>
      </c>
      <c r="B210" s="12">
        <v>3</v>
      </c>
      <c r="C210" s="50">
        <v>45279</v>
      </c>
      <c r="D210" s="9">
        <v>0.44138888888888889</v>
      </c>
      <c r="E210" s="12">
        <v>339</v>
      </c>
      <c r="F210" s="12">
        <v>283</v>
      </c>
      <c r="G210" s="12">
        <v>73.5</v>
      </c>
      <c r="H210" s="12">
        <v>12.5</v>
      </c>
      <c r="I210" s="12">
        <v>891</v>
      </c>
      <c r="J210" s="12">
        <v>1</v>
      </c>
      <c r="K210" s="12">
        <v>0.03</v>
      </c>
    </row>
    <row r="211" spans="1:11" x14ac:dyDescent="0.25">
      <c r="A211">
        <v>15</v>
      </c>
      <c r="B211" s="3">
        <v>3</v>
      </c>
      <c r="C211" s="52">
        <v>45279</v>
      </c>
      <c r="D211" s="5">
        <v>0.57120370370370377</v>
      </c>
      <c r="E211" s="3">
        <v>510</v>
      </c>
      <c r="F211" s="3">
        <v>420</v>
      </c>
      <c r="G211" s="3">
        <v>78.5</v>
      </c>
      <c r="H211" s="3">
        <v>8.4</v>
      </c>
      <c r="I211" s="3">
        <v>966</v>
      </c>
      <c r="J211" s="3">
        <v>1</v>
      </c>
      <c r="K211" s="3">
        <v>0.04</v>
      </c>
    </row>
    <row r="212" spans="1:11" x14ac:dyDescent="0.25">
      <c r="A212">
        <v>15</v>
      </c>
      <c r="B212" s="10">
        <v>3</v>
      </c>
      <c r="C212" s="48">
        <v>45279</v>
      </c>
      <c r="D212" s="8">
        <v>0.58509259259259261</v>
      </c>
      <c r="E212" s="10">
        <v>474</v>
      </c>
      <c r="F212" s="10">
        <v>371</v>
      </c>
      <c r="G212" s="10">
        <v>79.5</v>
      </c>
      <c r="H212" s="10">
        <v>8.5</v>
      </c>
      <c r="I212" s="10">
        <v>943</v>
      </c>
      <c r="J212" s="10">
        <v>1</v>
      </c>
      <c r="K212" s="10">
        <v>0.03</v>
      </c>
    </row>
    <row r="213" spans="1:11" x14ac:dyDescent="0.25">
      <c r="A213">
        <v>15</v>
      </c>
      <c r="B213" s="10">
        <v>3</v>
      </c>
      <c r="C213" s="48">
        <v>45279</v>
      </c>
      <c r="D213" s="8">
        <v>0.59203703703703703</v>
      </c>
      <c r="E213" s="10">
        <v>244</v>
      </c>
      <c r="F213" s="10">
        <v>192</v>
      </c>
      <c r="G213" s="10">
        <v>78</v>
      </c>
      <c r="H213" s="10">
        <v>8.6</v>
      </c>
      <c r="I213" s="10">
        <v>887</v>
      </c>
      <c r="J213" s="10">
        <v>1</v>
      </c>
      <c r="K213" s="10">
        <v>0.03</v>
      </c>
    </row>
    <row r="214" spans="1:11" x14ac:dyDescent="0.25">
      <c r="A214">
        <v>15</v>
      </c>
      <c r="B214" s="10">
        <v>3</v>
      </c>
      <c r="C214" s="48">
        <v>45279</v>
      </c>
      <c r="D214" s="8">
        <v>0.59898148148148145</v>
      </c>
      <c r="E214" s="10">
        <v>195</v>
      </c>
      <c r="F214" s="10">
        <v>147</v>
      </c>
      <c r="G214" s="10">
        <v>76.5</v>
      </c>
      <c r="H214" s="10">
        <v>8.5</v>
      </c>
      <c r="I214" s="10">
        <v>730</v>
      </c>
      <c r="J214" s="10">
        <v>1</v>
      </c>
      <c r="K214" s="10">
        <v>0.03</v>
      </c>
    </row>
    <row r="215" spans="1:11" x14ac:dyDescent="0.25">
      <c r="A215">
        <v>15</v>
      </c>
      <c r="B215" s="10">
        <v>3</v>
      </c>
      <c r="C215" s="48">
        <v>45279</v>
      </c>
      <c r="D215" s="8">
        <v>0.60592592592592587</v>
      </c>
      <c r="E215" s="10">
        <v>297</v>
      </c>
      <c r="F215" s="10">
        <v>253</v>
      </c>
      <c r="G215" s="10">
        <v>73</v>
      </c>
      <c r="H215" s="10">
        <v>8</v>
      </c>
      <c r="I215" s="10">
        <v>553</v>
      </c>
      <c r="J215" s="10">
        <v>1</v>
      </c>
      <c r="K215" s="10">
        <v>0.04</v>
      </c>
    </row>
    <row r="216" spans="1:11" x14ac:dyDescent="0.25">
      <c r="A216">
        <v>15</v>
      </c>
      <c r="B216" s="10">
        <v>3</v>
      </c>
      <c r="C216" s="48">
        <v>45279</v>
      </c>
      <c r="D216" s="8">
        <v>0.6128703703703704</v>
      </c>
      <c r="E216" s="10">
        <v>85</v>
      </c>
      <c r="F216" s="10">
        <v>68</v>
      </c>
      <c r="G216" s="10">
        <v>72.5</v>
      </c>
      <c r="H216" s="10">
        <v>7.7</v>
      </c>
      <c r="I216" s="10">
        <v>539</v>
      </c>
      <c r="J216" s="10">
        <v>1</v>
      </c>
      <c r="K216" s="10">
        <v>0.03</v>
      </c>
    </row>
    <row r="217" spans="1:11" x14ac:dyDescent="0.25">
      <c r="A217">
        <v>15</v>
      </c>
      <c r="B217" s="10">
        <v>3</v>
      </c>
      <c r="C217" s="48">
        <v>45279</v>
      </c>
      <c r="D217" s="8">
        <v>0.62547453703703704</v>
      </c>
      <c r="E217" s="10">
        <v>65</v>
      </c>
      <c r="F217" s="10">
        <v>55</v>
      </c>
      <c r="G217" s="10">
        <v>74</v>
      </c>
      <c r="H217" s="10">
        <v>8</v>
      </c>
      <c r="I217" s="10">
        <v>540</v>
      </c>
      <c r="J217" s="10">
        <v>1</v>
      </c>
      <c r="K217" s="10">
        <v>0.04</v>
      </c>
    </row>
    <row r="218" spans="1:11" x14ac:dyDescent="0.25">
      <c r="A218">
        <v>15</v>
      </c>
      <c r="B218" s="10">
        <v>3</v>
      </c>
      <c r="C218" s="48">
        <v>45279</v>
      </c>
      <c r="D218" s="8">
        <v>0.61842592592592593</v>
      </c>
      <c r="E218" s="10">
        <v>101</v>
      </c>
      <c r="F218" s="10">
        <v>76</v>
      </c>
      <c r="G218" s="10">
        <v>73.5</v>
      </c>
      <c r="H218" s="10">
        <v>7.9</v>
      </c>
      <c r="I218" s="10">
        <v>555</v>
      </c>
      <c r="J218" s="10">
        <v>1</v>
      </c>
      <c r="K218" s="10">
        <v>0.03</v>
      </c>
    </row>
    <row r="219" spans="1:11" x14ac:dyDescent="0.25">
      <c r="A219">
        <v>15</v>
      </c>
      <c r="B219" s="24">
        <v>3</v>
      </c>
      <c r="C219" s="51">
        <v>45279</v>
      </c>
      <c r="D219" s="23">
        <v>0.66148148148148145</v>
      </c>
      <c r="E219" s="24">
        <v>84</v>
      </c>
      <c r="F219" s="24">
        <v>60</v>
      </c>
      <c r="G219" s="24">
        <v>71.5</v>
      </c>
      <c r="H219" s="24">
        <v>10</v>
      </c>
      <c r="I219" s="24">
        <v>583</v>
      </c>
      <c r="J219" s="24">
        <v>1</v>
      </c>
      <c r="K219" s="24">
        <v>0.02</v>
      </c>
    </row>
    <row r="220" spans="1:11" x14ac:dyDescent="0.25">
      <c r="A220">
        <v>15</v>
      </c>
      <c r="B220" s="24">
        <v>3</v>
      </c>
      <c r="C220" s="51">
        <v>45279</v>
      </c>
      <c r="D220" s="23">
        <v>0.66842592592592587</v>
      </c>
      <c r="E220" s="24">
        <v>271</v>
      </c>
      <c r="F220" s="24">
        <v>133</v>
      </c>
      <c r="G220" s="24">
        <v>66</v>
      </c>
      <c r="H220" s="24">
        <v>11.5</v>
      </c>
      <c r="I220" s="24">
        <v>565</v>
      </c>
      <c r="J220" s="24">
        <v>1</v>
      </c>
      <c r="K220" s="24">
        <v>0.02</v>
      </c>
    </row>
    <row r="221" spans="1:11" x14ac:dyDescent="0.25">
      <c r="A221">
        <v>13</v>
      </c>
      <c r="B221" s="27">
        <v>3</v>
      </c>
      <c r="C221" s="49">
        <v>45280</v>
      </c>
      <c r="D221" s="26">
        <v>0.40476851851851853</v>
      </c>
      <c r="E221" s="27">
        <v>164</v>
      </c>
      <c r="F221" s="27">
        <v>134</v>
      </c>
      <c r="G221" s="27">
        <v>75</v>
      </c>
      <c r="H221" s="27">
        <v>9.5</v>
      </c>
      <c r="I221" s="27">
        <v>599</v>
      </c>
      <c r="J221" s="27">
        <v>1</v>
      </c>
      <c r="K221" s="27">
        <v>0.05</v>
      </c>
    </row>
    <row r="222" spans="1:11" x14ac:dyDescent="0.25">
      <c r="A222">
        <v>13</v>
      </c>
      <c r="B222" s="27">
        <v>3</v>
      </c>
      <c r="C222" s="49">
        <v>45280</v>
      </c>
      <c r="D222" s="26">
        <v>0.41171296296296295</v>
      </c>
      <c r="E222" s="27">
        <v>156</v>
      </c>
      <c r="F222" s="27">
        <v>117</v>
      </c>
      <c r="G222" s="27">
        <v>75.5</v>
      </c>
      <c r="H222" s="27">
        <v>9.5</v>
      </c>
      <c r="I222" s="27">
        <v>574</v>
      </c>
      <c r="J222" s="27">
        <v>1</v>
      </c>
      <c r="K222" s="27">
        <v>0.04</v>
      </c>
    </row>
    <row r="223" spans="1:11" x14ac:dyDescent="0.25">
      <c r="A223">
        <v>13</v>
      </c>
      <c r="B223" s="12">
        <v>3</v>
      </c>
      <c r="C223" s="50">
        <v>45280</v>
      </c>
      <c r="D223" s="9">
        <v>0.43949074074074074</v>
      </c>
      <c r="E223" s="12">
        <v>122</v>
      </c>
      <c r="F223" s="12">
        <v>95</v>
      </c>
      <c r="G223" s="12">
        <v>77.5</v>
      </c>
      <c r="H223" s="12">
        <v>9.4</v>
      </c>
      <c r="I223" s="12">
        <v>527</v>
      </c>
      <c r="J223" s="12">
        <v>1</v>
      </c>
      <c r="K223" s="12">
        <v>0.03</v>
      </c>
    </row>
    <row r="224" spans="1:11" x14ac:dyDescent="0.25">
      <c r="A224">
        <v>13</v>
      </c>
      <c r="B224" s="12">
        <v>3</v>
      </c>
      <c r="C224" s="50">
        <v>45280</v>
      </c>
      <c r="D224" s="9">
        <v>0.44643518518518516</v>
      </c>
      <c r="E224" s="12">
        <v>149</v>
      </c>
      <c r="F224" s="12">
        <v>123</v>
      </c>
      <c r="G224" s="12">
        <v>77.5</v>
      </c>
      <c r="H224" s="12">
        <v>9.4</v>
      </c>
      <c r="I224" s="12">
        <v>539</v>
      </c>
      <c r="J224" s="12">
        <v>1</v>
      </c>
      <c r="K224" s="12">
        <v>0.03</v>
      </c>
    </row>
    <row r="225" spans="1:11" x14ac:dyDescent="0.25">
      <c r="A225">
        <v>13</v>
      </c>
      <c r="B225" s="12">
        <v>3</v>
      </c>
      <c r="C225" s="50">
        <v>45280</v>
      </c>
      <c r="D225" s="9">
        <v>0.45337962962962958</v>
      </c>
      <c r="E225" s="12">
        <v>114</v>
      </c>
      <c r="F225" s="12">
        <v>77</v>
      </c>
      <c r="G225" s="12">
        <v>78</v>
      </c>
      <c r="H225" s="12">
        <v>9.4</v>
      </c>
      <c r="I225" s="12">
        <v>566</v>
      </c>
      <c r="J225" s="12">
        <v>1</v>
      </c>
      <c r="K225" s="12">
        <v>0.03</v>
      </c>
    </row>
    <row r="226" spans="1:11" x14ac:dyDescent="0.25">
      <c r="A226">
        <v>13</v>
      </c>
      <c r="B226" s="12">
        <v>3</v>
      </c>
      <c r="C226" s="50">
        <v>45280</v>
      </c>
      <c r="D226" s="9">
        <v>0.46032407407407411</v>
      </c>
      <c r="E226" s="12">
        <v>98</v>
      </c>
      <c r="F226" s="12">
        <v>67</v>
      </c>
      <c r="G226" s="12">
        <v>78</v>
      </c>
      <c r="H226" s="12">
        <v>9.4</v>
      </c>
      <c r="I226" s="12">
        <v>593</v>
      </c>
      <c r="J226" s="12">
        <v>1</v>
      </c>
      <c r="K226" s="12">
        <v>0.03</v>
      </c>
    </row>
    <row r="227" spans="1:11" x14ac:dyDescent="0.25">
      <c r="A227">
        <v>20</v>
      </c>
      <c r="B227" s="10">
        <v>3</v>
      </c>
      <c r="C227" s="48">
        <v>45281</v>
      </c>
      <c r="D227" s="8">
        <v>0.3596759259259259</v>
      </c>
      <c r="E227" s="10">
        <v>82</v>
      </c>
      <c r="F227" s="10">
        <v>60</v>
      </c>
      <c r="G227" s="10">
        <v>61</v>
      </c>
      <c r="H227" s="10">
        <v>12.4</v>
      </c>
      <c r="I227" s="10">
        <v>524</v>
      </c>
      <c r="J227" s="10">
        <v>1</v>
      </c>
      <c r="K227" s="10">
        <v>7.0000000000000007E-2</v>
      </c>
    </row>
    <row r="228" spans="1:11" x14ac:dyDescent="0.25">
      <c r="A228">
        <v>20</v>
      </c>
      <c r="B228" s="10">
        <v>3</v>
      </c>
      <c r="C228" s="48">
        <v>45281</v>
      </c>
      <c r="D228" s="8">
        <v>0.36662037037037037</v>
      </c>
      <c r="E228" s="10">
        <v>90</v>
      </c>
      <c r="F228" s="10">
        <v>62</v>
      </c>
      <c r="G228" s="10">
        <v>64.5</v>
      </c>
      <c r="H228" s="10">
        <v>11</v>
      </c>
      <c r="I228" s="10">
        <v>516</v>
      </c>
      <c r="J228" s="10">
        <v>1</v>
      </c>
      <c r="K228" s="10">
        <v>7.0000000000000007E-2</v>
      </c>
    </row>
    <row r="229" spans="1:11" x14ac:dyDescent="0.25">
      <c r="A229">
        <v>20</v>
      </c>
      <c r="B229" s="10">
        <v>3</v>
      </c>
      <c r="C229" s="48">
        <v>45281</v>
      </c>
      <c r="D229" s="8">
        <v>0.37356481481481479</v>
      </c>
      <c r="E229" s="10">
        <v>22</v>
      </c>
      <c r="F229" s="10">
        <v>17</v>
      </c>
      <c r="G229" s="10">
        <v>66.5</v>
      </c>
      <c r="H229" s="10">
        <v>10.199999999999999</v>
      </c>
      <c r="I229" s="10">
        <v>471</v>
      </c>
      <c r="J229" s="10">
        <v>1</v>
      </c>
      <c r="K229" s="10">
        <v>7.0000000000000007E-2</v>
      </c>
    </row>
    <row r="230" spans="1:11" x14ac:dyDescent="0.25">
      <c r="A230">
        <v>20</v>
      </c>
      <c r="B230" s="10">
        <v>3</v>
      </c>
      <c r="C230" s="48">
        <v>45281</v>
      </c>
      <c r="D230" s="8">
        <v>0.38050925925925921</v>
      </c>
      <c r="E230" s="10">
        <v>299</v>
      </c>
      <c r="F230" s="10">
        <v>217</v>
      </c>
      <c r="G230" s="10">
        <v>69</v>
      </c>
      <c r="H230" s="10">
        <v>9.9</v>
      </c>
      <c r="I230" s="10">
        <v>496</v>
      </c>
      <c r="J230" s="10">
        <v>1</v>
      </c>
      <c r="K230" s="10">
        <v>0.06</v>
      </c>
    </row>
    <row r="231" spans="1:11" x14ac:dyDescent="0.25">
      <c r="A231">
        <v>20</v>
      </c>
      <c r="B231" s="10">
        <v>3</v>
      </c>
      <c r="C231" s="48">
        <v>45281</v>
      </c>
      <c r="D231" s="8">
        <v>0.38745370370370374</v>
      </c>
      <c r="E231" s="10">
        <v>76</v>
      </c>
      <c r="F231" s="10">
        <v>56</v>
      </c>
      <c r="G231" s="10">
        <v>69</v>
      </c>
      <c r="H231" s="10">
        <v>9.9</v>
      </c>
      <c r="I231" s="10">
        <v>497</v>
      </c>
      <c r="J231" s="10">
        <v>1</v>
      </c>
      <c r="K231" s="10">
        <v>0.05</v>
      </c>
    </row>
    <row r="232" spans="1:11" x14ac:dyDescent="0.25">
      <c r="A232">
        <v>20</v>
      </c>
      <c r="B232" s="10">
        <v>3</v>
      </c>
      <c r="C232" s="48">
        <v>45281</v>
      </c>
      <c r="D232" s="8">
        <v>0.39439814814814816</v>
      </c>
      <c r="E232" s="10">
        <v>61</v>
      </c>
      <c r="F232" s="10">
        <v>50</v>
      </c>
      <c r="G232" s="10">
        <v>70</v>
      </c>
      <c r="H232" s="10">
        <v>9.6</v>
      </c>
      <c r="I232" s="10">
        <v>486</v>
      </c>
      <c r="J232" s="10">
        <v>1</v>
      </c>
      <c r="K232" s="10">
        <v>0.05</v>
      </c>
    </row>
    <row r="233" spans="1:11" x14ac:dyDescent="0.25">
      <c r="A233">
        <v>20</v>
      </c>
      <c r="B233" s="10">
        <v>3</v>
      </c>
      <c r="C233" s="48">
        <v>45281</v>
      </c>
      <c r="D233" s="8">
        <v>0.40134259259259258</v>
      </c>
      <c r="E233" s="10">
        <v>147</v>
      </c>
      <c r="F233" s="10">
        <v>108</v>
      </c>
      <c r="G233" s="10">
        <v>71.5</v>
      </c>
      <c r="H233" s="10">
        <v>9.8000000000000007</v>
      </c>
      <c r="I233" s="10">
        <v>495</v>
      </c>
      <c r="J233" s="10">
        <v>1</v>
      </c>
      <c r="K233" s="10">
        <v>0.04</v>
      </c>
    </row>
    <row r="234" spans="1:11" x14ac:dyDescent="0.25">
      <c r="A234">
        <v>20</v>
      </c>
      <c r="B234" s="10">
        <v>3</v>
      </c>
      <c r="C234" s="48">
        <v>45281</v>
      </c>
      <c r="D234" s="8">
        <v>0.40828703703703706</v>
      </c>
      <c r="E234" s="10">
        <v>109</v>
      </c>
      <c r="F234" s="10">
        <v>76</v>
      </c>
      <c r="G234" s="10">
        <v>72</v>
      </c>
      <c r="H234" s="10">
        <v>9.8000000000000007</v>
      </c>
      <c r="I234" s="10">
        <v>493</v>
      </c>
      <c r="J234" s="10">
        <v>1</v>
      </c>
      <c r="K234" s="10">
        <v>0.03</v>
      </c>
    </row>
    <row r="235" spans="1:11" x14ac:dyDescent="0.25">
      <c r="A235">
        <v>20</v>
      </c>
      <c r="B235" s="10">
        <v>3</v>
      </c>
      <c r="C235" s="48">
        <v>45281</v>
      </c>
      <c r="D235" s="8">
        <v>0.41523148148148148</v>
      </c>
      <c r="E235" s="10">
        <v>67</v>
      </c>
      <c r="F235" s="10">
        <v>49</v>
      </c>
      <c r="G235" s="10">
        <v>72</v>
      </c>
      <c r="H235" s="10">
        <v>9.9</v>
      </c>
      <c r="I235" s="10">
        <v>492</v>
      </c>
      <c r="J235" s="10">
        <v>1</v>
      </c>
      <c r="K235" s="10">
        <v>0.03</v>
      </c>
    </row>
    <row r="236" spans="1:11" x14ac:dyDescent="0.25">
      <c r="A236">
        <v>20</v>
      </c>
      <c r="B236" s="27">
        <v>3</v>
      </c>
      <c r="C236" s="49">
        <v>45281</v>
      </c>
      <c r="D236" s="26">
        <v>0.48832175925925925</v>
      </c>
      <c r="E236" s="27">
        <v>243</v>
      </c>
      <c r="F236" s="27">
        <v>203</v>
      </c>
      <c r="G236" s="27">
        <v>78.5</v>
      </c>
      <c r="H236" s="27">
        <v>10.1</v>
      </c>
      <c r="I236" s="27">
        <v>611</v>
      </c>
      <c r="J236" s="27">
        <v>1</v>
      </c>
      <c r="K236" s="27">
        <v>0.02</v>
      </c>
    </row>
    <row r="237" spans="1:11" x14ac:dyDescent="0.25">
      <c r="A237">
        <v>20</v>
      </c>
      <c r="B237" s="27">
        <v>3</v>
      </c>
      <c r="C237" s="49">
        <v>45281</v>
      </c>
      <c r="D237" s="26">
        <v>0.49368055555555551</v>
      </c>
      <c r="E237" s="27">
        <v>218</v>
      </c>
      <c r="F237" s="27">
        <v>183</v>
      </c>
      <c r="G237" s="27">
        <v>77.5</v>
      </c>
      <c r="H237" s="27">
        <v>10.3</v>
      </c>
      <c r="I237" s="27">
        <v>631</v>
      </c>
      <c r="J237" s="27">
        <v>1</v>
      </c>
      <c r="K237" s="27">
        <v>0.02</v>
      </c>
    </row>
    <row r="238" spans="1:11" x14ac:dyDescent="0.25">
      <c r="A238">
        <v>20</v>
      </c>
      <c r="B238" s="27">
        <v>3</v>
      </c>
      <c r="C238" s="49">
        <v>45281</v>
      </c>
      <c r="D238" s="26">
        <v>0.49950231481481483</v>
      </c>
      <c r="E238" s="27">
        <v>245</v>
      </c>
      <c r="F238" s="27">
        <v>202</v>
      </c>
      <c r="G238" s="27">
        <v>78.5</v>
      </c>
      <c r="H238" s="27">
        <v>10.1</v>
      </c>
      <c r="I238" s="27">
        <v>615</v>
      </c>
      <c r="J238" s="27">
        <v>1</v>
      </c>
      <c r="K238" s="27">
        <v>0.02</v>
      </c>
    </row>
    <row r="239" spans="1:11" x14ac:dyDescent="0.25">
      <c r="A239">
        <v>20</v>
      </c>
      <c r="B239" s="3">
        <v>3</v>
      </c>
      <c r="C239" s="52">
        <v>45281</v>
      </c>
      <c r="D239" s="5">
        <v>0.60030092592592588</v>
      </c>
      <c r="E239" s="3">
        <v>183</v>
      </c>
      <c r="F239" s="3">
        <v>144</v>
      </c>
      <c r="G239" s="3">
        <v>80</v>
      </c>
      <c r="H239" s="3">
        <v>9.9</v>
      </c>
      <c r="I239" s="3">
        <v>502</v>
      </c>
      <c r="J239" s="3">
        <v>1</v>
      </c>
      <c r="K239" s="3">
        <v>0.02</v>
      </c>
    </row>
    <row r="240" spans="1:11" x14ac:dyDescent="0.25">
      <c r="A240">
        <v>20</v>
      </c>
      <c r="B240" s="3">
        <v>3</v>
      </c>
      <c r="C240" s="52">
        <v>45281</v>
      </c>
      <c r="D240" s="5">
        <v>0.61280092592592594</v>
      </c>
      <c r="E240" s="3">
        <v>137</v>
      </c>
      <c r="F240" s="3">
        <v>110</v>
      </c>
      <c r="G240" s="3">
        <v>79.5</v>
      </c>
      <c r="H240" s="3">
        <v>10.1</v>
      </c>
      <c r="I240" s="3">
        <v>512</v>
      </c>
      <c r="J240" s="3">
        <v>1</v>
      </c>
      <c r="K240" s="3">
        <v>0.02</v>
      </c>
    </row>
    <row r="242" spans="47:47" x14ac:dyDescent="0.25">
      <c r="AU242" s="7"/>
    </row>
  </sheetData>
  <autoFilter ref="B1:V257" xr:uid="{4E7ED981-535C-467A-B72E-A5C75DFF6955}"/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6598D-D5F2-40C4-B148-6E90857DEEBC}">
  <dimension ref="A1:AR97"/>
  <sheetViews>
    <sheetView zoomScale="40" zoomScaleNormal="40" workbookViewId="0">
      <selection activeCell="AJ52" sqref="AJ52"/>
    </sheetView>
  </sheetViews>
  <sheetFormatPr baseColWidth="10" defaultRowHeight="15" x14ac:dyDescent="0.25"/>
  <cols>
    <col min="1" max="1" width="9.5703125" customWidth="1"/>
    <col min="2" max="3" width="18.140625" bestFit="1" customWidth="1"/>
    <col min="14" max="14" width="18.140625" bestFit="1" customWidth="1"/>
  </cols>
  <sheetData>
    <row r="1" spans="1:44" x14ac:dyDescent="0.25">
      <c r="A1">
        <v>24</v>
      </c>
      <c r="B1" s="12">
        <v>1</v>
      </c>
      <c r="C1" s="50">
        <v>45274</v>
      </c>
      <c r="D1" s="9">
        <v>0.4407638888888889</v>
      </c>
      <c r="E1" s="12">
        <v>530</v>
      </c>
      <c r="F1" s="12">
        <v>440</v>
      </c>
      <c r="G1" s="12">
        <v>81.5</v>
      </c>
      <c r="H1" s="12">
        <v>9</v>
      </c>
      <c r="I1" s="12">
        <v>1230</v>
      </c>
      <c r="J1" s="12">
        <v>1</v>
      </c>
      <c r="K1" s="12">
        <v>0.02</v>
      </c>
      <c r="M1" s="79">
        <v>1</v>
      </c>
      <c r="N1" s="80">
        <v>45274</v>
      </c>
      <c r="O1" s="135">
        <v>0.4407638888888889</v>
      </c>
      <c r="P1" s="82">
        <v>530</v>
      </c>
      <c r="Q1" s="82">
        <v>440</v>
      </c>
      <c r="R1" s="82">
        <v>81.5</v>
      </c>
      <c r="S1" s="82">
        <v>9</v>
      </c>
      <c r="T1" s="82">
        <v>1230</v>
      </c>
      <c r="U1" s="82">
        <v>1</v>
      </c>
      <c r="V1" s="82">
        <v>0.02</v>
      </c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91"/>
    </row>
    <row r="2" spans="1:44" x14ac:dyDescent="0.25">
      <c r="A2">
        <v>24</v>
      </c>
      <c r="B2" s="12">
        <v>1</v>
      </c>
      <c r="M2" s="84">
        <v>1</v>
      </c>
      <c r="N2" s="2">
        <v>45274</v>
      </c>
      <c r="O2" s="4">
        <v>0.44215277777777778</v>
      </c>
      <c r="P2" s="3">
        <v>530</v>
      </c>
      <c r="Q2" s="3">
        <v>440</v>
      </c>
      <c r="R2" s="3">
        <v>82.5</v>
      </c>
      <c r="S2" s="3">
        <v>9.1</v>
      </c>
      <c r="T2" s="3">
        <v>1228</v>
      </c>
      <c r="U2" s="3">
        <v>1</v>
      </c>
      <c r="V2" s="3">
        <v>0.02</v>
      </c>
      <c r="AR2" s="101"/>
    </row>
    <row r="3" spans="1:44" x14ac:dyDescent="0.25">
      <c r="A3">
        <v>24</v>
      </c>
      <c r="B3" s="12">
        <v>1</v>
      </c>
      <c r="M3" s="84">
        <v>1</v>
      </c>
      <c r="N3" s="2">
        <v>45274</v>
      </c>
      <c r="O3" s="4">
        <v>0.44354166666666667</v>
      </c>
      <c r="P3" s="3">
        <v>433</v>
      </c>
      <c r="Q3" s="3">
        <v>360</v>
      </c>
      <c r="R3" s="3">
        <v>81.5</v>
      </c>
      <c r="S3" s="3">
        <v>9.1999999999999993</v>
      </c>
      <c r="T3" s="3">
        <v>1206</v>
      </c>
      <c r="U3" s="3">
        <v>1</v>
      </c>
      <c r="V3" s="3">
        <v>0.02</v>
      </c>
      <c r="AR3" s="101"/>
    </row>
    <row r="4" spans="1:44" x14ac:dyDescent="0.25">
      <c r="A4">
        <v>24</v>
      </c>
      <c r="B4" s="12">
        <v>1</v>
      </c>
      <c r="M4" s="84">
        <v>1</v>
      </c>
      <c r="N4" s="2">
        <v>45274</v>
      </c>
      <c r="O4" s="4">
        <v>0.44493055555555555</v>
      </c>
      <c r="P4" s="3">
        <v>514</v>
      </c>
      <c r="Q4" s="3">
        <v>416</v>
      </c>
      <c r="R4" s="3">
        <v>81.5</v>
      </c>
      <c r="S4" s="3">
        <v>9.1999999999999993</v>
      </c>
      <c r="T4" s="3">
        <v>1218</v>
      </c>
      <c r="U4" s="3">
        <v>1</v>
      </c>
      <c r="V4" s="3">
        <v>0.02</v>
      </c>
      <c r="AR4" s="101"/>
    </row>
    <row r="5" spans="1:44" x14ac:dyDescent="0.25">
      <c r="A5">
        <v>24</v>
      </c>
      <c r="B5" s="12">
        <v>1</v>
      </c>
      <c r="M5" s="84">
        <v>1</v>
      </c>
      <c r="N5" s="2">
        <v>45274</v>
      </c>
      <c r="O5" s="4">
        <v>0.44631944444444444</v>
      </c>
      <c r="P5" s="3">
        <v>514</v>
      </c>
      <c r="Q5" s="3">
        <v>416</v>
      </c>
      <c r="R5" s="3">
        <v>81.5</v>
      </c>
      <c r="S5" s="3">
        <v>9.1999999999999993</v>
      </c>
      <c r="T5" s="3">
        <v>1223</v>
      </c>
      <c r="U5" s="3">
        <v>1</v>
      </c>
      <c r="V5" s="3">
        <v>0.02</v>
      </c>
      <c r="AR5" s="101"/>
    </row>
    <row r="6" spans="1:44" x14ac:dyDescent="0.25">
      <c r="A6">
        <v>24</v>
      </c>
      <c r="B6" s="12">
        <v>1</v>
      </c>
      <c r="C6" s="50">
        <v>45274</v>
      </c>
      <c r="D6" s="9">
        <v>0.4478125</v>
      </c>
      <c r="E6" s="12">
        <v>522</v>
      </c>
      <c r="F6" s="12">
        <v>432</v>
      </c>
      <c r="G6" s="12">
        <v>81.5</v>
      </c>
      <c r="H6" s="12">
        <v>9.3000000000000007</v>
      </c>
      <c r="I6" s="12">
        <v>1255</v>
      </c>
      <c r="J6" s="12">
        <v>1</v>
      </c>
      <c r="K6" s="12">
        <v>0.02</v>
      </c>
      <c r="M6" s="84">
        <v>1</v>
      </c>
      <c r="N6" s="2">
        <v>45274</v>
      </c>
      <c r="O6" s="136">
        <v>0.4478125</v>
      </c>
      <c r="P6" s="3">
        <v>522</v>
      </c>
      <c r="Q6" s="3">
        <v>432</v>
      </c>
      <c r="R6" s="3">
        <v>81.5</v>
      </c>
      <c r="S6" s="3">
        <v>9.3000000000000007</v>
      </c>
      <c r="T6" s="3">
        <v>1255</v>
      </c>
      <c r="U6" s="3">
        <v>1</v>
      </c>
      <c r="V6" s="3">
        <v>0.02</v>
      </c>
      <c r="AR6" s="101"/>
    </row>
    <row r="7" spans="1:44" x14ac:dyDescent="0.25">
      <c r="A7">
        <v>24</v>
      </c>
      <c r="B7" s="12">
        <v>1</v>
      </c>
      <c r="M7" s="84">
        <v>1</v>
      </c>
      <c r="N7" s="2">
        <v>45274</v>
      </c>
      <c r="O7" s="4">
        <v>0.44909722222222226</v>
      </c>
      <c r="P7" s="3">
        <v>470</v>
      </c>
      <c r="Q7" s="3">
        <v>388</v>
      </c>
      <c r="R7" s="3">
        <v>81.5</v>
      </c>
      <c r="S7" s="3">
        <v>9.1999999999999993</v>
      </c>
      <c r="T7" s="3">
        <v>1257</v>
      </c>
      <c r="U7" s="3">
        <v>1</v>
      </c>
      <c r="V7" s="3">
        <v>0.02</v>
      </c>
      <c r="AR7" s="101"/>
    </row>
    <row r="8" spans="1:44" x14ac:dyDescent="0.25">
      <c r="A8">
        <v>24</v>
      </c>
      <c r="B8" s="12">
        <v>1</v>
      </c>
      <c r="M8" s="84">
        <v>1</v>
      </c>
      <c r="N8" s="2">
        <v>45274</v>
      </c>
      <c r="O8" s="4">
        <v>0.45048611111111114</v>
      </c>
      <c r="P8" s="3">
        <v>470</v>
      </c>
      <c r="Q8" s="3">
        <v>388</v>
      </c>
      <c r="R8" s="3">
        <v>81.5</v>
      </c>
      <c r="S8" s="3">
        <v>9.1999999999999993</v>
      </c>
      <c r="T8" s="3">
        <v>1235</v>
      </c>
      <c r="U8" s="3">
        <v>1.36</v>
      </c>
      <c r="V8" s="3">
        <v>0.02</v>
      </c>
      <c r="AR8" s="101"/>
    </row>
    <row r="9" spans="1:44" x14ac:dyDescent="0.25">
      <c r="A9">
        <v>24</v>
      </c>
      <c r="B9" s="12">
        <v>1</v>
      </c>
      <c r="M9" s="84">
        <v>1</v>
      </c>
      <c r="N9" s="2">
        <v>45274</v>
      </c>
      <c r="O9" s="4">
        <v>0.45192129629629635</v>
      </c>
      <c r="P9" s="3">
        <v>521</v>
      </c>
      <c r="Q9" s="3">
        <v>421</v>
      </c>
      <c r="R9" s="3">
        <v>81.5</v>
      </c>
      <c r="S9" s="3">
        <v>9.1</v>
      </c>
      <c r="T9" s="3">
        <v>1231</v>
      </c>
      <c r="U9" s="3">
        <v>1.57</v>
      </c>
      <c r="V9" s="3">
        <v>0.02</v>
      </c>
      <c r="AR9" s="101"/>
    </row>
    <row r="10" spans="1:44" x14ac:dyDescent="0.25">
      <c r="M10" s="84">
        <v>1</v>
      </c>
      <c r="N10" s="2">
        <v>45274</v>
      </c>
      <c r="O10" s="4">
        <v>0.45326388888888891</v>
      </c>
      <c r="P10" s="3">
        <v>506</v>
      </c>
      <c r="Q10" s="3">
        <v>423</v>
      </c>
      <c r="R10" s="3">
        <v>81.5</v>
      </c>
      <c r="S10" s="3">
        <v>9.1</v>
      </c>
      <c r="T10" s="3">
        <v>1220</v>
      </c>
      <c r="U10" s="3">
        <v>1.63</v>
      </c>
      <c r="V10" s="3">
        <v>0.02</v>
      </c>
      <c r="AR10" s="101"/>
    </row>
    <row r="11" spans="1:44" x14ac:dyDescent="0.25">
      <c r="B11" s="64">
        <v>1</v>
      </c>
      <c r="C11" s="65">
        <v>45274</v>
      </c>
      <c r="D11" s="66">
        <v>0.45465277777777779</v>
      </c>
      <c r="E11" s="67">
        <v>506</v>
      </c>
      <c r="F11" s="67">
        <v>423</v>
      </c>
      <c r="G11" s="67">
        <v>82</v>
      </c>
      <c r="H11" s="67">
        <v>9.1</v>
      </c>
      <c r="I11" s="67">
        <v>1280</v>
      </c>
      <c r="J11" s="67">
        <v>1.1100000000000001</v>
      </c>
      <c r="K11" s="67">
        <v>0.02</v>
      </c>
      <c r="M11" s="84">
        <v>1</v>
      </c>
      <c r="N11" s="2">
        <v>45274</v>
      </c>
      <c r="O11" s="136">
        <v>0.45465277777777779</v>
      </c>
      <c r="P11" s="3">
        <v>506</v>
      </c>
      <c r="Q11" s="3">
        <v>423</v>
      </c>
      <c r="R11" s="3">
        <v>82</v>
      </c>
      <c r="S11" s="3">
        <v>9.1</v>
      </c>
      <c r="T11" s="3">
        <v>1280</v>
      </c>
      <c r="U11" s="3">
        <v>1.1100000000000001</v>
      </c>
      <c r="V11" s="3">
        <v>0.02</v>
      </c>
      <c r="AR11" s="101"/>
    </row>
    <row r="12" spans="1:44" x14ac:dyDescent="0.25">
      <c r="C12" s="52"/>
      <c r="M12" s="84">
        <v>1</v>
      </c>
      <c r="N12" s="2">
        <v>45274</v>
      </c>
      <c r="O12" s="4">
        <v>0.45604166666666668</v>
      </c>
      <c r="P12" s="3">
        <v>463</v>
      </c>
      <c r="Q12" s="3">
        <v>375</v>
      </c>
      <c r="R12" s="3">
        <v>82</v>
      </c>
      <c r="S12" s="3">
        <v>9.1</v>
      </c>
      <c r="T12" s="3">
        <v>1259</v>
      </c>
      <c r="U12" s="3">
        <v>1</v>
      </c>
      <c r="V12" s="3">
        <v>0.02</v>
      </c>
      <c r="AR12" s="101"/>
    </row>
    <row r="13" spans="1:44" x14ac:dyDescent="0.25">
      <c r="M13" s="84">
        <v>1</v>
      </c>
      <c r="N13" s="2">
        <v>45274</v>
      </c>
      <c r="O13" s="4">
        <v>0.45746527777777773</v>
      </c>
      <c r="P13" s="3">
        <v>493</v>
      </c>
      <c r="Q13" s="3">
        <v>407</v>
      </c>
      <c r="R13" s="3">
        <v>82</v>
      </c>
      <c r="S13" s="3">
        <v>9.1</v>
      </c>
      <c r="T13" s="3">
        <v>1331</v>
      </c>
      <c r="U13" s="3">
        <v>1</v>
      </c>
      <c r="V13" s="3">
        <v>0.02</v>
      </c>
      <c r="AR13" s="101"/>
    </row>
    <row r="14" spans="1:44" x14ac:dyDescent="0.25">
      <c r="M14" s="84">
        <v>1</v>
      </c>
      <c r="N14" s="2">
        <v>45274</v>
      </c>
      <c r="O14" s="4">
        <v>0.45881944444444445</v>
      </c>
      <c r="P14" s="3">
        <v>493</v>
      </c>
      <c r="Q14" s="3">
        <v>407</v>
      </c>
      <c r="R14" s="3">
        <v>82</v>
      </c>
      <c r="S14" s="3">
        <v>9.1</v>
      </c>
      <c r="T14" s="3">
        <v>1295</v>
      </c>
      <c r="U14" s="3">
        <v>1</v>
      </c>
      <c r="V14" s="3">
        <v>0.02</v>
      </c>
      <c r="AR14" s="101"/>
    </row>
    <row r="15" spans="1:44" x14ac:dyDescent="0.25">
      <c r="M15" s="84">
        <v>1</v>
      </c>
      <c r="N15" s="2">
        <v>45274</v>
      </c>
      <c r="O15" s="4">
        <v>0.46020833333333333</v>
      </c>
      <c r="P15" s="3">
        <v>572</v>
      </c>
      <c r="Q15" s="3">
        <v>447</v>
      </c>
      <c r="R15" s="3">
        <v>82</v>
      </c>
      <c r="S15" s="3">
        <v>9.1</v>
      </c>
      <c r="T15" s="3">
        <v>1298</v>
      </c>
      <c r="U15" s="3">
        <v>1</v>
      </c>
      <c r="V15" s="3">
        <v>0.02</v>
      </c>
      <c r="AR15" s="101"/>
    </row>
    <row r="16" spans="1:44" x14ac:dyDescent="0.25">
      <c r="C16" s="50">
        <v>45274</v>
      </c>
      <c r="D16" s="9">
        <v>0.4616898148148148</v>
      </c>
      <c r="E16" s="12">
        <v>503</v>
      </c>
      <c r="F16" s="12">
        <v>411</v>
      </c>
      <c r="G16" s="12">
        <v>82</v>
      </c>
      <c r="H16" s="12">
        <v>9.1</v>
      </c>
      <c r="I16" s="12">
        <v>1299</v>
      </c>
      <c r="J16" s="12">
        <v>1</v>
      </c>
      <c r="K16" s="12">
        <v>0.02</v>
      </c>
      <c r="M16" s="84">
        <v>1</v>
      </c>
      <c r="N16" s="2">
        <v>45274</v>
      </c>
      <c r="O16" s="136">
        <v>0.46159722222222221</v>
      </c>
      <c r="P16" s="3">
        <v>503</v>
      </c>
      <c r="Q16" s="3">
        <v>411</v>
      </c>
      <c r="R16" s="3">
        <v>82</v>
      </c>
      <c r="S16" s="3">
        <v>9.1</v>
      </c>
      <c r="T16" s="3">
        <v>1299</v>
      </c>
      <c r="U16" s="3">
        <v>1</v>
      </c>
      <c r="V16" s="3">
        <v>0.02</v>
      </c>
      <c r="AR16" s="101"/>
    </row>
    <row r="17" spans="3:44" x14ac:dyDescent="0.25">
      <c r="M17" s="84">
        <v>1</v>
      </c>
      <c r="N17" s="2">
        <v>45274</v>
      </c>
      <c r="O17" s="4">
        <v>0.4629861111111111</v>
      </c>
      <c r="P17" s="3">
        <v>503</v>
      </c>
      <c r="Q17" s="3">
        <v>411</v>
      </c>
      <c r="R17" s="3">
        <v>82</v>
      </c>
      <c r="S17" s="3">
        <v>9.1</v>
      </c>
      <c r="T17" s="3">
        <v>1250</v>
      </c>
      <c r="U17" s="3">
        <v>1</v>
      </c>
      <c r="V17" s="3">
        <v>0.02</v>
      </c>
      <c r="AR17" s="101"/>
    </row>
    <row r="18" spans="3:44" x14ac:dyDescent="0.25">
      <c r="M18" s="84">
        <v>1</v>
      </c>
      <c r="N18" s="2">
        <v>45274</v>
      </c>
      <c r="O18" s="4">
        <v>0.46437499999999998</v>
      </c>
      <c r="P18" s="3">
        <v>450</v>
      </c>
      <c r="Q18" s="3">
        <v>369</v>
      </c>
      <c r="R18" s="3">
        <v>82</v>
      </c>
      <c r="S18" s="3">
        <v>9.1</v>
      </c>
      <c r="T18" s="3">
        <v>1248</v>
      </c>
      <c r="U18" s="3">
        <v>1</v>
      </c>
      <c r="V18" s="3">
        <v>0.02</v>
      </c>
      <c r="AR18" s="101"/>
    </row>
    <row r="19" spans="3:44" x14ac:dyDescent="0.25">
      <c r="M19" s="84">
        <v>1</v>
      </c>
      <c r="N19" s="2">
        <v>45274</v>
      </c>
      <c r="O19" s="4">
        <v>0.46576388888888887</v>
      </c>
      <c r="P19" s="3">
        <v>522</v>
      </c>
      <c r="Q19" s="3">
        <v>426</v>
      </c>
      <c r="R19" s="3">
        <v>82</v>
      </c>
      <c r="S19" s="3">
        <v>9.1</v>
      </c>
      <c r="T19" s="3">
        <v>1225</v>
      </c>
      <c r="U19" s="3">
        <v>1</v>
      </c>
      <c r="V19" s="3">
        <v>0.02</v>
      </c>
      <c r="AR19" s="101"/>
    </row>
    <row r="20" spans="3:44" x14ac:dyDescent="0.25">
      <c r="M20" s="84">
        <v>1</v>
      </c>
      <c r="N20" s="2">
        <v>45274</v>
      </c>
      <c r="O20" s="4">
        <v>0.46715277777777775</v>
      </c>
      <c r="P20" s="3">
        <v>522</v>
      </c>
      <c r="Q20" s="3">
        <v>426</v>
      </c>
      <c r="R20" s="3">
        <v>82</v>
      </c>
      <c r="S20" s="3">
        <v>9.1</v>
      </c>
      <c r="T20" s="3">
        <v>1189</v>
      </c>
      <c r="U20" s="3">
        <v>1</v>
      </c>
      <c r="V20" s="3">
        <v>0.02</v>
      </c>
      <c r="AR20" s="101"/>
    </row>
    <row r="21" spans="3:44" x14ac:dyDescent="0.25">
      <c r="C21" s="50">
        <v>45274</v>
      </c>
      <c r="D21" s="9">
        <v>0.46854166666666663</v>
      </c>
      <c r="E21" s="12">
        <v>525</v>
      </c>
      <c r="F21" s="12">
        <v>419</v>
      </c>
      <c r="G21" s="12">
        <v>82.5</v>
      </c>
      <c r="H21" s="12">
        <v>9.1</v>
      </c>
      <c r="I21" s="12">
        <v>1213</v>
      </c>
      <c r="J21" s="12">
        <v>1</v>
      </c>
      <c r="K21" s="12">
        <v>0.02</v>
      </c>
      <c r="M21" s="84">
        <v>1</v>
      </c>
      <c r="N21" s="2">
        <v>45274</v>
      </c>
      <c r="O21" s="136">
        <v>0.46854166666666663</v>
      </c>
      <c r="P21" s="3">
        <v>525</v>
      </c>
      <c r="Q21" s="3">
        <v>419</v>
      </c>
      <c r="R21" s="3">
        <v>82.5</v>
      </c>
      <c r="S21" s="3">
        <v>9.1</v>
      </c>
      <c r="T21" s="3">
        <v>1213</v>
      </c>
      <c r="U21" s="3">
        <v>1</v>
      </c>
      <c r="V21" s="3">
        <v>0.02</v>
      </c>
      <c r="AR21" s="101"/>
    </row>
    <row r="22" spans="3:44" x14ac:dyDescent="0.25">
      <c r="M22" s="84">
        <v>1</v>
      </c>
      <c r="N22" s="2">
        <v>45274</v>
      </c>
      <c r="O22" s="4">
        <v>0.46993055555555552</v>
      </c>
      <c r="P22" s="3">
        <v>510</v>
      </c>
      <c r="Q22" s="3">
        <v>413</v>
      </c>
      <c r="R22" s="3">
        <v>82.5</v>
      </c>
      <c r="S22" s="3">
        <v>9.1</v>
      </c>
      <c r="T22" s="3">
        <v>1234</v>
      </c>
      <c r="U22" s="3">
        <v>1</v>
      </c>
      <c r="V22" s="3">
        <v>0.02</v>
      </c>
      <c r="AR22" s="101"/>
    </row>
    <row r="23" spans="3:44" x14ac:dyDescent="0.25">
      <c r="M23" s="84">
        <v>1</v>
      </c>
      <c r="N23" s="2">
        <v>45274</v>
      </c>
      <c r="O23" s="4">
        <v>0.47131944444444446</v>
      </c>
      <c r="P23" s="3">
        <v>510</v>
      </c>
      <c r="Q23" s="3">
        <v>413</v>
      </c>
      <c r="R23" s="3">
        <v>82</v>
      </c>
      <c r="S23" s="3">
        <v>9.1</v>
      </c>
      <c r="T23" s="3">
        <v>1211</v>
      </c>
      <c r="U23" s="3">
        <v>1</v>
      </c>
      <c r="V23" s="3">
        <v>0.02</v>
      </c>
      <c r="AR23" s="101"/>
    </row>
    <row r="24" spans="3:44" x14ac:dyDescent="0.25">
      <c r="M24" s="84">
        <v>1</v>
      </c>
      <c r="N24" s="2">
        <v>45274</v>
      </c>
      <c r="O24" s="4">
        <v>0.47270833333333334</v>
      </c>
      <c r="P24" s="3">
        <v>478</v>
      </c>
      <c r="Q24" s="3">
        <v>384</v>
      </c>
      <c r="R24" s="3">
        <v>82</v>
      </c>
      <c r="S24" s="3">
        <v>9.1</v>
      </c>
      <c r="T24" s="3">
        <v>1171</v>
      </c>
      <c r="U24" s="3">
        <v>1</v>
      </c>
      <c r="V24" s="3">
        <v>0.02</v>
      </c>
      <c r="AR24" s="101"/>
    </row>
    <row r="25" spans="3:44" x14ac:dyDescent="0.25">
      <c r="M25" s="84">
        <v>1</v>
      </c>
      <c r="N25" s="2">
        <v>45274</v>
      </c>
      <c r="O25" s="4">
        <v>0.47409722222222223</v>
      </c>
      <c r="P25" s="3">
        <v>506</v>
      </c>
      <c r="Q25" s="3">
        <v>412</v>
      </c>
      <c r="R25" s="3">
        <v>82</v>
      </c>
      <c r="S25" s="3">
        <v>9.1</v>
      </c>
      <c r="T25" s="3">
        <v>1165</v>
      </c>
      <c r="U25" s="3">
        <v>1</v>
      </c>
      <c r="V25" s="3">
        <v>0.02</v>
      </c>
      <c r="AR25" s="101"/>
    </row>
    <row r="26" spans="3:44" x14ac:dyDescent="0.25">
      <c r="M26" s="84"/>
      <c r="N26" s="2"/>
      <c r="O26" s="4">
        <v>0.47548611111111111</v>
      </c>
      <c r="P26" s="3"/>
      <c r="Q26" s="3"/>
      <c r="R26" s="3"/>
      <c r="S26" s="3"/>
      <c r="T26" s="3"/>
      <c r="U26" s="3"/>
      <c r="V26" s="3"/>
      <c r="AR26" s="101"/>
    </row>
    <row r="27" spans="3:44" x14ac:dyDescent="0.25">
      <c r="C27" s="50">
        <v>45274</v>
      </c>
      <c r="D27" s="9">
        <v>0.47687499999999999</v>
      </c>
      <c r="E27" s="12">
        <v>530</v>
      </c>
      <c r="F27" s="12">
        <v>436</v>
      </c>
      <c r="G27" s="12">
        <v>82</v>
      </c>
      <c r="H27" s="12">
        <v>9.1</v>
      </c>
      <c r="I27" s="12">
        <v>1231</v>
      </c>
      <c r="J27" s="12">
        <v>1.5</v>
      </c>
      <c r="K27" s="12">
        <v>0.02</v>
      </c>
      <c r="M27" s="84">
        <v>1</v>
      </c>
      <c r="N27" s="2">
        <v>45274</v>
      </c>
      <c r="O27" s="136">
        <v>0.47687499999999999</v>
      </c>
      <c r="P27" s="3">
        <v>530</v>
      </c>
      <c r="Q27" s="3">
        <v>436</v>
      </c>
      <c r="R27" s="3">
        <v>82</v>
      </c>
      <c r="S27" s="3">
        <v>9.1</v>
      </c>
      <c r="T27" s="3">
        <v>1231</v>
      </c>
      <c r="U27" s="3">
        <v>1.5</v>
      </c>
      <c r="V27" s="3">
        <v>0.02</v>
      </c>
      <c r="AR27" s="101"/>
    </row>
    <row r="28" spans="3:44" x14ac:dyDescent="0.25">
      <c r="M28" s="84">
        <v>1</v>
      </c>
      <c r="N28" s="2">
        <v>45274</v>
      </c>
      <c r="O28" s="4">
        <v>0.47826388888888888</v>
      </c>
      <c r="P28" s="3">
        <v>538</v>
      </c>
      <c r="Q28" s="3">
        <v>447</v>
      </c>
      <c r="R28" s="3">
        <v>82</v>
      </c>
      <c r="S28" s="3">
        <v>9.1</v>
      </c>
      <c r="T28" s="3">
        <v>1241</v>
      </c>
      <c r="U28" s="3">
        <v>1.7</v>
      </c>
      <c r="V28" s="3">
        <v>0.02</v>
      </c>
      <c r="AR28" s="101"/>
    </row>
    <row r="29" spans="3:44" x14ac:dyDescent="0.25">
      <c r="M29" s="84">
        <v>1</v>
      </c>
      <c r="N29" s="2">
        <v>45274</v>
      </c>
      <c r="O29" s="4">
        <v>0.47965277777777776</v>
      </c>
      <c r="P29" s="3">
        <v>538</v>
      </c>
      <c r="Q29" s="3">
        <v>447</v>
      </c>
      <c r="R29" s="3">
        <v>82</v>
      </c>
      <c r="S29" s="3">
        <v>9.1</v>
      </c>
      <c r="T29" s="3">
        <v>1226</v>
      </c>
      <c r="U29" s="3">
        <v>1.73</v>
      </c>
      <c r="V29" s="3">
        <v>0.02</v>
      </c>
      <c r="AR29" s="101"/>
    </row>
    <row r="30" spans="3:44" x14ac:dyDescent="0.25">
      <c r="M30" s="84">
        <v>1</v>
      </c>
      <c r="N30" s="2">
        <v>45274</v>
      </c>
      <c r="O30" s="4">
        <v>0.48104166666666665</v>
      </c>
      <c r="P30" s="3">
        <v>550</v>
      </c>
      <c r="Q30" s="3">
        <v>445</v>
      </c>
      <c r="R30" s="3">
        <v>82.5</v>
      </c>
      <c r="S30" s="3">
        <v>9.1</v>
      </c>
      <c r="T30" s="3">
        <v>1264</v>
      </c>
      <c r="U30" s="3">
        <v>1.67</v>
      </c>
      <c r="V30" s="3">
        <v>0.02</v>
      </c>
      <c r="AR30" s="101"/>
    </row>
    <row r="31" spans="3:44" x14ac:dyDescent="0.25">
      <c r="M31" s="84"/>
      <c r="N31" s="2"/>
      <c r="O31" s="4">
        <v>0.48243055555555553</v>
      </c>
      <c r="P31" s="3"/>
      <c r="Q31" s="3"/>
      <c r="R31" s="3"/>
      <c r="S31" s="3"/>
      <c r="T31" s="3"/>
      <c r="U31" s="3"/>
      <c r="V31" s="3"/>
      <c r="AR31" s="101"/>
    </row>
    <row r="32" spans="3:44" x14ac:dyDescent="0.25">
      <c r="C32" s="50">
        <v>45274</v>
      </c>
      <c r="D32" s="9">
        <v>0.48381944444444441</v>
      </c>
      <c r="E32" s="12">
        <v>549</v>
      </c>
      <c r="F32" s="12">
        <v>461</v>
      </c>
      <c r="G32" s="12">
        <v>82.5</v>
      </c>
      <c r="H32" s="12">
        <v>9.1</v>
      </c>
      <c r="I32" s="12">
        <v>1272</v>
      </c>
      <c r="J32" s="12">
        <v>1.58</v>
      </c>
      <c r="K32" s="12">
        <v>0.02</v>
      </c>
      <c r="M32" s="84">
        <v>1</v>
      </c>
      <c r="N32" s="2">
        <v>45274</v>
      </c>
      <c r="O32" s="136">
        <v>0.48381944444444441</v>
      </c>
      <c r="P32" s="3">
        <v>549</v>
      </c>
      <c r="Q32" s="3">
        <v>461</v>
      </c>
      <c r="R32" s="3">
        <v>82.5</v>
      </c>
      <c r="S32" s="3">
        <v>9.1</v>
      </c>
      <c r="T32" s="3">
        <v>1272</v>
      </c>
      <c r="U32" s="3">
        <v>1.58</v>
      </c>
      <c r="V32" s="3">
        <v>0.02</v>
      </c>
      <c r="AR32" s="101"/>
    </row>
    <row r="33" spans="3:44" x14ac:dyDescent="0.25">
      <c r="M33" s="84">
        <v>1</v>
      </c>
      <c r="N33" s="2">
        <v>45274</v>
      </c>
      <c r="O33" s="4">
        <v>0.4852083333333333</v>
      </c>
      <c r="P33" s="3">
        <v>682</v>
      </c>
      <c r="Q33" s="3">
        <v>545</v>
      </c>
      <c r="R33" s="3">
        <v>82.5</v>
      </c>
      <c r="S33" s="3">
        <v>9.1</v>
      </c>
      <c r="T33" s="3">
        <v>1277</v>
      </c>
      <c r="U33" s="3">
        <v>2.0299999999999998</v>
      </c>
      <c r="V33" s="3">
        <v>0.02</v>
      </c>
      <c r="AR33" s="101"/>
    </row>
    <row r="34" spans="3:44" x14ac:dyDescent="0.25">
      <c r="M34" s="84">
        <v>1</v>
      </c>
      <c r="N34" s="2">
        <v>45274</v>
      </c>
      <c r="O34" s="4">
        <v>0.48659722222222218</v>
      </c>
      <c r="P34" s="3">
        <v>552</v>
      </c>
      <c r="Q34" s="3">
        <v>458</v>
      </c>
      <c r="R34" s="3">
        <v>82.5</v>
      </c>
      <c r="S34" s="3">
        <v>9.1</v>
      </c>
      <c r="T34" s="3">
        <v>1283</v>
      </c>
      <c r="U34" s="3">
        <v>2</v>
      </c>
      <c r="V34" s="3">
        <v>0.02</v>
      </c>
      <c r="AR34" s="101"/>
    </row>
    <row r="35" spans="3:44" x14ac:dyDescent="0.25">
      <c r="M35" s="84">
        <v>1</v>
      </c>
      <c r="N35" s="2">
        <v>45274</v>
      </c>
      <c r="O35" s="4">
        <v>0.48798611111111106</v>
      </c>
      <c r="P35" s="3">
        <v>552</v>
      </c>
      <c r="Q35" s="3">
        <v>458</v>
      </c>
      <c r="R35" s="3">
        <v>82.5</v>
      </c>
      <c r="S35" s="3">
        <v>9.1</v>
      </c>
      <c r="T35" s="3">
        <v>1291</v>
      </c>
      <c r="U35" s="3">
        <v>2.0699999999999998</v>
      </c>
      <c r="V35" s="3">
        <v>0.02</v>
      </c>
      <c r="AR35" s="101"/>
    </row>
    <row r="36" spans="3:44" x14ac:dyDescent="0.25">
      <c r="C36" s="50">
        <v>45274</v>
      </c>
      <c r="D36" s="9">
        <v>0.48937499999999995</v>
      </c>
      <c r="E36" s="12">
        <v>576</v>
      </c>
      <c r="F36" s="12">
        <v>476</v>
      </c>
      <c r="G36" s="12">
        <v>82.5</v>
      </c>
      <c r="H36" s="12">
        <v>9.1</v>
      </c>
      <c r="I36" s="12">
        <v>1336</v>
      </c>
      <c r="J36" s="12">
        <v>2.15</v>
      </c>
      <c r="K36" s="12">
        <v>0.02</v>
      </c>
      <c r="M36" s="84">
        <v>1</v>
      </c>
      <c r="N36" s="2">
        <v>45274</v>
      </c>
      <c r="O36" s="136">
        <v>0.48937499999999995</v>
      </c>
      <c r="P36" s="3">
        <v>576</v>
      </c>
      <c r="Q36" s="3">
        <v>476</v>
      </c>
      <c r="R36" s="3">
        <v>82.5</v>
      </c>
      <c r="S36" s="3">
        <v>9.1</v>
      </c>
      <c r="T36" s="3">
        <v>1336</v>
      </c>
      <c r="U36" s="3">
        <v>2.15</v>
      </c>
      <c r="V36" s="3">
        <v>0.02</v>
      </c>
      <c r="AR36" s="101"/>
    </row>
    <row r="37" spans="3:44" x14ac:dyDescent="0.25">
      <c r="M37" s="84">
        <v>1</v>
      </c>
      <c r="N37" s="2">
        <v>45274</v>
      </c>
      <c r="O37" s="4">
        <v>0.49076388888888894</v>
      </c>
      <c r="P37" s="3">
        <v>594</v>
      </c>
      <c r="Q37" s="3">
        <v>493</v>
      </c>
      <c r="R37" s="3">
        <v>82.5</v>
      </c>
      <c r="S37" s="3">
        <v>9.1</v>
      </c>
      <c r="T37" s="3">
        <v>1316</v>
      </c>
      <c r="U37" s="3">
        <v>2.2200000000000002</v>
      </c>
      <c r="V37" s="3">
        <v>0.02</v>
      </c>
      <c r="AR37" s="101"/>
    </row>
    <row r="38" spans="3:44" x14ac:dyDescent="0.25">
      <c r="M38" s="84">
        <v>1</v>
      </c>
      <c r="N38" s="2">
        <v>45274</v>
      </c>
      <c r="O38" s="4">
        <v>0.49215277777777783</v>
      </c>
      <c r="P38" s="3">
        <v>594</v>
      </c>
      <c r="Q38" s="3">
        <v>493</v>
      </c>
      <c r="R38" s="3">
        <v>82.5</v>
      </c>
      <c r="S38" s="3">
        <v>9.1</v>
      </c>
      <c r="T38" s="3">
        <v>1305</v>
      </c>
      <c r="U38" s="3">
        <v>2.2400000000000002</v>
      </c>
      <c r="V38" s="3">
        <v>0.02</v>
      </c>
      <c r="AR38" s="101"/>
    </row>
    <row r="39" spans="3:44" x14ac:dyDescent="0.25">
      <c r="M39" s="84">
        <v>1</v>
      </c>
      <c r="N39" s="2">
        <v>45274</v>
      </c>
      <c r="O39" s="4">
        <v>0.49354166666666671</v>
      </c>
      <c r="P39" s="3">
        <v>555</v>
      </c>
      <c r="Q39" s="3">
        <v>448</v>
      </c>
      <c r="R39" s="3">
        <v>82.5</v>
      </c>
      <c r="S39" s="3">
        <v>9.1</v>
      </c>
      <c r="T39" s="3">
        <v>1287</v>
      </c>
      <c r="U39" s="3">
        <v>2.36</v>
      </c>
      <c r="V39" s="3">
        <v>0.02</v>
      </c>
      <c r="AR39" s="101"/>
    </row>
    <row r="40" spans="3:44" x14ac:dyDescent="0.25">
      <c r="M40" s="84"/>
      <c r="N40" s="2"/>
      <c r="O40" s="4">
        <v>0.4949305555555556</v>
      </c>
      <c r="P40" s="3"/>
      <c r="Q40" s="3"/>
      <c r="R40" s="3"/>
      <c r="S40" s="3"/>
      <c r="T40" s="3"/>
      <c r="U40" s="3"/>
      <c r="V40" s="3"/>
      <c r="AR40" s="101"/>
    </row>
    <row r="41" spans="3:44" x14ac:dyDescent="0.25">
      <c r="C41" s="50">
        <v>45274</v>
      </c>
      <c r="D41" s="9">
        <v>0.49631944444444448</v>
      </c>
      <c r="E41" s="12">
        <v>568</v>
      </c>
      <c r="F41" s="12">
        <v>475</v>
      </c>
      <c r="G41" s="12">
        <v>82.5</v>
      </c>
      <c r="H41" s="12">
        <v>9.1</v>
      </c>
      <c r="I41" s="12">
        <v>1238</v>
      </c>
      <c r="J41" s="12">
        <v>2.42</v>
      </c>
      <c r="K41" s="12">
        <v>0.02</v>
      </c>
      <c r="M41" s="84">
        <v>1</v>
      </c>
      <c r="N41" s="2">
        <v>45274</v>
      </c>
      <c r="O41" s="136">
        <v>0.49631944444444448</v>
      </c>
      <c r="P41" s="3">
        <v>568</v>
      </c>
      <c r="Q41" s="3">
        <v>475</v>
      </c>
      <c r="R41" s="3">
        <v>82.5</v>
      </c>
      <c r="S41" s="3">
        <v>9.1</v>
      </c>
      <c r="T41" s="3">
        <v>1238</v>
      </c>
      <c r="U41" s="3">
        <v>2.42</v>
      </c>
      <c r="V41" s="3">
        <v>0.02</v>
      </c>
      <c r="AR41" s="101"/>
    </row>
    <row r="42" spans="3:44" ht="15.75" thickBot="1" x14ac:dyDescent="0.3">
      <c r="M42" s="86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102"/>
    </row>
    <row r="44" spans="3:44" x14ac:dyDescent="0.25">
      <c r="C44" t="s">
        <v>1613</v>
      </c>
    </row>
    <row r="45" spans="3:44" x14ac:dyDescent="0.25">
      <c r="C45" t="s">
        <v>1614</v>
      </c>
    </row>
    <row r="76" spans="1:25" ht="15.75" thickBot="1" x14ac:dyDescent="0.3"/>
    <row r="77" spans="1:25" x14ac:dyDescent="0.25">
      <c r="A77" s="79" t="s">
        <v>1732</v>
      </c>
      <c r="B77" s="81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91"/>
    </row>
    <row r="78" spans="1:25" x14ac:dyDescent="0.25">
      <c r="A78" s="84"/>
      <c r="Y78" s="101"/>
    </row>
    <row r="79" spans="1:25" x14ac:dyDescent="0.25">
      <c r="A79" s="84" t="s">
        <v>1616</v>
      </c>
      <c r="B79" s="2">
        <v>45274.440416666665</v>
      </c>
      <c r="C79" s="68">
        <v>0.44041666666666668</v>
      </c>
      <c r="D79" s="3">
        <v>62</v>
      </c>
      <c r="E79" s="3">
        <v>62</v>
      </c>
      <c r="M79" s="55" t="s">
        <v>1615</v>
      </c>
      <c r="N79" s="2">
        <v>45274.44059027778</v>
      </c>
      <c r="O79" s="68">
        <v>45274.44059027778</v>
      </c>
      <c r="P79" s="3">
        <v>72</v>
      </c>
      <c r="Q79" s="3">
        <v>72</v>
      </c>
      <c r="Y79" s="101"/>
    </row>
    <row r="80" spans="1:25" x14ac:dyDescent="0.25">
      <c r="A80" s="84" t="s">
        <v>1616</v>
      </c>
      <c r="B80" s="2">
        <v>45274.443888888884</v>
      </c>
      <c r="C80" s="68">
        <v>0.44388888888888894</v>
      </c>
      <c r="D80" s="3">
        <v>78</v>
      </c>
      <c r="M80" s="55" t="s">
        <v>1615</v>
      </c>
      <c r="N80" s="2">
        <v>45274.444074074076</v>
      </c>
      <c r="O80" s="68">
        <v>45274.444074074076</v>
      </c>
      <c r="P80" s="3">
        <v>55</v>
      </c>
      <c r="Y80" s="101"/>
    </row>
    <row r="81" spans="1:25" x14ac:dyDescent="0.25">
      <c r="A81" s="84" t="s">
        <v>1616</v>
      </c>
      <c r="B81" s="2">
        <v>45274.44736111111</v>
      </c>
      <c r="C81" s="68">
        <v>0.4473611111111111</v>
      </c>
      <c r="D81" s="3">
        <v>46</v>
      </c>
      <c r="E81" s="3">
        <v>46</v>
      </c>
      <c r="M81" s="55" t="s">
        <v>1615</v>
      </c>
      <c r="N81" s="2">
        <v>45274.447546296295</v>
      </c>
      <c r="O81" s="68">
        <v>45274.447546296295</v>
      </c>
      <c r="P81" s="3">
        <v>51</v>
      </c>
      <c r="Q81" s="3">
        <v>51</v>
      </c>
      <c r="Y81" s="101"/>
    </row>
    <row r="82" spans="1:25" x14ac:dyDescent="0.25">
      <c r="A82" s="84" t="s">
        <v>1616</v>
      </c>
      <c r="B82" s="2">
        <v>45274.450833333336</v>
      </c>
      <c r="C82" s="68">
        <v>0.45083333333333336</v>
      </c>
      <c r="D82" s="3">
        <v>60</v>
      </c>
      <c r="M82" s="55" t="s">
        <v>1615</v>
      </c>
      <c r="N82" s="2">
        <v>45274.451018518521</v>
      </c>
      <c r="O82" s="68">
        <v>45274.451018518521</v>
      </c>
      <c r="P82" s="3">
        <v>54</v>
      </c>
      <c r="Y82" s="101"/>
    </row>
    <row r="83" spans="1:25" x14ac:dyDescent="0.25">
      <c r="A83" s="84" t="s">
        <v>1616</v>
      </c>
      <c r="B83" s="2">
        <v>45274.454317129625</v>
      </c>
      <c r="C83" s="68">
        <v>0.45431712962962961</v>
      </c>
      <c r="D83" s="3">
        <v>69</v>
      </c>
      <c r="E83" s="3">
        <v>69</v>
      </c>
      <c r="M83" s="55" t="s">
        <v>1615</v>
      </c>
      <c r="N83" s="2">
        <v>45274.45449074074</v>
      </c>
      <c r="O83" s="68">
        <v>45274.45449074074</v>
      </c>
      <c r="P83" s="3">
        <v>67</v>
      </c>
      <c r="Q83" s="3">
        <v>67</v>
      </c>
      <c r="Y83" s="101"/>
    </row>
    <row r="84" spans="1:25" x14ac:dyDescent="0.25">
      <c r="A84" s="84" t="s">
        <v>1616</v>
      </c>
      <c r="B84" s="2">
        <v>45274.457789351851</v>
      </c>
      <c r="C84" s="68">
        <v>45274.457789351851</v>
      </c>
      <c r="D84" s="3">
        <v>72</v>
      </c>
      <c r="M84" s="55" t="s">
        <v>1615</v>
      </c>
      <c r="N84" s="2">
        <v>45274.457962962959</v>
      </c>
      <c r="O84" s="68">
        <v>45274.457962962959</v>
      </c>
      <c r="P84" s="3">
        <v>61</v>
      </c>
      <c r="Y84" s="101"/>
    </row>
    <row r="85" spans="1:25" x14ac:dyDescent="0.25">
      <c r="A85" s="84" t="s">
        <v>1616</v>
      </c>
      <c r="B85" s="2">
        <v>45274.461261574077</v>
      </c>
      <c r="C85" s="68">
        <v>45274.461261574077</v>
      </c>
      <c r="D85" s="3">
        <v>70</v>
      </c>
      <c r="E85" s="3">
        <v>70</v>
      </c>
      <c r="M85" s="55" t="s">
        <v>1615</v>
      </c>
      <c r="N85" s="2">
        <v>45274.461446759262</v>
      </c>
      <c r="O85" s="68">
        <v>45274.461446759262</v>
      </c>
      <c r="P85" s="3">
        <v>68</v>
      </c>
      <c r="Q85" s="3">
        <v>68</v>
      </c>
      <c r="Y85" s="101"/>
    </row>
    <row r="86" spans="1:25" x14ac:dyDescent="0.25">
      <c r="A86" s="84" t="s">
        <v>1616</v>
      </c>
      <c r="B86" s="2">
        <v>45274.464733796296</v>
      </c>
      <c r="C86" s="68">
        <v>45274.464733796296</v>
      </c>
      <c r="D86" s="3">
        <v>80</v>
      </c>
      <c r="M86" s="55" t="s">
        <v>1615</v>
      </c>
      <c r="N86" s="2">
        <v>45274.464918981481</v>
      </c>
      <c r="O86" s="68">
        <v>45274.464918981481</v>
      </c>
      <c r="P86" s="3">
        <v>74</v>
      </c>
      <c r="Y86" s="101"/>
    </row>
    <row r="87" spans="1:25" x14ac:dyDescent="0.25">
      <c r="A87" s="84" t="s">
        <v>1616</v>
      </c>
      <c r="B87" s="2">
        <v>45274.468206018515</v>
      </c>
      <c r="C87" s="68">
        <v>45274.468206018515</v>
      </c>
      <c r="D87" s="3">
        <v>79</v>
      </c>
      <c r="E87" s="3">
        <v>79</v>
      </c>
      <c r="M87" s="55" t="s">
        <v>1615</v>
      </c>
      <c r="N87" s="2">
        <v>45274.4683912037</v>
      </c>
      <c r="O87" s="68">
        <v>45274.4683912037</v>
      </c>
      <c r="P87" s="3">
        <v>57</v>
      </c>
      <c r="Q87" s="3">
        <v>57</v>
      </c>
      <c r="Y87" s="101"/>
    </row>
    <row r="88" spans="1:25" x14ac:dyDescent="0.25">
      <c r="A88" s="84" t="s">
        <v>1616</v>
      </c>
      <c r="B88" s="2">
        <v>45274.471689814818</v>
      </c>
      <c r="C88" s="68">
        <v>45274.471689814818</v>
      </c>
      <c r="D88" s="3">
        <v>59</v>
      </c>
      <c r="M88" s="55" t="s">
        <v>1615</v>
      </c>
      <c r="N88" s="2">
        <v>45274.471863425926</v>
      </c>
      <c r="O88" s="68">
        <v>45274.471863425926</v>
      </c>
      <c r="P88" s="3">
        <v>58</v>
      </c>
      <c r="Y88" s="101"/>
    </row>
    <row r="89" spans="1:25" x14ac:dyDescent="0.25">
      <c r="A89" s="84" t="s">
        <v>1616</v>
      </c>
      <c r="B89" s="2">
        <v>45274.475162037037</v>
      </c>
      <c r="C89" s="68">
        <v>45274.475162037037</v>
      </c>
      <c r="D89" s="3">
        <v>62</v>
      </c>
      <c r="E89" s="3">
        <v>62</v>
      </c>
      <c r="M89" s="55" t="s">
        <v>1615</v>
      </c>
      <c r="N89" s="2">
        <v>45274.475335648152</v>
      </c>
      <c r="O89" s="68">
        <v>45274.475335648152</v>
      </c>
      <c r="P89" s="3">
        <v>79</v>
      </c>
      <c r="Q89" s="3">
        <v>79</v>
      </c>
      <c r="Y89" s="101"/>
    </row>
    <row r="90" spans="1:25" x14ac:dyDescent="0.25">
      <c r="A90" s="84" t="s">
        <v>1616</v>
      </c>
      <c r="B90" s="2">
        <v>45274.482106481482</v>
      </c>
      <c r="C90" s="68">
        <v>45274.482106481482</v>
      </c>
      <c r="D90" s="3">
        <v>51</v>
      </c>
      <c r="M90" s="55" t="s">
        <v>1615</v>
      </c>
      <c r="N90" s="2">
        <v>45274.478819444441</v>
      </c>
      <c r="O90" s="68">
        <v>45274.478819444441</v>
      </c>
      <c r="P90" s="3">
        <v>72</v>
      </c>
      <c r="Y90" s="101"/>
    </row>
    <row r="91" spans="1:25" x14ac:dyDescent="0.25">
      <c r="A91" s="84" t="s">
        <v>1616</v>
      </c>
      <c r="B91" s="2">
        <v>45274.485578703709</v>
      </c>
      <c r="C91" s="68">
        <v>45274.485578703709</v>
      </c>
      <c r="D91" s="3">
        <v>75</v>
      </c>
      <c r="E91" s="3">
        <v>75</v>
      </c>
      <c r="M91" s="55" t="s">
        <v>1615</v>
      </c>
      <c r="N91" s="2">
        <v>45274.482291666667</v>
      </c>
      <c r="O91" s="68">
        <v>45274.482291666667</v>
      </c>
      <c r="P91" s="3">
        <v>70</v>
      </c>
      <c r="Q91" s="3">
        <v>70</v>
      </c>
      <c r="Y91" s="101"/>
    </row>
    <row r="92" spans="1:25" x14ac:dyDescent="0.25">
      <c r="A92" s="84" t="s">
        <v>1616</v>
      </c>
      <c r="B92" s="2">
        <v>45274.489062499997</v>
      </c>
      <c r="C92" s="68">
        <v>45274.489062499997</v>
      </c>
      <c r="D92" s="3">
        <v>66</v>
      </c>
      <c r="M92" s="55" t="s">
        <v>1615</v>
      </c>
      <c r="N92" s="2">
        <v>45274.485763888893</v>
      </c>
      <c r="O92" s="68">
        <v>45274.485763888893</v>
      </c>
      <c r="P92" s="3">
        <v>78</v>
      </c>
      <c r="Y92" s="101"/>
    </row>
    <row r="93" spans="1:25" x14ac:dyDescent="0.25">
      <c r="A93" s="84" t="s">
        <v>1616</v>
      </c>
      <c r="B93" s="2">
        <v>45274.492534722223</v>
      </c>
      <c r="C93" s="68">
        <v>45274.492534722223</v>
      </c>
      <c r="D93" s="3">
        <v>55</v>
      </c>
      <c r="E93" s="3">
        <v>55</v>
      </c>
      <c r="M93" s="55" t="s">
        <v>1615</v>
      </c>
      <c r="N93" s="2">
        <v>45274.489236111112</v>
      </c>
      <c r="O93" s="68">
        <v>45274.489236111112</v>
      </c>
      <c r="P93" s="3">
        <v>41</v>
      </c>
      <c r="Q93" s="3">
        <v>41</v>
      </c>
      <c r="Y93" s="101"/>
    </row>
    <row r="94" spans="1:25" x14ac:dyDescent="0.25">
      <c r="A94" s="84" t="s">
        <v>1616</v>
      </c>
      <c r="B94" s="2">
        <v>45274.49600694445</v>
      </c>
      <c r="C94" s="68">
        <v>45274.49600694445</v>
      </c>
      <c r="D94" s="3">
        <v>67</v>
      </c>
      <c r="M94" s="55" t="s">
        <v>1615</v>
      </c>
      <c r="N94" s="2">
        <v>45274.492708333331</v>
      </c>
      <c r="O94" s="68">
        <v>45274.492708333331</v>
      </c>
      <c r="P94" s="3">
        <v>73</v>
      </c>
      <c r="Y94" s="101"/>
    </row>
    <row r="95" spans="1:25" x14ac:dyDescent="0.25">
      <c r="A95" s="84"/>
      <c r="M95" s="55"/>
      <c r="Y95" s="101"/>
    </row>
    <row r="96" spans="1:25" x14ac:dyDescent="0.25">
      <c r="A96" s="84"/>
      <c r="Y96" s="101"/>
    </row>
    <row r="97" spans="1:25" ht="15.75" thickBot="1" x14ac:dyDescent="0.3">
      <c r="A97" s="86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102"/>
    </row>
  </sheetData>
  <phoneticPr fontId="1" type="noConversion"/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8F0C-8BA9-4886-BBFE-613BAA978744}">
  <dimension ref="A1:BG333"/>
  <sheetViews>
    <sheetView topLeftCell="M52" zoomScale="40" zoomScaleNormal="40" workbookViewId="0">
      <selection activeCell="BA33" sqref="BA33"/>
    </sheetView>
  </sheetViews>
  <sheetFormatPr baseColWidth="10" defaultRowHeight="15" x14ac:dyDescent="0.25"/>
  <cols>
    <col min="1" max="1" width="22" bestFit="1" customWidth="1"/>
    <col min="6" max="6" width="19.5703125" bestFit="1" customWidth="1"/>
    <col min="11" max="11" width="22" bestFit="1" customWidth="1"/>
    <col min="23" max="23" width="8.7109375" bestFit="1" customWidth="1"/>
  </cols>
  <sheetData>
    <row r="1" spans="1:59" x14ac:dyDescent="0.25">
      <c r="B1" s="2" t="s">
        <v>0</v>
      </c>
      <c r="C1" s="3" t="s">
        <v>1554</v>
      </c>
      <c r="D1" s="3" t="s">
        <v>1555</v>
      </c>
      <c r="E1" s="3" t="s">
        <v>1556</v>
      </c>
      <c r="F1" s="3"/>
      <c r="G1" s="3" t="s">
        <v>1557</v>
      </c>
      <c r="H1" s="3" t="s">
        <v>1558</v>
      </c>
      <c r="I1" s="3" t="s">
        <v>1559</v>
      </c>
      <c r="J1" s="3" t="s">
        <v>1560</v>
      </c>
      <c r="L1" s="2" t="s">
        <v>0</v>
      </c>
      <c r="M1" s="3" t="s">
        <v>1715</v>
      </c>
      <c r="N1" s="3" t="s">
        <v>1716</v>
      </c>
      <c r="O1" s="3" t="s">
        <v>1717</v>
      </c>
      <c r="P1" s="3"/>
      <c r="Q1" s="3" t="s">
        <v>1718</v>
      </c>
      <c r="R1" s="3" t="s">
        <v>1719</v>
      </c>
      <c r="S1" s="3" t="s">
        <v>1720</v>
      </c>
      <c r="T1" s="3" t="s">
        <v>1721</v>
      </c>
      <c r="V1" s="79"/>
      <c r="W1" s="82" t="s">
        <v>1715</v>
      </c>
      <c r="X1" s="82" t="s">
        <v>1716</v>
      </c>
      <c r="Y1" s="82" t="s">
        <v>1717</v>
      </c>
      <c r="Z1" s="82"/>
      <c r="AA1" s="82" t="s">
        <v>1718</v>
      </c>
      <c r="AB1" s="82" t="s">
        <v>1719</v>
      </c>
      <c r="AC1" s="82" t="s">
        <v>1720</v>
      </c>
      <c r="AD1" s="82" t="s">
        <v>1721</v>
      </c>
      <c r="AE1" s="82" t="s">
        <v>1554</v>
      </c>
      <c r="AF1" s="82" t="s">
        <v>1555</v>
      </c>
      <c r="AG1" s="82" t="s">
        <v>1556</v>
      </c>
      <c r="AH1" s="82"/>
      <c r="AI1" s="82" t="s">
        <v>1557</v>
      </c>
      <c r="AJ1" s="82" t="s">
        <v>1558</v>
      </c>
      <c r="AK1" s="82" t="s">
        <v>1559</v>
      </c>
      <c r="AL1" s="82" t="s">
        <v>1560</v>
      </c>
      <c r="AM1" s="82" t="s">
        <v>1617</v>
      </c>
      <c r="AN1" s="82" t="s">
        <v>1663</v>
      </c>
      <c r="AO1" s="82" t="s">
        <v>1664</v>
      </c>
      <c r="AP1" s="82" t="s">
        <v>1665</v>
      </c>
      <c r="AQ1" s="82" t="s">
        <v>1666</v>
      </c>
      <c r="AR1" s="82" t="s">
        <v>1667</v>
      </c>
      <c r="AS1" s="82" t="s">
        <v>1668</v>
      </c>
      <c r="AT1" s="137" t="s">
        <v>1669</v>
      </c>
      <c r="AV1" s="79"/>
      <c r="AW1" s="81" t="s">
        <v>856</v>
      </c>
      <c r="AX1" s="80" t="s">
        <v>0</v>
      </c>
      <c r="AY1" s="81"/>
      <c r="AZ1" s="82" t="s">
        <v>1539</v>
      </c>
      <c r="BA1" s="82" t="s">
        <v>1540</v>
      </c>
      <c r="BB1" s="82" t="s">
        <v>1541</v>
      </c>
      <c r="BC1" s="82"/>
      <c r="BD1" s="82" t="s">
        <v>1542</v>
      </c>
      <c r="BE1" s="82" t="s">
        <v>1543</v>
      </c>
      <c r="BF1" s="82" t="s">
        <v>1544</v>
      </c>
      <c r="BG1" s="83" t="s">
        <v>1545</v>
      </c>
    </row>
    <row r="2" spans="1:59" x14ac:dyDescent="0.25">
      <c r="A2" s="48">
        <v>45274</v>
      </c>
      <c r="B2" s="8">
        <v>0.36997685185185186</v>
      </c>
      <c r="C2" s="10">
        <v>368</v>
      </c>
      <c r="D2" s="10">
        <v>302</v>
      </c>
      <c r="E2" s="10">
        <v>73.5</v>
      </c>
      <c r="F2">
        <v>7.0725232282261288E-3</v>
      </c>
      <c r="G2" s="10">
        <v>10.4</v>
      </c>
      <c r="H2" s="10">
        <v>826</v>
      </c>
      <c r="I2" s="10">
        <v>1</v>
      </c>
      <c r="J2" s="10">
        <v>0.02</v>
      </c>
      <c r="K2" s="49">
        <v>45278</v>
      </c>
      <c r="L2" s="26">
        <v>0.56317129629629636</v>
      </c>
      <c r="M2" s="27">
        <v>417</v>
      </c>
      <c r="N2" s="27">
        <v>314</v>
      </c>
      <c r="O2" s="27">
        <v>75.5</v>
      </c>
      <c r="P2">
        <v>9.1445577366478185E-3</v>
      </c>
      <c r="Q2" s="27">
        <v>14.1</v>
      </c>
      <c r="R2" s="27">
        <v>1296</v>
      </c>
      <c r="S2" s="27">
        <v>1</v>
      </c>
      <c r="T2" s="27">
        <v>0.02</v>
      </c>
      <c r="V2" s="84"/>
      <c r="W2" s="7">
        <f t="shared" ref="W2:AD2" si="0">MIN(M2:M101)</f>
        <v>36</v>
      </c>
      <c r="X2" s="7">
        <f t="shared" si="0"/>
        <v>17</v>
      </c>
      <c r="Y2" s="7">
        <f t="shared" si="0"/>
        <v>66</v>
      </c>
      <c r="Z2" s="7">
        <f t="shared" si="0"/>
        <v>6.0154408137166673E-3</v>
      </c>
      <c r="AA2" s="7">
        <f>MIN(Q3:Q101)</f>
        <v>8.4</v>
      </c>
      <c r="AB2" s="7">
        <f t="shared" si="0"/>
        <v>500</v>
      </c>
      <c r="AC2" s="7">
        <f t="shared" si="0"/>
        <v>1</v>
      </c>
      <c r="AD2" s="7">
        <f t="shared" si="0"/>
        <v>0.02</v>
      </c>
      <c r="AE2" s="7">
        <f t="shared" ref="AE2:AL2" si="1">MIN(C2:C256)</f>
        <v>22</v>
      </c>
      <c r="AF2" s="7">
        <f t="shared" si="1"/>
        <v>16</v>
      </c>
      <c r="AG2" s="7">
        <f t="shared" si="1"/>
        <v>55.5</v>
      </c>
      <c r="AH2" s="7">
        <f t="shared" si="1"/>
        <v>5.5967430167143169E-3</v>
      </c>
      <c r="AI2" s="7">
        <f t="shared" si="1"/>
        <v>7.5</v>
      </c>
      <c r="AJ2" s="7">
        <f t="shared" si="1"/>
        <v>450</v>
      </c>
      <c r="AK2" s="7">
        <f t="shared" si="1"/>
        <v>1</v>
      </c>
      <c r="AL2" s="7">
        <f t="shared" si="1"/>
        <v>0.02</v>
      </c>
      <c r="AM2" s="7">
        <f t="shared" ref="AM2:AT2" si="2">MIN(AZ2:AZ15)</f>
        <v>385</v>
      </c>
      <c r="AN2" s="7">
        <f t="shared" si="2"/>
        <v>287</v>
      </c>
      <c r="AO2" s="7">
        <f t="shared" si="2"/>
        <v>72</v>
      </c>
      <c r="AP2" s="7">
        <f t="shared" si="2"/>
        <v>7.8038186505448148E-3</v>
      </c>
      <c r="AQ2" s="7">
        <f t="shared" si="2"/>
        <v>12.3</v>
      </c>
      <c r="AR2" s="7">
        <f t="shared" si="2"/>
        <v>918</v>
      </c>
      <c r="AS2" s="7">
        <f t="shared" si="2"/>
        <v>1</v>
      </c>
      <c r="AT2" s="100">
        <f t="shared" si="2"/>
        <v>0.02</v>
      </c>
      <c r="AV2" s="84">
        <v>30</v>
      </c>
      <c r="AW2">
        <v>2</v>
      </c>
      <c r="AX2" s="11">
        <v>45278</v>
      </c>
      <c r="AY2" s="46">
        <v>0.45849537037037041</v>
      </c>
      <c r="AZ2" s="10">
        <v>453</v>
      </c>
      <c r="BA2" s="10">
        <v>311</v>
      </c>
      <c r="BB2" s="10">
        <v>73.5</v>
      </c>
      <c r="BC2">
        <v>8.2683737586304942E-3</v>
      </c>
      <c r="BD2" s="10">
        <v>12.9</v>
      </c>
      <c r="BE2" s="10">
        <v>1294</v>
      </c>
      <c r="BF2" s="10">
        <v>1</v>
      </c>
      <c r="BG2" s="92">
        <v>0.02</v>
      </c>
    </row>
    <row r="3" spans="1:59" x14ac:dyDescent="0.25">
      <c r="A3" s="48">
        <v>45274</v>
      </c>
      <c r="B3" s="8">
        <v>0.37692129629629628</v>
      </c>
      <c r="C3" s="10">
        <v>400</v>
      </c>
      <c r="D3" s="10">
        <v>312</v>
      </c>
      <c r="E3" s="10">
        <v>75.5</v>
      </c>
      <c r="F3">
        <v>6.9943157134713515E-3</v>
      </c>
      <c r="G3" s="10">
        <v>9.8000000000000007</v>
      </c>
      <c r="H3" s="10">
        <v>1001</v>
      </c>
      <c r="I3" s="10">
        <v>1</v>
      </c>
      <c r="J3" s="10">
        <v>0.02</v>
      </c>
      <c r="K3" s="49">
        <v>45278</v>
      </c>
      <c r="L3" s="26">
        <v>0.56873842592592594</v>
      </c>
      <c r="M3" s="27">
        <v>395</v>
      </c>
      <c r="N3" s="27">
        <v>298</v>
      </c>
      <c r="O3" s="27">
        <v>75.5</v>
      </c>
      <c r="P3">
        <v>9.0886822292491187E-3</v>
      </c>
      <c r="Q3" s="27">
        <v>14</v>
      </c>
      <c r="R3" s="27">
        <v>1352</v>
      </c>
      <c r="S3" s="27">
        <v>1</v>
      </c>
      <c r="T3" s="27">
        <v>0.02</v>
      </c>
      <c r="V3" s="84"/>
      <c r="W3" s="7">
        <f t="shared" ref="W3:AD3" si="3">_xlfn.QUARTILE.INC(M2:M101,1)</f>
        <v>91.75</v>
      </c>
      <c r="X3" s="7">
        <f t="shared" si="3"/>
        <v>62.25</v>
      </c>
      <c r="Y3" s="7">
        <f t="shared" si="3"/>
        <v>72.375</v>
      </c>
      <c r="Z3" s="7">
        <f t="shared" si="3"/>
        <v>6.7549863157116002E-3</v>
      </c>
      <c r="AA3" s="7">
        <f>_xlfn.QUARTILE.INC(Q3:Q101,1)</f>
        <v>9.9</v>
      </c>
      <c r="AB3" s="7">
        <f t="shared" si="3"/>
        <v>588.25</v>
      </c>
      <c r="AC3" s="7">
        <f t="shared" si="3"/>
        <v>1</v>
      </c>
      <c r="AD3" s="7">
        <f t="shared" si="3"/>
        <v>0.02</v>
      </c>
      <c r="AE3" s="7">
        <f t="shared" ref="AE3:AL3" si="4">_xlfn.QUARTILE.INC(C2:C256,1)</f>
        <v>150.5</v>
      </c>
      <c r="AF3" s="7">
        <f t="shared" si="4"/>
        <v>108</v>
      </c>
      <c r="AG3" s="7">
        <f t="shared" si="4"/>
        <v>70</v>
      </c>
      <c r="AH3" s="7">
        <f t="shared" si="4"/>
        <v>6.701023535639122E-3</v>
      </c>
      <c r="AI3" s="7">
        <f t="shared" si="4"/>
        <v>9.3500000000000014</v>
      </c>
      <c r="AJ3" s="7">
        <f t="shared" si="4"/>
        <v>565.5</v>
      </c>
      <c r="AK3" s="7">
        <f t="shared" si="4"/>
        <v>1</v>
      </c>
      <c r="AL3" s="7">
        <f t="shared" si="4"/>
        <v>0.02</v>
      </c>
      <c r="AM3" s="7">
        <f t="shared" ref="AM3:AT3" si="5">_xlfn.QUARTILE.INC(AZ2:AZ15,1)</f>
        <v>425.5</v>
      </c>
      <c r="AN3" s="7">
        <f t="shared" si="5"/>
        <v>314.25</v>
      </c>
      <c r="AO3" s="7">
        <f t="shared" si="5"/>
        <v>74.125</v>
      </c>
      <c r="AP3" s="7">
        <f t="shared" si="5"/>
        <v>8.2894589691197163E-3</v>
      </c>
      <c r="AQ3" s="7">
        <f t="shared" si="5"/>
        <v>12.6</v>
      </c>
      <c r="AR3" s="7">
        <f t="shared" si="5"/>
        <v>1178.75</v>
      </c>
      <c r="AS3" s="7">
        <f t="shared" si="5"/>
        <v>1</v>
      </c>
      <c r="AT3" s="100">
        <f t="shared" si="5"/>
        <v>0.02</v>
      </c>
      <c r="AV3" s="84">
        <v>30</v>
      </c>
      <c r="AW3">
        <v>2</v>
      </c>
      <c r="AX3" s="11">
        <v>45278</v>
      </c>
      <c r="AY3" s="46">
        <v>0.4654282407407408</v>
      </c>
      <c r="AZ3" s="10">
        <v>425</v>
      </c>
      <c r="BA3" s="10">
        <v>287</v>
      </c>
      <c r="BB3" s="10">
        <v>74.5</v>
      </c>
      <c r="BC3">
        <v>8.3291645934845809E-3</v>
      </c>
      <c r="BD3" s="10">
        <v>12.8</v>
      </c>
      <c r="BE3" s="10">
        <v>1342</v>
      </c>
      <c r="BF3" s="10">
        <v>1</v>
      </c>
      <c r="BG3" s="92">
        <v>0.02</v>
      </c>
    </row>
    <row r="4" spans="1:59" x14ac:dyDescent="0.25">
      <c r="A4" s="48">
        <v>45274</v>
      </c>
      <c r="B4" s="8">
        <v>0.3838657407407407</v>
      </c>
      <c r="C4" s="10">
        <v>402</v>
      </c>
      <c r="D4" s="10">
        <v>311</v>
      </c>
      <c r="E4" s="10">
        <v>77</v>
      </c>
      <c r="F4">
        <v>6.9542711667038484E-3</v>
      </c>
      <c r="G4" s="10">
        <v>9.4</v>
      </c>
      <c r="H4" s="10">
        <v>1066</v>
      </c>
      <c r="I4" s="10">
        <v>1</v>
      </c>
      <c r="J4" s="10">
        <v>0.02</v>
      </c>
      <c r="K4" s="49">
        <v>45278</v>
      </c>
      <c r="L4" s="26">
        <v>0.57565972222222228</v>
      </c>
      <c r="M4" s="27">
        <v>428</v>
      </c>
      <c r="N4" s="27">
        <v>301</v>
      </c>
      <c r="O4" s="27">
        <v>76</v>
      </c>
      <c r="P4">
        <v>9.0929255804486197E-3</v>
      </c>
      <c r="Q4" s="27">
        <v>13.9</v>
      </c>
      <c r="R4" s="27">
        <v>1368</v>
      </c>
      <c r="S4" s="27">
        <v>1</v>
      </c>
      <c r="T4" s="27">
        <v>0.02</v>
      </c>
      <c r="V4" s="84"/>
      <c r="W4" s="7">
        <f t="shared" ref="W4:AD4" si="6">_xlfn.QUARTILE.INC(M2:M101,2)</f>
        <v>271.5</v>
      </c>
      <c r="X4" s="7">
        <f t="shared" si="6"/>
        <v>222.5</v>
      </c>
      <c r="Y4" s="7">
        <f t="shared" si="6"/>
        <v>74.25</v>
      </c>
      <c r="Z4" s="7">
        <f t="shared" si="6"/>
        <v>7.5057392901469204E-3</v>
      </c>
      <c r="AA4" s="7">
        <f>_xlfn.QUARTILE.INC(Q3:Q101,2)</f>
        <v>10.6</v>
      </c>
      <c r="AB4" s="7">
        <f t="shared" si="6"/>
        <v>734.5</v>
      </c>
      <c r="AC4" s="7">
        <f t="shared" si="6"/>
        <v>1</v>
      </c>
      <c r="AD4" s="7">
        <f t="shared" si="6"/>
        <v>0.02</v>
      </c>
      <c r="AE4" s="7">
        <f t="shared" ref="AE4:AL4" si="7">_xlfn.QUARTILE.INC(C2:C256,2)</f>
        <v>350</v>
      </c>
      <c r="AF4" s="7">
        <f t="shared" si="7"/>
        <v>283</v>
      </c>
      <c r="AG4" s="7">
        <f t="shared" si="7"/>
        <v>76</v>
      </c>
      <c r="AH4" s="7">
        <f t="shared" si="7"/>
        <v>7.38885358407761E-3</v>
      </c>
      <c r="AI4" s="7">
        <f t="shared" si="7"/>
        <v>10.9</v>
      </c>
      <c r="AJ4" s="7">
        <f t="shared" si="7"/>
        <v>883</v>
      </c>
      <c r="AK4" s="7">
        <f t="shared" si="7"/>
        <v>1</v>
      </c>
      <c r="AL4" s="7">
        <f t="shared" si="7"/>
        <v>0.02</v>
      </c>
      <c r="AM4" s="7">
        <f t="shared" ref="AM4:AT4" si="8">_xlfn.QUARTILE.INC(AZ2:AZ15,2)</f>
        <v>483.5</v>
      </c>
      <c r="AN4" s="7">
        <f t="shared" si="8"/>
        <v>354.5</v>
      </c>
      <c r="AO4" s="7">
        <f t="shared" si="8"/>
        <v>75.25</v>
      </c>
      <c r="AP4" s="7">
        <f t="shared" si="8"/>
        <v>8.3351529023705517E-3</v>
      </c>
      <c r="AQ4" s="7">
        <f t="shared" si="8"/>
        <v>12.7</v>
      </c>
      <c r="AR4" s="7">
        <f t="shared" si="8"/>
        <v>1308</v>
      </c>
      <c r="AS4" s="7">
        <f t="shared" si="8"/>
        <v>1</v>
      </c>
      <c r="AT4" s="100">
        <f t="shared" si="8"/>
        <v>0.02</v>
      </c>
      <c r="AV4" s="84">
        <v>30</v>
      </c>
      <c r="AW4">
        <v>2</v>
      </c>
      <c r="AX4" s="11">
        <v>45278</v>
      </c>
      <c r="AY4" s="46">
        <v>0.47239583333333335</v>
      </c>
      <c r="AZ4" s="10">
        <v>512</v>
      </c>
      <c r="BA4" s="10">
        <v>358</v>
      </c>
      <c r="BB4" s="10">
        <v>74</v>
      </c>
      <c r="BC4">
        <v>8.2221829356653106E-3</v>
      </c>
      <c r="BD4" s="10">
        <v>12.7</v>
      </c>
      <c r="BE4" s="10">
        <v>1319</v>
      </c>
      <c r="BF4" s="10">
        <v>1</v>
      </c>
      <c r="BG4" s="92">
        <v>0.02</v>
      </c>
    </row>
    <row r="5" spans="1:59" x14ac:dyDescent="0.25">
      <c r="A5" s="48">
        <v>45274</v>
      </c>
      <c r="B5" s="8">
        <v>0.40226851851851847</v>
      </c>
      <c r="C5" s="10">
        <v>580</v>
      </c>
      <c r="D5" s="10">
        <v>469</v>
      </c>
      <c r="E5" s="10">
        <v>79</v>
      </c>
      <c r="F5">
        <v>6.9998102377961911E-3</v>
      </c>
      <c r="G5" s="10">
        <v>9.1</v>
      </c>
      <c r="H5" s="10">
        <v>1270</v>
      </c>
      <c r="I5" s="10">
        <v>1</v>
      </c>
      <c r="J5" s="10">
        <v>0.02</v>
      </c>
      <c r="K5" s="49">
        <v>45278</v>
      </c>
      <c r="L5" s="26">
        <v>0.5826041666666667</v>
      </c>
      <c r="M5" s="27">
        <v>329</v>
      </c>
      <c r="N5" s="27">
        <v>264</v>
      </c>
      <c r="O5" s="27">
        <v>75.5</v>
      </c>
      <c r="P5">
        <v>8.9228322981528135E-3</v>
      </c>
      <c r="Q5" s="27">
        <v>13.7</v>
      </c>
      <c r="R5" s="27">
        <v>1409</v>
      </c>
      <c r="S5" s="27">
        <v>1</v>
      </c>
      <c r="T5" s="27">
        <v>0.02</v>
      </c>
      <c r="V5" s="84"/>
      <c r="W5" s="7">
        <f t="shared" ref="W5:AD5" si="9">_xlfn.QUARTILE.INC(M2:M101,3)</f>
        <v>375.25</v>
      </c>
      <c r="X5" s="7">
        <f t="shared" si="9"/>
        <v>298.5</v>
      </c>
      <c r="Y5" s="7">
        <f t="shared" si="9"/>
        <v>77</v>
      </c>
      <c r="Z5" s="7">
        <f t="shared" si="9"/>
        <v>8.3972852817860259E-3</v>
      </c>
      <c r="AA5" s="7">
        <f>_xlfn.QUARTILE.INC(Q3:Q101,3)</f>
        <v>13.1</v>
      </c>
      <c r="AB5" s="7">
        <f t="shared" si="9"/>
        <v>1011.5</v>
      </c>
      <c r="AC5" s="7">
        <f t="shared" si="9"/>
        <v>1</v>
      </c>
      <c r="AD5" s="7">
        <f t="shared" si="9"/>
        <v>0.02</v>
      </c>
      <c r="AE5" s="7">
        <f t="shared" ref="AE5:AL5" si="10">_xlfn.QUARTILE.INC(C2:C256,3)</f>
        <v>572.5</v>
      </c>
      <c r="AF5" s="7">
        <f t="shared" si="10"/>
        <v>460.5</v>
      </c>
      <c r="AG5" s="7">
        <f t="shared" si="10"/>
        <v>81.5</v>
      </c>
      <c r="AH5" s="7">
        <f t="shared" si="10"/>
        <v>8.3502090100653834E-3</v>
      </c>
      <c r="AI5" s="7">
        <f t="shared" si="10"/>
        <v>12.3</v>
      </c>
      <c r="AJ5" s="7">
        <f t="shared" si="10"/>
        <v>1239.5</v>
      </c>
      <c r="AK5" s="7">
        <f t="shared" si="10"/>
        <v>1</v>
      </c>
      <c r="AL5" s="7">
        <f t="shared" si="10"/>
        <v>0.02</v>
      </c>
      <c r="AM5" s="7">
        <f t="shared" ref="AM5:AT5" si="11">_xlfn.QUARTILE.INC(AZ2:AZ15,3)</f>
        <v>623.25</v>
      </c>
      <c r="AN5" s="7">
        <f t="shared" si="11"/>
        <v>482.75</v>
      </c>
      <c r="AO5" s="7">
        <f t="shared" si="11"/>
        <v>76.75</v>
      </c>
      <c r="AP5" s="7">
        <f t="shared" si="11"/>
        <v>8.4375356668527791E-3</v>
      </c>
      <c r="AQ5" s="7">
        <f t="shared" si="11"/>
        <v>12.8</v>
      </c>
      <c r="AR5" s="7">
        <f t="shared" si="11"/>
        <v>1473</v>
      </c>
      <c r="AS5" s="7">
        <f t="shared" si="11"/>
        <v>1</v>
      </c>
      <c r="AT5" s="100">
        <f t="shared" si="11"/>
        <v>0.02</v>
      </c>
      <c r="AV5" s="84">
        <v>30</v>
      </c>
      <c r="AW5">
        <v>2</v>
      </c>
      <c r="AX5" s="11">
        <v>45278</v>
      </c>
      <c r="AY5" s="46">
        <v>0.47932870370370373</v>
      </c>
      <c r="AZ5" s="10">
        <v>497</v>
      </c>
      <c r="BA5" s="10">
        <v>370</v>
      </c>
      <c r="BB5" s="10">
        <v>72</v>
      </c>
      <c r="BC5">
        <v>7.8038186505448148E-3</v>
      </c>
      <c r="BD5" s="10">
        <v>12.3</v>
      </c>
      <c r="BE5" s="10">
        <v>918</v>
      </c>
      <c r="BF5" s="10">
        <v>1</v>
      </c>
      <c r="BG5" s="92">
        <v>0.02</v>
      </c>
    </row>
    <row r="6" spans="1:59" x14ac:dyDescent="0.25">
      <c r="A6" s="49">
        <v>45274</v>
      </c>
      <c r="B6" s="26">
        <v>0.409212962962963</v>
      </c>
      <c r="C6" s="27">
        <v>670</v>
      </c>
      <c r="D6" s="27">
        <v>545</v>
      </c>
      <c r="E6" s="27">
        <v>79.5</v>
      </c>
      <c r="F6">
        <v>7.1800591915968295E-3</v>
      </c>
      <c r="G6" s="27">
        <v>9.4</v>
      </c>
      <c r="H6" s="27">
        <v>1265</v>
      </c>
      <c r="I6" s="27">
        <v>1</v>
      </c>
      <c r="J6" s="27">
        <v>0.02</v>
      </c>
      <c r="K6" s="49">
        <v>45278</v>
      </c>
      <c r="L6" s="26">
        <v>0.58956018518518516</v>
      </c>
      <c r="M6" s="27">
        <v>388</v>
      </c>
      <c r="N6" s="27">
        <v>309</v>
      </c>
      <c r="O6" s="27">
        <v>76</v>
      </c>
      <c r="P6">
        <v>8.9268661727608216E-3</v>
      </c>
      <c r="Q6" s="27">
        <v>13.6</v>
      </c>
      <c r="R6" s="27">
        <v>1388</v>
      </c>
      <c r="S6" s="27">
        <v>1</v>
      </c>
      <c r="T6" s="27">
        <v>0.02</v>
      </c>
      <c r="V6" s="84"/>
      <c r="W6" s="7">
        <f t="shared" ref="W6:AD6" si="12">MAX(M2:M101)</f>
        <v>599</v>
      </c>
      <c r="X6" s="7">
        <f t="shared" si="12"/>
        <v>489</v>
      </c>
      <c r="Y6" s="7">
        <f t="shared" si="12"/>
        <v>83.5</v>
      </c>
      <c r="Z6" s="7">
        <f t="shared" si="12"/>
        <v>9.9258760334617613E-3</v>
      </c>
      <c r="AA6" s="7">
        <f>MAX(Q3:Q101)</f>
        <v>14.7</v>
      </c>
      <c r="AB6" s="7">
        <f t="shared" si="12"/>
        <v>1939</v>
      </c>
      <c r="AC6" s="7">
        <f t="shared" si="12"/>
        <v>2.84</v>
      </c>
      <c r="AD6" s="7">
        <f t="shared" si="12"/>
        <v>7.0000000000000007E-2</v>
      </c>
      <c r="AE6" s="7">
        <f t="shared" ref="AE6:AL6" si="13">MAX(C2:C256)</f>
        <v>1006</v>
      </c>
      <c r="AF6" s="7">
        <f t="shared" si="13"/>
        <v>799</v>
      </c>
      <c r="AG6" s="7">
        <f t="shared" si="13"/>
        <v>87.5</v>
      </c>
      <c r="AH6" s="7">
        <f t="shared" si="13"/>
        <v>45278</v>
      </c>
      <c r="AI6" s="7">
        <f t="shared" si="13"/>
        <v>17.100000000000001</v>
      </c>
      <c r="AJ6" s="7">
        <f t="shared" si="13"/>
        <v>1903</v>
      </c>
      <c r="AK6" s="7">
        <f t="shared" si="13"/>
        <v>3.92</v>
      </c>
      <c r="AL6" s="7">
        <f t="shared" si="13"/>
        <v>7.0000000000000007E-2</v>
      </c>
      <c r="AM6" s="7">
        <f t="shared" ref="AM6:AT6" si="14">MAX(AZ2:AZ15)</f>
        <v>855</v>
      </c>
      <c r="AN6" s="7">
        <f t="shared" si="14"/>
        <v>506</v>
      </c>
      <c r="AO6" s="7">
        <f t="shared" si="14"/>
        <v>78.5</v>
      </c>
      <c r="AP6" s="7">
        <f t="shared" si="14"/>
        <v>8.722180546617931E-3</v>
      </c>
      <c r="AQ6" s="7">
        <f t="shared" si="14"/>
        <v>13</v>
      </c>
      <c r="AR6" s="7">
        <f t="shared" si="14"/>
        <v>1639</v>
      </c>
      <c r="AS6" s="7">
        <f t="shared" si="14"/>
        <v>1</v>
      </c>
      <c r="AT6" s="100">
        <f t="shared" si="14"/>
        <v>0.02</v>
      </c>
      <c r="AV6" s="84">
        <v>30</v>
      </c>
      <c r="AW6">
        <v>2</v>
      </c>
      <c r="AX6" s="44">
        <v>45278</v>
      </c>
      <c r="AY6" s="47">
        <v>0.54877314814814815</v>
      </c>
      <c r="AZ6" s="24">
        <v>427</v>
      </c>
      <c r="BA6" s="24">
        <v>325</v>
      </c>
      <c r="BB6" s="24">
        <v>78.5</v>
      </c>
      <c r="BC6">
        <v>8.722180546617931E-3</v>
      </c>
      <c r="BD6" s="24">
        <v>12.7</v>
      </c>
      <c r="BE6" s="24">
        <v>1229</v>
      </c>
      <c r="BF6" s="24">
        <v>1</v>
      </c>
      <c r="BG6" s="106">
        <v>0.02</v>
      </c>
    </row>
    <row r="7" spans="1:59" x14ac:dyDescent="0.25">
      <c r="A7" s="50">
        <v>45274</v>
      </c>
      <c r="B7" s="9">
        <v>0.4407638888888889</v>
      </c>
      <c r="C7" s="12">
        <v>530</v>
      </c>
      <c r="D7" s="12">
        <v>440</v>
      </c>
      <c r="E7" s="12">
        <v>81.5</v>
      </c>
      <c r="F7">
        <v>7.1753818629498095E-3</v>
      </c>
      <c r="G7" s="12">
        <v>9</v>
      </c>
      <c r="H7" s="12">
        <v>1230</v>
      </c>
      <c r="I7" s="12">
        <v>1</v>
      </c>
      <c r="J7" s="12">
        <v>0.02</v>
      </c>
      <c r="K7" s="49">
        <v>45278</v>
      </c>
      <c r="L7" s="26">
        <v>0.5923842592592593</v>
      </c>
      <c r="M7" s="27">
        <v>415</v>
      </c>
      <c r="N7" s="27">
        <v>321</v>
      </c>
      <c r="O7" s="27">
        <v>76.5</v>
      </c>
      <c r="P7">
        <v>8.9304711825896211E-3</v>
      </c>
      <c r="Q7" s="27">
        <v>13.5</v>
      </c>
      <c r="R7" s="27">
        <v>1399</v>
      </c>
      <c r="S7" s="27">
        <v>1</v>
      </c>
      <c r="T7" s="27">
        <v>0.02</v>
      </c>
      <c r="V7" s="84"/>
      <c r="AT7" s="101"/>
      <c r="AV7" s="84">
        <v>30</v>
      </c>
      <c r="AW7">
        <v>2</v>
      </c>
      <c r="AX7" s="44">
        <v>45278</v>
      </c>
      <c r="AY7" s="47">
        <v>0.55577546296296299</v>
      </c>
      <c r="AZ7" s="24">
        <v>412</v>
      </c>
      <c r="BA7" s="24">
        <v>324</v>
      </c>
      <c r="BB7" s="24">
        <v>76</v>
      </c>
      <c r="BC7">
        <v>8.3922242907771057E-3</v>
      </c>
      <c r="BD7" s="24">
        <v>12.6</v>
      </c>
      <c r="BE7" s="24">
        <v>1086</v>
      </c>
      <c r="BF7" s="24">
        <v>1</v>
      </c>
      <c r="BG7" s="106">
        <v>0.02</v>
      </c>
    </row>
    <row r="8" spans="1:59" x14ac:dyDescent="0.25">
      <c r="A8" s="50">
        <v>45274</v>
      </c>
      <c r="B8" s="9">
        <v>0.44354166666666667</v>
      </c>
      <c r="C8" s="12">
        <v>433</v>
      </c>
      <c r="D8" s="12">
        <v>360</v>
      </c>
      <c r="E8" s="12">
        <v>81.5</v>
      </c>
      <c r="F8">
        <v>7.2675208285086805E-3</v>
      </c>
      <c r="G8" s="12">
        <v>9.1999999999999993</v>
      </c>
      <c r="H8" s="12">
        <v>1206</v>
      </c>
      <c r="I8" s="12">
        <v>1</v>
      </c>
      <c r="J8" s="12">
        <v>0.02</v>
      </c>
      <c r="K8" s="49">
        <v>45278</v>
      </c>
      <c r="L8" s="26">
        <v>0.6028472222222222</v>
      </c>
      <c r="M8" s="27">
        <v>462</v>
      </c>
      <c r="N8" s="27">
        <v>378</v>
      </c>
      <c r="O8" s="27">
        <v>75.5</v>
      </c>
      <c r="P8">
        <v>9.0331037016298799E-3</v>
      </c>
      <c r="Q8" s="27">
        <v>13.9</v>
      </c>
      <c r="R8" s="27">
        <v>1600</v>
      </c>
      <c r="S8" s="27">
        <v>1</v>
      </c>
      <c r="T8" s="27">
        <v>0.02</v>
      </c>
      <c r="V8" s="84"/>
      <c r="AT8" s="101"/>
      <c r="AV8" s="84">
        <v>30</v>
      </c>
      <c r="AW8">
        <v>2</v>
      </c>
      <c r="AX8" s="44">
        <v>45278</v>
      </c>
      <c r="AY8" s="47">
        <v>0.5626620370370371</v>
      </c>
      <c r="AZ8" s="24">
        <v>385</v>
      </c>
      <c r="BA8" s="24">
        <v>297</v>
      </c>
      <c r="BB8" s="24">
        <v>74.5</v>
      </c>
      <c r="BC8">
        <v>8.2777382257711567E-3</v>
      </c>
      <c r="BD8" s="24">
        <v>12.7</v>
      </c>
      <c r="BE8" s="24">
        <v>1100</v>
      </c>
      <c r="BF8" s="24">
        <v>1</v>
      </c>
      <c r="BG8" s="106">
        <v>0.02</v>
      </c>
    </row>
    <row r="9" spans="1:59" x14ac:dyDescent="0.25">
      <c r="A9" s="50">
        <v>45274</v>
      </c>
      <c r="B9" s="9">
        <v>0.4478125</v>
      </c>
      <c r="C9" s="12">
        <v>522</v>
      </c>
      <c r="D9" s="12">
        <v>432</v>
      </c>
      <c r="E9" s="12">
        <v>81.5</v>
      </c>
      <c r="F9">
        <v>7.3139758902610675E-3</v>
      </c>
      <c r="G9" s="12">
        <v>9.3000000000000007</v>
      </c>
      <c r="H9" s="58">
        <v>1255</v>
      </c>
      <c r="I9" s="12">
        <v>1</v>
      </c>
      <c r="J9" s="12">
        <v>0.02</v>
      </c>
      <c r="K9" s="49">
        <v>45278</v>
      </c>
      <c r="L9" s="26">
        <v>0.61399305555555561</v>
      </c>
      <c r="M9" s="27">
        <v>536</v>
      </c>
      <c r="N9" s="27">
        <v>437</v>
      </c>
      <c r="O9" s="27">
        <v>76.5</v>
      </c>
      <c r="P9">
        <v>9.152747459267363E-3</v>
      </c>
      <c r="Q9" s="27">
        <v>13.9</v>
      </c>
      <c r="R9" s="27">
        <v>1723</v>
      </c>
      <c r="S9" s="27">
        <v>1</v>
      </c>
      <c r="T9" s="27">
        <v>0.02</v>
      </c>
      <c r="V9" s="84"/>
      <c r="W9" s="7">
        <f>W2</f>
        <v>36</v>
      </c>
      <c r="X9" s="7">
        <f>X2</f>
        <v>17</v>
      </c>
      <c r="Y9" s="7">
        <f t="shared" ref="Y9:AL9" si="15">Y2</f>
        <v>66</v>
      </c>
      <c r="Z9" s="7">
        <f>Z2</f>
        <v>6.0154408137166673E-3</v>
      </c>
      <c r="AA9" s="7">
        <f t="shared" si="15"/>
        <v>8.4</v>
      </c>
      <c r="AB9" s="7">
        <f t="shared" si="15"/>
        <v>500</v>
      </c>
      <c r="AC9" s="7">
        <f t="shared" si="15"/>
        <v>1</v>
      </c>
      <c r="AD9" s="7">
        <f t="shared" si="15"/>
        <v>0.02</v>
      </c>
      <c r="AE9" s="7">
        <f t="shared" si="15"/>
        <v>22</v>
      </c>
      <c r="AF9" s="7">
        <f t="shared" si="15"/>
        <v>16</v>
      </c>
      <c r="AG9" s="7">
        <f t="shared" si="15"/>
        <v>55.5</v>
      </c>
      <c r="AH9" s="7">
        <f>AH2</f>
        <v>5.5967430167143169E-3</v>
      </c>
      <c r="AI9" s="7">
        <f t="shared" si="15"/>
        <v>7.5</v>
      </c>
      <c r="AJ9" s="7">
        <f t="shared" si="15"/>
        <v>450</v>
      </c>
      <c r="AK9" s="7">
        <f t="shared" si="15"/>
        <v>1</v>
      </c>
      <c r="AL9" s="7">
        <f t="shared" si="15"/>
        <v>0.02</v>
      </c>
      <c r="AM9" s="7">
        <f t="shared" ref="AM9:AT9" si="16">AM2</f>
        <v>385</v>
      </c>
      <c r="AN9" s="7">
        <f t="shared" si="16"/>
        <v>287</v>
      </c>
      <c r="AO9" s="7">
        <f t="shared" si="16"/>
        <v>72</v>
      </c>
      <c r="AP9" s="7">
        <f t="shared" si="16"/>
        <v>7.8038186505448148E-3</v>
      </c>
      <c r="AQ9" s="7">
        <f>AQ3</f>
        <v>12.6</v>
      </c>
      <c r="AR9" s="7">
        <f t="shared" si="16"/>
        <v>918</v>
      </c>
      <c r="AS9" s="7">
        <f t="shared" si="16"/>
        <v>1</v>
      </c>
      <c r="AT9" s="100">
        <f t="shared" si="16"/>
        <v>0.02</v>
      </c>
      <c r="AV9" s="84">
        <v>30</v>
      </c>
      <c r="AW9">
        <v>2</v>
      </c>
      <c r="AX9" s="44">
        <v>45278</v>
      </c>
      <c r="AY9" s="47">
        <v>0.56961805555555556</v>
      </c>
      <c r="AZ9" s="24">
        <v>418</v>
      </c>
      <c r="BA9" s="24">
        <v>311</v>
      </c>
      <c r="BB9" s="24">
        <v>74</v>
      </c>
      <c r="BC9">
        <v>8.3246211991653968E-3</v>
      </c>
      <c r="BD9" s="24">
        <v>12.9</v>
      </c>
      <c r="BE9" s="24">
        <v>1162</v>
      </c>
      <c r="BF9" s="24">
        <v>1</v>
      </c>
      <c r="BG9" s="106">
        <v>0.02</v>
      </c>
    </row>
    <row r="10" spans="1:59" x14ac:dyDescent="0.25">
      <c r="A10" s="50">
        <v>45274</v>
      </c>
      <c r="B10" s="9">
        <v>0.4616898148148148</v>
      </c>
      <c r="C10" s="12">
        <v>503</v>
      </c>
      <c r="D10" s="12">
        <v>411</v>
      </c>
      <c r="E10" s="12">
        <v>82</v>
      </c>
      <c r="F10">
        <v>7.265625816446678E-3</v>
      </c>
      <c r="G10" s="12">
        <v>9.1</v>
      </c>
      <c r="H10" s="58">
        <v>1299</v>
      </c>
      <c r="I10" s="12">
        <v>1</v>
      </c>
      <c r="J10" s="12">
        <v>0.02</v>
      </c>
      <c r="K10" s="50">
        <v>45278</v>
      </c>
      <c r="L10" s="9">
        <v>0.64743055555555562</v>
      </c>
      <c r="M10" s="12">
        <v>599</v>
      </c>
      <c r="N10" s="12">
        <v>489</v>
      </c>
      <c r="O10" s="12">
        <v>77.5</v>
      </c>
      <c r="P10">
        <v>9.1591987166469279E-3</v>
      </c>
      <c r="Q10" s="12">
        <v>13.7</v>
      </c>
      <c r="R10" s="12">
        <v>1737</v>
      </c>
      <c r="S10" s="12">
        <v>1</v>
      </c>
      <c r="T10" s="12">
        <v>0.02</v>
      </c>
      <c r="V10" s="84"/>
      <c r="W10">
        <f t="shared" ref="W10:AG13" si="17">W3-W2</f>
        <v>55.75</v>
      </c>
      <c r="X10">
        <f t="shared" si="17"/>
        <v>45.25</v>
      </c>
      <c r="Y10">
        <f t="shared" si="17"/>
        <v>6.375</v>
      </c>
      <c r="Z10">
        <f>Z3-Z2</f>
        <v>7.3954550199493291E-4</v>
      </c>
      <c r="AA10">
        <f t="shared" si="17"/>
        <v>1.5</v>
      </c>
      <c r="AB10">
        <f t="shared" si="17"/>
        <v>88.25</v>
      </c>
      <c r="AC10">
        <f t="shared" si="17"/>
        <v>0</v>
      </c>
      <c r="AD10">
        <f t="shared" si="17"/>
        <v>0</v>
      </c>
      <c r="AE10">
        <f t="shared" si="17"/>
        <v>128.5</v>
      </c>
      <c r="AF10">
        <f t="shared" si="17"/>
        <v>92</v>
      </c>
      <c r="AG10">
        <f t="shared" si="17"/>
        <v>14.5</v>
      </c>
      <c r="AH10">
        <f>AH3-AH2</f>
        <v>1.1042805189248051E-3</v>
      </c>
      <c r="AI10">
        <f t="shared" ref="AI10:AL13" si="18">AI3-AI2</f>
        <v>1.8500000000000014</v>
      </c>
      <c r="AJ10">
        <f t="shared" si="18"/>
        <v>115.5</v>
      </c>
      <c r="AK10">
        <f t="shared" si="18"/>
        <v>0</v>
      </c>
      <c r="AL10">
        <f t="shared" si="18"/>
        <v>0</v>
      </c>
      <c r="AM10">
        <f t="shared" ref="AM10:AT13" si="19">AM3-AM2</f>
        <v>40.5</v>
      </c>
      <c r="AN10">
        <f t="shared" si="19"/>
        <v>27.25</v>
      </c>
      <c r="AO10">
        <f t="shared" si="19"/>
        <v>2.125</v>
      </c>
      <c r="AP10">
        <f t="shared" si="19"/>
        <v>4.8564031857490156E-4</v>
      </c>
      <c r="AQ10">
        <f>AQ3-AQ3</f>
        <v>0</v>
      </c>
      <c r="AR10">
        <f t="shared" si="19"/>
        <v>260.75</v>
      </c>
      <c r="AS10">
        <f t="shared" si="19"/>
        <v>0</v>
      </c>
      <c r="AT10" s="101">
        <f t="shared" si="19"/>
        <v>0</v>
      </c>
      <c r="AV10" s="84">
        <v>30</v>
      </c>
      <c r="AW10">
        <v>2</v>
      </c>
      <c r="AX10" s="11">
        <v>45278</v>
      </c>
      <c r="AY10" s="46">
        <v>0.59047453703703701</v>
      </c>
      <c r="AZ10" s="10">
        <v>855</v>
      </c>
      <c r="BA10" s="10">
        <v>479</v>
      </c>
      <c r="BB10" s="10">
        <v>75</v>
      </c>
      <c r="BC10">
        <v>8.3332935158770046E-3</v>
      </c>
      <c r="BD10" s="10">
        <v>12.7</v>
      </c>
      <c r="BE10" s="10">
        <v>1297</v>
      </c>
      <c r="BF10" s="10">
        <v>1</v>
      </c>
      <c r="BG10" s="92">
        <v>0.02</v>
      </c>
    </row>
    <row r="11" spans="1:59" x14ac:dyDescent="0.25">
      <c r="A11" s="50">
        <v>45274</v>
      </c>
      <c r="B11" s="9">
        <v>0.46854166666666663</v>
      </c>
      <c r="C11" s="12">
        <v>525</v>
      </c>
      <c r="D11" s="12">
        <v>419</v>
      </c>
      <c r="E11" s="12">
        <v>82.5</v>
      </c>
      <c r="F11">
        <v>7.309928412888426E-3</v>
      </c>
      <c r="G11" s="12">
        <v>9.1</v>
      </c>
      <c r="H11" s="58">
        <v>1213</v>
      </c>
      <c r="I11" s="12">
        <v>1</v>
      </c>
      <c r="J11" s="12">
        <v>0.02</v>
      </c>
      <c r="K11" s="50">
        <v>45278</v>
      </c>
      <c r="L11" s="9">
        <v>0.66060185185185183</v>
      </c>
      <c r="M11" s="12">
        <v>532</v>
      </c>
      <c r="N11" s="12">
        <v>447</v>
      </c>
      <c r="O11" s="12">
        <v>77.5</v>
      </c>
      <c r="P11">
        <v>9.2156438991048972E-3</v>
      </c>
      <c r="Q11" s="12">
        <v>13.8</v>
      </c>
      <c r="R11" s="12">
        <v>1928</v>
      </c>
      <c r="S11" s="12">
        <v>1</v>
      </c>
      <c r="T11" s="12">
        <v>0.02</v>
      </c>
      <c r="V11" s="84"/>
      <c r="W11">
        <f t="shared" ref="W11:AD11" si="20">W4-W3</f>
        <v>179.75</v>
      </c>
      <c r="X11">
        <f t="shared" si="20"/>
        <v>160.25</v>
      </c>
      <c r="Y11">
        <f t="shared" si="20"/>
        <v>1.875</v>
      </c>
      <c r="Z11">
        <f>Z4-Z3</f>
        <v>7.5075297443532012E-4</v>
      </c>
      <c r="AA11">
        <f t="shared" si="20"/>
        <v>0.69999999999999929</v>
      </c>
      <c r="AB11">
        <f t="shared" si="20"/>
        <v>146.25</v>
      </c>
      <c r="AC11">
        <f t="shared" si="20"/>
        <v>0</v>
      </c>
      <c r="AD11">
        <f t="shared" si="20"/>
        <v>0</v>
      </c>
      <c r="AE11">
        <f t="shared" si="17"/>
        <v>199.5</v>
      </c>
      <c r="AF11">
        <f t="shared" si="17"/>
        <v>175</v>
      </c>
      <c r="AG11">
        <f>AG4-AG3</f>
        <v>6</v>
      </c>
      <c r="AH11">
        <f>AH4-AH3</f>
        <v>6.8783004843848798E-4</v>
      </c>
      <c r="AI11">
        <f t="shared" si="18"/>
        <v>1.5499999999999989</v>
      </c>
      <c r="AJ11">
        <f t="shared" si="18"/>
        <v>317.5</v>
      </c>
      <c r="AK11">
        <f t="shared" si="18"/>
        <v>0</v>
      </c>
      <c r="AL11">
        <f t="shared" si="18"/>
        <v>0</v>
      </c>
      <c r="AM11">
        <f t="shared" si="19"/>
        <v>58</v>
      </c>
      <c r="AN11">
        <f t="shared" si="19"/>
        <v>40.25</v>
      </c>
      <c r="AO11">
        <f t="shared" si="19"/>
        <v>1.125</v>
      </c>
      <c r="AP11">
        <f t="shared" si="19"/>
        <v>4.5693933250835414E-5</v>
      </c>
      <c r="AQ11">
        <f t="shared" si="19"/>
        <v>9.9999999999999645E-2</v>
      </c>
      <c r="AR11">
        <f t="shared" si="19"/>
        <v>129.25</v>
      </c>
      <c r="AS11">
        <f t="shared" si="19"/>
        <v>0</v>
      </c>
      <c r="AT11" s="101">
        <f t="shared" si="19"/>
        <v>0</v>
      </c>
      <c r="AV11" s="84">
        <v>30</v>
      </c>
      <c r="AW11">
        <v>2</v>
      </c>
      <c r="AX11" s="11">
        <v>45278</v>
      </c>
      <c r="AY11" s="46">
        <v>0.5973842592592592</v>
      </c>
      <c r="AZ11" s="10">
        <v>470</v>
      </c>
      <c r="BA11" s="10">
        <v>351</v>
      </c>
      <c r="BB11" s="10">
        <v>75.5</v>
      </c>
      <c r="BC11">
        <v>8.5460442595820686E-3</v>
      </c>
      <c r="BD11" s="10">
        <v>13</v>
      </c>
      <c r="BE11" s="10">
        <v>1505</v>
      </c>
      <c r="BF11" s="10">
        <v>1</v>
      </c>
      <c r="BG11" s="92">
        <v>0.02</v>
      </c>
    </row>
    <row r="12" spans="1:59" x14ac:dyDescent="0.25">
      <c r="A12" s="50">
        <v>45274</v>
      </c>
      <c r="B12" s="9">
        <v>0.47687499999999999</v>
      </c>
      <c r="C12" s="12">
        <v>530</v>
      </c>
      <c r="D12" s="12">
        <v>436</v>
      </c>
      <c r="E12" s="12">
        <v>82</v>
      </c>
      <c r="F12">
        <v>7.265625816446678E-3</v>
      </c>
      <c r="G12" s="12">
        <v>9.1</v>
      </c>
      <c r="H12" s="58">
        <v>1231</v>
      </c>
      <c r="I12" s="12">
        <v>1.5</v>
      </c>
      <c r="J12" s="12">
        <v>0.02</v>
      </c>
      <c r="K12" s="50">
        <v>45278</v>
      </c>
      <c r="L12" s="9">
        <v>0.66615740740740736</v>
      </c>
      <c r="M12" s="12">
        <v>585</v>
      </c>
      <c r="N12" s="12">
        <v>474</v>
      </c>
      <c r="O12" s="12">
        <v>78</v>
      </c>
      <c r="P12">
        <v>9.2750996661958955E-3</v>
      </c>
      <c r="Q12" s="12">
        <v>13.8</v>
      </c>
      <c r="R12" s="12">
        <v>1939</v>
      </c>
      <c r="S12" s="12">
        <v>1</v>
      </c>
      <c r="T12" s="12">
        <v>0.02</v>
      </c>
      <c r="V12" s="84"/>
      <c r="W12">
        <f t="shared" si="17"/>
        <v>103.75</v>
      </c>
      <c r="X12">
        <f t="shared" si="17"/>
        <v>76</v>
      </c>
      <c r="Y12">
        <f t="shared" si="17"/>
        <v>2.75</v>
      </c>
      <c r="Z12">
        <f>Z5-Z4</f>
        <v>8.9154599163910556E-4</v>
      </c>
      <c r="AA12">
        <f t="shared" si="17"/>
        <v>2.5</v>
      </c>
      <c r="AB12">
        <f t="shared" si="17"/>
        <v>277</v>
      </c>
      <c r="AC12">
        <f t="shared" si="17"/>
        <v>0</v>
      </c>
      <c r="AD12">
        <f t="shared" si="17"/>
        <v>0</v>
      </c>
      <c r="AE12">
        <f>AE5-AE4</f>
        <v>222.5</v>
      </c>
      <c r="AF12">
        <f>AF5-AF4</f>
        <v>177.5</v>
      </c>
      <c r="AG12">
        <f>AG5-AG4</f>
        <v>5.5</v>
      </c>
      <c r="AH12">
        <f>AH5-AH4</f>
        <v>9.6135542598777338E-4</v>
      </c>
      <c r="AI12">
        <f t="shared" si="18"/>
        <v>1.4000000000000004</v>
      </c>
      <c r="AJ12">
        <f t="shared" si="18"/>
        <v>356.5</v>
      </c>
      <c r="AK12">
        <f t="shared" si="18"/>
        <v>0</v>
      </c>
      <c r="AL12">
        <f t="shared" si="18"/>
        <v>0</v>
      </c>
      <c r="AM12">
        <f t="shared" si="19"/>
        <v>139.75</v>
      </c>
      <c r="AN12">
        <f t="shared" si="19"/>
        <v>128.25</v>
      </c>
      <c r="AO12">
        <f t="shared" si="19"/>
        <v>1.5</v>
      </c>
      <c r="AP12">
        <f t="shared" si="19"/>
        <v>1.0238276448222734E-4</v>
      </c>
      <c r="AQ12">
        <f t="shared" si="19"/>
        <v>0.10000000000000142</v>
      </c>
      <c r="AR12">
        <f t="shared" si="19"/>
        <v>165</v>
      </c>
      <c r="AS12">
        <f t="shared" si="19"/>
        <v>0</v>
      </c>
      <c r="AT12" s="101">
        <f t="shared" si="19"/>
        <v>0</v>
      </c>
      <c r="AV12" s="84">
        <v>30</v>
      </c>
      <c r="AW12">
        <v>2</v>
      </c>
      <c r="AX12" s="11">
        <v>45278</v>
      </c>
      <c r="AY12" s="46">
        <v>0.60435185185185192</v>
      </c>
      <c r="AZ12" s="10">
        <v>635</v>
      </c>
      <c r="BA12" s="10">
        <v>505</v>
      </c>
      <c r="BB12" s="10">
        <v>75.5</v>
      </c>
      <c r="BC12">
        <v>8.3370122888640989E-3</v>
      </c>
      <c r="BD12" s="10">
        <v>12.6</v>
      </c>
      <c r="BE12" s="10">
        <v>1428</v>
      </c>
      <c r="BF12" s="10">
        <v>1</v>
      </c>
      <c r="BG12" s="92">
        <v>0.02</v>
      </c>
    </row>
    <row r="13" spans="1:59" x14ac:dyDescent="0.25">
      <c r="A13" s="50">
        <v>45274</v>
      </c>
      <c r="B13" s="9">
        <v>0.48381944444444441</v>
      </c>
      <c r="C13" s="12">
        <v>549</v>
      </c>
      <c r="D13" s="12">
        <v>461</v>
      </c>
      <c r="E13" s="12">
        <v>82.5</v>
      </c>
      <c r="F13">
        <v>7.309928412888426E-3</v>
      </c>
      <c r="G13" s="12">
        <v>9.1</v>
      </c>
      <c r="H13" s="58">
        <v>1272</v>
      </c>
      <c r="I13" s="12">
        <v>1.58</v>
      </c>
      <c r="J13" s="12">
        <v>0.02</v>
      </c>
      <c r="K13" s="48">
        <v>45279</v>
      </c>
      <c r="L13" s="8">
        <v>0.38891203703703708</v>
      </c>
      <c r="M13" s="10">
        <v>307</v>
      </c>
      <c r="N13" s="10">
        <v>250</v>
      </c>
      <c r="O13" s="10">
        <v>67</v>
      </c>
      <c r="P13">
        <v>8.2653857260256754E-3</v>
      </c>
      <c r="Q13" s="10">
        <v>14.4</v>
      </c>
      <c r="R13" s="10">
        <v>822</v>
      </c>
      <c r="S13" s="10">
        <v>1</v>
      </c>
      <c r="T13" s="10">
        <v>0.02</v>
      </c>
      <c r="V13" s="84"/>
      <c r="W13">
        <f t="shared" si="17"/>
        <v>223.75</v>
      </c>
      <c r="X13">
        <f t="shared" si="17"/>
        <v>190.5</v>
      </c>
      <c r="Y13">
        <f t="shared" si="17"/>
        <v>6.5</v>
      </c>
      <c r="Z13">
        <f>Z6-Z5</f>
        <v>1.5285907516757354E-3</v>
      </c>
      <c r="AA13">
        <f t="shared" si="17"/>
        <v>1.5999999999999996</v>
      </c>
      <c r="AB13">
        <f t="shared" si="17"/>
        <v>927.5</v>
      </c>
      <c r="AC13">
        <f t="shared" si="17"/>
        <v>1.8399999999999999</v>
      </c>
      <c r="AD13">
        <f t="shared" si="17"/>
        <v>0.05</v>
      </c>
      <c r="AE13">
        <f>AE6-AE5</f>
        <v>433.5</v>
      </c>
      <c r="AF13">
        <f>AF6-AF5</f>
        <v>338.5</v>
      </c>
      <c r="AG13">
        <f>AG6-AG5</f>
        <v>6</v>
      </c>
      <c r="AH13">
        <f>AH6-AH5</f>
        <v>45277.991649790987</v>
      </c>
      <c r="AI13">
        <f t="shared" si="18"/>
        <v>4.8000000000000007</v>
      </c>
      <c r="AJ13">
        <f t="shared" si="18"/>
        <v>663.5</v>
      </c>
      <c r="AK13">
        <f t="shared" si="18"/>
        <v>2.92</v>
      </c>
      <c r="AL13">
        <f t="shared" si="18"/>
        <v>0.05</v>
      </c>
      <c r="AM13">
        <f t="shared" si="19"/>
        <v>231.75</v>
      </c>
      <c r="AN13">
        <f t="shared" si="19"/>
        <v>23.25</v>
      </c>
      <c r="AO13">
        <f t="shared" si="19"/>
        <v>1.75</v>
      </c>
      <c r="AP13">
        <f t="shared" si="19"/>
        <v>2.8464487976515192E-4</v>
      </c>
      <c r="AQ13">
        <f t="shared" si="19"/>
        <v>0.19999999999999929</v>
      </c>
      <c r="AR13">
        <f t="shared" si="19"/>
        <v>166</v>
      </c>
      <c r="AS13">
        <f t="shared" si="19"/>
        <v>0</v>
      </c>
      <c r="AT13" s="101">
        <f t="shared" si="19"/>
        <v>0</v>
      </c>
      <c r="AV13" s="84">
        <v>30</v>
      </c>
      <c r="AW13">
        <v>2</v>
      </c>
      <c r="AX13" s="11">
        <v>45278</v>
      </c>
      <c r="AY13" s="46">
        <v>0.61126157407407411</v>
      </c>
      <c r="AZ13" s="10">
        <v>621</v>
      </c>
      <c r="BA13" s="10">
        <v>484</v>
      </c>
      <c r="BB13" s="10">
        <v>77</v>
      </c>
      <c r="BC13">
        <v>8.4500663270202659E-3</v>
      </c>
      <c r="BD13" s="10">
        <v>12.5</v>
      </c>
      <c r="BE13" s="10">
        <v>1488</v>
      </c>
      <c r="BF13" s="10">
        <v>1</v>
      </c>
      <c r="BG13" s="92">
        <v>0.02</v>
      </c>
    </row>
    <row r="14" spans="1:59" x14ac:dyDescent="0.25">
      <c r="A14" s="50">
        <v>45274</v>
      </c>
      <c r="B14" s="9">
        <v>0.48937499999999995</v>
      </c>
      <c r="C14" s="12">
        <v>576</v>
      </c>
      <c r="D14" s="12">
        <v>476</v>
      </c>
      <c r="E14" s="12">
        <v>82.5</v>
      </c>
      <c r="F14">
        <v>7.309928412888426E-3</v>
      </c>
      <c r="G14" s="12">
        <v>9.1</v>
      </c>
      <c r="H14" s="58">
        <v>1336</v>
      </c>
      <c r="I14" s="14">
        <v>2.15</v>
      </c>
      <c r="J14" s="12">
        <v>0.02</v>
      </c>
      <c r="K14" s="48">
        <v>45279</v>
      </c>
      <c r="L14" s="8">
        <v>0.3958564814814815</v>
      </c>
      <c r="M14" s="10">
        <v>276</v>
      </c>
      <c r="N14" s="10">
        <v>227</v>
      </c>
      <c r="O14" s="10">
        <v>69.5</v>
      </c>
      <c r="P14">
        <v>8.3664028467922372E-3</v>
      </c>
      <c r="Q14" s="10">
        <v>14</v>
      </c>
      <c r="R14" s="10">
        <v>808</v>
      </c>
      <c r="S14" s="10">
        <v>1</v>
      </c>
      <c r="T14" s="10">
        <v>0.02</v>
      </c>
      <c r="V14" s="84"/>
      <c r="AT14" s="101"/>
      <c r="AV14" s="84">
        <v>30</v>
      </c>
      <c r="AW14">
        <v>2</v>
      </c>
      <c r="AX14" s="11">
        <v>45278</v>
      </c>
      <c r="AY14" s="46">
        <v>0.61821759259259257</v>
      </c>
      <c r="AZ14" s="10">
        <v>631</v>
      </c>
      <c r="BA14" s="10">
        <v>501</v>
      </c>
      <c r="BB14" s="10">
        <v>77.5</v>
      </c>
      <c r="BC14">
        <v>8.3999436863503203E-3</v>
      </c>
      <c r="BD14" s="10">
        <v>12.3</v>
      </c>
      <c r="BE14" s="10">
        <v>1527</v>
      </c>
      <c r="BF14" s="10">
        <v>1</v>
      </c>
      <c r="BG14" s="92">
        <v>0.02</v>
      </c>
    </row>
    <row r="15" spans="1:59" ht="15.75" thickBot="1" x14ac:dyDescent="0.3">
      <c r="A15" s="50">
        <v>45274</v>
      </c>
      <c r="B15" s="9">
        <v>0.49631944444444448</v>
      </c>
      <c r="C15" s="12">
        <v>568</v>
      </c>
      <c r="D15" s="12">
        <v>475</v>
      </c>
      <c r="E15" s="12">
        <v>82.5</v>
      </c>
      <c r="F15">
        <v>7.309928412888426E-3</v>
      </c>
      <c r="G15" s="12">
        <v>9.1</v>
      </c>
      <c r="H15" s="58">
        <v>1238</v>
      </c>
      <c r="I15" s="14">
        <v>2.42</v>
      </c>
      <c r="J15" s="12">
        <v>0.02</v>
      </c>
      <c r="K15" s="48">
        <v>45279</v>
      </c>
      <c r="L15" s="8">
        <v>0.40280092592592592</v>
      </c>
      <c r="M15" s="10">
        <v>269</v>
      </c>
      <c r="N15" s="10">
        <v>224</v>
      </c>
      <c r="O15" s="10">
        <v>70.5</v>
      </c>
      <c r="P15">
        <v>8.3319162519175267E-3</v>
      </c>
      <c r="Q15" s="10">
        <v>13.7</v>
      </c>
      <c r="R15" s="10">
        <v>849</v>
      </c>
      <c r="S15" s="10">
        <v>1</v>
      </c>
      <c r="T15" s="10">
        <v>0.02</v>
      </c>
      <c r="V15" s="84"/>
      <c r="AT15" s="101"/>
      <c r="AV15" s="86">
        <v>30</v>
      </c>
      <c r="AW15" s="93">
        <v>2</v>
      </c>
      <c r="AX15" s="94">
        <v>45278</v>
      </c>
      <c r="AY15" s="95">
        <v>0.6251620370370371</v>
      </c>
      <c r="AZ15" s="96">
        <v>624</v>
      </c>
      <c r="BA15" s="96">
        <v>506</v>
      </c>
      <c r="BB15" s="96">
        <v>77.5</v>
      </c>
      <c r="BC15" s="93">
        <v>8.6645671945644979E-3</v>
      </c>
      <c r="BD15" s="96">
        <v>12.8</v>
      </c>
      <c r="BE15" s="96">
        <v>1639</v>
      </c>
      <c r="BF15" s="96">
        <v>1</v>
      </c>
      <c r="BG15" s="97">
        <v>0.02</v>
      </c>
    </row>
    <row r="16" spans="1:59" x14ac:dyDescent="0.25">
      <c r="A16" s="48">
        <v>45274</v>
      </c>
      <c r="B16" s="8">
        <v>0.64914351851851848</v>
      </c>
      <c r="C16" s="10">
        <v>717</v>
      </c>
      <c r="D16" s="10">
        <v>612</v>
      </c>
      <c r="E16" s="10">
        <v>82.5</v>
      </c>
      <c r="F16">
        <v>7.7894479414397991E-3</v>
      </c>
      <c r="G16" s="10">
        <v>10.1</v>
      </c>
      <c r="H16" s="10">
        <v>1431</v>
      </c>
      <c r="I16" s="14">
        <v>2.75</v>
      </c>
      <c r="J16" s="10">
        <v>0.02</v>
      </c>
      <c r="K16" s="48">
        <v>45279</v>
      </c>
      <c r="L16" s="8">
        <v>0.4097453703703704</v>
      </c>
      <c r="M16" s="10">
        <v>291</v>
      </c>
      <c r="N16" s="10">
        <v>227</v>
      </c>
      <c r="O16" s="10">
        <v>72.5</v>
      </c>
      <c r="P16">
        <v>8.5157604937520989E-3</v>
      </c>
      <c r="Q16" s="10">
        <v>13.6</v>
      </c>
      <c r="R16" s="10">
        <v>904</v>
      </c>
      <c r="S16" s="10">
        <v>1</v>
      </c>
      <c r="T16" s="10">
        <v>0.02</v>
      </c>
      <c r="V16" s="84"/>
      <c r="AT16" s="101"/>
    </row>
    <row r="17" spans="1:46" x14ac:dyDescent="0.25">
      <c r="A17" s="48">
        <v>45274</v>
      </c>
      <c r="B17" s="8">
        <v>0.65604166666666663</v>
      </c>
      <c r="C17" s="10">
        <v>662</v>
      </c>
      <c r="D17" s="10">
        <v>532</v>
      </c>
      <c r="E17" s="10">
        <v>83</v>
      </c>
      <c r="F17">
        <v>7.8863823323509739E-3</v>
      </c>
      <c r="G17" s="10">
        <v>10.199999999999999</v>
      </c>
      <c r="H17" s="10">
        <v>1582</v>
      </c>
      <c r="I17" s="14">
        <v>2.4900000000000002</v>
      </c>
      <c r="J17" s="10">
        <v>0.02</v>
      </c>
      <c r="K17" s="51">
        <v>45279</v>
      </c>
      <c r="L17" s="23">
        <v>0.43059027777777775</v>
      </c>
      <c r="M17" s="24">
        <v>314</v>
      </c>
      <c r="N17" s="24">
        <v>259</v>
      </c>
      <c r="O17" s="24">
        <v>74</v>
      </c>
      <c r="P17">
        <v>8.4281677167798129E-3</v>
      </c>
      <c r="Q17" s="24">
        <v>13.1</v>
      </c>
      <c r="R17" s="24">
        <v>855</v>
      </c>
      <c r="S17" s="24">
        <v>1</v>
      </c>
      <c r="T17" s="24">
        <v>0.02</v>
      </c>
      <c r="V17" s="84"/>
      <c r="AT17" s="101"/>
    </row>
    <row r="18" spans="1:46" x14ac:dyDescent="0.25">
      <c r="A18" s="48">
        <v>45274</v>
      </c>
      <c r="B18" s="8">
        <v>0.66159722222222228</v>
      </c>
      <c r="C18" s="10">
        <v>583</v>
      </c>
      <c r="D18" s="10">
        <v>476</v>
      </c>
      <c r="E18" s="10">
        <v>83.5</v>
      </c>
      <c r="F18">
        <v>7.933890659654292E-3</v>
      </c>
      <c r="G18" s="10">
        <v>10.199999999999999</v>
      </c>
      <c r="H18" s="10">
        <v>1660</v>
      </c>
      <c r="I18" s="14">
        <v>2.2799999999999998</v>
      </c>
      <c r="J18" s="10">
        <v>0.02</v>
      </c>
      <c r="K18" s="51">
        <v>45279</v>
      </c>
      <c r="L18" s="23">
        <v>0.43752314814814813</v>
      </c>
      <c r="M18" s="24">
        <v>366</v>
      </c>
      <c r="N18" s="24">
        <v>278</v>
      </c>
      <c r="O18" s="24">
        <v>72</v>
      </c>
      <c r="P18">
        <v>8.2003794001100881E-3</v>
      </c>
      <c r="Q18" s="24">
        <v>13.1</v>
      </c>
      <c r="R18" s="24">
        <v>881</v>
      </c>
      <c r="S18" s="24">
        <v>1</v>
      </c>
      <c r="T18" s="24">
        <v>0.02</v>
      </c>
      <c r="V18" s="84"/>
      <c r="AT18" s="101"/>
    </row>
    <row r="19" spans="1:46" x14ac:dyDescent="0.25">
      <c r="A19" s="49">
        <v>45275</v>
      </c>
      <c r="B19" s="26">
        <v>0.35631944444444441</v>
      </c>
      <c r="C19" s="27">
        <v>232</v>
      </c>
      <c r="D19" s="27">
        <v>178</v>
      </c>
      <c r="E19" s="27">
        <v>70</v>
      </c>
      <c r="F19">
        <v>8.3750630346237295E-3</v>
      </c>
      <c r="G19" s="27">
        <v>13.9</v>
      </c>
      <c r="H19" s="27">
        <v>929</v>
      </c>
      <c r="I19" s="27">
        <v>1</v>
      </c>
      <c r="J19" s="27">
        <v>0.02</v>
      </c>
      <c r="K19" s="51">
        <v>45279</v>
      </c>
      <c r="L19" s="23">
        <v>0.44446759259259255</v>
      </c>
      <c r="M19" s="24">
        <v>348</v>
      </c>
      <c r="N19" s="24">
        <v>279</v>
      </c>
      <c r="O19" s="24">
        <v>72</v>
      </c>
      <c r="P19">
        <v>8.0996314370257918E-3</v>
      </c>
      <c r="Q19" s="24">
        <v>12.9</v>
      </c>
      <c r="R19" s="24">
        <v>879</v>
      </c>
      <c r="S19" s="24">
        <v>1</v>
      </c>
      <c r="T19" s="24">
        <v>0.02</v>
      </c>
      <c r="V19" s="84"/>
      <c r="AT19" s="101"/>
    </row>
    <row r="20" spans="1:46" x14ac:dyDescent="0.25">
      <c r="A20" s="49">
        <v>45275</v>
      </c>
      <c r="B20" s="26">
        <v>0.36326388888888889</v>
      </c>
      <c r="C20" s="27">
        <v>281</v>
      </c>
      <c r="D20" s="27">
        <v>216</v>
      </c>
      <c r="E20" s="27">
        <v>74</v>
      </c>
      <c r="F20">
        <v>8.3762553007824241E-3</v>
      </c>
      <c r="G20" s="27">
        <v>13</v>
      </c>
      <c r="H20" s="27">
        <v>1066</v>
      </c>
      <c r="I20" s="27">
        <v>1</v>
      </c>
      <c r="J20" s="27">
        <v>0.02</v>
      </c>
      <c r="K20" s="51">
        <v>45279</v>
      </c>
      <c r="L20" s="23">
        <v>0.45226851851851851</v>
      </c>
      <c r="M20" s="24">
        <v>345</v>
      </c>
      <c r="N20" s="24">
        <v>268</v>
      </c>
      <c r="O20" s="24">
        <v>74</v>
      </c>
      <c r="P20">
        <v>8.4803597035482646E-3</v>
      </c>
      <c r="Q20" s="24">
        <v>13.2</v>
      </c>
      <c r="R20" s="24">
        <v>971</v>
      </c>
      <c r="S20" s="24">
        <v>1</v>
      </c>
      <c r="T20" s="24">
        <v>0.02</v>
      </c>
      <c r="V20" s="84"/>
      <c r="AT20" s="101"/>
    </row>
    <row r="21" spans="1:46" x14ac:dyDescent="0.25">
      <c r="A21" s="49">
        <v>45275</v>
      </c>
      <c r="B21" s="26">
        <v>0.37020833333333331</v>
      </c>
      <c r="C21" s="27">
        <v>418</v>
      </c>
      <c r="D21" s="27">
        <v>328</v>
      </c>
      <c r="E21" s="27">
        <v>75.5</v>
      </c>
      <c r="F21">
        <v>8.3888488059828507E-3</v>
      </c>
      <c r="G21" s="27">
        <v>12.7</v>
      </c>
      <c r="H21" s="27">
        <v>1147</v>
      </c>
      <c r="I21" s="27">
        <v>1</v>
      </c>
      <c r="J21" s="27">
        <v>0.02</v>
      </c>
      <c r="K21" s="51">
        <v>45279</v>
      </c>
      <c r="L21" s="23">
        <v>0.4583564814814815</v>
      </c>
      <c r="M21" s="24">
        <v>363</v>
      </c>
      <c r="N21" s="24">
        <v>284</v>
      </c>
      <c r="O21" s="24">
        <v>75</v>
      </c>
      <c r="P21">
        <v>8.5949591590016201E-3</v>
      </c>
      <c r="Q21" s="24">
        <v>13.2</v>
      </c>
      <c r="R21" s="24">
        <v>1011</v>
      </c>
      <c r="S21" s="24">
        <v>1</v>
      </c>
      <c r="T21" s="24">
        <v>0.02</v>
      </c>
      <c r="V21" s="84"/>
      <c r="AT21" s="101"/>
    </row>
    <row r="22" spans="1:46" x14ac:dyDescent="0.25">
      <c r="A22" s="49">
        <v>45275</v>
      </c>
      <c r="B22" s="26">
        <v>0.37715277777777773</v>
      </c>
      <c r="C22" s="27">
        <v>413</v>
      </c>
      <c r="D22" s="27">
        <v>322</v>
      </c>
      <c r="E22" s="27">
        <v>76.5</v>
      </c>
      <c r="F22">
        <v>8.2915573162038649E-3</v>
      </c>
      <c r="G22" s="27">
        <v>12.3</v>
      </c>
      <c r="H22" s="27">
        <v>1159</v>
      </c>
      <c r="I22" s="27">
        <v>1</v>
      </c>
      <c r="J22" s="27">
        <v>0.02</v>
      </c>
      <c r="K22" s="51">
        <v>45279</v>
      </c>
      <c r="L22" s="23">
        <v>0.4619907407407407</v>
      </c>
      <c r="M22" s="24">
        <v>378</v>
      </c>
      <c r="N22" s="24">
        <v>302</v>
      </c>
      <c r="O22" s="24">
        <v>79</v>
      </c>
      <c r="P22">
        <v>9.9258760334617613E-3</v>
      </c>
      <c r="Q22" s="24">
        <v>14.7</v>
      </c>
      <c r="R22" s="24">
        <v>965</v>
      </c>
      <c r="S22" s="24">
        <v>1</v>
      </c>
      <c r="T22" s="24">
        <v>0.02</v>
      </c>
      <c r="V22" s="84"/>
      <c r="AT22" s="101"/>
    </row>
    <row r="23" spans="1:46" x14ac:dyDescent="0.25">
      <c r="A23" s="49">
        <v>45275</v>
      </c>
      <c r="B23" s="26">
        <v>0.38409722222222226</v>
      </c>
      <c r="C23" s="27">
        <v>441</v>
      </c>
      <c r="D23" s="27">
        <v>366</v>
      </c>
      <c r="E23" s="27">
        <v>77</v>
      </c>
      <c r="F23">
        <v>8.3457505012770935E-3</v>
      </c>
      <c r="G23" s="27">
        <v>12.3</v>
      </c>
      <c r="H23" s="27">
        <v>1167</v>
      </c>
      <c r="I23" s="27">
        <v>1</v>
      </c>
      <c r="J23" s="27">
        <v>0.02</v>
      </c>
      <c r="K23" s="51">
        <v>45279</v>
      </c>
      <c r="L23" s="75">
        <v>0.47295138888888894</v>
      </c>
      <c r="M23" s="24">
        <v>400</v>
      </c>
      <c r="N23" s="24">
        <v>309</v>
      </c>
      <c r="O23" s="24">
        <v>74.5</v>
      </c>
      <c r="P23">
        <v>8.0747845759109541E-3</v>
      </c>
      <c r="Q23" s="24">
        <v>12.3</v>
      </c>
      <c r="R23" s="24">
        <v>1028</v>
      </c>
      <c r="S23" s="24">
        <v>1</v>
      </c>
      <c r="T23" s="24">
        <v>0.02</v>
      </c>
      <c r="V23" s="84"/>
      <c r="AT23" s="101"/>
    </row>
    <row r="24" spans="1:46" x14ac:dyDescent="0.25">
      <c r="A24" s="49">
        <v>45275</v>
      </c>
      <c r="B24" s="26">
        <v>0.39104166666666668</v>
      </c>
      <c r="C24" s="27">
        <v>474</v>
      </c>
      <c r="D24" s="27">
        <v>399</v>
      </c>
      <c r="E24" s="27">
        <v>78</v>
      </c>
      <c r="F24">
        <v>8.4017285567174489E-3</v>
      </c>
      <c r="G24" s="27">
        <v>12.2</v>
      </c>
      <c r="H24" s="27">
        <v>1235</v>
      </c>
      <c r="I24" s="27">
        <v>1</v>
      </c>
      <c r="J24" s="27">
        <v>0.02</v>
      </c>
      <c r="K24" s="49">
        <v>45279</v>
      </c>
      <c r="L24" s="75">
        <v>0.47990740740740739</v>
      </c>
      <c r="M24" s="27">
        <v>376</v>
      </c>
      <c r="N24" s="27">
        <v>302</v>
      </c>
      <c r="O24" s="27">
        <v>75.5</v>
      </c>
      <c r="P24">
        <v>7.9818949179637447E-3</v>
      </c>
      <c r="Q24" s="27">
        <v>11.9</v>
      </c>
      <c r="R24" s="27">
        <v>1096</v>
      </c>
      <c r="S24" s="27">
        <v>1</v>
      </c>
      <c r="T24" s="27">
        <v>0.02</v>
      </c>
      <c r="V24" s="84"/>
      <c r="AT24" s="101"/>
    </row>
    <row r="25" spans="1:46" x14ac:dyDescent="0.25">
      <c r="A25" s="49">
        <v>45275</v>
      </c>
      <c r="B25" s="26">
        <v>0.3979861111111111</v>
      </c>
      <c r="C25" s="27">
        <v>573</v>
      </c>
      <c r="D25" s="27">
        <v>460</v>
      </c>
      <c r="E25" s="27">
        <v>78.5</v>
      </c>
      <c r="F25">
        <v>8.4555857910553808E-3</v>
      </c>
      <c r="G25" s="27">
        <v>12.2</v>
      </c>
      <c r="H25" s="27">
        <v>1262</v>
      </c>
      <c r="I25" s="27">
        <v>1</v>
      </c>
      <c r="J25" s="27">
        <v>0.02</v>
      </c>
      <c r="K25" s="49">
        <v>45279</v>
      </c>
      <c r="L25" s="75">
        <v>0.48684027777777777</v>
      </c>
      <c r="M25" s="27">
        <v>373</v>
      </c>
      <c r="N25" s="27">
        <v>300</v>
      </c>
      <c r="O25" s="27">
        <v>76.5</v>
      </c>
      <c r="P25">
        <v>7.9872918030407924E-3</v>
      </c>
      <c r="Q25" s="27">
        <v>11.7</v>
      </c>
      <c r="R25" s="27">
        <v>1175</v>
      </c>
      <c r="S25" s="27">
        <v>1</v>
      </c>
      <c r="T25" s="27">
        <v>0.02</v>
      </c>
      <c r="V25" s="84"/>
      <c r="AT25" s="101"/>
    </row>
    <row r="26" spans="1:46" x14ac:dyDescent="0.25">
      <c r="A26" s="49">
        <v>45275</v>
      </c>
      <c r="B26" s="26">
        <v>0.40493055555555557</v>
      </c>
      <c r="C26" s="27">
        <v>513</v>
      </c>
      <c r="D26" s="27">
        <v>416</v>
      </c>
      <c r="E26" s="27">
        <v>78.5</v>
      </c>
      <c r="F26">
        <v>8.4555857910553808E-3</v>
      </c>
      <c r="G26" s="27">
        <v>12.2</v>
      </c>
      <c r="H26" s="27">
        <v>1299</v>
      </c>
      <c r="I26" s="27">
        <v>1</v>
      </c>
      <c r="J26" s="27">
        <v>0.02</v>
      </c>
      <c r="K26" s="49">
        <v>45279</v>
      </c>
      <c r="L26" s="75">
        <v>0.49379629629629629</v>
      </c>
      <c r="M26" s="27">
        <v>352</v>
      </c>
      <c r="N26" s="27">
        <v>283</v>
      </c>
      <c r="O26" s="27">
        <v>77</v>
      </c>
      <c r="P26">
        <v>7.9894168321624007E-3</v>
      </c>
      <c r="Q26" s="27">
        <v>11.6</v>
      </c>
      <c r="R26" s="27">
        <v>1161</v>
      </c>
      <c r="S26" s="27">
        <v>1</v>
      </c>
      <c r="T26" s="27">
        <v>0.02</v>
      </c>
      <c r="V26" s="84"/>
      <c r="AT26" s="101"/>
    </row>
    <row r="27" spans="1:46" x14ac:dyDescent="0.25">
      <c r="A27" s="49">
        <v>45275</v>
      </c>
      <c r="B27" s="26">
        <v>0.41187499999999999</v>
      </c>
      <c r="C27" s="27">
        <v>671</v>
      </c>
      <c r="D27" s="27">
        <v>541</v>
      </c>
      <c r="E27" s="27">
        <v>78.5</v>
      </c>
      <c r="F27">
        <v>8.4555857910553808E-3</v>
      </c>
      <c r="G27" s="27">
        <v>12.2</v>
      </c>
      <c r="H27" s="27">
        <v>1323</v>
      </c>
      <c r="I27" s="14">
        <v>2.5099999999999998</v>
      </c>
      <c r="J27" s="27">
        <v>0.02</v>
      </c>
      <c r="K27" s="49">
        <v>45279</v>
      </c>
      <c r="L27" s="75">
        <v>0.50074074074074071</v>
      </c>
      <c r="M27" s="27">
        <v>434</v>
      </c>
      <c r="N27" s="27">
        <v>354</v>
      </c>
      <c r="O27" s="27">
        <v>77</v>
      </c>
      <c r="P27">
        <v>7.9396091139363432E-3</v>
      </c>
      <c r="Q27" s="27">
        <v>11.5</v>
      </c>
      <c r="R27" s="27">
        <v>1165</v>
      </c>
      <c r="S27" s="27">
        <v>1.47</v>
      </c>
      <c r="T27" s="27">
        <v>0.02</v>
      </c>
      <c r="V27" s="84"/>
      <c r="AT27" s="101"/>
    </row>
    <row r="28" spans="1:46" x14ac:dyDescent="0.25">
      <c r="A28" s="50">
        <v>45275</v>
      </c>
      <c r="B28" s="9">
        <v>0.42576388888888889</v>
      </c>
      <c r="C28" s="12">
        <v>582</v>
      </c>
      <c r="D28" s="12">
        <v>481</v>
      </c>
      <c r="E28" s="12">
        <v>79</v>
      </c>
      <c r="F28">
        <v>8.4041409697205895E-3</v>
      </c>
      <c r="G28" s="12">
        <v>12</v>
      </c>
      <c r="H28" s="12">
        <v>1214</v>
      </c>
      <c r="I28" s="12">
        <v>1</v>
      </c>
      <c r="J28" s="12">
        <v>0.02</v>
      </c>
      <c r="K28" s="48">
        <v>45279</v>
      </c>
      <c r="L28" s="8">
        <v>0.61600694444444437</v>
      </c>
      <c r="M28" s="10">
        <v>192</v>
      </c>
      <c r="N28" s="10">
        <v>158</v>
      </c>
      <c r="O28" s="10">
        <v>78</v>
      </c>
      <c r="P28">
        <v>6.6937925807094342E-3</v>
      </c>
      <c r="Q28" s="10">
        <v>8.6</v>
      </c>
      <c r="R28" s="10">
        <v>723</v>
      </c>
      <c r="S28" s="10">
        <v>1</v>
      </c>
      <c r="T28" s="10">
        <v>0.02</v>
      </c>
      <c r="V28" s="84"/>
      <c r="AT28" s="101"/>
    </row>
    <row r="29" spans="1:46" x14ac:dyDescent="0.25">
      <c r="A29" s="49">
        <v>45275</v>
      </c>
      <c r="B29" s="26">
        <v>0.47437499999999999</v>
      </c>
      <c r="C29" s="27">
        <v>533</v>
      </c>
      <c r="D29" s="27">
        <v>432</v>
      </c>
      <c r="E29" s="27">
        <v>80.5</v>
      </c>
      <c r="F29">
        <v>8.4575692366664641E-3</v>
      </c>
      <c r="G29" s="27">
        <v>11.8</v>
      </c>
      <c r="H29" s="27">
        <v>1360</v>
      </c>
      <c r="I29" s="27">
        <v>1</v>
      </c>
      <c r="J29" s="27">
        <v>0.02</v>
      </c>
      <c r="K29" s="48">
        <v>45279</v>
      </c>
      <c r="L29" s="8">
        <v>0.62296296296296294</v>
      </c>
      <c r="M29" s="10">
        <v>226</v>
      </c>
      <c r="N29" s="10">
        <v>155</v>
      </c>
      <c r="O29" s="10">
        <v>75</v>
      </c>
      <c r="P29">
        <v>6.5192605381873114E-3</v>
      </c>
      <c r="Q29" s="10">
        <v>8.8000000000000007</v>
      </c>
      <c r="R29" s="10">
        <v>761</v>
      </c>
      <c r="S29" s="10">
        <v>1</v>
      </c>
      <c r="T29" s="10">
        <v>0.02</v>
      </c>
      <c r="V29" s="84"/>
      <c r="AT29" s="101"/>
    </row>
    <row r="30" spans="1:46" x14ac:dyDescent="0.25">
      <c r="A30" s="49">
        <v>45275</v>
      </c>
      <c r="B30" s="26">
        <v>0.48131944444444441</v>
      </c>
      <c r="C30" s="27">
        <v>366</v>
      </c>
      <c r="D30" s="27">
        <v>300</v>
      </c>
      <c r="E30" s="27">
        <v>80.5</v>
      </c>
      <c r="F30">
        <v>8.4575692366664641E-3</v>
      </c>
      <c r="G30" s="27">
        <v>11.8</v>
      </c>
      <c r="H30" s="27">
        <v>1301</v>
      </c>
      <c r="I30" s="27">
        <v>1</v>
      </c>
      <c r="J30" s="27">
        <v>0.02</v>
      </c>
      <c r="K30" s="48">
        <v>45279</v>
      </c>
      <c r="L30" s="8">
        <v>0.62990740740740747</v>
      </c>
      <c r="M30" s="10">
        <v>77</v>
      </c>
      <c r="N30" s="10">
        <v>55</v>
      </c>
      <c r="O30" s="10">
        <v>71</v>
      </c>
      <c r="P30">
        <v>6.0154408137166673E-3</v>
      </c>
      <c r="Q30" s="10">
        <v>8.4</v>
      </c>
      <c r="R30" s="10">
        <v>628</v>
      </c>
      <c r="S30" s="10">
        <v>1</v>
      </c>
      <c r="T30" s="10">
        <v>0.02</v>
      </c>
      <c r="V30" s="84"/>
      <c r="AT30" s="101"/>
    </row>
    <row r="31" spans="1:46" x14ac:dyDescent="0.25">
      <c r="A31" s="50">
        <v>45275</v>
      </c>
      <c r="B31" s="9">
        <v>0.5577199074074074</v>
      </c>
      <c r="C31" s="12">
        <v>572</v>
      </c>
      <c r="D31" s="12">
        <v>481</v>
      </c>
      <c r="E31" s="12">
        <v>81.5</v>
      </c>
      <c r="F31">
        <v>8.5093370189258111E-3</v>
      </c>
      <c r="G31" s="12">
        <v>11.7</v>
      </c>
      <c r="H31" s="12">
        <v>1074</v>
      </c>
      <c r="I31" s="12">
        <v>1</v>
      </c>
      <c r="J31" s="12">
        <v>0.02</v>
      </c>
      <c r="K31" s="49">
        <v>45280</v>
      </c>
      <c r="L31" s="26">
        <v>0.40168981481481486</v>
      </c>
      <c r="M31" s="27">
        <v>148</v>
      </c>
      <c r="N31" s="27">
        <v>109</v>
      </c>
      <c r="O31" s="27">
        <v>70.5</v>
      </c>
      <c r="P31">
        <v>6.8699654079419688E-3</v>
      </c>
      <c r="Q31" s="27">
        <v>10.6</v>
      </c>
      <c r="R31" s="27">
        <v>718</v>
      </c>
      <c r="S31" s="27">
        <v>1</v>
      </c>
      <c r="T31" s="27">
        <v>0.02</v>
      </c>
      <c r="V31" s="84"/>
      <c r="AT31" s="101"/>
    </row>
    <row r="32" spans="1:46" x14ac:dyDescent="0.25">
      <c r="A32" s="50">
        <v>45275</v>
      </c>
      <c r="B32" s="9">
        <v>0.56465277777777778</v>
      </c>
      <c r="C32" s="12">
        <v>373</v>
      </c>
      <c r="D32" s="12">
        <v>313</v>
      </c>
      <c r="E32" s="12">
        <v>81.5</v>
      </c>
      <c r="F32">
        <v>8.5626322085505177E-3</v>
      </c>
      <c r="G32" s="12">
        <v>11.8</v>
      </c>
      <c r="H32" s="12">
        <v>989</v>
      </c>
      <c r="I32" s="12">
        <v>1</v>
      </c>
      <c r="J32" s="12">
        <v>0.02</v>
      </c>
      <c r="K32" s="49">
        <v>45280</v>
      </c>
      <c r="L32" s="26">
        <v>0.40863425925925928</v>
      </c>
      <c r="M32" s="27">
        <v>106</v>
      </c>
      <c r="N32" s="27">
        <v>78</v>
      </c>
      <c r="O32" s="27">
        <v>72</v>
      </c>
      <c r="P32">
        <v>6.884572883680321E-3</v>
      </c>
      <c r="Q32" s="27">
        <v>10.3</v>
      </c>
      <c r="R32" s="27">
        <v>711</v>
      </c>
      <c r="S32" s="27">
        <v>1</v>
      </c>
      <c r="T32" s="27">
        <v>0.02</v>
      </c>
      <c r="V32" s="84"/>
      <c r="AT32" s="101"/>
    </row>
    <row r="33" spans="1:46" x14ac:dyDescent="0.25">
      <c r="A33" s="50">
        <v>45275</v>
      </c>
      <c r="B33" s="9">
        <v>0.5715972222222222</v>
      </c>
      <c r="C33" s="12">
        <v>582</v>
      </c>
      <c r="D33" s="12">
        <v>502</v>
      </c>
      <c r="E33" s="12">
        <v>81.5</v>
      </c>
      <c r="F33">
        <v>8.5626322085505177E-3</v>
      </c>
      <c r="G33" s="12">
        <v>11.8</v>
      </c>
      <c r="H33" s="12">
        <v>1102</v>
      </c>
      <c r="I33" s="12">
        <v>1</v>
      </c>
      <c r="J33" s="12">
        <v>0.02</v>
      </c>
      <c r="K33" s="49">
        <v>45280</v>
      </c>
      <c r="L33" s="26">
        <v>0.4155787037037037</v>
      </c>
      <c r="M33" s="27">
        <v>103</v>
      </c>
      <c r="N33" s="27">
        <v>74</v>
      </c>
      <c r="O33" s="27">
        <v>72.5</v>
      </c>
      <c r="P33">
        <v>6.9762984223999229E-3</v>
      </c>
      <c r="Q33" s="27">
        <v>10.4</v>
      </c>
      <c r="R33" s="27">
        <v>718</v>
      </c>
      <c r="S33" s="27">
        <v>1</v>
      </c>
      <c r="T33" s="27">
        <v>0.02</v>
      </c>
      <c r="V33" s="84"/>
      <c r="AT33" s="101"/>
    </row>
    <row r="34" spans="1:46" x14ac:dyDescent="0.25">
      <c r="A34" s="50">
        <v>45275</v>
      </c>
      <c r="B34" s="9">
        <v>0.5799305555555555</v>
      </c>
      <c r="C34" s="12">
        <v>538</v>
      </c>
      <c r="D34" s="12">
        <v>452</v>
      </c>
      <c r="E34" s="12">
        <v>82</v>
      </c>
      <c r="F34">
        <v>8.6690779241460521E-3</v>
      </c>
      <c r="G34" s="12">
        <v>11.9</v>
      </c>
      <c r="H34" s="12">
        <v>1205</v>
      </c>
      <c r="I34" s="12">
        <v>1.91</v>
      </c>
      <c r="J34" s="12">
        <v>0.02</v>
      </c>
      <c r="K34" s="50">
        <v>45280</v>
      </c>
      <c r="L34" s="75">
        <v>0.43641203703703701</v>
      </c>
      <c r="M34" s="12">
        <v>109</v>
      </c>
      <c r="N34" s="12">
        <v>79</v>
      </c>
      <c r="O34" s="12">
        <v>73.5</v>
      </c>
      <c r="P34">
        <v>7.117290474646717E-3</v>
      </c>
      <c r="Q34" s="12">
        <v>10.5</v>
      </c>
      <c r="R34" s="12">
        <v>659</v>
      </c>
      <c r="S34" s="12">
        <v>1</v>
      </c>
      <c r="T34" s="12">
        <v>0.02</v>
      </c>
      <c r="V34" s="84"/>
      <c r="AT34" s="101"/>
    </row>
    <row r="35" spans="1:46" x14ac:dyDescent="0.25">
      <c r="A35" s="50">
        <v>45275</v>
      </c>
      <c r="B35" s="9">
        <v>0.58548611111111104</v>
      </c>
      <c r="C35" s="12">
        <v>487</v>
      </c>
      <c r="D35" s="12">
        <v>416</v>
      </c>
      <c r="E35" s="12">
        <v>81.5</v>
      </c>
      <c r="F35">
        <v>8.6162176929012596E-3</v>
      </c>
      <c r="G35" s="12">
        <v>11.9</v>
      </c>
      <c r="H35" s="12">
        <v>1066</v>
      </c>
      <c r="I35" s="14">
        <v>2.29</v>
      </c>
      <c r="J35" s="12">
        <v>0.02</v>
      </c>
      <c r="K35" s="50">
        <v>45280</v>
      </c>
      <c r="L35" s="75">
        <v>0.44335648148148149</v>
      </c>
      <c r="M35" s="12">
        <v>146</v>
      </c>
      <c r="N35" s="12">
        <v>109</v>
      </c>
      <c r="O35" s="12">
        <v>73.5</v>
      </c>
      <c r="P35">
        <v>7.117290474646717E-3</v>
      </c>
      <c r="Q35" s="12">
        <v>10.5</v>
      </c>
      <c r="R35" s="12">
        <v>659</v>
      </c>
      <c r="S35" s="12">
        <v>1</v>
      </c>
      <c r="T35" s="12">
        <v>0.02</v>
      </c>
      <c r="V35" s="84"/>
      <c r="AT35" s="101"/>
    </row>
    <row r="36" spans="1:46" x14ac:dyDescent="0.25">
      <c r="A36" s="48">
        <v>45278</v>
      </c>
      <c r="B36" s="8">
        <v>0.37229166666666669</v>
      </c>
      <c r="C36" s="10">
        <v>106</v>
      </c>
      <c r="D36" s="10">
        <v>85</v>
      </c>
      <c r="E36" s="10">
        <v>62.5</v>
      </c>
      <c r="F36">
        <v>6.4444879171561232E-3</v>
      </c>
      <c r="G36" s="10">
        <v>11.5</v>
      </c>
      <c r="H36" s="10">
        <v>655</v>
      </c>
      <c r="I36" s="10">
        <v>1</v>
      </c>
      <c r="J36" s="10">
        <v>0.02</v>
      </c>
      <c r="K36" s="50">
        <v>45280</v>
      </c>
      <c r="L36" s="75">
        <v>0.45031249999999995</v>
      </c>
      <c r="M36" s="12">
        <v>86</v>
      </c>
      <c r="N36" s="12">
        <v>60</v>
      </c>
      <c r="O36" s="12">
        <v>74</v>
      </c>
      <c r="P36">
        <v>7.1206356311392322E-3</v>
      </c>
      <c r="Q36" s="12">
        <v>10.4</v>
      </c>
      <c r="R36" s="12">
        <v>675</v>
      </c>
      <c r="S36" s="12">
        <v>1</v>
      </c>
      <c r="T36" s="12">
        <v>0.02</v>
      </c>
      <c r="V36" s="84"/>
      <c r="AT36" s="101"/>
    </row>
    <row r="37" spans="1:46" x14ac:dyDescent="0.25">
      <c r="A37" s="48">
        <v>45278</v>
      </c>
      <c r="B37" s="8">
        <v>0.37923611111111111</v>
      </c>
      <c r="C37" s="10">
        <v>124</v>
      </c>
      <c r="D37" s="10">
        <v>96</v>
      </c>
      <c r="E37" s="10">
        <v>64.5</v>
      </c>
      <c r="F37">
        <v>6.4051021155499205E-3</v>
      </c>
      <c r="G37" s="10">
        <v>10.9</v>
      </c>
      <c r="H37" s="10">
        <v>653</v>
      </c>
      <c r="I37" s="10">
        <v>1</v>
      </c>
      <c r="J37" s="10">
        <v>0.02</v>
      </c>
      <c r="K37" s="50">
        <v>45280</v>
      </c>
      <c r="L37" s="75">
        <v>0.45724537037037033</v>
      </c>
      <c r="M37" s="12">
        <v>82</v>
      </c>
      <c r="N37" s="12">
        <v>51</v>
      </c>
      <c r="O37" s="12">
        <v>74</v>
      </c>
      <c r="P37">
        <v>7.1657074166511158E-3</v>
      </c>
      <c r="Q37" s="12">
        <v>10.5</v>
      </c>
      <c r="R37" s="12">
        <v>688</v>
      </c>
      <c r="S37" s="12">
        <v>1</v>
      </c>
      <c r="T37" s="12">
        <v>0.02</v>
      </c>
      <c r="V37" s="84"/>
      <c r="AT37" s="101"/>
    </row>
    <row r="38" spans="1:46" x14ac:dyDescent="0.25">
      <c r="A38" s="48">
        <v>45278</v>
      </c>
      <c r="B38" s="8">
        <v>0.38618055555555553</v>
      </c>
      <c r="C38" s="10">
        <v>87</v>
      </c>
      <c r="D38" s="10">
        <v>63</v>
      </c>
      <c r="E38" s="10">
        <v>66.5</v>
      </c>
      <c r="F38">
        <v>6.4394532865851249E-3</v>
      </c>
      <c r="G38" s="10">
        <v>10.5</v>
      </c>
      <c r="H38" s="10">
        <v>664</v>
      </c>
      <c r="I38" s="10">
        <v>1</v>
      </c>
      <c r="J38" s="10">
        <v>0.02</v>
      </c>
      <c r="K38" s="48">
        <v>45280</v>
      </c>
      <c r="L38" s="8">
        <v>0.47113425925925928</v>
      </c>
      <c r="M38" s="10">
        <v>91</v>
      </c>
      <c r="N38" s="10">
        <v>63</v>
      </c>
      <c r="O38" s="10">
        <v>72.5</v>
      </c>
      <c r="P38">
        <v>6.8887074589812714E-3</v>
      </c>
      <c r="Q38" s="10">
        <v>10.199999999999999</v>
      </c>
      <c r="R38" s="10">
        <v>633</v>
      </c>
      <c r="S38" s="10">
        <v>1</v>
      </c>
      <c r="T38" s="10">
        <v>0.02</v>
      </c>
      <c r="V38" s="84"/>
      <c r="AT38" s="101"/>
    </row>
    <row r="39" spans="1:46" x14ac:dyDescent="0.25">
      <c r="A39" s="48">
        <v>45278</v>
      </c>
      <c r="B39" s="8">
        <v>0.393125</v>
      </c>
      <c r="C39" s="10">
        <v>96</v>
      </c>
      <c r="D39" s="10">
        <v>71</v>
      </c>
      <c r="E39" s="10">
        <v>69</v>
      </c>
      <c r="F39">
        <v>6.681537996607121E-3</v>
      </c>
      <c r="G39" s="10">
        <v>10.5</v>
      </c>
      <c r="H39" s="10">
        <v>708</v>
      </c>
      <c r="I39" s="10">
        <v>1</v>
      </c>
      <c r="J39" s="10">
        <v>0.02</v>
      </c>
      <c r="K39" s="48">
        <v>45280</v>
      </c>
      <c r="L39" s="8">
        <v>0.4780787037037037</v>
      </c>
      <c r="M39" s="10">
        <v>194</v>
      </c>
      <c r="N39" s="10">
        <v>149</v>
      </c>
      <c r="O39" s="10">
        <v>73</v>
      </c>
      <c r="P39">
        <v>6.8924812087891568E-3</v>
      </c>
      <c r="Q39" s="10">
        <v>10.1</v>
      </c>
      <c r="R39" s="10">
        <v>627</v>
      </c>
      <c r="S39" s="10">
        <v>1</v>
      </c>
      <c r="T39" s="10">
        <v>0.02</v>
      </c>
      <c r="V39" s="84"/>
      <c r="AT39" s="101"/>
    </row>
    <row r="40" spans="1:46" x14ac:dyDescent="0.25">
      <c r="A40" s="48">
        <v>45278</v>
      </c>
      <c r="B40" s="8">
        <v>0.40006944444444442</v>
      </c>
      <c r="C40" s="10">
        <v>105</v>
      </c>
      <c r="D40" s="10">
        <v>81</v>
      </c>
      <c r="E40" s="10">
        <v>72</v>
      </c>
      <c r="F40">
        <v>6.9281860194868204E-3</v>
      </c>
      <c r="G40" s="10">
        <v>10.4</v>
      </c>
      <c r="H40" s="10">
        <v>818</v>
      </c>
      <c r="I40" s="10">
        <v>1</v>
      </c>
      <c r="J40" s="10">
        <v>0.02</v>
      </c>
      <c r="K40" s="48">
        <v>45280</v>
      </c>
      <c r="L40" s="8">
        <v>0.48503472222222221</v>
      </c>
      <c r="M40" s="10">
        <v>78</v>
      </c>
      <c r="N40" s="10">
        <v>55</v>
      </c>
      <c r="O40" s="10">
        <v>72</v>
      </c>
      <c r="P40">
        <v>6.6278825772179946E-3</v>
      </c>
      <c r="Q40" s="10">
        <v>9.6999999999999993</v>
      </c>
      <c r="R40" s="10">
        <v>632</v>
      </c>
      <c r="S40" s="10">
        <v>1</v>
      </c>
      <c r="T40" s="10">
        <v>0.02</v>
      </c>
      <c r="V40" s="84"/>
      <c r="AT40" s="101"/>
    </row>
    <row r="41" spans="1:46" x14ac:dyDescent="0.25">
      <c r="A41" s="49">
        <v>45278</v>
      </c>
      <c r="B41" s="75">
        <v>0.45762731481481483</v>
      </c>
      <c r="C41" s="27">
        <v>348</v>
      </c>
      <c r="D41" s="27">
        <v>266</v>
      </c>
      <c r="E41" s="27">
        <v>77</v>
      </c>
      <c r="F41">
        <v>8.5026482946031212E-3</v>
      </c>
      <c r="G41" s="27">
        <v>12.6</v>
      </c>
      <c r="H41" s="27">
        <v>1360</v>
      </c>
      <c r="I41" s="27">
        <v>1</v>
      </c>
      <c r="J41" s="27">
        <v>0.02</v>
      </c>
      <c r="K41" s="51">
        <v>45280</v>
      </c>
      <c r="L41" s="75">
        <v>0.56142361111111116</v>
      </c>
      <c r="M41" s="24">
        <v>36</v>
      </c>
      <c r="N41" s="24">
        <v>19</v>
      </c>
      <c r="O41" s="24">
        <v>72</v>
      </c>
      <c r="P41">
        <v>6.2986267523760077E-3</v>
      </c>
      <c r="Q41" s="24">
        <v>8.9</v>
      </c>
      <c r="R41" s="24">
        <v>552</v>
      </c>
      <c r="S41" s="24">
        <v>1</v>
      </c>
      <c r="T41" s="24">
        <v>0.02</v>
      </c>
      <c r="V41" s="84"/>
      <c r="AT41" s="101"/>
    </row>
    <row r="42" spans="1:46" x14ac:dyDescent="0.25">
      <c r="A42" s="49">
        <v>45278</v>
      </c>
      <c r="B42" s="75">
        <v>0.46454861111111106</v>
      </c>
      <c r="C42" s="27">
        <v>324</v>
      </c>
      <c r="D42" s="27">
        <v>241</v>
      </c>
      <c r="E42" s="27">
        <v>74.5</v>
      </c>
      <c r="F42">
        <v>8.7506780246142269E-3</v>
      </c>
      <c r="G42" s="27">
        <v>13.6</v>
      </c>
      <c r="H42" s="27">
        <v>1299</v>
      </c>
      <c r="I42" s="27">
        <v>1</v>
      </c>
      <c r="J42" s="27">
        <v>0.02</v>
      </c>
      <c r="K42" s="51">
        <v>45280</v>
      </c>
      <c r="L42" s="75">
        <v>0.56836805555555558</v>
      </c>
      <c r="M42" s="24">
        <v>92</v>
      </c>
      <c r="N42" s="24">
        <v>56</v>
      </c>
      <c r="O42" s="24">
        <v>74.5</v>
      </c>
      <c r="P42">
        <v>6.4757988012660627E-3</v>
      </c>
      <c r="Q42" s="24">
        <v>8.8000000000000007</v>
      </c>
      <c r="R42" s="24">
        <v>573</v>
      </c>
      <c r="S42" s="24">
        <v>1</v>
      </c>
      <c r="T42" s="24">
        <v>0.02</v>
      </c>
      <c r="V42" s="84"/>
      <c r="AT42" s="101"/>
    </row>
    <row r="43" spans="1:46" x14ac:dyDescent="0.25">
      <c r="A43" s="49">
        <v>45278</v>
      </c>
      <c r="B43" s="75">
        <v>0.4714930555555556</v>
      </c>
      <c r="C43" s="27">
        <v>381</v>
      </c>
      <c r="D43" s="27">
        <v>296</v>
      </c>
      <c r="E43" s="27">
        <v>73</v>
      </c>
      <c r="F43">
        <v>8.6805419952859023E-3</v>
      </c>
      <c r="G43" s="27">
        <v>13.8</v>
      </c>
      <c r="H43" s="27">
        <v>1333</v>
      </c>
      <c r="I43" s="27">
        <v>1.97</v>
      </c>
      <c r="J43" s="27">
        <v>0.02</v>
      </c>
      <c r="K43" s="51">
        <v>45280</v>
      </c>
      <c r="L43" s="75">
        <v>0.5753125</v>
      </c>
      <c r="M43" s="24">
        <v>71</v>
      </c>
      <c r="N43" s="24">
        <v>45</v>
      </c>
      <c r="O43" s="24">
        <v>72.5</v>
      </c>
      <c r="P43">
        <v>6.5478527218964799E-3</v>
      </c>
      <c r="Q43" s="24">
        <v>9.4</v>
      </c>
      <c r="R43" s="24">
        <v>586</v>
      </c>
      <c r="S43" s="24">
        <v>1.84</v>
      </c>
      <c r="T43" s="24">
        <v>0.02</v>
      </c>
      <c r="V43" s="84"/>
      <c r="AT43" s="101"/>
    </row>
    <row r="44" spans="1:46" x14ac:dyDescent="0.25">
      <c r="A44" s="49">
        <v>45278</v>
      </c>
      <c r="B44" s="75">
        <v>0.47843750000000002</v>
      </c>
      <c r="C44" s="27">
        <v>437</v>
      </c>
      <c r="D44" s="27">
        <v>299</v>
      </c>
      <c r="E44" s="27">
        <v>69</v>
      </c>
      <c r="F44">
        <v>8.0054801779207898E-3</v>
      </c>
      <c r="G44" s="27">
        <v>13.4</v>
      </c>
      <c r="H44" s="27">
        <v>972</v>
      </c>
      <c r="I44" s="27">
        <v>1.46</v>
      </c>
      <c r="J44" s="27">
        <v>0.02</v>
      </c>
      <c r="K44" s="51">
        <v>45280</v>
      </c>
      <c r="L44" s="75">
        <v>0.58225694444444442</v>
      </c>
      <c r="M44" s="24">
        <v>51</v>
      </c>
      <c r="N44" s="24">
        <v>32</v>
      </c>
      <c r="O44" s="24">
        <v>72.5</v>
      </c>
      <c r="P44">
        <v>6.5062975710911339E-3</v>
      </c>
      <c r="Q44" s="24">
        <v>9.3000000000000007</v>
      </c>
      <c r="R44" s="24">
        <v>571</v>
      </c>
      <c r="S44" s="24">
        <v>1.73</v>
      </c>
      <c r="T44" s="24">
        <v>0.02</v>
      </c>
      <c r="V44" s="84"/>
      <c r="AT44" s="101"/>
    </row>
    <row r="45" spans="1:46" x14ac:dyDescent="0.25">
      <c r="A45" s="49">
        <v>45278</v>
      </c>
      <c r="B45" s="75">
        <v>0.48538194444444444</v>
      </c>
      <c r="C45" s="27">
        <v>434</v>
      </c>
      <c r="D45" s="27">
        <v>338</v>
      </c>
      <c r="E45" s="27">
        <v>72</v>
      </c>
      <c r="F45">
        <v>8.5091910657881121E-3</v>
      </c>
      <c r="G45" s="27">
        <v>13.7</v>
      </c>
      <c r="H45" s="27">
        <v>1191</v>
      </c>
      <c r="I45" s="14">
        <v>2.69</v>
      </c>
      <c r="J45" s="27">
        <v>0.02</v>
      </c>
      <c r="K45" s="51">
        <v>45280</v>
      </c>
      <c r="L45" s="75">
        <v>0.58920138888888884</v>
      </c>
      <c r="M45" s="24">
        <v>84</v>
      </c>
      <c r="N45" s="24">
        <v>56</v>
      </c>
      <c r="O45" s="24">
        <v>73.5</v>
      </c>
      <c r="P45">
        <v>6.59603960655446E-3</v>
      </c>
      <c r="Q45" s="24">
        <v>9.3000000000000007</v>
      </c>
      <c r="R45" s="24">
        <v>580</v>
      </c>
      <c r="S45" s="24">
        <v>1.78</v>
      </c>
      <c r="T45" s="24">
        <v>0.02</v>
      </c>
      <c r="V45" s="84"/>
      <c r="AT45" s="101"/>
    </row>
    <row r="46" spans="1:46" x14ac:dyDescent="0.25">
      <c r="A46" s="48">
        <v>45279</v>
      </c>
      <c r="B46" s="8">
        <v>0.56046296296296294</v>
      </c>
      <c r="C46" s="10">
        <v>391</v>
      </c>
      <c r="D46" s="10">
        <v>315</v>
      </c>
      <c r="E46" s="10">
        <v>75</v>
      </c>
      <c r="F46" s="77">
        <v>6.1930682988278049E-3</v>
      </c>
      <c r="G46" s="10">
        <v>8</v>
      </c>
      <c r="H46" s="58">
        <v>883</v>
      </c>
      <c r="I46" s="10">
        <v>1</v>
      </c>
      <c r="J46" s="10">
        <v>0.02</v>
      </c>
      <c r="K46" s="51">
        <v>45280</v>
      </c>
      <c r="L46" s="23">
        <v>0.59614583333333326</v>
      </c>
      <c r="M46" s="24">
        <v>139</v>
      </c>
      <c r="N46" s="24">
        <v>91</v>
      </c>
      <c r="O46" s="24">
        <v>73.5</v>
      </c>
      <c r="P46">
        <v>6.7231287627772373E-3</v>
      </c>
      <c r="Q46" s="24">
        <v>9.6</v>
      </c>
      <c r="R46" s="60">
        <v>624</v>
      </c>
      <c r="S46" s="14">
        <v>2.84</v>
      </c>
      <c r="T46" s="24">
        <v>0.02</v>
      </c>
      <c r="V46" s="84"/>
      <c r="AT46" s="101"/>
    </row>
    <row r="47" spans="1:46" ht="15.75" thickBot="1" x14ac:dyDescent="0.3">
      <c r="A47" s="48">
        <v>45279</v>
      </c>
      <c r="B47" s="8">
        <v>0.56739583333333332</v>
      </c>
      <c r="C47" s="10">
        <v>445</v>
      </c>
      <c r="D47" s="10">
        <v>360</v>
      </c>
      <c r="E47" s="10">
        <v>76.5</v>
      </c>
      <c r="F47" s="77">
        <v>6.1959596303295958E-3</v>
      </c>
      <c r="G47" s="10">
        <v>7.7</v>
      </c>
      <c r="H47" s="58">
        <v>935</v>
      </c>
      <c r="I47" s="10">
        <v>1</v>
      </c>
      <c r="J47" s="10">
        <v>0.02</v>
      </c>
      <c r="K47" s="51">
        <v>45280</v>
      </c>
      <c r="L47" s="23">
        <v>0.60309027777777779</v>
      </c>
      <c r="M47" s="24">
        <v>89</v>
      </c>
      <c r="N47" s="24">
        <v>51</v>
      </c>
      <c r="O47" s="24">
        <v>73</v>
      </c>
      <c r="P47">
        <v>6.6350848321068247E-3</v>
      </c>
      <c r="Q47" s="24">
        <v>9.5</v>
      </c>
      <c r="R47" s="60">
        <v>589</v>
      </c>
      <c r="S47" s="14">
        <v>2.62</v>
      </c>
      <c r="T47" s="24">
        <v>0.02</v>
      </c>
      <c r="V47" s="86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102"/>
    </row>
    <row r="48" spans="1:46" x14ac:dyDescent="0.25">
      <c r="A48" s="48">
        <v>45279</v>
      </c>
      <c r="B48" s="8">
        <v>0.57435185185185189</v>
      </c>
      <c r="C48" s="10">
        <v>297</v>
      </c>
      <c r="D48" s="10">
        <v>235</v>
      </c>
      <c r="E48" s="10">
        <v>77</v>
      </c>
      <c r="F48" s="77">
        <v>6.1963239243576071E-3</v>
      </c>
      <c r="G48" s="10">
        <v>7.6</v>
      </c>
      <c r="H48" s="58">
        <v>1011</v>
      </c>
      <c r="I48" s="10">
        <v>1</v>
      </c>
      <c r="J48" s="10">
        <v>0.02</v>
      </c>
      <c r="K48" s="51">
        <v>45280</v>
      </c>
      <c r="L48" s="23">
        <v>0.61003472222222221</v>
      </c>
      <c r="M48" s="24">
        <v>80</v>
      </c>
      <c r="N48" s="24">
        <v>52</v>
      </c>
      <c r="O48" s="24">
        <v>73.5</v>
      </c>
      <c r="P48">
        <v>6.6381679318536727E-3</v>
      </c>
      <c r="Q48" s="24">
        <v>9.4</v>
      </c>
      <c r="R48" s="60">
        <v>576</v>
      </c>
      <c r="S48" s="14">
        <v>2.57</v>
      </c>
      <c r="T48" s="24">
        <v>0.02</v>
      </c>
    </row>
    <row r="49" spans="1:20" x14ac:dyDescent="0.25">
      <c r="A49" s="48">
        <v>45279</v>
      </c>
      <c r="B49" s="8">
        <v>0.58129629629629631</v>
      </c>
      <c r="C49" s="10">
        <v>423</v>
      </c>
      <c r="D49" s="10">
        <v>354</v>
      </c>
      <c r="E49" s="10">
        <v>77.5</v>
      </c>
      <c r="F49" s="77">
        <v>6.2365597939962924E-3</v>
      </c>
      <c r="G49" s="10">
        <v>7.6</v>
      </c>
      <c r="H49" s="58">
        <v>995</v>
      </c>
      <c r="I49" s="10">
        <v>1</v>
      </c>
      <c r="J49" s="10">
        <v>0.02</v>
      </c>
      <c r="K49" s="49">
        <v>45281</v>
      </c>
      <c r="L49" s="75">
        <v>0.36118055555555556</v>
      </c>
      <c r="M49" s="27">
        <v>37</v>
      </c>
      <c r="N49" s="27">
        <v>17</v>
      </c>
      <c r="O49" s="27">
        <v>66</v>
      </c>
      <c r="P49">
        <v>6.5953747862829079E-3</v>
      </c>
      <c r="Q49" s="27">
        <v>11</v>
      </c>
      <c r="R49" s="27">
        <v>506</v>
      </c>
      <c r="S49" s="27">
        <v>1</v>
      </c>
      <c r="T49" s="27">
        <v>0.02</v>
      </c>
    </row>
    <row r="50" spans="1:20" x14ac:dyDescent="0.25">
      <c r="A50" s="48">
        <v>45279</v>
      </c>
      <c r="B50" s="8">
        <v>0.58824074074074073</v>
      </c>
      <c r="C50" s="10">
        <v>309</v>
      </c>
      <c r="D50" s="10">
        <v>238</v>
      </c>
      <c r="E50" s="10">
        <v>78</v>
      </c>
      <c r="F50" s="77">
        <v>6.3174490348458633E-3</v>
      </c>
      <c r="G50" s="10">
        <v>7.7</v>
      </c>
      <c r="H50" s="58">
        <v>1049</v>
      </c>
      <c r="I50" s="10">
        <v>1.08</v>
      </c>
      <c r="J50" s="10">
        <v>0.02</v>
      </c>
      <c r="K50" s="49">
        <v>45281</v>
      </c>
      <c r="L50" s="75">
        <v>0.36812500000000004</v>
      </c>
      <c r="M50" s="27">
        <v>58</v>
      </c>
      <c r="N50" s="27">
        <v>36</v>
      </c>
      <c r="O50" s="27">
        <v>69.5</v>
      </c>
      <c r="P50">
        <v>6.4794301178554732E-3</v>
      </c>
      <c r="Q50" s="27">
        <v>9.9</v>
      </c>
      <c r="R50" s="27">
        <v>522</v>
      </c>
      <c r="S50" s="27">
        <v>1</v>
      </c>
      <c r="T50" s="27">
        <v>0.02</v>
      </c>
    </row>
    <row r="51" spans="1:20" x14ac:dyDescent="0.25">
      <c r="A51" s="48">
        <v>45279</v>
      </c>
      <c r="B51" s="8">
        <v>0.59518518518518515</v>
      </c>
      <c r="C51" s="10">
        <v>235</v>
      </c>
      <c r="D51" s="10">
        <v>186</v>
      </c>
      <c r="E51" s="10">
        <v>77.5</v>
      </c>
      <c r="F51" s="77">
        <v>6.2365597939962924E-3</v>
      </c>
      <c r="G51" s="10">
        <v>7.6</v>
      </c>
      <c r="H51" s="58">
        <v>984</v>
      </c>
      <c r="I51" s="10">
        <v>1</v>
      </c>
      <c r="J51" s="10">
        <v>0.02</v>
      </c>
      <c r="K51" s="49">
        <v>45281</v>
      </c>
      <c r="L51" s="75">
        <v>0.37506944444444446</v>
      </c>
      <c r="M51" s="27">
        <v>58</v>
      </c>
      <c r="N51" s="27">
        <v>39</v>
      </c>
      <c r="O51" s="27">
        <v>71.5</v>
      </c>
      <c r="P51">
        <v>6.4575375119392871E-3</v>
      </c>
      <c r="Q51" s="27">
        <v>9.4</v>
      </c>
      <c r="R51" s="27">
        <v>553</v>
      </c>
      <c r="S51" s="27">
        <v>1</v>
      </c>
      <c r="T51" s="27">
        <v>0.02</v>
      </c>
    </row>
    <row r="52" spans="1:20" x14ac:dyDescent="0.25">
      <c r="A52" s="51">
        <v>45279</v>
      </c>
      <c r="B52" s="23">
        <v>0.65768518518518515</v>
      </c>
      <c r="C52" s="24">
        <v>67</v>
      </c>
      <c r="D52" s="24">
        <v>46</v>
      </c>
      <c r="E52" s="24">
        <v>70</v>
      </c>
      <c r="F52">
        <v>5.5967430167143169E-3</v>
      </c>
      <c r="G52" s="24">
        <v>7.5</v>
      </c>
      <c r="H52" s="24">
        <v>602</v>
      </c>
      <c r="I52" s="24">
        <v>1</v>
      </c>
      <c r="J52" s="24">
        <v>0.02</v>
      </c>
      <c r="K52" s="49">
        <v>45281</v>
      </c>
      <c r="L52" s="75">
        <v>0.38202546296296297</v>
      </c>
      <c r="M52" s="27">
        <v>58</v>
      </c>
      <c r="N52" s="27">
        <v>35</v>
      </c>
      <c r="O52" s="27">
        <v>72.5</v>
      </c>
      <c r="P52">
        <v>6.4649725161580289E-3</v>
      </c>
      <c r="Q52" s="27">
        <v>9.1999999999999993</v>
      </c>
      <c r="R52" s="27">
        <v>566</v>
      </c>
      <c r="S52" s="27">
        <v>1</v>
      </c>
      <c r="T52" s="27">
        <v>0.02</v>
      </c>
    </row>
    <row r="53" spans="1:20" x14ac:dyDescent="0.25">
      <c r="A53" s="51">
        <v>45279</v>
      </c>
      <c r="B53" s="23">
        <v>0.66461805555555553</v>
      </c>
      <c r="C53" s="24">
        <v>68</v>
      </c>
      <c r="D53" s="24">
        <v>42</v>
      </c>
      <c r="E53" s="24">
        <v>70.5</v>
      </c>
      <c r="F53">
        <v>5.7100020122645293E-3</v>
      </c>
      <c r="G53" s="24">
        <v>7.7</v>
      </c>
      <c r="H53" s="24">
        <v>594</v>
      </c>
      <c r="I53" s="24">
        <v>1</v>
      </c>
      <c r="J53" s="24">
        <v>0.02</v>
      </c>
      <c r="K53" s="49">
        <v>45281</v>
      </c>
      <c r="L53" s="75">
        <v>0.38896990740740739</v>
      </c>
      <c r="M53" s="27">
        <v>69</v>
      </c>
      <c r="N53" s="27">
        <v>43</v>
      </c>
      <c r="O53" s="27">
        <v>73</v>
      </c>
      <c r="P53">
        <v>6.4270291533170074E-3</v>
      </c>
      <c r="Q53" s="27">
        <v>9</v>
      </c>
      <c r="R53" s="27">
        <v>574</v>
      </c>
      <c r="S53" s="27">
        <v>1</v>
      </c>
      <c r="T53" s="27">
        <v>0.02</v>
      </c>
    </row>
    <row r="54" spans="1:20" x14ac:dyDescent="0.25">
      <c r="A54" s="49">
        <v>45280</v>
      </c>
      <c r="B54" s="26">
        <v>0.36697916666666663</v>
      </c>
      <c r="C54" s="27">
        <v>226</v>
      </c>
      <c r="D54" s="27">
        <v>161</v>
      </c>
      <c r="E54" s="27">
        <v>59</v>
      </c>
      <c r="F54">
        <v>7.189975649521071E-3</v>
      </c>
      <c r="G54" s="27">
        <v>14.2</v>
      </c>
      <c r="H54" s="27">
        <v>708</v>
      </c>
      <c r="I54" s="27">
        <v>1</v>
      </c>
      <c r="J54" s="27">
        <v>0.02</v>
      </c>
      <c r="K54" s="49">
        <v>45281</v>
      </c>
      <c r="L54" s="75">
        <v>0.39591435185185181</v>
      </c>
      <c r="M54" s="27">
        <v>68</v>
      </c>
      <c r="N54" s="27">
        <v>46</v>
      </c>
      <c r="O54" s="27">
        <v>73.5</v>
      </c>
      <c r="P54">
        <v>6.3888753274235644E-3</v>
      </c>
      <c r="Q54" s="27">
        <v>8.8000000000000007</v>
      </c>
      <c r="R54" s="27">
        <v>562</v>
      </c>
      <c r="S54" s="27">
        <v>1</v>
      </c>
      <c r="T54" s="27">
        <v>0.02</v>
      </c>
    </row>
    <row r="55" spans="1:20" x14ac:dyDescent="0.25">
      <c r="A55" s="49">
        <v>45280</v>
      </c>
      <c r="B55" s="26">
        <v>0.37391203703703701</v>
      </c>
      <c r="C55" s="27">
        <v>167</v>
      </c>
      <c r="D55" s="27">
        <v>119</v>
      </c>
      <c r="E55" s="27">
        <v>62.5</v>
      </c>
      <c r="F55">
        <v>6.9875541891649172E-3</v>
      </c>
      <c r="G55" s="27">
        <v>12.8</v>
      </c>
      <c r="H55" s="27">
        <v>704</v>
      </c>
      <c r="I55" s="27">
        <v>1</v>
      </c>
      <c r="J55" s="27">
        <v>0.02</v>
      </c>
      <c r="K55" s="49">
        <v>45281</v>
      </c>
      <c r="L55" s="75">
        <v>0.40285879629629634</v>
      </c>
      <c r="M55" s="27">
        <v>66</v>
      </c>
      <c r="N55" s="27">
        <v>36</v>
      </c>
      <c r="O55" s="27">
        <v>74</v>
      </c>
      <c r="P55">
        <v>6.432337064344814E-3</v>
      </c>
      <c r="Q55" s="27">
        <v>8.8000000000000007</v>
      </c>
      <c r="R55" s="27">
        <v>568</v>
      </c>
      <c r="S55" s="27">
        <v>1</v>
      </c>
      <c r="T55" s="27">
        <v>0.02</v>
      </c>
    </row>
    <row r="56" spans="1:20" x14ac:dyDescent="0.25">
      <c r="A56" s="49">
        <v>45280</v>
      </c>
      <c r="B56" s="26">
        <v>0.38085648148148149</v>
      </c>
      <c r="C56" s="27">
        <v>153</v>
      </c>
      <c r="D56" s="27">
        <v>110</v>
      </c>
      <c r="E56" s="27">
        <v>65</v>
      </c>
      <c r="F56">
        <v>7.0014404639312071E-3</v>
      </c>
      <c r="G56" s="27">
        <v>12.2</v>
      </c>
      <c r="H56" s="27">
        <v>722</v>
      </c>
      <c r="I56" s="27">
        <v>1</v>
      </c>
      <c r="J56" s="27">
        <v>0.02</v>
      </c>
      <c r="K56" s="48">
        <v>45281</v>
      </c>
      <c r="L56" s="75">
        <v>0.5973032407407407</v>
      </c>
      <c r="M56" s="10">
        <v>380</v>
      </c>
      <c r="N56" s="10">
        <v>344</v>
      </c>
      <c r="O56" s="10">
        <v>79</v>
      </c>
      <c r="P56">
        <v>7.3651076159796033E-3</v>
      </c>
      <c r="Q56" s="10">
        <v>9.9</v>
      </c>
      <c r="R56" s="10">
        <v>638</v>
      </c>
      <c r="S56" s="10">
        <v>1.53</v>
      </c>
      <c r="T56" s="10">
        <v>0.02</v>
      </c>
    </row>
    <row r="57" spans="1:20" x14ac:dyDescent="0.25">
      <c r="A57" s="49">
        <v>45280</v>
      </c>
      <c r="B57" s="26">
        <v>0.38918981481481479</v>
      </c>
      <c r="C57" s="27">
        <v>191</v>
      </c>
      <c r="D57" s="27">
        <v>149</v>
      </c>
      <c r="E57" s="27">
        <v>66.5</v>
      </c>
      <c r="F57">
        <v>7.0304107555574698E-3</v>
      </c>
      <c r="G57" s="27">
        <v>11.9</v>
      </c>
      <c r="H57" s="27">
        <v>738</v>
      </c>
      <c r="I57" s="27">
        <v>1</v>
      </c>
      <c r="J57" s="27">
        <v>0.02</v>
      </c>
      <c r="K57" s="48">
        <v>45281</v>
      </c>
      <c r="L57" s="75">
        <v>0.60563657407407401</v>
      </c>
      <c r="M57" s="10">
        <v>190</v>
      </c>
      <c r="N57" s="10">
        <v>156</v>
      </c>
      <c r="O57" s="10">
        <v>79</v>
      </c>
      <c r="P57">
        <v>7.4119175490200842E-3</v>
      </c>
      <c r="Q57" s="10">
        <v>10</v>
      </c>
      <c r="R57" s="10">
        <v>678</v>
      </c>
      <c r="S57" s="10">
        <v>1</v>
      </c>
      <c r="T57" s="10">
        <v>0.02</v>
      </c>
    </row>
    <row r="58" spans="1:20" x14ac:dyDescent="0.25">
      <c r="A58" s="48">
        <v>45281</v>
      </c>
      <c r="B58" s="8">
        <v>0.43758101851851849</v>
      </c>
      <c r="C58" s="10">
        <v>149</v>
      </c>
      <c r="D58" s="10">
        <v>112</v>
      </c>
      <c r="E58" s="10">
        <v>75.5</v>
      </c>
      <c r="F58">
        <v>6.9060710420364825E-3</v>
      </c>
      <c r="G58" s="10">
        <v>9.6</v>
      </c>
      <c r="H58" s="10">
        <v>538</v>
      </c>
      <c r="I58" s="10">
        <v>1</v>
      </c>
      <c r="J58" s="10">
        <v>0.02</v>
      </c>
      <c r="K58" s="48">
        <v>45281</v>
      </c>
      <c r="L58" s="75">
        <v>0.61119212962962965</v>
      </c>
      <c r="M58" s="10">
        <v>349</v>
      </c>
      <c r="N58" s="10">
        <v>244</v>
      </c>
      <c r="O58" s="10">
        <v>80</v>
      </c>
      <c r="P58">
        <v>7.5057392901469204E-3</v>
      </c>
      <c r="Q58" s="10">
        <v>10</v>
      </c>
      <c r="R58" s="10">
        <v>746</v>
      </c>
      <c r="S58" s="10">
        <v>1</v>
      </c>
      <c r="T58" s="10">
        <v>0.02</v>
      </c>
    </row>
    <row r="59" spans="1:20" x14ac:dyDescent="0.25">
      <c r="A59" s="48">
        <v>45281</v>
      </c>
      <c r="B59" s="8">
        <v>0.44452546296296297</v>
      </c>
      <c r="C59" s="10">
        <v>71</v>
      </c>
      <c r="D59" s="10">
        <v>43</v>
      </c>
      <c r="E59" s="10">
        <v>76</v>
      </c>
      <c r="F59">
        <v>6.9518066118512932E-3</v>
      </c>
      <c r="G59" s="10">
        <v>9.6</v>
      </c>
      <c r="H59" s="10">
        <v>501</v>
      </c>
      <c r="I59" s="10">
        <v>1</v>
      </c>
      <c r="J59" s="10">
        <v>0.02</v>
      </c>
      <c r="K59" s="48">
        <v>45281</v>
      </c>
      <c r="L59" s="75">
        <v>0.61813657407407407</v>
      </c>
      <c r="M59" s="10">
        <v>260</v>
      </c>
      <c r="N59" s="10">
        <v>218</v>
      </c>
      <c r="O59" s="10">
        <v>79</v>
      </c>
      <c r="P59">
        <v>7.4119175490200842E-3</v>
      </c>
      <c r="Q59" s="10">
        <v>10</v>
      </c>
      <c r="R59" s="10">
        <v>797</v>
      </c>
      <c r="S59" s="10">
        <v>1.69</v>
      </c>
      <c r="T59" s="10">
        <v>0.02</v>
      </c>
    </row>
    <row r="60" spans="1:20" x14ac:dyDescent="0.25">
      <c r="A60" s="48">
        <v>45281</v>
      </c>
      <c r="B60" s="8">
        <v>0.45146990740740739</v>
      </c>
      <c r="C60" s="10">
        <v>91</v>
      </c>
      <c r="D60" s="10">
        <v>50</v>
      </c>
      <c r="E60" s="10">
        <v>76</v>
      </c>
      <c r="F60">
        <v>6.9960982759523288E-3</v>
      </c>
      <c r="G60" s="10">
        <v>9.6999999999999993</v>
      </c>
      <c r="H60" s="10">
        <v>614</v>
      </c>
      <c r="I60" s="10">
        <v>1</v>
      </c>
      <c r="J60" s="10">
        <v>0.02</v>
      </c>
      <c r="K60" s="48">
        <v>45281</v>
      </c>
      <c r="L60" s="75">
        <v>0.62512731481481476</v>
      </c>
      <c r="M60" s="10">
        <v>321</v>
      </c>
      <c r="N60" s="10">
        <v>274</v>
      </c>
      <c r="O60" s="10">
        <v>79.5</v>
      </c>
      <c r="P60">
        <v>7.4588284195835032E-3</v>
      </c>
      <c r="Q60" s="10">
        <v>10</v>
      </c>
      <c r="R60" s="10">
        <v>680</v>
      </c>
      <c r="S60" s="10">
        <v>1.44</v>
      </c>
      <c r="T60" s="10">
        <v>0.02</v>
      </c>
    </row>
    <row r="61" spans="1:20" x14ac:dyDescent="0.25">
      <c r="A61" s="48">
        <v>45281</v>
      </c>
      <c r="B61" s="8">
        <v>0.45841435185185181</v>
      </c>
      <c r="C61" s="10">
        <v>118</v>
      </c>
      <c r="D61" s="10">
        <v>74</v>
      </c>
      <c r="E61" s="10">
        <v>76.5</v>
      </c>
      <c r="F61">
        <v>7.0869556566961374E-3</v>
      </c>
      <c r="G61" s="10">
        <v>9.8000000000000007</v>
      </c>
      <c r="H61" s="10">
        <v>695</v>
      </c>
      <c r="I61" s="10">
        <v>1</v>
      </c>
      <c r="J61" s="10">
        <v>0.02</v>
      </c>
      <c r="K61" s="49">
        <v>45279</v>
      </c>
      <c r="L61" s="26">
        <v>0.39030092592592597</v>
      </c>
      <c r="M61" s="27">
        <v>274</v>
      </c>
      <c r="N61" s="27">
        <v>221</v>
      </c>
      <c r="O61" s="27">
        <v>67.5</v>
      </c>
      <c r="P61">
        <v>8.2763091114534046E-3</v>
      </c>
      <c r="Q61" s="27">
        <v>14.3</v>
      </c>
      <c r="R61" s="27">
        <v>829</v>
      </c>
      <c r="S61" s="27">
        <v>1</v>
      </c>
      <c r="T61" s="27">
        <v>0.02</v>
      </c>
    </row>
    <row r="62" spans="1:20" x14ac:dyDescent="0.25">
      <c r="A62" s="48">
        <v>45281</v>
      </c>
      <c r="B62" s="75">
        <v>0.46535879629629634</v>
      </c>
      <c r="C62" s="10">
        <v>226</v>
      </c>
      <c r="D62" s="10">
        <v>171</v>
      </c>
      <c r="E62" s="10">
        <v>76</v>
      </c>
      <c r="F62">
        <v>7.0854199849930358E-3</v>
      </c>
      <c r="G62" s="10">
        <v>9.9</v>
      </c>
      <c r="H62" s="10">
        <v>724</v>
      </c>
      <c r="I62" s="10">
        <v>1</v>
      </c>
      <c r="J62" s="10">
        <v>0.02</v>
      </c>
      <c r="K62" s="49">
        <v>45279</v>
      </c>
      <c r="L62" s="26">
        <v>0.39810185185185182</v>
      </c>
      <c r="M62" s="27">
        <v>327</v>
      </c>
      <c r="N62" s="27">
        <v>242</v>
      </c>
      <c r="O62" s="27">
        <v>68.5</v>
      </c>
      <c r="P62">
        <v>8.1454400914669108E-3</v>
      </c>
      <c r="Q62" s="27">
        <v>13.8</v>
      </c>
      <c r="R62" s="27">
        <v>787</v>
      </c>
      <c r="S62" s="27">
        <v>1</v>
      </c>
      <c r="T62" s="27">
        <v>0.02</v>
      </c>
    </row>
    <row r="63" spans="1:20" x14ac:dyDescent="0.25">
      <c r="A63" s="48">
        <v>45281</v>
      </c>
      <c r="B63" s="75">
        <v>0.47229166666666672</v>
      </c>
      <c r="C63" s="10">
        <v>226</v>
      </c>
      <c r="D63" s="10">
        <v>151</v>
      </c>
      <c r="E63" s="10">
        <v>76</v>
      </c>
      <c r="F63">
        <v>7.0854199849930358E-3</v>
      </c>
      <c r="G63" s="10">
        <v>9.9</v>
      </c>
      <c r="H63" s="10">
        <v>741</v>
      </c>
      <c r="I63" s="10">
        <v>1</v>
      </c>
      <c r="J63" s="10">
        <v>0.02</v>
      </c>
      <c r="K63" s="49">
        <v>45279</v>
      </c>
      <c r="L63" s="26">
        <v>0.40365740740740735</v>
      </c>
      <c r="M63" s="27">
        <v>336</v>
      </c>
      <c r="N63" s="27">
        <v>242</v>
      </c>
      <c r="O63" s="27">
        <v>70</v>
      </c>
      <c r="P63">
        <v>8.1716729775329865E-3</v>
      </c>
      <c r="Q63" s="27">
        <v>13.5</v>
      </c>
      <c r="R63" s="27">
        <v>802</v>
      </c>
      <c r="S63" s="27">
        <v>1</v>
      </c>
      <c r="T63" s="27">
        <v>0.02</v>
      </c>
    </row>
    <row r="64" spans="1:20" x14ac:dyDescent="0.25">
      <c r="A64" s="48">
        <v>45281</v>
      </c>
      <c r="B64" s="75">
        <v>0.47924768518518518</v>
      </c>
      <c r="C64" s="10">
        <v>602</v>
      </c>
      <c r="D64" s="10">
        <v>504</v>
      </c>
      <c r="E64" s="10">
        <v>76.5</v>
      </c>
      <c r="F64">
        <v>7.1320345901574635E-3</v>
      </c>
      <c r="G64" s="10">
        <v>9.9</v>
      </c>
      <c r="H64" s="10">
        <v>739</v>
      </c>
      <c r="I64" s="14">
        <v>2.0499999999999998</v>
      </c>
      <c r="J64" s="10">
        <v>0.02</v>
      </c>
      <c r="K64" s="49">
        <v>45279</v>
      </c>
      <c r="L64" s="26">
        <v>0.41060185185185188</v>
      </c>
      <c r="M64" s="27">
        <v>339</v>
      </c>
      <c r="N64" s="27">
        <v>229</v>
      </c>
      <c r="O64" s="27">
        <v>71.5</v>
      </c>
      <c r="P64">
        <v>8.2955338075555995E-3</v>
      </c>
      <c r="Q64" s="27">
        <v>13.4</v>
      </c>
      <c r="R64" s="27">
        <v>867</v>
      </c>
      <c r="S64" s="27">
        <v>1</v>
      </c>
      <c r="T64" s="27">
        <v>0.02</v>
      </c>
    </row>
    <row r="65" spans="1:20" x14ac:dyDescent="0.25">
      <c r="A65" s="48">
        <v>45274</v>
      </c>
      <c r="B65" s="8">
        <v>0.37101851851851847</v>
      </c>
      <c r="C65" s="10">
        <v>462</v>
      </c>
      <c r="D65" s="10">
        <v>331</v>
      </c>
      <c r="E65" s="10">
        <v>74</v>
      </c>
      <c r="F65">
        <v>6.8989615643353245E-3</v>
      </c>
      <c r="G65" s="10">
        <v>9.9</v>
      </c>
      <c r="H65" s="57">
        <v>705</v>
      </c>
      <c r="I65" s="10">
        <v>1</v>
      </c>
      <c r="J65" s="10">
        <v>0.02</v>
      </c>
      <c r="K65" s="50">
        <v>45279</v>
      </c>
      <c r="L65" s="9">
        <v>0.4314351851851852</v>
      </c>
      <c r="M65" s="12">
        <v>370</v>
      </c>
      <c r="N65" s="12">
        <v>300</v>
      </c>
      <c r="O65" s="12">
        <v>74</v>
      </c>
      <c r="P65">
        <v>8.3246211991653968E-3</v>
      </c>
      <c r="Q65" s="12">
        <v>12.9</v>
      </c>
      <c r="R65" s="12">
        <v>829</v>
      </c>
      <c r="S65" s="12">
        <v>1</v>
      </c>
      <c r="T65" s="12">
        <v>0.02</v>
      </c>
    </row>
    <row r="66" spans="1:20" x14ac:dyDescent="0.25">
      <c r="A66" s="48">
        <v>45274</v>
      </c>
      <c r="B66" s="8">
        <v>0.37935185185185188</v>
      </c>
      <c r="C66" s="10">
        <v>473</v>
      </c>
      <c r="D66" s="10">
        <v>335</v>
      </c>
      <c r="E66" s="10">
        <v>76.5</v>
      </c>
      <c r="F66">
        <v>6.953205337755783E-3</v>
      </c>
      <c r="G66" s="10">
        <v>9.5</v>
      </c>
      <c r="H66" s="57">
        <v>810</v>
      </c>
      <c r="I66" s="10">
        <v>1</v>
      </c>
      <c r="J66" s="10">
        <v>0.02</v>
      </c>
      <c r="K66" s="50">
        <v>45279</v>
      </c>
      <c r="L66" s="9">
        <v>0.43837962962962962</v>
      </c>
      <c r="M66" s="12">
        <v>382</v>
      </c>
      <c r="N66" s="12">
        <v>297</v>
      </c>
      <c r="O66" s="12">
        <v>72</v>
      </c>
      <c r="P66">
        <v>8.1498700223828994E-3</v>
      </c>
      <c r="Q66" s="12">
        <v>13</v>
      </c>
      <c r="R66" s="12">
        <v>852</v>
      </c>
      <c r="S66" s="12">
        <v>1</v>
      </c>
      <c r="T66" s="12">
        <v>0.02</v>
      </c>
    </row>
    <row r="67" spans="1:20" x14ac:dyDescent="0.25">
      <c r="A67" s="48">
        <v>45274</v>
      </c>
      <c r="B67" s="8">
        <v>0.38768518518518519</v>
      </c>
      <c r="C67" s="10">
        <v>486</v>
      </c>
      <c r="D67" s="10">
        <v>330</v>
      </c>
      <c r="E67" s="10">
        <v>77.5</v>
      </c>
      <c r="F67">
        <v>6.9550077484077637E-3</v>
      </c>
      <c r="G67" s="10">
        <v>9.3000000000000007</v>
      </c>
      <c r="H67" s="57">
        <v>810</v>
      </c>
      <c r="I67" s="10">
        <v>1</v>
      </c>
      <c r="J67" s="10">
        <v>0.02</v>
      </c>
      <c r="K67" s="50">
        <v>45279</v>
      </c>
      <c r="L67" s="9">
        <v>0.44532407407407404</v>
      </c>
      <c r="M67" s="12">
        <v>383</v>
      </c>
      <c r="N67" s="12">
        <v>292</v>
      </c>
      <c r="O67" s="12">
        <v>72.5</v>
      </c>
      <c r="P67">
        <v>8.2573264792775193E-3</v>
      </c>
      <c r="Q67" s="12">
        <v>13.1</v>
      </c>
      <c r="R67" s="12">
        <v>850</v>
      </c>
      <c r="S67" s="12">
        <v>1</v>
      </c>
      <c r="T67" s="12">
        <v>0.02</v>
      </c>
    </row>
    <row r="68" spans="1:20" x14ac:dyDescent="0.25">
      <c r="A68" s="48">
        <v>45274</v>
      </c>
      <c r="B68" s="8">
        <v>0.39324074074074072</v>
      </c>
      <c r="C68" s="10">
        <v>400</v>
      </c>
      <c r="D68" s="10">
        <v>285</v>
      </c>
      <c r="E68" s="10">
        <v>78</v>
      </c>
      <c r="F68">
        <v>6.9998787661394272E-3</v>
      </c>
      <c r="G68" s="10">
        <v>9.3000000000000007</v>
      </c>
      <c r="H68" s="57">
        <v>906</v>
      </c>
      <c r="I68" s="10">
        <v>1</v>
      </c>
      <c r="J68" s="10">
        <v>0.02</v>
      </c>
      <c r="K68" s="50">
        <v>45279</v>
      </c>
      <c r="L68" s="9">
        <v>0.45280092592592597</v>
      </c>
      <c r="M68" s="12">
        <v>371</v>
      </c>
      <c r="N68" s="12">
        <v>286</v>
      </c>
      <c r="O68" s="12">
        <v>74.5</v>
      </c>
      <c r="P68">
        <v>8.5376594312749406E-3</v>
      </c>
      <c r="Q68" s="12">
        <v>13.2</v>
      </c>
      <c r="R68" s="12">
        <v>997</v>
      </c>
      <c r="S68" s="12">
        <v>1</v>
      </c>
      <c r="T68" s="12">
        <v>0.02</v>
      </c>
    </row>
    <row r="69" spans="1:20" x14ac:dyDescent="0.25">
      <c r="A69" s="48">
        <v>45274</v>
      </c>
      <c r="B69" s="8">
        <v>0.4001851851851852</v>
      </c>
      <c r="C69" s="10">
        <v>968</v>
      </c>
      <c r="D69" s="10">
        <v>712</v>
      </c>
      <c r="E69" s="10">
        <v>79</v>
      </c>
      <c r="F69">
        <v>7.1349015866182339E-3</v>
      </c>
      <c r="G69" s="10">
        <v>9.4</v>
      </c>
      <c r="H69" s="57">
        <v>1181</v>
      </c>
      <c r="I69" s="10">
        <v>1.78</v>
      </c>
      <c r="J69" s="10">
        <v>0.02</v>
      </c>
      <c r="K69" s="48">
        <v>45278</v>
      </c>
      <c r="L69" s="75">
        <v>0.45990740740740743</v>
      </c>
      <c r="M69" s="10">
        <v>337</v>
      </c>
      <c r="N69" s="10">
        <v>270</v>
      </c>
      <c r="O69" s="10">
        <v>76</v>
      </c>
      <c r="P69">
        <v>8.5496109613050018E-3</v>
      </c>
      <c r="Q69" s="10">
        <v>12.9</v>
      </c>
      <c r="R69" s="10">
        <v>1110</v>
      </c>
      <c r="S69" s="10">
        <v>1</v>
      </c>
      <c r="T69" s="10">
        <v>0.02</v>
      </c>
    </row>
    <row r="70" spans="1:20" x14ac:dyDescent="0.25">
      <c r="A70" s="49">
        <v>45274</v>
      </c>
      <c r="B70" s="26">
        <v>0.44641203703703702</v>
      </c>
      <c r="C70" s="27">
        <v>743</v>
      </c>
      <c r="D70" s="27">
        <v>579</v>
      </c>
      <c r="E70" s="27">
        <v>81</v>
      </c>
      <c r="F70">
        <v>7.2229348111558667E-3</v>
      </c>
      <c r="G70" s="27">
        <v>9.1999999999999993</v>
      </c>
      <c r="H70" s="27">
        <v>1293</v>
      </c>
      <c r="I70" s="27">
        <v>1</v>
      </c>
      <c r="J70" s="27">
        <v>0.02</v>
      </c>
      <c r="K70" s="48">
        <v>45278</v>
      </c>
      <c r="L70" s="75">
        <v>0.46684027777777781</v>
      </c>
      <c r="M70" s="10">
        <v>313</v>
      </c>
      <c r="N70" s="10">
        <v>264</v>
      </c>
      <c r="O70" s="10">
        <v>82.5</v>
      </c>
      <c r="P70">
        <v>9.2235715296976901E-3</v>
      </c>
      <c r="Q70" s="10">
        <v>12.8</v>
      </c>
      <c r="R70" s="10">
        <v>1142</v>
      </c>
      <c r="S70" s="10">
        <v>1</v>
      </c>
      <c r="T70" s="10">
        <v>0.02</v>
      </c>
    </row>
    <row r="71" spans="1:20" x14ac:dyDescent="0.25">
      <c r="A71" s="49">
        <v>45274</v>
      </c>
      <c r="B71" s="26">
        <v>0.44826388888888885</v>
      </c>
      <c r="C71" s="27">
        <v>729</v>
      </c>
      <c r="D71" s="27">
        <v>557</v>
      </c>
      <c r="E71" s="27">
        <v>81</v>
      </c>
      <c r="F71">
        <v>7.2229348111558667E-3</v>
      </c>
      <c r="G71" s="27">
        <v>9.1999999999999993</v>
      </c>
      <c r="H71" s="27">
        <v>1272</v>
      </c>
      <c r="I71" s="27">
        <v>1</v>
      </c>
      <c r="J71" s="27">
        <v>0.02</v>
      </c>
      <c r="K71" s="48">
        <v>45278</v>
      </c>
      <c r="L71" s="75">
        <v>0.48074074074074075</v>
      </c>
      <c r="M71" s="10">
        <v>362</v>
      </c>
      <c r="N71" s="10">
        <v>296</v>
      </c>
      <c r="O71" s="10">
        <v>80.5</v>
      </c>
      <c r="P71">
        <v>8.4575692366664641E-3</v>
      </c>
      <c r="Q71" s="10">
        <v>11.8</v>
      </c>
      <c r="R71" s="10">
        <v>937</v>
      </c>
      <c r="S71" s="10">
        <v>1</v>
      </c>
      <c r="T71" s="10">
        <v>0.04</v>
      </c>
    </row>
    <row r="72" spans="1:20" x14ac:dyDescent="0.25">
      <c r="A72" s="50">
        <v>45274</v>
      </c>
      <c r="B72" s="9">
        <v>0.46317129629629633</v>
      </c>
      <c r="C72" s="12">
        <v>554</v>
      </c>
      <c r="D72" s="12">
        <v>442</v>
      </c>
      <c r="E72" s="12">
        <v>81.5</v>
      </c>
      <c r="F72">
        <v>7.2675208285086805E-3</v>
      </c>
      <c r="G72" s="12">
        <v>9.1999999999999993</v>
      </c>
      <c r="H72" s="12">
        <v>1569</v>
      </c>
      <c r="I72" s="12">
        <v>1</v>
      </c>
      <c r="J72" s="12">
        <v>0.02</v>
      </c>
      <c r="K72" s="48">
        <v>45278</v>
      </c>
      <c r="L72" s="75">
        <v>0.48766203703703703</v>
      </c>
      <c r="M72" s="10">
        <v>429</v>
      </c>
      <c r="N72" s="10">
        <v>350</v>
      </c>
      <c r="O72" s="10">
        <v>82.5</v>
      </c>
      <c r="P72">
        <v>8.8864436657588395E-3</v>
      </c>
      <c r="Q72" s="10">
        <v>12.2</v>
      </c>
      <c r="R72" s="10">
        <v>1146</v>
      </c>
      <c r="S72" s="10">
        <v>1</v>
      </c>
      <c r="T72" s="10">
        <v>0.02</v>
      </c>
    </row>
    <row r="73" spans="1:20" x14ac:dyDescent="0.25">
      <c r="A73" s="50">
        <v>45274</v>
      </c>
      <c r="B73" s="9">
        <v>0.48170138888888886</v>
      </c>
      <c r="C73" s="12">
        <v>572</v>
      </c>
      <c r="D73" s="12">
        <v>457</v>
      </c>
      <c r="E73" s="12">
        <v>82.5</v>
      </c>
      <c r="F73">
        <v>7.3566928632143079E-3</v>
      </c>
      <c r="G73" s="12">
        <v>9.1999999999999993</v>
      </c>
      <c r="H73" s="12">
        <v>1579</v>
      </c>
      <c r="I73" s="12">
        <v>1</v>
      </c>
      <c r="J73" s="12">
        <v>0.02</v>
      </c>
      <c r="K73" s="48">
        <v>45278</v>
      </c>
      <c r="L73" s="8">
        <v>0.49460648148148145</v>
      </c>
      <c r="M73" s="10">
        <v>424</v>
      </c>
      <c r="N73" s="10">
        <v>355</v>
      </c>
      <c r="O73" s="10">
        <v>83.5</v>
      </c>
      <c r="P73">
        <v>9.1066699395675448E-3</v>
      </c>
      <c r="Q73" s="10">
        <v>12.4</v>
      </c>
      <c r="R73" s="10">
        <v>1202</v>
      </c>
      <c r="S73" s="10">
        <v>1</v>
      </c>
      <c r="T73" s="10">
        <v>0.02</v>
      </c>
    </row>
    <row r="74" spans="1:20" x14ac:dyDescent="0.25">
      <c r="A74" s="49">
        <v>45274</v>
      </c>
      <c r="B74" s="26">
        <v>0.57502314814814814</v>
      </c>
      <c r="C74" s="27">
        <v>661</v>
      </c>
      <c r="D74" s="27">
        <v>529</v>
      </c>
      <c r="E74" s="27">
        <v>82.5</v>
      </c>
      <c r="F74">
        <v>7.4037179257243936E-3</v>
      </c>
      <c r="G74" s="27">
        <v>9.3000000000000007</v>
      </c>
      <c r="H74" s="27">
        <v>1180</v>
      </c>
      <c r="I74" s="27">
        <v>1</v>
      </c>
      <c r="J74" s="27">
        <v>0.02</v>
      </c>
      <c r="K74" s="51">
        <v>45278</v>
      </c>
      <c r="L74" s="23">
        <v>0.56178240740740737</v>
      </c>
      <c r="M74" s="24">
        <v>417</v>
      </c>
      <c r="N74" s="24">
        <v>314</v>
      </c>
      <c r="O74" s="24">
        <v>75.5</v>
      </c>
      <c r="P74">
        <v>9.1445577366478185E-3</v>
      </c>
      <c r="Q74" s="24">
        <v>14.1</v>
      </c>
      <c r="R74" s="24">
        <v>1246</v>
      </c>
      <c r="S74" s="24">
        <v>1</v>
      </c>
      <c r="T74" s="24">
        <v>0.02</v>
      </c>
    </row>
    <row r="75" spans="1:20" x14ac:dyDescent="0.25">
      <c r="A75" s="50">
        <v>45274</v>
      </c>
      <c r="B75" s="9">
        <v>0.64399305555555553</v>
      </c>
      <c r="C75" s="12">
        <v>567</v>
      </c>
      <c r="D75" s="12">
        <v>466</v>
      </c>
      <c r="E75" s="12">
        <v>82</v>
      </c>
      <c r="F75">
        <v>7.7913656777443352E-3</v>
      </c>
      <c r="G75" s="12">
        <v>10.199999999999999</v>
      </c>
      <c r="H75" s="12">
        <v>1424</v>
      </c>
      <c r="I75" s="12">
        <v>1</v>
      </c>
      <c r="J75" s="12">
        <v>0.02</v>
      </c>
      <c r="K75" s="51">
        <v>45278</v>
      </c>
      <c r="L75" s="23">
        <v>0.56185185185185182</v>
      </c>
      <c r="M75" s="24">
        <v>417</v>
      </c>
      <c r="N75" s="24">
        <v>314</v>
      </c>
      <c r="O75" s="24">
        <v>75.5</v>
      </c>
      <c r="P75">
        <v>9.1445577366478185E-3</v>
      </c>
      <c r="Q75" s="24">
        <v>14.1</v>
      </c>
      <c r="R75" s="24">
        <v>1246</v>
      </c>
      <c r="S75" s="24">
        <v>1</v>
      </c>
      <c r="T75" s="24">
        <v>0.02</v>
      </c>
    </row>
    <row r="76" spans="1:20" x14ac:dyDescent="0.25">
      <c r="A76" s="50">
        <v>45274</v>
      </c>
      <c r="B76" s="9">
        <v>0.64677083333333341</v>
      </c>
      <c r="C76" s="12">
        <v>756</v>
      </c>
      <c r="D76" s="12">
        <v>594</v>
      </c>
      <c r="E76" s="12">
        <v>82</v>
      </c>
      <c r="F76">
        <v>7.7913656777443352E-3</v>
      </c>
      <c r="G76" s="12">
        <v>10.199999999999999</v>
      </c>
      <c r="H76" s="12">
        <v>1421</v>
      </c>
      <c r="I76" s="12">
        <v>1</v>
      </c>
      <c r="J76" s="12">
        <v>0.02</v>
      </c>
      <c r="K76" s="49">
        <v>45279</v>
      </c>
      <c r="L76" s="75">
        <v>0.47888888888888892</v>
      </c>
      <c r="M76" s="27">
        <v>384</v>
      </c>
      <c r="N76" s="27">
        <v>324</v>
      </c>
      <c r="O76" s="27">
        <v>77.5</v>
      </c>
      <c r="P76">
        <v>7.8917183595556776E-3</v>
      </c>
      <c r="Q76" s="27">
        <v>11.3</v>
      </c>
      <c r="R76" s="27">
        <v>1013</v>
      </c>
      <c r="S76" s="27">
        <v>1</v>
      </c>
      <c r="T76" s="27">
        <v>0.05</v>
      </c>
    </row>
    <row r="77" spans="1:20" x14ac:dyDescent="0.25">
      <c r="A77" s="50">
        <v>45274</v>
      </c>
      <c r="B77" s="9">
        <v>0.65656250000000005</v>
      </c>
      <c r="C77" s="12">
        <v>646</v>
      </c>
      <c r="D77" s="12">
        <v>534</v>
      </c>
      <c r="E77" s="12">
        <v>82.5</v>
      </c>
      <c r="F77">
        <v>7.8885730958837014E-3</v>
      </c>
      <c r="G77" s="12">
        <v>10.3</v>
      </c>
      <c r="H77" s="12">
        <v>1570</v>
      </c>
      <c r="I77" s="12">
        <v>1</v>
      </c>
      <c r="J77" s="12">
        <v>0.02</v>
      </c>
      <c r="K77" s="49">
        <v>45279</v>
      </c>
      <c r="L77" s="75">
        <v>0.48444444444444446</v>
      </c>
      <c r="M77" s="27">
        <v>375</v>
      </c>
      <c r="N77" s="27">
        <v>306</v>
      </c>
      <c r="O77" s="27">
        <v>79.5</v>
      </c>
      <c r="P77">
        <v>7.9444287198407754E-3</v>
      </c>
      <c r="Q77" s="27">
        <v>11</v>
      </c>
      <c r="R77" s="27">
        <v>986</v>
      </c>
      <c r="S77" s="27">
        <v>1</v>
      </c>
      <c r="T77" s="27">
        <v>0.05</v>
      </c>
    </row>
    <row r="78" spans="1:20" x14ac:dyDescent="0.25">
      <c r="A78" s="50">
        <v>45274</v>
      </c>
      <c r="B78" s="9">
        <v>0.6620138888888889</v>
      </c>
      <c r="C78" s="12">
        <v>749</v>
      </c>
      <c r="D78" s="12">
        <v>567</v>
      </c>
      <c r="E78" s="12">
        <v>82</v>
      </c>
      <c r="F78">
        <v>7.8904340777488785E-3</v>
      </c>
      <c r="G78" s="12">
        <v>10.4</v>
      </c>
      <c r="H78" s="12">
        <v>1574</v>
      </c>
      <c r="I78" s="12">
        <v>1</v>
      </c>
      <c r="J78" s="12">
        <v>0.02</v>
      </c>
      <c r="K78" s="49">
        <v>45279</v>
      </c>
      <c r="L78" s="75">
        <v>0.49138888888888888</v>
      </c>
      <c r="M78" s="27">
        <v>455</v>
      </c>
      <c r="N78" s="27">
        <v>392</v>
      </c>
      <c r="O78" s="27">
        <v>81</v>
      </c>
      <c r="P78">
        <v>7.9931864838248615E-3</v>
      </c>
      <c r="Q78" s="27">
        <v>10.8</v>
      </c>
      <c r="R78" s="27">
        <v>1054</v>
      </c>
      <c r="S78" s="27">
        <v>1</v>
      </c>
      <c r="T78" s="27">
        <v>0.04</v>
      </c>
    </row>
    <row r="79" spans="1:20" x14ac:dyDescent="0.25">
      <c r="A79" s="48">
        <v>45275</v>
      </c>
      <c r="B79" s="8">
        <v>0.35782407407407407</v>
      </c>
      <c r="C79" s="10">
        <v>350</v>
      </c>
      <c r="D79" s="10">
        <v>241</v>
      </c>
      <c r="E79" s="10">
        <v>72.5</v>
      </c>
      <c r="F79">
        <v>8.3598697005319092E-3</v>
      </c>
      <c r="G79" s="10">
        <v>13.3</v>
      </c>
      <c r="H79" s="10">
        <v>860</v>
      </c>
      <c r="I79" s="10">
        <v>1</v>
      </c>
      <c r="J79" s="10">
        <v>0.02</v>
      </c>
      <c r="K79" s="49">
        <v>45279</v>
      </c>
      <c r="L79" s="75">
        <v>0.49833333333333335</v>
      </c>
      <c r="M79" s="27">
        <v>484</v>
      </c>
      <c r="N79" s="27">
        <v>411</v>
      </c>
      <c r="O79" s="27">
        <v>82</v>
      </c>
      <c r="P79">
        <v>7.990598063138175E-3</v>
      </c>
      <c r="Q79" s="27">
        <v>10.6</v>
      </c>
      <c r="R79" s="27">
        <v>1090</v>
      </c>
      <c r="S79" s="27">
        <v>1</v>
      </c>
      <c r="T79" s="27">
        <v>0.04</v>
      </c>
    </row>
    <row r="80" spans="1:20" x14ac:dyDescent="0.25">
      <c r="A80" s="48">
        <v>45275</v>
      </c>
      <c r="B80" s="8">
        <v>0.36476851851851855</v>
      </c>
      <c r="C80" s="10">
        <v>586</v>
      </c>
      <c r="D80" s="10">
        <v>385</v>
      </c>
      <c r="E80" s="10">
        <v>74</v>
      </c>
      <c r="F80">
        <v>8.3762553007824241E-3</v>
      </c>
      <c r="G80" s="10">
        <v>13</v>
      </c>
      <c r="H80" s="10">
        <v>875</v>
      </c>
      <c r="I80" s="10">
        <v>1</v>
      </c>
      <c r="J80" s="10">
        <v>0.02</v>
      </c>
      <c r="K80" s="48">
        <v>45280</v>
      </c>
      <c r="L80" s="8">
        <v>0.37699074074074074</v>
      </c>
      <c r="M80" s="10">
        <v>176</v>
      </c>
      <c r="N80" s="10">
        <v>134</v>
      </c>
      <c r="O80" s="10">
        <v>68.5</v>
      </c>
      <c r="P80">
        <v>6.6750727722556724E-3</v>
      </c>
      <c r="Q80" s="10">
        <v>10.6</v>
      </c>
      <c r="R80" s="10">
        <v>622</v>
      </c>
      <c r="S80" s="10">
        <v>1</v>
      </c>
      <c r="T80" s="10">
        <v>7.0000000000000007E-2</v>
      </c>
    </row>
    <row r="81" spans="1:20" x14ac:dyDescent="0.25">
      <c r="A81" s="48">
        <v>45275</v>
      </c>
      <c r="B81" s="8">
        <v>0.37171296296296297</v>
      </c>
      <c r="C81" s="10">
        <v>527</v>
      </c>
      <c r="D81" s="10">
        <v>388</v>
      </c>
      <c r="E81" s="10">
        <v>74.5</v>
      </c>
      <c r="F81">
        <v>8.3291645934845809E-3</v>
      </c>
      <c r="G81" s="10">
        <v>12.8</v>
      </c>
      <c r="H81" s="10">
        <v>932</v>
      </c>
      <c r="I81" s="10">
        <v>1</v>
      </c>
      <c r="J81" s="10">
        <v>0.02</v>
      </c>
      <c r="K81" s="48">
        <v>45280</v>
      </c>
      <c r="L81" s="8">
        <v>0.38393518518518516</v>
      </c>
      <c r="M81" s="10">
        <v>176</v>
      </c>
      <c r="N81" s="10">
        <v>132</v>
      </c>
      <c r="O81" s="10">
        <v>71.5</v>
      </c>
      <c r="P81">
        <v>6.7508548825811598E-3</v>
      </c>
      <c r="Q81" s="10">
        <v>10.1</v>
      </c>
      <c r="R81" s="10">
        <v>710</v>
      </c>
      <c r="S81" s="10">
        <v>1</v>
      </c>
      <c r="T81" s="10">
        <v>7.0000000000000007E-2</v>
      </c>
    </row>
    <row r="82" spans="1:20" x14ac:dyDescent="0.25">
      <c r="A82" s="49">
        <v>45275</v>
      </c>
      <c r="B82" s="26">
        <v>0.40643518518518523</v>
      </c>
      <c r="C82" s="27">
        <v>671</v>
      </c>
      <c r="D82" s="27">
        <v>493</v>
      </c>
      <c r="E82" s="27">
        <v>79</v>
      </c>
      <c r="F82">
        <v>8.1969341524783072E-3</v>
      </c>
      <c r="G82" s="27">
        <v>11.6</v>
      </c>
      <c r="H82" s="27">
        <v>1192</v>
      </c>
      <c r="I82" s="27">
        <v>1</v>
      </c>
      <c r="J82" s="27">
        <v>0.02</v>
      </c>
      <c r="K82" s="48">
        <v>45280</v>
      </c>
      <c r="L82" s="8">
        <v>0.39087962962962958</v>
      </c>
      <c r="M82" s="10">
        <v>160</v>
      </c>
      <c r="N82" s="10">
        <v>126</v>
      </c>
      <c r="O82" s="10">
        <v>72.5</v>
      </c>
      <c r="P82">
        <v>6.7591177488420407E-3</v>
      </c>
      <c r="Q82" s="10">
        <v>9.9</v>
      </c>
      <c r="R82" s="10">
        <v>626</v>
      </c>
      <c r="S82" s="10">
        <v>1</v>
      </c>
      <c r="T82" s="10">
        <v>0.06</v>
      </c>
    </row>
    <row r="83" spans="1:20" x14ac:dyDescent="0.25">
      <c r="A83" s="49">
        <v>45275</v>
      </c>
      <c r="B83" s="26">
        <v>0.41337962962962965</v>
      </c>
      <c r="C83" s="27">
        <v>488</v>
      </c>
      <c r="D83" s="27">
        <v>368</v>
      </c>
      <c r="E83" s="27">
        <v>80.5</v>
      </c>
      <c r="F83">
        <v>8.3005004372970863E-3</v>
      </c>
      <c r="G83" s="27">
        <v>11.5</v>
      </c>
      <c r="H83" s="27">
        <v>1340</v>
      </c>
      <c r="I83" s="27">
        <v>1</v>
      </c>
      <c r="J83" s="27">
        <v>0.02</v>
      </c>
      <c r="K83" s="51">
        <v>45280</v>
      </c>
      <c r="L83" s="23">
        <v>0.48810185185185184</v>
      </c>
      <c r="M83" s="24">
        <v>79</v>
      </c>
      <c r="N83" s="24">
        <v>60</v>
      </c>
      <c r="O83" s="24">
        <v>75.5</v>
      </c>
      <c r="P83">
        <v>7.5447090358236289E-3</v>
      </c>
      <c r="Q83" s="24">
        <v>11</v>
      </c>
      <c r="R83" s="24">
        <v>600</v>
      </c>
      <c r="S83" s="24">
        <v>1.76</v>
      </c>
      <c r="T83" s="24">
        <v>0.02</v>
      </c>
    </row>
    <row r="84" spans="1:20" x14ac:dyDescent="0.25">
      <c r="A84" s="49">
        <v>45275</v>
      </c>
      <c r="B84" s="26">
        <v>0.42032407407407407</v>
      </c>
      <c r="C84" s="27">
        <v>614</v>
      </c>
      <c r="D84" s="27">
        <v>495</v>
      </c>
      <c r="E84" s="27">
        <v>81</v>
      </c>
      <c r="F84">
        <v>8.3520563406343368E-3</v>
      </c>
      <c r="G84" s="27">
        <v>11.5</v>
      </c>
      <c r="H84" s="27">
        <v>1362</v>
      </c>
      <c r="I84" s="27">
        <v>1</v>
      </c>
      <c r="J84" s="27">
        <v>0.02</v>
      </c>
      <c r="K84" s="51">
        <v>45280</v>
      </c>
      <c r="L84" s="23">
        <v>0.49504629629629626</v>
      </c>
      <c r="M84" s="24">
        <v>72</v>
      </c>
      <c r="N84" s="24">
        <v>50</v>
      </c>
      <c r="O84" s="24">
        <v>73</v>
      </c>
      <c r="P84">
        <v>7.5271618872383515E-3</v>
      </c>
      <c r="Q84" s="24">
        <v>11.5</v>
      </c>
      <c r="R84" s="24">
        <v>591</v>
      </c>
      <c r="S84" s="24">
        <v>1</v>
      </c>
      <c r="T84" s="24">
        <v>0.02</v>
      </c>
    </row>
    <row r="85" spans="1:20" x14ac:dyDescent="0.25">
      <c r="A85" s="49">
        <v>45275</v>
      </c>
      <c r="B85" s="26">
        <v>0.42726851851851855</v>
      </c>
      <c r="C85" s="27">
        <v>683</v>
      </c>
      <c r="D85" s="27">
        <v>532</v>
      </c>
      <c r="E85" s="27">
        <v>81</v>
      </c>
      <c r="F85">
        <v>8.2481185435356111E-3</v>
      </c>
      <c r="G85" s="27">
        <v>11.3</v>
      </c>
      <c r="H85" s="27">
        <v>1380</v>
      </c>
      <c r="I85" s="27">
        <v>1</v>
      </c>
      <c r="J85" s="27">
        <v>0.02</v>
      </c>
      <c r="K85" s="48">
        <v>45280</v>
      </c>
      <c r="L85" s="8">
        <v>0.55060185185185184</v>
      </c>
      <c r="M85" s="10">
        <v>46</v>
      </c>
      <c r="N85" s="10">
        <v>34</v>
      </c>
      <c r="O85" s="10">
        <v>72</v>
      </c>
      <c r="P85">
        <v>7.4706235313726343E-3</v>
      </c>
      <c r="Q85" s="10">
        <v>11.6</v>
      </c>
      <c r="R85" s="10">
        <v>536</v>
      </c>
      <c r="S85" s="10">
        <v>1</v>
      </c>
      <c r="T85" s="10">
        <v>0.02</v>
      </c>
    </row>
    <row r="86" spans="1:20" x14ac:dyDescent="0.25">
      <c r="A86" s="50">
        <v>45275</v>
      </c>
      <c r="B86" s="9">
        <v>0.4619907407407407</v>
      </c>
      <c r="C86" s="12">
        <v>582</v>
      </c>
      <c r="D86" s="12">
        <v>470</v>
      </c>
      <c r="E86" s="12">
        <v>82.5</v>
      </c>
      <c r="F86">
        <v>8.5600894630311428E-3</v>
      </c>
      <c r="G86" s="12">
        <v>11.6</v>
      </c>
      <c r="H86" s="58">
        <v>1297</v>
      </c>
      <c r="I86" s="12">
        <v>1</v>
      </c>
      <c r="J86" s="12">
        <v>0.02</v>
      </c>
      <c r="K86" s="51">
        <v>45280</v>
      </c>
      <c r="L86" s="75">
        <v>0.56449074074074079</v>
      </c>
      <c r="M86" s="24">
        <v>46</v>
      </c>
      <c r="N86" s="24">
        <v>36</v>
      </c>
      <c r="O86" s="24">
        <v>70.5</v>
      </c>
      <c r="P86">
        <v>6.783848810747512E-3</v>
      </c>
      <c r="Q86" s="24">
        <v>10.4</v>
      </c>
      <c r="R86" s="24">
        <v>504</v>
      </c>
      <c r="S86" s="24">
        <v>1</v>
      </c>
      <c r="T86" s="24">
        <v>0.04</v>
      </c>
    </row>
    <row r="87" spans="1:20" x14ac:dyDescent="0.25">
      <c r="A87" s="50">
        <v>45275</v>
      </c>
      <c r="B87" s="9">
        <v>0.46893518518518523</v>
      </c>
      <c r="C87" s="12">
        <v>625</v>
      </c>
      <c r="D87" s="12">
        <v>478</v>
      </c>
      <c r="E87" s="12">
        <v>82</v>
      </c>
      <c r="F87">
        <v>8.4551681473088326E-3</v>
      </c>
      <c r="G87" s="12">
        <v>11.5</v>
      </c>
      <c r="H87" s="58">
        <v>1439</v>
      </c>
      <c r="I87" s="12">
        <v>1</v>
      </c>
      <c r="J87" s="12">
        <v>0.02</v>
      </c>
      <c r="K87" s="51">
        <v>45280</v>
      </c>
      <c r="L87" s="75">
        <v>0.57143518518518521</v>
      </c>
      <c r="M87" s="24">
        <v>37</v>
      </c>
      <c r="N87" s="24">
        <v>32</v>
      </c>
      <c r="O87" s="24">
        <v>71</v>
      </c>
      <c r="P87">
        <v>6.7036461071784941E-3</v>
      </c>
      <c r="Q87" s="24">
        <v>10.1</v>
      </c>
      <c r="R87" s="24">
        <v>527</v>
      </c>
      <c r="S87" s="24">
        <v>1</v>
      </c>
      <c r="T87" s="24">
        <v>0.03</v>
      </c>
    </row>
    <row r="88" spans="1:20" x14ac:dyDescent="0.25">
      <c r="A88" s="50">
        <v>45275</v>
      </c>
      <c r="B88" s="9">
        <v>0.47587962962962965</v>
      </c>
      <c r="C88" s="12">
        <v>615</v>
      </c>
      <c r="D88" s="12">
        <v>470</v>
      </c>
      <c r="E88" s="12">
        <v>82.5</v>
      </c>
      <c r="F88">
        <v>8.5067240506460813E-3</v>
      </c>
      <c r="G88" s="12">
        <v>11.5</v>
      </c>
      <c r="H88" s="58">
        <v>1458</v>
      </c>
      <c r="I88" s="12">
        <v>1</v>
      </c>
      <c r="J88" s="12">
        <v>0.02</v>
      </c>
      <c r="K88" s="51">
        <v>45280</v>
      </c>
      <c r="L88" s="75">
        <v>0.57837962962962963</v>
      </c>
      <c r="M88" s="24">
        <v>53</v>
      </c>
      <c r="N88" s="24">
        <v>35</v>
      </c>
      <c r="O88" s="24">
        <v>71</v>
      </c>
      <c r="P88">
        <v>6.619273933348757E-3</v>
      </c>
      <c r="Q88" s="24">
        <v>9.9</v>
      </c>
      <c r="R88" s="24">
        <v>500</v>
      </c>
      <c r="S88" s="24">
        <v>1</v>
      </c>
      <c r="T88" s="24">
        <v>0.03</v>
      </c>
    </row>
    <row r="89" spans="1:20" x14ac:dyDescent="0.25">
      <c r="A89" s="50">
        <v>45275</v>
      </c>
      <c r="B89" s="9">
        <v>0.48282407407407407</v>
      </c>
      <c r="C89" s="12">
        <v>1006</v>
      </c>
      <c r="D89" s="12">
        <v>799</v>
      </c>
      <c r="E89" s="12">
        <v>83.5</v>
      </c>
      <c r="F89">
        <v>8.7181551052798196E-3</v>
      </c>
      <c r="G89" s="12">
        <v>11.7</v>
      </c>
      <c r="H89" s="58">
        <v>1499</v>
      </c>
      <c r="I89" s="12">
        <v>1</v>
      </c>
      <c r="J89" s="12">
        <v>0.02</v>
      </c>
      <c r="K89" s="51">
        <v>45280</v>
      </c>
      <c r="L89" s="75">
        <v>0.58532407407407405</v>
      </c>
      <c r="M89" s="24">
        <v>54</v>
      </c>
      <c r="N89" s="24">
        <v>39</v>
      </c>
      <c r="O89" s="24">
        <v>71.5</v>
      </c>
      <c r="P89">
        <v>6.6237559405722063E-3</v>
      </c>
      <c r="Q89" s="24">
        <v>9.8000000000000007</v>
      </c>
      <c r="R89" s="24">
        <v>554</v>
      </c>
      <c r="S89" s="24">
        <v>1</v>
      </c>
      <c r="T89" s="24">
        <v>0.03</v>
      </c>
    </row>
    <row r="90" spans="1:20" x14ac:dyDescent="0.25">
      <c r="A90" s="50">
        <v>45275</v>
      </c>
      <c r="B90" s="9">
        <v>0.48976851851851855</v>
      </c>
      <c r="C90" s="12">
        <v>801</v>
      </c>
      <c r="D90" s="12">
        <v>621</v>
      </c>
      <c r="E90" s="12">
        <v>82.5</v>
      </c>
      <c r="F90">
        <v>8.4536484971534983E-3</v>
      </c>
      <c r="G90" s="12">
        <v>11.4</v>
      </c>
      <c r="H90" s="58">
        <v>1398</v>
      </c>
      <c r="I90" s="12">
        <v>1</v>
      </c>
      <c r="J90" s="12">
        <v>0.02</v>
      </c>
      <c r="K90" s="51">
        <v>45280</v>
      </c>
      <c r="L90" s="75">
        <v>0.59226851851851847</v>
      </c>
      <c r="M90" s="24">
        <v>230</v>
      </c>
      <c r="N90" s="24">
        <v>174</v>
      </c>
      <c r="O90" s="24">
        <v>73</v>
      </c>
      <c r="P90">
        <v>6.8057323540064683E-3</v>
      </c>
      <c r="Q90" s="24">
        <v>9.9</v>
      </c>
      <c r="R90" s="24">
        <v>564</v>
      </c>
      <c r="S90" s="24">
        <v>1.48</v>
      </c>
      <c r="T90" s="24">
        <v>0.03</v>
      </c>
    </row>
    <row r="91" spans="1:20" x14ac:dyDescent="0.25">
      <c r="A91" s="50">
        <v>45275</v>
      </c>
      <c r="B91" s="9">
        <v>0.49671296296296297</v>
      </c>
      <c r="C91" s="12">
        <v>713</v>
      </c>
      <c r="D91" s="12">
        <v>551</v>
      </c>
      <c r="E91" s="12">
        <v>83</v>
      </c>
      <c r="F91">
        <v>8.5582799539833318E-3</v>
      </c>
      <c r="G91" s="12">
        <v>11.5</v>
      </c>
      <c r="H91" s="58">
        <v>1379</v>
      </c>
      <c r="I91" s="12">
        <v>1</v>
      </c>
      <c r="J91" s="12">
        <v>0.02</v>
      </c>
      <c r="K91" s="51">
        <v>45280</v>
      </c>
      <c r="L91" s="23">
        <v>0.59921296296296289</v>
      </c>
      <c r="M91" s="24">
        <v>134</v>
      </c>
      <c r="N91" s="24">
        <v>108</v>
      </c>
      <c r="O91" s="24">
        <v>74.5</v>
      </c>
      <c r="P91">
        <v>6.9455761694997521E-3</v>
      </c>
      <c r="Q91" s="24">
        <v>9.9</v>
      </c>
      <c r="R91" s="24">
        <v>568</v>
      </c>
      <c r="S91" s="24">
        <v>1</v>
      </c>
      <c r="T91" s="24">
        <v>0.03</v>
      </c>
    </row>
    <row r="92" spans="1:20" x14ac:dyDescent="0.25">
      <c r="A92" s="49">
        <v>45275</v>
      </c>
      <c r="B92" s="26">
        <v>0.55921296296296297</v>
      </c>
      <c r="C92" s="27">
        <v>568</v>
      </c>
      <c r="D92" s="27">
        <v>462</v>
      </c>
      <c r="E92" s="27">
        <v>83.5</v>
      </c>
      <c r="F92">
        <v>8.5026901035212786E-3</v>
      </c>
      <c r="G92" s="27">
        <v>11.3</v>
      </c>
      <c r="H92" s="27">
        <v>1080</v>
      </c>
      <c r="I92" s="27">
        <v>1</v>
      </c>
      <c r="J92" s="27">
        <v>0.02</v>
      </c>
      <c r="K92" s="48">
        <v>45280</v>
      </c>
      <c r="L92" s="8">
        <v>0.61310185185185184</v>
      </c>
      <c r="M92" s="10">
        <v>116</v>
      </c>
      <c r="N92" s="10">
        <v>91</v>
      </c>
      <c r="O92" s="10">
        <v>77</v>
      </c>
      <c r="P92">
        <v>7.2701514120104794E-3</v>
      </c>
      <c r="Q92" s="10">
        <v>10.1</v>
      </c>
      <c r="R92" s="10">
        <v>571</v>
      </c>
      <c r="S92" s="10">
        <v>1</v>
      </c>
      <c r="T92" s="10">
        <v>0.02</v>
      </c>
    </row>
    <row r="93" spans="1:20" x14ac:dyDescent="0.25">
      <c r="A93" s="49">
        <v>45275</v>
      </c>
      <c r="B93" s="26">
        <v>0.56615740740740739</v>
      </c>
      <c r="C93" s="27">
        <v>640</v>
      </c>
      <c r="D93" s="27">
        <v>519</v>
      </c>
      <c r="E93" s="27">
        <v>84</v>
      </c>
      <c r="F93">
        <v>8.6073511971017438E-3</v>
      </c>
      <c r="G93" s="27">
        <v>11.4</v>
      </c>
      <c r="H93" s="27">
        <v>1121</v>
      </c>
      <c r="I93" s="27">
        <v>1</v>
      </c>
      <c r="J93" s="27">
        <v>0.02</v>
      </c>
      <c r="K93" s="49">
        <v>45281</v>
      </c>
      <c r="L93" s="75">
        <v>0.46398148148148149</v>
      </c>
      <c r="M93" s="27">
        <v>167</v>
      </c>
      <c r="N93" s="27">
        <v>104</v>
      </c>
      <c r="O93" s="27">
        <v>75</v>
      </c>
      <c r="P93">
        <v>7.0813163103998185E-3</v>
      </c>
      <c r="Q93" s="27">
        <v>10.1</v>
      </c>
      <c r="R93" s="27">
        <v>567</v>
      </c>
      <c r="S93" s="27">
        <v>1</v>
      </c>
      <c r="T93" s="27">
        <v>0.02</v>
      </c>
    </row>
    <row r="94" spans="1:20" x14ac:dyDescent="0.25">
      <c r="A94" s="49">
        <v>45275</v>
      </c>
      <c r="B94" s="26">
        <v>0.57310185185185192</v>
      </c>
      <c r="C94" s="27">
        <v>510</v>
      </c>
      <c r="D94" s="27">
        <v>404</v>
      </c>
      <c r="E94" s="27">
        <v>84.5</v>
      </c>
      <c r="F94">
        <v>8.6585854304178263E-3</v>
      </c>
      <c r="G94" s="27">
        <v>11.4</v>
      </c>
      <c r="H94" s="27">
        <v>1137</v>
      </c>
      <c r="I94" s="27">
        <v>1</v>
      </c>
      <c r="J94" s="27">
        <v>0.02</v>
      </c>
      <c r="K94" s="49">
        <v>45281</v>
      </c>
      <c r="L94" s="75">
        <v>0.47568287037037038</v>
      </c>
      <c r="M94" s="27">
        <v>145</v>
      </c>
      <c r="N94" s="27">
        <v>121</v>
      </c>
      <c r="O94" s="27">
        <v>77</v>
      </c>
      <c r="P94">
        <v>7.178649195321892E-3</v>
      </c>
      <c r="Q94" s="27">
        <v>9.9</v>
      </c>
      <c r="R94" s="27">
        <v>517</v>
      </c>
      <c r="S94" s="27">
        <v>1</v>
      </c>
      <c r="T94" s="27">
        <v>0.03</v>
      </c>
    </row>
    <row r="95" spans="1:20" x14ac:dyDescent="0.25">
      <c r="A95" s="48">
        <v>45278</v>
      </c>
      <c r="B95" s="8">
        <v>0.37403935185185189</v>
      </c>
      <c r="C95" s="10">
        <v>306</v>
      </c>
      <c r="D95" s="10">
        <v>219</v>
      </c>
      <c r="E95" s="10">
        <v>58.5</v>
      </c>
      <c r="F95">
        <v>7.9532201638145804E-3</v>
      </c>
      <c r="G95" s="10">
        <v>16</v>
      </c>
      <c r="H95" s="58">
        <v>692</v>
      </c>
      <c r="I95" s="10">
        <v>1</v>
      </c>
      <c r="J95" s="10">
        <v>0.02</v>
      </c>
      <c r="K95" s="49">
        <v>45281</v>
      </c>
      <c r="L95" s="75">
        <v>0.47718750000000004</v>
      </c>
      <c r="M95" s="27">
        <v>149</v>
      </c>
      <c r="N95" s="27">
        <v>125</v>
      </c>
      <c r="O95" s="27">
        <v>76.5</v>
      </c>
      <c r="P95">
        <v>7.0869556566961374E-3</v>
      </c>
      <c r="Q95" s="27">
        <v>9.8000000000000007</v>
      </c>
      <c r="R95" s="27">
        <v>533</v>
      </c>
      <c r="S95" s="27">
        <v>1</v>
      </c>
      <c r="T95" s="27">
        <v>0.02</v>
      </c>
    </row>
    <row r="96" spans="1:20" x14ac:dyDescent="0.25">
      <c r="A96" s="48">
        <v>45278</v>
      </c>
      <c r="B96" s="8">
        <v>0.38099537037037035</v>
      </c>
      <c r="C96" s="10">
        <v>213</v>
      </c>
      <c r="D96" s="10">
        <v>139</v>
      </c>
      <c r="E96" s="10">
        <v>55.5</v>
      </c>
      <c r="F96">
        <v>7.9173268873657457E-3</v>
      </c>
      <c r="G96" s="10">
        <v>16.8</v>
      </c>
      <c r="H96" s="58">
        <v>716</v>
      </c>
      <c r="I96" s="10">
        <v>1</v>
      </c>
      <c r="J96" s="10">
        <v>0.02</v>
      </c>
      <c r="K96" s="49">
        <v>45281</v>
      </c>
      <c r="L96" s="75">
        <v>0.48274305555555558</v>
      </c>
      <c r="M96" s="27">
        <v>194</v>
      </c>
      <c r="N96" s="27">
        <v>146</v>
      </c>
      <c r="O96" s="27">
        <v>77.5</v>
      </c>
      <c r="P96">
        <v>7.1795955999209241E-3</v>
      </c>
      <c r="Q96" s="27">
        <v>9.8000000000000007</v>
      </c>
      <c r="R96" s="27">
        <v>564</v>
      </c>
      <c r="S96" s="27">
        <v>1</v>
      </c>
      <c r="T96" s="27">
        <v>0.02</v>
      </c>
    </row>
    <row r="97" spans="1:20" x14ac:dyDescent="0.25">
      <c r="A97" s="48">
        <v>45278</v>
      </c>
      <c r="B97" s="8">
        <v>0.38795138888888886</v>
      </c>
      <c r="C97" s="10">
        <v>154</v>
      </c>
      <c r="D97" s="10">
        <v>92</v>
      </c>
      <c r="E97" s="10">
        <v>55.5</v>
      </c>
      <c r="F97">
        <v>8.0608589100677076E-3</v>
      </c>
      <c r="G97" s="10">
        <v>17.100000000000001</v>
      </c>
      <c r="H97" s="58">
        <v>705</v>
      </c>
      <c r="I97" s="10">
        <v>1</v>
      </c>
      <c r="J97" s="10">
        <v>0.02</v>
      </c>
      <c r="K97" s="2">
        <v>45281</v>
      </c>
      <c r="L97" s="5">
        <v>0.5973032407407407</v>
      </c>
      <c r="M97" s="3">
        <v>380</v>
      </c>
      <c r="N97" s="3">
        <v>344</v>
      </c>
      <c r="O97" s="3">
        <v>79</v>
      </c>
      <c r="P97" s="3"/>
      <c r="Q97" s="3">
        <v>9.9</v>
      </c>
      <c r="R97" s="3">
        <v>638</v>
      </c>
      <c r="S97" s="3">
        <v>1.53</v>
      </c>
      <c r="T97" s="3">
        <v>0.02</v>
      </c>
    </row>
    <row r="98" spans="1:20" x14ac:dyDescent="0.25">
      <c r="A98" s="48">
        <v>45278</v>
      </c>
      <c r="B98" s="8">
        <v>0.39488425925925924</v>
      </c>
      <c r="C98" s="10">
        <v>151</v>
      </c>
      <c r="D98" s="10">
        <v>87</v>
      </c>
      <c r="E98" s="10">
        <v>60.5</v>
      </c>
      <c r="F98">
        <v>7.4180252035989771E-3</v>
      </c>
      <c r="G98" s="10">
        <v>14.3</v>
      </c>
      <c r="H98" s="60">
        <v>655</v>
      </c>
      <c r="I98" s="10">
        <v>1</v>
      </c>
      <c r="J98" s="10">
        <v>0.02</v>
      </c>
      <c r="K98" s="2">
        <v>45281</v>
      </c>
      <c r="L98" s="5">
        <v>0.60563657407407401</v>
      </c>
      <c r="M98" s="3">
        <v>190</v>
      </c>
      <c r="N98" s="3">
        <v>156</v>
      </c>
      <c r="O98" s="3">
        <v>79</v>
      </c>
      <c r="P98" s="3"/>
      <c r="Q98" s="3">
        <v>10</v>
      </c>
      <c r="R98" s="3">
        <v>678</v>
      </c>
      <c r="S98" s="3">
        <v>1</v>
      </c>
      <c r="T98" s="3">
        <v>0.02</v>
      </c>
    </row>
    <row r="99" spans="1:20" x14ac:dyDescent="0.25">
      <c r="A99" s="48">
        <v>45278</v>
      </c>
      <c r="B99" s="8">
        <v>0.40182870370370366</v>
      </c>
      <c r="C99" s="10">
        <v>163</v>
      </c>
      <c r="D99" s="10">
        <v>108</v>
      </c>
      <c r="E99" s="10">
        <v>66</v>
      </c>
      <c r="F99">
        <v>7.8000918103057716E-3</v>
      </c>
      <c r="G99" s="10">
        <v>13.7</v>
      </c>
      <c r="H99" s="58">
        <v>696</v>
      </c>
      <c r="I99" s="10">
        <v>1</v>
      </c>
      <c r="J99" s="10">
        <v>0.02</v>
      </c>
      <c r="K99" s="2">
        <v>45281</v>
      </c>
      <c r="L99" s="5">
        <v>0.61119212962962965</v>
      </c>
      <c r="M99" s="3">
        <v>349</v>
      </c>
      <c r="N99" s="3">
        <v>244</v>
      </c>
      <c r="O99" s="3">
        <v>80</v>
      </c>
      <c r="P99" s="3"/>
      <c r="Q99" s="3">
        <v>10</v>
      </c>
      <c r="R99" s="3">
        <v>746</v>
      </c>
      <c r="S99" s="3">
        <v>1</v>
      </c>
      <c r="T99" s="3">
        <v>0.02</v>
      </c>
    </row>
    <row r="100" spans="1:20" x14ac:dyDescent="0.25">
      <c r="A100" s="48">
        <v>45278</v>
      </c>
      <c r="B100" s="8">
        <v>0.40878472222222223</v>
      </c>
      <c r="C100" s="10">
        <v>388</v>
      </c>
      <c r="D100" s="10">
        <v>309</v>
      </c>
      <c r="E100" s="10">
        <v>69.5</v>
      </c>
      <c r="F100">
        <v>8.0139440577512797E-3</v>
      </c>
      <c r="G100" s="10">
        <v>13.3</v>
      </c>
      <c r="H100" s="58">
        <v>784</v>
      </c>
      <c r="I100" s="10">
        <v>1</v>
      </c>
      <c r="J100" s="10">
        <v>0.02</v>
      </c>
      <c r="K100" s="2">
        <v>45281</v>
      </c>
      <c r="L100" s="5">
        <v>0.61813657407407407</v>
      </c>
      <c r="M100" s="3">
        <v>260</v>
      </c>
      <c r="N100" s="3">
        <v>218</v>
      </c>
      <c r="O100" s="3">
        <v>79</v>
      </c>
      <c r="P100" s="3"/>
      <c r="Q100" s="3">
        <v>10</v>
      </c>
      <c r="R100" s="3">
        <v>797</v>
      </c>
      <c r="S100" s="3">
        <v>1.69</v>
      </c>
      <c r="T100" s="3">
        <v>0.02</v>
      </c>
    </row>
    <row r="101" spans="1:20" x14ac:dyDescent="0.25">
      <c r="A101" s="49">
        <v>45278</v>
      </c>
      <c r="B101" s="26">
        <v>0.65293981481481478</v>
      </c>
      <c r="C101" s="27">
        <v>669</v>
      </c>
      <c r="D101" s="27">
        <v>535</v>
      </c>
      <c r="E101" s="27">
        <v>78</v>
      </c>
      <c r="F101">
        <v>8.4017285567174489E-3</v>
      </c>
      <c r="G101" s="27">
        <v>12.2</v>
      </c>
      <c r="H101" s="27">
        <v>1709</v>
      </c>
      <c r="I101" s="27">
        <v>1.44</v>
      </c>
      <c r="J101" s="27">
        <v>0.02</v>
      </c>
      <c r="K101" s="2">
        <v>45281</v>
      </c>
      <c r="L101" s="5">
        <v>0.62512731481481476</v>
      </c>
      <c r="M101" s="3">
        <v>321</v>
      </c>
      <c r="N101" s="3">
        <v>274</v>
      </c>
      <c r="O101" s="3">
        <v>79.5</v>
      </c>
      <c r="P101" s="3"/>
      <c r="Q101" s="3">
        <v>10</v>
      </c>
      <c r="R101" s="3">
        <v>680</v>
      </c>
      <c r="S101" s="3">
        <v>1.44</v>
      </c>
      <c r="T101" s="3">
        <v>0.02</v>
      </c>
    </row>
    <row r="102" spans="1:20" x14ac:dyDescent="0.25">
      <c r="A102" s="49">
        <v>45278</v>
      </c>
      <c r="B102" s="26">
        <v>0.65987268518518516</v>
      </c>
      <c r="C102" s="27">
        <v>682</v>
      </c>
      <c r="D102" s="27">
        <v>548</v>
      </c>
      <c r="E102" s="27">
        <v>78.5</v>
      </c>
      <c r="F102">
        <v>8.4031262705421498E-3</v>
      </c>
      <c r="G102" s="27">
        <v>12.1</v>
      </c>
      <c r="H102" s="27">
        <v>1704</v>
      </c>
      <c r="I102" s="27">
        <v>1.02</v>
      </c>
      <c r="J102" s="27">
        <v>0.02</v>
      </c>
    </row>
    <row r="103" spans="1:20" x14ac:dyDescent="0.25">
      <c r="A103" s="48">
        <v>45279</v>
      </c>
      <c r="B103" s="75">
        <v>0.46754629629629635</v>
      </c>
      <c r="C103" s="10">
        <v>560</v>
      </c>
      <c r="D103" s="10">
        <v>454</v>
      </c>
      <c r="E103" s="10">
        <v>67</v>
      </c>
      <c r="F103">
        <v>6.5289032954909494E-3</v>
      </c>
      <c r="G103" s="10">
        <v>10.6</v>
      </c>
      <c r="H103" s="57">
        <v>1036</v>
      </c>
      <c r="I103" s="10">
        <v>1.03</v>
      </c>
      <c r="J103" s="10">
        <v>0.02</v>
      </c>
    </row>
    <row r="104" spans="1:20" x14ac:dyDescent="0.25">
      <c r="A104" s="48">
        <v>45279</v>
      </c>
      <c r="B104" s="75">
        <v>0.47449074074074077</v>
      </c>
      <c r="C104" s="10">
        <v>677</v>
      </c>
      <c r="D104" s="10">
        <v>546</v>
      </c>
      <c r="E104" s="10">
        <v>71</v>
      </c>
      <c r="F104">
        <v>6.2909686947282212E-3</v>
      </c>
      <c r="G104" s="10">
        <v>9.1</v>
      </c>
      <c r="H104" s="60">
        <v>1027</v>
      </c>
      <c r="I104" s="10">
        <v>1</v>
      </c>
      <c r="J104" s="10">
        <v>0.02</v>
      </c>
    </row>
    <row r="105" spans="1:20" x14ac:dyDescent="0.25">
      <c r="A105" s="48">
        <v>45279</v>
      </c>
      <c r="B105" s="75">
        <v>0.48143518518518519</v>
      </c>
      <c r="C105" s="10">
        <v>971</v>
      </c>
      <c r="D105" s="10">
        <v>727</v>
      </c>
      <c r="E105" s="10">
        <v>73.5</v>
      </c>
      <c r="F105">
        <v>6.227252109974297E-3</v>
      </c>
      <c r="G105" s="10">
        <v>8.4</v>
      </c>
      <c r="H105" s="57">
        <v>1037</v>
      </c>
      <c r="I105" s="10">
        <v>1</v>
      </c>
      <c r="J105" s="10">
        <v>0.02</v>
      </c>
    </row>
    <row r="106" spans="1:20" x14ac:dyDescent="0.25">
      <c r="A106" s="48">
        <v>45279</v>
      </c>
      <c r="B106" s="75">
        <v>0.48837962962962966</v>
      </c>
      <c r="C106" s="10">
        <v>941</v>
      </c>
      <c r="D106" s="10">
        <v>731</v>
      </c>
      <c r="E106" s="10">
        <v>74</v>
      </c>
      <c r="F106">
        <v>6.1896081514882908E-3</v>
      </c>
      <c r="G106" s="10">
        <v>8.1999999999999993</v>
      </c>
      <c r="H106" s="57">
        <v>1107</v>
      </c>
      <c r="I106" s="10">
        <v>1</v>
      </c>
      <c r="J106" s="10">
        <v>0.02</v>
      </c>
    </row>
    <row r="107" spans="1:20" x14ac:dyDescent="0.25">
      <c r="A107" s="48">
        <v>45279</v>
      </c>
      <c r="B107" s="75">
        <v>0.49532407407407408</v>
      </c>
      <c r="C107" s="10">
        <v>920</v>
      </c>
      <c r="D107" s="10">
        <v>674</v>
      </c>
      <c r="E107" s="10">
        <v>75</v>
      </c>
      <c r="F107">
        <v>6.2330474130459033E-3</v>
      </c>
      <c r="G107" s="10">
        <v>8.1</v>
      </c>
      <c r="H107" s="57">
        <v>1129</v>
      </c>
      <c r="I107" s="10">
        <v>1</v>
      </c>
      <c r="J107" s="10">
        <v>0.02</v>
      </c>
    </row>
    <row r="108" spans="1:20" x14ac:dyDescent="0.25">
      <c r="A108" s="48">
        <v>45279</v>
      </c>
      <c r="B108" s="75">
        <v>0.5022685185185185</v>
      </c>
      <c r="C108" s="10">
        <v>960</v>
      </c>
      <c r="D108" s="10">
        <v>685</v>
      </c>
      <c r="E108" s="10">
        <v>75</v>
      </c>
      <c r="F108">
        <v>6.1930682988278049E-3</v>
      </c>
      <c r="G108" s="10">
        <v>8</v>
      </c>
      <c r="H108" s="57">
        <v>1066</v>
      </c>
      <c r="I108" s="10">
        <v>1</v>
      </c>
      <c r="J108" s="10">
        <v>0.02</v>
      </c>
    </row>
    <row r="109" spans="1:20" x14ac:dyDescent="0.25">
      <c r="A109" s="51">
        <v>45279</v>
      </c>
      <c r="B109" s="23">
        <v>0.56199074074074074</v>
      </c>
      <c r="C109" s="24">
        <v>625</v>
      </c>
      <c r="D109" s="24">
        <v>429</v>
      </c>
      <c r="E109" s="24">
        <v>78.5</v>
      </c>
      <c r="F109" s="77">
        <v>6.3170315332736638E-3</v>
      </c>
      <c r="G109" s="24">
        <v>7.6</v>
      </c>
      <c r="H109" s="57">
        <v>848</v>
      </c>
      <c r="I109" s="24">
        <v>1</v>
      </c>
      <c r="J109" s="24">
        <v>0.02</v>
      </c>
    </row>
    <row r="110" spans="1:20" x14ac:dyDescent="0.25">
      <c r="A110" s="51">
        <v>45279</v>
      </c>
      <c r="B110" s="23">
        <v>0.56893518518518515</v>
      </c>
      <c r="C110" s="24">
        <v>535</v>
      </c>
      <c r="D110" s="24">
        <v>411</v>
      </c>
      <c r="E110" s="24">
        <v>79</v>
      </c>
      <c r="F110" s="77">
        <v>6.3984419711900411E-3</v>
      </c>
      <c r="G110" s="24">
        <v>7.7</v>
      </c>
      <c r="H110" s="57">
        <v>894</v>
      </c>
      <c r="I110" s="24">
        <v>1</v>
      </c>
      <c r="J110" s="24">
        <v>0.02</v>
      </c>
    </row>
    <row r="111" spans="1:20" x14ac:dyDescent="0.25">
      <c r="A111" s="51">
        <v>45279</v>
      </c>
      <c r="B111" s="23">
        <v>0.58282407407407411</v>
      </c>
      <c r="C111" s="24">
        <v>532</v>
      </c>
      <c r="D111" s="24">
        <v>378</v>
      </c>
      <c r="E111" s="24">
        <v>79</v>
      </c>
      <c r="F111" s="77">
        <v>6.5233652747652875E-3</v>
      </c>
      <c r="G111" s="24">
        <v>8</v>
      </c>
      <c r="H111" s="57">
        <v>1006</v>
      </c>
      <c r="I111" s="24">
        <v>1</v>
      </c>
      <c r="J111" s="24">
        <v>0.02</v>
      </c>
    </row>
    <row r="112" spans="1:20" x14ac:dyDescent="0.25">
      <c r="A112" s="51">
        <v>45279</v>
      </c>
      <c r="B112" s="23">
        <v>0.58976851851851853</v>
      </c>
      <c r="C112" s="24">
        <v>431</v>
      </c>
      <c r="D112" s="24">
        <v>319</v>
      </c>
      <c r="E112" s="24">
        <v>79</v>
      </c>
      <c r="F112" s="77">
        <v>6.5654766084083513E-3</v>
      </c>
      <c r="G112" s="24">
        <v>8.1</v>
      </c>
      <c r="H112" s="57">
        <v>931</v>
      </c>
      <c r="I112" s="24">
        <v>1</v>
      </c>
      <c r="J112" s="24">
        <v>0.02</v>
      </c>
    </row>
    <row r="113" spans="1:10" x14ac:dyDescent="0.25">
      <c r="A113" s="51">
        <v>45279</v>
      </c>
      <c r="B113" s="23">
        <v>0.60365740740740736</v>
      </c>
      <c r="C113" s="24">
        <v>110</v>
      </c>
      <c r="D113" s="24">
        <v>75</v>
      </c>
      <c r="E113" s="24">
        <v>76.5</v>
      </c>
      <c r="F113" s="77">
        <v>6.3577083613068214E-3</v>
      </c>
      <c r="G113" s="24">
        <v>8.1</v>
      </c>
      <c r="H113" s="57">
        <v>634</v>
      </c>
      <c r="I113" s="24">
        <v>1</v>
      </c>
      <c r="J113" s="24">
        <v>0.02</v>
      </c>
    </row>
    <row r="114" spans="1:10" x14ac:dyDescent="0.25">
      <c r="A114" s="51">
        <v>45279</v>
      </c>
      <c r="B114" s="23">
        <v>0.61061342592592593</v>
      </c>
      <c r="C114" s="24">
        <v>152</v>
      </c>
      <c r="D114" s="24">
        <v>106</v>
      </c>
      <c r="E114" s="24">
        <v>76</v>
      </c>
      <c r="F114" s="77">
        <v>6.2756425428121751E-3</v>
      </c>
      <c r="G114" s="24">
        <v>8</v>
      </c>
      <c r="H114" s="57">
        <v>572</v>
      </c>
      <c r="I114" s="24">
        <v>1</v>
      </c>
      <c r="J114" s="24">
        <v>0.02</v>
      </c>
    </row>
    <row r="115" spans="1:10" x14ac:dyDescent="0.25">
      <c r="A115" s="48">
        <v>45279</v>
      </c>
      <c r="B115" s="8">
        <v>0.65922453703703698</v>
      </c>
      <c r="C115" s="10">
        <v>115</v>
      </c>
      <c r="D115" s="10">
        <v>63</v>
      </c>
      <c r="E115" s="10">
        <v>73.5</v>
      </c>
      <c r="F115">
        <v>6.1083864647849852E-3</v>
      </c>
      <c r="G115" s="10">
        <v>8.1</v>
      </c>
      <c r="H115" s="10">
        <v>504</v>
      </c>
      <c r="I115" s="10">
        <v>1</v>
      </c>
      <c r="J115" s="10">
        <v>0.02</v>
      </c>
    </row>
    <row r="116" spans="1:10" x14ac:dyDescent="0.25">
      <c r="A116" s="48">
        <v>45279</v>
      </c>
      <c r="B116" s="8">
        <v>0.66615740740740736</v>
      </c>
      <c r="C116" s="10">
        <v>79</v>
      </c>
      <c r="D116" s="10">
        <v>50</v>
      </c>
      <c r="E116" s="10">
        <v>74</v>
      </c>
      <c r="F116">
        <v>6.1896081514882908E-3</v>
      </c>
      <c r="G116" s="10">
        <v>8.1999999999999993</v>
      </c>
      <c r="H116" s="10">
        <v>527</v>
      </c>
      <c r="I116" s="10">
        <v>1</v>
      </c>
      <c r="J116" s="10">
        <v>0.02</v>
      </c>
    </row>
    <row r="117" spans="1:10" x14ac:dyDescent="0.25">
      <c r="A117" s="49">
        <v>45280</v>
      </c>
      <c r="B117" s="26">
        <v>0.36834490740740744</v>
      </c>
      <c r="C117" s="27">
        <v>110</v>
      </c>
      <c r="D117" s="27">
        <v>62</v>
      </c>
      <c r="E117" s="27">
        <v>58</v>
      </c>
      <c r="F117">
        <v>6.4444136522782153E-3</v>
      </c>
      <c r="G117" s="27">
        <v>12.7</v>
      </c>
      <c r="H117" s="27">
        <v>569</v>
      </c>
      <c r="I117" s="27">
        <v>1</v>
      </c>
      <c r="J117" s="27">
        <v>0.02</v>
      </c>
    </row>
    <row r="118" spans="1:10" x14ac:dyDescent="0.25">
      <c r="A118" s="49">
        <v>45280</v>
      </c>
      <c r="B118" s="26">
        <v>0.37528935185185186</v>
      </c>
      <c r="C118" s="27">
        <v>90</v>
      </c>
      <c r="D118" s="27">
        <v>48</v>
      </c>
      <c r="E118" s="27">
        <v>61</v>
      </c>
      <c r="F118">
        <v>6.3292782696351482E-3</v>
      </c>
      <c r="G118" s="27">
        <v>11.6</v>
      </c>
      <c r="H118" s="27">
        <v>541</v>
      </c>
      <c r="I118" s="27">
        <v>1</v>
      </c>
      <c r="J118" s="27">
        <v>0.02</v>
      </c>
    </row>
    <row r="119" spans="1:10" x14ac:dyDescent="0.25">
      <c r="A119" s="50">
        <v>45280</v>
      </c>
      <c r="B119" s="9">
        <v>0.38917824074074076</v>
      </c>
      <c r="C119" s="12">
        <v>95</v>
      </c>
      <c r="D119" s="12">
        <v>58</v>
      </c>
      <c r="E119" s="12">
        <v>64</v>
      </c>
      <c r="F119">
        <v>6.4357994926825916E-3</v>
      </c>
      <c r="G119" s="12">
        <v>11.1</v>
      </c>
      <c r="H119" s="12">
        <v>554</v>
      </c>
      <c r="I119" s="12">
        <v>1.56</v>
      </c>
      <c r="J119" s="12">
        <v>0.02</v>
      </c>
    </row>
    <row r="120" spans="1:10" x14ac:dyDescent="0.25">
      <c r="A120" s="50">
        <v>45280</v>
      </c>
      <c r="B120" s="9">
        <v>0.39612268518518517</v>
      </c>
      <c r="C120" s="12">
        <v>179</v>
      </c>
      <c r="D120" s="12">
        <v>108</v>
      </c>
      <c r="E120" s="12">
        <v>67.5</v>
      </c>
      <c r="F120">
        <v>6.4542870784503022E-3</v>
      </c>
      <c r="G120" s="12">
        <v>10.3</v>
      </c>
      <c r="H120" s="12">
        <v>555</v>
      </c>
      <c r="I120" s="12">
        <v>1</v>
      </c>
      <c r="J120" s="12">
        <v>0.02</v>
      </c>
    </row>
    <row r="121" spans="1:10" x14ac:dyDescent="0.25">
      <c r="A121" s="50">
        <v>45280</v>
      </c>
      <c r="B121" s="9">
        <v>0.40306712962962959</v>
      </c>
      <c r="C121" s="12">
        <v>156</v>
      </c>
      <c r="D121" s="12">
        <v>108</v>
      </c>
      <c r="E121" s="12">
        <v>70</v>
      </c>
      <c r="F121">
        <v>6.4847960257350271E-3</v>
      </c>
      <c r="G121" s="12">
        <v>9.8000000000000007</v>
      </c>
      <c r="H121" s="12">
        <v>541</v>
      </c>
      <c r="I121" s="12">
        <v>1</v>
      </c>
      <c r="J121" s="12">
        <v>0.02</v>
      </c>
    </row>
    <row r="122" spans="1:10" x14ac:dyDescent="0.25">
      <c r="A122" s="49">
        <v>45280</v>
      </c>
      <c r="B122" s="26">
        <v>0.43778935185185186</v>
      </c>
      <c r="C122" s="27">
        <v>114</v>
      </c>
      <c r="D122" s="27">
        <v>74</v>
      </c>
      <c r="E122" s="27">
        <v>72.5</v>
      </c>
      <c r="F122">
        <v>6.673909539559787E-3</v>
      </c>
      <c r="G122" s="27">
        <v>9.6999999999999993</v>
      </c>
      <c r="H122" s="27">
        <v>529</v>
      </c>
      <c r="I122" s="27">
        <v>1</v>
      </c>
      <c r="J122" s="27">
        <v>0.02</v>
      </c>
    </row>
    <row r="123" spans="1:10" x14ac:dyDescent="0.25">
      <c r="A123" s="49">
        <v>45280</v>
      </c>
      <c r="B123" s="26">
        <v>0.44473379629629628</v>
      </c>
      <c r="C123" s="27">
        <v>83</v>
      </c>
      <c r="D123" s="27">
        <v>55</v>
      </c>
      <c r="E123" s="27">
        <v>72</v>
      </c>
      <c r="F123">
        <v>6.5859220533328044E-3</v>
      </c>
      <c r="G123" s="27">
        <v>9.6</v>
      </c>
      <c r="H123" s="27">
        <v>511</v>
      </c>
      <c r="I123" s="27">
        <v>1</v>
      </c>
      <c r="J123" s="27">
        <v>0.02</v>
      </c>
    </row>
    <row r="124" spans="1:10" x14ac:dyDescent="0.25">
      <c r="A124" s="49">
        <v>45280</v>
      </c>
      <c r="B124" s="26">
        <v>0.45167824074074076</v>
      </c>
      <c r="C124" s="27">
        <v>96</v>
      </c>
      <c r="D124" s="27">
        <v>56</v>
      </c>
      <c r="E124" s="27">
        <v>72</v>
      </c>
      <c r="F124">
        <v>6.5859220533328044E-3</v>
      </c>
      <c r="G124" s="27">
        <v>9.6</v>
      </c>
      <c r="H124" s="27">
        <v>529</v>
      </c>
      <c r="I124" s="27">
        <v>1</v>
      </c>
      <c r="J124" s="27">
        <v>0.02</v>
      </c>
    </row>
    <row r="125" spans="1:10" x14ac:dyDescent="0.25">
      <c r="A125" s="48">
        <v>45280</v>
      </c>
      <c r="B125" s="8">
        <v>0.46556712962962959</v>
      </c>
      <c r="C125" s="10">
        <v>679</v>
      </c>
      <c r="D125" s="10">
        <v>533</v>
      </c>
      <c r="E125" s="10">
        <v>73.5</v>
      </c>
      <c r="F125">
        <v>6.3888753274235644E-3</v>
      </c>
      <c r="G125" s="10">
        <v>8.8000000000000007</v>
      </c>
      <c r="H125" s="10">
        <v>912</v>
      </c>
      <c r="I125" s="14">
        <v>3.92</v>
      </c>
      <c r="J125" s="10">
        <v>0.02</v>
      </c>
    </row>
    <row r="126" spans="1:10" x14ac:dyDescent="0.25">
      <c r="A126" s="48">
        <v>45280</v>
      </c>
      <c r="B126" s="8">
        <v>0.47251157407407413</v>
      </c>
      <c r="C126" s="10">
        <v>788</v>
      </c>
      <c r="D126" s="10">
        <v>579</v>
      </c>
      <c r="E126" s="10">
        <v>75</v>
      </c>
      <c r="F126">
        <v>6.3543388877288741E-3</v>
      </c>
      <c r="G126" s="10">
        <v>8.4</v>
      </c>
      <c r="H126" s="10">
        <v>961</v>
      </c>
      <c r="I126" s="14">
        <v>3.46</v>
      </c>
      <c r="J126" s="10">
        <v>0.02</v>
      </c>
    </row>
    <row r="127" spans="1:10" x14ac:dyDescent="0.25">
      <c r="A127" s="49">
        <v>45280</v>
      </c>
      <c r="B127" s="26">
        <v>0.47945601851851855</v>
      </c>
      <c r="C127" s="27">
        <v>627</v>
      </c>
      <c r="D127" s="27">
        <v>490</v>
      </c>
      <c r="E127" s="27">
        <v>76.5</v>
      </c>
      <c r="F127">
        <v>6.6922909243995084E-3</v>
      </c>
      <c r="G127" s="27">
        <v>8.9</v>
      </c>
      <c r="H127" s="27">
        <v>994</v>
      </c>
      <c r="I127" s="14">
        <v>2.94</v>
      </c>
      <c r="J127" s="27">
        <v>0.02</v>
      </c>
    </row>
    <row r="128" spans="1:10" x14ac:dyDescent="0.25">
      <c r="A128" s="49">
        <v>45280</v>
      </c>
      <c r="B128" s="26">
        <v>0.48640046296296297</v>
      </c>
      <c r="C128" s="27">
        <v>279</v>
      </c>
      <c r="D128" s="27">
        <v>193</v>
      </c>
      <c r="E128" s="27">
        <v>72</v>
      </c>
      <c r="F128">
        <v>6.2986267523760077E-3</v>
      </c>
      <c r="G128" s="27">
        <v>8.9</v>
      </c>
      <c r="H128" s="27">
        <v>702</v>
      </c>
      <c r="I128" s="14">
        <v>3.11</v>
      </c>
      <c r="J128" s="27">
        <v>0.02</v>
      </c>
    </row>
    <row r="129" spans="1:10" x14ac:dyDescent="0.25">
      <c r="A129" s="49">
        <v>45280</v>
      </c>
      <c r="B129" s="26">
        <v>0.49334490740740744</v>
      </c>
      <c r="C129" s="27">
        <v>213</v>
      </c>
      <c r="D129" s="27">
        <v>157</v>
      </c>
      <c r="E129" s="27">
        <v>71.5</v>
      </c>
      <c r="F129">
        <v>6.2548862888178406E-3</v>
      </c>
      <c r="G129" s="27">
        <v>8.9</v>
      </c>
      <c r="H129" s="27">
        <v>651</v>
      </c>
      <c r="I129" s="14">
        <v>2.13</v>
      </c>
      <c r="J129" s="27">
        <v>0.02</v>
      </c>
    </row>
    <row r="130" spans="1:10" x14ac:dyDescent="0.25">
      <c r="A130" s="50">
        <v>45280</v>
      </c>
      <c r="B130" s="9">
        <v>0.54891203703703706</v>
      </c>
      <c r="C130" s="12">
        <v>89</v>
      </c>
      <c r="D130" s="12">
        <v>49</v>
      </c>
      <c r="E130" s="12">
        <v>71</v>
      </c>
      <c r="F130">
        <v>6.1715666428173209E-3</v>
      </c>
      <c r="G130" s="12">
        <v>8.8000000000000007</v>
      </c>
      <c r="H130" s="12">
        <v>527</v>
      </c>
      <c r="I130" s="12">
        <v>1.95</v>
      </c>
      <c r="J130" s="12">
        <v>0.02</v>
      </c>
    </row>
    <row r="131" spans="1:10" x14ac:dyDescent="0.25">
      <c r="A131" s="50">
        <v>45280</v>
      </c>
      <c r="B131" s="9">
        <v>0.55584490740740744</v>
      </c>
      <c r="C131" s="12">
        <v>60</v>
      </c>
      <c r="D131" s="12">
        <v>16</v>
      </c>
      <c r="E131" s="12">
        <v>70.5</v>
      </c>
      <c r="F131">
        <v>6.1281049058960722E-3</v>
      </c>
      <c r="G131" s="12">
        <v>8.8000000000000007</v>
      </c>
      <c r="H131" s="12">
        <v>541</v>
      </c>
      <c r="I131" s="12">
        <v>1.23</v>
      </c>
      <c r="J131" s="12">
        <v>0.02</v>
      </c>
    </row>
    <row r="132" spans="1:10" x14ac:dyDescent="0.25">
      <c r="A132" s="50">
        <v>45280</v>
      </c>
      <c r="B132" s="75">
        <v>0.56418981481481478</v>
      </c>
      <c r="C132" s="12">
        <v>64</v>
      </c>
      <c r="D132" s="12">
        <v>30</v>
      </c>
      <c r="E132" s="12">
        <v>71</v>
      </c>
      <c r="F132">
        <v>6.1715666428173209E-3</v>
      </c>
      <c r="G132" s="12">
        <v>8.8000000000000007</v>
      </c>
      <c r="H132" s="60">
        <v>537</v>
      </c>
      <c r="I132" s="12">
        <v>1</v>
      </c>
      <c r="J132" s="12">
        <v>0.02</v>
      </c>
    </row>
    <row r="133" spans="1:10" x14ac:dyDescent="0.25">
      <c r="A133" s="50">
        <v>45280</v>
      </c>
      <c r="B133" s="75">
        <v>0.56769675925925933</v>
      </c>
      <c r="C133" s="12">
        <v>89</v>
      </c>
      <c r="D133" s="12">
        <v>53</v>
      </c>
      <c r="E133" s="12">
        <v>71</v>
      </c>
      <c r="F133">
        <v>6.2111458252596743E-3</v>
      </c>
      <c r="G133" s="12">
        <v>8.9</v>
      </c>
      <c r="H133" s="12">
        <v>569</v>
      </c>
      <c r="I133" s="12">
        <v>1</v>
      </c>
      <c r="J133" s="12">
        <v>0.02</v>
      </c>
    </row>
    <row r="134" spans="1:10" x14ac:dyDescent="0.25">
      <c r="A134" s="50">
        <v>45280</v>
      </c>
      <c r="B134" s="75">
        <v>0.58326388888888892</v>
      </c>
      <c r="C134" s="12">
        <v>98</v>
      </c>
      <c r="D134" s="12">
        <v>56</v>
      </c>
      <c r="E134" s="12">
        <v>71</v>
      </c>
      <c r="F134">
        <v>6.2509461628151713E-3</v>
      </c>
      <c r="G134" s="12">
        <v>9</v>
      </c>
      <c r="H134" s="12">
        <v>616</v>
      </c>
      <c r="I134" s="12">
        <v>1</v>
      </c>
      <c r="J134" s="12">
        <v>0.02</v>
      </c>
    </row>
    <row r="135" spans="1:10" x14ac:dyDescent="0.25">
      <c r="A135" s="50">
        <v>45280</v>
      </c>
      <c r="B135" s="75">
        <v>0.59020833333333333</v>
      </c>
      <c r="C135" s="12">
        <v>574</v>
      </c>
      <c r="D135" s="12">
        <v>425</v>
      </c>
      <c r="E135" s="12">
        <v>71</v>
      </c>
      <c r="F135">
        <v>6.2509461628151713E-3</v>
      </c>
      <c r="G135" s="12">
        <v>9</v>
      </c>
      <c r="H135" s="12">
        <v>646</v>
      </c>
      <c r="I135" s="12">
        <v>1.7</v>
      </c>
      <c r="J135" s="12">
        <v>0.02</v>
      </c>
    </row>
    <row r="136" spans="1:10" x14ac:dyDescent="0.25">
      <c r="A136" s="49">
        <v>45280</v>
      </c>
      <c r="B136" s="26">
        <v>0.60548611111111106</v>
      </c>
      <c r="C136" s="27">
        <v>484</v>
      </c>
      <c r="D136" s="27">
        <v>349</v>
      </c>
      <c r="E136" s="27">
        <v>73</v>
      </c>
      <c r="F136">
        <v>6.5511685888227965E-3</v>
      </c>
      <c r="G136" s="27">
        <v>9.3000000000000007</v>
      </c>
      <c r="H136" s="27">
        <v>1048</v>
      </c>
      <c r="I136" s="14">
        <v>2.83</v>
      </c>
      <c r="J136" s="27">
        <v>0.02</v>
      </c>
    </row>
    <row r="137" spans="1:10" x14ac:dyDescent="0.25">
      <c r="A137" s="49">
        <v>45280</v>
      </c>
      <c r="B137" s="26">
        <v>0.61104166666666659</v>
      </c>
      <c r="C137" s="27">
        <v>455</v>
      </c>
      <c r="D137" s="27">
        <v>300</v>
      </c>
      <c r="E137" s="27">
        <v>73</v>
      </c>
      <c r="F137">
        <v>6.5930103268750755E-3</v>
      </c>
      <c r="G137" s="27">
        <v>9.4</v>
      </c>
      <c r="H137" s="27">
        <v>1056</v>
      </c>
      <c r="I137" s="14">
        <v>2.46</v>
      </c>
      <c r="J137" s="27">
        <v>0.02</v>
      </c>
    </row>
    <row r="138" spans="1:10" x14ac:dyDescent="0.25">
      <c r="A138" s="48">
        <v>45281</v>
      </c>
      <c r="B138" s="8">
        <v>0.3583796296296296</v>
      </c>
      <c r="C138" s="10">
        <v>150</v>
      </c>
      <c r="D138" s="10">
        <v>100</v>
      </c>
      <c r="E138" s="10">
        <v>59</v>
      </c>
      <c r="F138">
        <v>7.0157805167379217E-3</v>
      </c>
      <c r="G138" s="10">
        <v>13.8</v>
      </c>
      <c r="H138" s="10">
        <v>537</v>
      </c>
      <c r="I138" s="10">
        <v>1</v>
      </c>
      <c r="J138" s="10">
        <v>0.02</v>
      </c>
    </row>
    <row r="139" spans="1:10" x14ac:dyDescent="0.25">
      <c r="A139" s="48">
        <v>45281</v>
      </c>
      <c r="B139" s="8">
        <v>0.36532407407407402</v>
      </c>
      <c r="C139" s="10">
        <v>258</v>
      </c>
      <c r="D139" s="10">
        <v>190</v>
      </c>
      <c r="E139" s="10">
        <v>62</v>
      </c>
      <c r="F139">
        <v>7.0179436303852748E-3</v>
      </c>
      <c r="G139" s="10">
        <v>13</v>
      </c>
      <c r="H139" s="10">
        <v>538</v>
      </c>
      <c r="I139" s="10">
        <v>1</v>
      </c>
      <c r="J139" s="10">
        <v>0.02</v>
      </c>
    </row>
    <row r="140" spans="1:10" x14ac:dyDescent="0.25">
      <c r="A140" s="51">
        <v>45281</v>
      </c>
      <c r="B140" s="75">
        <v>0.38615740740740739</v>
      </c>
      <c r="C140" s="24">
        <v>339</v>
      </c>
      <c r="D140" s="24">
        <v>261</v>
      </c>
      <c r="E140" s="24">
        <v>63.5</v>
      </c>
      <c r="F140">
        <v>7.1434249479324684E-3</v>
      </c>
      <c r="G140" s="24">
        <v>12.9</v>
      </c>
      <c r="H140" s="24">
        <v>537</v>
      </c>
      <c r="I140" s="24">
        <v>1</v>
      </c>
      <c r="J140" s="24">
        <v>0.02</v>
      </c>
    </row>
    <row r="141" spans="1:10" x14ac:dyDescent="0.25">
      <c r="A141" s="51">
        <v>45281</v>
      </c>
      <c r="B141" s="75">
        <v>0.39310185185185187</v>
      </c>
      <c r="C141" s="24">
        <v>198</v>
      </c>
      <c r="D141" s="24">
        <v>153</v>
      </c>
      <c r="E141" s="24">
        <v>63.5</v>
      </c>
      <c r="F141">
        <v>7.1877325891849184E-3</v>
      </c>
      <c r="G141" s="24">
        <v>13</v>
      </c>
      <c r="H141" s="24">
        <v>552</v>
      </c>
      <c r="I141" s="24">
        <v>1</v>
      </c>
      <c r="J141" s="24">
        <v>0.02</v>
      </c>
    </row>
    <row r="142" spans="1:10" x14ac:dyDescent="0.25">
      <c r="A142" s="51">
        <v>45281</v>
      </c>
      <c r="B142" s="75">
        <v>0.40004629629629629</v>
      </c>
      <c r="C142" s="24">
        <v>223</v>
      </c>
      <c r="D142" s="24">
        <v>167</v>
      </c>
      <c r="E142" s="24">
        <v>63.5</v>
      </c>
      <c r="F142">
        <v>7.2322790542637579E-3</v>
      </c>
      <c r="G142" s="24">
        <v>13.1</v>
      </c>
      <c r="H142" s="24">
        <v>515</v>
      </c>
      <c r="I142" s="24">
        <v>1</v>
      </c>
      <c r="J142" s="24">
        <v>0.02</v>
      </c>
    </row>
    <row r="143" spans="1:10" x14ac:dyDescent="0.25">
      <c r="A143" s="51">
        <v>45281</v>
      </c>
      <c r="B143" s="75">
        <v>0.40699074074074071</v>
      </c>
      <c r="C143" s="24">
        <v>195</v>
      </c>
      <c r="D143" s="24">
        <v>131</v>
      </c>
      <c r="E143" s="24">
        <v>64</v>
      </c>
      <c r="F143">
        <v>7.2443289087847995E-3</v>
      </c>
      <c r="G143" s="24">
        <v>13</v>
      </c>
      <c r="H143" s="24">
        <v>460</v>
      </c>
      <c r="I143" s="24">
        <v>1</v>
      </c>
      <c r="J143" s="24">
        <v>0.02</v>
      </c>
    </row>
    <row r="144" spans="1:10" x14ac:dyDescent="0.25">
      <c r="A144" s="51">
        <v>45281</v>
      </c>
      <c r="B144" s="23">
        <v>0.41393518518518518</v>
      </c>
      <c r="C144" s="24">
        <v>168</v>
      </c>
      <c r="D144" s="24">
        <v>120</v>
      </c>
      <c r="E144" s="24">
        <v>65</v>
      </c>
      <c r="F144">
        <v>7.2670563567315142E-3</v>
      </c>
      <c r="G144" s="24">
        <v>12.8</v>
      </c>
      <c r="H144" s="24">
        <v>452</v>
      </c>
      <c r="I144" s="24">
        <v>1</v>
      </c>
      <c r="J144" s="24">
        <v>0.02</v>
      </c>
    </row>
    <row r="145" spans="1:10" x14ac:dyDescent="0.25">
      <c r="A145" s="48">
        <v>45281</v>
      </c>
      <c r="B145" s="8">
        <v>0.44171296296296297</v>
      </c>
      <c r="C145" s="10">
        <v>92</v>
      </c>
      <c r="D145" s="10">
        <v>43</v>
      </c>
      <c r="E145" s="10">
        <v>63.5</v>
      </c>
      <c r="F145">
        <v>7.1434249479324684E-3</v>
      </c>
      <c r="G145" s="10">
        <v>12.9</v>
      </c>
      <c r="H145" s="41">
        <v>453</v>
      </c>
      <c r="I145" s="10">
        <v>1</v>
      </c>
      <c r="J145" s="10">
        <v>0.02</v>
      </c>
    </row>
    <row r="146" spans="1:10" x14ac:dyDescent="0.25">
      <c r="A146" s="48">
        <v>45281</v>
      </c>
      <c r="B146" s="8">
        <v>0.44726851851851851</v>
      </c>
      <c r="C146" s="10">
        <v>98</v>
      </c>
      <c r="D146" s="10">
        <v>61</v>
      </c>
      <c r="E146" s="10">
        <v>64.5</v>
      </c>
      <c r="F146">
        <v>7.1223482467779398E-3</v>
      </c>
      <c r="G146" s="10">
        <v>12.6</v>
      </c>
      <c r="H146" s="41">
        <v>470</v>
      </c>
      <c r="I146" s="10">
        <v>1</v>
      </c>
      <c r="J146" s="10">
        <v>0.02</v>
      </c>
    </row>
    <row r="147" spans="1:10" x14ac:dyDescent="0.25">
      <c r="A147" s="48">
        <v>45281</v>
      </c>
      <c r="B147" s="8">
        <v>0.45560185185185187</v>
      </c>
      <c r="C147" s="10">
        <v>110</v>
      </c>
      <c r="D147" s="10">
        <v>65</v>
      </c>
      <c r="E147" s="10">
        <v>66.5</v>
      </c>
      <c r="F147">
        <v>7.38885358407761E-3</v>
      </c>
      <c r="G147" s="10">
        <v>12.7</v>
      </c>
      <c r="H147" s="41">
        <v>540</v>
      </c>
      <c r="I147" s="10">
        <v>1</v>
      </c>
      <c r="J147" s="10">
        <v>0.02</v>
      </c>
    </row>
    <row r="148" spans="1:10" x14ac:dyDescent="0.25">
      <c r="A148" s="48">
        <v>45281</v>
      </c>
      <c r="B148" s="75">
        <v>0.46254629629629629</v>
      </c>
      <c r="C148" s="10">
        <v>164</v>
      </c>
      <c r="D148" s="10">
        <v>107</v>
      </c>
      <c r="E148" s="10">
        <v>66</v>
      </c>
      <c r="F148">
        <v>7.2429139945888003E-3</v>
      </c>
      <c r="G148" s="10">
        <v>12.5</v>
      </c>
      <c r="H148" s="58">
        <v>565</v>
      </c>
      <c r="I148" s="10">
        <v>1</v>
      </c>
      <c r="J148" s="10">
        <v>0.02</v>
      </c>
    </row>
    <row r="149" spans="1:10" x14ac:dyDescent="0.25">
      <c r="A149" s="48">
        <v>45281</v>
      </c>
      <c r="B149" s="75">
        <v>0.46951388888888884</v>
      </c>
      <c r="C149" s="10">
        <v>246</v>
      </c>
      <c r="D149" s="10">
        <v>149</v>
      </c>
      <c r="E149" s="10">
        <v>67</v>
      </c>
      <c r="F149">
        <v>7.444408874183457E-3</v>
      </c>
      <c r="G149" s="10">
        <v>12.7</v>
      </c>
      <c r="H149" s="58">
        <v>585</v>
      </c>
      <c r="I149" s="10">
        <v>1</v>
      </c>
      <c r="J149" s="10">
        <v>0.02</v>
      </c>
    </row>
    <row r="150" spans="1:10" x14ac:dyDescent="0.25">
      <c r="A150" s="48">
        <v>45281</v>
      </c>
      <c r="B150" s="75">
        <v>0.47643518518518518</v>
      </c>
      <c r="C150" s="10">
        <v>293</v>
      </c>
      <c r="D150" s="10">
        <v>222</v>
      </c>
      <c r="E150" s="10">
        <v>67</v>
      </c>
      <c r="F150">
        <v>7.3526551157189332E-3</v>
      </c>
      <c r="G150" s="10">
        <v>12.5</v>
      </c>
      <c r="H150" s="58">
        <v>593</v>
      </c>
      <c r="I150" s="10">
        <v>1.78</v>
      </c>
      <c r="J150" s="10">
        <v>0.02</v>
      </c>
    </row>
    <row r="151" spans="1:10" x14ac:dyDescent="0.25">
      <c r="A151" s="48">
        <v>45281</v>
      </c>
      <c r="B151" s="75">
        <v>0.4833796296296296</v>
      </c>
      <c r="C151" s="10">
        <v>198</v>
      </c>
      <c r="D151" s="10">
        <v>155</v>
      </c>
      <c r="E151" s="10">
        <v>68</v>
      </c>
      <c r="F151">
        <v>7.3702731699589914E-3</v>
      </c>
      <c r="G151" s="10">
        <v>12.3</v>
      </c>
      <c r="H151" s="58">
        <v>585</v>
      </c>
      <c r="I151" s="10">
        <v>1</v>
      </c>
      <c r="J151" s="10">
        <v>0.02</v>
      </c>
    </row>
    <row r="152" spans="1:10" x14ac:dyDescent="0.25">
      <c r="A152" s="48">
        <v>45281</v>
      </c>
      <c r="B152" s="8">
        <v>0.49032407407407402</v>
      </c>
      <c r="C152" s="10">
        <v>279</v>
      </c>
      <c r="D152" s="10">
        <v>203</v>
      </c>
      <c r="E152" s="10">
        <v>68</v>
      </c>
      <c r="F152">
        <v>7.5088322601689905E-3</v>
      </c>
      <c r="G152" s="10">
        <v>12.6</v>
      </c>
      <c r="H152" s="58">
        <v>621</v>
      </c>
      <c r="I152" s="10">
        <v>1</v>
      </c>
      <c r="J152" s="10">
        <v>0.02</v>
      </c>
    </row>
    <row r="153" spans="1:10" x14ac:dyDescent="0.25">
      <c r="A153" s="48">
        <v>45281</v>
      </c>
      <c r="B153" s="8">
        <v>0.49726851851851855</v>
      </c>
      <c r="C153" s="10">
        <v>340</v>
      </c>
      <c r="D153" s="10">
        <v>263</v>
      </c>
      <c r="E153" s="10">
        <v>68.5</v>
      </c>
      <c r="F153">
        <v>7.6583593913247495E-3</v>
      </c>
      <c r="G153" s="10">
        <v>12.8</v>
      </c>
      <c r="H153" s="58">
        <v>623</v>
      </c>
      <c r="I153" s="10">
        <v>1.84</v>
      </c>
      <c r="J153" s="10">
        <v>0.02</v>
      </c>
    </row>
    <row r="154" spans="1:10" x14ac:dyDescent="0.25">
      <c r="A154" s="51">
        <v>45281</v>
      </c>
      <c r="B154" s="23">
        <v>0.58060185185185187</v>
      </c>
      <c r="C154" s="24">
        <v>190</v>
      </c>
      <c r="D154" s="24">
        <v>152</v>
      </c>
      <c r="E154" s="24">
        <v>69</v>
      </c>
      <c r="F154">
        <v>7.3861874225147547E-3</v>
      </c>
      <c r="G154" s="24">
        <v>12.1</v>
      </c>
      <c r="H154" s="58">
        <v>450</v>
      </c>
      <c r="I154" s="24">
        <v>1</v>
      </c>
      <c r="J154" s="24">
        <v>0.02</v>
      </c>
    </row>
    <row r="155" spans="1:10" x14ac:dyDescent="0.25">
      <c r="A155" s="51">
        <v>45281</v>
      </c>
      <c r="B155" s="23">
        <v>0.58754629629629629</v>
      </c>
      <c r="C155" s="24">
        <v>170</v>
      </c>
      <c r="D155" s="24">
        <v>121</v>
      </c>
      <c r="E155" s="24">
        <v>69</v>
      </c>
      <c r="F155">
        <v>7.3403256570977295E-3</v>
      </c>
      <c r="G155" s="24">
        <v>12</v>
      </c>
      <c r="H155" s="58">
        <v>459</v>
      </c>
      <c r="I155" s="24">
        <v>1</v>
      </c>
      <c r="J155" s="24">
        <v>0.02</v>
      </c>
    </row>
    <row r="156" spans="1:10" x14ac:dyDescent="0.25">
      <c r="A156" s="51">
        <v>45281</v>
      </c>
      <c r="B156" s="23">
        <v>0.59449074074074071</v>
      </c>
      <c r="C156" s="24">
        <v>156</v>
      </c>
      <c r="D156" s="24">
        <v>132</v>
      </c>
      <c r="E156" s="24">
        <v>67.5</v>
      </c>
      <c r="F156">
        <v>7.5465585242981111E-3</v>
      </c>
      <c r="G156" s="24">
        <v>12.8</v>
      </c>
      <c r="H156" s="58">
        <v>473</v>
      </c>
      <c r="I156" s="24">
        <v>1</v>
      </c>
      <c r="J156" s="24">
        <v>0.02</v>
      </c>
    </row>
    <row r="157" spans="1:10" x14ac:dyDescent="0.25">
      <c r="A157" s="51">
        <v>45281</v>
      </c>
      <c r="B157" s="76">
        <v>0.60143518518518524</v>
      </c>
      <c r="C157" s="24">
        <v>149</v>
      </c>
      <c r="D157" s="24">
        <v>114</v>
      </c>
      <c r="E157" s="24">
        <v>68.5</v>
      </c>
      <c r="F157">
        <v>7.4707412079087045E-3</v>
      </c>
      <c r="G157" s="24">
        <v>12.4</v>
      </c>
      <c r="H157" s="58">
        <v>477</v>
      </c>
      <c r="I157" s="24">
        <v>1</v>
      </c>
      <c r="J157" s="24">
        <v>0.02</v>
      </c>
    </row>
    <row r="158" spans="1:10" x14ac:dyDescent="0.25">
      <c r="A158" s="51">
        <v>45281</v>
      </c>
      <c r="B158" s="75">
        <v>0.60837962962962966</v>
      </c>
      <c r="C158" s="24">
        <v>132</v>
      </c>
      <c r="D158" s="24">
        <v>100</v>
      </c>
      <c r="E158" s="24">
        <v>69</v>
      </c>
      <c r="F158">
        <v>7.478659540105446E-3</v>
      </c>
      <c r="G158" s="24">
        <v>12.3</v>
      </c>
      <c r="H158" s="58">
        <v>491</v>
      </c>
      <c r="I158" s="24">
        <v>1</v>
      </c>
      <c r="J158" s="24">
        <v>0.02</v>
      </c>
    </row>
    <row r="159" spans="1:10" x14ac:dyDescent="0.25">
      <c r="A159" s="51">
        <v>45281</v>
      </c>
      <c r="B159" s="75">
        <v>0.61532407407407408</v>
      </c>
      <c r="C159" s="24">
        <v>103</v>
      </c>
      <c r="D159" s="24">
        <v>81</v>
      </c>
      <c r="E159" s="24">
        <v>69</v>
      </c>
      <c r="F159">
        <v>7.4322983386346658E-3</v>
      </c>
      <c r="G159" s="24">
        <v>12.2</v>
      </c>
      <c r="H159" s="58">
        <v>494</v>
      </c>
      <c r="I159" s="24">
        <v>1</v>
      </c>
      <c r="J159" s="24">
        <v>0.02</v>
      </c>
    </row>
    <row r="160" spans="1:10" x14ac:dyDescent="0.25">
      <c r="A160" s="51">
        <v>45281</v>
      </c>
      <c r="B160" s="75">
        <v>0.6222685185185185</v>
      </c>
      <c r="C160" s="24">
        <v>107</v>
      </c>
      <c r="D160" s="24">
        <v>65</v>
      </c>
      <c r="E160" s="24">
        <v>69.5</v>
      </c>
      <c r="F160">
        <v>7.4861555729725977E-3</v>
      </c>
      <c r="G160" s="24">
        <v>12.2</v>
      </c>
      <c r="H160" s="24">
        <v>497</v>
      </c>
      <c r="I160" s="24">
        <v>1</v>
      </c>
      <c r="J160" s="24">
        <v>0.02</v>
      </c>
    </row>
    <row r="161" spans="1:10" x14ac:dyDescent="0.25">
      <c r="A161" s="51">
        <v>45281</v>
      </c>
      <c r="B161" s="75">
        <v>0.62365740740740738</v>
      </c>
      <c r="C161" s="24">
        <v>150</v>
      </c>
      <c r="D161" s="24">
        <v>93</v>
      </c>
      <c r="E161" s="24">
        <v>70</v>
      </c>
      <c r="F161">
        <v>7.4932336170439543E-3</v>
      </c>
      <c r="G161" s="24">
        <v>12.1</v>
      </c>
      <c r="H161" s="24">
        <v>495</v>
      </c>
      <c r="I161" s="24">
        <v>1</v>
      </c>
      <c r="J161" s="24">
        <v>0.02</v>
      </c>
    </row>
    <row r="162" spans="1:10" x14ac:dyDescent="0.25">
      <c r="A162" s="51">
        <v>45281</v>
      </c>
      <c r="B162" s="75">
        <v>0.62504629629629627</v>
      </c>
      <c r="C162" s="24">
        <v>150</v>
      </c>
      <c r="D162" s="24">
        <v>93</v>
      </c>
      <c r="E162" s="24">
        <v>70</v>
      </c>
      <c r="F162">
        <v>7.4467071883600154E-3</v>
      </c>
      <c r="G162" s="24">
        <v>12</v>
      </c>
      <c r="H162" s="24">
        <v>493</v>
      </c>
      <c r="I162" s="24">
        <v>1</v>
      </c>
      <c r="J162" s="24">
        <v>0.02</v>
      </c>
    </row>
    <row r="163" spans="1:10" x14ac:dyDescent="0.25">
      <c r="A163" s="52">
        <v>45274</v>
      </c>
      <c r="B163" s="5">
        <v>0.37439814814814815</v>
      </c>
      <c r="C163" s="3">
        <v>358</v>
      </c>
      <c r="D163" s="3">
        <v>306</v>
      </c>
      <c r="E163" s="3">
        <v>75.5</v>
      </c>
      <c r="F163">
        <v>7.3109582426643133E-3</v>
      </c>
      <c r="G163" s="3">
        <v>10.5</v>
      </c>
      <c r="H163" s="3">
        <v>918</v>
      </c>
      <c r="I163" s="3">
        <v>1</v>
      </c>
      <c r="J163" s="3">
        <v>0.06</v>
      </c>
    </row>
    <row r="164" spans="1:10" x14ac:dyDescent="0.25">
      <c r="A164" s="52">
        <v>45274</v>
      </c>
      <c r="B164" s="5">
        <v>0.39425925925925925</v>
      </c>
      <c r="C164" s="3">
        <v>510</v>
      </c>
      <c r="D164" s="3">
        <v>425</v>
      </c>
      <c r="E164" s="3">
        <v>80.5</v>
      </c>
      <c r="F164">
        <v>7.2703744015540223E-3</v>
      </c>
      <c r="G164" s="3">
        <v>9.4</v>
      </c>
      <c r="H164" s="3">
        <v>1212</v>
      </c>
      <c r="I164" s="3">
        <v>1</v>
      </c>
      <c r="J164" s="3">
        <v>0.05</v>
      </c>
    </row>
    <row r="165" spans="1:10" x14ac:dyDescent="0.25">
      <c r="A165" s="52">
        <v>45274</v>
      </c>
      <c r="B165" s="5">
        <v>0.44532407407407404</v>
      </c>
      <c r="C165" s="3">
        <v>653</v>
      </c>
      <c r="D165" s="3">
        <v>543</v>
      </c>
      <c r="E165" s="3">
        <v>84.5</v>
      </c>
      <c r="F165">
        <v>7.4395063487025636E-3</v>
      </c>
      <c r="G165" s="3">
        <v>9</v>
      </c>
      <c r="H165" s="3">
        <v>1323</v>
      </c>
      <c r="I165" s="3">
        <v>1</v>
      </c>
      <c r="J165" s="3">
        <v>0.03</v>
      </c>
    </row>
    <row r="166" spans="1:10" x14ac:dyDescent="0.25">
      <c r="A166" s="48">
        <v>45274</v>
      </c>
      <c r="B166" s="8">
        <v>0.46987268518518516</v>
      </c>
      <c r="C166" s="10">
        <v>581</v>
      </c>
      <c r="D166" s="10">
        <v>493</v>
      </c>
      <c r="E166" s="10">
        <v>85.5</v>
      </c>
      <c r="F166">
        <v>7.7219504513399871E-3</v>
      </c>
      <c r="G166" s="10">
        <v>9.4</v>
      </c>
      <c r="H166" s="58">
        <v>1680</v>
      </c>
      <c r="I166" s="10">
        <v>1</v>
      </c>
      <c r="J166" s="10">
        <v>0.02</v>
      </c>
    </row>
    <row r="167" spans="1:10" x14ac:dyDescent="0.25">
      <c r="A167" s="48">
        <v>45274</v>
      </c>
      <c r="B167" s="8">
        <v>0.47820601851851857</v>
      </c>
      <c r="C167" s="10">
        <v>753</v>
      </c>
      <c r="D167" s="10">
        <v>625</v>
      </c>
      <c r="E167" s="10">
        <v>86</v>
      </c>
      <c r="F167">
        <v>7.6200465879806634E-3</v>
      </c>
      <c r="G167" s="10">
        <v>9.1</v>
      </c>
      <c r="H167" s="58">
        <v>1697</v>
      </c>
      <c r="I167" s="10">
        <v>1</v>
      </c>
      <c r="J167" s="10">
        <v>0.03</v>
      </c>
    </row>
    <row r="168" spans="1:10" x14ac:dyDescent="0.25">
      <c r="A168" s="48">
        <v>45274</v>
      </c>
      <c r="B168" s="8">
        <v>0.48515046296296299</v>
      </c>
      <c r="C168" s="10">
        <v>658</v>
      </c>
      <c r="D168" s="10">
        <v>557</v>
      </c>
      <c r="E168" s="10">
        <v>85.5</v>
      </c>
      <c r="F168">
        <v>7.6242089673311921E-3</v>
      </c>
      <c r="G168" s="10">
        <v>9.1999999999999993</v>
      </c>
      <c r="H168" s="58">
        <v>1665</v>
      </c>
      <c r="I168" s="10">
        <v>1</v>
      </c>
      <c r="J168" s="10">
        <v>0.03</v>
      </c>
    </row>
    <row r="169" spans="1:10" x14ac:dyDescent="0.25">
      <c r="A169" s="48">
        <v>45274</v>
      </c>
      <c r="B169" s="8">
        <v>0.49070601851851853</v>
      </c>
      <c r="C169" s="10">
        <v>667</v>
      </c>
      <c r="D169" s="10">
        <v>566</v>
      </c>
      <c r="E169" s="10">
        <v>86</v>
      </c>
      <c r="F169">
        <v>7.6200465879806634E-3</v>
      </c>
      <c r="G169" s="10">
        <v>9.1</v>
      </c>
      <c r="H169" s="58">
        <v>1650</v>
      </c>
      <c r="I169" s="10">
        <v>1</v>
      </c>
      <c r="J169" s="10">
        <v>0.02</v>
      </c>
    </row>
    <row r="170" spans="1:10" x14ac:dyDescent="0.25">
      <c r="A170" s="48">
        <v>45274</v>
      </c>
      <c r="B170" s="8">
        <v>0.49763888888888891</v>
      </c>
      <c r="C170" s="10">
        <v>886</v>
      </c>
      <c r="D170" s="10">
        <v>746</v>
      </c>
      <c r="E170" s="10">
        <v>86</v>
      </c>
      <c r="F170">
        <v>7.6200465879806634E-3</v>
      </c>
      <c r="G170" s="10">
        <v>9.1</v>
      </c>
      <c r="H170" s="58">
        <v>1682</v>
      </c>
      <c r="I170" s="10">
        <v>1.41</v>
      </c>
      <c r="J170" s="10">
        <v>0.03</v>
      </c>
    </row>
    <row r="171" spans="1:10" x14ac:dyDescent="0.25">
      <c r="A171" s="51">
        <v>45274</v>
      </c>
      <c r="B171" s="23">
        <v>0.64070601851851849</v>
      </c>
      <c r="C171" s="24">
        <v>542</v>
      </c>
      <c r="D171" s="24">
        <v>456</v>
      </c>
      <c r="E171" s="24">
        <v>86.5</v>
      </c>
      <c r="F171">
        <v>8.0133550889439978E-3</v>
      </c>
      <c r="G171" s="24">
        <v>9.8000000000000007</v>
      </c>
      <c r="H171" s="24">
        <v>1339</v>
      </c>
      <c r="I171" s="24">
        <v>1</v>
      </c>
      <c r="J171" s="24">
        <v>0.02</v>
      </c>
    </row>
    <row r="172" spans="1:10" x14ac:dyDescent="0.25">
      <c r="A172" s="51">
        <v>45274</v>
      </c>
      <c r="B172" s="23">
        <v>0.64765046296296302</v>
      </c>
      <c r="C172" s="24">
        <v>646</v>
      </c>
      <c r="D172" s="24">
        <v>541</v>
      </c>
      <c r="E172" s="24">
        <v>86.5</v>
      </c>
      <c r="F172">
        <v>8.0643266934460212E-3</v>
      </c>
      <c r="G172" s="24">
        <v>9.9</v>
      </c>
      <c r="H172" s="24">
        <v>1397</v>
      </c>
      <c r="I172" s="24">
        <v>1.69</v>
      </c>
      <c r="J172" s="24">
        <v>0.02</v>
      </c>
    </row>
    <row r="173" spans="1:10" x14ac:dyDescent="0.25">
      <c r="A173" s="51">
        <v>45274</v>
      </c>
      <c r="B173" s="23">
        <v>0.65459490740740744</v>
      </c>
      <c r="C173" s="24">
        <v>640</v>
      </c>
      <c r="D173" s="24">
        <v>538</v>
      </c>
      <c r="E173" s="24">
        <v>87</v>
      </c>
      <c r="F173">
        <v>8.1624914780347758E-3</v>
      </c>
      <c r="G173" s="24">
        <v>10</v>
      </c>
      <c r="H173" s="24">
        <v>1466</v>
      </c>
      <c r="I173" s="24">
        <v>1.8</v>
      </c>
      <c r="J173" s="24">
        <v>0.02</v>
      </c>
    </row>
    <row r="174" spans="1:10" x14ac:dyDescent="0.25">
      <c r="A174" s="51">
        <v>45274</v>
      </c>
      <c r="B174" s="23">
        <v>0.66153935185185186</v>
      </c>
      <c r="C174" s="24">
        <v>670</v>
      </c>
      <c r="D174" s="24">
        <v>565</v>
      </c>
      <c r="E174" s="24">
        <v>86.5</v>
      </c>
      <c r="F174">
        <v>8.1671181446611243E-3</v>
      </c>
      <c r="G174" s="24">
        <v>10.1</v>
      </c>
      <c r="H174" s="24">
        <v>1472</v>
      </c>
      <c r="I174" s="24">
        <v>1.81</v>
      </c>
      <c r="J174" s="24">
        <v>0.02</v>
      </c>
    </row>
    <row r="175" spans="1:10" x14ac:dyDescent="0.25">
      <c r="A175" s="49">
        <v>45275</v>
      </c>
      <c r="B175" s="26">
        <v>0.35778935185185184</v>
      </c>
      <c r="C175" s="27">
        <v>275</v>
      </c>
      <c r="D175" s="27">
        <v>215</v>
      </c>
      <c r="E175" s="27">
        <v>73.5</v>
      </c>
      <c r="F175">
        <v>8.2683737586304942E-3</v>
      </c>
      <c r="G175" s="27">
        <v>12.9</v>
      </c>
      <c r="H175" s="57">
        <v>922</v>
      </c>
      <c r="I175" s="27">
        <v>1</v>
      </c>
      <c r="J175" s="27">
        <v>0.03</v>
      </c>
    </row>
    <row r="176" spans="1:10" x14ac:dyDescent="0.25">
      <c r="A176" s="49">
        <v>45275</v>
      </c>
      <c r="B176" s="26">
        <v>0.3661342592592593</v>
      </c>
      <c r="C176" s="27">
        <v>443</v>
      </c>
      <c r="D176" s="27">
        <v>370</v>
      </c>
      <c r="E176" s="27">
        <v>79</v>
      </c>
      <c r="F176">
        <v>8.1969341524783072E-3</v>
      </c>
      <c r="G176" s="27">
        <v>11.6</v>
      </c>
      <c r="H176" s="57">
        <v>999</v>
      </c>
      <c r="I176" s="27">
        <v>1</v>
      </c>
      <c r="J176" s="27">
        <v>0.05</v>
      </c>
    </row>
    <row r="177" spans="1:10" x14ac:dyDescent="0.25">
      <c r="A177" s="49">
        <v>45275</v>
      </c>
      <c r="B177" s="26">
        <v>0.37306712962962968</v>
      </c>
      <c r="C177" s="27">
        <v>445</v>
      </c>
      <c r="D177" s="27">
        <v>350</v>
      </c>
      <c r="E177" s="27">
        <v>81.5</v>
      </c>
      <c r="F177">
        <v>8.2471694167146545E-3</v>
      </c>
      <c r="G177" s="27">
        <v>11.2</v>
      </c>
      <c r="H177" s="57">
        <v>1058</v>
      </c>
      <c r="I177" s="27">
        <v>1</v>
      </c>
      <c r="J177" s="27">
        <v>0.05</v>
      </c>
    </row>
    <row r="178" spans="1:10" x14ac:dyDescent="0.25">
      <c r="A178" s="49">
        <v>45275</v>
      </c>
      <c r="B178" s="26">
        <v>0.38002314814814814</v>
      </c>
      <c r="C178" s="27">
        <v>445</v>
      </c>
      <c r="D178" s="27">
        <v>367</v>
      </c>
      <c r="E178" s="27">
        <v>82.5</v>
      </c>
      <c r="F178">
        <v>8.3483616794964299E-3</v>
      </c>
      <c r="G178" s="27">
        <v>11.2</v>
      </c>
      <c r="H178" s="57">
        <v>1082</v>
      </c>
      <c r="I178" s="27">
        <v>1</v>
      </c>
      <c r="J178" s="27">
        <v>0.05</v>
      </c>
    </row>
    <row r="179" spans="1:10" x14ac:dyDescent="0.25">
      <c r="A179" s="49">
        <v>45275</v>
      </c>
      <c r="B179" s="26">
        <v>0.38696759259259261</v>
      </c>
      <c r="C179" s="27">
        <v>671</v>
      </c>
      <c r="D179" s="27">
        <v>564</v>
      </c>
      <c r="E179" s="27">
        <v>82.5</v>
      </c>
      <c r="F179">
        <v>8.2961477835361529E-3</v>
      </c>
      <c r="G179" s="27">
        <v>11.1</v>
      </c>
      <c r="H179" s="57">
        <v>1132</v>
      </c>
      <c r="I179" s="27">
        <v>1</v>
      </c>
      <c r="J179" s="27">
        <v>0.04</v>
      </c>
    </row>
    <row r="180" spans="1:10" x14ac:dyDescent="0.25">
      <c r="A180" s="49">
        <v>45275</v>
      </c>
      <c r="B180" s="26">
        <v>0.39391203703703703</v>
      </c>
      <c r="C180" s="27">
        <v>574</v>
      </c>
      <c r="D180" s="27">
        <v>445</v>
      </c>
      <c r="E180" s="27">
        <v>83</v>
      </c>
      <c r="F180">
        <v>8.2941834433557775E-3</v>
      </c>
      <c r="G180" s="27">
        <v>11</v>
      </c>
      <c r="H180" s="57">
        <v>1198</v>
      </c>
      <c r="I180" s="27">
        <v>1</v>
      </c>
      <c r="J180" s="27">
        <v>0.04</v>
      </c>
    </row>
    <row r="181" spans="1:10" x14ac:dyDescent="0.25">
      <c r="A181" s="49">
        <v>45275</v>
      </c>
      <c r="B181" s="26">
        <v>0.40085648148148145</v>
      </c>
      <c r="C181" s="27">
        <v>587</v>
      </c>
      <c r="D181" s="27">
        <v>457</v>
      </c>
      <c r="E181" s="27">
        <v>83.5</v>
      </c>
      <c r="F181">
        <v>8.3441484038579202E-3</v>
      </c>
      <c r="G181" s="27">
        <v>11</v>
      </c>
      <c r="H181" s="57">
        <v>1222</v>
      </c>
      <c r="I181" s="27">
        <v>1</v>
      </c>
      <c r="J181" s="27">
        <v>0.04</v>
      </c>
    </row>
    <row r="182" spans="1:10" x14ac:dyDescent="0.25">
      <c r="A182" s="49">
        <v>45275</v>
      </c>
      <c r="B182" s="26">
        <v>0.40780092592592593</v>
      </c>
      <c r="C182" s="27">
        <v>577</v>
      </c>
      <c r="D182" s="27">
        <v>470</v>
      </c>
      <c r="E182" s="27">
        <v>84</v>
      </c>
      <c r="F182">
        <v>8.4469868341459017E-3</v>
      </c>
      <c r="G182" s="27">
        <v>11.1</v>
      </c>
      <c r="H182" s="57">
        <v>1242</v>
      </c>
      <c r="I182" s="27">
        <v>1</v>
      </c>
      <c r="J182" s="27">
        <v>0.04</v>
      </c>
    </row>
    <row r="183" spans="1:10" x14ac:dyDescent="0.25">
      <c r="A183" s="49">
        <v>45275</v>
      </c>
      <c r="B183" s="26">
        <v>0.41474537037037035</v>
      </c>
      <c r="C183" s="27">
        <v>625</v>
      </c>
      <c r="D183" s="27">
        <v>518</v>
      </c>
      <c r="E183" s="27">
        <v>83.5</v>
      </c>
      <c r="F183">
        <v>8.3441484038579202E-3</v>
      </c>
      <c r="G183" s="27">
        <v>11</v>
      </c>
      <c r="H183" s="57">
        <v>1241</v>
      </c>
      <c r="I183" s="27">
        <v>1</v>
      </c>
      <c r="J183" s="27">
        <v>0.03</v>
      </c>
    </row>
    <row r="184" spans="1:10" x14ac:dyDescent="0.25">
      <c r="A184" s="49">
        <v>45275</v>
      </c>
      <c r="B184" s="26">
        <v>0.42168981481481477</v>
      </c>
      <c r="C184" s="27">
        <v>643</v>
      </c>
      <c r="D184" s="27">
        <v>526</v>
      </c>
      <c r="E184" s="27">
        <v>84</v>
      </c>
      <c r="F184">
        <v>8.3415283365301292E-3</v>
      </c>
      <c r="G184" s="27">
        <v>10.9</v>
      </c>
      <c r="H184" s="57">
        <v>1283</v>
      </c>
      <c r="I184" s="27">
        <v>1</v>
      </c>
      <c r="J184" s="27">
        <v>0.03</v>
      </c>
    </row>
    <row r="185" spans="1:10" x14ac:dyDescent="0.25">
      <c r="A185" s="49">
        <v>45275</v>
      </c>
      <c r="B185" s="26">
        <v>0.4286342592592593</v>
      </c>
      <c r="C185" s="27">
        <v>690</v>
      </c>
      <c r="D185" s="27">
        <v>582</v>
      </c>
      <c r="E185" s="27">
        <v>84.5</v>
      </c>
      <c r="F185">
        <v>8.391180290914237E-3</v>
      </c>
      <c r="G185" s="27">
        <v>10.9</v>
      </c>
      <c r="H185" s="57">
        <v>1320</v>
      </c>
      <c r="I185" s="27">
        <v>1</v>
      </c>
      <c r="J185" s="27">
        <v>0.03</v>
      </c>
    </row>
    <row r="186" spans="1:10" x14ac:dyDescent="0.25">
      <c r="A186" s="50">
        <v>45275</v>
      </c>
      <c r="B186" s="9">
        <v>0.46335648148148145</v>
      </c>
      <c r="C186" s="12">
        <v>616</v>
      </c>
      <c r="D186" s="12">
        <v>525</v>
      </c>
      <c r="E186" s="12">
        <v>85.5</v>
      </c>
      <c r="F186">
        <v>8.4904841996824524E-3</v>
      </c>
      <c r="G186" s="12">
        <v>10.9</v>
      </c>
      <c r="H186" s="57">
        <v>1288</v>
      </c>
      <c r="I186" s="12">
        <v>1</v>
      </c>
      <c r="J186" s="12">
        <v>0.03</v>
      </c>
    </row>
    <row r="187" spans="1:10" x14ac:dyDescent="0.25">
      <c r="A187" s="50">
        <v>45275</v>
      </c>
      <c r="B187" s="9">
        <v>0.47039351851851857</v>
      </c>
      <c r="C187" s="12">
        <v>624</v>
      </c>
      <c r="D187" s="12">
        <v>526</v>
      </c>
      <c r="E187" s="12">
        <v>85.5</v>
      </c>
      <c r="F187">
        <v>8.4904841996824524E-3</v>
      </c>
      <c r="G187" s="12">
        <v>10.9</v>
      </c>
      <c r="H187" s="57">
        <v>1300</v>
      </c>
      <c r="I187" s="12">
        <v>1</v>
      </c>
      <c r="J187" s="12">
        <v>0.02</v>
      </c>
    </row>
    <row r="188" spans="1:10" x14ac:dyDescent="0.25">
      <c r="A188" s="50">
        <v>45275</v>
      </c>
      <c r="B188" s="9">
        <v>0.47724537037037035</v>
      </c>
      <c r="C188" s="12">
        <v>608</v>
      </c>
      <c r="D188" s="12">
        <v>522</v>
      </c>
      <c r="E188" s="12">
        <v>86</v>
      </c>
      <c r="F188">
        <v>8.593973206368637E-3</v>
      </c>
      <c r="G188" s="12">
        <v>11</v>
      </c>
      <c r="H188" s="57">
        <v>1314</v>
      </c>
      <c r="I188" s="12">
        <v>1</v>
      </c>
      <c r="J188" s="12">
        <v>0.03</v>
      </c>
    </row>
    <row r="189" spans="1:10" x14ac:dyDescent="0.25">
      <c r="A189" s="50">
        <v>45275</v>
      </c>
      <c r="B189" s="9">
        <v>0.48418981481481477</v>
      </c>
      <c r="C189" s="12">
        <v>669</v>
      </c>
      <c r="D189" s="12">
        <v>547</v>
      </c>
      <c r="E189" s="12">
        <v>86</v>
      </c>
      <c r="F189">
        <v>8.593973206368637E-3</v>
      </c>
      <c r="G189" s="12">
        <v>11</v>
      </c>
      <c r="H189" s="57">
        <v>1337</v>
      </c>
      <c r="I189" s="12">
        <v>1</v>
      </c>
      <c r="J189" s="12">
        <v>0.02</v>
      </c>
    </row>
    <row r="190" spans="1:10" x14ac:dyDescent="0.25">
      <c r="A190" s="50">
        <v>45275</v>
      </c>
      <c r="B190" s="9">
        <v>0.4911342592592593</v>
      </c>
      <c r="C190" s="12">
        <v>698</v>
      </c>
      <c r="D190" s="12">
        <v>608</v>
      </c>
      <c r="E190" s="12">
        <v>86</v>
      </c>
      <c r="F190">
        <v>8.593973206368637E-3</v>
      </c>
      <c r="G190" s="12">
        <v>11</v>
      </c>
      <c r="H190" s="57">
        <v>1381</v>
      </c>
      <c r="I190" s="12">
        <v>1.2</v>
      </c>
      <c r="J190" s="12">
        <v>0.02</v>
      </c>
    </row>
    <row r="191" spans="1:10" x14ac:dyDescent="0.25">
      <c r="A191" s="52">
        <v>45275</v>
      </c>
      <c r="B191" s="5">
        <v>0.58835648148148145</v>
      </c>
      <c r="C191" s="3">
        <v>654</v>
      </c>
      <c r="D191" s="3">
        <v>576</v>
      </c>
      <c r="E191" s="3">
        <v>87.5</v>
      </c>
      <c r="F191">
        <v>8.8543229934053037E-3</v>
      </c>
      <c r="G191" s="3">
        <v>11.2</v>
      </c>
      <c r="H191" s="3">
        <v>1177</v>
      </c>
      <c r="I191" s="3">
        <v>1.45</v>
      </c>
      <c r="J191" s="3">
        <v>0.02</v>
      </c>
    </row>
    <row r="192" spans="1:10" x14ac:dyDescent="0.25">
      <c r="A192" s="48">
        <v>45278</v>
      </c>
      <c r="B192" s="8">
        <v>0.37568287037037035</v>
      </c>
      <c r="C192" s="10">
        <v>106</v>
      </c>
      <c r="D192" s="10">
        <v>84</v>
      </c>
      <c r="E192" s="10">
        <v>70</v>
      </c>
      <c r="F192">
        <v>7.6343340810745876E-3</v>
      </c>
      <c r="G192" s="10">
        <v>12.4</v>
      </c>
      <c r="H192" s="10">
        <v>615</v>
      </c>
      <c r="I192" s="10">
        <v>1</v>
      </c>
      <c r="J192" s="10">
        <v>0.02</v>
      </c>
    </row>
    <row r="193" spans="1:10" x14ac:dyDescent="0.25">
      <c r="A193" s="48">
        <v>45278</v>
      </c>
      <c r="B193" s="8">
        <v>0.38288194444444446</v>
      </c>
      <c r="C193" s="10">
        <v>98</v>
      </c>
      <c r="D193" s="10">
        <v>72</v>
      </c>
      <c r="E193" s="10">
        <v>69</v>
      </c>
      <c r="F193">
        <v>7.2947119117814339E-3</v>
      </c>
      <c r="G193" s="10">
        <v>11.9</v>
      </c>
      <c r="H193" s="10">
        <v>616</v>
      </c>
      <c r="I193" s="10">
        <v>1</v>
      </c>
      <c r="J193" s="10">
        <v>0.02</v>
      </c>
    </row>
    <row r="194" spans="1:10" x14ac:dyDescent="0.25">
      <c r="A194" s="49">
        <v>45278</v>
      </c>
      <c r="B194" s="26">
        <v>0.39815972222222223</v>
      </c>
      <c r="C194" s="27">
        <v>117</v>
      </c>
      <c r="D194" s="27">
        <v>87</v>
      </c>
      <c r="E194" s="27">
        <v>66</v>
      </c>
      <c r="F194">
        <v>8.1919166670601298E-3</v>
      </c>
      <c r="G194" s="27">
        <v>14.5</v>
      </c>
      <c r="H194" s="27">
        <v>691</v>
      </c>
      <c r="I194" s="27">
        <v>1</v>
      </c>
      <c r="J194" s="27">
        <v>0.02</v>
      </c>
    </row>
    <row r="195" spans="1:10" x14ac:dyDescent="0.25">
      <c r="A195" s="49">
        <v>45278</v>
      </c>
      <c r="B195" s="26">
        <v>0.40371527777777777</v>
      </c>
      <c r="C195" s="27">
        <v>137</v>
      </c>
      <c r="D195" s="27">
        <v>94</v>
      </c>
      <c r="E195" s="27">
        <v>71</v>
      </c>
      <c r="F195">
        <v>8.4947067922612109E-3</v>
      </c>
      <c r="G195" s="27">
        <v>13.9</v>
      </c>
      <c r="H195" s="27">
        <v>747</v>
      </c>
      <c r="I195" s="27">
        <v>1</v>
      </c>
      <c r="J195" s="27">
        <v>0.02</v>
      </c>
    </row>
    <row r="196" spans="1:10" x14ac:dyDescent="0.25">
      <c r="A196" s="49">
        <v>45278</v>
      </c>
      <c r="B196" s="26">
        <v>0.41065972222222219</v>
      </c>
      <c r="C196" s="27">
        <v>390</v>
      </c>
      <c r="D196" s="27">
        <v>321</v>
      </c>
      <c r="E196" s="27">
        <v>72.5</v>
      </c>
      <c r="F196">
        <v>8.5157604937520989E-3</v>
      </c>
      <c r="G196" s="27">
        <v>13.6</v>
      </c>
      <c r="H196" s="27">
        <v>860</v>
      </c>
      <c r="I196" s="27">
        <v>1</v>
      </c>
      <c r="J196" s="27">
        <v>0.02</v>
      </c>
    </row>
    <row r="197" spans="1:10" x14ac:dyDescent="0.25">
      <c r="A197" s="48">
        <v>45278</v>
      </c>
      <c r="B197" s="8">
        <v>0.57907407407407407</v>
      </c>
      <c r="C197" s="10">
        <v>487</v>
      </c>
      <c r="D197" s="10">
        <v>410</v>
      </c>
      <c r="E197" s="10">
        <v>83</v>
      </c>
      <c r="F197">
        <v>9.3370751287936201E-3</v>
      </c>
      <c r="G197" s="10">
        <v>12.9</v>
      </c>
      <c r="H197" s="10">
        <v>1325</v>
      </c>
      <c r="I197" s="10">
        <v>1.3</v>
      </c>
      <c r="J197" s="10">
        <v>0.02</v>
      </c>
    </row>
    <row r="198" spans="1:10" x14ac:dyDescent="0.25">
      <c r="A198" s="48">
        <v>45278</v>
      </c>
      <c r="B198" s="8">
        <v>0.58341435185185186</v>
      </c>
      <c r="C198" s="10">
        <v>333</v>
      </c>
      <c r="D198" s="10">
        <v>277</v>
      </c>
      <c r="E198" s="10">
        <v>84.5</v>
      </c>
      <c r="F198">
        <v>9.5647780123799299E-3</v>
      </c>
      <c r="G198" s="10">
        <v>13</v>
      </c>
      <c r="H198" s="10">
        <v>1394</v>
      </c>
      <c r="I198" s="14">
        <v>2.2000000000000002</v>
      </c>
      <c r="J198" s="10">
        <v>0.02</v>
      </c>
    </row>
    <row r="199" spans="1:10" x14ac:dyDescent="0.25">
      <c r="A199" s="48">
        <v>45278</v>
      </c>
      <c r="B199" s="8">
        <v>0.58601851851851849</v>
      </c>
      <c r="C199" s="10">
        <v>353</v>
      </c>
      <c r="D199" s="10">
        <v>294</v>
      </c>
      <c r="E199" s="10">
        <v>85</v>
      </c>
      <c r="F199">
        <v>9.6213743319798119E-3</v>
      </c>
      <c r="G199" s="10">
        <v>13</v>
      </c>
      <c r="H199" s="10">
        <v>1414</v>
      </c>
      <c r="I199" s="10">
        <v>1.98</v>
      </c>
      <c r="J199" s="10">
        <v>0.02</v>
      </c>
    </row>
    <row r="200" spans="1:10" x14ac:dyDescent="0.25">
      <c r="A200" s="48">
        <v>45278</v>
      </c>
      <c r="B200" s="8">
        <v>0.59018518518518526</v>
      </c>
      <c r="C200" s="10">
        <v>431</v>
      </c>
      <c r="D200" s="10">
        <v>333</v>
      </c>
      <c r="E200" s="10">
        <v>85</v>
      </c>
      <c r="F200">
        <v>9.6213743319798119E-3</v>
      </c>
      <c r="G200" s="10">
        <v>13</v>
      </c>
      <c r="H200" s="10">
        <v>1456</v>
      </c>
      <c r="I200" s="10">
        <v>1.65</v>
      </c>
      <c r="J200" s="10">
        <v>0.02</v>
      </c>
    </row>
    <row r="201" spans="1:10" x14ac:dyDescent="0.25">
      <c r="A201" s="51">
        <v>45278</v>
      </c>
      <c r="B201" s="23">
        <v>0.60545138888888894</v>
      </c>
      <c r="C201" s="24">
        <v>510</v>
      </c>
      <c r="D201" s="24">
        <v>423</v>
      </c>
      <c r="E201" s="24">
        <v>85</v>
      </c>
      <c r="F201">
        <v>9.7409537135351686E-3</v>
      </c>
      <c r="G201" s="24">
        <v>13.2</v>
      </c>
      <c r="H201" s="24">
        <v>1551</v>
      </c>
      <c r="I201" s="14">
        <v>2</v>
      </c>
      <c r="J201" s="24">
        <v>0.02</v>
      </c>
    </row>
    <row r="202" spans="1:10" x14ac:dyDescent="0.25">
      <c r="A202" s="51">
        <v>45278</v>
      </c>
      <c r="B202" s="23">
        <v>0.61247685185185186</v>
      </c>
      <c r="C202" s="24">
        <v>373</v>
      </c>
      <c r="D202" s="24">
        <v>312</v>
      </c>
      <c r="E202" s="24">
        <v>85</v>
      </c>
      <c r="F202">
        <v>9.8012265454512065E-3</v>
      </c>
      <c r="G202" s="24">
        <v>13.3</v>
      </c>
      <c r="H202" s="24">
        <v>1738</v>
      </c>
      <c r="I202" s="14">
        <v>2.21</v>
      </c>
      <c r="J202" s="24">
        <v>0.02</v>
      </c>
    </row>
    <row r="203" spans="1:10" x14ac:dyDescent="0.25">
      <c r="A203" s="51">
        <v>45278</v>
      </c>
      <c r="B203" s="23">
        <v>0.62072916666666667</v>
      </c>
      <c r="C203" s="24">
        <v>569</v>
      </c>
      <c r="D203" s="24">
        <v>480</v>
      </c>
      <c r="E203" s="24">
        <v>85</v>
      </c>
      <c r="F203">
        <v>9.8012265454512065E-3</v>
      </c>
      <c r="G203" s="24">
        <v>13.3</v>
      </c>
      <c r="H203" s="24">
        <v>1785</v>
      </c>
      <c r="I203" s="14">
        <v>2.4</v>
      </c>
      <c r="J203" s="24">
        <v>0.02</v>
      </c>
    </row>
    <row r="204" spans="1:10" x14ac:dyDescent="0.25">
      <c r="A204" s="52">
        <v>45278</v>
      </c>
      <c r="B204" s="5">
        <v>0.64776620370370364</v>
      </c>
      <c r="C204" s="3">
        <v>582</v>
      </c>
      <c r="D204" s="3">
        <v>504</v>
      </c>
      <c r="E204" s="3">
        <v>85</v>
      </c>
      <c r="F204">
        <v>9.7409537135351686E-3</v>
      </c>
      <c r="G204" s="3">
        <v>13.2</v>
      </c>
      <c r="H204" s="3">
        <v>1717</v>
      </c>
      <c r="I204" s="3">
        <v>1</v>
      </c>
      <c r="J204" s="3">
        <v>0.02</v>
      </c>
    </row>
    <row r="205" spans="1:10" x14ac:dyDescent="0.25">
      <c r="A205" s="52">
        <v>45278</v>
      </c>
      <c r="B205" s="5">
        <v>0.66075231481481478</v>
      </c>
      <c r="C205" s="3">
        <v>526</v>
      </c>
      <c r="D205" s="3">
        <v>456</v>
      </c>
      <c r="E205" s="3">
        <v>84.5</v>
      </c>
      <c r="F205">
        <v>9.7435722716544323E-3</v>
      </c>
      <c r="G205" s="3">
        <v>13.3</v>
      </c>
      <c r="H205" s="3">
        <v>1903</v>
      </c>
      <c r="I205" s="3">
        <v>1</v>
      </c>
      <c r="J205" s="3">
        <v>0.02</v>
      </c>
    </row>
    <row r="206" spans="1:10" x14ac:dyDescent="0.25">
      <c r="A206" s="49">
        <v>45279</v>
      </c>
      <c r="B206" s="26">
        <v>0.39277777777777773</v>
      </c>
      <c r="C206" s="27">
        <v>311</v>
      </c>
      <c r="D206" s="27">
        <v>249</v>
      </c>
      <c r="E206" s="27">
        <v>68</v>
      </c>
      <c r="F206">
        <v>8.1357755193487667E-3</v>
      </c>
      <c r="G206" s="27">
        <v>13.9</v>
      </c>
      <c r="H206" s="27">
        <v>773</v>
      </c>
      <c r="I206" s="27">
        <v>1</v>
      </c>
      <c r="J206" s="27">
        <v>0.04</v>
      </c>
    </row>
    <row r="207" spans="1:10" x14ac:dyDescent="0.25">
      <c r="A207" s="49">
        <v>45279</v>
      </c>
      <c r="B207" s="26">
        <v>0.39972222222222226</v>
      </c>
      <c r="C207" s="27">
        <v>306</v>
      </c>
      <c r="D207" s="27">
        <v>254</v>
      </c>
      <c r="E207" s="27">
        <v>69.5</v>
      </c>
      <c r="F207">
        <v>8.2643516256489073E-3</v>
      </c>
      <c r="G207" s="27">
        <v>13.8</v>
      </c>
      <c r="H207" s="27">
        <v>765</v>
      </c>
      <c r="I207" s="27">
        <v>1</v>
      </c>
      <c r="J207" s="27">
        <v>0.02</v>
      </c>
    </row>
    <row r="208" spans="1:10" x14ac:dyDescent="0.25">
      <c r="A208" s="49">
        <v>45279</v>
      </c>
      <c r="B208" s="26">
        <v>0.40666666666666668</v>
      </c>
      <c r="C208" s="27">
        <v>284</v>
      </c>
      <c r="D208" s="27">
        <v>236</v>
      </c>
      <c r="E208" s="27">
        <v>69</v>
      </c>
      <c r="F208">
        <v>8.1546414380469414E-3</v>
      </c>
      <c r="G208" s="27">
        <v>13.7</v>
      </c>
      <c r="H208" s="27">
        <v>817</v>
      </c>
      <c r="I208" s="27">
        <v>1</v>
      </c>
      <c r="J208" s="27">
        <v>0.02</v>
      </c>
    </row>
    <row r="209" spans="1:10" x14ac:dyDescent="0.25">
      <c r="A209" s="50">
        <v>45279</v>
      </c>
      <c r="B209" s="9">
        <v>0.43444444444444441</v>
      </c>
      <c r="C209" s="12">
        <v>380</v>
      </c>
      <c r="D209" s="12">
        <v>325</v>
      </c>
      <c r="E209" s="12">
        <v>72.5</v>
      </c>
      <c r="F209">
        <v>8.0555170653477687E-3</v>
      </c>
      <c r="G209" s="12">
        <v>12.7</v>
      </c>
      <c r="H209" s="12">
        <v>909</v>
      </c>
      <c r="I209" s="12">
        <v>1</v>
      </c>
      <c r="J209" s="12">
        <v>0.03</v>
      </c>
    </row>
    <row r="210" spans="1:10" x14ac:dyDescent="0.25">
      <c r="A210" s="50">
        <v>45279</v>
      </c>
      <c r="B210" s="9">
        <v>0.44138888888888889</v>
      </c>
      <c r="C210" s="12">
        <v>339</v>
      </c>
      <c r="D210" s="12">
        <v>283</v>
      </c>
      <c r="E210" s="12">
        <v>73.5</v>
      </c>
      <c r="F210">
        <v>8.0659724030647997E-3</v>
      </c>
      <c r="G210" s="12">
        <v>12.5</v>
      </c>
      <c r="H210" s="12">
        <v>891</v>
      </c>
      <c r="I210" s="12">
        <v>1</v>
      </c>
      <c r="J210" s="12">
        <v>0.03</v>
      </c>
    </row>
    <row r="211" spans="1:10" x14ac:dyDescent="0.25">
      <c r="A211" s="52">
        <v>45279</v>
      </c>
      <c r="B211" s="5">
        <v>0.57120370370370377</v>
      </c>
      <c r="C211" s="3">
        <v>510</v>
      </c>
      <c r="D211" s="3">
        <v>420</v>
      </c>
      <c r="E211" s="3">
        <v>78.5</v>
      </c>
      <c r="F211">
        <v>6.6508747024895554E-3</v>
      </c>
      <c r="G211" s="3">
        <v>8.4</v>
      </c>
      <c r="H211" s="3">
        <v>966</v>
      </c>
      <c r="I211" s="3">
        <v>1</v>
      </c>
      <c r="J211" s="3">
        <v>0.04</v>
      </c>
    </row>
    <row r="212" spans="1:10" x14ac:dyDescent="0.25">
      <c r="A212" s="48">
        <v>45279</v>
      </c>
      <c r="B212" s="8">
        <v>0.58509259259259261</v>
      </c>
      <c r="C212" s="10">
        <v>474</v>
      </c>
      <c r="D212" s="10">
        <v>371</v>
      </c>
      <c r="E212" s="10">
        <v>79.5</v>
      </c>
      <c r="F212" s="77">
        <v>6.7789377811765502E-3</v>
      </c>
      <c r="G212" s="10">
        <v>8.5</v>
      </c>
      <c r="H212" s="57">
        <v>943</v>
      </c>
      <c r="I212" s="10">
        <v>1</v>
      </c>
      <c r="J212" s="10">
        <v>0.03</v>
      </c>
    </row>
    <row r="213" spans="1:10" x14ac:dyDescent="0.25">
      <c r="A213" s="48">
        <v>45279</v>
      </c>
      <c r="B213" s="8">
        <v>0.59203703703703703</v>
      </c>
      <c r="C213" s="10">
        <v>244</v>
      </c>
      <c r="D213" s="10">
        <v>192</v>
      </c>
      <c r="E213" s="10">
        <v>78</v>
      </c>
      <c r="F213" s="77">
        <v>6.6937925807094342E-3</v>
      </c>
      <c r="G213" s="10">
        <v>8.6</v>
      </c>
      <c r="H213" s="57">
        <v>887</v>
      </c>
      <c r="I213" s="10">
        <v>1</v>
      </c>
      <c r="J213" s="10">
        <v>0.03</v>
      </c>
    </row>
    <row r="214" spans="1:10" x14ac:dyDescent="0.25">
      <c r="A214" s="48">
        <v>45279</v>
      </c>
      <c r="B214" s="8">
        <v>0.59898148148148145</v>
      </c>
      <c r="C214" s="10">
        <v>195</v>
      </c>
      <c r="D214" s="10">
        <v>147</v>
      </c>
      <c r="E214" s="10">
        <v>76.5</v>
      </c>
      <c r="F214" s="77">
        <v>6.5231288083019631E-3</v>
      </c>
      <c r="G214" s="10">
        <v>8.5</v>
      </c>
      <c r="H214" s="57">
        <v>730</v>
      </c>
      <c r="I214" s="10">
        <v>1</v>
      </c>
      <c r="J214" s="10">
        <v>0.03</v>
      </c>
    </row>
    <row r="215" spans="1:10" x14ac:dyDescent="0.25">
      <c r="A215" s="48">
        <v>45279</v>
      </c>
      <c r="B215" s="8">
        <v>0.60592592592592587</v>
      </c>
      <c r="C215" s="10">
        <v>297</v>
      </c>
      <c r="D215" s="10">
        <v>253</v>
      </c>
      <c r="E215" s="10">
        <v>73</v>
      </c>
      <c r="F215" s="77">
        <v>6.0279198108590627E-3</v>
      </c>
      <c r="G215" s="10">
        <v>8</v>
      </c>
      <c r="H215" s="57">
        <v>553</v>
      </c>
      <c r="I215" s="10">
        <v>1</v>
      </c>
      <c r="J215" s="10">
        <v>0.04</v>
      </c>
    </row>
    <row r="216" spans="1:10" x14ac:dyDescent="0.25">
      <c r="A216" s="48">
        <v>45279</v>
      </c>
      <c r="B216" s="8">
        <v>0.6128703703703704</v>
      </c>
      <c r="C216" s="10">
        <v>85</v>
      </c>
      <c r="D216" s="10">
        <v>68</v>
      </c>
      <c r="E216" s="10">
        <v>72.5</v>
      </c>
      <c r="F216" s="77">
        <v>5.8719878849528848E-3</v>
      </c>
      <c r="G216" s="10">
        <v>7.7</v>
      </c>
      <c r="H216" s="57">
        <v>539</v>
      </c>
      <c r="I216" s="10">
        <v>1</v>
      </c>
      <c r="J216" s="10">
        <v>0.03</v>
      </c>
    </row>
    <row r="217" spans="1:10" x14ac:dyDescent="0.25">
      <c r="A217" s="48">
        <v>45279</v>
      </c>
      <c r="B217" s="8">
        <v>0.61842592592592593</v>
      </c>
      <c r="C217" s="10">
        <v>101</v>
      </c>
      <c r="D217" s="10">
        <v>76</v>
      </c>
      <c r="E217" s="10">
        <v>73.5</v>
      </c>
      <c r="F217" s="77">
        <v>6.0302468386256259E-3</v>
      </c>
      <c r="G217" s="10">
        <v>7.9</v>
      </c>
      <c r="H217" s="57">
        <v>555</v>
      </c>
      <c r="I217" s="10">
        <v>1</v>
      </c>
      <c r="J217" s="10">
        <v>0.03</v>
      </c>
    </row>
    <row r="218" spans="1:10" x14ac:dyDescent="0.25">
      <c r="A218" s="48">
        <v>45279</v>
      </c>
      <c r="B218" s="8">
        <v>0.62547453703703704</v>
      </c>
      <c r="C218" s="10">
        <v>65</v>
      </c>
      <c r="D218" s="10">
        <v>55</v>
      </c>
      <c r="E218" s="10">
        <v>74</v>
      </c>
      <c r="F218" s="77">
        <v>6.1104940548434338E-3</v>
      </c>
      <c r="G218" s="10">
        <v>8</v>
      </c>
      <c r="H218" s="57">
        <v>540</v>
      </c>
      <c r="I218" s="10">
        <v>1</v>
      </c>
      <c r="J218" s="10">
        <v>0.04</v>
      </c>
    </row>
    <row r="219" spans="1:10" x14ac:dyDescent="0.25">
      <c r="A219" s="48">
        <v>45279</v>
      </c>
      <c r="B219" s="8">
        <v>0.61842592592592593</v>
      </c>
      <c r="C219" s="10">
        <v>101</v>
      </c>
      <c r="D219" s="10">
        <v>76</v>
      </c>
      <c r="E219" s="10">
        <v>73.5</v>
      </c>
      <c r="F219" s="77">
        <v>6.0302468386256259E-3</v>
      </c>
      <c r="G219" s="10">
        <v>7.9</v>
      </c>
      <c r="H219" s="57">
        <v>555</v>
      </c>
      <c r="I219" s="10">
        <v>1</v>
      </c>
      <c r="J219" s="10">
        <v>0.03</v>
      </c>
    </row>
    <row r="220" spans="1:10" x14ac:dyDescent="0.25">
      <c r="A220" s="51">
        <v>45279</v>
      </c>
      <c r="B220" s="23">
        <v>0.66148148148148145</v>
      </c>
      <c r="C220" s="24">
        <v>84</v>
      </c>
      <c r="D220" s="24">
        <v>60</v>
      </c>
      <c r="E220" s="24">
        <v>71.5</v>
      </c>
      <c r="F220">
        <v>6.7082544905688098E-3</v>
      </c>
      <c r="G220" s="24">
        <v>10</v>
      </c>
      <c r="H220" s="24">
        <v>583</v>
      </c>
      <c r="I220" s="24">
        <v>1</v>
      </c>
      <c r="J220" s="24">
        <v>0.02</v>
      </c>
    </row>
    <row r="221" spans="1:10" x14ac:dyDescent="0.25">
      <c r="A221" s="51">
        <v>45279</v>
      </c>
      <c r="B221" s="23">
        <v>0.66842592592592587</v>
      </c>
      <c r="C221" s="24">
        <v>271</v>
      </c>
      <c r="D221" s="24">
        <v>133</v>
      </c>
      <c r="E221" s="24">
        <v>66</v>
      </c>
      <c r="F221">
        <v>6.8053792405168671E-3</v>
      </c>
      <c r="G221" s="24">
        <v>11.5</v>
      </c>
      <c r="H221" s="24">
        <v>565</v>
      </c>
      <c r="I221" s="24">
        <v>1</v>
      </c>
      <c r="J221" s="24">
        <v>0.02</v>
      </c>
    </row>
    <row r="222" spans="1:10" x14ac:dyDescent="0.25">
      <c r="A222" s="49">
        <v>45280</v>
      </c>
      <c r="B222" s="26">
        <v>0.40476851851851853</v>
      </c>
      <c r="C222" s="27">
        <v>164</v>
      </c>
      <c r="D222" s="27">
        <v>134</v>
      </c>
      <c r="E222" s="27">
        <v>75</v>
      </c>
      <c r="F222">
        <v>6.816867978191944E-3</v>
      </c>
      <c r="G222" s="27">
        <v>9.5</v>
      </c>
      <c r="H222" s="27">
        <v>599</v>
      </c>
      <c r="I222" s="27">
        <v>1</v>
      </c>
      <c r="J222" s="27">
        <v>0.05</v>
      </c>
    </row>
    <row r="223" spans="1:10" x14ac:dyDescent="0.25">
      <c r="A223" s="49">
        <v>45280</v>
      </c>
      <c r="B223" s="26">
        <v>0.41171296296296295</v>
      </c>
      <c r="C223" s="27">
        <v>156</v>
      </c>
      <c r="D223" s="27">
        <v>117</v>
      </c>
      <c r="E223" s="27">
        <v>75.5</v>
      </c>
      <c r="F223">
        <v>6.8623137647132234E-3</v>
      </c>
      <c r="G223" s="27">
        <v>9.5</v>
      </c>
      <c r="H223" s="27">
        <v>574</v>
      </c>
      <c r="I223" s="27">
        <v>1</v>
      </c>
      <c r="J223" s="27">
        <v>0.04</v>
      </c>
    </row>
    <row r="224" spans="1:10" x14ac:dyDescent="0.25">
      <c r="A224" s="50">
        <v>45280</v>
      </c>
      <c r="B224" s="75">
        <v>0.43949074074074074</v>
      </c>
      <c r="C224" s="12">
        <v>122</v>
      </c>
      <c r="D224" s="12">
        <v>95</v>
      </c>
      <c r="E224" s="12">
        <v>77.5</v>
      </c>
      <c r="F224">
        <v>6.9994287716824439E-3</v>
      </c>
      <c r="G224" s="12">
        <v>9.4</v>
      </c>
      <c r="H224" s="12">
        <v>527</v>
      </c>
      <c r="I224" s="12">
        <v>1</v>
      </c>
      <c r="J224" s="12">
        <v>0.03</v>
      </c>
    </row>
    <row r="225" spans="1:10" x14ac:dyDescent="0.25">
      <c r="A225" s="50">
        <v>45280</v>
      </c>
      <c r="B225" s="75">
        <v>0.44643518518518516</v>
      </c>
      <c r="C225" s="12">
        <v>149</v>
      </c>
      <c r="D225" s="12">
        <v>123</v>
      </c>
      <c r="E225" s="12">
        <v>77.5</v>
      </c>
      <c r="F225">
        <v>6.9994287716824439E-3</v>
      </c>
      <c r="G225" s="12">
        <v>9.4</v>
      </c>
      <c r="H225" s="12">
        <v>539</v>
      </c>
      <c r="I225" s="12">
        <v>1</v>
      </c>
      <c r="J225" s="12">
        <v>0.03</v>
      </c>
    </row>
    <row r="226" spans="1:10" x14ac:dyDescent="0.25">
      <c r="A226" s="50">
        <v>45280</v>
      </c>
      <c r="B226" s="75">
        <v>0.45337962962962958</v>
      </c>
      <c r="C226" s="12">
        <v>114</v>
      </c>
      <c r="D226" s="12">
        <v>77</v>
      </c>
      <c r="E226" s="12">
        <v>78</v>
      </c>
      <c r="F226">
        <v>7.0445863766610411E-3</v>
      </c>
      <c r="G226" s="12">
        <v>9.4</v>
      </c>
      <c r="H226" s="12">
        <v>566</v>
      </c>
      <c r="I226" s="12">
        <v>1</v>
      </c>
      <c r="J226" s="12">
        <v>0.03</v>
      </c>
    </row>
    <row r="227" spans="1:10" x14ac:dyDescent="0.25">
      <c r="A227" s="50">
        <v>45280</v>
      </c>
      <c r="B227" s="75">
        <v>0.46032407407407411</v>
      </c>
      <c r="C227" s="12">
        <v>98</v>
      </c>
      <c r="D227" s="12">
        <v>67</v>
      </c>
      <c r="E227" s="12">
        <v>78</v>
      </c>
      <c r="F227">
        <v>7.0445863766610411E-3</v>
      </c>
      <c r="G227" s="12">
        <v>9.4</v>
      </c>
      <c r="H227" s="12">
        <v>593</v>
      </c>
      <c r="I227" s="12">
        <v>1</v>
      </c>
      <c r="J227" s="12">
        <v>0.03</v>
      </c>
    </row>
    <row r="228" spans="1:10" x14ac:dyDescent="0.25">
      <c r="A228" s="48">
        <v>45281</v>
      </c>
      <c r="B228" s="75">
        <v>0.3596759259259259</v>
      </c>
      <c r="C228" s="10">
        <v>82</v>
      </c>
      <c r="D228" s="10">
        <v>60</v>
      </c>
      <c r="E228" s="10">
        <v>61</v>
      </c>
      <c r="F228">
        <v>6.6527768420792839E-3</v>
      </c>
      <c r="G228" s="10">
        <v>12.4</v>
      </c>
      <c r="H228" s="10">
        <v>524</v>
      </c>
      <c r="I228" s="10">
        <v>1</v>
      </c>
      <c r="J228" s="10">
        <v>7.0000000000000007E-2</v>
      </c>
    </row>
    <row r="229" spans="1:10" x14ac:dyDescent="0.25">
      <c r="A229" s="48">
        <v>45281</v>
      </c>
      <c r="B229" s="75">
        <v>0.36662037037037037</v>
      </c>
      <c r="C229" s="10">
        <v>90</v>
      </c>
      <c r="D229" s="10">
        <v>62</v>
      </c>
      <c r="E229" s="10">
        <v>64.5</v>
      </c>
      <c r="F229">
        <v>6.4454799047764773E-3</v>
      </c>
      <c r="G229" s="10">
        <v>11</v>
      </c>
      <c r="H229" s="10">
        <v>516</v>
      </c>
      <c r="I229" s="10">
        <v>1</v>
      </c>
      <c r="J229" s="10">
        <v>7.0000000000000007E-2</v>
      </c>
    </row>
    <row r="230" spans="1:10" x14ac:dyDescent="0.25">
      <c r="A230" s="48">
        <v>45281</v>
      </c>
      <c r="B230" s="75">
        <v>0.37356481481481479</v>
      </c>
      <c r="C230" s="10">
        <v>22</v>
      </c>
      <c r="D230" s="10">
        <v>17</v>
      </c>
      <c r="E230" s="10">
        <v>66.5</v>
      </c>
      <c r="F230">
        <v>6.3186075313414426E-3</v>
      </c>
      <c r="G230" s="10">
        <v>10.199999999999999</v>
      </c>
      <c r="H230" s="10">
        <v>471</v>
      </c>
      <c r="I230" s="10">
        <v>1</v>
      </c>
      <c r="J230" s="10">
        <v>7.0000000000000007E-2</v>
      </c>
    </row>
    <row r="231" spans="1:10" x14ac:dyDescent="0.25">
      <c r="A231" s="48">
        <v>45281</v>
      </c>
      <c r="B231" s="75">
        <v>0.38050925925925921</v>
      </c>
      <c r="C231" s="10">
        <v>299</v>
      </c>
      <c r="D231" s="10">
        <v>217</v>
      </c>
      <c r="E231" s="10">
        <v>69</v>
      </c>
      <c r="F231">
        <v>6.4328155126910456E-3</v>
      </c>
      <c r="G231" s="10">
        <v>9.9</v>
      </c>
      <c r="H231" s="10">
        <v>496</v>
      </c>
      <c r="I231" s="10">
        <v>1</v>
      </c>
      <c r="J231" s="10">
        <v>0.06</v>
      </c>
    </row>
    <row r="232" spans="1:10" x14ac:dyDescent="0.25">
      <c r="A232" s="48">
        <v>45281</v>
      </c>
      <c r="B232" s="75">
        <v>0.38745370370370374</v>
      </c>
      <c r="C232" s="10">
        <v>76</v>
      </c>
      <c r="D232" s="10">
        <v>56</v>
      </c>
      <c r="E232" s="10">
        <v>69</v>
      </c>
      <c r="F232">
        <v>6.4328155126910456E-3</v>
      </c>
      <c r="G232" s="10">
        <v>9.9</v>
      </c>
      <c r="H232" s="10">
        <v>497</v>
      </c>
      <c r="I232" s="10">
        <v>1</v>
      </c>
      <c r="J232" s="10">
        <v>0.05</v>
      </c>
    </row>
    <row r="233" spans="1:10" x14ac:dyDescent="0.25">
      <c r="A233" s="48">
        <v>45281</v>
      </c>
      <c r="B233" s="75">
        <v>0.39439814814814816</v>
      </c>
      <c r="C233" s="10">
        <v>61</v>
      </c>
      <c r="D233" s="10">
        <v>50</v>
      </c>
      <c r="E233" s="10">
        <v>70</v>
      </c>
      <c r="F233">
        <v>6.4029797740735592E-3</v>
      </c>
      <c r="G233" s="10">
        <v>9.6</v>
      </c>
      <c r="H233" s="10">
        <v>486</v>
      </c>
      <c r="I233" s="10">
        <v>1</v>
      </c>
      <c r="J233" s="10">
        <v>0.05</v>
      </c>
    </row>
    <row r="234" spans="1:10" x14ac:dyDescent="0.25">
      <c r="A234" s="48">
        <v>45281</v>
      </c>
      <c r="B234" s="75">
        <v>0.40134259259259258</v>
      </c>
      <c r="C234" s="10">
        <v>147</v>
      </c>
      <c r="D234" s="10">
        <v>108</v>
      </c>
      <c r="E234" s="10">
        <v>71.5</v>
      </c>
      <c r="F234">
        <v>6.6237559405722063E-3</v>
      </c>
      <c r="G234" s="10">
        <v>9.8000000000000007</v>
      </c>
      <c r="H234" s="10">
        <v>495</v>
      </c>
      <c r="I234" s="10">
        <v>1</v>
      </c>
      <c r="J234" s="10">
        <v>0.04</v>
      </c>
    </row>
    <row r="235" spans="1:10" x14ac:dyDescent="0.25">
      <c r="A235" s="48">
        <v>45281</v>
      </c>
      <c r="B235" s="8">
        <v>0.40828703703703706</v>
      </c>
      <c r="C235" s="10">
        <v>109</v>
      </c>
      <c r="D235" s="10">
        <v>76</v>
      </c>
      <c r="E235" s="10">
        <v>72</v>
      </c>
      <c r="F235">
        <v>6.6700759121845997E-3</v>
      </c>
      <c r="G235" s="10">
        <v>9.8000000000000007</v>
      </c>
      <c r="H235" s="10">
        <v>493</v>
      </c>
      <c r="I235" s="10">
        <v>1</v>
      </c>
      <c r="J235" s="10">
        <v>0.03</v>
      </c>
    </row>
    <row r="236" spans="1:10" x14ac:dyDescent="0.25">
      <c r="A236" s="48">
        <v>45281</v>
      </c>
      <c r="B236" s="8">
        <v>0.41523148148148148</v>
      </c>
      <c r="C236" s="10">
        <v>67</v>
      </c>
      <c r="D236" s="10">
        <v>49</v>
      </c>
      <c r="E236" s="10">
        <v>72</v>
      </c>
      <c r="F236">
        <v>6.7125031436776131E-3</v>
      </c>
      <c r="G236" s="10">
        <v>9.9</v>
      </c>
      <c r="H236" s="10">
        <v>492</v>
      </c>
      <c r="I236" s="10">
        <v>1</v>
      </c>
      <c r="J236" s="10">
        <v>0.03</v>
      </c>
    </row>
    <row r="237" spans="1:10" x14ac:dyDescent="0.25">
      <c r="A237" s="49">
        <v>45281</v>
      </c>
      <c r="B237" s="26">
        <v>0.48832175925925925</v>
      </c>
      <c r="C237" s="27">
        <v>243</v>
      </c>
      <c r="D237" s="27">
        <v>203</v>
      </c>
      <c r="E237" s="27">
        <v>78.5</v>
      </c>
      <c r="F237">
        <v>7.4117777382184773E-3</v>
      </c>
      <c r="G237" s="27">
        <v>10.1</v>
      </c>
      <c r="H237" s="27">
        <v>611</v>
      </c>
      <c r="I237" s="27">
        <v>1</v>
      </c>
      <c r="J237" s="27">
        <v>0.02</v>
      </c>
    </row>
    <row r="238" spans="1:10" x14ac:dyDescent="0.25">
      <c r="A238" s="49">
        <v>45281</v>
      </c>
      <c r="B238" s="26">
        <v>0.49368055555555551</v>
      </c>
      <c r="C238" s="27">
        <v>218</v>
      </c>
      <c r="D238" s="27">
        <v>183</v>
      </c>
      <c r="E238" s="27">
        <v>77.5</v>
      </c>
      <c r="F238">
        <v>7.410477756739235E-3</v>
      </c>
      <c r="G238" s="27">
        <v>10.3</v>
      </c>
      <c r="H238" s="27">
        <v>631</v>
      </c>
      <c r="I238" s="27">
        <v>1</v>
      </c>
      <c r="J238" s="27">
        <v>0.02</v>
      </c>
    </row>
    <row r="239" spans="1:10" x14ac:dyDescent="0.25">
      <c r="A239" s="49">
        <v>45281</v>
      </c>
      <c r="B239" s="26">
        <v>0.49950231481481483</v>
      </c>
      <c r="C239" s="27">
        <v>245</v>
      </c>
      <c r="D239" s="27">
        <v>202</v>
      </c>
      <c r="E239" s="27">
        <v>78.5</v>
      </c>
      <c r="F239">
        <v>7.4117777382184773E-3</v>
      </c>
      <c r="G239" s="27">
        <v>10.1</v>
      </c>
      <c r="H239" s="27">
        <v>615</v>
      </c>
      <c r="I239" s="27">
        <v>1</v>
      </c>
      <c r="J239" s="27">
        <v>0.02</v>
      </c>
    </row>
    <row r="240" spans="1:10" x14ac:dyDescent="0.25">
      <c r="A240" s="52">
        <v>45281</v>
      </c>
      <c r="B240" s="5">
        <v>0.60030092592592588</v>
      </c>
      <c r="C240" s="3">
        <v>183</v>
      </c>
      <c r="D240" s="3">
        <v>144</v>
      </c>
      <c r="E240" s="3">
        <v>80</v>
      </c>
      <c r="F240">
        <v>7.4583368263084595E-3</v>
      </c>
      <c r="G240" s="3">
        <v>9.9</v>
      </c>
      <c r="H240" s="3">
        <v>502</v>
      </c>
      <c r="I240" s="3">
        <v>1</v>
      </c>
      <c r="J240" s="3">
        <v>0.02</v>
      </c>
    </row>
    <row r="241" spans="1:10" x14ac:dyDescent="0.25">
      <c r="A241" s="52">
        <v>45281</v>
      </c>
      <c r="B241" s="5">
        <v>0.61280092592592594</v>
      </c>
      <c r="C241" s="3">
        <v>137</v>
      </c>
      <c r="D241" s="3">
        <v>110</v>
      </c>
      <c r="E241" s="3">
        <v>79.5</v>
      </c>
      <c r="F241">
        <v>7.5061952890238077E-3</v>
      </c>
      <c r="G241" s="3">
        <v>10.1</v>
      </c>
      <c r="H241" s="3">
        <v>512</v>
      </c>
      <c r="I241" s="3">
        <v>1</v>
      </c>
      <c r="J241" s="3">
        <v>0.02</v>
      </c>
    </row>
    <row r="242" spans="1:10" x14ac:dyDescent="0.25">
      <c r="A242" s="2">
        <v>45281</v>
      </c>
      <c r="B242" s="5">
        <v>0.49032407407407402</v>
      </c>
      <c r="C242" s="3">
        <v>279</v>
      </c>
      <c r="D242" s="3">
        <v>203</v>
      </c>
      <c r="E242" s="3">
        <v>68</v>
      </c>
      <c r="G242" s="3">
        <v>12.6</v>
      </c>
      <c r="H242" s="3">
        <v>621</v>
      </c>
      <c r="I242" s="3">
        <v>1</v>
      </c>
      <c r="J242" s="3">
        <v>0.02</v>
      </c>
    </row>
    <row r="243" spans="1:10" x14ac:dyDescent="0.25">
      <c r="A243" s="2">
        <v>45281</v>
      </c>
      <c r="B243" s="5">
        <v>0.49368055555555551</v>
      </c>
      <c r="C243" s="3">
        <v>218</v>
      </c>
      <c r="D243" s="3">
        <v>183</v>
      </c>
      <c r="E243" s="3">
        <v>77.5</v>
      </c>
      <c r="G243" s="3">
        <v>10.3</v>
      </c>
      <c r="H243" s="3">
        <v>631</v>
      </c>
      <c r="I243" s="3">
        <v>1</v>
      </c>
      <c r="J243" s="3">
        <v>0.02</v>
      </c>
    </row>
    <row r="244" spans="1:10" x14ac:dyDescent="0.25">
      <c r="A244" s="2">
        <v>45281</v>
      </c>
      <c r="B244" s="5">
        <v>0.49726851851851855</v>
      </c>
      <c r="C244" s="3">
        <v>340</v>
      </c>
      <c r="D244" s="3">
        <v>263</v>
      </c>
      <c r="E244" s="3">
        <v>68.5</v>
      </c>
      <c r="F244">
        <v>27</v>
      </c>
      <c r="G244" s="3">
        <v>12.8</v>
      </c>
      <c r="H244" s="3">
        <v>623</v>
      </c>
      <c r="I244" s="3">
        <v>1.84</v>
      </c>
      <c r="J244" s="3">
        <v>0.02</v>
      </c>
    </row>
    <row r="245" spans="1:10" x14ac:dyDescent="0.25">
      <c r="A245" s="2">
        <v>45281</v>
      </c>
      <c r="B245" s="5">
        <v>0.49950231481481483</v>
      </c>
      <c r="C245" s="3">
        <v>245</v>
      </c>
      <c r="D245" s="3">
        <v>202</v>
      </c>
      <c r="E245" s="3">
        <v>78.5</v>
      </c>
      <c r="F245" s="53">
        <v>45278</v>
      </c>
      <c r="G245" s="3">
        <v>10.1</v>
      </c>
      <c r="H245" s="3">
        <v>615</v>
      </c>
      <c r="I245" s="3">
        <v>1</v>
      </c>
      <c r="J245" s="3">
        <v>0.02</v>
      </c>
    </row>
    <row r="246" spans="1:10" x14ac:dyDescent="0.25">
      <c r="A246" s="2">
        <v>45281</v>
      </c>
      <c r="B246" s="5">
        <v>0.58060185185185187</v>
      </c>
      <c r="C246" s="3">
        <v>190</v>
      </c>
      <c r="D246" s="3">
        <v>152</v>
      </c>
      <c r="E246" s="3">
        <v>69</v>
      </c>
      <c r="F246" s="4">
        <v>0.37229166666666669</v>
      </c>
      <c r="G246" s="3">
        <v>12.1</v>
      </c>
      <c r="H246" s="3">
        <v>450</v>
      </c>
      <c r="I246" s="3">
        <v>1</v>
      </c>
      <c r="J246" s="3">
        <v>0.02</v>
      </c>
    </row>
    <row r="247" spans="1:10" x14ac:dyDescent="0.25">
      <c r="A247" s="2">
        <v>45281</v>
      </c>
      <c r="B247" s="5">
        <v>0.58754629629629629</v>
      </c>
      <c r="C247" s="3">
        <v>170</v>
      </c>
      <c r="D247" s="3">
        <v>121</v>
      </c>
      <c r="E247" s="3">
        <v>69</v>
      </c>
      <c r="F247" s="7">
        <v>87</v>
      </c>
      <c r="G247" s="3">
        <v>12</v>
      </c>
      <c r="H247" s="3">
        <v>459</v>
      </c>
      <c r="I247" s="3">
        <v>1</v>
      </c>
      <c r="J247" s="3">
        <v>0.02</v>
      </c>
    </row>
    <row r="248" spans="1:10" x14ac:dyDescent="0.25">
      <c r="A248" s="2">
        <v>45281</v>
      </c>
      <c r="B248" s="5">
        <v>0.59449074074074071</v>
      </c>
      <c r="C248" s="3">
        <v>156</v>
      </c>
      <c r="D248" s="3">
        <v>132</v>
      </c>
      <c r="E248" s="3">
        <v>67.5</v>
      </c>
      <c r="F248" s="7">
        <v>96</v>
      </c>
      <c r="G248" s="3">
        <v>12.8</v>
      </c>
      <c r="H248" s="3">
        <v>473</v>
      </c>
      <c r="I248" s="3">
        <v>1</v>
      </c>
      <c r="J248" s="3">
        <v>0.02</v>
      </c>
    </row>
    <row r="249" spans="1:10" x14ac:dyDescent="0.25">
      <c r="A249" s="2">
        <v>45281</v>
      </c>
      <c r="B249" s="5">
        <v>0.60030092592592588</v>
      </c>
      <c r="C249" s="3">
        <v>183</v>
      </c>
      <c r="D249" s="3">
        <v>144</v>
      </c>
      <c r="E249" s="3">
        <v>80</v>
      </c>
      <c r="F249" s="7">
        <v>105</v>
      </c>
      <c r="G249" s="3">
        <v>9.9</v>
      </c>
      <c r="H249" s="3">
        <v>502</v>
      </c>
      <c r="I249" s="3">
        <v>1</v>
      </c>
      <c r="J249" s="3">
        <v>0.02</v>
      </c>
    </row>
    <row r="250" spans="1:10" x14ac:dyDescent="0.25">
      <c r="A250" s="2">
        <v>45281</v>
      </c>
      <c r="B250" s="5">
        <v>0.60143518518518524</v>
      </c>
      <c r="C250" s="3">
        <v>149</v>
      </c>
      <c r="D250" s="3">
        <v>114</v>
      </c>
      <c r="E250" s="3">
        <v>68.5</v>
      </c>
      <c r="F250" s="7">
        <v>106</v>
      </c>
      <c r="G250" s="3">
        <v>12.4</v>
      </c>
      <c r="H250" s="3">
        <v>477</v>
      </c>
      <c r="I250" s="3">
        <v>1</v>
      </c>
      <c r="J250" s="3">
        <v>0.02</v>
      </c>
    </row>
    <row r="251" spans="1:10" x14ac:dyDescent="0.25">
      <c r="A251" s="2">
        <v>45281</v>
      </c>
      <c r="B251" s="5">
        <v>0.60837962962962966</v>
      </c>
      <c r="C251" s="3">
        <v>132</v>
      </c>
      <c r="D251" s="3">
        <v>100</v>
      </c>
      <c r="E251" s="3">
        <v>69</v>
      </c>
      <c r="F251" s="7">
        <v>124</v>
      </c>
      <c r="G251" s="3">
        <v>12.3</v>
      </c>
      <c r="H251" s="3">
        <v>491</v>
      </c>
      <c r="I251" s="3">
        <v>1</v>
      </c>
      <c r="J251" s="3">
        <v>0.02</v>
      </c>
    </row>
    <row r="252" spans="1:10" x14ac:dyDescent="0.25">
      <c r="A252" s="2">
        <v>45281</v>
      </c>
      <c r="B252" s="5">
        <v>0.61280092592592594</v>
      </c>
      <c r="C252" s="3">
        <v>137</v>
      </c>
      <c r="D252" s="3">
        <v>110</v>
      </c>
      <c r="E252" s="3">
        <v>79.5</v>
      </c>
      <c r="G252" s="3">
        <v>10.1</v>
      </c>
      <c r="H252" s="3">
        <v>512</v>
      </c>
      <c r="I252" s="3">
        <v>1</v>
      </c>
      <c r="J252" s="3">
        <v>0.02</v>
      </c>
    </row>
    <row r="253" spans="1:10" x14ac:dyDescent="0.25">
      <c r="A253" s="2">
        <v>45281</v>
      </c>
      <c r="B253" s="5">
        <v>0.61532407407407408</v>
      </c>
      <c r="C253" s="3">
        <v>103</v>
      </c>
      <c r="D253" s="3">
        <v>81</v>
      </c>
      <c r="E253" s="3">
        <v>69</v>
      </c>
      <c r="G253" s="3">
        <v>12.2</v>
      </c>
      <c r="H253" s="3">
        <v>494</v>
      </c>
      <c r="I253" s="3">
        <v>1</v>
      </c>
      <c r="J253" s="3">
        <v>0.02</v>
      </c>
    </row>
    <row r="254" spans="1:10" x14ac:dyDescent="0.25">
      <c r="A254" s="2">
        <v>45281</v>
      </c>
      <c r="B254" s="5">
        <v>0.6222685185185185</v>
      </c>
      <c r="C254" s="3">
        <v>107</v>
      </c>
      <c r="D254" s="3">
        <v>65</v>
      </c>
      <c r="E254" s="3">
        <v>69.5</v>
      </c>
      <c r="F254" s="7">
        <v>87</v>
      </c>
      <c r="G254" s="3">
        <v>12.2</v>
      </c>
      <c r="H254" s="3">
        <v>497</v>
      </c>
      <c r="I254" s="3">
        <v>1</v>
      </c>
      <c r="J254" s="3">
        <v>0.02</v>
      </c>
    </row>
    <row r="255" spans="1:10" x14ac:dyDescent="0.25">
      <c r="A255" s="2">
        <v>45281</v>
      </c>
      <c r="B255" s="5">
        <v>0.62365740740740738</v>
      </c>
      <c r="C255" s="3">
        <v>150</v>
      </c>
      <c r="D255" s="3">
        <v>93</v>
      </c>
      <c r="E255" s="3">
        <v>70</v>
      </c>
      <c r="F255">
        <v>9</v>
      </c>
      <c r="G255" s="3">
        <v>12.1</v>
      </c>
      <c r="H255" s="3">
        <v>495</v>
      </c>
      <c r="I255" s="3">
        <v>1</v>
      </c>
      <c r="J255" s="3">
        <v>0.02</v>
      </c>
    </row>
    <row r="256" spans="1:10" x14ac:dyDescent="0.25">
      <c r="A256" s="2">
        <v>45281</v>
      </c>
      <c r="B256" s="5">
        <v>0.62504629629629627</v>
      </c>
      <c r="C256" s="3">
        <v>150</v>
      </c>
      <c r="D256" s="3">
        <v>93</v>
      </c>
      <c r="E256" s="3">
        <v>70</v>
      </c>
      <c r="F256">
        <v>9</v>
      </c>
      <c r="G256" s="3">
        <v>12</v>
      </c>
      <c r="H256" s="3">
        <v>493</v>
      </c>
      <c r="I256" s="3">
        <v>1</v>
      </c>
      <c r="J256" s="3">
        <v>0.02</v>
      </c>
    </row>
    <row r="257" spans="6:6" x14ac:dyDescent="0.25">
      <c r="F257">
        <v>1</v>
      </c>
    </row>
    <row r="258" spans="6:6" x14ac:dyDescent="0.25">
      <c r="F258">
        <v>18</v>
      </c>
    </row>
    <row r="262" spans="6:6" x14ac:dyDescent="0.25">
      <c r="F262" s="7">
        <v>63</v>
      </c>
    </row>
    <row r="263" spans="6:6" x14ac:dyDescent="0.25">
      <c r="F263" s="7">
        <v>71</v>
      </c>
    </row>
    <row r="264" spans="6:6" x14ac:dyDescent="0.25">
      <c r="F264" s="7">
        <v>81</v>
      </c>
    </row>
    <row r="265" spans="6:6" x14ac:dyDescent="0.25">
      <c r="F265" s="7">
        <v>85</v>
      </c>
    </row>
    <row r="266" spans="6:6" x14ac:dyDescent="0.25">
      <c r="F266" s="7">
        <v>96</v>
      </c>
    </row>
    <row r="269" spans="6:6" x14ac:dyDescent="0.25">
      <c r="F269" s="7">
        <v>63</v>
      </c>
    </row>
    <row r="270" spans="6:6" x14ac:dyDescent="0.25">
      <c r="F270">
        <v>8</v>
      </c>
    </row>
    <row r="271" spans="6:6" x14ac:dyDescent="0.25">
      <c r="F271">
        <v>10</v>
      </c>
    </row>
    <row r="272" spans="6:6" x14ac:dyDescent="0.25">
      <c r="F272">
        <v>4</v>
      </c>
    </row>
    <row r="273" spans="6:6" x14ac:dyDescent="0.25">
      <c r="F273">
        <v>11</v>
      </c>
    </row>
    <row r="277" spans="6:6" x14ac:dyDescent="0.25">
      <c r="F277" s="7">
        <v>62.5</v>
      </c>
    </row>
    <row r="278" spans="6:6" x14ac:dyDescent="0.25">
      <c r="F278" s="7">
        <v>64.5</v>
      </c>
    </row>
    <row r="279" spans="6:6" x14ac:dyDescent="0.25">
      <c r="F279" s="7">
        <v>66.5</v>
      </c>
    </row>
    <row r="280" spans="6:6" x14ac:dyDescent="0.25">
      <c r="F280" s="7">
        <v>69</v>
      </c>
    </row>
    <row r="281" spans="6:6" x14ac:dyDescent="0.25">
      <c r="F281" s="7">
        <v>72</v>
      </c>
    </row>
    <row r="284" spans="6:6" x14ac:dyDescent="0.25">
      <c r="F284" s="7">
        <v>62.5</v>
      </c>
    </row>
    <row r="285" spans="6:6" x14ac:dyDescent="0.25">
      <c r="F285">
        <v>2</v>
      </c>
    </row>
    <row r="286" spans="6:6" x14ac:dyDescent="0.25">
      <c r="F286">
        <v>2</v>
      </c>
    </row>
    <row r="287" spans="6:6" x14ac:dyDescent="0.25">
      <c r="F287">
        <v>2.5</v>
      </c>
    </row>
    <row r="288" spans="6:6" x14ac:dyDescent="0.25">
      <c r="F288">
        <v>3</v>
      </c>
    </row>
    <row r="292" spans="6:6" x14ac:dyDescent="0.25">
      <c r="F292" s="7">
        <v>10.4</v>
      </c>
    </row>
    <row r="293" spans="6:6" x14ac:dyDescent="0.25">
      <c r="F293" s="7">
        <v>10.5</v>
      </c>
    </row>
    <row r="294" spans="6:6" x14ac:dyDescent="0.25">
      <c r="F294" s="7">
        <v>10.5</v>
      </c>
    </row>
    <row r="295" spans="6:6" x14ac:dyDescent="0.25">
      <c r="F295" s="7">
        <v>10.9</v>
      </c>
    </row>
    <row r="296" spans="6:6" x14ac:dyDescent="0.25">
      <c r="F296" s="7">
        <v>11.5</v>
      </c>
    </row>
    <row r="299" spans="6:6" x14ac:dyDescent="0.25">
      <c r="F299" s="7">
        <v>10.4</v>
      </c>
    </row>
    <row r="300" spans="6:6" x14ac:dyDescent="0.25">
      <c r="F300">
        <v>9.9999999999999645E-2</v>
      </c>
    </row>
    <row r="301" spans="6:6" x14ac:dyDescent="0.25">
      <c r="F301">
        <v>0</v>
      </c>
    </row>
    <row r="302" spans="6:6" x14ac:dyDescent="0.25">
      <c r="F302">
        <v>0.40000000000000036</v>
      </c>
    </row>
    <row r="303" spans="6:6" x14ac:dyDescent="0.25">
      <c r="F303">
        <v>0.59999999999999964</v>
      </c>
    </row>
    <row r="307" spans="6:6" x14ac:dyDescent="0.25">
      <c r="F307" s="7">
        <v>653</v>
      </c>
    </row>
    <row r="308" spans="6:6" x14ac:dyDescent="0.25">
      <c r="F308" s="7">
        <v>655</v>
      </c>
    </row>
    <row r="309" spans="6:6" x14ac:dyDescent="0.25">
      <c r="F309" s="7">
        <v>664</v>
      </c>
    </row>
    <row r="310" spans="6:6" x14ac:dyDescent="0.25">
      <c r="F310" s="7">
        <v>708</v>
      </c>
    </row>
    <row r="311" spans="6:6" x14ac:dyDescent="0.25">
      <c r="F311" s="7">
        <v>818</v>
      </c>
    </row>
    <row r="314" spans="6:6" x14ac:dyDescent="0.25">
      <c r="F314" s="7">
        <v>653</v>
      </c>
    </row>
    <row r="315" spans="6:6" x14ac:dyDescent="0.25">
      <c r="F315">
        <v>2</v>
      </c>
    </row>
    <row r="316" spans="6:6" x14ac:dyDescent="0.25">
      <c r="F316">
        <v>9</v>
      </c>
    </row>
    <row r="317" spans="6:6" x14ac:dyDescent="0.25">
      <c r="F317">
        <v>44</v>
      </c>
    </row>
    <row r="318" spans="6:6" x14ac:dyDescent="0.25">
      <c r="F318">
        <v>110</v>
      </c>
    </row>
    <row r="322" spans="6:6" x14ac:dyDescent="0.25">
      <c r="F322" s="7">
        <v>1</v>
      </c>
    </row>
    <row r="323" spans="6:6" x14ac:dyDescent="0.25">
      <c r="F323" s="7">
        <v>1</v>
      </c>
    </row>
    <row r="324" spans="6:6" x14ac:dyDescent="0.25">
      <c r="F324" s="7">
        <v>1</v>
      </c>
    </row>
    <row r="325" spans="6:6" x14ac:dyDescent="0.25">
      <c r="F325" s="7">
        <v>1</v>
      </c>
    </row>
    <row r="326" spans="6:6" x14ac:dyDescent="0.25">
      <c r="F326" s="7">
        <v>1</v>
      </c>
    </row>
    <row r="329" spans="6:6" x14ac:dyDescent="0.25">
      <c r="F329" s="7">
        <v>1</v>
      </c>
    </row>
    <row r="330" spans="6:6" x14ac:dyDescent="0.25">
      <c r="F330">
        <v>0</v>
      </c>
    </row>
    <row r="331" spans="6:6" x14ac:dyDescent="0.25">
      <c r="F331">
        <v>0</v>
      </c>
    </row>
    <row r="332" spans="6:6" x14ac:dyDescent="0.25">
      <c r="F332">
        <v>0</v>
      </c>
    </row>
    <row r="333" spans="6:6" x14ac:dyDescent="0.25">
      <c r="F333">
        <v>0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B72C2-ABDA-4BF1-A0B2-9EE4BB715253}">
  <dimension ref="A2:AW180"/>
  <sheetViews>
    <sheetView topLeftCell="A88" zoomScale="40" zoomScaleNormal="40" workbookViewId="0">
      <selection activeCell="A5" sqref="A5"/>
    </sheetView>
  </sheetViews>
  <sheetFormatPr baseColWidth="10" defaultRowHeight="15" x14ac:dyDescent="0.25"/>
  <sheetData>
    <row r="2" spans="1:49" ht="15.75" thickBot="1" x14ac:dyDescent="0.3"/>
    <row r="3" spans="1:49" x14ac:dyDescent="0.25">
      <c r="A3" s="79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91"/>
      <c r="AE3" s="79" t="s">
        <v>1728</v>
      </c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91"/>
    </row>
    <row r="4" spans="1:49" x14ac:dyDescent="0.25">
      <c r="A4" s="84" t="s">
        <v>1731</v>
      </c>
      <c r="C4" t="s">
        <v>1726</v>
      </c>
      <c r="AC4" s="101"/>
      <c r="AE4" s="84"/>
      <c r="AW4" s="101"/>
    </row>
    <row r="5" spans="1:49" x14ac:dyDescent="0.25">
      <c r="A5" s="84"/>
      <c r="C5" t="s">
        <v>1672</v>
      </c>
      <c r="E5" t="s">
        <v>1672</v>
      </c>
      <c r="F5">
        <v>200</v>
      </c>
      <c r="AC5" s="101"/>
      <c r="AE5" s="84"/>
      <c r="AW5" s="101"/>
    </row>
    <row r="6" spans="1:49" x14ac:dyDescent="0.25">
      <c r="A6" s="84"/>
      <c r="C6" t="s">
        <v>1674</v>
      </c>
      <c r="E6" t="s">
        <v>1674</v>
      </c>
      <c r="F6">
        <v>300</v>
      </c>
      <c r="AC6" s="101"/>
      <c r="AE6" s="84"/>
      <c r="AW6" s="101"/>
    </row>
    <row r="7" spans="1:49" x14ac:dyDescent="0.25">
      <c r="A7" s="84"/>
      <c r="C7" t="s">
        <v>1698</v>
      </c>
      <c r="E7" t="s">
        <v>1678</v>
      </c>
      <c r="F7">
        <v>400</v>
      </c>
      <c r="AC7" s="101"/>
      <c r="AE7" s="84"/>
      <c r="AW7" s="101"/>
    </row>
    <row r="8" spans="1:49" x14ac:dyDescent="0.25">
      <c r="A8" s="84"/>
      <c r="AC8" s="101"/>
      <c r="AE8" s="84" t="s">
        <v>1672</v>
      </c>
      <c r="AF8">
        <v>200</v>
      </c>
      <c r="AW8" s="101"/>
    </row>
    <row r="9" spans="1:49" x14ac:dyDescent="0.25">
      <c r="A9" s="84"/>
      <c r="AC9" s="101"/>
      <c r="AE9" s="84" t="s">
        <v>1674</v>
      </c>
      <c r="AF9">
        <v>300</v>
      </c>
      <c r="AW9" s="101"/>
    </row>
    <row r="10" spans="1:49" x14ac:dyDescent="0.25">
      <c r="A10" s="84"/>
      <c r="C10" t="s">
        <v>1673</v>
      </c>
      <c r="E10" t="s">
        <v>1673</v>
      </c>
      <c r="F10">
        <v>200</v>
      </c>
      <c r="AC10" s="101"/>
      <c r="AE10" s="84" t="s">
        <v>1676</v>
      </c>
      <c r="AF10">
        <v>1000</v>
      </c>
      <c r="AW10" s="101"/>
    </row>
    <row r="11" spans="1:49" x14ac:dyDescent="0.25">
      <c r="A11" s="84"/>
      <c r="C11" t="s">
        <v>1675</v>
      </c>
      <c r="E11" t="s">
        <v>1675</v>
      </c>
      <c r="F11">
        <v>250</v>
      </c>
      <c r="AC11" s="101"/>
      <c r="AE11" s="84" t="s">
        <v>1678</v>
      </c>
      <c r="AF11">
        <v>400</v>
      </c>
      <c r="AW11" s="101"/>
    </row>
    <row r="12" spans="1:49" x14ac:dyDescent="0.25">
      <c r="A12" s="84"/>
      <c r="C12" t="s">
        <v>1699</v>
      </c>
      <c r="E12" t="s">
        <v>1679</v>
      </c>
      <c r="F12">
        <v>300</v>
      </c>
      <c r="AC12" s="101"/>
      <c r="AE12" s="84"/>
      <c r="AW12" s="101"/>
    </row>
    <row r="13" spans="1:49" x14ac:dyDescent="0.25">
      <c r="A13" s="84"/>
      <c r="AC13" s="101"/>
      <c r="AE13" s="84"/>
      <c r="AW13" s="101"/>
    </row>
    <row r="14" spans="1:49" x14ac:dyDescent="0.25">
      <c r="A14" s="84"/>
      <c r="C14" t="s">
        <v>1689</v>
      </c>
      <c r="E14" t="s">
        <v>1689</v>
      </c>
      <c r="F14">
        <v>80</v>
      </c>
      <c r="AC14" s="101"/>
      <c r="AE14" s="84" t="s">
        <v>1673</v>
      </c>
      <c r="AF14">
        <v>200</v>
      </c>
      <c r="AW14" s="101"/>
    </row>
    <row r="15" spans="1:49" x14ac:dyDescent="0.25">
      <c r="A15" s="84"/>
      <c r="C15" t="s">
        <v>1694</v>
      </c>
      <c r="E15" t="s">
        <v>1694</v>
      </c>
      <c r="F15">
        <v>70</v>
      </c>
      <c r="AC15" s="101"/>
      <c r="AE15" s="84" t="s">
        <v>1675</v>
      </c>
      <c r="AF15">
        <v>250</v>
      </c>
      <c r="AW15" s="101"/>
    </row>
    <row r="16" spans="1:49" x14ac:dyDescent="0.25">
      <c r="A16" s="84"/>
      <c r="C16" t="s">
        <v>1700</v>
      </c>
      <c r="E16" t="s">
        <v>1681</v>
      </c>
      <c r="F16">
        <v>50</v>
      </c>
      <c r="AC16" s="101"/>
      <c r="AE16" s="84" t="s">
        <v>1677</v>
      </c>
      <c r="AF16">
        <v>800</v>
      </c>
      <c r="AW16" s="101"/>
    </row>
    <row r="17" spans="1:49" x14ac:dyDescent="0.25">
      <c r="A17" s="84"/>
      <c r="AC17" s="101"/>
      <c r="AE17" s="84" t="s">
        <v>1679</v>
      </c>
      <c r="AF17">
        <v>300</v>
      </c>
      <c r="AW17" s="101"/>
    </row>
    <row r="18" spans="1:49" x14ac:dyDescent="0.25">
      <c r="A18" s="84"/>
      <c r="C18" t="s">
        <v>1690</v>
      </c>
      <c r="E18" t="s">
        <v>1690</v>
      </c>
      <c r="F18">
        <v>500</v>
      </c>
      <c r="AC18" s="101"/>
      <c r="AE18" s="84"/>
      <c r="AW18" s="101"/>
    </row>
    <row r="19" spans="1:49" x14ac:dyDescent="0.25">
      <c r="A19" s="84"/>
      <c r="C19" t="s">
        <v>1695</v>
      </c>
      <c r="E19" t="s">
        <v>1695</v>
      </c>
      <c r="F19">
        <v>100</v>
      </c>
      <c r="AC19" s="101"/>
      <c r="AE19" s="84" t="s">
        <v>1689</v>
      </c>
      <c r="AF19">
        <v>80</v>
      </c>
      <c r="AW19" s="101"/>
    </row>
    <row r="20" spans="1:49" x14ac:dyDescent="0.25">
      <c r="A20" s="84"/>
      <c r="C20" t="s">
        <v>1682</v>
      </c>
      <c r="E20" t="s">
        <v>1683</v>
      </c>
      <c r="F20">
        <v>100</v>
      </c>
      <c r="AC20" s="101"/>
      <c r="AE20" s="84" t="s">
        <v>1694</v>
      </c>
      <c r="AF20">
        <v>70</v>
      </c>
      <c r="AW20" s="101"/>
    </row>
    <row r="21" spans="1:49" x14ac:dyDescent="0.25">
      <c r="A21" s="84"/>
      <c r="C21" t="s">
        <v>1683</v>
      </c>
      <c r="AC21" s="101"/>
      <c r="AE21" s="84" t="s">
        <v>1680</v>
      </c>
      <c r="AF21">
        <v>50</v>
      </c>
      <c r="AW21" s="101"/>
    </row>
    <row r="22" spans="1:49" x14ac:dyDescent="0.25">
      <c r="A22" s="84"/>
      <c r="E22" t="s">
        <v>1696</v>
      </c>
      <c r="AC22" s="101"/>
      <c r="AE22" s="84" t="s">
        <v>1681</v>
      </c>
      <c r="AF22">
        <v>50</v>
      </c>
      <c r="AW22" s="101"/>
    </row>
    <row r="23" spans="1:49" x14ac:dyDescent="0.25">
      <c r="A23" s="84"/>
      <c r="C23" t="s">
        <v>1684</v>
      </c>
      <c r="E23" s="7">
        <v>1255</v>
      </c>
      <c r="F23" s="7">
        <v>1299</v>
      </c>
      <c r="G23" s="7">
        <v>1213</v>
      </c>
      <c r="H23" s="7">
        <v>1231</v>
      </c>
      <c r="I23" s="7">
        <v>1272</v>
      </c>
      <c r="AC23" s="101"/>
      <c r="AE23" s="84"/>
      <c r="AW23" s="101"/>
    </row>
    <row r="24" spans="1:49" x14ac:dyDescent="0.25">
      <c r="A24" s="84"/>
      <c r="C24" t="s">
        <v>1685</v>
      </c>
      <c r="E24" s="7">
        <v>922</v>
      </c>
      <c r="F24" s="7">
        <v>894</v>
      </c>
      <c r="G24" s="7">
        <v>1006</v>
      </c>
      <c r="H24" s="7">
        <v>906</v>
      </c>
      <c r="I24" s="7">
        <v>1132</v>
      </c>
      <c r="AC24" s="101"/>
      <c r="AE24" s="84" t="s">
        <v>1690</v>
      </c>
      <c r="AF24">
        <v>500</v>
      </c>
      <c r="AW24" s="101"/>
    </row>
    <row r="25" spans="1:49" x14ac:dyDescent="0.25">
      <c r="A25" s="84"/>
      <c r="AC25" s="101"/>
      <c r="AE25" s="84" t="s">
        <v>1695</v>
      </c>
      <c r="AF25">
        <v>100</v>
      </c>
      <c r="AW25" s="101"/>
    </row>
    <row r="26" spans="1:49" x14ac:dyDescent="0.25">
      <c r="A26" s="84"/>
      <c r="AC26" s="101"/>
      <c r="AE26" s="84" t="s">
        <v>1682</v>
      </c>
      <c r="AF26">
        <v>100</v>
      </c>
      <c r="AW26" s="101"/>
    </row>
    <row r="27" spans="1:49" x14ac:dyDescent="0.25">
      <c r="A27" s="84"/>
      <c r="C27" t="s">
        <v>1691</v>
      </c>
      <c r="AC27" s="101"/>
      <c r="AE27" s="84" t="s">
        <v>1683</v>
      </c>
      <c r="AF27">
        <v>100</v>
      </c>
      <c r="AW27" s="101"/>
    </row>
    <row r="28" spans="1:49" x14ac:dyDescent="0.25">
      <c r="A28" s="84"/>
      <c r="C28" t="s">
        <v>1693</v>
      </c>
      <c r="AC28" s="101"/>
      <c r="AE28" s="84"/>
      <c r="AW28" s="101"/>
    </row>
    <row r="29" spans="1:49" x14ac:dyDescent="0.25">
      <c r="A29" s="84"/>
      <c r="C29" t="s">
        <v>1687</v>
      </c>
      <c r="AC29" s="101"/>
      <c r="AE29" s="84" t="s">
        <v>1684</v>
      </c>
      <c r="AF29">
        <v>100</v>
      </c>
      <c r="AG29">
        <v>200</v>
      </c>
      <c r="AH29">
        <v>300</v>
      </c>
      <c r="AI29">
        <v>400</v>
      </c>
      <c r="AJ29">
        <v>500</v>
      </c>
      <c r="AK29">
        <v>600</v>
      </c>
      <c r="AW29" s="101"/>
    </row>
    <row r="30" spans="1:49" x14ac:dyDescent="0.25">
      <c r="A30" s="84"/>
      <c r="C30" t="s">
        <v>1688</v>
      </c>
      <c r="AC30" s="101"/>
      <c r="AE30" s="84" t="s">
        <v>1685</v>
      </c>
      <c r="AF30">
        <v>100</v>
      </c>
      <c r="AG30">
        <v>300</v>
      </c>
      <c r="AH30">
        <v>500</v>
      </c>
      <c r="AI30">
        <v>700</v>
      </c>
      <c r="AJ30">
        <v>900</v>
      </c>
      <c r="AK30">
        <v>1100</v>
      </c>
      <c r="AW30" s="101"/>
    </row>
    <row r="31" spans="1:49" x14ac:dyDescent="0.25">
      <c r="A31" s="84"/>
      <c r="AC31" s="101"/>
      <c r="AE31" s="84"/>
      <c r="AW31" s="101"/>
    </row>
    <row r="32" spans="1:49" ht="15.75" thickBot="1" x14ac:dyDescent="0.3">
      <c r="A32" s="84"/>
      <c r="AC32" s="101"/>
      <c r="AE32" s="84"/>
      <c r="AW32" s="101"/>
    </row>
    <row r="33" spans="1:49" x14ac:dyDescent="0.25">
      <c r="A33" s="84"/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91"/>
      <c r="O33" s="79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91"/>
      <c r="AC33" s="101"/>
      <c r="AE33" s="84" t="s">
        <v>1691</v>
      </c>
      <c r="AF33">
        <v>40</v>
      </c>
      <c r="AW33" s="101"/>
    </row>
    <row r="34" spans="1:49" x14ac:dyDescent="0.25">
      <c r="A34" s="84"/>
      <c r="B34" s="84"/>
      <c r="C34" t="s">
        <v>1729</v>
      </c>
      <c r="N34" s="101"/>
      <c r="O34" s="84"/>
      <c r="P34" t="s">
        <v>1730</v>
      </c>
      <c r="AB34" s="101"/>
      <c r="AC34" s="101"/>
      <c r="AE34" s="84" t="s">
        <v>1693</v>
      </c>
      <c r="AF34">
        <v>40</v>
      </c>
      <c r="AW34" s="101"/>
    </row>
    <row r="35" spans="1:49" x14ac:dyDescent="0.25">
      <c r="A35" s="84"/>
      <c r="B35" s="84"/>
      <c r="N35" s="101"/>
      <c r="O35" s="84"/>
      <c r="AB35" s="101"/>
      <c r="AC35" s="101"/>
      <c r="AE35" s="84" t="s">
        <v>1687</v>
      </c>
      <c r="AF35">
        <v>80</v>
      </c>
      <c r="AW35" s="101"/>
    </row>
    <row r="36" spans="1:49" x14ac:dyDescent="0.25">
      <c r="A36" s="84"/>
      <c r="B36" s="84"/>
      <c r="N36" s="101"/>
      <c r="O36" s="84"/>
      <c r="AB36" s="101"/>
      <c r="AC36" s="101"/>
      <c r="AE36" s="84" t="s">
        <v>1688</v>
      </c>
      <c r="AF36">
        <v>65</v>
      </c>
      <c r="AW36" s="101"/>
    </row>
    <row r="37" spans="1:49" x14ac:dyDescent="0.25">
      <c r="A37" s="84"/>
      <c r="B37" s="84"/>
      <c r="N37" s="101"/>
      <c r="O37" s="84"/>
      <c r="AB37" s="101"/>
      <c r="AC37" s="101"/>
      <c r="AE37" s="84"/>
      <c r="AW37" s="101"/>
    </row>
    <row r="38" spans="1:49" x14ac:dyDescent="0.25">
      <c r="A38" s="84"/>
      <c r="B38" s="84"/>
      <c r="N38" s="101"/>
      <c r="O38" s="84"/>
      <c r="AB38" s="101"/>
      <c r="AC38" s="101"/>
      <c r="AE38" s="84"/>
      <c r="AW38" s="101"/>
    </row>
    <row r="39" spans="1:49" x14ac:dyDescent="0.25">
      <c r="A39" s="84"/>
      <c r="B39" s="84"/>
      <c r="N39" s="101"/>
      <c r="O39" s="84"/>
      <c r="AB39" s="101"/>
      <c r="AC39" s="101"/>
      <c r="AE39" s="84"/>
      <c r="AW39" s="101"/>
    </row>
    <row r="40" spans="1:49" x14ac:dyDescent="0.25">
      <c r="A40" s="84"/>
      <c r="B40" s="84"/>
      <c r="N40" s="101"/>
      <c r="O40" s="84"/>
      <c r="AB40" s="101"/>
      <c r="AC40" s="101"/>
      <c r="AE40" s="84"/>
      <c r="AW40" s="101"/>
    </row>
    <row r="41" spans="1:49" x14ac:dyDescent="0.25">
      <c r="A41" s="84"/>
      <c r="B41" s="84"/>
      <c r="N41" s="101"/>
      <c r="O41" s="84"/>
      <c r="AB41" s="101"/>
      <c r="AC41" s="101"/>
      <c r="AE41" s="84"/>
      <c r="AW41" s="101"/>
    </row>
    <row r="42" spans="1:49" x14ac:dyDescent="0.25">
      <c r="A42" s="84"/>
      <c r="B42" s="84"/>
      <c r="N42" s="101"/>
      <c r="O42" s="84"/>
      <c r="AB42" s="101"/>
      <c r="AC42" s="101"/>
      <c r="AE42" s="84"/>
      <c r="AW42" s="101"/>
    </row>
    <row r="43" spans="1:49" x14ac:dyDescent="0.25">
      <c r="A43" s="84"/>
      <c r="B43" s="84"/>
      <c r="N43" s="101"/>
      <c r="O43" s="84"/>
      <c r="AB43" s="101"/>
      <c r="AC43" s="101"/>
      <c r="AE43" s="84"/>
      <c r="AW43" s="101"/>
    </row>
    <row r="44" spans="1:49" x14ac:dyDescent="0.25">
      <c r="A44" s="84"/>
      <c r="B44" s="84"/>
      <c r="N44" s="101"/>
      <c r="O44" s="84"/>
      <c r="AB44" s="101"/>
      <c r="AC44" s="101"/>
      <c r="AE44" s="84"/>
      <c r="AW44" s="101"/>
    </row>
    <row r="45" spans="1:49" x14ac:dyDescent="0.25">
      <c r="A45" s="84"/>
      <c r="B45" s="84"/>
      <c r="N45" s="101"/>
      <c r="O45" s="84"/>
      <c r="AB45" s="101"/>
      <c r="AC45" s="101"/>
      <c r="AE45" s="84"/>
      <c r="AW45" s="101"/>
    </row>
    <row r="46" spans="1:49" x14ac:dyDescent="0.25">
      <c r="A46" s="84"/>
      <c r="B46" s="84"/>
      <c r="N46" s="101"/>
      <c r="O46" s="84"/>
      <c r="AB46" s="101"/>
      <c r="AC46" s="101"/>
      <c r="AE46" s="84"/>
      <c r="AW46" s="101"/>
    </row>
    <row r="47" spans="1:49" x14ac:dyDescent="0.25">
      <c r="A47" s="84"/>
      <c r="B47" s="84"/>
      <c r="N47" s="101"/>
      <c r="O47" s="84"/>
      <c r="AB47" s="101"/>
      <c r="AC47" s="101"/>
      <c r="AE47" s="84"/>
      <c r="AW47" s="101"/>
    </row>
    <row r="48" spans="1:49" ht="15.75" thickBot="1" x14ac:dyDescent="0.3">
      <c r="A48" s="84"/>
      <c r="B48" s="84"/>
      <c r="N48" s="101"/>
      <c r="O48" s="84"/>
      <c r="AB48" s="101"/>
      <c r="AC48" s="101"/>
      <c r="AE48" s="86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102"/>
    </row>
    <row r="49" spans="1:29" x14ac:dyDescent="0.25">
      <c r="A49" s="84"/>
      <c r="B49" s="84"/>
      <c r="N49" s="101"/>
      <c r="O49" s="84"/>
      <c r="AB49" s="101"/>
      <c r="AC49" s="101"/>
    </row>
    <row r="50" spans="1:29" x14ac:dyDescent="0.25">
      <c r="A50" s="84"/>
      <c r="B50" s="84"/>
      <c r="N50" s="101"/>
      <c r="O50" s="84"/>
      <c r="AB50" s="101"/>
      <c r="AC50" s="101"/>
    </row>
    <row r="51" spans="1:29" x14ac:dyDescent="0.25">
      <c r="A51" s="84"/>
      <c r="B51" s="84"/>
      <c r="N51" s="101"/>
      <c r="O51" s="84"/>
      <c r="AB51" s="101"/>
      <c r="AC51" s="101"/>
    </row>
    <row r="52" spans="1:29" x14ac:dyDescent="0.25">
      <c r="A52" s="84"/>
      <c r="B52" s="84"/>
      <c r="N52" s="101"/>
      <c r="O52" s="84"/>
      <c r="AB52" s="101"/>
      <c r="AC52" s="101"/>
    </row>
    <row r="53" spans="1:29" x14ac:dyDescent="0.25">
      <c r="A53" s="84"/>
      <c r="B53" s="84"/>
      <c r="N53" s="101"/>
      <c r="O53" s="84"/>
      <c r="AB53" s="101"/>
      <c r="AC53" s="101"/>
    </row>
    <row r="54" spans="1:29" x14ac:dyDescent="0.25">
      <c r="A54" s="84"/>
      <c r="B54" s="84"/>
      <c r="N54" s="101"/>
      <c r="O54" s="84"/>
      <c r="AB54" s="101"/>
      <c r="AC54" s="101"/>
    </row>
    <row r="55" spans="1:29" x14ac:dyDescent="0.25">
      <c r="A55" s="84"/>
      <c r="B55" s="84"/>
      <c r="N55" s="101"/>
      <c r="O55" s="84"/>
      <c r="AB55" s="101"/>
      <c r="AC55" s="101"/>
    </row>
    <row r="56" spans="1:29" x14ac:dyDescent="0.25">
      <c r="A56" s="84"/>
      <c r="B56" s="84"/>
      <c r="N56" s="101"/>
      <c r="O56" s="84"/>
      <c r="AB56" s="101"/>
      <c r="AC56" s="101"/>
    </row>
    <row r="57" spans="1:29" x14ac:dyDescent="0.25">
      <c r="A57" s="84"/>
      <c r="B57" s="84"/>
      <c r="N57" s="101"/>
      <c r="O57" s="84"/>
      <c r="AB57" s="101"/>
      <c r="AC57" s="101"/>
    </row>
    <row r="58" spans="1:29" x14ac:dyDescent="0.25">
      <c r="A58" s="84"/>
      <c r="B58" s="84"/>
      <c r="N58" s="101"/>
      <c r="O58" s="84"/>
      <c r="AB58" s="101"/>
      <c r="AC58" s="101"/>
    </row>
    <row r="59" spans="1:29" x14ac:dyDescent="0.25">
      <c r="A59" s="84"/>
      <c r="B59" s="84"/>
      <c r="N59" s="101"/>
      <c r="O59" s="84"/>
      <c r="AB59" s="101"/>
      <c r="AC59" s="101"/>
    </row>
    <row r="60" spans="1:29" x14ac:dyDescent="0.25">
      <c r="A60" s="84"/>
      <c r="B60" s="84"/>
      <c r="N60" s="101"/>
      <c r="O60" s="84"/>
      <c r="AB60" s="101"/>
      <c r="AC60" s="101"/>
    </row>
    <row r="61" spans="1:29" x14ac:dyDescent="0.25">
      <c r="A61" s="84"/>
      <c r="B61" s="84"/>
      <c r="N61" s="101"/>
      <c r="O61" s="84"/>
      <c r="AB61" s="101"/>
      <c r="AC61" s="101"/>
    </row>
    <row r="62" spans="1:29" x14ac:dyDescent="0.25">
      <c r="A62" s="84"/>
      <c r="B62" s="84"/>
      <c r="N62" s="101"/>
      <c r="O62" s="84"/>
      <c r="AB62" s="101"/>
      <c r="AC62" s="101"/>
    </row>
    <row r="63" spans="1:29" x14ac:dyDescent="0.25">
      <c r="A63" s="84"/>
      <c r="B63" s="84"/>
      <c r="N63" s="101"/>
      <c r="O63" s="84"/>
      <c r="AB63" s="101"/>
      <c r="AC63" s="101"/>
    </row>
    <row r="64" spans="1:29" x14ac:dyDescent="0.25">
      <c r="A64" s="84"/>
      <c r="B64" s="84"/>
      <c r="N64" s="101"/>
      <c r="O64" s="84"/>
      <c r="AB64" s="101"/>
      <c r="AC64" s="101"/>
    </row>
    <row r="65" spans="1:29" x14ac:dyDescent="0.25">
      <c r="A65" s="84"/>
      <c r="B65" s="84"/>
      <c r="N65" s="101"/>
      <c r="O65" s="84"/>
      <c r="AB65" s="101"/>
      <c r="AC65" s="101"/>
    </row>
    <row r="66" spans="1:29" x14ac:dyDescent="0.25">
      <c r="A66" s="84"/>
      <c r="B66" s="84"/>
      <c r="N66" s="101"/>
      <c r="O66" s="84"/>
      <c r="AB66" s="101"/>
      <c r="AC66" s="101"/>
    </row>
    <row r="67" spans="1:29" x14ac:dyDescent="0.25">
      <c r="A67" s="84"/>
      <c r="B67" s="84"/>
      <c r="N67" s="101"/>
      <c r="O67" s="84"/>
      <c r="AB67" s="101"/>
      <c r="AC67" s="101"/>
    </row>
    <row r="68" spans="1:29" x14ac:dyDescent="0.25">
      <c r="A68" s="84"/>
      <c r="B68" s="84"/>
      <c r="N68" s="101"/>
      <c r="O68" s="84"/>
      <c r="AB68" s="101"/>
      <c r="AC68" s="101"/>
    </row>
    <row r="69" spans="1:29" x14ac:dyDescent="0.25">
      <c r="A69" s="84"/>
      <c r="B69" s="84"/>
      <c r="N69" s="101"/>
      <c r="O69" s="84"/>
      <c r="AB69" s="101"/>
      <c r="AC69" s="101"/>
    </row>
    <row r="70" spans="1:29" x14ac:dyDescent="0.25">
      <c r="A70" s="84"/>
      <c r="B70" s="84"/>
      <c r="N70" s="101"/>
      <c r="O70" s="84"/>
      <c r="AB70" s="101"/>
      <c r="AC70" s="101"/>
    </row>
    <row r="71" spans="1:29" x14ac:dyDescent="0.25">
      <c r="A71" s="84"/>
      <c r="B71" s="84"/>
      <c r="N71" s="101"/>
      <c r="O71" s="84"/>
      <c r="AB71" s="101"/>
      <c r="AC71" s="101"/>
    </row>
    <row r="72" spans="1:29" x14ac:dyDescent="0.25">
      <c r="A72" s="84"/>
      <c r="B72" s="84"/>
      <c r="N72" s="101"/>
      <c r="O72" s="84"/>
      <c r="AB72" s="101"/>
      <c r="AC72" s="101"/>
    </row>
    <row r="73" spans="1:29" x14ac:dyDescent="0.25">
      <c r="A73" s="84"/>
      <c r="B73" s="84"/>
      <c r="N73" s="101"/>
      <c r="O73" s="84"/>
      <c r="AB73" s="101"/>
      <c r="AC73" s="101"/>
    </row>
    <row r="74" spans="1:29" x14ac:dyDescent="0.25">
      <c r="A74" s="84"/>
      <c r="B74" s="84"/>
      <c r="N74" s="101"/>
      <c r="O74" s="84"/>
      <c r="AB74" s="101"/>
      <c r="AC74" s="101"/>
    </row>
    <row r="75" spans="1:29" x14ac:dyDescent="0.25">
      <c r="A75" s="84"/>
      <c r="B75" s="84"/>
      <c r="N75" s="101"/>
      <c r="O75" s="84"/>
      <c r="AB75" s="101"/>
      <c r="AC75" s="101"/>
    </row>
    <row r="76" spans="1:29" x14ac:dyDescent="0.25">
      <c r="A76" s="84"/>
      <c r="B76" s="84"/>
      <c r="N76" s="101"/>
      <c r="O76" s="84"/>
      <c r="AB76" s="101"/>
      <c r="AC76" s="101"/>
    </row>
    <row r="77" spans="1:29" x14ac:dyDescent="0.25">
      <c r="A77" s="84"/>
      <c r="B77" s="84"/>
      <c r="N77" s="101"/>
      <c r="O77" s="84"/>
      <c r="AB77" s="101"/>
      <c r="AC77" s="101"/>
    </row>
    <row r="78" spans="1:29" x14ac:dyDescent="0.25">
      <c r="A78" s="84"/>
      <c r="B78" s="84"/>
      <c r="N78" s="101"/>
      <c r="O78" s="84"/>
      <c r="AB78" s="101"/>
      <c r="AC78" s="101"/>
    </row>
    <row r="79" spans="1:29" x14ac:dyDescent="0.25">
      <c r="A79" s="84"/>
      <c r="B79" s="84"/>
      <c r="N79" s="101"/>
      <c r="O79" s="84"/>
      <c r="AB79" s="101"/>
      <c r="AC79" s="101"/>
    </row>
    <row r="80" spans="1:29" x14ac:dyDescent="0.25">
      <c r="A80" s="84"/>
      <c r="B80" s="84"/>
      <c r="N80" s="101"/>
      <c r="O80" s="84"/>
      <c r="AB80" s="101"/>
      <c r="AC80" s="101"/>
    </row>
    <row r="81" spans="1:29" x14ac:dyDescent="0.25">
      <c r="A81" s="84"/>
      <c r="B81" s="84"/>
      <c r="N81" s="101"/>
      <c r="O81" s="84"/>
      <c r="AB81" s="101"/>
      <c r="AC81" s="101"/>
    </row>
    <row r="82" spans="1:29" x14ac:dyDescent="0.25">
      <c r="A82" s="84"/>
      <c r="B82" s="84"/>
      <c r="N82" s="101"/>
      <c r="O82" s="84"/>
      <c r="AB82" s="101"/>
      <c r="AC82" s="101"/>
    </row>
    <row r="83" spans="1:29" x14ac:dyDescent="0.25">
      <c r="A83" s="84"/>
      <c r="B83" s="84"/>
      <c r="N83" s="101"/>
      <c r="O83" s="84"/>
      <c r="AB83" s="101"/>
      <c r="AC83" s="101"/>
    </row>
    <row r="84" spans="1:29" x14ac:dyDescent="0.25">
      <c r="A84" s="84"/>
      <c r="B84" s="84"/>
      <c r="N84" s="101"/>
      <c r="O84" s="84"/>
      <c r="AB84" s="101"/>
      <c r="AC84" s="101"/>
    </row>
    <row r="85" spans="1:29" x14ac:dyDescent="0.25">
      <c r="A85" s="84"/>
      <c r="B85" s="84"/>
      <c r="N85" s="101"/>
      <c r="O85" s="84"/>
      <c r="AB85" s="101"/>
      <c r="AC85" s="101"/>
    </row>
    <row r="86" spans="1:29" x14ac:dyDescent="0.25">
      <c r="A86" s="84"/>
      <c r="B86" s="84"/>
      <c r="N86" s="101"/>
      <c r="O86" s="84"/>
      <c r="AB86" s="101"/>
      <c r="AC86" s="101"/>
    </row>
    <row r="87" spans="1:29" x14ac:dyDescent="0.25">
      <c r="A87" s="84"/>
      <c r="B87" s="84"/>
      <c r="N87" s="101"/>
      <c r="O87" s="84"/>
      <c r="AB87" s="101"/>
      <c r="AC87" s="101"/>
    </row>
    <row r="88" spans="1:29" x14ac:dyDescent="0.25">
      <c r="A88" s="84"/>
      <c r="B88" s="84"/>
      <c r="N88" s="101"/>
      <c r="O88" s="84"/>
      <c r="AB88" s="101"/>
      <c r="AC88" s="101"/>
    </row>
    <row r="89" spans="1:29" x14ac:dyDescent="0.25">
      <c r="A89" s="84"/>
      <c r="B89" s="84"/>
      <c r="N89" s="101"/>
      <c r="O89" s="84"/>
      <c r="AB89" s="101"/>
      <c r="AC89" s="101"/>
    </row>
    <row r="90" spans="1:29" x14ac:dyDescent="0.25">
      <c r="A90" s="84"/>
      <c r="B90" s="84"/>
      <c r="N90" s="101"/>
      <c r="O90" s="84"/>
      <c r="AB90" s="101"/>
      <c r="AC90" s="101"/>
    </row>
    <row r="91" spans="1:29" x14ac:dyDescent="0.25">
      <c r="A91" s="84"/>
      <c r="B91" s="84"/>
      <c r="N91" s="101"/>
      <c r="O91" s="84"/>
      <c r="AB91" s="101"/>
      <c r="AC91" s="101"/>
    </row>
    <row r="92" spans="1:29" x14ac:dyDescent="0.25">
      <c r="A92" s="84"/>
      <c r="B92" s="84"/>
      <c r="N92" s="101"/>
      <c r="O92" s="84"/>
      <c r="AB92" s="101"/>
      <c r="AC92" s="101"/>
    </row>
    <row r="93" spans="1:29" x14ac:dyDescent="0.25">
      <c r="A93" s="84"/>
      <c r="B93" s="84"/>
      <c r="N93" s="101"/>
      <c r="O93" s="84"/>
      <c r="AB93" s="101"/>
      <c r="AC93" s="101"/>
    </row>
    <row r="94" spans="1:29" x14ac:dyDescent="0.25">
      <c r="A94" s="84"/>
      <c r="B94" s="84"/>
      <c r="N94" s="101"/>
      <c r="O94" s="84"/>
      <c r="AB94" s="101"/>
      <c r="AC94" s="101"/>
    </row>
    <row r="95" spans="1:29" x14ac:dyDescent="0.25">
      <c r="A95" s="84"/>
      <c r="B95" s="84"/>
      <c r="N95" s="101"/>
      <c r="O95" s="84"/>
      <c r="AB95" s="101"/>
      <c r="AC95" s="101"/>
    </row>
    <row r="96" spans="1:29" x14ac:dyDescent="0.25">
      <c r="A96" s="84"/>
      <c r="B96" s="84"/>
      <c r="N96" s="101"/>
      <c r="O96" s="84"/>
      <c r="AB96" s="101"/>
      <c r="AC96" s="101"/>
    </row>
    <row r="97" spans="1:29" x14ac:dyDescent="0.25">
      <c r="A97" s="84"/>
      <c r="B97" s="84"/>
      <c r="N97" s="101"/>
      <c r="O97" s="84"/>
      <c r="AB97" s="101"/>
      <c r="AC97" s="101"/>
    </row>
    <row r="98" spans="1:29" x14ac:dyDescent="0.25">
      <c r="A98" s="84"/>
      <c r="B98" s="84"/>
      <c r="N98" s="101"/>
      <c r="O98" s="84"/>
      <c r="AB98" s="101"/>
      <c r="AC98" s="101"/>
    </row>
    <row r="99" spans="1:29" x14ac:dyDescent="0.25">
      <c r="A99" s="84"/>
      <c r="B99" s="84"/>
      <c r="N99" s="101"/>
      <c r="O99" s="84"/>
      <c r="AB99" s="101"/>
      <c r="AC99" s="101"/>
    </row>
    <row r="100" spans="1:29" x14ac:dyDescent="0.25">
      <c r="A100" s="84"/>
      <c r="B100" s="84"/>
      <c r="N100" s="101"/>
      <c r="O100" s="84"/>
      <c r="AB100" s="101"/>
      <c r="AC100" s="101"/>
    </row>
    <row r="101" spans="1:29" x14ac:dyDescent="0.25">
      <c r="A101" s="84"/>
      <c r="B101" s="84"/>
      <c r="N101" s="101"/>
      <c r="O101" s="84"/>
      <c r="AB101" s="101"/>
      <c r="AC101" s="101"/>
    </row>
    <row r="102" spans="1:29" x14ac:dyDescent="0.25">
      <c r="A102" s="84"/>
      <c r="B102" s="84"/>
      <c r="N102" s="101"/>
      <c r="O102" s="84"/>
      <c r="AB102" s="101"/>
      <c r="AC102" s="101"/>
    </row>
    <row r="103" spans="1:29" x14ac:dyDescent="0.25">
      <c r="A103" s="84"/>
      <c r="B103" s="84"/>
      <c r="N103" s="101"/>
      <c r="O103" s="84"/>
      <c r="AB103" s="101"/>
      <c r="AC103" s="101"/>
    </row>
    <row r="104" spans="1:29" x14ac:dyDescent="0.25">
      <c r="A104" s="84"/>
      <c r="B104" s="84"/>
      <c r="N104" s="101"/>
      <c r="O104" s="84"/>
      <c r="AB104" s="101"/>
      <c r="AC104" s="101"/>
    </row>
    <row r="105" spans="1:29" x14ac:dyDescent="0.25">
      <c r="A105" s="84"/>
      <c r="B105" s="84"/>
      <c r="N105" s="101"/>
      <c r="O105" s="84"/>
      <c r="AB105" s="101"/>
      <c r="AC105" s="101"/>
    </row>
    <row r="106" spans="1:29" x14ac:dyDescent="0.25">
      <c r="A106" s="84"/>
      <c r="B106" s="84"/>
      <c r="N106" s="101"/>
      <c r="O106" s="84"/>
      <c r="AB106" s="101"/>
      <c r="AC106" s="101"/>
    </row>
    <row r="107" spans="1:29" x14ac:dyDescent="0.25">
      <c r="A107" s="84"/>
      <c r="B107" s="84"/>
      <c r="N107" s="101"/>
      <c r="O107" s="84"/>
      <c r="AB107" s="101"/>
      <c r="AC107" s="101"/>
    </row>
    <row r="108" spans="1:29" x14ac:dyDescent="0.25">
      <c r="A108" s="84"/>
      <c r="B108" s="84"/>
      <c r="N108" s="101"/>
      <c r="O108" s="84"/>
      <c r="AB108" s="101"/>
      <c r="AC108" s="101"/>
    </row>
    <row r="109" spans="1:29" x14ac:dyDescent="0.25">
      <c r="A109" s="84"/>
      <c r="B109" s="84"/>
      <c r="N109" s="101"/>
      <c r="O109" s="84"/>
      <c r="AB109" s="101"/>
      <c r="AC109" s="101"/>
    </row>
    <row r="110" spans="1:29" ht="15.75" thickBot="1" x14ac:dyDescent="0.3">
      <c r="A110" s="84"/>
      <c r="B110" s="86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102"/>
      <c r="O110" s="86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102"/>
      <c r="AC110" s="101"/>
    </row>
    <row r="111" spans="1:29" x14ac:dyDescent="0.25">
      <c r="A111" s="84"/>
      <c r="AC111" s="101"/>
    </row>
    <row r="112" spans="1:29" x14ac:dyDescent="0.25">
      <c r="A112" s="84"/>
      <c r="AC112" s="101"/>
    </row>
    <row r="113" spans="1:29" x14ac:dyDescent="0.25">
      <c r="A113" s="84"/>
      <c r="AC113" s="101"/>
    </row>
    <row r="114" spans="1:29" x14ac:dyDescent="0.25">
      <c r="A114" s="84"/>
      <c r="AC114" s="101"/>
    </row>
    <row r="115" spans="1:29" x14ac:dyDescent="0.25">
      <c r="A115" s="84"/>
      <c r="AC115" s="101"/>
    </row>
    <row r="116" spans="1:29" x14ac:dyDescent="0.25">
      <c r="A116" s="84"/>
      <c r="AC116" s="101"/>
    </row>
    <row r="117" spans="1:29" x14ac:dyDescent="0.25">
      <c r="A117" s="84"/>
      <c r="AC117" s="101"/>
    </row>
    <row r="118" spans="1:29" x14ac:dyDescent="0.25">
      <c r="A118" s="84"/>
      <c r="AC118" s="101"/>
    </row>
    <row r="119" spans="1:29" x14ac:dyDescent="0.25">
      <c r="A119" s="84"/>
      <c r="AC119" s="101"/>
    </row>
    <row r="120" spans="1:29" x14ac:dyDescent="0.25">
      <c r="A120" s="84"/>
      <c r="AC120" s="101"/>
    </row>
    <row r="121" spans="1:29" x14ac:dyDescent="0.25">
      <c r="A121" s="84"/>
      <c r="AC121" s="101"/>
    </row>
    <row r="122" spans="1:29" x14ac:dyDescent="0.25">
      <c r="A122" s="84"/>
      <c r="AC122" s="101"/>
    </row>
    <row r="123" spans="1:29" x14ac:dyDescent="0.25">
      <c r="A123" s="84"/>
      <c r="AC123" s="101"/>
    </row>
    <row r="124" spans="1:29" x14ac:dyDescent="0.25">
      <c r="A124" s="84"/>
      <c r="AC124" s="101"/>
    </row>
    <row r="125" spans="1:29" x14ac:dyDescent="0.25">
      <c r="A125" s="84"/>
      <c r="AC125" s="101"/>
    </row>
    <row r="126" spans="1:29" ht="15.75" thickBot="1" x14ac:dyDescent="0.3">
      <c r="A126" s="86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102"/>
    </row>
    <row r="132" spans="1:14" ht="15.75" thickBot="1" x14ac:dyDescent="0.3"/>
    <row r="133" spans="1:14" x14ac:dyDescent="0.25">
      <c r="A133" s="79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91"/>
    </row>
    <row r="134" spans="1:14" x14ac:dyDescent="0.25">
      <c r="A134" s="84"/>
      <c r="B134" t="s">
        <v>1727</v>
      </c>
      <c r="N134" s="101"/>
    </row>
    <row r="135" spans="1:14" x14ac:dyDescent="0.25">
      <c r="A135" s="84"/>
      <c r="N135" s="101"/>
    </row>
    <row r="136" spans="1:14" x14ac:dyDescent="0.25">
      <c r="A136" s="84"/>
      <c r="N136" s="101"/>
    </row>
    <row r="137" spans="1:14" x14ac:dyDescent="0.25">
      <c r="A137" s="84"/>
      <c r="N137" s="101"/>
    </row>
    <row r="138" spans="1:14" x14ac:dyDescent="0.25">
      <c r="A138" s="84"/>
      <c r="N138" s="101"/>
    </row>
    <row r="139" spans="1:14" x14ac:dyDescent="0.25">
      <c r="A139" s="84"/>
      <c r="N139" s="101"/>
    </row>
    <row r="140" spans="1:14" x14ac:dyDescent="0.25">
      <c r="A140" s="84"/>
      <c r="N140" s="101"/>
    </row>
    <row r="141" spans="1:14" x14ac:dyDescent="0.25">
      <c r="A141" s="84"/>
      <c r="N141" s="101"/>
    </row>
    <row r="142" spans="1:14" x14ac:dyDescent="0.25">
      <c r="A142" s="84"/>
      <c r="N142" s="101"/>
    </row>
    <row r="143" spans="1:14" x14ac:dyDescent="0.25">
      <c r="A143" s="84"/>
      <c r="N143" s="101"/>
    </row>
    <row r="144" spans="1:14" x14ac:dyDescent="0.25">
      <c r="A144" s="84"/>
      <c r="N144" s="101"/>
    </row>
    <row r="145" spans="1:14" x14ac:dyDescent="0.25">
      <c r="A145" s="84"/>
      <c r="N145" s="101"/>
    </row>
    <row r="146" spans="1:14" x14ac:dyDescent="0.25">
      <c r="A146" s="84"/>
      <c r="N146" s="101"/>
    </row>
    <row r="147" spans="1:14" x14ac:dyDescent="0.25">
      <c r="A147" s="84"/>
      <c r="N147" s="101"/>
    </row>
    <row r="148" spans="1:14" x14ac:dyDescent="0.25">
      <c r="A148" s="84"/>
      <c r="N148" s="101"/>
    </row>
    <row r="149" spans="1:14" x14ac:dyDescent="0.25">
      <c r="A149" s="84"/>
      <c r="N149" s="101"/>
    </row>
    <row r="150" spans="1:14" x14ac:dyDescent="0.25">
      <c r="A150" s="84"/>
      <c r="N150" s="101"/>
    </row>
    <row r="151" spans="1:14" x14ac:dyDescent="0.25">
      <c r="A151" s="84"/>
      <c r="N151" s="101"/>
    </row>
    <row r="152" spans="1:14" x14ac:dyDescent="0.25">
      <c r="A152" s="84"/>
      <c r="N152" s="101"/>
    </row>
    <row r="153" spans="1:14" x14ac:dyDescent="0.25">
      <c r="A153" s="84"/>
      <c r="N153" s="101"/>
    </row>
    <row r="154" spans="1:14" x14ac:dyDescent="0.25">
      <c r="A154" s="84"/>
      <c r="N154" s="101"/>
    </row>
    <row r="155" spans="1:14" x14ac:dyDescent="0.25">
      <c r="A155" s="84"/>
      <c r="N155" s="101"/>
    </row>
    <row r="156" spans="1:14" x14ac:dyDescent="0.25">
      <c r="A156" s="84"/>
      <c r="N156" s="101"/>
    </row>
    <row r="157" spans="1:14" x14ac:dyDescent="0.25">
      <c r="A157" s="84"/>
      <c r="N157" s="101"/>
    </row>
    <row r="158" spans="1:14" x14ac:dyDescent="0.25">
      <c r="A158" s="84"/>
      <c r="N158" s="101"/>
    </row>
    <row r="159" spans="1:14" x14ac:dyDescent="0.25">
      <c r="A159" s="84"/>
      <c r="N159" s="101"/>
    </row>
    <row r="160" spans="1:14" x14ac:dyDescent="0.25">
      <c r="A160" s="84"/>
      <c r="N160" s="101"/>
    </row>
    <row r="161" spans="1:14" x14ac:dyDescent="0.25">
      <c r="A161" s="84"/>
      <c r="N161" s="101"/>
    </row>
    <row r="162" spans="1:14" x14ac:dyDescent="0.25">
      <c r="A162" s="84"/>
      <c r="N162" s="101"/>
    </row>
    <row r="163" spans="1:14" x14ac:dyDescent="0.25">
      <c r="A163" s="84"/>
      <c r="N163" s="101"/>
    </row>
    <row r="164" spans="1:14" x14ac:dyDescent="0.25">
      <c r="A164" s="84"/>
      <c r="N164" s="101"/>
    </row>
    <row r="165" spans="1:14" x14ac:dyDescent="0.25">
      <c r="A165" s="84"/>
      <c r="N165" s="101"/>
    </row>
    <row r="166" spans="1:14" x14ac:dyDescent="0.25">
      <c r="A166" s="84"/>
      <c r="N166" s="101"/>
    </row>
    <row r="167" spans="1:14" x14ac:dyDescent="0.25">
      <c r="A167" s="84"/>
      <c r="N167" s="101"/>
    </row>
    <row r="168" spans="1:14" x14ac:dyDescent="0.25">
      <c r="A168" s="84"/>
      <c r="N168" s="101"/>
    </row>
    <row r="169" spans="1:14" x14ac:dyDescent="0.25">
      <c r="A169" s="84"/>
      <c r="N169" s="101"/>
    </row>
    <row r="170" spans="1:14" x14ac:dyDescent="0.25">
      <c r="A170" s="84"/>
      <c r="N170" s="101"/>
    </row>
    <row r="171" spans="1:14" x14ac:dyDescent="0.25">
      <c r="A171" s="84"/>
      <c r="N171" s="101"/>
    </row>
    <row r="172" spans="1:14" x14ac:dyDescent="0.25">
      <c r="A172" s="84"/>
      <c r="N172" s="101"/>
    </row>
    <row r="173" spans="1:14" x14ac:dyDescent="0.25">
      <c r="A173" s="84"/>
      <c r="N173" s="101"/>
    </row>
    <row r="174" spans="1:14" x14ac:dyDescent="0.25">
      <c r="A174" s="84"/>
      <c r="N174" s="101"/>
    </row>
    <row r="175" spans="1:14" x14ac:dyDescent="0.25">
      <c r="A175" s="84"/>
      <c r="N175" s="101"/>
    </row>
    <row r="176" spans="1:14" x14ac:dyDescent="0.25">
      <c r="A176" s="84"/>
      <c r="N176" s="101"/>
    </row>
    <row r="177" spans="1:14" x14ac:dyDescent="0.25">
      <c r="A177" s="84"/>
      <c r="N177" s="101"/>
    </row>
    <row r="178" spans="1:14" x14ac:dyDescent="0.25">
      <c r="A178" s="84"/>
      <c r="N178" s="101"/>
    </row>
    <row r="179" spans="1:14" x14ac:dyDescent="0.25">
      <c r="A179" s="84"/>
      <c r="N179" s="101"/>
    </row>
    <row r="180" spans="1:14" ht="15.75" thickBot="1" x14ac:dyDescent="0.3">
      <c r="A180" s="86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102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F1F56-7AFF-4964-8053-BDE3F656DA98}">
  <dimension ref="A1:BE2711"/>
  <sheetViews>
    <sheetView topLeftCell="S1" zoomScale="25" zoomScaleNormal="25" workbookViewId="0">
      <pane ySplit="1" topLeftCell="A2" activePane="bottomLeft" state="frozen"/>
      <selection activeCell="J1" sqref="J1"/>
      <selection pane="bottomLeft" activeCell="BL56" sqref="BL56"/>
    </sheetView>
  </sheetViews>
  <sheetFormatPr baseColWidth="10" defaultRowHeight="15" x14ac:dyDescent="0.25"/>
  <cols>
    <col min="1" max="7" width="11.42578125" style="3"/>
    <col min="8" max="8" width="14.85546875" style="3" bestFit="1" customWidth="1"/>
    <col min="9" max="9" width="15.42578125" style="3" bestFit="1" customWidth="1"/>
    <col min="10" max="10" width="18.28515625" style="3" bestFit="1" customWidth="1"/>
    <col min="11" max="11" width="21.85546875" style="3" bestFit="1" customWidth="1"/>
    <col min="12" max="12" width="13.28515625" style="3" bestFit="1" customWidth="1"/>
    <col min="13" max="13" width="13.85546875" style="3" bestFit="1" customWidth="1"/>
    <col min="14" max="14" width="12.140625" style="3" bestFit="1" customWidth="1"/>
    <col min="22" max="22" width="14.85546875" style="3" bestFit="1" customWidth="1"/>
    <col min="23" max="23" width="15.42578125" style="3" bestFit="1" customWidth="1"/>
    <col min="24" max="24" width="18.28515625" style="3" bestFit="1" customWidth="1"/>
    <col min="25" max="25" width="21.85546875" style="3" bestFit="1" customWidth="1"/>
    <col min="26" max="26" width="13.28515625" style="3" bestFit="1" customWidth="1"/>
    <col min="27" max="27" width="13.85546875" style="3" bestFit="1" customWidth="1"/>
    <col min="28" max="28" width="12.140625" style="3" bestFit="1" customWidth="1"/>
    <col min="30" max="30" width="22" bestFit="1" customWidth="1"/>
  </cols>
  <sheetData>
    <row r="1" spans="1:57" x14ac:dyDescent="0.25">
      <c r="A1" s="3" t="s">
        <v>1546</v>
      </c>
      <c r="B1" s="3" t="s">
        <v>1547</v>
      </c>
      <c r="C1" s="3" t="s">
        <v>1548</v>
      </c>
      <c r="D1" s="3" t="s">
        <v>1549</v>
      </c>
      <c r="E1" s="3" t="s">
        <v>1550</v>
      </c>
      <c r="F1" s="3" t="s">
        <v>1551</v>
      </c>
      <c r="G1" s="3" t="s">
        <v>1552</v>
      </c>
      <c r="H1" s="3" t="s">
        <v>1715</v>
      </c>
      <c r="I1" s="3" t="s">
        <v>1716</v>
      </c>
      <c r="J1" s="3" t="s">
        <v>1717</v>
      </c>
      <c r="K1" s="3" t="s">
        <v>1718</v>
      </c>
      <c r="L1" s="3" t="s">
        <v>1719</v>
      </c>
      <c r="M1" s="3" t="s">
        <v>1720</v>
      </c>
      <c r="N1" s="3" t="s">
        <v>1721</v>
      </c>
      <c r="O1" s="3" t="s">
        <v>1554</v>
      </c>
      <c r="P1" s="3" t="s">
        <v>1555</v>
      </c>
      <c r="Q1" s="3" t="s">
        <v>1556</v>
      </c>
      <c r="R1" s="3" t="s">
        <v>1557</v>
      </c>
      <c r="S1" s="3" t="s">
        <v>1558</v>
      </c>
      <c r="T1" s="3" t="s">
        <v>1559</v>
      </c>
      <c r="U1" s="3" t="s">
        <v>1560</v>
      </c>
      <c r="V1" s="3" t="s">
        <v>1553</v>
      </c>
      <c r="W1" s="3" t="s">
        <v>1561</v>
      </c>
      <c r="X1" s="3" t="s">
        <v>1562</v>
      </c>
      <c r="Y1" s="3" t="s">
        <v>1563</v>
      </c>
      <c r="Z1" s="3" t="s">
        <v>1564</v>
      </c>
      <c r="AA1" s="3" t="s">
        <v>1565</v>
      </c>
      <c r="AB1" s="3" t="s">
        <v>1566</v>
      </c>
      <c r="AD1" s="104" t="s">
        <v>1546</v>
      </c>
      <c r="AE1" s="82" t="s">
        <v>1547</v>
      </c>
      <c r="AF1" s="82" t="s">
        <v>1548</v>
      </c>
      <c r="AG1" s="82" t="s">
        <v>1549</v>
      </c>
      <c r="AH1" s="82" t="s">
        <v>1550</v>
      </c>
      <c r="AI1" s="82" t="s">
        <v>1551</v>
      </c>
      <c r="AJ1" s="82" t="s">
        <v>1552</v>
      </c>
      <c r="AK1" s="82" t="s">
        <v>1715</v>
      </c>
      <c r="AL1" s="82" t="s">
        <v>1716</v>
      </c>
      <c r="AM1" s="82" t="s">
        <v>1717</v>
      </c>
      <c r="AN1" s="82" t="s">
        <v>1718</v>
      </c>
      <c r="AO1" s="82" t="s">
        <v>1719</v>
      </c>
      <c r="AP1" s="82" t="s">
        <v>1720</v>
      </c>
      <c r="AQ1" s="82" t="s">
        <v>1721</v>
      </c>
      <c r="AR1" s="82" t="s">
        <v>1554</v>
      </c>
      <c r="AS1" s="82" t="s">
        <v>1555</v>
      </c>
      <c r="AT1" s="82" t="s">
        <v>1556</v>
      </c>
      <c r="AU1" s="82" t="s">
        <v>1557</v>
      </c>
      <c r="AV1" s="82" t="s">
        <v>1558</v>
      </c>
      <c r="AW1" s="82" t="s">
        <v>1559</v>
      </c>
      <c r="AX1" s="82" t="s">
        <v>1560</v>
      </c>
      <c r="AY1" s="82" t="s">
        <v>1553</v>
      </c>
      <c r="AZ1" s="82" t="s">
        <v>1561</v>
      </c>
      <c r="BA1" s="82" t="s">
        <v>1562</v>
      </c>
      <c r="BB1" s="82" t="s">
        <v>1563</v>
      </c>
      <c r="BC1" s="82" t="s">
        <v>1564</v>
      </c>
      <c r="BD1" s="82" t="s">
        <v>1565</v>
      </c>
      <c r="BE1" s="83" t="s">
        <v>1566</v>
      </c>
    </row>
    <row r="2" spans="1:57" x14ac:dyDescent="0.25">
      <c r="A2" s="3">
        <v>668</v>
      </c>
      <c r="B2" s="3">
        <v>541</v>
      </c>
      <c r="C2" s="3">
        <v>68</v>
      </c>
      <c r="D2" s="3">
        <v>16</v>
      </c>
      <c r="E2" s="3">
        <v>517</v>
      </c>
      <c r="F2" s="3">
        <v>1.55</v>
      </c>
      <c r="G2" s="3">
        <v>0.02</v>
      </c>
      <c r="H2" s="3">
        <v>191</v>
      </c>
      <c r="I2" s="3">
        <v>181</v>
      </c>
      <c r="J2" s="3">
        <v>74</v>
      </c>
      <c r="K2" s="3">
        <v>14.6</v>
      </c>
      <c r="L2" s="3">
        <v>857</v>
      </c>
      <c r="M2" s="3">
        <v>1</v>
      </c>
      <c r="N2" s="3">
        <v>0.04</v>
      </c>
      <c r="O2" s="3">
        <v>99</v>
      </c>
      <c r="P2" s="3">
        <v>84</v>
      </c>
      <c r="Q2" s="3">
        <v>62.5</v>
      </c>
      <c r="R2" s="3">
        <v>16.3</v>
      </c>
      <c r="S2" s="3">
        <v>985</v>
      </c>
      <c r="T2" s="3">
        <v>1</v>
      </c>
      <c r="U2" s="3">
        <v>0.02</v>
      </c>
      <c r="V2" s="3">
        <v>115</v>
      </c>
      <c r="W2" s="3">
        <v>59</v>
      </c>
      <c r="X2" s="3">
        <v>68</v>
      </c>
      <c r="Y2" s="3">
        <v>15.7</v>
      </c>
      <c r="Z2" s="3">
        <v>1188</v>
      </c>
      <c r="AA2" s="3">
        <v>1</v>
      </c>
      <c r="AB2" s="3">
        <v>0.02</v>
      </c>
      <c r="AD2" s="105">
        <f>MIN(A2:A65)</f>
        <v>62</v>
      </c>
      <c r="AE2" s="7">
        <f>MIN(B2:B65)</f>
        <v>42</v>
      </c>
      <c r="AF2" s="7">
        <f t="shared" ref="AF2:AK2" si="0">MIN(C2:C65)</f>
        <v>64.5</v>
      </c>
      <c r="AG2" s="7">
        <f t="shared" si="0"/>
        <v>14.2</v>
      </c>
      <c r="AH2" s="7">
        <f t="shared" si="0"/>
        <v>410</v>
      </c>
      <c r="AI2" s="7">
        <f t="shared" si="0"/>
        <v>1</v>
      </c>
      <c r="AJ2" s="7">
        <f t="shared" si="0"/>
        <v>0.02</v>
      </c>
      <c r="AK2" s="7">
        <f t="shared" si="0"/>
        <v>54</v>
      </c>
      <c r="AL2" s="7">
        <f>MIN(I2:I65)</f>
        <v>38</v>
      </c>
      <c r="AM2" s="7">
        <f>MIN(J2:J65)</f>
        <v>56</v>
      </c>
      <c r="AN2" s="7">
        <f>MIN(K2:K797)</f>
        <v>7.7</v>
      </c>
      <c r="AO2" s="7">
        <f>MIN(L2:L65)</f>
        <v>440</v>
      </c>
      <c r="AP2" s="7">
        <f>MIN(M2:M65)</f>
        <v>1</v>
      </c>
      <c r="AQ2" s="7">
        <f>MIN(N2:N65)</f>
        <v>0.02</v>
      </c>
      <c r="AR2" s="7">
        <f>MIN(O2:O2624)</f>
        <v>22</v>
      </c>
      <c r="AS2" s="7">
        <f t="shared" ref="AS2:AX2" si="1">MIN(P2:P2624)</f>
        <v>16</v>
      </c>
      <c r="AT2" s="7">
        <f>MIN(Q3:Q3624)</f>
        <v>55</v>
      </c>
      <c r="AU2" s="7">
        <f t="shared" si="1"/>
        <v>7.5</v>
      </c>
      <c r="AV2" s="7">
        <f t="shared" si="1"/>
        <v>411</v>
      </c>
      <c r="AW2" s="7">
        <f t="shared" si="1"/>
        <v>1</v>
      </c>
      <c r="AX2" s="7">
        <f t="shared" si="1"/>
        <v>0.02</v>
      </c>
      <c r="AY2" s="7">
        <f>MIN(V9:V101)</f>
        <v>70</v>
      </c>
      <c r="AZ2" s="7">
        <f t="shared" ref="AZ2:BE2" si="2">MIN(W9:W101)</f>
        <v>39</v>
      </c>
      <c r="BA2" s="7">
        <f t="shared" si="2"/>
        <v>57.5</v>
      </c>
      <c r="BB2" s="7">
        <f t="shared" si="2"/>
        <v>14.4</v>
      </c>
      <c r="BC2" s="7">
        <f t="shared" si="2"/>
        <v>445</v>
      </c>
      <c r="BD2" s="7">
        <f t="shared" si="2"/>
        <v>1</v>
      </c>
      <c r="BE2" s="100">
        <f t="shared" si="2"/>
        <v>0.02</v>
      </c>
    </row>
    <row r="3" spans="1:57" x14ac:dyDescent="0.25">
      <c r="A3" s="3">
        <v>569</v>
      </c>
      <c r="B3" s="3">
        <v>460</v>
      </c>
      <c r="C3" s="3">
        <v>66</v>
      </c>
      <c r="D3" s="3">
        <v>16.600000000000001</v>
      </c>
      <c r="E3" s="3">
        <v>562</v>
      </c>
      <c r="F3" s="3">
        <v>1.9</v>
      </c>
      <c r="G3" s="3">
        <v>0.02</v>
      </c>
      <c r="H3" s="3">
        <v>195</v>
      </c>
      <c r="I3" s="3">
        <v>174</v>
      </c>
      <c r="J3" s="3">
        <v>76</v>
      </c>
      <c r="K3" s="3">
        <v>13.9</v>
      </c>
      <c r="L3" s="3">
        <v>784</v>
      </c>
      <c r="M3" s="3">
        <v>1</v>
      </c>
      <c r="N3" s="3">
        <v>0.03</v>
      </c>
      <c r="O3" s="3">
        <v>83</v>
      </c>
      <c r="P3" s="3">
        <v>60</v>
      </c>
      <c r="Q3" s="3">
        <v>62.5</v>
      </c>
      <c r="R3" s="3">
        <v>14.4</v>
      </c>
      <c r="S3" s="3">
        <v>460</v>
      </c>
      <c r="T3" s="3">
        <v>1</v>
      </c>
      <c r="U3" s="3">
        <v>0.02</v>
      </c>
      <c r="V3" s="3">
        <v>114</v>
      </c>
      <c r="W3" s="3">
        <v>59</v>
      </c>
      <c r="X3" s="3">
        <v>62</v>
      </c>
      <c r="Y3" s="3">
        <v>15.6</v>
      </c>
      <c r="Z3" s="3">
        <v>422</v>
      </c>
      <c r="AA3" s="3">
        <v>1</v>
      </c>
      <c r="AB3" s="3">
        <v>0.02</v>
      </c>
      <c r="AD3" s="105">
        <f t="shared" ref="AD3:AJ3" si="3">_xlfn.QUARTILE.INC(A2:A65,1)</f>
        <v>187</v>
      </c>
      <c r="AE3" s="7">
        <f t="shared" si="3"/>
        <v>153.25</v>
      </c>
      <c r="AF3" s="7">
        <f t="shared" si="3"/>
        <v>72.5</v>
      </c>
      <c r="AG3" s="7">
        <f t="shared" si="3"/>
        <v>14.2</v>
      </c>
      <c r="AH3" s="7">
        <f t="shared" si="3"/>
        <v>512</v>
      </c>
      <c r="AI3" s="7">
        <f t="shared" si="3"/>
        <v>1</v>
      </c>
      <c r="AJ3" s="7">
        <f t="shared" si="3"/>
        <v>0.02</v>
      </c>
      <c r="AK3" s="7">
        <f>_xlfn.QUARTILE.INC(H2:H797,1)</f>
        <v>81</v>
      </c>
      <c r="AL3" s="7">
        <f t="shared" ref="AL3:AQ3" si="4">_xlfn.QUARTILE.INC(I2:I797,1)</f>
        <v>56</v>
      </c>
      <c r="AM3" s="7">
        <f t="shared" si="4"/>
        <v>71.5</v>
      </c>
      <c r="AN3" s="7">
        <f t="shared" si="4"/>
        <v>10</v>
      </c>
      <c r="AO3" s="7">
        <f t="shared" si="4"/>
        <v>558.75</v>
      </c>
      <c r="AP3" s="7">
        <f t="shared" si="4"/>
        <v>1</v>
      </c>
      <c r="AQ3" s="7">
        <f t="shared" si="4"/>
        <v>0.02</v>
      </c>
      <c r="AR3" s="7">
        <f>_xlfn.QUARTILE.INC(O2:O2624,1)</f>
        <v>145</v>
      </c>
      <c r="AS3" s="7">
        <f t="shared" ref="AS3:AX3" si="5">_xlfn.QUARTILE.INC(P2:P2624,1)</f>
        <v>108</v>
      </c>
      <c r="AT3" s="7">
        <f>_xlfn.QUARTILE.INC(Q3:Q3624,1)</f>
        <v>71</v>
      </c>
      <c r="AU3" s="7">
        <f t="shared" si="5"/>
        <v>9.3000000000000007</v>
      </c>
      <c r="AV3" s="7">
        <f t="shared" si="5"/>
        <v>553</v>
      </c>
      <c r="AW3" s="7">
        <f t="shared" si="5"/>
        <v>1</v>
      </c>
      <c r="AX3" s="7">
        <f t="shared" si="5"/>
        <v>0.02</v>
      </c>
      <c r="AY3" s="7">
        <f>_xlfn.QUARTILE.INC(V9:V101,1)</f>
        <v>312</v>
      </c>
      <c r="AZ3" s="7">
        <f t="shared" ref="AZ3:BE3" si="6">_xlfn.QUARTILE.INC(W9:W101,1)</f>
        <v>189</v>
      </c>
      <c r="BA3" s="7">
        <f t="shared" si="6"/>
        <v>61.5</v>
      </c>
      <c r="BB3" s="7">
        <f t="shared" si="6"/>
        <v>15.3</v>
      </c>
      <c r="BC3" s="7">
        <f t="shared" si="6"/>
        <v>542</v>
      </c>
      <c r="BD3" s="7">
        <f t="shared" si="6"/>
        <v>1</v>
      </c>
      <c r="BE3" s="100">
        <f t="shared" si="6"/>
        <v>0.02</v>
      </c>
    </row>
    <row r="4" spans="1:57" x14ac:dyDescent="0.25">
      <c r="A4" s="3">
        <v>470</v>
      </c>
      <c r="B4" s="3">
        <v>383</v>
      </c>
      <c r="C4" s="3">
        <v>65</v>
      </c>
      <c r="D4" s="3">
        <v>16.899999999999999</v>
      </c>
      <c r="E4" s="3">
        <v>610</v>
      </c>
      <c r="F4" s="3">
        <v>1</v>
      </c>
      <c r="G4" s="3">
        <v>0.02</v>
      </c>
      <c r="H4" s="3">
        <v>120</v>
      </c>
      <c r="I4" s="3">
        <v>91</v>
      </c>
      <c r="J4" s="3">
        <v>80</v>
      </c>
      <c r="K4" s="3">
        <v>15.3</v>
      </c>
      <c r="L4" s="3">
        <v>440</v>
      </c>
      <c r="M4" s="3">
        <v>1</v>
      </c>
      <c r="N4" s="3">
        <v>0.02</v>
      </c>
      <c r="O4" s="3">
        <v>86</v>
      </c>
      <c r="P4" s="3">
        <v>65</v>
      </c>
      <c r="Q4" s="3">
        <v>65.5</v>
      </c>
      <c r="R4" s="3">
        <v>13.7</v>
      </c>
      <c r="S4" s="3">
        <v>456</v>
      </c>
      <c r="T4" s="3">
        <v>1</v>
      </c>
      <c r="U4" s="3">
        <v>0.03</v>
      </c>
      <c r="V4" s="3">
        <v>314</v>
      </c>
      <c r="W4" s="3">
        <v>133</v>
      </c>
      <c r="X4" s="3">
        <v>62</v>
      </c>
      <c r="Y4" s="3">
        <v>16.399999999999999</v>
      </c>
      <c r="Z4" s="3">
        <v>536</v>
      </c>
      <c r="AA4" s="3">
        <v>1</v>
      </c>
      <c r="AB4" s="3">
        <v>0.02</v>
      </c>
      <c r="AD4" s="105">
        <f t="shared" ref="AD4:AJ4" si="7">_xlfn.QUARTILE.INC(A2:A65,2)</f>
        <v>235</v>
      </c>
      <c r="AE4" s="7">
        <f t="shared" si="7"/>
        <v>193</v>
      </c>
      <c r="AF4" s="7">
        <f t="shared" si="7"/>
        <v>74.5</v>
      </c>
      <c r="AG4" s="7">
        <f t="shared" si="7"/>
        <v>14.3</v>
      </c>
      <c r="AH4" s="7">
        <f t="shared" si="7"/>
        <v>551</v>
      </c>
      <c r="AI4" s="7">
        <f t="shared" si="7"/>
        <v>1</v>
      </c>
      <c r="AJ4" s="7">
        <f t="shared" si="7"/>
        <v>0.02</v>
      </c>
      <c r="AK4" s="7">
        <f>_xlfn.QUARTILE.INC(H2:H797,2)</f>
        <v>175</v>
      </c>
      <c r="AL4" s="7">
        <f t="shared" ref="AL4:AQ4" si="8">_xlfn.QUARTILE.INC(I2:I797,2)</f>
        <v>135</v>
      </c>
      <c r="AM4" s="7">
        <f t="shared" si="8"/>
        <v>73</v>
      </c>
      <c r="AN4" s="7">
        <f t="shared" si="8"/>
        <v>11.2</v>
      </c>
      <c r="AO4" s="7">
        <f t="shared" si="8"/>
        <v>665</v>
      </c>
      <c r="AP4" s="7">
        <f t="shared" si="8"/>
        <v>1</v>
      </c>
      <c r="AQ4" s="7">
        <f t="shared" si="8"/>
        <v>0.02</v>
      </c>
      <c r="AR4" s="7">
        <f>_xlfn.QUARTILE.INC(O2:O2624,2)</f>
        <v>436</v>
      </c>
      <c r="AS4" s="7">
        <f t="shared" ref="AS4:AX4" si="9">_xlfn.QUARTILE.INC(P2:P2624,2)</f>
        <v>343</v>
      </c>
      <c r="AT4" s="7">
        <f>_xlfn.QUARTILE.INC(Q3:Q3624,2)</f>
        <v>77.5</v>
      </c>
      <c r="AU4" s="7">
        <f t="shared" si="9"/>
        <v>11.1</v>
      </c>
      <c r="AV4" s="7">
        <f t="shared" si="9"/>
        <v>952</v>
      </c>
      <c r="AW4" s="7">
        <f t="shared" si="9"/>
        <v>1</v>
      </c>
      <c r="AX4" s="7">
        <f t="shared" si="9"/>
        <v>0.02</v>
      </c>
      <c r="AY4" s="7">
        <f>_xlfn.QUARTILE.INC(V9:V101,2)</f>
        <v>376</v>
      </c>
      <c r="AZ4" s="7">
        <f t="shared" ref="AZ4:BE4" si="10">_xlfn.QUARTILE.INC(W9:W101,2)</f>
        <v>239</v>
      </c>
      <c r="BA4" s="7">
        <f t="shared" si="10"/>
        <v>62.5</v>
      </c>
      <c r="BB4" s="7">
        <f t="shared" si="10"/>
        <v>18.399999999999999</v>
      </c>
      <c r="BC4" s="7">
        <f t="shared" si="10"/>
        <v>595</v>
      </c>
      <c r="BD4" s="7">
        <f t="shared" si="10"/>
        <v>1</v>
      </c>
      <c r="BE4" s="100">
        <f t="shared" si="10"/>
        <v>0.02</v>
      </c>
    </row>
    <row r="5" spans="1:57" x14ac:dyDescent="0.25">
      <c r="A5" s="3">
        <v>399</v>
      </c>
      <c r="B5" s="3">
        <v>323</v>
      </c>
      <c r="C5" s="3">
        <v>65</v>
      </c>
      <c r="D5" s="3">
        <v>17.100000000000001</v>
      </c>
      <c r="E5" s="3">
        <v>710</v>
      </c>
      <c r="F5" s="3">
        <v>1</v>
      </c>
      <c r="G5" s="3">
        <v>0.02</v>
      </c>
      <c r="H5" s="3">
        <v>107</v>
      </c>
      <c r="I5" s="3">
        <v>83</v>
      </c>
      <c r="J5" s="3">
        <v>66.5</v>
      </c>
      <c r="K5" s="3">
        <v>15.6</v>
      </c>
      <c r="L5" s="3">
        <v>456</v>
      </c>
      <c r="M5" s="3">
        <v>1</v>
      </c>
      <c r="N5" s="3">
        <v>0.02</v>
      </c>
      <c r="O5" s="3">
        <v>83</v>
      </c>
      <c r="P5" s="3">
        <v>65</v>
      </c>
      <c r="Q5" s="3">
        <v>65.5</v>
      </c>
      <c r="R5" s="3">
        <v>13.7</v>
      </c>
      <c r="S5" s="3">
        <v>462</v>
      </c>
      <c r="T5" s="3">
        <v>1</v>
      </c>
      <c r="U5" s="3">
        <v>0.03</v>
      </c>
      <c r="V5" s="3">
        <v>262</v>
      </c>
      <c r="W5" s="3">
        <v>125</v>
      </c>
      <c r="X5" s="3">
        <v>61.5</v>
      </c>
      <c r="Y5" s="3">
        <v>16.7</v>
      </c>
      <c r="Z5" s="3">
        <v>526</v>
      </c>
      <c r="AA5" s="3">
        <v>1</v>
      </c>
      <c r="AB5" s="3">
        <v>0.02</v>
      </c>
      <c r="AD5" s="105">
        <f t="shared" ref="AD5:AJ5" si="11">_xlfn.QUARTILE.INC(A2:A65,3)</f>
        <v>311.75</v>
      </c>
      <c r="AE5" s="7">
        <f t="shared" si="11"/>
        <v>255.25</v>
      </c>
      <c r="AF5" s="7">
        <f t="shared" si="11"/>
        <v>75</v>
      </c>
      <c r="AG5" s="7">
        <f t="shared" si="11"/>
        <v>15.1</v>
      </c>
      <c r="AH5" s="7">
        <f t="shared" si="11"/>
        <v>562</v>
      </c>
      <c r="AI5" s="7">
        <f t="shared" si="11"/>
        <v>1</v>
      </c>
      <c r="AJ5" s="7">
        <f t="shared" si="11"/>
        <v>0.02</v>
      </c>
      <c r="AK5" s="7">
        <f>_xlfn.QUARTILE.INC(H2:H797,3)</f>
        <v>349</v>
      </c>
      <c r="AL5" s="7">
        <f t="shared" ref="AL5:AQ5" si="12">_xlfn.QUARTILE.INC(I2:I797,3)</f>
        <v>270.5</v>
      </c>
      <c r="AM5" s="7">
        <f t="shared" si="12"/>
        <v>76</v>
      </c>
      <c r="AN5" s="7">
        <f t="shared" si="12"/>
        <v>13.5</v>
      </c>
      <c r="AO5" s="7">
        <f t="shared" si="12"/>
        <v>870.25</v>
      </c>
      <c r="AP5" s="7">
        <f t="shared" si="12"/>
        <v>1</v>
      </c>
      <c r="AQ5" s="7">
        <f t="shared" si="12"/>
        <v>0.02</v>
      </c>
      <c r="AR5" s="7">
        <f>_xlfn.QUARTILE.INC(O2:O2624,3)</f>
        <v>586.5</v>
      </c>
      <c r="AS5" s="7">
        <f t="shared" ref="AS5:AX5" si="13">_xlfn.QUARTILE.INC(P2:P2624,3)</f>
        <v>484</v>
      </c>
      <c r="AT5" s="7">
        <f>_xlfn.QUARTILE.INC(Q3:Q3624,3)</f>
        <v>82.5</v>
      </c>
      <c r="AU5" s="7">
        <f t="shared" si="13"/>
        <v>12.4</v>
      </c>
      <c r="AV5" s="7">
        <f t="shared" si="13"/>
        <v>1253</v>
      </c>
      <c r="AW5" s="7">
        <f t="shared" si="13"/>
        <v>1</v>
      </c>
      <c r="AX5" s="7">
        <f t="shared" si="13"/>
        <v>0.02</v>
      </c>
      <c r="AY5" s="7">
        <f>_xlfn.QUARTILE.INC(V9:V101,3)</f>
        <v>442</v>
      </c>
      <c r="AZ5" s="7">
        <f t="shared" ref="AZ5:BE5" si="14">_xlfn.QUARTILE.INC(W9:W101,3)</f>
        <v>279</v>
      </c>
      <c r="BA5" s="7">
        <f t="shared" si="14"/>
        <v>67.5</v>
      </c>
      <c r="BB5" s="7">
        <f t="shared" si="14"/>
        <v>19.399999999999999</v>
      </c>
      <c r="BC5" s="7">
        <f t="shared" si="14"/>
        <v>634</v>
      </c>
      <c r="BD5" s="7">
        <f t="shared" si="14"/>
        <v>1</v>
      </c>
      <c r="BE5" s="100">
        <f t="shared" si="14"/>
        <v>0.02</v>
      </c>
    </row>
    <row r="6" spans="1:57" x14ac:dyDescent="0.25">
      <c r="A6" s="3">
        <v>371</v>
      </c>
      <c r="B6" s="3">
        <v>292</v>
      </c>
      <c r="C6" s="3">
        <v>64.5</v>
      </c>
      <c r="D6" s="3">
        <v>17.2</v>
      </c>
      <c r="E6" s="3">
        <v>737</v>
      </c>
      <c r="F6" s="3">
        <v>1</v>
      </c>
      <c r="G6" s="3">
        <v>0.02</v>
      </c>
      <c r="H6" s="3">
        <v>136</v>
      </c>
      <c r="I6" s="3">
        <v>106</v>
      </c>
      <c r="J6" s="3">
        <v>69</v>
      </c>
      <c r="K6" s="3">
        <v>14.9</v>
      </c>
      <c r="L6" s="3">
        <v>643</v>
      </c>
      <c r="M6" s="3">
        <v>1</v>
      </c>
      <c r="N6" s="3">
        <v>0.02</v>
      </c>
      <c r="O6" s="3">
        <v>88</v>
      </c>
      <c r="P6" s="3">
        <v>66</v>
      </c>
      <c r="Q6" s="3">
        <v>66</v>
      </c>
      <c r="R6" s="3">
        <v>13.5</v>
      </c>
      <c r="S6" s="3">
        <v>481</v>
      </c>
      <c r="T6" s="3">
        <v>1</v>
      </c>
      <c r="U6" s="3">
        <v>0.03</v>
      </c>
      <c r="V6" s="3">
        <v>289</v>
      </c>
      <c r="W6" s="3">
        <v>161</v>
      </c>
      <c r="X6" s="3">
        <v>62</v>
      </c>
      <c r="Y6" s="3">
        <v>16.600000000000001</v>
      </c>
      <c r="Z6" s="3">
        <v>504</v>
      </c>
      <c r="AA6" s="3">
        <v>3.44</v>
      </c>
      <c r="AB6" s="3">
        <v>0.02</v>
      </c>
      <c r="AD6" s="105">
        <f t="shared" ref="AD6:AJ6" si="15">MAX(A2:A65)</f>
        <v>668</v>
      </c>
      <c r="AE6" s="7">
        <f t="shared" si="15"/>
        <v>541</v>
      </c>
      <c r="AF6" s="7">
        <f t="shared" si="15"/>
        <v>75.5</v>
      </c>
      <c r="AG6" s="7">
        <f t="shared" si="15"/>
        <v>17.2</v>
      </c>
      <c r="AH6" s="7">
        <f t="shared" si="15"/>
        <v>1166</v>
      </c>
      <c r="AI6" s="7">
        <f t="shared" si="15"/>
        <v>1.9</v>
      </c>
      <c r="AJ6" s="7">
        <f t="shared" si="15"/>
        <v>0.02</v>
      </c>
      <c r="AK6" s="7">
        <f>MAX(H2:H797)</f>
        <v>779</v>
      </c>
      <c r="AL6" s="7">
        <f t="shared" ref="AL6:AQ6" si="16">MAX(I2:I797)</f>
        <v>645</v>
      </c>
      <c r="AM6" s="7">
        <f t="shared" si="16"/>
        <v>83.5</v>
      </c>
      <c r="AN6" s="7">
        <f t="shared" si="16"/>
        <v>22</v>
      </c>
      <c r="AO6" s="7">
        <f t="shared" si="16"/>
        <v>1955</v>
      </c>
      <c r="AP6" s="7">
        <f t="shared" si="16"/>
        <v>3.42</v>
      </c>
      <c r="AQ6" s="7">
        <f t="shared" si="16"/>
        <v>0.08</v>
      </c>
      <c r="AR6" s="7">
        <f>MAX(O2:O2624)</f>
        <v>1210</v>
      </c>
      <c r="AS6" s="7">
        <f t="shared" ref="AS6:AX6" si="17">MAX(P2:P2624)</f>
        <v>976</v>
      </c>
      <c r="AT6" s="7">
        <f>MAX(Q3:Q3624)</f>
        <v>88</v>
      </c>
      <c r="AU6" s="7">
        <f t="shared" si="17"/>
        <v>17.600000000000001</v>
      </c>
      <c r="AV6" s="7">
        <f t="shared" si="17"/>
        <v>1926</v>
      </c>
      <c r="AW6" s="7">
        <f t="shared" si="17"/>
        <v>4.13</v>
      </c>
      <c r="AX6" s="7">
        <f t="shared" si="17"/>
        <v>0.08</v>
      </c>
      <c r="AY6" s="7">
        <f>MAX(V9:V101)</f>
        <v>1574</v>
      </c>
      <c r="AZ6" s="7">
        <f t="shared" ref="AZ6:BE6" si="18">MAX(W9:W101)</f>
        <v>722</v>
      </c>
      <c r="BA6" s="7">
        <f t="shared" si="18"/>
        <v>70</v>
      </c>
      <c r="BB6" s="7">
        <f t="shared" si="18"/>
        <v>19.600000000000001</v>
      </c>
      <c r="BC6" s="7">
        <f t="shared" si="18"/>
        <v>908</v>
      </c>
      <c r="BD6" s="7">
        <f t="shared" si="18"/>
        <v>3.65</v>
      </c>
      <c r="BE6" s="100">
        <f t="shared" si="18"/>
        <v>0.02</v>
      </c>
    </row>
    <row r="7" spans="1:57" x14ac:dyDescent="0.25">
      <c r="A7" s="3">
        <v>355</v>
      </c>
      <c r="B7" s="3">
        <v>274</v>
      </c>
      <c r="C7" s="3">
        <v>64.5</v>
      </c>
      <c r="D7" s="3">
        <v>17.100000000000001</v>
      </c>
      <c r="E7" s="3">
        <v>720</v>
      </c>
      <c r="F7" s="3">
        <v>1</v>
      </c>
      <c r="G7" s="3">
        <v>0.02</v>
      </c>
      <c r="H7" s="3">
        <v>136</v>
      </c>
      <c r="I7" s="3">
        <v>106</v>
      </c>
      <c r="J7" s="3">
        <v>69.5</v>
      </c>
      <c r="K7" s="3">
        <v>14.7</v>
      </c>
      <c r="L7" s="3">
        <v>621</v>
      </c>
      <c r="M7" s="3">
        <v>1</v>
      </c>
      <c r="N7" s="3">
        <v>0.02</v>
      </c>
      <c r="O7" s="3">
        <v>86</v>
      </c>
      <c r="P7" s="3">
        <v>66</v>
      </c>
      <c r="Q7" s="3">
        <v>66</v>
      </c>
      <c r="R7" s="3">
        <v>13.5</v>
      </c>
      <c r="S7" s="3">
        <v>453</v>
      </c>
      <c r="T7" s="3">
        <v>1</v>
      </c>
      <c r="U7" s="3">
        <v>0.03</v>
      </c>
      <c r="V7" s="3">
        <v>454</v>
      </c>
      <c r="W7" s="3">
        <v>291</v>
      </c>
      <c r="X7" s="3">
        <v>62.5</v>
      </c>
      <c r="Y7" s="3">
        <v>16.600000000000001</v>
      </c>
      <c r="Z7" s="3">
        <v>600</v>
      </c>
      <c r="AA7" s="3">
        <v>4.2300000000000004</v>
      </c>
      <c r="AB7" s="3">
        <v>0.02</v>
      </c>
      <c r="AD7" s="84"/>
      <c r="BE7" s="101"/>
    </row>
    <row r="8" spans="1:57" x14ac:dyDescent="0.25">
      <c r="A8" s="3">
        <v>62</v>
      </c>
      <c r="B8" s="3">
        <v>42</v>
      </c>
      <c r="C8" s="3">
        <v>70.5</v>
      </c>
      <c r="D8" s="3">
        <v>16.399999999999999</v>
      </c>
      <c r="E8" s="3">
        <v>1166</v>
      </c>
      <c r="F8" s="3">
        <v>1</v>
      </c>
      <c r="G8" s="3">
        <v>0.02</v>
      </c>
      <c r="H8" s="3">
        <v>107</v>
      </c>
      <c r="I8" s="3">
        <v>74</v>
      </c>
      <c r="J8" s="3">
        <v>82.5</v>
      </c>
      <c r="K8" s="3">
        <v>14.2</v>
      </c>
      <c r="L8" s="3">
        <v>773</v>
      </c>
      <c r="M8" s="3">
        <v>1</v>
      </c>
      <c r="N8" s="3">
        <v>0.02</v>
      </c>
      <c r="O8" s="3">
        <v>87</v>
      </c>
      <c r="P8" s="3">
        <v>72</v>
      </c>
      <c r="Q8" s="3">
        <v>67</v>
      </c>
      <c r="R8" s="3">
        <v>13.4</v>
      </c>
      <c r="S8" s="3">
        <v>476</v>
      </c>
      <c r="T8" s="3">
        <v>1</v>
      </c>
      <c r="U8" s="3">
        <v>0.03</v>
      </c>
      <c r="V8" s="3">
        <v>466</v>
      </c>
      <c r="W8" s="3">
        <v>284</v>
      </c>
      <c r="X8" s="3">
        <v>62.5</v>
      </c>
      <c r="Y8" s="3">
        <v>16.600000000000001</v>
      </c>
      <c r="Z8" s="3">
        <v>613</v>
      </c>
      <c r="AA8" s="3">
        <v>4.04</v>
      </c>
      <c r="AB8" s="3">
        <v>0.02</v>
      </c>
      <c r="AD8" s="84"/>
      <c r="BE8" s="101"/>
    </row>
    <row r="9" spans="1:57" x14ac:dyDescent="0.25">
      <c r="A9" s="3">
        <v>70</v>
      </c>
      <c r="B9" s="3">
        <v>45</v>
      </c>
      <c r="C9" s="3">
        <v>68</v>
      </c>
      <c r="D9" s="3">
        <v>15.8</v>
      </c>
      <c r="E9" s="3">
        <v>410</v>
      </c>
      <c r="F9" s="3">
        <v>1</v>
      </c>
      <c r="G9" s="3">
        <v>0.02</v>
      </c>
      <c r="H9" s="3">
        <v>104</v>
      </c>
      <c r="I9" s="3">
        <v>74</v>
      </c>
      <c r="J9" s="3">
        <v>72.5</v>
      </c>
      <c r="K9" s="3">
        <v>13.4</v>
      </c>
      <c r="L9" s="3">
        <v>478</v>
      </c>
      <c r="M9" s="3">
        <v>1</v>
      </c>
      <c r="N9" s="3">
        <v>0.02</v>
      </c>
      <c r="O9" s="3">
        <v>100</v>
      </c>
      <c r="P9" s="3">
        <v>86</v>
      </c>
      <c r="Q9" s="3">
        <v>67</v>
      </c>
      <c r="R9" s="3">
        <v>13.3</v>
      </c>
      <c r="S9" s="3">
        <v>468</v>
      </c>
      <c r="T9" s="3">
        <v>1</v>
      </c>
      <c r="U9" s="3">
        <v>0.03</v>
      </c>
      <c r="V9" s="10">
        <v>414</v>
      </c>
      <c r="W9" s="10">
        <v>233</v>
      </c>
      <c r="X9" s="10">
        <v>62.5</v>
      </c>
      <c r="Y9" s="10">
        <v>16.7</v>
      </c>
      <c r="Z9" s="10">
        <v>560</v>
      </c>
      <c r="AA9" s="10">
        <v>3.65</v>
      </c>
      <c r="AB9" s="10">
        <v>0.02</v>
      </c>
      <c r="AD9" s="105">
        <f>AD2</f>
        <v>62</v>
      </c>
      <c r="AE9" s="7">
        <f t="shared" ref="AE9:BE9" si="19">AE2</f>
        <v>42</v>
      </c>
      <c r="AF9" s="7">
        <f t="shared" si="19"/>
        <v>64.5</v>
      </c>
      <c r="AG9" s="7">
        <f t="shared" si="19"/>
        <v>14.2</v>
      </c>
      <c r="AH9" s="7">
        <f t="shared" si="19"/>
        <v>410</v>
      </c>
      <c r="AI9" s="7">
        <f t="shared" si="19"/>
        <v>1</v>
      </c>
      <c r="AJ9" s="7">
        <f t="shared" si="19"/>
        <v>0.02</v>
      </c>
      <c r="AK9" s="7">
        <f t="shared" si="19"/>
        <v>54</v>
      </c>
      <c r="AL9" s="7">
        <f t="shared" si="19"/>
        <v>38</v>
      </c>
      <c r="AM9" s="7">
        <f t="shared" si="19"/>
        <v>56</v>
      </c>
      <c r="AN9" s="7">
        <f t="shared" si="19"/>
        <v>7.7</v>
      </c>
      <c r="AO9" s="7">
        <f t="shared" si="19"/>
        <v>440</v>
      </c>
      <c r="AP9" s="7">
        <f t="shared" si="19"/>
        <v>1</v>
      </c>
      <c r="AQ9" s="7">
        <f>AQ3</f>
        <v>0.02</v>
      </c>
      <c r="AR9" s="7">
        <f t="shared" si="19"/>
        <v>22</v>
      </c>
      <c r="AS9" s="7">
        <f t="shared" si="19"/>
        <v>16</v>
      </c>
      <c r="AT9" s="7">
        <f t="shared" si="19"/>
        <v>55</v>
      </c>
      <c r="AU9" s="7">
        <f t="shared" si="19"/>
        <v>7.5</v>
      </c>
      <c r="AV9" s="7">
        <f t="shared" si="19"/>
        <v>411</v>
      </c>
      <c r="AW9" s="7">
        <f t="shared" si="19"/>
        <v>1</v>
      </c>
      <c r="AX9" s="7">
        <f t="shared" si="19"/>
        <v>0.02</v>
      </c>
      <c r="AY9" s="7">
        <f t="shared" si="19"/>
        <v>70</v>
      </c>
      <c r="AZ9" s="7">
        <f t="shared" si="19"/>
        <v>39</v>
      </c>
      <c r="BA9" s="7">
        <f t="shared" si="19"/>
        <v>57.5</v>
      </c>
      <c r="BB9" s="7">
        <f t="shared" si="19"/>
        <v>14.4</v>
      </c>
      <c r="BC9" s="7">
        <f t="shared" si="19"/>
        <v>445</v>
      </c>
      <c r="BD9" s="7">
        <f t="shared" si="19"/>
        <v>1</v>
      </c>
      <c r="BE9" s="100">
        <f t="shared" si="19"/>
        <v>0.02</v>
      </c>
    </row>
    <row r="10" spans="1:57" x14ac:dyDescent="0.25">
      <c r="A10" s="3">
        <v>439</v>
      </c>
      <c r="B10" s="3">
        <v>389</v>
      </c>
      <c r="C10" s="3">
        <v>69.5</v>
      </c>
      <c r="D10" s="3">
        <v>15.6</v>
      </c>
      <c r="E10" s="3">
        <v>486</v>
      </c>
      <c r="F10" s="3">
        <v>1</v>
      </c>
      <c r="G10" s="3">
        <v>0.02</v>
      </c>
      <c r="H10" s="3">
        <v>133</v>
      </c>
      <c r="I10" s="3">
        <v>73</v>
      </c>
      <c r="J10" s="3">
        <v>74.5</v>
      </c>
      <c r="K10" s="3">
        <v>12.9</v>
      </c>
      <c r="L10" s="3">
        <v>446</v>
      </c>
      <c r="M10" s="3">
        <v>1</v>
      </c>
      <c r="N10" s="3">
        <v>0.02</v>
      </c>
      <c r="O10" s="3">
        <v>111</v>
      </c>
      <c r="P10" s="3">
        <v>95</v>
      </c>
      <c r="Q10" s="3">
        <v>69.5</v>
      </c>
      <c r="R10" s="3">
        <v>13</v>
      </c>
      <c r="S10" s="3">
        <v>480</v>
      </c>
      <c r="T10" s="3">
        <v>1</v>
      </c>
      <c r="U10" s="3">
        <v>0.04</v>
      </c>
      <c r="V10" s="10">
        <v>502</v>
      </c>
      <c r="W10" s="10">
        <v>259</v>
      </c>
      <c r="X10" s="10">
        <v>62.5</v>
      </c>
      <c r="Y10" s="10">
        <v>17</v>
      </c>
      <c r="Z10" s="10">
        <v>625</v>
      </c>
      <c r="AA10" s="10">
        <v>3.29</v>
      </c>
      <c r="AB10" s="10">
        <v>0.02</v>
      </c>
      <c r="AD10" s="84">
        <f>AD3-AD2</f>
        <v>125</v>
      </c>
      <c r="AE10">
        <f t="shared" ref="AE10:BE13" si="20">AE3-AE2</f>
        <v>111.25</v>
      </c>
      <c r="AF10">
        <f t="shared" si="20"/>
        <v>8</v>
      </c>
      <c r="AG10">
        <f t="shared" si="20"/>
        <v>0</v>
      </c>
      <c r="AH10">
        <f t="shared" si="20"/>
        <v>102</v>
      </c>
      <c r="AI10">
        <f>AI3-AI2</f>
        <v>0</v>
      </c>
      <c r="AJ10">
        <f t="shared" si="20"/>
        <v>0</v>
      </c>
      <c r="AK10">
        <f t="shared" si="20"/>
        <v>27</v>
      </c>
      <c r="AL10">
        <f t="shared" si="20"/>
        <v>18</v>
      </c>
      <c r="AM10">
        <f t="shared" si="20"/>
        <v>15.5</v>
      </c>
      <c r="AN10">
        <f t="shared" si="20"/>
        <v>2.2999999999999998</v>
      </c>
      <c r="AO10">
        <f t="shared" si="20"/>
        <v>118.75</v>
      </c>
      <c r="AP10">
        <f t="shared" si="20"/>
        <v>0</v>
      </c>
      <c r="AQ10">
        <f>AQ3-AQ3</f>
        <v>0</v>
      </c>
      <c r="AR10">
        <f t="shared" si="20"/>
        <v>123</v>
      </c>
      <c r="AS10">
        <f t="shared" si="20"/>
        <v>92</v>
      </c>
      <c r="AT10">
        <f t="shared" si="20"/>
        <v>16</v>
      </c>
      <c r="AU10">
        <f t="shared" si="20"/>
        <v>1.8000000000000007</v>
      </c>
      <c r="AV10">
        <f t="shared" si="20"/>
        <v>142</v>
      </c>
      <c r="AW10">
        <f t="shared" si="20"/>
        <v>0</v>
      </c>
      <c r="AX10">
        <f t="shared" si="20"/>
        <v>0</v>
      </c>
      <c r="AY10">
        <f t="shared" si="20"/>
        <v>242</v>
      </c>
      <c r="AZ10">
        <f t="shared" si="20"/>
        <v>150</v>
      </c>
      <c r="BA10">
        <f t="shared" si="20"/>
        <v>4</v>
      </c>
      <c r="BB10">
        <f t="shared" si="20"/>
        <v>0.90000000000000036</v>
      </c>
      <c r="BC10">
        <f t="shared" si="20"/>
        <v>97</v>
      </c>
      <c r="BD10">
        <f t="shared" si="20"/>
        <v>0</v>
      </c>
      <c r="BE10" s="101">
        <f t="shared" si="20"/>
        <v>0</v>
      </c>
    </row>
    <row r="11" spans="1:57" x14ac:dyDescent="0.25">
      <c r="A11" s="3">
        <v>339</v>
      </c>
      <c r="B11" s="3">
        <v>297</v>
      </c>
      <c r="C11" s="3">
        <v>70.5</v>
      </c>
      <c r="D11" s="3">
        <v>15.4</v>
      </c>
      <c r="E11" s="3">
        <v>543</v>
      </c>
      <c r="F11" s="3">
        <v>1</v>
      </c>
      <c r="G11" s="3">
        <v>0.02</v>
      </c>
      <c r="H11" s="3">
        <v>247</v>
      </c>
      <c r="I11" s="3">
        <v>181</v>
      </c>
      <c r="J11" s="3">
        <v>77</v>
      </c>
      <c r="K11" s="3">
        <v>12.8</v>
      </c>
      <c r="L11" s="3">
        <v>607</v>
      </c>
      <c r="M11" s="3">
        <v>1.1399999999999999</v>
      </c>
      <c r="N11" s="3">
        <v>0.02</v>
      </c>
      <c r="O11" s="3">
        <v>111</v>
      </c>
      <c r="P11" s="3">
        <v>91</v>
      </c>
      <c r="Q11" s="3">
        <v>72</v>
      </c>
      <c r="R11" s="3">
        <v>12.5</v>
      </c>
      <c r="S11" s="3">
        <v>498</v>
      </c>
      <c r="T11" s="3">
        <v>1</v>
      </c>
      <c r="U11" s="3">
        <v>0.04</v>
      </c>
      <c r="V11" s="10">
        <v>321</v>
      </c>
      <c r="W11" s="10">
        <v>132</v>
      </c>
      <c r="X11" s="10">
        <v>60.5</v>
      </c>
      <c r="Y11" s="10">
        <v>16.399999999999999</v>
      </c>
      <c r="Z11" s="10">
        <v>449</v>
      </c>
      <c r="AA11" s="10">
        <v>1</v>
      </c>
      <c r="AB11" s="10">
        <v>0.02</v>
      </c>
      <c r="AD11" s="84">
        <f>AD4-AD3</f>
        <v>48</v>
      </c>
      <c r="AE11">
        <f>AE4-AE3</f>
        <v>39.75</v>
      </c>
      <c r="AF11">
        <f>AF4-AF3</f>
        <v>2</v>
      </c>
      <c r="AG11">
        <f>AG4-AG3</f>
        <v>0.10000000000000142</v>
      </c>
      <c r="AH11">
        <f>AH4-AH3</f>
        <v>39</v>
      </c>
      <c r="AI11">
        <f>AI4-AI3</f>
        <v>0</v>
      </c>
      <c r="AJ11">
        <f t="shared" ref="AJ11:AS11" si="21">AJ4-AJ3</f>
        <v>0</v>
      </c>
      <c r="AK11">
        <f t="shared" si="21"/>
        <v>94</v>
      </c>
      <c r="AL11">
        <f t="shared" si="21"/>
        <v>79</v>
      </c>
      <c r="AM11">
        <f t="shared" si="21"/>
        <v>1.5</v>
      </c>
      <c r="AN11">
        <f t="shared" si="21"/>
        <v>1.1999999999999993</v>
      </c>
      <c r="AO11">
        <f t="shared" si="21"/>
        <v>106.25</v>
      </c>
      <c r="AP11">
        <f t="shared" si="21"/>
        <v>0</v>
      </c>
      <c r="AQ11">
        <f t="shared" si="21"/>
        <v>0</v>
      </c>
      <c r="AR11">
        <f t="shared" si="21"/>
        <v>291</v>
      </c>
      <c r="AS11">
        <f t="shared" si="21"/>
        <v>235</v>
      </c>
      <c r="AT11">
        <f t="shared" si="20"/>
        <v>6.5</v>
      </c>
      <c r="AU11">
        <f t="shared" si="20"/>
        <v>1.7999999999999989</v>
      </c>
      <c r="AV11">
        <f t="shared" si="20"/>
        <v>399</v>
      </c>
      <c r="AW11">
        <f t="shared" si="20"/>
        <v>0</v>
      </c>
      <c r="AX11">
        <f t="shared" si="20"/>
        <v>0</v>
      </c>
      <c r="AY11">
        <f t="shared" si="20"/>
        <v>64</v>
      </c>
      <c r="AZ11">
        <f t="shared" si="20"/>
        <v>50</v>
      </c>
      <c r="BA11">
        <f t="shared" si="20"/>
        <v>1</v>
      </c>
      <c r="BB11">
        <f t="shared" si="20"/>
        <v>3.0999999999999979</v>
      </c>
      <c r="BC11">
        <f t="shared" si="20"/>
        <v>53</v>
      </c>
      <c r="BD11">
        <f t="shared" si="20"/>
        <v>0</v>
      </c>
      <c r="BE11" s="101">
        <f t="shared" si="20"/>
        <v>0</v>
      </c>
    </row>
    <row r="12" spans="1:57" x14ac:dyDescent="0.25">
      <c r="A12" s="3">
        <v>474</v>
      </c>
      <c r="B12" s="3">
        <v>425</v>
      </c>
      <c r="C12" s="3">
        <v>71</v>
      </c>
      <c r="D12" s="3">
        <v>15.4</v>
      </c>
      <c r="E12" s="3">
        <v>535</v>
      </c>
      <c r="F12" s="3">
        <v>1</v>
      </c>
      <c r="G12" s="3">
        <v>0.02</v>
      </c>
      <c r="H12" s="3">
        <v>171</v>
      </c>
      <c r="I12" s="3">
        <v>125</v>
      </c>
      <c r="J12" s="3">
        <v>82.5</v>
      </c>
      <c r="K12" s="3">
        <v>12.8</v>
      </c>
      <c r="L12" s="3">
        <v>617</v>
      </c>
      <c r="M12" s="3">
        <v>1</v>
      </c>
      <c r="N12" s="3">
        <v>0.02</v>
      </c>
      <c r="O12" s="3">
        <v>100</v>
      </c>
      <c r="P12" s="3">
        <v>80</v>
      </c>
      <c r="Q12" s="3">
        <v>73.5</v>
      </c>
      <c r="R12" s="3">
        <v>12.2</v>
      </c>
      <c r="S12" s="3">
        <v>471</v>
      </c>
      <c r="T12" s="3">
        <v>1</v>
      </c>
      <c r="U12" s="3">
        <v>0.03</v>
      </c>
      <c r="V12" s="10">
        <v>338</v>
      </c>
      <c r="W12" s="10">
        <v>194</v>
      </c>
      <c r="X12" s="10">
        <v>61</v>
      </c>
      <c r="Y12" s="10">
        <v>16.5</v>
      </c>
      <c r="Z12" s="10">
        <v>512</v>
      </c>
      <c r="AA12" s="10">
        <v>2.34</v>
      </c>
      <c r="AB12" s="10">
        <v>0.02</v>
      </c>
      <c r="AD12" s="84">
        <f>AD5-AD4</f>
        <v>76.75</v>
      </c>
      <c r="AE12">
        <f t="shared" si="20"/>
        <v>62.25</v>
      </c>
      <c r="AF12">
        <f t="shared" si="20"/>
        <v>0.5</v>
      </c>
      <c r="AG12">
        <f t="shared" si="20"/>
        <v>0.79999999999999893</v>
      </c>
      <c r="AH12">
        <f t="shared" si="20"/>
        <v>11</v>
      </c>
      <c r="AI12">
        <f t="shared" si="20"/>
        <v>0</v>
      </c>
      <c r="AJ12">
        <f t="shared" si="20"/>
        <v>0</v>
      </c>
      <c r="AK12">
        <f t="shared" si="20"/>
        <v>174</v>
      </c>
      <c r="AL12">
        <f t="shared" si="20"/>
        <v>135.5</v>
      </c>
      <c r="AM12">
        <f t="shared" si="20"/>
        <v>3</v>
      </c>
      <c r="AN12">
        <f t="shared" si="20"/>
        <v>2.3000000000000007</v>
      </c>
      <c r="AO12">
        <f t="shared" si="20"/>
        <v>205.25</v>
      </c>
      <c r="AP12">
        <f t="shared" si="20"/>
        <v>0</v>
      </c>
      <c r="AQ12">
        <f t="shared" si="20"/>
        <v>0</v>
      </c>
      <c r="AR12">
        <f t="shared" si="20"/>
        <v>150.5</v>
      </c>
      <c r="AS12">
        <f t="shared" si="20"/>
        <v>141</v>
      </c>
      <c r="AT12">
        <f t="shared" si="20"/>
        <v>5</v>
      </c>
      <c r="AU12">
        <f t="shared" si="20"/>
        <v>1.3000000000000007</v>
      </c>
      <c r="AV12">
        <f t="shared" si="20"/>
        <v>301</v>
      </c>
      <c r="AW12">
        <f t="shared" si="20"/>
        <v>0</v>
      </c>
      <c r="AX12">
        <f t="shared" si="20"/>
        <v>0</v>
      </c>
      <c r="AY12">
        <f t="shared" si="20"/>
        <v>66</v>
      </c>
      <c r="AZ12">
        <f t="shared" si="20"/>
        <v>40</v>
      </c>
      <c r="BA12">
        <f t="shared" si="20"/>
        <v>5</v>
      </c>
      <c r="BB12">
        <f t="shared" si="20"/>
        <v>1</v>
      </c>
      <c r="BC12">
        <f t="shared" si="20"/>
        <v>39</v>
      </c>
      <c r="BD12">
        <f t="shared" si="20"/>
        <v>0</v>
      </c>
      <c r="BE12" s="101">
        <f t="shared" si="20"/>
        <v>0</v>
      </c>
    </row>
    <row r="13" spans="1:57" ht="15.75" thickBot="1" x14ac:dyDescent="0.3">
      <c r="A13" s="3">
        <v>251</v>
      </c>
      <c r="B13" s="3">
        <v>210</v>
      </c>
      <c r="H13" s="3">
        <v>99</v>
      </c>
      <c r="I13" s="3">
        <v>62</v>
      </c>
      <c r="J13" s="3">
        <v>64</v>
      </c>
      <c r="K13" s="3">
        <v>22</v>
      </c>
      <c r="L13" s="3">
        <v>575</v>
      </c>
      <c r="M13" s="3">
        <v>1</v>
      </c>
      <c r="N13" s="3">
        <v>0.02</v>
      </c>
      <c r="O13" s="3">
        <v>98</v>
      </c>
      <c r="P13" s="3">
        <v>75</v>
      </c>
      <c r="Q13" s="3">
        <v>74.5</v>
      </c>
      <c r="R13" s="3">
        <v>12.2</v>
      </c>
      <c r="S13" s="3">
        <v>442</v>
      </c>
      <c r="T13" s="3">
        <v>1</v>
      </c>
      <c r="U13" s="3">
        <v>0.03</v>
      </c>
      <c r="V13" s="10">
        <v>281</v>
      </c>
      <c r="W13" s="10">
        <v>159</v>
      </c>
      <c r="X13" s="10">
        <v>61</v>
      </c>
      <c r="Y13" s="10">
        <v>16.600000000000001</v>
      </c>
      <c r="Z13" s="10">
        <v>500</v>
      </c>
      <c r="AA13" s="10">
        <v>2.78</v>
      </c>
      <c r="AB13" s="10">
        <v>0.02</v>
      </c>
      <c r="AD13" s="86">
        <f>AD6-AD5</f>
        <v>356.25</v>
      </c>
      <c r="AE13" s="93">
        <f t="shared" si="20"/>
        <v>285.75</v>
      </c>
      <c r="AF13" s="93">
        <f t="shared" si="20"/>
        <v>0.5</v>
      </c>
      <c r="AG13" s="93">
        <f t="shared" si="20"/>
        <v>2.0999999999999996</v>
      </c>
      <c r="AH13" s="93">
        <f t="shared" si="20"/>
        <v>604</v>
      </c>
      <c r="AI13" s="93">
        <f t="shared" si="20"/>
        <v>0.89999999999999991</v>
      </c>
      <c r="AJ13" s="93">
        <f t="shared" si="20"/>
        <v>0</v>
      </c>
      <c r="AK13" s="93">
        <f t="shared" si="20"/>
        <v>430</v>
      </c>
      <c r="AL13" s="93">
        <f t="shared" si="20"/>
        <v>374.5</v>
      </c>
      <c r="AM13" s="93">
        <f t="shared" si="20"/>
        <v>7.5</v>
      </c>
      <c r="AN13" s="93">
        <f t="shared" si="20"/>
        <v>8.5</v>
      </c>
      <c r="AO13" s="93">
        <f t="shared" si="20"/>
        <v>1084.75</v>
      </c>
      <c r="AP13" s="93">
        <f t="shared" si="20"/>
        <v>2.42</v>
      </c>
      <c r="AQ13" s="93">
        <f t="shared" si="20"/>
        <v>0.06</v>
      </c>
      <c r="AR13" s="93">
        <f t="shared" si="20"/>
        <v>623.5</v>
      </c>
      <c r="AS13" s="93">
        <f t="shared" si="20"/>
        <v>492</v>
      </c>
      <c r="AT13" s="93">
        <f t="shared" si="20"/>
        <v>5.5</v>
      </c>
      <c r="AU13" s="93">
        <f t="shared" si="20"/>
        <v>5.2000000000000011</v>
      </c>
      <c r="AV13" s="93">
        <f t="shared" si="20"/>
        <v>673</v>
      </c>
      <c r="AW13" s="93">
        <f t="shared" si="20"/>
        <v>3.13</v>
      </c>
      <c r="AX13" s="93">
        <f t="shared" si="20"/>
        <v>0.06</v>
      </c>
      <c r="AY13" s="93">
        <f t="shared" si="20"/>
        <v>1132</v>
      </c>
      <c r="AZ13" s="93">
        <f t="shared" si="20"/>
        <v>443</v>
      </c>
      <c r="BA13" s="93">
        <f t="shared" si="20"/>
        <v>2.5</v>
      </c>
      <c r="BB13" s="93">
        <f t="shared" si="20"/>
        <v>0.20000000000000284</v>
      </c>
      <c r="BC13" s="93">
        <f t="shared" si="20"/>
        <v>274</v>
      </c>
      <c r="BD13" s="93">
        <f t="shared" si="20"/>
        <v>2.65</v>
      </c>
      <c r="BE13" s="102">
        <f t="shared" si="20"/>
        <v>0</v>
      </c>
    </row>
    <row r="14" spans="1:57" x14ac:dyDescent="0.25">
      <c r="A14" s="3">
        <v>196</v>
      </c>
      <c r="B14" s="3">
        <v>160</v>
      </c>
      <c r="C14" s="3">
        <v>69.5</v>
      </c>
      <c r="D14" s="3">
        <v>15.8</v>
      </c>
      <c r="E14" s="3">
        <v>546</v>
      </c>
      <c r="F14" s="3">
        <v>1</v>
      </c>
      <c r="G14" s="3">
        <v>0.02</v>
      </c>
      <c r="H14" s="3">
        <v>81</v>
      </c>
      <c r="I14" s="3">
        <v>54</v>
      </c>
      <c r="J14" s="3">
        <v>60</v>
      </c>
      <c r="K14" s="3">
        <v>20.7</v>
      </c>
      <c r="L14" s="3">
        <v>495</v>
      </c>
      <c r="M14" s="3">
        <v>1</v>
      </c>
      <c r="N14" s="3">
        <v>0.02</v>
      </c>
      <c r="O14" s="3">
        <v>109</v>
      </c>
      <c r="P14" s="3">
        <v>88</v>
      </c>
      <c r="Q14" s="3">
        <v>74.5</v>
      </c>
      <c r="R14" s="3">
        <v>12.2</v>
      </c>
      <c r="S14" s="3">
        <v>470</v>
      </c>
      <c r="T14" s="3">
        <v>1</v>
      </c>
      <c r="U14" s="3">
        <v>0.03</v>
      </c>
      <c r="V14" s="10">
        <v>298</v>
      </c>
      <c r="W14" s="10">
        <v>187</v>
      </c>
      <c r="X14" s="10">
        <v>61.5</v>
      </c>
      <c r="Y14" s="10">
        <v>16.600000000000001</v>
      </c>
      <c r="Z14" s="10">
        <v>514</v>
      </c>
      <c r="AA14" s="10">
        <v>3.16</v>
      </c>
      <c r="AB14" s="10">
        <v>0.02</v>
      </c>
    </row>
    <row r="15" spans="1:57" x14ac:dyDescent="0.25">
      <c r="A15" s="3">
        <v>207</v>
      </c>
      <c r="B15" s="3">
        <v>179</v>
      </c>
      <c r="C15" s="3">
        <v>70</v>
      </c>
      <c r="D15" s="3">
        <v>15.7</v>
      </c>
      <c r="E15" s="3">
        <v>570</v>
      </c>
      <c r="F15" s="3">
        <v>1</v>
      </c>
      <c r="G15" s="3">
        <v>0.02</v>
      </c>
      <c r="H15" s="3">
        <v>167</v>
      </c>
      <c r="I15" s="3">
        <v>129</v>
      </c>
      <c r="J15" s="3">
        <v>62</v>
      </c>
      <c r="K15" s="3">
        <v>19.3</v>
      </c>
      <c r="L15" s="3">
        <v>458</v>
      </c>
      <c r="M15" s="3">
        <v>1</v>
      </c>
      <c r="N15" s="3">
        <v>0.02</v>
      </c>
      <c r="O15" s="3">
        <v>113</v>
      </c>
      <c r="P15" s="3">
        <v>100</v>
      </c>
      <c r="Q15" s="3">
        <v>75</v>
      </c>
      <c r="R15" s="3">
        <v>12.2</v>
      </c>
      <c r="S15" s="3">
        <v>478</v>
      </c>
      <c r="T15" s="3">
        <v>1</v>
      </c>
      <c r="U15" s="3">
        <v>0.02</v>
      </c>
      <c r="V15" s="10">
        <v>202</v>
      </c>
      <c r="W15" s="10">
        <v>132</v>
      </c>
      <c r="X15" s="10">
        <v>61</v>
      </c>
      <c r="Y15" s="10">
        <v>16.600000000000001</v>
      </c>
      <c r="Z15" s="10">
        <v>502</v>
      </c>
      <c r="AA15" s="10">
        <v>3.25</v>
      </c>
      <c r="AB15" s="10">
        <v>0.02</v>
      </c>
    </row>
    <row r="16" spans="1:57" x14ac:dyDescent="0.25">
      <c r="A16" s="3">
        <v>241</v>
      </c>
      <c r="B16" s="3">
        <v>204</v>
      </c>
      <c r="C16" s="3">
        <v>70</v>
      </c>
      <c r="D16" s="3">
        <v>15.7</v>
      </c>
      <c r="E16" s="3">
        <v>555</v>
      </c>
      <c r="F16" s="3">
        <v>1</v>
      </c>
      <c r="G16" s="3">
        <v>0.02</v>
      </c>
      <c r="H16" s="3">
        <v>143</v>
      </c>
      <c r="I16" s="3">
        <v>116</v>
      </c>
      <c r="J16" s="3">
        <v>61</v>
      </c>
      <c r="K16" s="3">
        <v>19.5</v>
      </c>
      <c r="L16" s="3">
        <v>466</v>
      </c>
      <c r="M16" s="3">
        <v>1</v>
      </c>
      <c r="N16" s="3">
        <v>0.02</v>
      </c>
      <c r="O16" s="3">
        <v>114</v>
      </c>
      <c r="P16" s="3">
        <v>99</v>
      </c>
      <c r="Q16" s="3">
        <v>72.5</v>
      </c>
      <c r="R16" s="3">
        <v>12.8</v>
      </c>
      <c r="S16" s="3">
        <v>440</v>
      </c>
      <c r="T16" s="3">
        <v>1.85</v>
      </c>
      <c r="U16" s="3">
        <v>0.02</v>
      </c>
      <c r="V16" s="10">
        <v>219</v>
      </c>
      <c r="W16" s="10">
        <v>148</v>
      </c>
      <c r="X16" s="10">
        <v>61</v>
      </c>
      <c r="Y16" s="10">
        <v>16.600000000000001</v>
      </c>
      <c r="Z16" s="10">
        <v>498</v>
      </c>
      <c r="AA16" s="10">
        <v>2.9</v>
      </c>
      <c r="AB16" s="10">
        <v>0.02</v>
      </c>
    </row>
    <row r="17" spans="1:28" x14ac:dyDescent="0.25">
      <c r="A17" s="3">
        <v>256</v>
      </c>
      <c r="B17" s="3">
        <v>223</v>
      </c>
      <c r="C17" s="3">
        <v>70</v>
      </c>
      <c r="D17" s="3">
        <v>15.7</v>
      </c>
      <c r="E17" s="3">
        <v>553</v>
      </c>
      <c r="F17" s="3">
        <v>1</v>
      </c>
      <c r="G17" s="3">
        <v>0.02</v>
      </c>
      <c r="H17" s="3">
        <v>79</v>
      </c>
      <c r="I17" s="3">
        <v>50</v>
      </c>
      <c r="J17" s="3">
        <v>63</v>
      </c>
      <c r="K17" s="3">
        <v>15.5</v>
      </c>
      <c r="L17" s="3">
        <v>530</v>
      </c>
      <c r="M17" s="3">
        <v>1</v>
      </c>
      <c r="N17" s="3">
        <v>0.02</v>
      </c>
      <c r="O17" s="3">
        <v>122</v>
      </c>
      <c r="P17" s="3">
        <v>109</v>
      </c>
      <c r="Q17" s="3">
        <v>71.5</v>
      </c>
      <c r="R17" s="3">
        <v>13.1</v>
      </c>
      <c r="S17" s="3">
        <v>436</v>
      </c>
      <c r="T17" s="3">
        <v>1.0900000000000001</v>
      </c>
      <c r="U17" s="3">
        <v>0.02</v>
      </c>
      <c r="V17" s="10">
        <v>240</v>
      </c>
      <c r="W17" s="10">
        <v>142</v>
      </c>
      <c r="X17" s="10">
        <v>64</v>
      </c>
      <c r="Y17" s="10">
        <v>17</v>
      </c>
      <c r="Z17" s="10">
        <v>530</v>
      </c>
      <c r="AA17" s="10">
        <v>2.6</v>
      </c>
      <c r="AB17" s="10">
        <v>0.02</v>
      </c>
    </row>
    <row r="18" spans="1:28" x14ac:dyDescent="0.25">
      <c r="A18" s="3">
        <v>243</v>
      </c>
      <c r="B18" s="3">
        <v>208</v>
      </c>
      <c r="H18" s="3">
        <v>101</v>
      </c>
      <c r="I18" s="3">
        <v>62</v>
      </c>
      <c r="J18" s="3">
        <v>61</v>
      </c>
      <c r="K18" s="3">
        <v>16.2</v>
      </c>
      <c r="L18" s="3">
        <v>528</v>
      </c>
      <c r="M18" s="3">
        <v>1</v>
      </c>
      <c r="N18" s="3">
        <v>0.02</v>
      </c>
      <c r="O18" s="3">
        <v>127</v>
      </c>
      <c r="P18" s="3">
        <v>120</v>
      </c>
      <c r="Q18" s="3">
        <v>70.5</v>
      </c>
      <c r="R18" s="3">
        <v>13.3</v>
      </c>
      <c r="S18" s="3">
        <v>456</v>
      </c>
      <c r="T18" s="3">
        <v>1</v>
      </c>
      <c r="U18" s="3">
        <v>0.02</v>
      </c>
      <c r="V18" s="12">
        <v>268</v>
      </c>
      <c r="W18" s="12">
        <v>163</v>
      </c>
      <c r="X18" s="12">
        <v>69</v>
      </c>
      <c r="Y18" s="12">
        <v>14.7</v>
      </c>
      <c r="Z18" s="12">
        <v>481</v>
      </c>
      <c r="AA18" s="12">
        <v>1</v>
      </c>
      <c r="AB18" s="12">
        <v>0.02</v>
      </c>
    </row>
    <row r="19" spans="1:28" x14ac:dyDescent="0.25">
      <c r="A19" s="3">
        <v>175</v>
      </c>
      <c r="B19" s="3">
        <v>151</v>
      </c>
      <c r="C19" s="3">
        <v>72.5</v>
      </c>
      <c r="D19" s="3">
        <v>14.3</v>
      </c>
      <c r="E19" s="3">
        <v>438</v>
      </c>
      <c r="F19" s="3">
        <v>1</v>
      </c>
      <c r="G19" s="3">
        <v>0.02</v>
      </c>
      <c r="H19" s="3">
        <v>75</v>
      </c>
      <c r="I19" s="3">
        <v>44</v>
      </c>
      <c r="J19" s="3">
        <v>59.5</v>
      </c>
      <c r="K19" s="3">
        <v>17</v>
      </c>
      <c r="L19" s="3">
        <v>516</v>
      </c>
      <c r="M19" s="3">
        <v>1</v>
      </c>
      <c r="N19" s="3">
        <v>0.02</v>
      </c>
      <c r="O19" s="3">
        <v>127</v>
      </c>
      <c r="P19" s="3">
        <v>120</v>
      </c>
      <c r="Q19" s="3">
        <v>70.5</v>
      </c>
      <c r="R19" s="3">
        <v>13.3</v>
      </c>
      <c r="S19" s="3">
        <v>456</v>
      </c>
      <c r="T19" s="3">
        <v>1</v>
      </c>
      <c r="U19" s="3">
        <v>0.02</v>
      </c>
      <c r="V19" s="12">
        <v>621</v>
      </c>
      <c r="W19" s="12">
        <v>443</v>
      </c>
      <c r="X19" s="12">
        <v>68</v>
      </c>
      <c r="Y19" s="12">
        <v>16</v>
      </c>
      <c r="Z19" s="12">
        <v>821</v>
      </c>
      <c r="AA19" s="12">
        <v>1</v>
      </c>
      <c r="AB19" s="12">
        <v>0.02</v>
      </c>
    </row>
    <row r="20" spans="1:28" x14ac:dyDescent="0.25">
      <c r="A20" s="3">
        <v>235</v>
      </c>
      <c r="B20" s="3">
        <v>193</v>
      </c>
      <c r="C20" s="3">
        <v>72.5</v>
      </c>
      <c r="D20" s="3">
        <v>14.3</v>
      </c>
      <c r="E20" s="3">
        <v>432</v>
      </c>
      <c r="F20" s="3">
        <v>1</v>
      </c>
      <c r="G20" s="3">
        <v>0.02</v>
      </c>
      <c r="H20" s="3">
        <v>228</v>
      </c>
      <c r="I20" s="3">
        <v>182</v>
      </c>
      <c r="J20" s="3">
        <v>61.5</v>
      </c>
      <c r="K20" s="3">
        <v>17.5</v>
      </c>
      <c r="L20" s="3">
        <v>561</v>
      </c>
      <c r="M20" s="3">
        <v>2.76</v>
      </c>
      <c r="N20" s="3">
        <v>0.02</v>
      </c>
      <c r="O20" s="3">
        <v>127</v>
      </c>
      <c r="P20" s="3">
        <v>120</v>
      </c>
      <c r="Q20" s="3">
        <v>70.5</v>
      </c>
      <c r="R20" s="3">
        <v>13.3</v>
      </c>
      <c r="S20" s="3">
        <v>456</v>
      </c>
      <c r="T20" s="3">
        <v>1</v>
      </c>
      <c r="U20" s="3">
        <v>0.02</v>
      </c>
      <c r="V20" s="12">
        <v>510</v>
      </c>
      <c r="W20" s="12">
        <v>344</v>
      </c>
      <c r="X20" s="12">
        <v>68</v>
      </c>
      <c r="Y20" s="12">
        <v>15.6</v>
      </c>
      <c r="Z20" s="12">
        <v>693</v>
      </c>
      <c r="AA20" s="12">
        <v>1</v>
      </c>
      <c r="AB20" s="12">
        <v>0.02</v>
      </c>
    </row>
    <row r="21" spans="1:28" x14ac:dyDescent="0.25">
      <c r="A21" s="3">
        <v>235</v>
      </c>
      <c r="B21" s="3">
        <v>193</v>
      </c>
      <c r="C21" s="3">
        <v>73</v>
      </c>
      <c r="D21" s="3">
        <v>14.3</v>
      </c>
      <c r="E21" s="3">
        <v>433</v>
      </c>
      <c r="F21" s="3">
        <v>1</v>
      </c>
      <c r="G21" s="3">
        <v>0.02</v>
      </c>
      <c r="H21" s="3">
        <v>110</v>
      </c>
      <c r="I21" s="3">
        <v>77</v>
      </c>
      <c r="J21" s="3">
        <v>60</v>
      </c>
      <c r="K21" s="3">
        <v>17.600000000000001</v>
      </c>
      <c r="L21" s="3">
        <v>534</v>
      </c>
      <c r="M21" s="3">
        <v>1.59</v>
      </c>
      <c r="N21" s="3">
        <v>0.02</v>
      </c>
      <c r="O21" s="3">
        <v>124</v>
      </c>
      <c r="P21" s="3">
        <v>117</v>
      </c>
      <c r="Q21" s="3">
        <v>70.5</v>
      </c>
      <c r="R21" s="3">
        <v>13.3</v>
      </c>
      <c r="S21" s="3">
        <v>448</v>
      </c>
      <c r="T21" s="3">
        <v>1</v>
      </c>
      <c r="U21" s="3">
        <v>0.02</v>
      </c>
      <c r="V21" s="12">
        <v>493</v>
      </c>
      <c r="W21" s="12">
        <v>323</v>
      </c>
      <c r="X21" s="12">
        <v>69</v>
      </c>
      <c r="Y21" s="12">
        <v>15.3</v>
      </c>
      <c r="Z21" s="12">
        <v>665</v>
      </c>
      <c r="AA21" s="12">
        <v>1</v>
      </c>
      <c r="AB21" s="12">
        <v>0.02</v>
      </c>
    </row>
    <row r="22" spans="1:28" x14ac:dyDescent="0.25">
      <c r="A22" s="3">
        <v>216</v>
      </c>
      <c r="B22" s="3">
        <v>176</v>
      </c>
      <c r="C22" s="3">
        <v>73</v>
      </c>
      <c r="D22" s="3">
        <v>14.2</v>
      </c>
      <c r="E22" s="3">
        <v>432</v>
      </c>
      <c r="F22" s="3">
        <v>1</v>
      </c>
      <c r="G22" s="3">
        <v>0.02</v>
      </c>
      <c r="H22" s="3">
        <v>94</v>
      </c>
      <c r="I22" s="3">
        <v>58</v>
      </c>
      <c r="J22" s="3">
        <v>60.5</v>
      </c>
      <c r="K22" s="3">
        <v>17.600000000000001</v>
      </c>
      <c r="L22" s="3">
        <v>509</v>
      </c>
      <c r="M22" s="3">
        <v>1</v>
      </c>
      <c r="N22" s="3">
        <v>0.02</v>
      </c>
      <c r="O22" s="3">
        <v>135</v>
      </c>
      <c r="P22" s="3">
        <v>125</v>
      </c>
      <c r="Q22" s="3">
        <v>70.5</v>
      </c>
      <c r="R22" s="3">
        <v>13.3</v>
      </c>
      <c r="S22" s="3">
        <v>444</v>
      </c>
      <c r="T22" s="3">
        <v>1</v>
      </c>
      <c r="U22" s="3">
        <v>0.02</v>
      </c>
      <c r="V22" s="12">
        <v>434</v>
      </c>
      <c r="W22" s="12">
        <v>276</v>
      </c>
      <c r="X22" s="12">
        <v>68.5</v>
      </c>
      <c r="Y22" s="12">
        <v>15.1</v>
      </c>
      <c r="Z22" s="12">
        <v>645</v>
      </c>
      <c r="AA22" s="12">
        <v>1</v>
      </c>
      <c r="AB22" s="12">
        <v>0.02</v>
      </c>
    </row>
    <row r="23" spans="1:28" x14ac:dyDescent="0.25">
      <c r="A23" s="3">
        <v>163</v>
      </c>
      <c r="B23" s="3">
        <v>127</v>
      </c>
      <c r="C23" s="3">
        <v>73</v>
      </c>
      <c r="D23" s="3">
        <v>14.2</v>
      </c>
      <c r="E23" s="3">
        <v>429</v>
      </c>
      <c r="F23" s="3">
        <v>1</v>
      </c>
      <c r="G23" s="3">
        <v>0.02</v>
      </c>
      <c r="H23" s="3">
        <v>64</v>
      </c>
      <c r="I23" s="3">
        <v>46</v>
      </c>
      <c r="J23" s="3">
        <v>60.5</v>
      </c>
      <c r="K23" s="3">
        <v>15.9</v>
      </c>
      <c r="L23" s="3">
        <v>832</v>
      </c>
      <c r="M23" s="3">
        <v>1</v>
      </c>
      <c r="N23" s="3">
        <v>0.02</v>
      </c>
      <c r="O23" s="3">
        <v>137</v>
      </c>
      <c r="P23" s="3">
        <v>117</v>
      </c>
      <c r="Q23" s="3">
        <v>71</v>
      </c>
      <c r="R23" s="3">
        <v>13.3</v>
      </c>
      <c r="S23" s="3">
        <v>426</v>
      </c>
      <c r="T23" s="3">
        <v>1</v>
      </c>
      <c r="U23" s="3">
        <v>0.02</v>
      </c>
      <c r="V23" s="12">
        <v>445</v>
      </c>
      <c r="W23" s="12">
        <v>258</v>
      </c>
      <c r="X23" s="12">
        <v>68.5</v>
      </c>
      <c r="Y23" s="12">
        <v>15.2</v>
      </c>
      <c r="Z23" s="12">
        <v>680</v>
      </c>
      <c r="AA23" s="12">
        <v>1</v>
      </c>
      <c r="AB23" s="12">
        <v>0.02</v>
      </c>
    </row>
    <row r="24" spans="1:28" x14ac:dyDescent="0.25">
      <c r="A24" s="3">
        <v>199</v>
      </c>
      <c r="B24" s="3">
        <v>169</v>
      </c>
      <c r="H24" s="3">
        <v>65</v>
      </c>
      <c r="I24" s="3">
        <v>46</v>
      </c>
      <c r="J24" s="3">
        <v>58</v>
      </c>
      <c r="K24" s="3">
        <v>16</v>
      </c>
      <c r="L24" s="3">
        <v>553</v>
      </c>
      <c r="M24" s="3">
        <v>1</v>
      </c>
      <c r="N24" s="3">
        <v>0.02</v>
      </c>
      <c r="O24" s="3">
        <v>165</v>
      </c>
      <c r="P24" s="3">
        <v>143</v>
      </c>
      <c r="Q24" s="3">
        <v>71</v>
      </c>
      <c r="R24" s="3">
        <v>13.2</v>
      </c>
      <c r="S24" s="3">
        <v>419</v>
      </c>
      <c r="T24" s="3">
        <v>1</v>
      </c>
      <c r="U24" s="3">
        <v>0.02</v>
      </c>
      <c r="V24" s="12">
        <v>75</v>
      </c>
      <c r="W24" s="12">
        <v>47</v>
      </c>
      <c r="X24" s="12">
        <v>63.5</v>
      </c>
      <c r="Y24" s="12">
        <v>15.2</v>
      </c>
      <c r="Z24" s="12">
        <v>812</v>
      </c>
      <c r="AA24" s="12">
        <v>1</v>
      </c>
      <c r="AB24" s="12">
        <v>0.02</v>
      </c>
    </row>
    <row r="25" spans="1:28" x14ac:dyDescent="0.25">
      <c r="A25" s="3">
        <v>238</v>
      </c>
      <c r="B25" s="3">
        <v>212</v>
      </c>
      <c r="C25" s="3">
        <v>73.5</v>
      </c>
      <c r="D25" s="3">
        <v>14.3</v>
      </c>
      <c r="E25" s="3">
        <v>479</v>
      </c>
      <c r="F25" s="3">
        <v>1</v>
      </c>
      <c r="G25" s="3">
        <v>0.02</v>
      </c>
      <c r="H25" s="3">
        <v>78</v>
      </c>
      <c r="I25" s="3">
        <v>53</v>
      </c>
      <c r="J25" s="3">
        <v>58</v>
      </c>
      <c r="K25" s="3">
        <v>16.5</v>
      </c>
      <c r="L25" s="3">
        <v>564</v>
      </c>
      <c r="M25" s="3">
        <v>1</v>
      </c>
      <c r="N25" s="3">
        <v>0.02</v>
      </c>
      <c r="O25" s="3">
        <v>169</v>
      </c>
      <c r="P25" s="3">
        <v>150</v>
      </c>
      <c r="Q25" s="3">
        <v>71</v>
      </c>
      <c r="R25" s="3">
        <v>13.3</v>
      </c>
      <c r="S25" s="3">
        <v>419</v>
      </c>
      <c r="T25" s="3">
        <v>1</v>
      </c>
      <c r="U25" s="3">
        <v>0.02</v>
      </c>
      <c r="V25" s="12">
        <v>70</v>
      </c>
      <c r="W25" s="12">
        <v>39</v>
      </c>
      <c r="X25" s="12">
        <v>59</v>
      </c>
      <c r="Y25" s="12">
        <v>15.5</v>
      </c>
      <c r="Z25" s="12">
        <v>508</v>
      </c>
      <c r="AA25" s="12">
        <v>1</v>
      </c>
      <c r="AB25" s="12">
        <v>0.02</v>
      </c>
    </row>
    <row r="26" spans="1:28" x14ac:dyDescent="0.25">
      <c r="A26" s="3">
        <v>238</v>
      </c>
      <c r="B26" s="3">
        <v>212</v>
      </c>
      <c r="C26" s="3">
        <v>73.5</v>
      </c>
      <c r="D26" s="3">
        <v>14.3</v>
      </c>
      <c r="E26" s="3">
        <v>452</v>
      </c>
      <c r="F26" s="3">
        <v>1</v>
      </c>
      <c r="G26" s="3">
        <v>0.02</v>
      </c>
      <c r="H26" s="3">
        <v>107</v>
      </c>
      <c r="I26" s="3">
        <v>74</v>
      </c>
      <c r="J26" s="3">
        <v>57</v>
      </c>
      <c r="K26" s="3">
        <v>16.7</v>
      </c>
      <c r="L26" s="3">
        <v>549</v>
      </c>
      <c r="M26" s="3">
        <v>1</v>
      </c>
      <c r="N26" s="3">
        <v>0.02</v>
      </c>
      <c r="O26" s="3">
        <v>166</v>
      </c>
      <c r="P26" s="3">
        <v>148</v>
      </c>
      <c r="Q26" s="3">
        <v>71</v>
      </c>
      <c r="R26" s="3">
        <v>13.2</v>
      </c>
      <c r="S26" s="3">
        <v>423</v>
      </c>
      <c r="T26" s="3">
        <v>1</v>
      </c>
      <c r="U26" s="3">
        <v>0.02</v>
      </c>
      <c r="V26" s="12">
        <v>111</v>
      </c>
      <c r="W26" s="12">
        <v>58</v>
      </c>
      <c r="X26" s="12">
        <v>58</v>
      </c>
      <c r="Y26" s="12">
        <v>15.6</v>
      </c>
      <c r="Z26" s="12">
        <v>497</v>
      </c>
      <c r="AA26" s="12">
        <v>1</v>
      </c>
      <c r="AB26" s="12">
        <v>0.02</v>
      </c>
    </row>
    <row r="27" spans="1:28" x14ac:dyDescent="0.25">
      <c r="A27" s="3">
        <v>245</v>
      </c>
      <c r="B27" s="3">
        <v>209</v>
      </c>
      <c r="C27" s="3">
        <v>73.5</v>
      </c>
      <c r="D27" s="3">
        <v>14.3</v>
      </c>
      <c r="E27" s="3">
        <v>477</v>
      </c>
      <c r="F27" s="3">
        <v>1</v>
      </c>
      <c r="G27" s="3">
        <v>0.02</v>
      </c>
      <c r="H27" s="3">
        <v>83</v>
      </c>
      <c r="I27" s="3">
        <v>61</v>
      </c>
      <c r="J27" s="3">
        <v>56.5</v>
      </c>
      <c r="K27" s="3">
        <v>16.7</v>
      </c>
      <c r="L27" s="3">
        <v>530</v>
      </c>
      <c r="M27" s="3">
        <v>1</v>
      </c>
      <c r="N27" s="3">
        <v>0.02</v>
      </c>
      <c r="O27" s="3">
        <v>101</v>
      </c>
      <c r="P27" s="3">
        <v>89</v>
      </c>
      <c r="Q27" s="3">
        <v>70.5</v>
      </c>
      <c r="R27" s="3">
        <v>13.2</v>
      </c>
      <c r="S27" s="3">
        <v>415</v>
      </c>
      <c r="T27" s="3">
        <v>1</v>
      </c>
      <c r="U27" s="3">
        <v>0.02</v>
      </c>
      <c r="V27" s="12">
        <v>79</v>
      </c>
      <c r="W27" s="12">
        <v>49</v>
      </c>
      <c r="X27" s="12">
        <v>57.5</v>
      </c>
      <c r="Y27" s="12">
        <v>15.6</v>
      </c>
      <c r="Z27" s="12">
        <v>497</v>
      </c>
      <c r="AA27" s="12">
        <v>1</v>
      </c>
      <c r="AB27" s="12">
        <v>0.02</v>
      </c>
    </row>
    <row r="28" spans="1:28" x14ac:dyDescent="0.25">
      <c r="A28" s="3">
        <v>245</v>
      </c>
      <c r="B28" s="3">
        <v>208</v>
      </c>
      <c r="C28" s="3">
        <v>74</v>
      </c>
      <c r="D28" s="3">
        <v>14.4</v>
      </c>
      <c r="E28" s="3">
        <v>556</v>
      </c>
      <c r="F28" s="3">
        <v>1</v>
      </c>
      <c r="G28" s="3">
        <v>0.02</v>
      </c>
      <c r="H28" s="3">
        <v>73</v>
      </c>
      <c r="I28" s="3">
        <v>49</v>
      </c>
      <c r="J28" s="3">
        <v>56</v>
      </c>
      <c r="K28" s="3">
        <v>16</v>
      </c>
      <c r="L28" s="3">
        <v>538</v>
      </c>
      <c r="M28" s="3">
        <v>2.63</v>
      </c>
      <c r="N28" s="3">
        <v>0.02</v>
      </c>
      <c r="O28" s="3">
        <v>126</v>
      </c>
      <c r="P28" s="3">
        <v>112</v>
      </c>
      <c r="Q28" s="3">
        <v>71</v>
      </c>
      <c r="R28" s="3">
        <v>13.3</v>
      </c>
      <c r="S28" s="3">
        <v>427</v>
      </c>
      <c r="T28" s="3">
        <v>1</v>
      </c>
      <c r="U28" s="3">
        <v>0.02</v>
      </c>
      <c r="V28" s="12">
        <v>124</v>
      </c>
      <c r="W28" s="12">
        <v>80</v>
      </c>
      <c r="X28" s="12">
        <v>59.5</v>
      </c>
      <c r="Y28" s="12">
        <v>15.6</v>
      </c>
      <c r="Z28" s="12">
        <v>550</v>
      </c>
      <c r="AA28" s="12">
        <v>1.27</v>
      </c>
      <c r="AB28" s="12">
        <v>0.02</v>
      </c>
    </row>
    <row r="29" spans="1:28" x14ac:dyDescent="0.25">
      <c r="A29" s="3">
        <v>245</v>
      </c>
      <c r="B29" s="3">
        <v>208</v>
      </c>
      <c r="C29" s="3">
        <v>74</v>
      </c>
      <c r="D29" s="3">
        <v>14.3</v>
      </c>
      <c r="E29" s="3">
        <v>584</v>
      </c>
      <c r="F29" s="3">
        <v>1</v>
      </c>
      <c r="G29" s="3">
        <v>0.02</v>
      </c>
      <c r="H29" s="3">
        <v>87</v>
      </c>
      <c r="I29" s="3">
        <v>55</v>
      </c>
      <c r="J29" s="3">
        <v>58.5</v>
      </c>
      <c r="K29" s="3">
        <v>15.4</v>
      </c>
      <c r="L29" s="3">
        <v>518</v>
      </c>
      <c r="M29" s="3">
        <v>1</v>
      </c>
      <c r="N29" s="3">
        <v>0.02</v>
      </c>
      <c r="O29" s="3">
        <v>139</v>
      </c>
      <c r="P29" s="3">
        <v>123</v>
      </c>
      <c r="Q29" s="3">
        <v>71</v>
      </c>
      <c r="R29" s="3">
        <v>13.3</v>
      </c>
      <c r="S29" s="3">
        <v>432</v>
      </c>
      <c r="T29" s="3">
        <v>1</v>
      </c>
      <c r="U29" s="3">
        <v>0.02</v>
      </c>
      <c r="V29" s="12">
        <v>149</v>
      </c>
      <c r="W29" s="12">
        <v>83</v>
      </c>
      <c r="X29" s="12">
        <v>58.5</v>
      </c>
      <c r="Y29" s="12">
        <v>15.5</v>
      </c>
      <c r="Z29" s="12">
        <v>504</v>
      </c>
      <c r="AA29" s="12">
        <v>1</v>
      </c>
      <c r="AB29" s="12">
        <v>0.02</v>
      </c>
    </row>
    <row r="30" spans="1:28" x14ac:dyDescent="0.25">
      <c r="A30" s="3">
        <v>204</v>
      </c>
      <c r="B30" s="3">
        <v>170</v>
      </c>
      <c r="C30" s="3">
        <v>74</v>
      </c>
      <c r="D30" s="3">
        <v>14.3</v>
      </c>
      <c r="E30" s="3">
        <v>575</v>
      </c>
      <c r="F30" s="3">
        <v>1</v>
      </c>
      <c r="G30" s="3">
        <v>0.02</v>
      </c>
      <c r="H30" s="3">
        <v>69</v>
      </c>
      <c r="I30" s="3">
        <v>49</v>
      </c>
      <c r="J30" s="3">
        <v>59</v>
      </c>
      <c r="K30" s="3">
        <v>15.1</v>
      </c>
      <c r="L30" s="3">
        <v>517</v>
      </c>
      <c r="M30" s="3">
        <v>1</v>
      </c>
      <c r="N30" s="3">
        <v>0.02</v>
      </c>
      <c r="O30" s="3">
        <v>140</v>
      </c>
      <c r="P30" s="3">
        <v>122</v>
      </c>
      <c r="Q30" s="3">
        <v>71</v>
      </c>
      <c r="R30" s="3">
        <v>13.3</v>
      </c>
      <c r="S30" s="3">
        <v>425</v>
      </c>
      <c r="T30" s="3">
        <v>1</v>
      </c>
      <c r="U30" s="3">
        <v>0.02</v>
      </c>
      <c r="V30" s="10">
        <v>235</v>
      </c>
      <c r="W30" s="10">
        <v>120</v>
      </c>
      <c r="X30" s="10">
        <v>63</v>
      </c>
      <c r="Y30" s="10">
        <v>16.100000000000001</v>
      </c>
      <c r="Z30" s="10">
        <v>458</v>
      </c>
      <c r="AA30" s="10">
        <v>1</v>
      </c>
      <c r="AB30" s="10">
        <v>0.02</v>
      </c>
    </row>
    <row r="31" spans="1:28" x14ac:dyDescent="0.25">
      <c r="A31" s="3">
        <v>201</v>
      </c>
      <c r="B31" s="3">
        <v>164</v>
      </c>
      <c r="C31" s="3">
        <v>74</v>
      </c>
      <c r="D31" s="3">
        <v>14.3</v>
      </c>
      <c r="E31" s="3">
        <v>574</v>
      </c>
      <c r="F31" s="3">
        <v>1</v>
      </c>
      <c r="G31" s="3">
        <v>0.02</v>
      </c>
      <c r="H31" s="3">
        <v>119</v>
      </c>
      <c r="I31" s="3">
        <v>94</v>
      </c>
      <c r="J31" s="3">
        <v>59</v>
      </c>
      <c r="K31" s="3">
        <v>15.3</v>
      </c>
      <c r="L31" s="3">
        <v>526</v>
      </c>
      <c r="M31" s="3">
        <v>1</v>
      </c>
      <c r="N31" s="3">
        <v>0.02</v>
      </c>
      <c r="O31" s="3">
        <v>126</v>
      </c>
      <c r="P31" s="3">
        <v>110</v>
      </c>
      <c r="Q31" s="3">
        <v>71</v>
      </c>
      <c r="R31" s="3">
        <v>13.3</v>
      </c>
      <c r="S31" s="3">
        <v>411</v>
      </c>
      <c r="T31" s="3">
        <v>1</v>
      </c>
      <c r="U31" s="3">
        <v>0.02</v>
      </c>
      <c r="V31" s="10">
        <v>370</v>
      </c>
      <c r="W31" s="10">
        <v>213</v>
      </c>
      <c r="X31" s="10">
        <v>64</v>
      </c>
      <c r="Y31" s="10">
        <v>15.9</v>
      </c>
      <c r="Z31" s="10">
        <v>445</v>
      </c>
      <c r="AA31" s="10">
        <v>1</v>
      </c>
      <c r="AB31" s="10">
        <v>0.02</v>
      </c>
    </row>
    <row r="32" spans="1:28" x14ac:dyDescent="0.25">
      <c r="A32" s="3">
        <v>201</v>
      </c>
      <c r="B32" s="3">
        <v>164</v>
      </c>
      <c r="C32" s="3">
        <v>74</v>
      </c>
      <c r="D32" s="3">
        <v>14.3</v>
      </c>
      <c r="E32" s="3">
        <v>568</v>
      </c>
      <c r="F32" s="3">
        <v>1</v>
      </c>
      <c r="G32" s="3">
        <v>0.02</v>
      </c>
      <c r="H32" s="3">
        <v>60</v>
      </c>
      <c r="I32" s="3">
        <v>42</v>
      </c>
      <c r="J32" s="3">
        <v>58.5</v>
      </c>
      <c r="K32" s="3">
        <v>15.2</v>
      </c>
      <c r="L32" s="3">
        <v>518</v>
      </c>
      <c r="M32" s="3">
        <v>2.2200000000000002</v>
      </c>
      <c r="N32" s="3">
        <v>0.02</v>
      </c>
      <c r="O32" s="3">
        <v>142</v>
      </c>
      <c r="P32" s="3">
        <v>127</v>
      </c>
      <c r="Q32" s="3">
        <v>72</v>
      </c>
      <c r="R32" s="3">
        <v>13.3</v>
      </c>
      <c r="S32" s="3">
        <v>417</v>
      </c>
      <c r="T32" s="3">
        <v>1</v>
      </c>
      <c r="U32" s="3">
        <v>0.02</v>
      </c>
      <c r="V32" s="12">
        <v>647</v>
      </c>
      <c r="W32" s="12">
        <v>361</v>
      </c>
      <c r="X32" s="12">
        <v>66.5</v>
      </c>
      <c r="Y32" s="12">
        <v>14.6</v>
      </c>
      <c r="Z32" s="12">
        <v>610</v>
      </c>
      <c r="AA32" s="12">
        <v>1</v>
      </c>
      <c r="AB32" s="12">
        <v>0.02</v>
      </c>
    </row>
    <row r="33" spans="1:28" x14ac:dyDescent="0.25">
      <c r="A33" s="3">
        <v>158</v>
      </c>
      <c r="B33" s="3">
        <v>134</v>
      </c>
      <c r="C33" s="3">
        <v>74</v>
      </c>
      <c r="D33" s="3">
        <v>14.2</v>
      </c>
      <c r="E33" s="3">
        <v>565</v>
      </c>
      <c r="F33" s="3">
        <v>1</v>
      </c>
      <c r="G33" s="3">
        <v>0.02</v>
      </c>
      <c r="H33" s="3">
        <v>54</v>
      </c>
      <c r="I33" s="3">
        <v>38</v>
      </c>
      <c r="J33" s="3">
        <v>58.5</v>
      </c>
      <c r="K33" s="3">
        <v>15.1</v>
      </c>
      <c r="L33" s="3">
        <v>516</v>
      </c>
      <c r="M33" s="3">
        <v>1</v>
      </c>
      <c r="N33" s="3">
        <v>0.02</v>
      </c>
      <c r="O33" s="3">
        <v>178</v>
      </c>
      <c r="P33" s="3">
        <v>157</v>
      </c>
      <c r="Q33" s="3">
        <v>72</v>
      </c>
      <c r="R33" s="3">
        <v>13.3</v>
      </c>
      <c r="S33" s="3">
        <v>448</v>
      </c>
      <c r="T33" s="3">
        <v>1</v>
      </c>
      <c r="U33" s="3">
        <v>0.02</v>
      </c>
      <c r="V33" s="12">
        <v>477</v>
      </c>
      <c r="W33" s="12">
        <v>262</v>
      </c>
      <c r="X33" s="12">
        <v>69</v>
      </c>
      <c r="Y33" s="12">
        <v>15.4</v>
      </c>
      <c r="Z33" s="12">
        <v>623</v>
      </c>
      <c r="AA33" s="12">
        <v>1</v>
      </c>
      <c r="AB33" s="12">
        <v>0.02</v>
      </c>
    </row>
    <row r="34" spans="1:28" x14ac:dyDescent="0.25">
      <c r="A34" s="3">
        <v>164</v>
      </c>
      <c r="B34" s="3">
        <v>134</v>
      </c>
      <c r="C34" s="3">
        <v>74.5</v>
      </c>
      <c r="D34" s="3">
        <v>14.3</v>
      </c>
      <c r="E34" s="3">
        <v>565</v>
      </c>
      <c r="F34" s="3">
        <v>1</v>
      </c>
      <c r="G34" s="3">
        <v>0.02</v>
      </c>
      <c r="H34" s="3">
        <v>74</v>
      </c>
      <c r="I34" s="3">
        <v>53</v>
      </c>
      <c r="J34" s="3">
        <v>59</v>
      </c>
      <c r="K34" s="3">
        <v>15.1</v>
      </c>
      <c r="L34" s="3">
        <v>529</v>
      </c>
      <c r="M34" s="3">
        <v>1</v>
      </c>
      <c r="N34" s="3">
        <v>0.02</v>
      </c>
      <c r="O34" s="3">
        <v>180</v>
      </c>
      <c r="P34" s="3">
        <v>157</v>
      </c>
      <c r="Q34" s="3">
        <v>71.5</v>
      </c>
      <c r="R34" s="3">
        <v>13.3</v>
      </c>
      <c r="S34" s="3">
        <v>440</v>
      </c>
      <c r="T34" s="3">
        <v>1</v>
      </c>
      <c r="U34" s="3">
        <v>0.02</v>
      </c>
      <c r="V34" s="12">
        <v>477</v>
      </c>
      <c r="W34" s="12">
        <v>262</v>
      </c>
      <c r="X34" s="12">
        <v>65.5</v>
      </c>
      <c r="Y34" s="12">
        <v>15.3</v>
      </c>
      <c r="Z34" s="12">
        <v>595</v>
      </c>
      <c r="AA34" s="12">
        <v>1</v>
      </c>
      <c r="AB34" s="12">
        <v>0.02</v>
      </c>
    </row>
    <row r="35" spans="1:28" x14ac:dyDescent="0.25">
      <c r="A35" s="3">
        <v>164</v>
      </c>
      <c r="B35" s="3">
        <v>134</v>
      </c>
      <c r="C35" s="3">
        <v>74.5</v>
      </c>
      <c r="D35" s="3">
        <v>14.2</v>
      </c>
      <c r="E35" s="3">
        <v>560</v>
      </c>
      <c r="F35" s="3">
        <v>1</v>
      </c>
      <c r="G35" s="3">
        <v>0.02</v>
      </c>
      <c r="H35" s="3">
        <v>104</v>
      </c>
      <c r="I35" s="3">
        <v>88</v>
      </c>
      <c r="J35" s="3">
        <v>58.5</v>
      </c>
      <c r="K35" s="3">
        <v>15</v>
      </c>
      <c r="L35" s="3">
        <v>527</v>
      </c>
      <c r="M35" s="3">
        <v>1</v>
      </c>
      <c r="N35" s="3">
        <v>0.02</v>
      </c>
      <c r="O35" s="3">
        <v>189</v>
      </c>
      <c r="P35" s="3">
        <v>165</v>
      </c>
      <c r="Q35" s="3">
        <v>70.5</v>
      </c>
      <c r="R35" s="3">
        <v>15.7</v>
      </c>
      <c r="S35" s="3">
        <v>605</v>
      </c>
      <c r="T35" s="3">
        <v>1</v>
      </c>
      <c r="U35" s="3">
        <v>0.02</v>
      </c>
      <c r="V35" s="12">
        <v>420</v>
      </c>
      <c r="W35" s="12">
        <v>225</v>
      </c>
      <c r="X35" s="12">
        <v>67.5</v>
      </c>
      <c r="Y35" s="12">
        <v>14.6</v>
      </c>
      <c r="Z35" s="12">
        <v>497</v>
      </c>
      <c r="AA35" s="12">
        <v>1</v>
      </c>
      <c r="AB35" s="12">
        <v>0.02</v>
      </c>
    </row>
    <row r="36" spans="1:28" x14ac:dyDescent="0.25">
      <c r="A36" s="3">
        <v>168</v>
      </c>
      <c r="B36" s="3">
        <v>143</v>
      </c>
      <c r="C36" s="3">
        <v>74.5</v>
      </c>
      <c r="D36" s="3">
        <v>14.2</v>
      </c>
      <c r="E36" s="3">
        <v>562</v>
      </c>
      <c r="F36" s="3">
        <v>1</v>
      </c>
      <c r="G36" s="3">
        <v>0.02</v>
      </c>
      <c r="H36" s="3">
        <v>218</v>
      </c>
      <c r="I36" s="3">
        <v>186</v>
      </c>
      <c r="J36" s="3">
        <v>59.5</v>
      </c>
      <c r="K36" s="3">
        <v>15.2</v>
      </c>
      <c r="L36" s="3">
        <v>548</v>
      </c>
      <c r="M36" s="3">
        <v>2.56</v>
      </c>
      <c r="N36" s="3">
        <v>0.02</v>
      </c>
      <c r="O36" s="3">
        <v>189</v>
      </c>
      <c r="P36" s="3">
        <v>165</v>
      </c>
      <c r="Q36" s="3">
        <v>71</v>
      </c>
      <c r="R36" s="3">
        <v>15.8</v>
      </c>
      <c r="S36" s="3">
        <v>603</v>
      </c>
      <c r="T36" s="3">
        <v>1</v>
      </c>
      <c r="U36" s="3">
        <v>0.02</v>
      </c>
      <c r="V36" s="12">
        <v>426</v>
      </c>
      <c r="W36" s="12">
        <v>212</v>
      </c>
      <c r="X36" s="12">
        <v>67.5</v>
      </c>
      <c r="Y36" s="12">
        <v>14.7</v>
      </c>
      <c r="Z36" s="12">
        <v>536</v>
      </c>
      <c r="AA36" s="12">
        <v>1</v>
      </c>
      <c r="AB36" s="12">
        <v>0.02</v>
      </c>
    </row>
    <row r="37" spans="1:28" x14ac:dyDescent="0.25">
      <c r="A37" s="3">
        <v>181</v>
      </c>
      <c r="B37" s="3">
        <v>151</v>
      </c>
      <c r="C37" s="3">
        <v>74.5</v>
      </c>
      <c r="D37" s="3">
        <v>14.2</v>
      </c>
      <c r="E37" s="3">
        <v>563</v>
      </c>
      <c r="F37" s="3">
        <v>1</v>
      </c>
      <c r="G37" s="3">
        <v>0.02</v>
      </c>
      <c r="H37" s="3">
        <v>165</v>
      </c>
      <c r="I37" s="3">
        <v>140</v>
      </c>
      <c r="J37" s="3">
        <v>59.5</v>
      </c>
      <c r="K37" s="3">
        <v>15.2</v>
      </c>
      <c r="L37" s="3">
        <v>566</v>
      </c>
      <c r="M37" s="3">
        <v>2.97</v>
      </c>
      <c r="N37" s="3">
        <v>0.02</v>
      </c>
      <c r="O37" s="3">
        <v>355</v>
      </c>
      <c r="P37" s="3">
        <v>319</v>
      </c>
      <c r="Q37" s="3">
        <v>67.5</v>
      </c>
      <c r="R37" s="3">
        <v>16.600000000000001</v>
      </c>
      <c r="S37" s="3">
        <v>513</v>
      </c>
      <c r="T37" s="3">
        <v>1</v>
      </c>
      <c r="U37" s="3">
        <v>0.02</v>
      </c>
      <c r="V37" s="12">
        <v>700</v>
      </c>
      <c r="W37" s="12">
        <v>349</v>
      </c>
      <c r="X37" s="12">
        <v>67.5</v>
      </c>
      <c r="Y37" s="12">
        <v>14.8</v>
      </c>
      <c r="Z37" s="12">
        <v>574</v>
      </c>
      <c r="AA37" s="12">
        <v>1</v>
      </c>
      <c r="AB37" s="12">
        <v>0.02</v>
      </c>
    </row>
    <row r="38" spans="1:28" x14ac:dyDescent="0.25">
      <c r="A38" s="3">
        <v>184</v>
      </c>
      <c r="B38" s="3">
        <v>149</v>
      </c>
      <c r="C38" s="3">
        <v>74.5</v>
      </c>
      <c r="D38" s="3">
        <v>14.2</v>
      </c>
      <c r="E38" s="3">
        <v>552</v>
      </c>
      <c r="F38" s="3">
        <v>1</v>
      </c>
      <c r="G38" s="3">
        <v>0.02</v>
      </c>
      <c r="H38" s="3">
        <v>121</v>
      </c>
      <c r="I38" s="3">
        <v>103</v>
      </c>
      <c r="J38" s="3">
        <v>61.5</v>
      </c>
      <c r="K38" s="3">
        <v>15.2</v>
      </c>
      <c r="L38" s="3">
        <v>543</v>
      </c>
      <c r="M38" s="3">
        <v>2.4300000000000002</v>
      </c>
      <c r="N38" s="3">
        <v>0.02</v>
      </c>
      <c r="O38" s="3">
        <v>209</v>
      </c>
      <c r="P38" s="3">
        <v>194</v>
      </c>
      <c r="Q38" s="3">
        <v>66</v>
      </c>
      <c r="R38" s="3">
        <v>16.899999999999999</v>
      </c>
      <c r="S38" s="3">
        <v>521</v>
      </c>
      <c r="T38" s="3">
        <v>1</v>
      </c>
      <c r="U38" s="3">
        <v>0.02</v>
      </c>
      <c r="V38" s="12">
        <v>713</v>
      </c>
      <c r="W38" s="12">
        <v>382</v>
      </c>
      <c r="X38" s="12">
        <v>68</v>
      </c>
      <c r="Y38" s="12">
        <v>14.8</v>
      </c>
      <c r="Z38" s="12">
        <v>625</v>
      </c>
      <c r="AA38" s="12">
        <v>1</v>
      </c>
      <c r="AB38" s="12">
        <v>0.02</v>
      </c>
    </row>
    <row r="39" spans="1:28" x14ac:dyDescent="0.25">
      <c r="A39" s="3">
        <v>231</v>
      </c>
      <c r="B39" s="3">
        <v>192</v>
      </c>
      <c r="C39" s="3">
        <v>74.5</v>
      </c>
      <c r="D39" s="3">
        <v>14.2</v>
      </c>
      <c r="E39" s="3">
        <v>553</v>
      </c>
      <c r="F39" s="3">
        <v>1</v>
      </c>
      <c r="G39" s="3">
        <v>0.02</v>
      </c>
      <c r="H39" s="3">
        <v>69</v>
      </c>
      <c r="I39" s="3">
        <v>50</v>
      </c>
      <c r="J39" s="3">
        <v>59</v>
      </c>
      <c r="K39" s="3">
        <v>15.1</v>
      </c>
      <c r="L39" s="3">
        <v>529</v>
      </c>
      <c r="M39" s="3">
        <v>1.0900000000000001</v>
      </c>
      <c r="N39" s="3">
        <v>0.02</v>
      </c>
      <c r="O39" s="3">
        <v>138</v>
      </c>
      <c r="P39" s="3">
        <v>128</v>
      </c>
      <c r="Q39" s="3">
        <v>65.5</v>
      </c>
      <c r="R39" s="3">
        <v>17</v>
      </c>
      <c r="S39" s="3">
        <v>494</v>
      </c>
      <c r="T39" s="3">
        <v>1</v>
      </c>
      <c r="U39" s="3">
        <v>0.02</v>
      </c>
      <c r="V39" s="12">
        <v>760</v>
      </c>
      <c r="W39" s="12">
        <v>420</v>
      </c>
      <c r="X39" s="12">
        <v>68</v>
      </c>
      <c r="Y39" s="12">
        <v>14.8</v>
      </c>
      <c r="Z39" s="12">
        <v>629</v>
      </c>
      <c r="AA39" s="12">
        <v>1.4</v>
      </c>
      <c r="AB39" s="12">
        <v>0.02</v>
      </c>
    </row>
    <row r="40" spans="1:28" x14ac:dyDescent="0.25">
      <c r="A40" s="3">
        <v>198</v>
      </c>
      <c r="B40" s="3">
        <v>165</v>
      </c>
      <c r="C40" s="3">
        <v>74.5</v>
      </c>
      <c r="D40" s="3">
        <v>14.3</v>
      </c>
      <c r="E40" s="3">
        <v>554</v>
      </c>
      <c r="F40" s="3">
        <v>1</v>
      </c>
      <c r="G40" s="3">
        <v>0.02</v>
      </c>
      <c r="H40" s="3">
        <v>129</v>
      </c>
      <c r="I40" s="3">
        <v>89</v>
      </c>
      <c r="J40" s="3">
        <v>61.5</v>
      </c>
      <c r="K40" s="3">
        <v>15.2</v>
      </c>
      <c r="L40" s="3">
        <v>537</v>
      </c>
      <c r="M40" s="3">
        <v>1</v>
      </c>
      <c r="N40" s="3">
        <v>0.02</v>
      </c>
      <c r="O40" s="3">
        <v>174</v>
      </c>
      <c r="P40" s="3">
        <v>153</v>
      </c>
      <c r="Q40" s="3">
        <v>64</v>
      </c>
      <c r="R40" s="3">
        <v>17.100000000000001</v>
      </c>
      <c r="S40" s="3">
        <v>517</v>
      </c>
      <c r="T40" s="3">
        <v>2.35</v>
      </c>
      <c r="U40" s="3">
        <v>0.02</v>
      </c>
      <c r="V40" s="12">
        <v>735</v>
      </c>
      <c r="W40" s="12">
        <v>393</v>
      </c>
      <c r="X40" s="12">
        <v>68.5</v>
      </c>
      <c r="Y40" s="12">
        <v>14.8</v>
      </c>
      <c r="Z40" s="12">
        <v>908</v>
      </c>
      <c r="AA40" s="12">
        <v>1.43</v>
      </c>
      <c r="AB40" s="12">
        <v>0.02</v>
      </c>
    </row>
    <row r="41" spans="1:28" x14ac:dyDescent="0.25">
      <c r="A41" s="3">
        <v>208</v>
      </c>
      <c r="B41" s="3">
        <v>176</v>
      </c>
      <c r="C41" s="3">
        <v>75</v>
      </c>
      <c r="D41" s="3">
        <v>14.2</v>
      </c>
      <c r="E41" s="3">
        <v>565</v>
      </c>
      <c r="F41" s="3">
        <v>1</v>
      </c>
      <c r="G41" s="3">
        <v>0.02</v>
      </c>
      <c r="H41" s="3">
        <v>89</v>
      </c>
      <c r="I41" s="3">
        <v>71</v>
      </c>
      <c r="J41" s="3">
        <v>60</v>
      </c>
      <c r="K41" s="3">
        <v>15.1</v>
      </c>
      <c r="L41" s="3">
        <v>524</v>
      </c>
      <c r="M41" s="3">
        <v>1</v>
      </c>
      <c r="N41" s="3">
        <v>0.02</v>
      </c>
      <c r="O41" s="3">
        <v>122</v>
      </c>
      <c r="P41" s="3">
        <v>105</v>
      </c>
      <c r="Q41" s="3">
        <v>64</v>
      </c>
      <c r="R41" s="3">
        <v>17.100000000000001</v>
      </c>
      <c r="S41" s="3">
        <v>486</v>
      </c>
      <c r="T41" s="3">
        <v>1.1599999999999999</v>
      </c>
      <c r="U41" s="3">
        <v>0.02</v>
      </c>
      <c r="V41" s="12">
        <v>1363</v>
      </c>
      <c r="W41" s="12">
        <v>722</v>
      </c>
      <c r="X41" s="12">
        <v>68.5</v>
      </c>
      <c r="Y41" s="12">
        <v>14.7</v>
      </c>
      <c r="Z41" s="12">
        <v>714</v>
      </c>
      <c r="AA41" s="12">
        <v>2.3199999999999998</v>
      </c>
      <c r="AB41" s="12">
        <v>0.02</v>
      </c>
    </row>
    <row r="42" spans="1:28" x14ac:dyDescent="0.25">
      <c r="A42" s="3">
        <v>208</v>
      </c>
      <c r="B42" s="3">
        <v>176</v>
      </c>
      <c r="C42" s="3">
        <v>75</v>
      </c>
      <c r="D42" s="3">
        <v>14.2</v>
      </c>
      <c r="E42" s="3">
        <v>551</v>
      </c>
      <c r="F42" s="3">
        <v>1</v>
      </c>
      <c r="G42" s="3">
        <v>0.02</v>
      </c>
      <c r="H42" s="3">
        <v>89</v>
      </c>
      <c r="I42" s="3">
        <v>67</v>
      </c>
      <c r="J42" s="3">
        <v>60.5</v>
      </c>
      <c r="K42" s="3">
        <v>14.8</v>
      </c>
      <c r="L42" s="3">
        <v>498</v>
      </c>
      <c r="M42" s="3">
        <v>1</v>
      </c>
      <c r="N42" s="3">
        <v>0.02</v>
      </c>
      <c r="O42" s="3">
        <v>126</v>
      </c>
      <c r="P42" s="3">
        <v>114</v>
      </c>
      <c r="Q42" s="3">
        <v>64.5</v>
      </c>
      <c r="R42" s="3">
        <v>17.100000000000001</v>
      </c>
      <c r="S42" s="3">
        <v>505</v>
      </c>
      <c r="T42" s="3">
        <v>1</v>
      </c>
      <c r="U42" s="3">
        <v>0.02</v>
      </c>
      <c r="V42" s="12">
        <v>1248</v>
      </c>
      <c r="W42" s="12">
        <v>706</v>
      </c>
      <c r="X42" s="12">
        <v>69</v>
      </c>
      <c r="Y42" s="12">
        <v>14.7</v>
      </c>
      <c r="Z42" s="12">
        <v>682</v>
      </c>
      <c r="AA42" s="12">
        <v>3.31</v>
      </c>
      <c r="AB42" s="12">
        <v>0.02</v>
      </c>
    </row>
    <row r="43" spans="1:28" x14ac:dyDescent="0.25">
      <c r="A43" s="3">
        <v>243</v>
      </c>
      <c r="B43" s="3">
        <v>203</v>
      </c>
      <c r="C43" s="3">
        <v>75</v>
      </c>
      <c r="D43" s="3">
        <v>14.2</v>
      </c>
      <c r="E43" s="3">
        <v>550</v>
      </c>
      <c r="F43" s="3">
        <v>1</v>
      </c>
      <c r="G43" s="3">
        <v>0.02</v>
      </c>
      <c r="H43" s="3">
        <v>57</v>
      </c>
      <c r="I43" s="3">
        <v>40</v>
      </c>
      <c r="J43" s="3">
        <v>61.5</v>
      </c>
      <c r="K43" s="3">
        <v>14.7</v>
      </c>
      <c r="L43" s="3">
        <v>507</v>
      </c>
      <c r="M43" s="3">
        <v>1</v>
      </c>
      <c r="N43" s="3">
        <v>0.02</v>
      </c>
      <c r="O43" s="3">
        <v>205</v>
      </c>
      <c r="P43" s="3">
        <v>191</v>
      </c>
      <c r="Q43" s="3">
        <v>71.5</v>
      </c>
      <c r="R43" s="3">
        <v>15.2</v>
      </c>
      <c r="S43" s="3">
        <v>668</v>
      </c>
      <c r="T43" s="3">
        <v>1</v>
      </c>
      <c r="U43" s="3">
        <v>0.02</v>
      </c>
      <c r="V43" s="12">
        <v>1574</v>
      </c>
      <c r="W43" s="12">
        <v>640</v>
      </c>
      <c r="X43" s="12">
        <v>69</v>
      </c>
      <c r="Y43" s="12">
        <v>14.7</v>
      </c>
      <c r="Z43" s="12">
        <v>689</v>
      </c>
      <c r="AA43" s="12">
        <v>2.98</v>
      </c>
      <c r="AB43" s="12">
        <v>0.02</v>
      </c>
    </row>
    <row r="44" spans="1:28" x14ac:dyDescent="0.25">
      <c r="A44" s="3">
        <v>317</v>
      </c>
      <c r="B44" s="3">
        <v>269</v>
      </c>
      <c r="C44" s="3">
        <v>75</v>
      </c>
      <c r="D44" s="3">
        <v>14.2</v>
      </c>
      <c r="E44" s="3">
        <v>552</v>
      </c>
      <c r="F44" s="3">
        <v>1</v>
      </c>
      <c r="G44" s="3">
        <v>0.02</v>
      </c>
      <c r="H44" s="3">
        <v>85</v>
      </c>
      <c r="I44" s="3">
        <v>68</v>
      </c>
      <c r="J44" s="3">
        <v>61.5</v>
      </c>
      <c r="K44" s="3">
        <v>14.6</v>
      </c>
      <c r="L44" s="3">
        <v>501</v>
      </c>
      <c r="M44" s="3">
        <v>1.88</v>
      </c>
      <c r="N44" s="3">
        <v>0.02</v>
      </c>
      <c r="O44" s="3">
        <v>146</v>
      </c>
      <c r="P44" s="3">
        <v>130</v>
      </c>
      <c r="Q44" s="3">
        <v>66.5</v>
      </c>
      <c r="R44" s="3">
        <v>15.9</v>
      </c>
      <c r="S44" s="3">
        <v>493</v>
      </c>
      <c r="T44" s="3">
        <v>1</v>
      </c>
      <c r="U44" s="3">
        <v>0.02</v>
      </c>
      <c r="V44" s="12">
        <v>1164</v>
      </c>
      <c r="W44" s="12">
        <v>554</v>
      </c>
      <c r="X44" s="12">
        <v>69.5</v>
      </c>
      <c r="Y44" s="12">
        <v>14.7</v>
      </c>
      <c r="Z44" s="12">
        <v>716</v>
      </c>
      <c r="AA44" s="12">
        <v>2.5</v>
      </c>
      <c r="AB44" s="12">
        <v>0.02</v>
      </c>
    </row>
    <row r="45" spans="1:28" x14ac:dyDescent="0.25">
      <c r="A45" s="3">
        <v>317</v>
      </c>
      <c r="B45" s="3">
        <v>269</v>
      </c>
      <c r="C45" s="3">
        <v>75</v>
      </c>
      <c r="D45" s="3">
        <v>14.2</v>
      </c>
      <c r="E45" s="3">
        <v>552</v>
      </c>
      <c r="F45" s="3">
        <v>1</v>
      </c>
      <c r="G45" s="3">
        <v>0.02</v>
      </c>
      <c r="H45" s="3">
        <v>77</v>
      </c>
      <c r="I45" s="3">
        <v>58</v>
      </c>
      <c r="J45" s="3">
        <v>61.5</v>
      </c>
      <c r="K45" s="3">
        <v>14.6</v>
      </c>
      <c r="L45" s="3">
        <v>494</v>
      </c>
      <c r="M45" s="3">
        <v>1.9</v>
      </c>
      <c r="N45" s="3">
        <v>0.02</v>
      </c>
      <c r="O45" s="3">
        <v>101</v>
      </c>
      <c r="P45" s="3">
        <v>96</v>
      </c>
      <c r="Q45" s="3">
        <v>64.5</v>
      </c>
      <c r="R45" s="3">
        <v>16.3</v>
      </c>
      <c r="S45" s="3">
        <v>493</v>
      </c>
      <c r="T45" s="3">
        <v>1</v>
      </c>
      <c r="U45" s="3">
        <v>0.02</v>
      </c>
      <c r="V45" s="12">
        <v>920</v>
      </c>
      <c r="W45" s="12">
        <v>493</v>
      </c>
      <c r="X45" s="12">
        <v>69.5</v>
      </c>
      <c r="Y45" s="12">
        <v>14.5</v>
      </c>
      <c r="Z45" s="12">
        <v>684</v>
      </c>
      <c r="AA45" s="12">
        <v>1.75</v>
      </c>
      <c r="AB45" s="12">
        <v>0.02</v>
      </c>
    </row>
    <row r="46" spans="1:28" x14ac:dyDescent="0.25">
      <c r="A46" s="3">
        <v>272</v>
      </c>
      <c r="B46" s="3">
        <v>230</v>
      </c>
      <c r="C46" s="3">
        <v>75</v>
      </c>
      <c r="D46" s="3">
        <v>14.2</v>
      </c>
      <c r="E46" s="3">
        <v>550</v>
      </c>
      <c r="F46" s="3">
        <v>1</v>
      </c>
      <c r="G46" s="3">
        <v>0.02</v>
      </c>
      <c r="H46" s="3">
        <v>82</v>
      </c>
      <c r="I46" s="3">
        <v>59</v>
      </c>
      <c r="J46" s="3">
        <v>61.5</v>
      </c>
      <c r="K46" s="3">
        <v>14.8</v>
      </c>
      <c r="L46" s="3">
        <v>518</v>
      </c>
      <c r="M46" s="3">
        <v>1</v>
      </c>
      <c r="N46" s="3">
        <v>0.02</v>
      </c>
      <c r="O46" s="3">
        <v>83</v>
      </c>
      <c r="P46" s="3">
        <v>65</v>
      </c>
      <c r="Q46" s="3">
        <v>63.5</v>
      </c>
      <c r="R46" s="3">
        <v>16.5</v>
      </c>
      <c r="S46" s="3">
        <v>493</v>
      </c>
      <c r="T46" s="3">
        <v>1</v>
      </c>
      <c r="U46" s="3">
        <v>0.02</v>
      </c>
      <c r="V46" s="12">
        <v>760</v>
      </c>
      <c r="W46" s="12">
        <v>427</v>
      </c>
      <c r="X46" s="12">
        <v>69.5</v>
      </c>
      <c r="Y46" s="12">
        <v>14.5</v>
      </c>
      <c r="Z46" s="12">
        <v>628</v>
      </c>
      <c r="AA46" s="12">
        <v>1</v>
      </c>
      <c r="AB46" s="12">
        <v>0.02</v>
      </c>
    </row>
    <row r="47" spans="1:28" x14ac:dyDescent="0.25">
      <c r="A47" s="3">
        <v>319</v>
      </c>
      <c r="B47" s="3">
        <v>262</v>
      </c>
      <c r="C47" s="3">
        <v>75</v>
      </c>
      <c r="D47" s="3">
        <v>14.2</v>
      </c>
      <c r="E47" s="3">
        <v>551</v>
      </c>
      <c r="F47" s="3">
        <v>1</v>
      </c>
      <c r="G47" s="3">
        <v>0.02</v>
      </c>
      <c r="H47" s="3">
        <v>80</v>
      </c>
      <c r="I47" s="3">
        <v>57</v>
      </c>
      <c r="J47" s="3">
        <v>62</v>
      </c>
      <c r="K47" s="3">
        <v>14.7</v>
      </c>
      <c r="L47" s="3">
        <v>483</v>
      </c>
      <c r="M47" s="3">
        <v>1.08</v>
      </c>
      <c r="N47" s="3">
        <v>0.02</v>
      </c>
      <c r="O47" s="3">
        <v>68</v>
      </c>
      <c r="P47" s="3">
        <v>53</v>
      </c>
      <c r="Q47" s="3">
        <v>64.5</v>
      </c>
      <c r="R47" s="3">
        <v>16</v>
      </c>
      <c r="S47" s="3">
        <v>500</v>
      </c>
      <c r="T47" s="3">
        <v>1</v>
      </c>
      <c r="U47" s="3">
        <v>0.02</v>
      </c>
      <c r="V47" s="12">
        <v>647</v>
      </c>
      <c r="W47" s="12">
        <v>372</v>
      </c>
      <c r="X47" s="12">
        <v>69.5</v>
      </c>
      <c r="Y47" s="12">
        <v>14.5</v>
      </c>
      <c r="Z47" s="12">
        <v>577</v>
      </c>
      <c r="AA47" s="12">
        <v>1</v>
      </c>
      <c r="AB47" s="12">
        <v>0.02</v>
      </c>
    </row>
    <row r="48" spans="1:28" x14ac:dyDescent="0.25">
      <c r="A48" s="3">
        <v>319</v>
      </c>
      <c r="B48" s="3">
        <v>262</v>
      </c>
      <c r="C48" s="3">
        <v>75</v>
      </c>
      <c r="D48" s="3">
        <v>14.2</v>
      </c>
      <c r="E48" s="3">
        <v>547</v>
      </c>
      <c r="F48" s="3">
        <v>1</v>
      </c>
      <c r="G48" s="3">
        <v>0.02</v>
      </c>
      <c r="H48" s="3">
        <v>98</v>
      </c>
      <c r="I48" s="3">
        <v>77</v>
      </c>
      <c r="J48" s="3">
        <v>61.5</v>
      </c>
      <c r="K48" s="3">
        <v>14.7</v>
      </c>
      <c r="L48" s="3">
        <v>499</v>
      </c>
      <c r="M48" s="3">
        <v>1.26</v>
      </c>
      <c r="N48" s="3">
        <v>0.02</v>
      </c>
      <c r="O48" s="3">
        <v>75</v>
      </c>
      <c r="P48" s="3">
        <v>57</v>
      </c>
      <c r="Q48" s="3">
        <v>65</v>
      </c>
      <c r="R48" s="3">
        <v>15.7</v>
      </c>
      <c r="S48" s="3">
        <v>464</v>
      </c>
      <c r="T48" s="3">
        <v>1</v>
      </c>
      <c r="U48" s="3">
        <v>0.02</v>
      </c>
      <c r="V48" s="12">
        <v>574</v>
      </c>
      <c r="W48" s="12">
        <v>326</v>
      </c>
      <c r="X48" s="12">
        <v>70</v>
      </c>
      <c r="Y48" s="12">
        <v>14.5</v>
      </c>
      <c r="Z48" s="12">
        <v>542</v>
      </c>
      <c r="AA48" s="12">
        <v>1</v>
      </c>
      <c r="AB48" s="12">
        <v>0.02</v>
      </c>
    </row>
    <row r="49" spans="1:28" x14ac:dyDescent="0.25">
      <c r="A49" s="3">
        <v>330</v>
      </c>
      <c r="B49" s="3">
        <v>280</v>
      </c>
      <c r="C49" s="3">
        <v>75</v>
      </c>
      <c r="D49" s="3">
        <v>14.2</v>
      </c>
      <c r="E49" s="3">
        <v>551</v>
      </c>
      <c r="F49" s="3">
        <v>1</v>
      </c>
      <c r="G49" s="3">
        <v>0.02</v>
      </c>
      <c r="H49" s="3">
        <v>88</v>
      </c>
      <c r="I49" s="3">
        <v>70</v>
      </c>
      <c r="J49" s="3">
        <v>62</v>
      </c>
      <c r="K49" s="3">
        <v>14.7</v>
      </c>
      <c r="L49" s="3">
        <v>494</v>
      </c>
      <c r="M49" s="3">
        <v>1.65</v>
      </c>
      <c r="N49" s="3">
        <v>0.02</v>
      </c>
      <c r="O49" s="3">
        <v>67</v>
      </c>
      <c r="P49" s="3">
        <v>55</v>
      </c>
      <c r="Q49" s="3">
        <v>65.5</v>
      </c>
      <c r="R49" s="3">
        <v>15.7</v>
      </c>
      <c r="S49" s="3">
        <v>474</v>
      </c>
      <c r="T49" s="3">
        <v>1</v>
      </c>
      <c r="U49" s="3">
        <v>0.02</v>
      </c>
      <c r="V49" s="12">
        <v>520</v>
      </c>
      <c r="W49" s="12">
        <v>292</v>
      </c>
      <c r="X49" s="12">
        <v>70</v>
      </c>
      <c r="Y49" s="12">
        <v>14.5</v>
      </c>
      <c r="Z49" s="12">
        <v>505</v>
      </c>
      <c r="AA49" s="12">
        <v>1</v>
      </c>
      <c r="AB49" s="12">
        <v>0.02</v>
      </c>
    </row>
    <row r="50" spans="1:28" x14ac:dyDescent="0.25">
      <c r="A50" s="3">
        <v>334</v>
      </c>
      <c r="B50" s="3">
        <v>282</v>
      </c>
      <c r="C50" s="3">
        <v>75</v>
      </c>
      <c r="D50" s="3">
        <v>14.2</v>
      </c>
      <c r="E50" s="3">
        <v>554</v>
      </c>
      <c r="F50" s="3">
        <v>1</v>
      </c>
      <c r="G50" s="3">
        <v>0.02</v>
      </c>
      <c r="H50" s="3">
        <v>142</v>
      </c>
      <c r="I50" s="3">
        <v>125</v>
      </c>
      <c r="J50" s="3">
        <v>62</v>
      </c>
      <c r="K50" s="3">
        <v>14.7</v>
      </c>
      <c r="L50" s="3">
        <v>496</v>
      </c>
      <c r="M50" s="3">
        <v>1.78</v>
      </c>
      <c r="N50" s="3">
        <v>0.02</v>
      </c>
      <c r="O50" s="3">
        <v>62</v>
      </c>
      <c r="P50" s="3">
        <v>52</v>
      </c>
      <c r="Q50" s="3">
        <v>65.5</v>
      </c>
      <c r="R50" s="3">
        <v>15.7</v>
      </c>
      <c r="S50" s="3">
        <v>475</v>
      </c>
      <c r="T50" s="3">
        <v>1</v>
      </c>
      <c r="U50" s="3">
        <v>0.02</v>
      </c>
      <c r="V50" s="12">
        <v>440</v>
      </c>
      <c r="W50" s="12">
        <v>247</v>
      </c>
      <c r="X50" s="12">
        <v>70</v>
      </c>
      <c r="Y50" s="12">
        <v>14.5</v>
      </c>
      <c r="Z50" s="12">
        <v>486</v>
      </c>
      <c r="AA50" s="12">
        <v>1</v>
      </c>
      <c r="AB50" s="12">
        <v>0.02</v>
      </c>
    </row>
    <row r="51" spans="1:28" x14ac:dyDescent="0.25">
      <c r="A51" s="3">
        <v>334</v>
      </c>
      <c r="B51" s="3">
        <v>282</v>
      </c>
      <c r="C51" s="3">
        <v>75</v>
      </c>
      <c r="D51" s="3">
        <v>14.2</v>
      </c>
      <c r="E51" s="3">
        <v>556</v>
      </c>
      <c r="F51" s="3">
        <v>1</v>
      </c>
      <c r="G51" s="3">
        <v>0.02</v>
      </c>
      <c r="H51" s="3">
        <v>171</v>
      </c>
      <c r="I51" s="3">
        <v>148</v>
      </c>
      <c r="J51" s="3">
        <v>62</v>
      </c>
      <c r="K51" s="3">
        <v>14.7</v>
      </c>
      <c r="L51" s="3">
        <v>501</v>
      </c>
      <c r="M51" s="3">
        <v>2.58</v>
      </c>
      <c r="N51" s="3">
        <v>0.02</v>
      </c>
      <c r="O51" s="3">
        <v>64</v>
      </c>
      <c r="P51" s="3">
        <v>51</v>
      </c>
      <c r="Q51" s="3">
        <v>65.5</v>
      </c>
      <c r="R51" s="3">
        <v>15.7</v>
      </c>
      <c r="S51" s="3">
        <v>464</v>
      </c>
      <c r="T51" s="3">
        <v>1</v>
      </c>
      <c r="U51" s="3">
        <v>0.02</v>
      </c>
      <c r="V51" s="12">
        <v>358</v>
      </c>
      <c r="W51" s="12">
        <v>212</v>
      </c>
      <c r="X51" s="12">
        <v>70</v>
      </c>
      <c r="Y51" s="12">
        <v>14.4</v>
      </c>
      <c r="Z51" s="12">
        <v>455</v>
      </c>
      <c r="AA51" s="12">
        <v>1</v>
      </c>
      <c r="AB51" s="12">
        <v>0.02</v>
      </c>
    </row>
    <row r="52" spans="1:28" x14ac:dyDescent="0.25">
      <c r="A52" s="3">
        <v>299</v>
      </c>
      <c r="B52" s="3">
        <v>246</v>
      </c>
      <c r="C52" s="3">
        <v>75</v>
      </c>
      <c r="D52" s="3">
        <v>14.2</v>
      </c>
      <c r="E52" s="3">
        <v>557</v>
      </c>
      <c r="F52" s="3">
        <v>1</v>
      </c>
      <c r="G52" s="3">
        <v>0.02</v>
      </c>
      <c r="H52" s="3">
        <v>145</v>
      </c>
      <c r="I52" s="3">
        <v>126</v>
      </c>
      <c r="J52" s="3">
        <v>62</v>
      </c>
      <c r="K52" s="3">
        <v>14.7</v>
      </c>
      <c r="L52" s="3">
        <v>516</v>
      </c>
      <c r="M52" s="3">
        <v>2.77</v>
      </c>
      <c r="N52" s="3">
        <v>0.02</v>
      </c>
      <c r="O52" s="3">
        <v>65</v>
      </c>
      <c r="P52" s="3">
        <v>51</v>
      </c>
      <c r="Q52" s="3">
        <v>65.5</v>
      </c>
      <c r="R52" s="3">
        <v>15.7</v>
      </c>
      <c r="S52" s="3">
        <v>476</v>
      </c>
      <c r="T52" s="3">
        <v>1</v>
      </c>
      <c r="U52" s="3">
        <v>0.02</v>
      </c>
      <c r="V52" s="12">
        <v>314</v>
      </c>
      <c r="W52" s="12">
        <v>215</v>
      </c>
      <c r="X52" s="12">
        <v>70</v>
      </c>
      <c r="Y52" s="12">
        <v>14.4</v>
      </c>
      <c r="Z52" s="12">
        <v>446</v>
      </c>
      <c r="AA52" s="12">
        <v>1</v>
      </c>
      <c r="AB52" s="12">
        <v>0.02</v>
      </c>
    </row>
    <row r="53" spans="1:28" x14ac:dyDescent="0.25">
      <c r="A53" s="3">
        <v>310</v>
      </c>
      <c r="B53" s="3">
        <v>253</v>
      </c>
      <c r="C53" s="3">
        <v>75</v>
      </c>
      <c r="D53" s="3">
        <v>14.2</v>
      </c>
      <c r="E53" s="3">
        <v>551</v>
      </c>
      <c r="F53" s="3">
        <v>1</v>
      </c>
      <c r="G53" s="3">
        <v>0.02</v>
      </c>
      <c r="H53" s="3">
        <v>155</v>
      </c>
      <c r="I53" s="3">
        <v>134</v>
      </c>
      <c r="J53" s="3">
        <v>62</v>
      </c>
      <c r="K53" s="3">
        <v>14.7</v>
      </c>
      <c r="L53" s="3">
        <v>516</v>
      </c>
      <c r="M53" s="3">
        <v>2.66</v>
      </c>
      <c r="N53" s="3">
        <v>0.02</v>
      </c>
      <c r="O53" s="3">
        <v>154</v>
      </c>
      <c r="P53" s="3">
        <v>143</v>
      </c>
      <c r="Q53" s="3">
        <v>65.5</v>
      </c>
      <c r="R53" s="3">
        <v>15.8</v>
      </c>
      <c r="S53" s="3">
        <v>465</v>
      </c>
      <c r="T53" s="3">
        <v>1.64</v>
      </c>
      <c r="U53" s="3">
        <v>0.02</v>
      </c>
      <c r="V53" s="10">
        <v>375</v>
      </c>
      <c r="W53" s="10">
        <v>329</v>
      </c>
      <c r="X53" s="10">
        <v>67.5</v>
      </c>
      <c r="Y53" s="10">
        <v>18.100000000000001</v>
      </c>
      <c r="Z53" s="10">
        <v>542</v>
      </c>
      <c r="AA53" s="10">
        <v>1</v>
      </c>
      <c r="AB53" s="10">
        <v>0.02</v>
      </c>
    </row>
    <row r="54" spans="1:28" x14ac:dyDescent="0.25">
      <c r="A54" s="3">
        <v>310</v>
      </c>
      <c r="B54" s="3">
        <v>253</v>
      </c>
      <c r="C54" s="3">
        <v>75</v>
      </c>
      <c r="D54" s="3">
        <v>14.2</v>
      </c>
      <c r="E54" s="3">
        <v>550</v>
      </c>
      <c r="F54" s="3">
        <v>1</v>
      </c>
      <c r="G54" s="3">
        <v>0.02</v>
      </c>
      <c r="H54" s="3">
        <v>285</v>
      </c>
      <c r="I54" s="3">
        <v>247</v>
      </c>
      <c r="J54" s="3">
        <v>63.5</v>
      </c>
      <c r="K54" s="3">
        <v>15</v>
      </c>
      <c r="L54" s="3">
        <v>633</v>
      </c>
      <c r="M54" s="3">
        <v>3.02</v>
      </c>
      <c r="N54" s="3">
        <v>0.02</v>
      </c>
      <c r="O54" s="3">
        <v>103</v>
      </c>
      <c r="P54" s="3">
        <v>94</v>
      </c>
      <c r="Q54" s="3">
        <v>65.5</v>
      </c>
      <c r="R54" s="3">
        <v>15.8</v>
      </c>
      <c r="S54" s="3">
        <v>472</v>
      </c>
      <c r="T54" s="3">
        <v>2.16</v>
      </c>
      <c r="U54" s="3">
        <v>0.02</v>
      </c>
      <c r="V54" s="10">
        <v>265</v>
      </c>
      <c r="W54" s="10">
        <v>228</v>
      </c>
      <c r="X54" s="10">
        <v>66.5</v>
      </c>
      <c r="Y54" s="10">
        <v>18.2</v>
      </c>
      <c r="Z54" s="10">
        <v>546</v>
      </c>
      <c r="AA54" s="10">
        <v>1.03</v>
      </c>
      <c r="AB54" s="10">
        <v>0.02</v>
      </c>
    </row>
    <row r="55" spans="1:28" x14ac:dyDescent="0.25">
      <c r="A55" s="3">
        <v>278</v>
      </c>
      <c r="B55" s="3">
        <v>240</v>
      </c>
      <c r="C55" s="3">
        <v>75.5</v>
      </c>
      <c r="D55" s="3">
        <v>14.2</v>
      </c>
      <c r="E55" s="3">
        <v>530</v>
      </c>
      <c r="F55" s="3">
        <v>1</v>
      </c>
      <c r="G55" s="3">
        <v>0.02</v>
      </c>
      <c r="H55" s="3">
        <v>206</v>
      </c>
      <c r="I55" s="3">
        <v>181</v>
      </c>
      <c r="J55" s="3">
        <v>63</v>
      </c>
      <c r="K55" s="3">
        <v>15.1</v>
      </c>
      <c r="L55" s="3">
        <v>557</v>
      </c>
      <c r="M55" s="3">
        <v>3.42</v>
      </c>
      <c r="N55" s="3">
        <v>0.02</v>
      </c>
      <c r="O55" s="3">
        <v>102</v>
      </c>
      <c r="P55" s="3">
        <v>95</v>
      </c>
      <c r="Q55" s="3">
        <v>65.5</v>
      </c>
      <c r="R55" s="3">
        <v>15.8</v>
      </c>
      <c r="S55" s="3">
        <v>483</v>
      </c>
      <c r="T55" s="3">
        <v>2</v>
      </c>
      <c r="U55" s="3">
        <v>0.02</v>
      </c>
      <c r="V55" s="10">
        <v>297</v>
      </c>
      <c r="W55" s="10">
        <v>225</v>
      </c>
      <c r="X55" s="10">
        <v>66</v>
      </c>
      <c r="Y55" s="10">
        <v>18.399999999999999</v>
      </c>
      <c r="Z55" s="10">
        <v>539</v>
      </c>
      <c r="AA55" s="10">
        <v>1</v>
      </c>
      <c r="AB55" s="10">
        <v>0.02</v>
      </c>
    </row>
    <row r="56" spans="1:28" x14ac:dyDescent="0.25">
      <c r="A56" s="3">
        <v>172</v>
      </c>
      <c r="B56" s="3">
        <v>147</v>
      </c>
      <c r="C56" s="3">
        <v>75.5</v>
      </c>
      <c r="D56" s="3">
        <v>14.2</v>
      </c>
      <c r="E56" s="3">
        <v>486</v>
      </c>
      <c r="F56" s="3">
        <v>1</v>
      </c>
      <c r="G56" s="3">
        <v>0.02</v>
      </c>
      <c r="H56" s="3">
        <v>164</v>
      </c>
      <c r="I56" s="3">
        <v>139</v>
      </c>
      <c r="J56" s="3">
        <v>63</v>
      </c>
      <c r="K56" s="3">
        <v>15.1</v>
      </c>
      <c r="L56" s="3">
        <v>526</v>
      </c>
      <c r="M56" s="3">
        <v>3.16</v>
      </c>
      <c r="N56" s="3">
        <v>0.02</v>
      </c>
      <c r="O56" s="3">
        <v>80</v>
      </c>
      <c r="P56" s="3">
        <v>62</v>
      </c>
      <c r="Q56" s="3">
        <v>65.5</v>
      </c>
      <c r="R56" s="3">
        <v>15.8</v>
      </c>
      <c r="S56" s="3">
        <v>488</v>
      </c>
      <c r="T56" s="3">
        <v>1.78</v>
      </c>
      <c r="U56" s="3">
        <v>0.02</v>
      </c>
      <c r="V56" s="10">
        <v>297</v>
      </c>
      <c r="W56" s="10">
        <v>225</v>
      </c>
      <c r="X56" s="10">
        <v>65.5</v>
      </c>
      <c r="Y56" s="10">
        <v>18.5</v>
      </c>
      <c r="Z56" s="10">
        <v>539</v>
      </c>
      <c r="AA56" s="10">
        <v>1</v>
      </c>
      <c r="AB56" s="10">
        <v>0.02</v>
      </c>
    </row>
    <row r="57" spans="1:28" x14ac:dyDescent="0.25">
      <c r="A57" s="3">
        <v>204</v>
      </c>
      <c r="B57" s="3">
        <v>167</v>
      </c>
      <c r="C57" s="3">
        <v>75.5</v>
      </c>
      <c r="D57" s="3">
        <v>14.2</v>
      </c>
      <c r="E57" s="3">
        <v>482</v>
      </c>
      <c r="F57" s="3">
        <v>1</v>
      </c>
      <c r="G57" s="3">
        <v>0.02</v>
      </c>
      <c r="H57" s="3">
        <v>129</v>
      </c>
      <c r="I57" s="3">
        <v>107</v>
      </c>
      <c r="J57" s="3">
        <v>62.5</v>
      </c>
      <c r="K57" s="3">
        <v>15.4</v>
      </c>
      <c r="L57" s="3">
        <v>534</v>
      </c>
      <c r="M57" s="3">
        <v>2.59</v>
      </c>
      <c r="N57" s="3">
        <v>0.02</v>
      </c>
      <c r="O57" s="3">
        <v>79</v>
      </c>
      <c r="P57" s="3">
        <v>57</v>
      </c>
      <c r="Q57" s="3">
        <v>65.5</v>
      </c>
      <c r="R57" s="3">
        <v>15.8</v>
      </c>
      <c r="S57" s="3">
        <v>494</v>
      </c>
      <c r="T57" s="3">
        <v>1.76</v>
      </c>
      <c r="U57" s="3">
        <v>0.02</v>
      </c>
      <c r="V57" s="10">
        <v>299</v>
      </c>
      <c r="W57" s="10">
        <v>208</v>
      </c>
      <c r="X57" s="10">
        <v>65</v>
      </c>
      <c r="Y57" s="10">
        <v>18.600000000000001</v>
      </c>
      <c r="Z57" s="10">
        <v>541</v>
      </c>
      <c r="AA57" s="10">
        <v>1</v>
      </c>
      <c r="AB57" s="10">
        <v>0.02</v>
      </c>
    </row>
    <row r="58" spans="1:28" x14ac:dyDescent="0.25">
      <c r="A58" s="3">
        <v>204</v>
      </c>
      <c r="B58" s="3">
        <v>167</v>
      </c>
      <c r="C58" s="3">
        <v>75.5</v>
      </c>
      <c r="D58" s="3">
        <v>14.2</v>
      </c>
      <c r="E58" s="3">
        <v>480</v>
      </c>
      <c r="F58" s="3">
        <v>1</v>
      </c>
      <c r="G58" s="3">
        <v>0.02</v>
      </c>
      <c r="H58" s="3">
        <v>188</v>
      </c>
      <c r="I58" s="3">
        <v>158</v>
      </c>
      <c r="J58" s="3">
        <v>64</v>
      </c>
      <c r="K58" s="3">
        <v>15</v>
      </c>
      <c r="L58" s="3">
        <v>520</v>
      </c>
      <c r="M58" s="3">
        <v>2.65</v>
      </c>
      <c r="N58" s="3">
        <v>0.02</v>
      </c>
      <c r="O58" s="3">
        <v>79</v>
      </c>
      <c r="P58" s="3">
        <v>57</v>
      </c>
      <c r="Q58" s="3">
        <v>65.5</v>
      </c>
      <c r="R58" s="3">
        <v>15.8</v>
      </c>
      <c r="S58" s="3">
        <v>477</v>
      </c>
      <c r="T58" s="3">
        <v>1.44</v>
      </c>
      <c r="U58" s="3">
        <v>0.02</v>
      </c>
      <c r="V58" s="10">
        <v>246</v>
      </c>
      <c r="W58" s="10">
        <v>180</v>
      </c>
      <c r="X58" s="10">
        <v>64.5</v>
      </c>
      <c r="Y58" s="10">
        <v>18.7</v>
      </c>
      <c r="Z58" s="10">
        <v>549</v>
      </c>
      <c r="AA58" s="10">
        <v>1</v>
      </c>
      <c r="AB58" s="10">
        <v>0.02</v>
      </c>
    </row>
    <row r="59" spans="1:28" x14ac:dyDescent="0.25">
      <c r="A59" s="3">
        <v>198</v>
      </c>
      <c r="B59" s="3">
        <v>157</v>
      </c>
      <c r="C59" s="3">
        <v>75.5</v>
      </c>
      <c r="D59" s="3">
        <v>14.2</v>
      </c>
      <c r="E59" s="3">
        <v>479</v>
      </c>
      <c r="F59" s="3">
        <v>1</v>
      </c>
      <c r="G59" s="3">
        <v>0.02</v>
      </c>
      <c r="H59" s="3">
        <v>120</v>
      </c>
      <c r="I59" s="3">
        <v>97</v>
      </c>
      <c r="J59" s="3">
        <v>64</v>
      </c>
      <c r="K59" s="3">
        <v>14.9</v>
      </c>
      <c r="L59" s="3">
        <v>497</v>
      </c>
      <c r="M59" s="3">
        <v>2.63</v>
      </c>
      <c r="N59" s="3">
        <v>0.02</v>
      </c>
      <c r="O59" s="3">
        <v>62</v>
      </c>
      <c r="P59" s="3">
        <v>49</v>
      </c>
      <c r="Q59" s="3">
        <v>65.5</v>
      </c>
      <c r="R59" s="3">
        <v>15.7</v>
      </c>
      <c r="S59" s="3">
        <v>473</v>
      </c>
      <c r="T59" s="3">
        <v>1.07</v>
      </c>
      <c r="U59" s="3">
        <v>0.02</v>
      </c>
      <c r="V59" s="10">
        <v>246</v>
      </c>
      <c r="W59" s="10">
        <v>180</v>
      </c>
      <c r="X59" s="10">
        <v>65</v>
      </c>
      <c r="Y59" s="10">
        <v>18.8</v>
      </c>
      <c r="Z59" s="10">
        <v>555</v>
      </c>
      <c r="AA59" s="10">
        <v>1</v>
      </c>
      <c r="AB59" s="10">
        <v>0.02</v>
      </c>
    </row>
    <row r="60" spans="1:28" x14ac:dyDescent="0.25">
      <c r="A60" s="3">
        <v>131</v>
      </c>
      <c r="B60" s="3">
        <v>106</v>
      </c>
      <c r="C60" s="3">
        <v>75.5</v>
      </c>
      <c r="D60" s="3">
        <v>14.3</v>
      </c>
      <c r="E60" s="3">
        <v>546</v>
      </c>
      <c r="F60" s="3">
        <v>1</v>
      </c>
      <c r="G60" s="3">
        <v>0.02</v>
      </c>
      <c r="H60" s="3">
        <v>130</v>
      </c>
      <c r="I60" s="3">
        <v>107</v>
      </c>
      <c r="J60" s="3">
        <v>64</v>
      </c>
      <c r="K60" s="3">
        <v>14.8</v>
      </c>
      <c r="L60" s="3">
        <v>491</v>
      </c>
      <c r="M60" s="3">
        <v>2.37</v>
      </c>
      <c r="N60" s="3">
        <v>0.02</v>
      </c>
      <c r="O60" s="3">
        <v>77</v>
      </c>
      <c r="P60" s="3">
        <v>60</v>
      </c>
      <c r="Q60" s="3">
        <v>66</v>
      </c>
      <c r="R60" s="3">
        <v>15.8</v>
      </c>
      <c r="S60" s="3">
        <v>480</v>
      </c>
      <c r="T60" s="3">
        <v>1</v>
      </c>
      <c r="U60" s="3">
        <v>0.02</v>
      </c>
      <c r="V60" s="10">
        <v>312</v>
      </c>
      <c r="W60" s="10">
        <v>199</v>
      </c>
      <c r="X60" s="10">
        <v>64.5</v>
      </c>
      <c r="Y60" s="10">
        <v>18.899999999999999</v>
      </c>
      <c r="Z60" s="10">
        <v>564</v>
      </c>
      <c r="AA60" s="10">
        <v>1</v>
      </c>
      <c r="AB60" s="10">
        <v>0.02</v>
      </c>
    </row>
    <row r="61" spans="1:28" x14ac:dyDescent="0.25">
      <c r="A61" s="3">
        <v>131</v>
      </c>
      <c r="B61" s="3">
        <v>106</v>
      </c>
      <c r="C61" s="3">
        <v>75.5</v>
      </c>
      <c r="D61" s="3">
        <v>14.3</v>
      </c>
      <c r="E61" s="3">
        <v>518</v>
      </c>
      <c r="F61" s="3">
        <v>1</v>
      </c>
      <c r="G61" s="3">
        <v>0.02</v>
      </c>
      <c r="H61" s="3">
        <v>126</v>
      </c>
      <c r="I61" s="3">
        <v>100</v>
      </c>
      <c r="J61" s="3">
        <v>64</v>
      </c>
      <c r="K61" s="3">
        <v>14.7</v>
      </c>
      <c r="L61" s="3">
        <v>491</v>
      </c>
      <c r="M61" s="3">
        <v>2.09</v>
      </c>
      <c r="N61" s="3">
        <v>0.02</v>
      </c>
      <c r="O61" s="3">
        <v>79</v>
      </c>
      <c r="P61" s="3">
        <v>61</v>
      </c>
      <c r="Q61" s="3">
        <v>65.5</v>
      </c>
      <c r="R61" s="3">
        <v>15.8</v>
      </c>
      <c r="S61" s="3">
        <v>480</v>
      </c>
      <c r="T61" s="3">
        <v>1</v>
      </c>
      <c r="U61" s="3">
        <v>0.02</v>
      </c>
      <c r="V61" s="10">
        <v>332</v>
      </c>
      <c r="W61" s="10">
        <v>207</v>
      </c>
      <c r="X61" s="10">
        <v>64</v>
      </c>
      <c r="Y61" s="10">
        <v>19</v>
      </c>
      <c r="Z61" s="10">
        <v>567</v>
      </c>
      <c r="AA61" s="10">
        <v>1</v>
      </c>
      <c r="AB61" s="10">
        <v>0.02</v>
      </c>
    </row>
    <row r="62" spans="1:28" x14ac:dyDescent="0.25">
      <c r="A62" s="3">
        <v>183</v>
      </c>
      <c r="B62" s="3">
        <v>144</v>
      </c>
      <c r="C62" s="3">
        <v>75.5</v>
      </c>
      <c r="D62" s="3">
        <v>14.3</v>
      </c>
      <c r="E62" s="3">
        <v>513</v>
      </c>
      <c r="F62" s="3">
        <v>1</v>
      </c>
      <c r="G62" s="3">
        <v>0.02</v>
      </c>
      <c r="H62" s="3">
        <v>118</v>
      </c>
      <c r="I62" s="3">
        <v>97</v>
      </c>
      <c r="J62" s="3">
        <v>65</v>
      </c>
      <c r="K62" s="3">
        <v>14.7</v>
      </c>
      <c r="L62" s="3">
        <v>479</v>
      </c>
      <c r="M62" s="3">
        <v>2.34</v>
      </c>
      <c r="N62" s="3">
        <v>0.02</v>
      </c>
      <c r="O62" s="3">
        <v>54</v>
      </c>
      <c r="P62" s="3">
        <v>42</v>
      </c>
      <c r="Q62" s="3">
        <v>65.5</v>
      </c>
      <c r="R62" s="3">
        <v>15.7</v>
      </c>
      <c r="S62" s="3">
        <v>476</v>
      </c>
      <c r="T62" s="3">
        <v>1</v>
      </c>
      <c r="U62" s="3">
        <v>0.02</v>
      </c>
      <c r="V62" s="10">
        <v>332</v>
      </c>
      <c r="W62" s="10">
        <v>207</v>
      </c>
      <c r="X62" s="10">
        <v>63.5</v>
      </c>
      <c r="Y62" s="10">
        <v>19</v>
      </c>
      <c r="Z62" s="10">
        <v>581</v>
      </c>
      <c r="AA62" s="10">
        <v>1</v>
      </c>
      <c r="AB62" s="10">
        <v>0.02</v>
      </c>
    </row>
    <row r="63" spans="1:28" x14ac:dyDescent="0.25">
      <c r="A63" s="3">
        <v>183</v>
      </c>
      <c r="B63" s="3">
        <v>144</v>
      </c>
      <c r="C63" s="3">
        <v>75.5</v>
      </c>
      <c r="D63" s="3">
        <v>14.3</v>
      </c>
      <c r="E63" s="3">
        <v>510</v>
      </c>
      <c r="F63" s="3">
        <v>1</v>
      </c>
      <c r="G63" s="3">
        <v>0.02</v>
      </c>
      <c r="H63" s="3">
        <v>127</v>
      </c>
      <c r="I63" s="3">
        <v>108</v>
      </c>
      <c r="J63" s="3">
        <v>65</v>
      </c>
      <c r="K63" s="3">
        <v>14.7</v>
      </c>
      <c r="L63" s="3">
        <v>481</v>
      </c>
      <c r="M63" s="3">
        <v>1.83</v>
      </c>
      <c r="N63" s="3">
        <v>0.02</v>
      </c>
      <c r="O63" s="3">
        <v>65</v>
      </c>
      <c r="P63" s="3">
        <v>51</v>
      </c>
      <c r="Q63" s="3">
        <v>65.5</v>
      </c>
      <c r="R63" s="3">
        <v>15.8</v>
      </c>
      <c r="S63" s="3">
        <v>461</v>
      </c>
      <c r="T63" s="3">
        <v>1</v>
      </c>
      <c r="U63" s="3">
        <v>0.02</v>
      </c>
      <c r="V63" s="10">
        <v>277</v>
      </c>
      <c r="W63" s="10">
        <v>186</v>
      </c>
      <c r="X63" s="10">
        <v>63.5</v>
      </c>
      <c r="Y63" s="10">
        <v>19</v>
      </c>
      <c r="Z63" s="10">
        <v>595</v>
      </c>
      <c r="AA63" s="10">
        <v>1</v>
      </c>
      <c r="AB63" s="10">
        <v>0.02</v>
      </c>
    </row>
    <row r="64" spans="1:28" x14ac:dyDescent="0.25">
      <c r="A64" s="3">
        <v>161</v>
      </c>
      <c r="B64" s="3">
        <v>131</v>
      </c>
      <c r="C64" s="3">
        <v>75.5</v>
      </c>
      <c r="D64" s="3">
        <v>14.3</v>
      </c>
      <c r="E64" s="3">
        <v>512</v>
      </c>
      <c r="F64" s="3">
        <v>1</v>
      </c>
      <c r="G64" s="3">
        <v>0.02</v>
      </c>
      <c r="H64" s="3">
        <v>80</v>
      </c>
      <c r="I64" s="3">
        <v>68</v>
      </c>
      <c r="J64" s="3">
        <v>62.5</v>
      </c>
      <c r="K64" s="3">
        <v>15.9</v>
      </c>
      <c r="L64" s="3">
        <v>542</v>
      </c>
      <c r="M64" s="3">
        <v>1</v>
      </c>
      <c r="N64" s="3">
        <v>0.02</v>
      </c>
      <c r="O64" s="3">
        <v>62</v>
      </c>
      <c r="P64" s="3">
        <v>49</v>
      </c>
      <c r="Q64" s="3">
        <v>66.5</v>
      </c>
      <c r="R64" s="3">
        <v>15.8</v>
      </c>
      <c r="S64" s="3">
        <v>475</v>
      </c>
      <c r="T64" s="3">
        <v>1</v>
      </c>
      <c r="U64" s="3">
        <v>0.02</v>
      </c>
      <c r="V64" s="10">
        <v>376</v>
      </c>
      <c r="W64" s="10">
        <v>255</v>
      </c>
      <c r="X64" s="10">
        <v>63.5</v>
      </c>
      <c r="Y64" s="10">
        <v>19.100000000000001</v>
      </c>
      <c r="Z64" s="10">
        <v>594</v>
      </c>
      <c r="AA64" s="10">
        <v>1</v>
      </c>
      <c r="AB64" s="10">
        <v>0.02</v>
      </c>
    </row>
    <row r="65" spans="1:28" x14ac:dyDescent="0.25">
      <c r="A65" s="3">
        <v>188</v>
      </c>
      <c r="B65" s="3">
        <v>154</v>
      </c>
      <c r="C65" s="3">
        <v>75.5</v>
      </c>
      <c r="D65" s="3">
        <v>15.1</v>
      </c>
      <c r="E65" s="3">
        <v>679</v>
      </c>
      <c r="F65" s="3">
        <v>1</v>
      </c>
      <c r="G65" s="3">
        <v>0.02</v>
      </c>
      <c r="H65" s="3">
        <v>80</v>
      </c>
      <c r="I65" s="3">
        <v>60</v>
      </c>
      <c r="J65" s="3">
        <v>62.5</v>
      </c>
      <c r="K65" s="3">
        <v>15.5</v>
      </c>
      <c r="L65" s="3">
        <v>501</v>
      </c>
      <c r="M65" s="3">
        <v>1</v>
      </c>
      <c r="N65" s="3">
        <v>0.02</v>
      </c>
      <c r="O65" s="3">
        <v>70</v>
      </c>
      <c r="P65" s="3">
        <v>56</v>
      </c>
      <c r="Q65" s="3">
        <v>65.5</v>
      </c>
      <c r="R65" s="3">
        <v>15.9</v>
      </c>
      <c r="S65" s="3">
        <v>476</v>
      </c>
      <c r="T65" s="3">
        <v>1</v>
      </c>
      <c r="U65" s="3">
        <v>0.02</v>
      </c>
      <c r="V65" s="10">
        <v>376</v>
      </c>
      <c r="W65" s="10">
        <v>255</v>
      </c>
      <c r="X65" s="10">
        <v>63.5</v>
      </c>
      <c r="Y65" s="10">
        <v>19.100000000000001</v>
      </c>
      <c r="Z65" s="10">
        <v>594</v>
      </c>
      <c r="AA65" s="10">
        <v>1</v>
      </c>
      <c r="AB65" s="10">
        <v>0.02</v>
      </c>
    </row>
    <row r="66" spans="1:28" x14ac:dyDescent="0.25">
      <c r="H66" s="3">
        <v>174</v>
      </c>
      <c r="I66" s="3">
        <v>151</v>
      </c>
      <c r="J66" s="3">
        <v>64</v>
      </c>
      <c r="K66" s="3">
        <v>15.1</v>
      </c>
      <c r="L66" s="3">
        <v>493</v>
      </c>
      <c r="M66" s="3">
        <v>1</v>
      </c>
      <c r="N66" s="3">
        <v>0.02</v>
      </c>
      <c r="O66" s="3">
        <v>60</v>
      </c>
      <c r="P66" s="3">
        <v>47</v>
      </c>
      <c r="Q66" s="3">
        <v>65.5</v>
      </c>
      <c r="R66" s="3">
        <v>15.9</v>
      </c>
      <c r="S66" s="3">
        <v>450</v>
      </c>
      <c r="T66" s="3">
        <v>1</v>
      </c>
      <c r="U66" s="3">
        <v>0.02</v>
      </c>
      <c r="V66" s="10">
        <v>221</v>
      </c>
      <c r="W66" s="10">
        <v>173</v>
      </c>
      <c r="X66" s="10">
        <v>63.5</v>
      </c>
      <c r="Y66" s="10">
        <v>19.100000000000001</v>
      </c>
      <c r="Z66" s="10">
        <v>601</v>
      </c>
      <c r="AA66" s="10">
        <v>1</v>
      </c>
      <c r="AB66" s="10">
        <v>0.02</v>
      </c>
    </row>
    <row r="67" spans="1:28" x14ac:dyDescent="0.25">
      <c r="H67" s="3">
        <v>108</v>
      </c>
      <c r="I67" s="3">
        <v>89</v>
      </c>
      <c r="J67" s="3">
        <v>64.5</v>
      </c>
      <c r="K67" s="3">
        <v>15.1</v>
      </c>
      <c r="L67" s="3">
        <v>508</v>
      </c>
      <c r="M67" s="3">
        <v>1</v>
      </c>
      <c r="N67" s="3">
        <v>0.02</v>
      </c>
      <c r="O67" s="3">
        <v>58</v>
      </c>
      <c r="P67" s="3">
        <v>46</v>
      </c>
      <c r="Q67" s="3">
        <v>65.5</v>
      </c>
      <c r="R67" s="3">
        <v>15.8</v>
      </c>
      <c r="S67" s="3">
        <v>464</v>
      </c>
      <c r="T67" s="3">
        <v>1</v>
      </c>
      <c r="U67" s="3">
        <v>0.02</v>
      </c>
      <c r="V67" s="10">
        <v>442</v>
      </c>
      <c r="W67" s="10">
        <v>294</v>
      </c>
      <c r="X67" s="10">
        <v>63</v>
      </c>
      <c r="Y67" s="10">
        <v>19.100000000000001</v>
      </c>
      <c r="Z67" s="10">
        <v>596</v>
      </c>
      <c r="AA67" s="10">
        <v>1</v>
      </c>
      <c r="AB67" s="10">
        <v>0.02</v>
      </c>
    </row>
    <row r="68" spans="1:28" x14ac:dyDescent="0.25">
      <c r="H68" s="3">
        <v>84</v>
      </c>
      <c r="I68" s="3">
        <v>65</v>
      </c>
      <c r="J68" s="3">
        <v>64.5</v>
      </c>
      <c r="K68" s="3">
        <v>15.1</v>
      </c>
      <c r="L68" s="3">
        <v>492</v>
      </c>
      <c r="M68" s="3">
        <v>1</v>
      </c>
      <c r="N68" s="3">
        <v>0.02</v>
      </c>
      <c r="O68" s="3">
        <v>54</v>
      </c>
      <c r="P68" s="3">
        <v>44</v>
      </c>
      <c r="Q68" s="3">
        <v>65.5</v>
      </c>
      <c r="R68" s="3">
        <v>15.8</v>
      </c>
      <c r="S68" s="3">
        <v>466</v>
      </c>
      <c r="T68" s="3">
        <v>1</v>
      </c>
      <c r="U68" s="3">
        <v>0.02</v>
      </c>
      <c r="V68" s="10">
        <v>442</v>
      </c>
      <c r="W68" s="10">
        <v>294</v>
      </c>
      <c r="X68" s="10">
        <v>62.5</v>
      </c>
      <c r="Y68" s="10">
        <v>19.100000000000001</v>
      </c>
      <c r="Z68" s="10">
        <v>590</v>
      </c>
      <c r="AA68" s="10">
        <v>1</v>
      </c>
      <c r="AB68" s="10">
        <v>0.02</v>
      </c>
    </row>
    <row r="69" spans="1:28" x14ac:dyDescent="0.25">
      <c r="H69" s="3">
        <v>74</v>
      </c>
      <c r="I69" s="3">
        <v>54</v>
      </c>
      <c r="J69" s="3">
        <v>64</v>
      </c>
      <c r="K69" s="3">
        <v>15.1</v>
      </c>
      <c r="L69" s="3">
        <v>491</v>
      </c>
      <c r="M69" s="3">
        <v>1</v>
      </c>
      <c r="N69" s="3">
        <v>0.02</v>
      </c>
      <c r="O69" s="3">
        <v>66</v>
      </c>
      <c r="P69" s="3">
        <v>53</v>
      </c>
      <c r="Q69" s="3">
        <v>65.5</v>
      </c>
      <c r="R69" s="3">
        <v>15.7</v>
      </c>
      <c r="S69" s="3">
        <v>458</v>
      </c>
      <c r="T69" s="3">
        <v>1</v>
      </c>
      <c r="U69" s="3">
        <v>0.02</v>
      </c>
      <c r="V69" s="10">
        <v>306</v>
      </c>
      <c r="W69" s="10">
        <v>195</v>
      </c>
      <c r="X69" s="10">
        <v>62.5</v>
      </c>
      <c r="Y69" s="10">
        <v>19.2</v>
      </c>
      <c r="Z69" s="10">
        <v>584</v>
      </c>
      <c r="AA69" s="10">
        <v>1</v>
      </c>
      <c r="AB69" s="10">
        <v>0.02</v>
      </c>
    </row>
    <row r="70" spans="1:28" x14ac:dyDescent="0.25">
      <c r="H70" s="3">
        <v>68</v>
      </c>
      <c r="I70" s="3">
        <v>51</v>
      </c>
      <c r="J70" s="3">
        <v>65.5</v>
      </c>
      <c r="K70" s="3">
        <v>14.6</v>
      </c>
      <c r="L70" s="3">
        <v>490</v>
      </c>
      <c r="M70" s="3">
        <v>1</v>
      </c>
      <c r="N70" s="3">
        <v>0.02</v>
      </c>
      <c r="O70" s="3">
        <v>66</v>
      </c>
      <c r="P70" s="3">
        <v>53</v>
      </c>
      <c r="Q70" s="3">
        <v>65.5</v>
      </c>
      <c r="R70" s="3">
        <v>15.7</v>
      </c>
      <c r="S70" s="3">
        <v>460</v>
      </c>
      <c r="T70" s="3">
        <v>1</v>
      </c>
      <c r="U70" s="3">
        <v>0.02</v>
      </c>
      <c r="V70" s="10">
        <v>267</v>
      </c>
      <c r="W70" s="10">
        <v>164</v>
      </c>
      <c r="X70" s="10">
        <v>62</v>
      </c>
      <c r="Y70" s="10">
        <v>19.3</v>
      </c>
      <c r="Z70" s="10">
        <v>573</v>
      </c>
      <c r="AA70" s="10">
        <v>1</v>
      </c>
      <c r="AB70" s="10">
        <v>0.02</v>
      </c>
    </row>
    <row r="71" spans="1:28" x14ac:dyDescent="0.25">
      <c r="H71" s="3">
        <v>83</v>
      </c>
      <c r="I71" s="3">
        <v>64</v>
      </c>
      <c r="J71" s="3">
        <v>67</v>
      </c>
      <c r="K71" s="3">
        <v>14.1</v>
      </c>
      <c r="L71" s="3">
        <v>447</v>
      </c>
      <c r="M71" s="3">
        <v>1</v>
      </c>
      <c r="N71" s="3">
        <v>0.02</v>
      </c>
      <c r="O71" s="3">
        <v>84</v>
      </c>
      <c r="P71" s="3">
        <v>61</v>
      </c>
      <c r="Q71" s="3">
        <v>65.5</v>
      </c>
      <c r="R71" s="3">
        <v>15.7</v>
      </c>
      <c r="S71" s="3">
        <v>470</v>
      </c>
      <c r="T71" s="3">
        <v>1</v>
      </c>
      <c r="U71" s="3">
        <v>0.02</v>
      </c>
      <c r="V71" s="10">
        <v>368</v>
      </c>
      <c r="W71" s="10">
        <v>217</v>
      </c>
      <c r="X71" s="10">
        <v>62.5</v>
      </c>
      <c r="Y71" s="10">
        <v>19.399999999999999</v>
      </c>
      <c r="Z71" s="10">
        <v>573</v>
      </c>
      <c r="AA71" s="10">
        <v>1</v>
      </c>
      <c r="AB71" s="10">
        <v>0.02</v>
      </c>
    </row>
    <row r="72" spans="1:28" x14ac:dyDescent="0.25">
      <c r="H72" s="3">
        <v>160</v>
      </c>
      <c r="I72" s="3">
        <v>141</v>
      </c>
      <c r="J72" s="3">
        <v>68</v>
      </c>
      <c r="K72" s="3">
        <v>13.9</v>
      </c>
      <c r="L72" s="3">
        <v>474</v>
      </c>
      <c r="M72" s="3">
        <v>1</v>
      </c>
      <c r="N72" s="3">
        <v>0.02</v>
      </c>
      <c r="O72" s="3">
        <v>90</v>
      </c>
      <c r="P72" s="3">
        <v>73</v>
      </c>
      <c r="Q72" s="3">
        <v>65.5</v>
      </c>
      <c r="R72" s="3">
        <v>15.7</v>
      </c>
      <c r="S72" s="3">
        <v>467</v>
      </c>
      <c r="T72" s="3">
        <v>1</v>
      </c>
      <c r="U72" s="3">
        <v>0.02</v>
      </c>
      <c r="V72" s="10">
        <v>368</v>
      </c>
      <c r="W72" s="10">
        <v>217</v>
      </c>
      <c r="X72" s="10">
        <v>62.5</v>
      </c>
      <c r="Y72" s="10">
        <v>19.399999999999999</v>
      </c>
      <c r="Z72" s="10">
        <v>573</v>
      </c>
      <c r="AA72" s="10">
        <v>1</v>
      </c>
      <c r="AB72" s="10">
        <v>0.02</v>
      </c>
    </row>
    <row r="73" spans="1:28" x14ac:dyDescent="0.25">
      <c r="H73" s="3">
        <v>160</v>
      </c>
      <c r="I73" s="3">
        <v>141</v>
      </c>
      <c r="J73" s="3">
        <v>68</v>
      </c>
      <c r="K73" s="3">
        <v>13.9</v>
      </c>
      <c r="L73" s="3">
        <v>502</v>
      </c>
      <c r="M73" s="3">
        <v>1</v>
      </c>
      <c r="N73" s="3">
        <v>0.02</v>
      </c>
      <c r="O73" s="3">
        <v>88</v>
      </c>
      <c r="P73" s="3">
        <v>74</v>
      </c>
      <c r="Q73" s="3">
        <v>65.5</v>
      </c>
      <c r="R73" s="3">
        <v>15.7</v>
      </c>
      <c r="S73" s="3">
        <v>457</v>
      </c>
      <c r="T73" s="3">
        <v>1</v>
      </c>
      <c r="U73" s="3">
        <v>0.02</v>
      </c>
      <c r="V73" s="10">
        <v>368</v>
      </c>
      <c r="W73" s="10">
        <v>217</v>
      </c>
      <c r="X73" s="10">
        <v>62.5</v>
      </c>
      <c r="Y73" s="10">
        <v>19.399999999999999</v>
      </c>
      <c r="Z73" s="10">
        <v>573</v>
      </c>
      <c r="AA73" s="10">
        <v>1</v>
      </c>
      <c r="AB73" s="10">
        <v>0.02</v>
      </c>
    </row>
    <row r="74" spans="1:28" x14ac:dyDescent="0.25">
      <c r="H74" s="3">
        <v>89</v>
      </c>
      <c r="I74" s="3">
        <v>69</v>
      </c>
      <c r="J74" s="3">
        <v>68.5</v>
      </c>
      <c r="K74" s="3">
        <v>13.8</v>
      </c>
      <c r="L74" s="3">
        <v>496</v>
      </c>
      <c r="M74" s="3">
        <v>1</v>
      </c>
      <c r="N74" s="3">
        <v>0.02</v>
      </c>
      <c r="O74" s="3">
        <v>93</v>
      </c>
      <c r="P74" s="3">
        <v>86</v>
      </c>
      <c r="Q74" s="3">
        <v>66</v>
      </c>
      <c r="R74" s="3">
        <v>15.7</v>
      </c>
      <c r="S74" s="3">
        <v>462</v>
      </c>
      <c r="T74" s="3">
        <v>1</v>
      </c>
      <c r="U74" s="3">
        <v>0.02</v>
      </c>
      <c r="V74" s="10">
        <v>330</v>
      </c>
      <c r="W74" s="10">
        <v>189</v>
      </c>
      <c r="X74" s="10">
        <v>62</v>
      </c>
      <c r="Y74" s="10">
        <v>19.5</v>
      </c>
      <c r="Z74" s="10">
        <v>654</v>
      </c>
      <c r="AA74" s="10">
        <v>1</v>
      </c>
      <c r="AB74" s="10">
        <v>0.02</v>
      </c>
    </row>
    <row r="75" spans="1:28" x14ac:dyDescent="0.25">
      <c r="H75" s="3">
        <v>108</v>
      </c>
      <c r="I75" s="3">
        <v>84</v>
      </c>
      <c r="J75" s="3">
        <v>74</v>
      </c>
      <c r="K75" s="3">
        <v>13.4</v>
      </c>
      <c r="L75" s="3">
        <v>517</v>
      </c>
      <c r="M75" s="3">
        <v>1</v>
      </c>
      <c r="N75" s="3">
        <v>0.02</v>
      </c>
      <c r="O75" s="3">
        <v>160</v>
      </c>
      <c r="P75" s="3">
        <v>141</v>
      </c>
      <c r="Q75" s="3">
        <v>66</v>
      </c>
      <c r="R75" s="3">
        <v>15.7</v>
      </c>
      <c r="S75" s="3">
        <v>488</v>
      </c>
      <c r="T75" s="3">
        <v>1</v>
      </c>
      <c r="U75" s="3">
        <v>0.02</v>
      </c>
      <c r="V75" s="10">
        <v>330</v>
      </c>
      <c r="W75" s="10">
        <v>189</v>
      </c>
      <c r="X75" s="10">
        <v>62</v>
      </c>
      <c r="Y75" s="10">
        <v>19.5</v>
      </c>
      <c r="Z75" s="10">
        <v>654</v>
      </c>
      <c r="AA75" s="10">
        <v>1</v>
      </c>
      <c r="AB75" s="10">
        <v>0.02</v>
      </c>
    </row>
    <row r="76" spans="1:28" x14ac:dyDescent="0.25">
      <c r="H76" s="3">
        <v>97</v>
      </c>
      <c r="I76" s="3">
        <v>82</v>
      </c>
      <c r="J76" s="3">
        <v>74</v>
      </c>
      <c r="K76" s="3">
        <v>13.5</v>
      </c>
      <c r="L76" s="3">
        <v>476</v>
      </c>
      <c r="M76" s="3">
        <v>1</v>
      </c>
      <c r="N76" s="3">
        <v>0.02</v>
      </c>
      <c r="O76" s="3">
        <v>156</v>
      </c>
      <c r="P76" s="3">
        <v>139</v>
      </c>
      <c r="Q76" s="3">
        <v>65.5</v>
      </c>
      <c r="R76" s="3">
        <v>15.8</v>
      </c>
      <c r="S76" s="3">
        <v>489</v>
      </c>
      <c r="T76" s="3">
        <v>1.46</v>
      </c>
      <c r="U76" s="3">
        <v>0.02</v>
      </c>
      <c r="V76" s="10">
        <v>330</v>
      </c>
      <c r="W76" s="10">
        <v>189</v>
      </c>
      <c r="X76" s="10">
        <v>62</v>
      </c>
      <c r="Y76" s="10">
        <v>19.5</v>
      </c>
      <c r="Z76" s="10">
        <v>654</v>
      </c>
      <c r="AA76" s="10">
        <v>1</v>
      </c>
      <c r="AB76" s="10">
        <v>0.02</v>
      </c>
    </row>
    <row r="77" spans="1:28" x14ac:dyDescent="0.25">
      <c r="H77" s="3">
        <v>101</v>
      </c>
      <c r="I77" s="3">
        <v>81</v>
      </c>
      <c r="J77" s="3">
        <v>73</v>
      </c>
      <c r="K77" s="3">
        <v>13.5</v>
      </c>
      <c r="L77" s="3">
        <v>472</v>
      </c>
      <c r="M77" s="3">
        <v>1</v>
      </c>
      <c r="N77" s="3">
        <v>0.02</v>
      </c>
      <c r="O77" s="3">
        <v>162</v>
      </c>
      <c r="P77" s="3">
        <v>149</v>
      </c>
      <c r="Q77" s="3">
        <v>65.5</v>
      </c>
      <c r="R77" s="3">
        <v>15.8</v>
      </c>
      <c r="S77" s="3">
        <v>488</v>
      </c>
      <c r="T77" s="3">
        <v>1.67</v>
      </c>
      <c r="U77" s="3">
        <v>0.02</v>
      </c>
      <c r="V77" s="10">
        <v>330</v>
      </c>
      <c r="W77" s="10">
        <v>189</v>
      </c>
      <c r="X77" s="10">
        <v>62.5</v>
      </c>
      <c r="Y77" s="10">
        <v>19.399999999999999</v>
      </c>
      <c r="Z77" s="10">
        <v>676</v>
      </c>
      <c r="AA77" s="10">
        <v>1</v>
      </c>
      <c r="AB77" s="10">
        <v>0.02</v>
      </c>
    </row>
    <row r="78" spans="1:28" x14ac:dyDescent="0.25">
      <c r="H78" s="3">
        <v>128</v>
      </c>
      <c r="I78" s="3">
        <v>105</v>
      </c>
      <c r="J78" s="3">
        <v>72.5</v>
      </c>
      <c r="K78" s="3">
        <v>13.6</v>
      </c>
      <c r="L78" s="3">
        <v>501</v>
      </c>
      <c r="M78" s="3">
        <v>1</v>
      </c>
      <c r="N78" s="3">
        <v>0.02</v>
      </c>
      <c r="O78" s="3">
        <v>155</v>
      </c>
      <c r="P78" s="3">
        <v>138</v>
      </c>
      <c r="Q78" s="3">
        <v>66</v>
      </c>
      <c r="R78" s="3">
        <v>15.8</v>
      </c>
      <c r="S78" s="3">
        <v>480</v>
      </c>
      <c r="T78" s="3">
        <v>1.77</v>
      </c>
      <c r="U78" s="3">
        <v>0.02</v>
      </c>
      <c r="V78" s="10">
        <v>330</v>
      </c>
      <c r="W78" s="10">
        <v>189</v>
      </c>
      <c r="X78" s="10">
        <v>62.5</v>
      </c>
      <c r="Y78" s="10">
        <v>19.399999999999999</v>
      </c>
      <c r="Z78" s="10">
        <v>676</v>
      </c>
      <c r="AA78" s="10">
        <v>1</v>
      </c>
      <c r="AB78" s="10">
        <v>0.02</v>
      </c>
    </row>
    <row r="79" spans="1:28" x14ac:dyDescent="0.25">
      <c r="H79" s="3">
        <v>97</v>
      </c>
      <c r="I79" s="3">
        <v>81</v>
      </c>
      <c r="J79" s="3">
        <v>71.5</v>
      </c>
      <c r="K79" s="3">
        <v>13.7</v>
      </c>
      <c r="L79" s="3">
        <v>506</v>
      </c>
      <c r="M79" s="3">
        <v>1</v>
      </c>
      <c r="N79" s="3">
        <v>0.02</v>
      </c>
      <c r="O79" s="3">
        <v>156</v>
      </c>
      <c r="P79" s="3">
        <v>139</v>
      </c>
      <c r="Q79" s="3">
        <v>65.5</v>
      </c>
      <c r="R79" s="3">
        <v>15.8</v>
      </c>
      <c r="S79" s="3">
        <v>488</v>
      </c>
      <c r="T79" s="3">
        <v>1.75</v>
      </c>
      <c r="U79" s="3">
        <v>0.02</v>
      </c>
      <c r="V79" s="10">
        <v>389</v>
      </c>
      <c r="W79" s="10">
        <v>213</v>
      </c>
      <c r="X79" s="10">
        <v>62</v>
      </c>
      <c r="Y79" s="10">
        <v>19.399999999999999</v>
      </c>
      <c r="Z79" s="10">
        <v>693</v>
      </c>
      <c r="AA79" s="10">
        <v>1</v>
      </c>
      <c r="AB79" s="10">
        <v>0.02</v>
      </c>
    </row>
    <row r="80" spans="1:28" x14ac:dyDescent="0.25">
      <c r="H80" s="3">
        <v>109</v>
      </c>
      <c r="I80" s="3">
        <v>85</v>
      </c>
      <c r="J80" s="3">
        <v>71.5</v>
      </c>
      <c r="K80" s="3">
        <v>13.7</v>
      </c>
      <c r="L80" s="3">
        <v>495</v>
      </c>
      <c r="M80" s="3">
        <v>1</v>
      </c>
      <c r="N80" s="3">
        <v>0.02</v>
      </c>
      <c r="O80" s="3">
        <v>158</v>
      </c>
      <c r="P80" s="3">
        <v>141</v>
      </c>
      <c r="Q80" s="3">
        <v>65.5</v>
      </c>
      <c r="R80" s="3">
        <v>15.8</v>
      </c>
      <c r="S80" s="3">
        <v>481</v>
      </c>
      <c r="T80" s="3">
        <v>1.69</v>
      </c>
      <c r="U80" s="3">
        <v>0.02</v>
      </c>
      <c r="V80" s="10">
        <v>389</v>
      </c>
      <c r="W80" s="10">
        <v>213</v>
      </c>
      <c r="X80" s="10">
        <v>62</v>
      </c>
      <c r="Y80" s="10">
        <v>19.399999999999999</v>
      </c>
      <c r="Z80" s="10">
        <v>693</v>
      </c>
      <c r="AA80" s="10">
        <v>1</v>
      </c>
      <c r="AB80" s="10">
        <v>0.02</v>
      </c>
    </row>
    <row r="81" spans="8:28" x14ac:dyDescent="0.25">
      <c r="H81" s="3">
        <v>104</v>
      </c>
      <c r="I81" s="3">
        <v>88</v>
      </c>
      <c r="J81" s="3">
        <v>71</v>
      </c>
      <c r="K81" s="3">
        <v>13.7</v>
      </c>
      <c r="L81" s="3">
        <v>496</v>
      </c>
      <c r="M81" s="3">
        <v>1.23</v>
      </c>
      <c r="N81" s="3">
        <v>0.02</v>
      </c>
      <c r="O81" s="3">
        <v>141</v>
      </c>
      <c r="P81" s="3">
        <v>130</v>
      </c>
      <c r="Q81" s="3">
        <v>66</v>
      </c>
      <c r="R81" s="3">
        <v>15.8</v>
      </c>
      <c r="S81" s="3">
        <v>478</v>
      </c>
      <c r="T81" s="3">
        <v>1.74</v>
      </c>
      <c r="U81" s="3">
        <v>0.02</v>
      </c>
      <c r="V81" s="10">
        <v>389</v>
      </c>
      <c r="W81" s="10">
        <v>213</v>
      </c>
      <c r="X81" s="10">
        <v>62</v>
      </c>
      <c r="Y81" s="10">
        <v>19.399999999999999</v>
      </c>
      <c r="Z81" s="10">
        <v>693</v>
      </c>
      <c r="AA81" s="10">
        <v>1</v>
      </c>
      <c r="AB81" s="10">
        <v>0.02</v>
      </c>
    </row>
    <row r="82" spans="8:28" x14ac:dyDescent="0.25">
      <c r="H82" s="3">
        <v>103</v>
      </c>
      <c r="I82" s="3">
        <v>89</v>
      </c>
      <c r="J82" s="3">
        <v>71.5</v>
      </c>
      <c r="K82" s="3">
        <v>13.6</v>
      </c>
      <c r="L82" s="3">
        <v>514</v>
      </c>
      <c r="M82" s="3">
        <v>1</v>
      </c>
      <c r="N82" s="3">
        <v>0.02</v>
      </c>
      <c r="O82" s="3">
        <v>140</v>
      </c>
      <c r="P82" s="3">
        <v>132</v>
      </c>
      <c r="Q82" s="3">
        <v>65.5</v>
      </c>
      <c r="R82" s="3">
        <v>15.8</v>
      </c>
      <c r="S82" s="3">
        <v>479</v>
      </c>
      <c r="T82" s="3">
        <v>1.73</v>
      </c>
      <c r="U82" s="3">
        <v>0.02</v>
      </c>
      <c r="V82" s="10">
        <v>417</v>
      </c>
      <c r="W82" s="10">
        <v>239</v>
      </c>
      <c r="X82" s="10">
        <v>61.5</v>
      </c>
      <c r="Y82" s="10">
        <v>19.399999999999999</v>
      </c>
      <c r="Z82" s="10">
        <v>655</v>
      </c>
      <c r="AA82" s="10">
        <v>1</v>
      </c>
      <c r="AB82" s="10">
        <v>0.02</v>
      </c>
    </row>
    <row r="83" spans="8:28" x14ac:dyDescent="0.25">
      <c r="H83" s="3">
        <v>113</v>
      </c>
      <c r="I83" s="3">
        <v>94</v>
      </c>
      <c r="J83" s="3">
        <v>71</v>
      </c>
      <c r="K83" s="3">
        <v>13.6</v>
      </c>
      <c r="L83" s="3">
        <v>531</v>
      </c>
      <c r="M83" s="3">
        <v>1</v>
      </c>
      <c r="N83" s="3">
        <v>0.02</v>
      </c>
      <c r="O83" s="3">
        <v>125</v>
      </c>
      <c r="P83" s="3">
        <v>116</v>
      </c>
      <c r="Q83" s="3">
        <v>65.5</v>
      </c>
      <c r="R83" s="3">
        <v>15.8</v>
      </c>
      <c r="S83" s="3">
        <v>449</v>
      </c>
      <c r="T83" s="3">
        <v>1.68</v>
      </c>
      <c r="U83" s="3">
        <v>0.02</v>
      </c>
      <c r="V83" s="10">
        <v>417</v>
      </c>
      <c r="W83" s="10">
        <v>239</v>
      </c>
      <c r="X83" s="10">
        <v>61.5</v>
      </c>
      <c r="Y83" s="10">
        <v>19.399999999999999</v>
      </c>
      <c r="Z83" s="10">
        <v>655</v>
      </c>
      <c r="AA83" s="10">
        <v>1</v>
      </c>
      <c r="AB83" s="10">
        <v>0.02</v>
      </c>
    </row>
    <row r="84" spans="8:28" x14ac:dyDescent="0.25">
      <c r="H84" s="3">
        <v>105</v>
      </c>
      <c r="I84" s="3">
        <v>85</v>
      </c>
      <c r="J84" s="3">
        <v>72</v>
      </c>
      <c r="K84" s="3">
        <v>13.7</v>
      </c>
      <c r="L84" s="3">
        <v>569</v>
      </c>
      <c r="M84" s="3">
        <v>1</v>
      </c>
      <c r="N84" s="3">
        <v>0.02</v>
      </c>
      <c r="O84" s="3">
        <v>129</v>
      </c>
      <c r="P84" s="3">
        <v>111</v>
      </c>
      <c r="Q84" s="3">
        <v>65.5</v>
      </c>
      <c r="R84" s="3">
        <v>15.8</v>
      </c>
      <c r="S84" s="3">
        <v>438</v>
      </c>
      <c r="T84" s="3">
        <v>1.57</v>
      </c>
      <c r="U84" s="3">
        <v>0.02</v>
      </c>
      <c r="V84" s="10">
        <v>417</v>
      </c>
      <c r="W84" s="10">
        <v>239</v>
      </c>
      <c r="X84" s="10">
        <v>61.5</v>
      </c>
      <c r="Y84" s="10">
        <v>19.399999999999999</v>
      </c>
      <c r="Z84" s="10">
        <v>655</v>
      </c>
      <c r="AA84" s="10">
        <v>1</v>
      </c>
      <c r="AB84" s="10">
        <v>0.02</v>
      </c>
    </row>
    <row r="85" spans="8:28" x14ac:dyDescent="0.25">
      <c r="H85" s="3">
        <v>121</v>
      </c>
      <c r="I85" s="3">
        <v>100</v>
      </c>
      <c r="J85" s="3">
        <v>71.5</v>
      </c>
      <c r="K85" s="3">
        <v>13.8</v>
      </c>
      <c r="L85" s="3">
        <v>521</v>
      </c>
      <c r="M85" s="3">
        <v>1</v>
      </c>
      <c r="N85" s="3">
        <v>0.02</v>
      </c>
      <c r="O85" s="3">
        <v>124</v>
      </c>
      <c r="P85" s="3">
        <v>111</v>
      </c>
      <c r="Q85" s="3">
        <v>66</v>
      </c>
      <c r="R85" s="3">
        <v>15.8</v>
      </c>
      <c r="S85" s="3">
        <v>464</v>
      </c>
      <c r="T85" s="3">
        <v>1.1499999999999999</v>
      </c>
      <c r="U85" s="3">
        <v>0.02</v>
      </c>
      <c r="V85" s="10">
        <v>417</v>
      </c>
      <c r="W85" s="10">
        <v>239</v>
      </c>
      <c r="X85" s="10">
        <v>61.5</v>
      </c>
      <c r="Y85" s="10">
        <v>19.399999999999999</v>
      </c>
      <c r="Z85" s="10">
        <v>634</v>
      </c>
      <c r="AA85" s="10">
        <v>1</v>
      </c>
      <c r="AB85" s="10">
        <v>0.02</v>
      </c>
    </row>
    <row r="86" spans="8:28" x14ac:dyDescent="0.25">
      <c r="H86" s="3">
        <v>160</v>
      </c>
      <c r="I86" s="3">
        <v>136</v>
      </c>
      <c r="J86" s="3">
        <v>72</v>
      </c>
      <c r="K86" s="3">
        <v>13.8</v>
      </c>
      <c r="L86" s="3">
        <v>631</v>
      </c>
      <c r="M86" s="3">
        <v>1</v>
      </c>
      <c r="N86" s="3">
        <v>0.02</v>
      </c>
      <c r="O86" s="3">
        <v>125</v>
      </c>
      <c r="P86" s="3">
        <v>113</v>
      </c>
      <c r="Q86" s="3">
        <v>65.5</v>
      </c>
      <c r="R86" s="3">
        <v>15.8</v>
      </c>
      <c r="S86" s="3">
        <v>463</v>
      </c>
      <c r="T86" s="3">
        <v>1</v>
      </c>
      <c r="U86" s="3">
        <v>0.02</v>
      </c>
      <c r="V86" s="10">
        <v>417</v>
      </c>
      <c r="W86" s="10">
        <v>239</v>
      </c>
      <c r="X86" s="10">
        <v>61.5</v>
      </c>
      <c r="Y86" s="10">
        <v>19.399999999999999</v>
      </c>
      <c r="Z86" s="10">
        <v>634</v>
      </c>
      <c r="AA86" s="10">
        <v>1</v>
      </c>
      <c r="AB86" s="10">
        <v>0.02</v>
      </c>
    </row>
    <row r="87" spans="8:28" x14ac:dyDescent="0.25">
      <c r="H87" s="3">
        <v>88</v>
      </c>
      <c r="I87" s="3">
        <v>65</v>
      </c>
      <c r="J87" s="3">
        <v>71.5</v>
      </c>
      <c r="K87" s="3">
        <v>13.8</v>
      </c>
      <c r="L87" s="3">
        <v>547</v>
      </c>
      <c r="M87" s="3">
        <v>1</v>
      </c>
      <c r="N87" s="3">
        <v>0.02</v>
      </c>
      <c r="O87" s="3">
        <v>122</v>
      </c>
      <c r="P87" s="3">
        <v>107</v>
      </c>
      <c r="Q87" s="3">
        <v>65.5</v>
      </c>
      <c r="R87" s="3">
        <v>15.8</v>
      </c>
      <c r="S87" s="3">
        <v>467</v>
      </c>
      <c r="T87" s="3">
        <v>1</v>
      </c>
      <c r="U87" s="3">
        <v>0.02</v>
      </c>
      <c r="V87" s="10">
        <v>417</v>
      </c>
      <c r="W87" s="10">
        <v>239</v>
      </c>
      <c r="X87" s="10">
        <v>61.5</v>
      </c>
      <c r="Y87" s="10">
        <v>19.399999999999999</v>
      </c>
      <c r="Z87" s="10">
        <v>634</v>
      </c>
      <c r="AA87" s="10">
        <v>1</v>
      </c>
      <c r="AB87" s="10">
        <v>0.02</v>
      </c>
    </row>
    <row r="88" spans="8:28" x14ac:dyDescent="0.25">
      <c r="H88" s="3">
        <v>110</v>
      </c>
      <c r="I88" s="3">
        <v>90</v>
      </c>
      <c r="J88" s="3">
        <v>71.5</v>
      </c>
      <c r="K88" s="3">
        <v>13.8</v>
      </c>
      <c r="L88" s="3">
        <v>520</v>
      </c>
      <c r="M88" s="3">
        <v>1</v>
      </c>
      <c r="N88" s="3">
        <v>0.02</v>
      </c>
      <c r="O88" s="3">
        <v>120</v>
      </c>
      <c r="P88" s="3">
        <v>106</v>
      </c>
      <c r="Q88" s="3">
        <v>66.5</v>
      </c>
      <c r="R88" s="3">
        <v>15.8</v>
      </c>
      <c r="S88" s="3">
        <v>451</v>
      </c>
      <c r="T88" s="3">
        <v>1.96</v>
      </c>
      <c r="U88" s="3">
        <v>0.02</v>
      </c>
      <c r="V88" s="10">
        <v>317</v>
      </c>
      <c r="W88" s="10">
        <v>187</v>
      </c>
      <c r="X88" s="10">
        <v>61.5</v>
      </c>
      <c r="Y88" s="10">
        <v>19.399999999999999</v>
      </c>
      <c r="Z88" s="10">
        <v>627</v>
      </c>
      <c r="AA88" s="10">
        <v>1</v>
      </c>
      <c r="AB88" s="10">
        <v>0.02</v>
      </c>
    </row>
    <row r="89" spans="8:28" x14ac:dyDescent="0.25">
      <c r="H89" s="3">
        <v>121</v>
      </c>
      <c r="I89" s="3">
        <v>96</v>
      </c>
      <c r="J89" s="3">
        <v>71.5</v>
      </c>
      <c r="K89" s="3">
        <v>13.8</v>
      </c>
      <c r="L89" s="3">
        <v>492</v>
      </c>
      <c r="M89" s="3">
        <v>1</v>
      </c>
      <c r="N89" s="3">
        <v>0.02</v>
      </c>
      <c r="O89" s="3">
        <v>259</v>
      </c>
      <c r="P89" s="3">
        <v>243</v>
      </c>
      <c r="Q89" s="3">
        <v>65.5</v>
      </c>
      <c r="R89" s="3">
        <v>16</v>
      </c>
      <c r="S89" s="3">
        <v>494</v>
      </c>
      <c r="T89" s="3">
        <v>2.93</v>
      </c>
      <c r="U89" s="3">
        <v>0.02</v>
      </c>
      <c r="V89" s="10">
        <v>421</v>
      </c>
      <c r="W89" s="10">
        <v>254</v>
      </c>
      <c r="X89" s="10">
        <v>61.5</v>
      </c>
      <c r="Y89" s="10">
        <v>19.399999999999999</v>
      </c>
      <c r="Z89" s="10">
        <v>624</v>
      </c>
      <c r="AA89" s="10">
        <v>1</v>
      </c>
      <c r="AB89" s="10">
        <v>0.02</v>
      </c>
    </row>
    <row r="90" spans="8:28" x14ac:dyDescent="0.25">
      <c r="H90" s="3">
        <v>116</v>
      </c>
      <c r="I90" s="3">
        <v>93</v>
      </c>
      <c r="J90" s="3">
        <v>72</v>
      </c>
      <c r="K90" s="3">
        <v>13.8</v>
      </c>
      <c r="L90" s="3">
        <v>491</v>
      </c>
      <c r="M90" s="3">
        <v>1</v>
      </c>
      <c r="N90" s="3">
        <v>0.02</v>
      </c>
      <c r="O90" s="3">
        <v>274</v>
      </c>
      <c r="P90" s="3">
        <v>254</v>
      </c>
      <c r="Q90" s="3">
        <v>65.5</v>
      </c>
      <c r="R90" s="3">
        <v>15.9</v>
      </c>
      <c r="S90" s="3">
        <v>488</v>
      </c>
      <c r="T90" s="3">
        <v>3.51</v>
      </c>
      <c r="U90" s="3">
        <v>0.02</v>
      </c>
      <c r="V90" s="10">
        <v>421</v>
      </c>
      <c r="W90" s="10">
        <v>254</v>
      </c>
      <c r="X90" s="10">
        <v>61.5</v>
      </c>
      <c r="Y90" s="10">
        <v>19.399999999999999</v>
      </c>
      <c r="Z90" s="10">
        <v>624</v>
      </c>
      <c r="AA90" s="10">
        <v>1</v>
      </c>
      <c r="AB90" s="10">
        <v>0.02</v>
      </c>
    </row>
    <row r="91" spans="8:28" x14ac:dyDescent="0.25">
      <c r="H91" s="3">
        <v>93</v>
      </c>
      <c r="I91" s="3">
        <v>73</v>
      </c>
      <c r="J91" s="3">
        <v>72</v>
      </c>
      <c r="K91" s="3">
        <v>13.7</v>
      </c>
      <c r="L91" s="3">
        <v>496</v>
      </c>
      <c r="M91" s="3">
        <v>1</v>
      </c>
      <c r="N91" s="3">
        <v>0.02</v>
      </c>
      <c r="O91" s="3">
        <v>123</v>
      </c>
      <c r="P91" s="3">
        <v>111</v>
      </c>
      <c r="Q91" s="3">
        <v>65.5</v>
      </c>
      <c r="R91" s="3">
        <v>15.8</v>
      </c>
      <c r="S91" s="3">
        <v>487</v>
      </c>
      <c r="T91" s="3">
        <v>3.47</v>
      </c>
      <c r="U91" s="3">
        <v>0.02</v>
      </c>
      <c r="V91" s="10">
        <v>421</v>
      </c>
      <c r="W91" s="10">
        <v>254</v>
      </c>
      <c r="X91" s="10">
        <v>61.5</v>
      </c>
      <c r="Y91" s="10">
        <v>19.399999999999999</v>
      </c>
      <c r="Z91" s="10">
        <v>624</v>
      </c>
      <c r="AA91" s="10">
        <v>1</v>
      </c>
      <c r="AB91" s="10">
        <v>0.02</v>
      </c>
    </row>
    <row r="92" spans="8:28" x14ac:dyDescent="0.25">
      <c r="H92" s="3">
        <v>146</v>
      </c>
      <c r="I92" s="3">
        <v>125</v>
      </c>
      <c r="J92" s="3">
        <v>72</v>
      </c>
      <c r="K92" s="3">
        <v>13.8</v>
      </c>
      <c r="L92" s="3">
        <v>491</v>
      </c>
      <c r="M92" s="3">
        <v>1</v>
      </c>
      <c r="N92" s="3">
        <v>0.02</v>
      </c>
      <c r="O92" s="3">
        <v>102</v>
      </c>
      <c r="P92" s="3">
        <v>94</v>
      </c>
      <c r="Q92" s="3">
        <v>65.5</v>
      </c>
      <c r="R92" s="3">
        <v>15.8</v>
      </c>
      <c r="S92" s="3">
        <v>430</v>
      </c>
      <c r="T92" s="3">
        <v>3.34</v>
      </c>
      <c r="U92" s="3">
        <v>0.02</v>
      </c>
      <c r="V92" s="10">
        <v>421</v>
      </c>
      <c r="W92" s="10">
        <v>254</v>
      </c>
      <c r="X92" s="10">
        <v>61.5</v>
      </c>
      <c r="Y92" s="10">
        <v>19.399999999999999</v>
      </c>
      <c r="Z92" s="10">
        <v>611</v>
      </c>
      <c r="AA92" s="10">
        <v>1</v>
      </c>
      <c r="AB92" s="10">
        <v>0.02</v>
      </c>
    </row>
    <row r="93" spans="8:28" x14ac:dyDescent="0.25">
      <c r="H93" s="3">
        <v>159</v>
      </c>
      <c r="I93" s="3">
        <v>127</v>
      </c>
      <c r="J93" s="3">
        <v>72</v>
      </c>
      <c r="K93" s="3">
        <v>13.8</v>
      </c>
      <c r="L93" s="3">
        <v>496</v>
      </c>
      <c r="M93" s="3">
        <v>1.85</v>
      </c>
      <c r="N93" s="3">
        <v>0.02</v>
      </c>
      <c r="O93" s="3">
        <v>97</v>
      </c>
      <c r="P93" s="3">
        <v>88</v>
      </c>
      <c r="Q93" s="3">
        <v>65.5</v>
      </c>
      <c r="R93" s="3">
        <v>15.8</v>
      </c>
      <c r="S93" s="3">
        <v>453</v>
      </c>
      <c r="T93" s="3">
        <v>2.97</v>
      </c>
      <c r="U93" s="3">
        <v>0.02</v>
      </c>
      <c r="V93" s="10">
        <v>421</v>
      </c>
      <c r="W93" s="10">
        <v>254</v>
      </c>
      <c r="X93" s="10">
        <v>61.5</v>
      </c>
      <c r="Y93" s="10">
        <v>19.399999999999999</v>
      </c>
      <c r="Z93" s="10">
        <v>611</v>
      </c>
      <c r="AA93" s="10">
        <v>1</v>
      </c>
      <c r="AB93" s="10">
        <v>0.02</v>
      </c>
    </row>
    <row r="94" spans="8:28" x14ac:dyDescent="0.25">
      <c r="H94" s="3">
        <v>180</v>
      </c>
      <c r="I94" s="3">
        <v>157</v>
      </c>
      <c r="J94" s="3">
        <v>75</v>
      </c>
      <c r="K94" s="3">
        <v>13.8</v>
      </c>
      <c r="L94" s="3">
        <v>631</v>
      </c>
      <c r="M94" s="3">
        <v>2.5</v>
      </c>
      <c r="N94" s="3">
        <v>0.02</v>
      </c>
      <c r="O94" s="3">
        <v>94</v>
      </c>
      <c r="P94" s="3">
        <v>80</v>
      </c>
      <c r="Q94" s="3">
        <v>65.5</v>
      </c>
      <c r="R94" s="3">
        <v>15.8</v>
      </c>
      <c r="S94" s="3">
        <v>453</v>
      </c>
      <c r="T94" s="3">
        <v>2.66</v>
      </c>
      <c r="U94" s="3">
        <v>0.02</v>
      </c>
      <c r="V94" s="10">
        <v>421</v>
      </c>
      <c r="W94" s="10">
        <v>254</v>
      </c>
      <c r="X94" s="10">
        <v>61.5</v>
      </c>
      <c r="Y94" s="10">
        <v>19.399999999999999</v>
      </c>
      <c r="Z94" s="10">
        <v>611</v>
      </c>
      <c r="AA94" s="10">
        <v>1</v>
      </c>
      <c r="AB94" s="10">
        <v>0.02</v>
      </c>
    </row>
    <row r="95" spans="8:28" x14ac:dyDescent="0.25">
      <c r="H95" s="3">
        <v>164</v>
      </c>
      <c r="I95" s="3">
        <v>128</v>
      </c>
      <c r="J95" s="3">
        <v>72</v>
      </c>
      <c r="K95" s="3">
        <v>13.8</v>
      </c>
      <c r="L95" s="3">
        <v>556</v>
      </c>
      <c r="M95" s="3">
        <v>3.02</v>
      </c>
      <c r="N95" s="3">
        <v>0.02</v>
      </c>
      <c r="O95" s="3">
        <v>95</v>
      </c>
      <c r="P95" s="3">
        <v>83</v>
      </c>
      <c r="Q95" s="3">
        <v>66</v>
      </c>
      <c r="R95" s="3">
        <v>15.8</v>
      </c>
      <c r="S95" s="3">
        <v>472</v>
      </c>
      <c r="T95" s="3">
        <v>2.58</v>
      </c>
      <c r="U95" s="3">
        <v>0.02</v>
      </c>
      <c r="V95" s="10">
        <v>358</v>
      </c>
      <c r="W95" s="10">
        <v>279</v>
      </c>
      <c r="X95" s="10">
        <v>61</v>
      </c>
      <c r="Y95" s="10">
        <v>19.399999999999999</v>
      </c>
      <c r="Z95" s="10">
        <v>594</v>
      </c>
      <c r="AA95" s="10">
        <v>1</v>
      </c>
      <c r="AB95" s="10">
        <v>0.02</v>
      </c>
    </row>
    <row r="96" spans="8:28" x14ac:dyDescent="0.25">
      <c r="H96" s="3">
        <v>186</v>
      </c>
      <c r="I96" s="3">
        <v>151</v>
      </c>
      <c r="J96" s="3">
        <v>74.5</v>
      </c>
      <c r="K96" s="3">
        <v>13.1</v>
      </c>
      <c r="L96" s="3">
        <v>550</v>
      </c>
      <c r="M96" s="3">
        <v>1.22</v>
      </c>
      <c r="N96" s="3">
        <v>0.02</v>
      </c>
      <c r="O96" s="3">
        <v>95</v>
      </c>
      <c r="P96" s="3">
        <v>83</v>
      </c>
      <c r="Q96" s="3">
        <v>66</v>
      </c>
      <c r="R96" s="3">
        <v>15.8</v>
      </c>
      <c r="S96" s="3">
        <v>472</v>
      </c>
      <c r="T96" s="3">
        <v>2.58</v>
      </c>
      <c r="U96" s="3">
        <v>0.02</v>
      </c>
      <c r="V96" s="10">
        <v>358</v>
      </c>
      <c r="W96" s="10">
        <v>279</v>
      </c>
      <c r="X96" s="10">
        <v>61</v>
      </c>
      <c r="Y96" s="10">
        <v>19.399999999999999</v>
      </c>
      <c r="Z96" s="10">
        <v>594</v>
      </c>
      <c r="AA96" s="10">
        <v>1</v>
      </c>
      <c r="AB96" s="10">
        <v>0.02</v>
      </c>
    </row>
    <row r="97" spans="8:28" x14ac:dyDescent="0.25">
      <c r="H97" s="3">
        <v>87</v>
      </c>
      <c r="I97" s="3">
        <v>64</v>
      </c>
      <c r="J97" s="3">
        <v>75</v>
      </c>
      <c r="K97" s="3">
        <v>12.7</v>
      </c>
      <c r="L97" s="3">
        <v>503</v>
      </c>
      <c r="M97" s="3">
        <v>1</v>
      </c>
      <c r="N97" s="3">
        <v>0.02</v>
      </c>
      <c r="O97" s="3">
        <v>108</v>
      </c>
      <c r="P97" s="3">
        <v>92</v>
      </c>
      <c r="Q97" s="3">
        <v>66</v>
      </c>
      <c r="R97" s="3">
        <v>15.8</v>
      </c>
      <c r="S97" s="3">
        <v>462</v>
      </c>
      <c r="T97" s="3">
        <v>2.3199999999999998</v>
      </c>
      <c r="U97" s="3">
        <v>0.02</v>
      </c>
      <c r="V97" s="10">
        <v>358</v>
      </c>
      <c r="W97" s="10">
        <v>279</v>
      </c>
      <c r="X97" s="10">
        <v>61</v>
      </c>
      <c r="Y97" s="10">
        <v>19.399999999999999</v>
      </c>
      <c r="Z97" s="10">
        <v>594</v>
      </c>
      <c r="AA97" s="10">
        <v>1</v>
      </c>
      <c r="AB97" s="10">
        <v>0.02</v>
      </c>
    </row>
    <row r="98" spans="8:28" x14ac:dyDescent="0.25">
      <c r="H98" s="3">
        <v>99</v>
      </c>
      <c r="I98" s="3">
        <v>76</v>
      </c>
      <c r="J98" s="3">
        <v>75.5</v>
      </c>
      <c r="K98" s="3">
        <v>12.6</v>
      </c>
      <c r="L98" s="3">
        <v>498</v>
      </c>
      <c r="M98" s="3">
        <v>1</v>
      </c>
      <c r="N98" s="3">
        <v>0.02</v>
      </c>
      <c r="O98" s="3">
        <v>108</v>
      </c>
      <c r="P98" s="3">
        <v>92</v>
      </c>
      <c r="Q98" s="3">
        <v>66</v>
      </c>
      <c r="R98" s="3">
        <v>15.8</v>
      </c>
      <c r="S98" s="3">
        <v>462</v>
      </c>
      <c r="T98" s="3">
        <v>2.3199999999999998</v>
      </c>
      <c r="U98" s="3">
        <v>0.02</v>
      </c>
      <c r="V98" s="10">
        <v>530</v>
      </c>
      <c r="W98" s="10">
        <v>363</v>
      </c>
      <c r="X98" s="10">
        <v>61.5</v>
      </c>
      <c r="Y98" s="10">
        <v>19.5</v>
      </c>
      <c r="Z98" s="10">
        <v>596</v>
      </c>
      <c r="AA98" s="10">
        <v>1</v>
      </c>
      <c r="AB98" s="10">
        <v>0.02</v>
      </c>
    </row>
    <row r="99" spans="8:28" x14ac:dyDescent="0.25">
      <c r="H99" s="3">
        <v>86</v>
      </c>
      <c r="I99" s="3">
        <v>60</v>
      </c>
      <c r="J99" s="3">
        <v>75.5</v>
      </c>
      <c r="K99" s="3">
        <v>12.7</v>
      </c>
      <c r="L99" s="3">
        <v>533</v>
      </c>
      <c r="M99" s="3">
        <v>1</v>
      </c>
      <c r="N99" s="3">
        <v>0.02</v>
      </c>
      <c r="O99" s="3">
        <v>89</v>
      </c>
      <c r="P99" s="3">
        <v>75</v>
      </c>
      <c r="Q99" s="3">
        <v>65.5</v>
      </c>
      <c r="R99" s="3">
        <v>15.8</v>
      </c>
      <c r="S99" s="3">
        <v>457</v>
      </c>
      <c r="T99" s="3">
        <v>2.23</v>
      </c>
      <c r="U99" s="3">
        <v>0.02</v>
      </c>
      <c r="V99" s="10">
        <v>530</v>
      </c>
      <c r="W99" s="10">
        <v>363</v>
      </c>
      <c r="X99" s="10">
        <v>61.5</v>
      </c>
      <c r="Y99" s="10">
        <v>19.5</v>
      </c>
      <c r="Z99" s="10">
        <v>596</v>
      </c>
      <c r="AA99" s="10">
        <v>1</v>
      </c>
      <c r="AB99" s="10">
        <v>0.02</v>
      </c>
    </row>
    <row r="100" spans="8:28" x14ac:dyDescent="0.25">
      <c r="H100" s="3">
        <v>94</v>
      </c>
      <c r="I100" s="3">
        <v>70</v>
      </c>
      <c r="J100" s="3">
        <v>73.5</v>
      </c>
      <c r="K100" s="3">
        <v>13.2</v>
      </c>
      <c r="L100" s="3">
        <v>518</v>
      </c>
      <c r="M100" s="3">
        <v>1</v>
      </c>
      <c r="N100" s="3">
        <v>0.02</v>
      </c>
      <c r="O100" s="3">
        <v>89</v>
      </c>
      <c r="P100" s="3">
        <v>75</v>
      </c>
      <c r="Q100" s="3">
        <v>65.5</v>
      </c>
      <c r="R100" s="3">
        <v>15.8</v>
      </c>
      <c r="S100" s="3">
        <v>457</v>
      </c>
      <c r="T100" s="3">
        <v>2.23</v>
      </c>
      <c r="U100" s="3">
        <v>0.02</v>
      </c>
      <c r="V100" s="10">
        <v>376</v>
      </c>
      <c r="W100" s="10">
        <v>272</v>
      </c>
      <c r="X100" s="10">
        <v>61.5</v>
      </c>
      <c r="Y100" s="10">
        <v>19.600000000000001</v>
      </c>
      <c r="Z100" s="10">
        <v>610</v>
      </c>
      <c r="AA100" s="10">
        <v>1.1299999999999999</v>
      </c>
      <c r="AB100" s="10">
        <v>0.02</v>
      </c>
    </row>
    <row r="101" spans="8:28" x14ac:dyDescent="0.25">
      <c r="H101" s="3">
        <v>71</v>
      </c>
      <c r="I101" s="3">
        <v>53</v>
      </c>
      <c r="J101" s="3">
        <v>73</v>
      </c>
      <c r="K101" s="3">
        <v>13.4</v>
      </c>
      <c r="L101" s="3">
        <v>498</v>
      </c>
      <c r="M101" s="3">
        <v>1</v>
      </c>
      <c r="N101" s="3">
        <v>0.02</v>
      </c>
      <c r="O101" s="3">
        <v>87</v>
      </c>
      <c r="P101" s="3">
        <v>74</v>
      </c>
      <c r="Q101" s="3">
        <v>66</v>
      </c>
      <c r="R101" s="3">
        <v>15.8</v>
      </c>
      <c r="S101" s="3">
        <v>467</v>
      </c>
      <c r="T101" s="3">
        <v>2.13</v>
      </c>
      <c r="U101" s="3">
        <v>0.02</v>
      </c>
      <c r="V101" s="10">
        <v>376</v>
      </c>
      <c r="W101" s="10">
        <v>272</v>
      </c>
      <c r="X101" s="10">
        <v>61</v>
      </c>
      <c r="Y101" s="10">
        <v>19.600000000000001</v>
      </c>
      <c r="Z101" s="10">
        <v>616</v>
      </c>
      <c r="AA101" s="10">
        <v>1.1599999999999999</v>
      </c>
      <c r="AB101" s="10">
        <v>0.02</v>
      </c>
    </row>
    <row r="102" spans="8:28" x14ac:dyDescent="0.25">
      <c r="H102" s="3">
        <v>248</v>
      </c>
      <c r="I102" s="3">
        <v>212</v>
      </c>
      <c r="J102" s="3">
        <v>75.5</v>
      </c>
      <c r="K102" s="3">
        <v>13.2</v>
      </c>
      <c r="L102" s="3">
        <v>696</v>
      </c>
      <c r="M102" s="3">
        <v>2.42</v>
      </c>
      <c r="N102" s="3">
        <v>0.02</v>
      </c>
      <c r="O102" s="3">
        <v>155</v>
      </c>
      <c r="P102" s="3">
        <v>136</v>
      </c>
      <c r="Q102" s="3">
        <v>66</v>
      </c>
      <c r="R102" s="3">
        <v>15.9</v>
      </c>
      <c r="S102" s="3">
        <v>478</v>
      </c>
      <c r="T102" s="3">
        <v>2.17</v>
      </c>
      <c r="U102" s="3">
        <v>0.02</v>
      </c>
      <c r="V102" s="3">
        <v>293</v>
      </c>
      <c r="W102" s="10">
        <v>188</v>
      </c>
      <c r="X102" s="10">
        <v>61</v>
      </c>
      <c r="Y102" s="10">
        <v>19.600000000000001</v>
      </c>
      <c r="Z102" s="10">
        <v>616</v>
      </c>
      <c r="AA102" s="10">
        <v>1</v>
      </c>
      <c r="AB102" s="10">
        <v>0.02</v>
      </c>
    </row>
    <row r="103" spans="8:28" x14ac:dyDescent="0.25">
      <c r="H103" s="3">
        <v>213</v>
      </c>
      <c r="I103" s="3">
        <v>178</v>
      </c>
      <c r="J103" s="3">
        <v>78.5</v>
      </c>
      <c r="K103" s="3">
        <v>12.7</v>
      </c>
      <c r="L103" s="3">
        <v>684</v>
      </c>
      <c r="M103" s="3">
        <v>1</v>
      </c>
      <c r="N103" s="3">
        <v>0.02</v>
      </c>
      <c r="O103" s="3">
        <v>155</v>
      </c>
      <c r="P103" s="3">
        <v>136</v>
      </c>
      <c r="Q103" s="3">
        <v>66</v>
      </c>
      <c r="R103" s="3">
        <v>15.9</v>
      </c>
      <c r="S103" s="3">
        <v>478</v>
      </c>
      <c r="T103" s="3">
        <v>2.17</v>
      </c>
      <c r="U103" s="3">
        <v>0.02</v>
      </c>
      <c r="V103" s="3">
        <v>293</v>
      </c>
      <c r="W103" s="10">
        <v>188</v>
      </c>
      <c r="X103" s="10">
        <v>61</v>
      </c>
      <c r="Y103" s="10">
        <v>19.600000000000001</v>
      </c>
      <c r="Z103" s="10">
        <v>610</v>
      </c>
      <c r="AA103" s="10">
        <v>1</v>
      </c>
      <c r="AB103" s="10">
        <v>0.02</v>
      </c>
    </row>
    <row r="104" spans="8:28" x14ac:dyDescent="0.25">
      <c r="H104" s="3">
        <v>189</v>
      </c>
      <c r="I104" s="3">
        <v>158</v>
      </c>
      <c r="J104" s="3">
        <v>78.5</v>
      </c>
      <c r="K104" s="3">
        <v>12.7</v>
      </c>
      <c r="L104" s="3">
        <v>679</v>
      </c>
      <c r="M104" s="3">
        <v>1</v>
      </c>
      <c r="N104" s="3">
        <v>0.02</v>
      </c>
      <c r="O104" s="3">
        <v>215</v>
      </c>
      <c r="P104" s="3">
        <v>157</v>
      </c>
      <c r="Q104" s="3">
        <v>66</v>
      </c>
      <c r="R104" s="3">
        <v>15.9</v>
      </c>
      <c r="S104" s="3">
        <v>495</v>
      </c>
      <c r="T104" s="3">
        <v>2.4300000000000002</v>
      </c>
      <c r="U104" s="3">
        <v>0.02</v>
      </c>
      <c r="V104" s="3">
        <v>300</v>
      </c>
      <c r="W104" s="10">
        <v>202</v>
      </c>
      <c r="X104" s="10">
        <v>60</v>
      </c>
      <c r="Y104" s="10">
        <v>19.5</v>
      </c>
      <c r="Z104" s="10">
        <v>610</v>
      </c>
      <c r="AA104" s="10">
        <v>1</v>
      </c>
      <c r="AB104" s="10">
        <v>0.02</v>
      </c>
    </row>
    <row r="105" spans="8:28" x14ac:dyDescent="0.25">
      <c r="H105" s="3">
        <v>194</v>
      </c>
      <c r="I105" s="3">
        <v>162</v>
      </c>
      <c r="J105" s="3">
        <v>77.5</v>
      </c>
      <c r="K105" s="3">
        <v>13</v>
      </c>
      <c r="L105" s="3">
        <v>601</v>
      </c>
      <c r="M105" s="3">
        <v>1</v>
      </c>
      <c r="N105" s="3">
        <v>0.02</v>
      </c>
      <c r="O105" s="3">
        <v>215</v>
      </c>
      <c r="P105" s="3">
        <v>157</v>
      </c>
      <c r="Q105" s="3">
        <v>66</v>
      </c>
      <c r="R105" s="3">
        <v>15.9</v>
      </c>
      <c r="S105" s="3">
        <v>495</v>
      </c>
      <c r="T105" s="3">
        <v>2.4300000000000002</v>
      </c>
      <c r="U105" s="3">
        <v>0.02</v>
      </c>
      <c r="V105" s="3">
        <v>214</v>
      </c>
      <c r="W105" s="10">
        <v>148</v>
      </c>
      <c r="X105" s="10">
        <v>60</v>
      </c>
      <c r="Y105" s="10">
        <v>19.5</v>
      </c>
      <c r="Z105" s="10">
        <v>603</v>
      </c>
      <c r="AA105" s="10">
        <v>1</v>
      </c>
      <c r="AB105" s="10">
        <v>0.02</v>
      </c>
    </row>
    <row r="106" spans="8:28" x14ac:dyDescent="0.25">
      <c r="H106" s="3">
        <v>190</v>
      </c>
      <c r="I106" s="3">
        <v>155</v>
      </c>
      <c r="J106" s="3">
        <v>77</v>
      </c>
      <c r="K106" s="3">
        <v>13.2</v>
      </c>
      <c r="L106" s="3">
        <v>593</v>
      </c>
      <c r="M106" s="3">
        <v>1</v>
      </c>
      <c r="N106" s="3">
        <v>0.02</v>
      </c>
      <c r="O106" s="3">
        <v>201</v>
      </c>
      <c r="P106" s="3">
        <v>152</v>
      </c>
      <c r="Q106" s="3">
        <v>66</v>
      </c>
      <c r="R106" s="3">
        <v>15.9</v>
      </c>
      <c r="S106" s="3">
        <v>466</v>
      </c>
      <c r="T106" s="3">
        <v>2.4300000000000002</v>
      </c>
      <c r="U106" s="3">
        <v>0.02</v>
      </c>
      <c r="V106" s="3">
        <v>214</v>
      </c>
      <c r="W106" s="10">
        <v>148</v>
      </c>
      <c r="X106" s="10">
        <v>60</v>
      </c>
      <c r="Y106" s="10">
        <v>19.399999999999999</v>
      </c>
      <c r="Z106" s="10">
        <v>589</v>
      </c>
      <c r="AA106" s="10">
        <v>1</v>
      </c>
      <c r="AB106" s="10">
        <v>0.02</v>
      </c>
    </row>
    <row r="107" spans="8:28" x14ac:dyDescent="0.25">
      <c r="H107" s="3">
        <v>253</v>
      </c>
      <c r="I107" s="3">
        <v>203</v>
      </c>
      <c r="J107" s="3">
        <v>78.5</v>
      </c>
      <c r="K107" s="3">
        <v>12.8</v>
      </c>
      <c r="L107" s="3">
        <v>746</v>
      </c>
      <c r="M107" s="3">
        <v>1</v>
      </c>
      <c r="N107" s="3">
        <v>0.03</v>
      </c>
      <c r="O107" s="3">
        <v>201</v>
      </c>
      <c r="P107" s="3">
        <v>152</v>
      </c>
      <c r="Q107" s="3">
        <v>66</v>
      </c>
      <c r="R107" s="3">
        <v>15.9</v>
      </c>
      <c r="S107" s="3">
        <v>466</v>
      </c>
      <c r="T107" s="3">
        <v>2.4300000000000002</v>
      </c>
      <c r="U107" s="3">
        <v>0.02</v>
      </c>
      <c r="V107" s="3">
        <v>265</v>
      </c>
      <c r="W107" s="10">
        <v>180</v>
      </c>
      <c r="X107" s="10">
        <v>60.5</v>
      </c>
      <c r="Y107" s="10">
        <v>19.399999999999999</v>
      </c>
      <c r="Z107" s="10">
        <v>574</v>
      </c>
      <c r="AA107" s="10">
        <v>1</v>
      </c>
      <c r="AB107" s="10">
        <v>0.02</v>
      </c>
    </row>
    <row r="108" spans="8:28" x14ac:dyDescent="0.25">
      <c r="H108" s="3">
        <v>345</v>
      </c>
      <c r="I108" s="3">
        <v>266</v>
      </c>
      <c r="J108" s="3">
        <v>76</v>
      </c>
      <c r="K108" s="3">
        <v>13.1</v>
      </c>
      <c r="L108" s="3">
        <v>1067</v>
      </c>
      <c r="M108" s="3">
        <v>1</v>
      </c>
      <c r="N108" s="3">
        <v>0.03</v>
      </c>
      <c r="O108" s="3">
        <v>110</v>
      </c>
      <c r="P108" s="3">
        <v>93</v>
      </c>
      <c r="Q108" s="3">
        <v>66.5</v>
      </c>
      <c r="R108" s="3">
        <v>16</v>
      </c>
      <c r="S108" s="3">
        <v>486</v>
      </c>
      <c r="T108" s="3">
        <v>2.41</v>
      </c>
      <c r="U108" s="3">
        <v>0.02</v>
      </c>
      <c r="V108" s="3">
        <v>250</v>
      </c>
      <c r="W108" s="10">
        <v>174</v>
      </c>
      <c r="X108" s="10">
        <v>60.5</v>
      </c>
      <c r="Y108" s="10">
        <v>19.5</v>
      </c>
      <c r="Z108" s="10">
        <v>572</v>
      </c>
      <c r="AA108" s="10">
        <v>1</v>
      </c>
      <c r="AB108" s="10">
        <v>0.02</v>
      </c>
    </row>
    <row r="109" spans="8:28" x14ac:dyDescent="0.25">
      <c r="H109" s="3">
        <v>368</v>
      </c>
      <c r="I109" s="3">
        <v>281</v>
      </c>
      <c r="J109" s="3">
        <v>75</v>
      </c>
      <c r="K109" s="3">
        <v>13.2</v>
      </c>
      <c r="L109" s="3">
        <v>1085</v>
      </c>
      <c r="M109" s="3">
        <v>1</v>
      </c>
      <c r="N109" s="3">
        <v>0.02</v>
      </c>
      <c r="O109" s="3">
        <v>110</v>
      </c>
      <c r="P109" s="3">
        <v>93</v>
      </c>
      <c r="Q109" s="3">
        <v>66.5</v>
      </c>
      <c r="R109" s="3">
        <v>16</v>
      </c>
      <c r="S109" s="3">
        <v>486</v>
      </c>
      <c r="T109" s="3">
        <v>2.41</v>
      </c>
      <c r="U109" s="3">
        <v>0.02</v>
      </c>
      <c r="V109" s="3">
        <v>250</v>
      </c>
      <c r="W109" s="10">
        <v>174</v>
      </c>
      <c r="X109" s="10">
        <v>60</v>
      </c>
      <c r="Y109" s="10">
        <v>19.399999999999999</v>
      </c>
      <c r="Z109" s="10">
        <v>570</v>
      </c>
      <c r="AA109" s="10">
        <v>1</v>
      </c>
      <c r="AB109" s="10">
        <v>0.02</v>
      </c>
    </row>
    <row r="110" spans="8:28" x14ac:dyDescent="0.25">
      <c r="H110" s="3">
        <v>368</v>
      </c>
      <c r="I110" s="3">
        <v>281</v>
      </c>
      <c r="J110" s="3">
        <v>74.5</v>
      </c>
      <c r="K110" s="3">
        <v>13.3</v>
      </c>
      <c r="L110" s="3">
        <v>1111</v>
      </c>
      <c r="M110" s="3">
        <v>1</v>
      </c>
      <c r="N110" s="3">
        <v>0.03</v>
      </c>
      <c r="O110" s="3">
        <v>126</v>
      </c>
      <c r="P110" s="3">
        <v>106</v>
      </c>
      <c r="Q110" s="3">
        <v>66.5</v>
      </c>
      <c r="R110" s="3">
        <v>16</v>
      </c>
      <c r="S110" s="3">
        <v>468</v>
      </c>
      <c r="T110" s="3">
        <v>2.35</v>
      </c>
      <c r="U110" s="3">
        <v>0.02</v>
      </c>
      <c r="V110" s="3">
        <v>211</v>
      </c>
      <c r="W110" s="10">
        <v>156</v>
      </c>
      <c r="X110" s="10">
        <v>60</v>
      </c>
      <c r="Y110" s="10">
        <v>19.399999999999999</v>
      </c>
      <c r="Z110" s="10">
        <v>564</v>
      </c>
      <c r="AA110" s="10">
        <v>1</v>
      </c>
      <c r="AB110" s="10">
        <v>0.02</v>
      </c>
    </row>
    <row r="111" spans="8:28" x14ac:dyDescent="0.25">
      <c r="H111" s="3">
        <v>370</v>
      </c>
      <c r="I111" s="3">
        <v>280</v>
      </c>
      <c r="J111" s="3">
        <v>74</v>
      </c>
      <c r="K111" s="3">
        <v>13.3</v>
      </c>
      <c r="L111" s="3">
        <v>1093</v>
      </c>
      <c r="M111" s="3">
        <v>1</v>
      </c>
      <c r="N111" s="3">
        <v>0.02</v>
      </c>
      <c r="O111" s="3">
        <v>126</v>
      </c>
      <c r="P111" s="3">
        <v>106</v>
      </c>
      <c r="Q111" s="3">
        <v>66.5</v>
      </c>
      <c r="R111" s="3">
        <v>16</v>
      </c>
      <c r="S111" s="3">
        <v>468</v>
      </c>
      <c r="T111" s="3">
        <v>2.35</v>
      </c>
      <c r="U111" s="3">
        <v>0.02</v>
      </c>
      <c r="V111" s="3">
        <v>215</v>
      </c>
      <c r="W111" s="10">
        <v>147</v>
      </c>
      <c r="X111" s="10">
        <v>60</v>
      </c>
      <c r="Y111" s="10">
        <v>19.399999999999999</v>
      </c>
      <c r="Z111" s="10">
        <v>544</v>
      </c>
      <c r="AA111" s="10">
        <v>1</v>
      </c>
      <c r="AB111" s="10">
        <v>0.02</v>
      </c>
    </row>
    <row r="112" spans="8:28" x14ac:dyDescent="0.25">
      <c r="H112" s="3">
        <v>360</v>
      </c>
      <c r="I112" s="3">
        <v>283</v>
      </c>
      <c r="J112" s="3">
        <v>74</v>
      </c>
      <c r="K112" s="3">
        <v>13.1</v>
      </c>
      <c r="L112" s="3">
        <v>1050</v>
      </c>
      <c r="M112" s="3">
        <v>1</v>
      </c>
      <c r="N112" s="3">
        <v>0.02</v>
      </c>
      <c r="O112" s="3">
        <v>127</v>
      </c>
      <c r="P112" s="3">
        <v>108</v>
      </c>
      <c r="Q112" s="3">
        <v>65.5</v>
      </c>
      <c r="R112" s="3">
        <v>15.9</v>
      </c>
      <c r="S112" s="3">
        <v>474</v>
      </c>
      <c r="T112" s="3">
        <v>1.88</v>
      </c>
      <c r="U112" s="3">
        <v>0.02</v>
      </c>
      <c r="V112" s="3">
        <v>160</v>
      </c>
      <c r="W112" s="10">
        <v>118</v>
      </c>
      <c r="X112" s="10">
        <v>60</v>
      </c>
      <c r="Y112" s="10">
        <v>19.399999999999999</v>
      </c>
      <c r="Z112" s="10">
        <v>542</v>
      </c>
      <c r="AA112" s="10">
        <v>1</v>
      </c>
      <c r="AB112" s="10">
        <v>0.02</v>
      </c>
    </row>
    <row r="113" spans="8:28" x14ac:dyDescent="0.25">
      <c r="H113" s="3">
        <v>384</v>
      </c>
      <c r="I113" s="3">
        <v>304</v>
      </c>
      <c r="J113" s="3">
        <v>74.5</v>
      </c>
      <c r="K113" s="3">
        <v>12.9</v>
      </c>
      <c r="L113" s="3">
        <v>1040</v>
      </c>
      <c r="M113" s="3">
        <v>1</v>
      </c>
      <c r="N113" s="3">
        <v>0.03</v>
      </c>
      <c r="O113" s="3">
        <v>127</v>
      </c>
      <c r="P113" s="3">
        <v>108</v>
      </c>
      <c r="Q113" s="3">
        <v>65.5</v>
      </c>
      <c r="R113" s="3">
        <v>15.9</v>
      </c>
      <c r="S113" s="3">
        <v>474</v>
      </c>
      <c r="T113" s="3">
        <v>1.88</v>
      </c>
      <c r="U113" s="3">
        <v>0.02</v>
      </c>
      <c r="V113" s="3">
        <v>160</v>
      </c>
      <c r="W113" s="10">
        <v>118</v>
      </c>
      <c r="X113" s="10">
        <v>60</v>
      </c>
      <c r="Y113" s="10">
        <v>19.399999999999999</v>
      </c>
      <c r="Z113" s="10">
        <v>542</v>
      </c>
      <c r="AA113" s="10">
        <v>1</v>
      </c>
      <c r="AB113" s="10">
        <v>0.02</v>
      </c>
    </row>
    <row r="114" spans="8:28" x14ac:dyDescent="0.25">
      <c r="H114" s="3">
        <v>366</v>
      </c>
      <c r="I114" s="3">
        <v>307</v>
      </c>
      <c r="J114" s="3">
        <v>75</v>
      </c>
      <c r="K114" s="3">
        <v>12.7</v>
      </c>
      <c r="L114" s="3">
        <v>1054</v>
      </c>
      <c r="M114" s="3">
        <v>1</v>
      </c>
      <c r="N114" s="3">
        <v>0.03</v>
      </c>
      <c r="O114" s="3">
        <v>79</v>
      </c>
      <c r="P114" s="3">
        <v>62</v>
      </c>
      <c r="Q114" s="3">
        <v>65.5</v>
      </c>
      <c r="R114" s="3">
        <v>15.9</v>
      </c>
      <c r="S114" s="3">
        <v>482</v>
      </c>
      <c r="T114" s="3">
        <v>2.04</v>
      </c>
      <c r="U114" s="3">
        <v>0.02</v>
      </c>
      <c r="V114" s="3">
        <v>160</v>
      </c>
      <c r="W114" s="10">
        <v>118</v>
      </c>
      <c r="X114" s="10">
        <v>60</v>
      </c>
      <c r="Y114" s="10">
        <v>19.399999999999999</v>
      </c>
      <c r="Z114" s="10">
        <v>542</v>
      </c>
      <c r="AA114" s="10">
        <v>1</v>
      </c>
      <c r="AB114" s="10">
        <v>0.02</v>
      </c>
    </row>
    <row r="115" spans="8:28" x14ac:dyDescent="0.25">
      <c r="H115" s="3">
        <v>366</v>
      </c>
      <c r="I115" s="3">
        <v>307</v>
      </c>
      <c r="J115" s="3">
        <v>75</v>
      </c>
      <c r="K115" s="3">
        <v>12.7</v>
      </c>
      <c r="L115" s="3">
        <v>1093</v>
      </c>
      <c r="M115" s="3">
        <v>1</v>
      </c>
      <c r="N115" s="3">
        <v>0.03</v>
      </c>
      <c r="O115" s="3">
        <v>79</v>
      </c>
      <c r="P115" s="3">
        <v>62</v>
      </c>
      <c r="Q115" s="3">
        <v>65.5</v>
      </c>
      <c r="R115" s="3">
        <v>15.9</v>
      </c>
      <c r="S115" s="3">
        <v>482</v>
      </c>
      <c r="T115" s="3">
        <v>2.04</v>
      </c>
      <c r="U115" s="3">
        <v>0.02</v>
      </c>
      <c r="V115" s="3">
        <v>222</v>
      </c>
      <c r="W115" s="10">
        <v>154</v>
      </c>
      <c r="X115" s="10">
        <v>60</v>
      </c>
      <c r="Y115" s="10">
        <v>19.399999999999999</v>
      </c>
      <c r="Z115" s="10">
        <v>537</v>
      </c>
      <c r="AA115" s="10">
        <v>1</v>
      </c>
      <c r="AB115" s="10">
        <v>0.02</v>
      </c>
    </row>
    <row r="116" spans="8:28" x14ac:dyDescent="0.25">
      <c r="H116" s="3">
        <v>357</v>
      </c>
      <c r="I116" s="3">
        <v>286</v>
      </c>
      <c r="J116" s="3">
        <v>75.5</v>
      </c>
      <c r="K116" s="3">
        <v>12.7</v>
      </c>
      <c r="L116" s="3">
        <v>1102</v>
      </c>
      <c r="M116" s="3">
        <v>1</v>
      </c>
      <c r="N116" s="3">
        <v>0.03</v>
      </c>
      <c r="O116" s="3">
        <v>82</v>
      </c>
      <c r="P116" s="3">
        <v>63</v>
      </c>
      <c r="Q116" s="3">
        <v>65.5</v>
      </c>
      <c r="R116" s="3">
        <v>15.9</v>
      </c>
      <c r="S116" s="3">
        <v>470</v>
      </c>
      <c r="T116" s="3">
        <v>2.04</v>
      </c>
      <c r="U116" s="3">
        <v>0.02</v>
      </c>
      <c r="V116" s="3">
        <v>222</v>
      </c>
      <c r="W116" s="10">
        <v>154</v>
      </c>
      <c r="X116" s="10">
        <v>60</v>
      </c>
      <c r="Y116" s="10">
        <v>19.399999999999999</v>
      </c>
      <c r="Z116" s="10">
        <v>537</v>
      </c>
      <c r="AA116" s="10">
        <v>1</v>
      </c>
      <c r="AB116" s="10">
        <v>0.02</v>
      </c>
    </row>
    <row r="117" spans="8:28" x14ac:dyDescent="0.25">
      <c r="H117" s="3">
        <v>337</v>
      </c>
      <c r="I117" s="3">
        <v>270</v>
      </c>
      <c r="J117" s="3">
        <v>76</v>
      </c>
      <c r="K117" s="3">
        <v>12.8</v>
      </c>
      <c r="L117" s="3">
        <v>1124</v>
      </c>
      <c r="M117" s="3">
        <v>1</v>
      </c>
      <c r="N117" s="3">
        <v>0.02</v>
      </c>
      <c r="O117" s="3">
        <v>82</v>
      </c>
      <c r="P117" s="3">
        <v>63</v>
      </c>
      <c r="Q117" s="3">
        <v>65.5</v>
      </c>
      <c r="R117" s="3">
        <v>15.9</v>
      </c>
      <c r="S117" s="3">
        <v>470</v>
      </c>
      <c r="T117" s="3">
        <v>2.04</v>
      </c>
      <c r="U117" s="3">
        <v>0.02</v>
      </c>
      <c r="V117" s="3">
        <v>222</v>
      </c>
      <c r="W117" s="10">
        <v>154</v>
      </c>
      <c r="X117" s="10">
        <v>60</v>
      </c>
      <c r="Y117" s="10">
        <v>19.399999999999999</v>
      </c>
      <c r="Z117" s="10">
        <v>537</v>
      </c>
      <c r="AA117" s="10">
        <v>1</v>
      </c>
      <c r="AB117" s="10">
        <v>0.02</v>
      </c>
    </row>
    <row r="118" spans="8:28" x14ac:dyDescent="0.25">
      <c r="H118" s="3">
        <v>337</v>
      </c>
      <c r="I118" s="3">
        <v>270</v>
      </c>
      <c r="J118" s="3">
        <v>76</v>
      </c>
      <c r="K118" s="3">
        <v>12.9</v>
      </c>
      <c r="L118" s="3">
        <v>1110</v>
      </c>
      <c r="M118" s="3">
        <v>1</v>
      </c>
      <c r="N118" s="3">
        <v>0.02</v>
      </c>
      <c r="O118" s="3">
        <v>81</v>
      </c>
      <c r="P118" s="3">
        <v>62</v>
      </c>
      <c r="Q118" s="3">
        <v>65.5</v>
      </c>
      <c r="R118" s="3">
        <v>15.9</v>
      </c>
      <c r="S118" s="3">
        <v>483</v>
      </c>
      <c r="T118" s="3">
        <v>2.08</v>
      </c>
      <c r="U118" s="3">
        <v>0.02</v>
      </c>
      <c r="V118" s="3">
        <v>222</v>
      </c>
      <c r="W118" s="10">
        <v>154</v>
      </c>
      <c r="X118" s="10">
        <v>60</v>
      </c>
      <c r="Y118" s="10">
        <v>19.5</v>
      </c>
      <c r="Z118" s="10">
        <v>537</v>
      </c>
      <c r="AA118" s="10">
        <v>1</v>
      </c>
      <c r="AB118" s="10">
        <v>0.02</v>
      </c>
    </row>
    <row r="119" spans="8:28" x14ac:dyDescent="0.25">
      <c r="H119" s="3">
        <v>353</v>
      </c>
      <c r="I119" s="3">
        <v>288</v>
      </c>
      <c r="J119" s="3">
        <v>79.5</v>
      </c>
      <c r="K119" s="3">
        <v>12.7</v>
      </c>
      <c r="L119" s="3">
        <v>1137</v>
      </c>
      <c r="M119" s="3">
        <v>1</v>
      </c>
      <c r="N119" s="3">
        <v>0.02</v>
      </c>
      <c r="O119" s="3">
        <v>81</v>
      </c>
      <c r="P119" s="3">
        <v>62</v>
      </c>
      <c r="Q119" s="3">
        <v>65.5</v>
      </c>
      <c r="R119" s="3">
        <v>15.9</v>
      </c>
      <c r="S119" s="3">
        <v>483</v>
      </c>
      <c r="T119" s="3">
        <v>2.08</v>
      </c>
      <c r="U119" s="3">
        <v>0.02</v>
      </c>
      <c r="V119" s="3">
        <v>222</v>
      </c>
      <c r="W119" s="10">
        <v>154</v>
      </c>
      <c r="X119" s="10">
        <v>60</v>
      </c>
      <c r="Y119" s="10">
        <v>19.5</v>
      </c>
      <c r="Z119" s="10">
        <v>537</v>
      </c>
      <c r="AA119" s="10">
        <v>1</v>
      </c>
      <c r="AB119" s="10">
        <v>0.02</v>
      </c>
    </row>
    <row r="120" spans="8:28" x14ac:dyDescent="0.25">
      <c r="H120" s="3">
        <v>353</v>
      </c>
      <c r="I120" s="3">
        <v>288</v>
      </c>
      <c r="J120" s="3">
        <v>81.5</v>
      </c>
      <c r="K120" s="3">
        <v>12.7</v>
      </c>
      <c r="L120" s="3">
        <v>1160</v>
      </c>
      <c r="M120" s="3">
        <v>1</v>
      </c>
      <c r="N120" s="3">
        <v>0.02</v>
      </c>
      <c r="O120" s="3">
        <v>81</v>
      </c>
      <c r="P120" s="3">
        <v>62</v>
      </c>
      <c r="Q120" s="3">
        <v>65.5</v>
      </c>
      <c r="R120" s="3">
        <v>15.5</v>
      </c>
      <c r="S120" s="3">
        <v>488</v>
      </c>
      <c r="T120" s="3">
        <v>1.79</v>
      </c>
      <c r="U120" s="3">
        <v>0.03</v>
      </c>
      <c r="V120" s="3">
        <v>165</v>
      </c>
      <c r="W120" s="10">
        <v>127</v>
      </c>
      <c r="X120" s="10">
        <v>60</v>
      </c>
      <c r="Y120" s="10">
        <v>19.399999999999999</v>
      </c>
      <c r="Z120" s="10">
        <v>534</v>
      </c>
      <c r="AA120" s="10">
        <v>1</v>
      </c>
      <c r="AB120" s="10">
        <v>0.02</v>
      </c>
    </row>
    <row r="121" spans="8:28" x14ac:dyDescent="0.25">
      <c r="H121" s="3">
        <v>335</v>
      </c>
      <c r="I121" s="3">
        <v>265</v>
      </c>
      <c r="J121" s="3">
        <v>82.5</v>
      </c>
      <c r="K121" s="3">
        <v>12.7</v>
      </c>
      <c r="L121" s="3">
        <v>1165</v>
      </c>
      <c r="M121" s="3">
        <v>1</v>
      </c>
      <c r="N121" s="3">
        <v>0.02</v>
      </c>
      <c r="O121" s="3">
        <v>81</v>
      </c>
      <c r="P121" s="3">
        <v>62</v>
      </c>
      <c r="Q121" s="3">
        <v>65.5</v>
      </c>
      <c r="R121" s="3">
        <v>15.5</v>
      </c>
      <c r="S121" s="3">
        <v>488</v>
      </c>
      <c r="T121" s="3">
        <v>1.79</v>
      </c>
      <c r="U121" s="3">
        <v>0.03</v>
      </c>
      <c r="V121" s="3">
        <v>165</v>
      </c>
      <c r="W121" s="10">
        <v>127</v>
      </c>
      <c r="X121" s="10">
        <v>60</v>
      </c>
      <c r="Y121" s="10">
        <v>19.399999999999999</v>
      </c>
      <c r="Z121" s="10">
        <v>534</v>
      </c>
      <c r="AA121" s="10">
        <v>1</v>
      </c>
      <c r="AB121" s="10">
        <v>0.02</v>
      </c>
    </row>
    <row r="122" spans="8:28" x14ac:dyDescent="0.25">
      <c r="H122" s="3">
        <v>313</v>
      </c>
      <c r="I122" s="3">
        <v>264</v>
      </c>
      <c r="J122" s="3">
        <v>82.5</v>
      </c>
      <c r="K122" s="3">
        <v>12.8</v>
      </c>
      <c r="L122" s="3">
        <v>1142</v>
      </c>
      <c r="M122" s="3">
        <v>1</v>
      </c>
      <c r="N122" s="3">
        <v>0.02</v>
      </c>
      <c r="O122" s="3">
        <v>78</v>
      </c>
      <c r="P122" s="3">
        <v>59</v>
      </c>
      <c r="Q122" s="3">
        <v>66</v>
      </c>
      <c r="R122" s="3">
        <v>15.2</v>
      </c>
      <c r="S122" s="3">
        <v>498</v>
      </c>
      <c r="T122" s="3">
        <v>1.87</v>
      </c>
      <c r="U122" s="3">
        <v>0.04</v>
      </c>
      <c r="V122" s="3">
        <v>165</v>
      </c>
      <c r="W122" s="10">
        <v>127</v>
      </c>
      <c r="X122" s="10">
        <v>60</v>
      </c>
      <c r="Y122" s="10">
        <v>19.399999999999999</v>
      </c>
      <c r="Z122" s="10">
        <v>534</v>
      </c>
      <c r="AA122" s="10">
        <v>1</v>
      </c>
      <c r="AB122" s="10">
        <v>0.02</v>
      </c>
    </row>
    <row r="123" spans="8:28" x14ac:dyDescent="0.25">
      <c r="H123" s="3">
        <v>313</v>
      </c>
      <c r="I123" s="3">
        <v>264</v>
      </c>
      <c r="J123" s="3">
        <v>82.5</v>
      </c>
      <c r="K123" s="3">
        <v>12.7</v>
      </c>
      <c r="L123" s="3">
        <v>1178</v>
      </c>
      <c r="M123" s="3">
        <v>1</v>
      </c>
      <c r="N123" s="3">
        <v>0.02</v>
      </c>
      <c r="O123" s="3">
        <v>78</v>
      </c>
      <c r="P123" s="3">
        <v>59</v>
      </c>
      <c r="Q123" s="3">
        <v>66</v>
      </c>
      <c r="R123" s="3">
        <v>15.2</v>
      </c>
      <c r="S123" s="3">
        <v>498</v>
      </c>
      <c r="T123" s="3">
        <v>1.87</v>
      </c>
      <c r="U123" s="3">
        <v>0.04</v>
      </c>
      <c r="V123" s="3">
        <v>165</v>
      </c>
      <c r="W123" s="10">
        <v>127</v>
      </c>
      <c r="X123" s="10">
        <v>59.5</v>
      </c>
      <c r="Y123" s="10">
        <v>19.399999999999999</v>
      </c>
      <c r="Z123" s="10">
        <v>531</v>
      </c>
      <c r="AA123" s="10">
        <v>1</v>
      </c>
      <c r="AB123" s="10">
        <v>0.02</v>
      </c>
    </row>
    <row r="124" spans="8:28" x14ac:dyDescent="0.25">
      <c r="H124" s="3">
        <v>353</v>
      </c>
      <c r="I124" s="3">
        <v>276</v>
      </c>
      <c r="J124" s="3">
        <v>82.5</v>
      </c>
      <c r="K124" s="3">
        <v>12.7</v>
      </c>
      <c r="L124" s="3">
        <v>1173</v>
      </c>
      <c r="M124" s="3">
        <v>1</v>
      </c>
      <c r="N124" s="3">
        <v>0.02</v>
      </c>
      <c r="O124" s="3">
        <v>75</v>
      </c>
      <c r="P124" s="3">
        <v>57</v>
      </c>
      <c r="Q124" s="3">
        <v>67</v>
      </c>
      <c r="R124" s="3">
        <v>15</v>
      </c>
      <c r="S124" s="3">
        <v>508</v>
      </c>
      <c r="T124" s="3">
        <v>1</v>
      </c>
      <c r="U124" s="3">
        <v>0.05</v>
      </c>
      <c r="V124" s="3">
        <v>165</v>
      </c>
      <c r="W124" s="10">
        <v>127</v>
      </c>
      <c r="X124" s="10">
        <v>59.5</v>
      </c>
      <c r="Y124" s="10">
        <v>19.399999999999999</v>
      </c>
      <c r="Z124" s="10">
        <v>531</v>
      </c>
      <c r="AA124" s="10">
        <v>1</v>
      </c>
      <c r="AB124" s="10">
        <v>0.02</v>
      </c>
    </row>
    <row r="125" spans="8:28" x14ac:dyDescent="0.25">
      <c r="H125" s="3">
        <v>382</v>
      </c>
      <c r="I125" s="3">
        <v>290</v>
      </c>
      <c r="J125" s="3">
        <v>82</v>
      </c>
      <c r="K125" s="3">
        <v>12.8</v>
      </c>
      <c r="L125" s="3">
        <v>1864</v>
      </c>
      <c r="M125" s="3">
        <v>1</v>
      </c>
      <c r="N125" s="3">
        <v>0.02</v>
      </c>
      <c r="O125" s="3">
        <v>75</v>
      </c>
      <c r="P125" s="3">
        <v>57</v>
      </c>
      <c r="Q125" s="3">
        <v>67</v>
      </c>
      <c r="R125" s="3">
        <v>15</v>
      </c>
      <c r="S125" s="3">
        <v>508</v>
      </c>
      <c r="T125" s="3">
        <v>1</v>
      </c>
      <c r="U125" s="3">
        <v>0.05</v>
      </c>
      <c r="V125" s="3">
        <v>165</v>
      </c>
      <c r="W125" s="10">
        <v>127</v>
      </c>
      <c r="X125" s="10">
        <v>59.5</v>
      </c>
      <c r="Y125" s="10">
        <v>19.399999999999999</v>
      </c>
      <c r="Z125" s="10">
        <v>531</v>
      </c>
      <c r="AA125" s="10">
        <v>1</v>
      </c>
      <c r="AB125" s="10">
        <v>0.02</v>
      </c>
    </row>
    <row r="126" spans="8:28" x14ac:dyDescent="0.25">
      <c r="H126" s="3">
        <v>264</v>
      </c>
      <c r="I126" s="3">
        <v>219</v>
      </c>
      <c r="J126" s="3">
        <v>76.5</v>
      </c>
      <c r="K126" s="3">
        <v>12.2</v>
      </c>
      <c r="L126" s="3">
        <v>1088</v>
      </c>
      <c r="M126" s="3">
        <v>1</v>
      </c>
      <c r="N126" s="3">
        <v>0.02</v>
      </c>
      <c r="O126" s="3">
        <v>72</v>
      </c>
      <c r="P126" s="3">
        <v>53</v>
      </c>
      <c r="Q126" s="3">
        <v>67.5</v>
      </c>
      <c r="R126" s="3">
        <v>14.9</v>
      </c>
      <c r="S126" s="3">
        <v>513</v>
      </c>
      <c r="T126" s="3">
        <v>1</v>
      </c>
      <c r="U126" s="3">
        <v>0.05</v>
      </c>
      <c r="V126" s="3">
        <v>253</v>
      </c>
      <c r="W126" s="10">
        <v>208</v>
      </c>
      <c r="X126" s="10">
        <v>60</v>
      </c>
      <c r="Y126" s="10">
        <v>19.399999999999999</v>
      </c>
      <c r="Z126" s="10">
        <v>529</v>
      </c>
      <c r="AA126" s="10">
        <v>1</v>
      </c>
      <c r="AB126" s="10">
        <v>0.02</v>
      </c>
    </row>
    <row r="127" spans="8:28" x14ac:dyDescent="0.25">
      <c r="H127" s="3">
        <v>227</v>
      </c>
      <c r="I127" s="3">
        <v>190</v>
      </c>
      <c r="J127" s="3">
        <v>75</v>
      </c>
      <c r="K127" s="3">
        <v>11.7</v>
      </c>
      <c r="L127" s="3">
        <v>778</v>
      </c>
      <c r="M127" s="3">
        <v>1</v>
      </c>
      <c r="N127" s="3">
        <v>0.02</v>
      </c>
      <c r="O127" s="3">
        <v>72</v>
      </c>
      <c r="P127" s="3">
        <v>53</v>
      </c>
      <c r="Q127" s="3">
        <v>67.5</v>
      </c>
      <c r="R127" s="3">
        <v>14.9</v>
      </c>
      <c r="S127" s="3">
        <v>513</v>
      </c>
      <c r="T127" s="3">
        <v>1</v>
      </c>
      <c r="U127" s="3">
        <v>0.05</v>
      </c>
      <c r="V127" s="3">
        <v>271</v>
      </c>
      <c r="W127" s="10">
        <v>215</v>
      </c>
      <c r="X127" s="10">
        <v>60</v>
      </c>
      <c r="Y127" s="10">
        <v>19.399999999999999</v>
      </c>
      <c r="Z127" s="10">
        <v>527</v>
      </c>
      <c r="AA127" s="10">
        <v>1</v>
      </c>
      <c r="AB127" s="10">
        <v>0.02</v>
      </c>
    </row>
    <row r="128" spans="8:28" x14ac:dyDescent="0.25">
      <c r="H128" s="3">
        <v>227</v>
      </c>
      <c r="I128" s="3">
        <v>190</v>
      </c>
      <c r="J128" s="3">
        <v>74</v>
      </c>
      <c r="K128" s="3">
        <v>11.3</v>
      </c>
      <c r="L128" s="3">
        <v>736</v>
      </c>
      <c r="M128" s="3">
        <v>1</v>
      </c>
      <c r="N128" s="3">
        <v>0.04</v>
      </c>
      <c r="O128" s="3">
        <v>89</v>
      </c>
      <c r="P128" s="3">
        <v>70</v>
      </c>
      <c r="Q128" s="3">
        <v>68.5</v>
      </c>
      <c r="R128" s="3">
        <v>14.8</v>
      </c>
      <c r="S128" s="3">
        <v>533</v>
      </c>
      <c r="T128" s="3">
        <v>1</v>
      </c>
      <c r="U128" s="3">
        <v>0.05</v>
      </c>
      <c r="V128" s="3">
        <v>271</v>
      </c>
      <c r="W128" s="10">
        <v>215</v>
      </c>
      <c r="X128" s="10">
        <v>60</v>
      </c>
      <c r="Y128" s="10">
        <v>19.399999999999999</v>
      </c>
      <c r="Z128" s="10">
        <v>527</v>
      </c>
      <c r="AA128" s="10">
        <v>1</v>
      </c>
      <c r="AB128" s="10">
        <v>0.02</v>
      </c>
    </row>
    <row r="129" spans="8:28" x14ac:dyDescent="0.25">
      <c r="H129" s="3">
        <v>309</v>
      </c>
      <c r="I129" s="3">
        <v>268</v>
      </c>
      <c r="J129" s="3">
        <v>77.5</v>
      </c>
      <c r="K129" s="3">
        <v>11.3</v>
      </c>
      <c r="L129" s="3">
        <v>732</v>
      </c>
      <c r="M129" s="3">
        <v>1.72</v>
      </c>
      <c r="N129" s="3">
        <v>0.05</v>
      </c>
      <c r="O129" s="3">
        <v>88</v>
      </c>
      <c r="P129" s="3">
        <v>72</v>
      </c>
      <c r="Q129" s="3">
        <v>68</v>
      </c>
      <c r="R129" s="3">
        <v>14.7</v>
      </c>
      <c r="S129" s="3">
        <v>542</v>
      </c>
      <c r="T129" s="3">
        <v>1</v>
      </c>
      <c r="U129" s="3">
        <v>0.04</v>
      </c>
      <c r="V129" s="3">
        <v>271</v>
      </c>
      <c r="W129" s="10">
        <v>215</v>
      </c>
      <c r="X129" s="10">
        <v>60</v>
      </c>
      <c r="Y129" s="10">
        <v>19.399999999999999</v>
      </c>
      <c r="Z129" s="10">
        <v>527</v>
      </c>
      <c r="AA129" s="10">
        <v>1</v>
      </c>
      <c r="AB129" s="10">
        <v>0.02</v>
      </c>
    </row>
    <row r="130" spans="8:28" x14ac:dyDescent="0.25">
      <c r="H130" s="3">
        <v>362</v>
      </c>
      <c r="I130" s="3">
        <v>296</v>
      </c>
      <c r="J130" s="3">
        <v>79.5</v>
      </c>
      <c r="K130" s="3">
        <v>11.6</v>
      </c>
      <c r="L130" s="3">
        <v>818</v>
      </c>
      <c r="M130" s="3">
        <v>1</v>
      </c>
      <c r="N130" s="3">
        <v>0.05</v>
      </c>
      <c r="O130" s="3">
        <v>75</v>
      </c>
      <c r="P130" s="3">
        <v>58</v>
      </c>
      <c r="Q130" s="3">
        <v>68.5</v>
      </c>
      <c r="R130" s="3">
        <v>14.7</v>
      </c>
      <c r="S130" s="3">
        <v>535</v>
      </c>
      <c r="T130" s="3">
        <v>1</v>
      </c>
      <c r="U130" s="3">
        <v>0.05</v>
      </c>
      <c r="V130" s="3">
        <v>271</v>
      </c>
      <c r="W130" s="10">
        <v>215</v>
      </c>
      <c r="X130" s="10">
        <v>60</v>
      </c>
      <c r="Y130" s="10">
        <v>19.5</v>
      </c>
      <c r="Z130" s="10">
        <v>525</v>
      </c>
      <c r="AA130" s="10">
        <v>1</v>
      </c>
      <c r="AB130" s="10">
        <v>0.02</v>
      </c>
    </row>
    <row r="131" spans="8:28" x14ac:dyDescent="0.25">
      <c r="H131" s="3">
        <v>362</v>
      </c>
      <c r="I131" s="3">
        <v>296</v>
      </c>
      <c r="J131" s="3">
        <v>80.5</v>
      </c>
      <c r="K131" s="3">
        <v>11.8</v>
      </c>
      <c r="L131" s="3">
        <v>937</v>
      </c>
      <c r="M131" s="3">
        <v>1</v>
      </c>
      <c r="N131" s="3">
        <v>0.04</v>
      </c>
      <c r="O131" s="3">
        <v>144</v>
      </c>
      <c r="P131" s="3">
        <v>133</v>
      </c>
      <c r="Q131" s="3">
        <v>68.5</v>
      </c>
      <c r="R131" s="3">
        <v>14.6</v>
      </c>
      <c r="S131" s="3">
        <v>529</v>
      </c>
      <c r="T131" s="3">
        <v>1</v>
      </c>
      <c r="U131" s="3">
        <v>0.05</v>
      </c>
      <c r="V131" s="3">
        <v>271</v>
      </c>
      <c r="W131" s="10">
        <v>215</v>
      </c>
      <c r="X131" s="10">
        <v>60</v>
      </c>
      <c r="Y131" s="10">
        <v>19.5</v>
      </c>
      <c r="Z131" s="10">
        <v>525</v>
      </c>
      <c r="AA131" s="10">
        <v>1</v>
      </c>
      <c r="AB131" s="10">
        <v>0.02</v>
      </c>
    </row>
    <row r="132" spans="8:28" x14ac:dyDescent="0.25">
      <c r="H132" s="3">
        <v>350</v>
      </c>
      <c r="I132" s="3">
        <v>284</v>
      </c>
      <c r="J132" s="3">
        <v>81</v>
      </c>
      <c r="K132" s="3">
        <v>11.9</v>
      </c>
      <c r="L132" s="3">
        <v>1033</v>
      </c>
      <c r="M132" s="3">
        <v>1</v>
      </c>
      <c r="N132" s="3">
        <v>0.04</v>
      </c>
      <c r="O132" s="3">
        <v>147</v>
      </c>
      <c r="P132" s="3">
        <v>136</v>
      </c>
      <c r="Q132" s="3">
        <v>68.5</v>
      </c>
      <c r="R132" s="3">
        <v>14.6</v>
      </c>
      <c r="S132" s="3">
        <v>515</v>
      </c>
      <c r="T132" s="3">
        <v>1</v>
      </c>
      <c r="U132" s="3">
        <v>0.04</v>
      </c>
      <c r="V132" s="3">
        <v>281</v>
      </c>
      <c r="W132" s="10">
        <v>228</v>
      </c>
      <c r="X132" s="10">
        <v>60</v>
      </c>
      <c r="Y132" s="10">
        <v>19.5</v>
      </c>
      <c r="Z132" s="10">
        <v>528</v>
      </c>
      <c r="AA132" s="10">
        <v>1</v>
      </c>
      <c r="AB132" s="10">
        <v>0.02</v>
      </c>
    </row>
    <row r="133" spans="8:28" x14ac:dyDescent="0.25">
      <c r="H133" s="3">
        <v>350</v>
      </c>
      <c r="I133" s="3">
        <v>284</v>
      </c>
      <c r="J133" s="3">
        <v>81</v>
      </c>
      <c r="K133" s="3">
        <v>11.9</v>
      </c>
      <c r="L133" s="3">
        <v>1033</v>
      </c>
      <c r="M133" s="3">
        <v>1</v>
      </c>
      <c r="N133" s="3">
        <v>0.04</v>
      </c>
      <c r="O133" s="3">
        <v>224</v>
      </c>
      <c r="P133" s="3">
        <v>206</v>
      </c>
      <c r="Q133" s="3">
        <v>69</v>
      </c>
      <c r="R133" s="3">
        <v>14.5</v>
      </c>
      <c r="S133" s="3">
        <v>520</v>
      </c>
      <c r="T133" s="3">
        <v>1</v>
      </c>
      <c r="U133" s="3">
        <v>0.04</v>
      </c>
      <c r="V133" s="3">
        <v>281</v>
      </c>
      <c r="W133" s="10">
        <v>228</v>
      </c>
      <c r="X133" s="10">
        <v>60</v>
      </c>
      <c r="Y133" s="10">
        <v>19.5</v>
      </c>
      <c r="Z133" s="10">
        <v>528</v>
      </c>
      <c r="AA133" s="10">
        <v>1</v>
      </c>
      <c r="AB133" s="10">
        <v>0.02</v>
      </c>
    </row>
    <row r="134" spans="8:28" x14ac:dyDescent="0.25">
      <c r="H134" s="3">
        <v>377</v>
      </c>
      <c r="I134" s="3">
        <v>307</v>
      </c>
      <c r="J134" s="3">
        <v>81</v>
      </c>
      <c r="K134" s="3">
        <v>12</v>
      </c>
      <c r="L134" s="3">
        <v>1071</v>
      </c>
      <c r="M134" s="3">
        <v>1</v>
      </c>
      <c r="N134" s="3">
        <v>0.03</v>
      </c>
      <c r="O134" s="3">
        <v>79</v>
      </c>
      <c r="P134" s="3">
        <v>63</v>
      </c>
      <c r="Q134" s="3">
        <v>68.5</v>
      </c>
      <c r="R134" s="3">
        <v>14.5</v>
      </c>
      <c r="S134" s="3">
        <v>521</v>
      </c>
      <c r="T134" s="3">
        <v>1.56</v>
      </c>
      <c r="U134" s="3">
        <v>0.04</v>
      </c>
      <c r="V134" s="3">
        <v>281</v>
      </c>
      <c r="W134" s="10">
        <v>228</v>
      </c>
      <c r="X134" s="10">
        <v>60</v>
      </c>
      <c r="Y134" s="10">
        <v>19.5</v>
      </c>
      <c r="Z134" s="10">
        <v>528</v>
      </c>
      <c r="AA134" s="10">
        <v>1</v>
      </c>
      <c r="AB134" s="10">
        <v>0.02</v>
      </c>
    </row>
    <row r="135" spans="8:28" x14ac:dyDescent="0.25">
      <c r="H135" s="3">
        <v>377</v>
      </c>
      <c r="I135" s="3">
        <v>307</v>
      </c>
      <c r="J135" s="3">
        <v>81</v>
      </c>
      <c r="K135" s="3">
        <v>12</v>
      </c>
      <c r="L135" s="3">
        <v>1071</v>
      </c>
      <c r="M135" s="3">
        <v>1</v>
      </c>
      <c r="N135" s="3">
        <v>0.03</v>
      </c>
      <c r="O135" s="3">
        <v>76</v>
      </c>
      <c r="P135" s="3">
        <v>61</v>
      </c>
      <c r="Q135" s="3">
        <v>69.5</v>
      </c>
      <c r="R135" s="3">
        <v>14.5</v>
      </c>
      <c r="S135" s="3">
        <v>530</v>
      </c>
      <c r="T135" s="3">
        <v>1.97</v>
      </c>
      <c r="U135" s="3">
        <v>0.04</v>
      </c>
      <c r="V135" s="3">
        <v>198</v>
      </c>
      <c r="W135" s="10">
        <v>156</v>
      </c>
      <c r="X135" s="10">
        <v>60</v>
      </c>
      <c r="Y135" s="10">
        <v>19.5</v>
      </c>
      <c r="Z135" s="10">
        <v>531</v>
      </c>
      <c r="AA135" s="10">
        <v>1</v>
      </c>
      <c r="AB135" s="10">
        <v>0.02</v>
      </c>
    </row>
    <row r="136" spans="8:28" x14ac:dyDescent="0.25">
      <c r="H136" s="3">
        <v>377</v>
      </c>
      <c r="I136" s="3">
        <v>307</v>
      </c>
      <c r="J136" s="3">
        <v>81.5</v>
      </c>
      <c r="K136" s="3">
        <v>12.1</v>
      </c>
      <c r="L136" s="3">
        <v>1075</v>
      </c>
      <c r="M136" s="3">
        <v>1</v>
      </c>
      <c r="N136" s="3">
        <v>0.02</v>
      </c>
      <c r="O136" s="3">
        <v>66</v>
      </c>
      <c r="P136" s="3">
        <v>54</v>
      </c>
      <c r="Q136" s="3">
        <v>69</v>
      </c>
      <c r="R136" s="3">
        <v>14.4</v>
      </c>
      <c r="S136" s="3">
        <v>549</v>
      </c>
      <c r="T136" s="3">
        <v>1.33</v>
      </c>
      <c r="U136" s="3">
        <v>0.04</v>
      </c>
      <c r="V136" s="3">
        <v>198</v>
      </c>
      <c r="W136" s="10">
        <v>156</v>
      </c>
      <c r="X136" s="10">
        <v>60</v>
      </c>
      <c r="Y136" s="10">
        <v>19.5</v>
      </c>
      <c r="Z136" s="10">
        <v>531</v>
      </c>
      <c r="AA136" s="10">
        <v>1</v>
      </c>
      <c r="AB136" s="10">
        <v>0.02</v>
      </c>
    </row>
    <row r="137" spans="8:28" x14ac:dyDescent="0.25">
      <c r="H137" s="3">
        <v>377</v>
      </c>
      <c r="I137" s="3">
        <v>307</v>
      </c>
      <c r="J137" s="3">
        <v>81.5</v>
      </c>
      <c r="K137" s="3">
        <v>12.1</v>
      </c>
      <c r="L137" s="3">
        <v>1075</v>
      </c>
      <c r="M137" s="3">
        <v>1</v>
      </c>
      <c r="N137" s="3">
        <v>0.02</v>
      </c>
      <c r="O137" s="3">
        <v>92</v>
      </c>
      <c r="P137" s="3">
        <v>65</v>
      </c>
      <c r="Q137" s="3">
        <v>69.5</v>
      </c>
      <c r="R137" s="3">
        <v>14.5</v>
      </c>
      <c r="S137" s="3">
        <v>548</v>
      </c>
      <c r="T137" s="3">
        <v>1</v>
      </c>
      <c r="U137" s="3">
        <v>0.04</v>
      </c>
      <c r="V137" s="3">
        <v>198</v>
      </c>
      <c r="W137" s="10">
        <v>156</v>
      </c>
      <c r="X137" s="10">
        <v>60</v>
      </c>
      <c r="Y137" s="10">
        <v>19.5</v>
      </c>
      <c r="Z137" s="10">
        <v>531</v>
      </c>
      <c r="AA137" s="10">
        <v>1</v>
      </c>
      <c r="AB137" s="10">
        <v>0.02</v>
      </c>
    </row>
    <row r="138" spans="8:28" x14ac:dyDescent="0.25">
      <c r="H138" s="3">
        <v>408</v>
      </c>
      <c r="I138" s="3">
        <v>330</v>
      </c>
      <c r="J138" s="3">
        <v>82</v>
      </c>
      <c r="K138" s="3">
        <v>12.1</v>
      </c>
      <c r="L138" s="3">
        <v>1121</v>
      </c>
      <c r="M138" s="3">
        <v>1</v>
      </c>
      <c r="N138" s="3">
        <v>0.02</v>
      </c>
      <c r="O138" s="3">
        <v>94</v>
      </c>
      <c r="P138" s="3">
        <v>65</v>
      </c>
      <c r="Q138" s="3">
        <v>69.5</v>
      </c>
      <c r="R138" s="3">
        <v>14.4</v>
      </c>
      <c r="S138" s="3">
        <v>553</v>
      </c>
      <c r="T138" s="3">
        <v>1</v>
      </c>
      <c r="U138" s="3">
        <v>0.04</v>
      </c>
      <c r="V138" s="3">
        <v>198</v>
      </c>
      <c r="W138" s="10">
        <v>156</v>
      </c>
      <c r="X138" s="10">
        <v>57.5</v>
      </c>
      <c r="Y138" s="10">
        <v>18.899999999999999</v>
      </c>
      <c r="Z138" s="10">
        <v>531</v>
      </c>
      <c r="AA138" s="10">
        <v>1</v>
      </c>
      <c r="AB138" s="10">
        <v>0.02</v>
      </c>
    </row>
    <row r="139" spans="8:28" x14ac:dyDescent="0.25">
      <c r="H139" s="3">
        <v>408</v>
      </c>
      <c r="I139" s="3">
        <v>330</v>
      </c>
      <c r="J139" s="3">
        <v>82</v>
      </c>
      <c r="K139" s="3">
        <v>12.1</v>
      </c>
      <c r="L139" s="3">
        <v>1121</v>
      </c>
      <c r="M139" s="3">
        <v>1</v>
      </c>
      <c r="N139" s="3">
        <v>0.02</v>
      </c>
      <c r="O139" s="3">
        <v>72</v>
      </c>
      <c r="P139" s="3">
        <v>57</v>
      </c>
      <c r="Q139" s="3">
        <v>69.5</v>
      </c>
      <c r="R139" s="3">
        <v>14.4</v>
      </c>
      <c r="S139" s="3">
        <v>560</v>
      </c>
      <c r="T139" s="3">
        <v>1</v>
      </c>
      <c r="U139" s="3">
        <v>0.03</v>
      </c>
      <c r="V139" s="3">
        <v>198</v>
      </c>
      <c r="W139" s="10">
        <v>156</v>
      </c>
      <c r="X139" s="10">
        <v>57.5</v>
      </c>
      <c r="Y139" s="10">
        <v>18.899999999999999</v>
      </c>
      <c r="Z139" s="10">
        <v>531</v>
      </c>
      <c r="AA139" s="10">
        <v>1</v>
      </c>
      <c r="AB139" s="10">
        <v>0.02</v>
      </c>
    </row>
    <row r="140" spans="8:28" x14ac:dyDescent="0.25">
      <c r="H140" s="3">
        <v>429</v>
      </c>
      <c r="I140" s="3">
        <v>350</v>
      </c>
      <c r="J140" s="3">
        <v>82.5</v>
      </c>
      <c r="K140" s="3">
        <v>12.2</v>
      </c>
      <c r="L140" s="3">
        <v>1146</v>
      </c>
      <c r="M140" s="3">
        <v>1</v>
      </c>
      <c r="N140" s="3">
        <v>0.02</v>
      </c>
      <c r="O140" s="3">
        <v>73</v>
      </c>
      <c r="P140" s="3">
        <v>55</v>
      </c>
      <c r="Q140" s="3">
        <v>69.5</v>
      </c>
      <c r="R140" s="3">
        <v>14.4</v>
      </c>
      <c r="S140" s="3">
        <v>553</v>
      </c>
      <c r="T140" s="3">
        <v>1</v>
      </c>
      <c r="U140" s="3">
        <v>0.03</v>
      </c>
      <c r="V140" s="3">
        <v>198</v>
      </c>
      <c r="W140" s="10">
        <v>156</v>
      </c>
      <c r="X140" s="10">
        <v>57.5</v>
      </c>
      <c r="Y140" s="10">
        <v>18.899999999999999</v>
      </c>
      <c r="Z140" s="10">
        <v>531</v>
      </c>
      <c r="AA140" s="10">
        <v>1</v>
      </c>
      <c r="AB140" s="10">
        <v>0.02</v>
      </c>
    </row>
    <row r="141" spans="8:28" x14ac:dyDescent="0.25">
      <c r="H141" s="3">
        <v>429</v>
      </c>
      <c r="I141" s="3">
        <v>350</v>
      </c>
      <c r="J141" s="3">
        <v>82.5</v>
      </c>
      <c r="K141" s="3">
        <v>12.2</v>
      </c>
      <c r="L141" s="3">
        <v>1146</v>
      </c>
      <c r="M141" s="3">
        <v>1</v>
      </c>
      <c r="N141" s="3">
        <v>0.02</v>
      </c>
      <c r="O141" s="3">
        <v>70</v>
      </c>
      <c r="P141" s="3">
        <v>54</v>
      </c>
      <c r="Q141" s="3">
        <v>69.5</v>
      </c>
      <c r="R141" s="3">
        <v>14.3</v>
      </c>
      <c r="S141" s="3">
        <v>554</v>
      </c>
      <c r="T141" s="3">
        <v>1</v>
      </c>
      <c r="U141" s="3">
        <v>0.03</v>
      </c>
      <c r="V141" s="3">
        <v>82</v>
      </c>
      <c r="W141" s="10">
        <v>62</v>
      </c>
      <c r="X141" s="10">
        <v>58.5</v>
      </c>
      <c r="Y141" s="10">
        <v>18.100000000000001</v>
      </c>
      <c r="Z141" s="10">
        <v>524</v>
      </c>
      <c r="AA141" s="10">
        <v>1</v>
      </c>
      <c r="AB141" s="10">
        <v>0.02</v>
      </c>
    </row>
    <row r="142" spans="8:28" x14ac:dyDescent="0.25">
      <c r="H142" s="3">
        <v>429</v>
      </c>
      <c r="I142" s="3">
        <v>350</v>
      </c>
      <c r="J142" s="3">
        <v>83</v>
      </c>
      <c r="K142" s="3">
        <v>12.3</v>
      </c>
      <c r="L142" s="3">
        <v>1161</v>
      </c>
      <c r="M142" s="3">
        <v>1</v>
      </c>
      <c r="N142" s="3">
        <v>0.02</v>
      </c>
      <c r="O142" s="3">
        <v>69</v>
      </c>
      <c r="P142" s="3">
        <v>53</v>
      </c>
      <c r="Q142" s="3">
        <v>69.5</v>
      </c>
      <c r="R142" s="3">
        <v>14.3</v>
      </c>
      <c r="S142" s="3">
        <v>536</v>
      </c>
      <c r="T142" s="3">
        <v>1</v>
      </c>
      <c r="U142" s="3">
        <v>0.03</v>
      </c>
      <c r="V142" s="3">
        <v>82</v>
      </c>
      <c r="W142" s="10">
        <v>62</v>
      </c>
      <c r="X142" s="10">
        <v>58.5</v>
      </c>
      <c r="Y142" s="10">
        <v>18.100000000000001</v>
      </c>
      <c r="Z142" s="10">
        <v>524</v>
      </c>
      <c r="AA142" s="10">
        <v>1</v>
      </c>
      <c r="AB142" s="10">
        <v>0.02</v>
      </c>
    </row>
    <row r="143" spans="8:28" x14ac:dyDescent="0.25">
      <c r="H143" s="3">
        <v>429</v>
      </c>
      <c r="I143" s="3">
        <v>350</v>
      </c>
      <c r="J143" s="3">
        <v>83</v>
      </c>
      <c r="K143" s="3">
        <v>12.3</v>
      </c>
      <c r="L143" s="3">
        <v>1161</v>
      </c>
      <c r="M143" s="3">
        <v>1</v>
      </c>
      <c r="N143" s="3">
        <v>0.02</v>
      </c>
      <c r="O143" s="3">
        <v>74</v>
      </c>
      <c r="P143" s="3">
        <v>57</v>
      </c>
      <c r="Q143" s="3">
        <v>70</v>
      </c>
      <c r="R143" s="3">
        <v>14.3</v>
      </c>
      <c r="S143" s="3">
        <v>531</v>
      </c>
      <c r="T143" s="3">
        <v>1</v>
      </c>
      <c r="U143" s="3">
        <v>0.04</v>
      </c>
      <c r="V143" s="3">
        <v>82</v>
      </c>
      <c r="W143" s="10">
        <v>62</v>
      </c>
      <c r="X143" s="10">
        <v>58.5</v>
      </c>
      <c r="Y143" s="10">
        <v>18.100000000000001</v>
      </c>
      <c r="Z143" s="10">
        <v>524</v>
      </c>
      <c r="AA143" s="10">
        <v>1</v>
      </c>
      <c r="AB143" s="10">
        <v>0.02</v>
      </c>
    </row>
    <row r="144" spans="8:28" x14ac:dyDescent="0.25">
      <c r="H144" s="3">
        <v>431</v>
      </c>
      <c r="I144" s="3">
        <v>342</v>
      </c>
      <c r="J144" s="3">
        <v>83</v>
      </c>
      <c r="K144" s="3">
        <v>12.3</v>
      </c>
      <c r="L144" s="3">
        <v>1166</v>
      </c>
      <c r="M144" s="3">
        <v>1</v>
      </c>
      <c r="N144" s="3">
        <v>0.02</v>
      </c>
      <c r="O144" s="3">
        <v>71</v>
      </c>
      <c r="P144" s="3">
        <v>56</v>
      </c>
      <c r="Q144" s="3">
        <v>70</v>
      </c>
      <c r="R144" s="3">
        <v>14.3</v>
      </c>
      <c r="S144" s="3">
        <v>540</v>
      </c>
      <c r="T144" s="3">
        <v>1</v>
      </c>
      <c r="U144" s="3">
        <v>0.03</v>
      </c>
    </row>
    <row r="145" spans="8:21" x14ac:dyDescent="0.25">
      <c r="H145" s="3">
        <v>431</v>
      </c>
      <c r="I145" s="3">
        <v>342</v>
      </c>
      <c r="J145" s="3">
        <v>83</v>
      </c>
      <c r="K145" s="3">
        <v>12.3</v>
      </c>
      <c r="L145" s="3">
        <v>1166</v>
      </c>
      <c r="M145" s="3">
        <v>1</v>
      </c>
      <c r="N145" s="3">
        <v>0.02</v>
      </c>
      <c r="O145" s="3">
        <v>79</v>
      </c>
      <c r="P145" s="3">
        <v>60</v>
      </c>
      <c r="Q145" s="3">
        <v>70</v>
      </c>
      <c r="R145" s="3">
        <v>14.4</v>
      </c>
      <c r="S145" s="3">
        <v>542</v>
      </c>
      <c r="T145" s="3">
        <v>1</v>
      </c>
      <c r="U145" s="3">
        <v>0.03</v>
      </c>
    </row>
    <row r="146" spans="8:21" x14ac:dyDescent="0.25">
      <c r="H146" s="3">
        <v>444</v>
      </c>
      <c r="I146" s="3">
        <v>366</v>
      </c>
      <c r="J146" s="3">
        <v>83.5</v>
      </c>
      <c r="K146" s="3">
        <v>12.3</v>
      </c>
      <c r="L146" s="3">
        <v>1178</v>
      </c>
      <c r="M146" s="3">
        <v>1</v>
      </c>
      <c r="N146" s="3">
        <v>0.02</v>
      </c>
      <c r="O146" s="3">
        <v>75</v>
      </c>
      <c r="P146" s="3">
        <v>55</v>
      </c>
      <c r="Q146" s="3">
        <v>70</v>
      </c>
      <c r="R146" s="3">
        <v>14.3</v>
      </c>
      <c r="S146" s="3">
        <v>547</v>
      </c>
      <c r="T146" s="3">
        <v>1</v>
      </c>
      <c r="U146" s="3">
        <v>0.03</v>
      </c>
    </row>
    <row r="147" spans="8:21" x14ac:dyDescent="0.25">
      <c r="H147" s="3">
        <v>444</v>
      </c>
      <c r="I147" s="3">
        <v>366</v>
      </c>
      <c r="J147" s="3">
        <v>83.5</v>
      </c>
      <c r="K147" s="3">
        <v>12.3</v>
      </c>
      <c r="L147" s="3">
        <v>1178</v>
      </c>
      <c r="M147" s="3">
        <v>1</v>
      </c>
      <c r="N147" s="3">
        <v>0.02</v>
      </c>
      <c r="O147" s="3">
        <v>71</v>
      </c>
      <c r="P147" s="3">
        <v>52</v>
      </c>
      <c r="Q147" s="3">
        <v>70</v>
      </c>
      <c r="R147" s="3">
        <v>14.3</v>
      </c>
      <c r="S147" s="3">
        <v>544</v>
      </c>
      <c r="T147" s="3">
        <v>1</v>
      </c>
      <c r="U147" s="3">
        <v>0.03</v>
      </c>
    </row>
    <row r="148" spans="8:21" x14ac:dyDescent="0.25">
      <c r="H148" s="3">
        <v>444</v>
      </c>
      <c r="I148" s="3">
        <v>366</v>
      </c>
      <c r="J148" s="3">
        <v>83.5</v>
      </c>
      <c r="K148" s="3">
        <v>12.4</v>
      </c>
      <c r="L148" s="3">
        <v>1182</v>
      </c>
      <c r="M148" s="3">
        <v>1</v>
      </c>
      <c r="N148" s="3">
        <v>0.02</v>
      </c>
      <c r="O148" s="3">
        <v>77</v>
      </c>
      <c r="P148" s="3">
        <v>58</v>
      </c>
      <c r="Q148" s="3">
        <v>70.5</v>
      </c>
      <c r="R148" s="3">
        <v>14.3</v>
      </c>
      <c r="S148" s="3">
        <v>531</v>
      </c>
      <c r="T148" s="3">
        <v>1</v>
      </c>
      <c r="U148" s="3">
        <v>0.03</v>
      </c>
    </row>
    <row r="149" spans="8:21" x14ac:dyDescent="0.25">
      <c r="H149" s="3">
        <v>444</v>
      </c>
      <c r="I149" s="3">
        <v>366</v>
      </c>
      <c r="J149" s="3">
        <v>83.5</v>
      </c>
      <c r="K149" s="3">
        <v>12.4</v>
      </c>
      <c r="L149" s="3">
        <v>1182</v>
      </c>
      <c r="M149" s="3">
        <v>1</v>
      </c>
      <c r="N149" s="3">
        <v>0.02</v>
      </c>
      <c r="O149" s="3">
        <v>94</v>
      </c>
      <c r="P149" s="3">
        <v>81</v>
      </c>
      <c r="Q149" s="3">
        <v>70</v>
      </c>
      <c r="R149" s="3">
        <v>14.3</v>
      </c>
      <c r="S149" s="3">
        <v>523</v>
      </c>
      <c r="T149" s="3">
        <v>1</v>
      </c>
      <c r="U149" s="3">
        <v>0.03</v>
      </c>
    </row>
    <row r="150" spans="8:21" x14ac:dyDescent="0.25">
      <c r="H150" s="3">
        <v>424</v>
      </c>
      <c r="I150" s="3">
        <v>355</v>
      </c>
      <c r="J150" s="3">
        <v>83.5</v>
      </c>
      <c r="K150" s="3">
        <v>12.4</v>
      </c>
      <c r="L150" s="3">
        <v>1202</v>
      </c>
      <c r="M150" s="3">
        <v>1</v>
      </c>
      <c r="N150" s="3">
        <v>0.02</v>
      </c>
      <c r="O150" s="3">
        <v>94</v>
      </c>
      <c r="P150" s="3">
        <v>84</v>
      </c>
      <c r="Q150" s="3">
        <v>70.5</v>
      </c>
      <c r="R150" s="3">
        <v>14.3</v>
      </c>
      <c r="S150" s="3">
        <v>521</v>
      </c>
      <c r="T150" s="3">
        <v>1</v>
      </c>
      <c r="U150" s="3">
        <v>0.03</v>
      </c>
    </row>
    <row r="151" spans="8:21" x14ac:dyDescent="0.25">
      <c r="H151" s="3">
        <v>417</v>
      </c>
      <c r="I151" s="3">
        <v>314</v>
      </c>
      <c r="J151" s="3">
        <v>75.5</v>
      </c>
      <c r="K151" s="3">
        <v>14.1</v>
      </c>
      <c r="L151" s="3">
        <v>1246</v>
      </c>
      <c r="M151" s="3">
        <v>1</v>
      </c>
      <c r="N151" s="3">
        <v>0.02</v>
      </c>
      <c r="O151" s="3">
        <v>117</v>
      </c>
      <c r="P151" s="3">
        <v>105</v>
      </c>
      <c r="Q151" s="3">
        <v>70</v>
      </c>
      <c r="R151" s="3">
        <v>14.3</v>
      </c>
      <c r="S151" s="3">
        <v>519</v>
      </c>
      <c r="T151" s="3">
        <v>1</v>
      </c>
      <c r="U151" s="3">
        <v>0.03</v>
      </c>
    </row>
    <row r="152" spans="8:21" x14ac:dyDescent="0.25">
      <c r="H152" s="3">
        <v>417</v>
      </c>
      <c r="I152" s="3">
        <v>314</v>
      </c>
      <c r="J152" s="3">
        <v>75.5</v>
      </c>
      <c r="K152" s="3">
        <v>14.1</v>
      </c>
      <c r="L152" s="3">
        <v>1246</v>
      </c>
      <c r="M152" s="3">
        <v>1</v>
      </c>
      <c r="N152" s="3">
        <v>0.02</v>
      </c>
      <c r="O152" s="3">
        <v>149</v>
      </c>
      <c r="P152" s="3">
        <v>132</v>
      </c>
      <c r="Q152" s="3">
        <v>70</v>
      </c>
      <c r="R152" s="3">
        <v>14.3</v>
      </c>
      <c r="S152" s="3">
        <v>513</v>
      </c>
      <c r="T152" s="3">
        <v>1</v>
      </c>
      <c r="U152" s="3">
        <v>0.03</v>
      </c>
    </row>
    <row r="153" spans="8:21" x14ac:dyDescent="0.25">
      <c r="H153" s="3">
        <v>417</v>
      </c>
      <c r="I153" s="3">
        <v>314</v>
      </c>
      <c r="J153" s="3">
        <v>75.5</v>
      </c>
      <c r="K153" s="3">
        <v>14.1</v>
      </c>
      <c r="L153" s="3">
        <v>1296</v>
      </c>
      <c r="M153" s="3">
        <v>1</v>
      </c>
      <c r="N153" s="3">
        <v>0.02</v>
      </c>
      <c r="O153" s="3">
        <v>153</v>
      </c>
      <c r="P153" s="3">
        <v>135</v>
      </c>
      <c r="Q153" s="3">
        <v>70</v>
      </c>
      <c r="R153" s="3">
        <v>14.3</v>
      </c>
      <c r="S153" s="3">
        <v>515</v>
      </c>
      <c r="T153" s="3">
        <v>1.41</v>
      </c>
      <c r="U153" s="3">
        <v>0.03</v>
      </c>
    </row>
    <row r="154" spans="8:21" x14ac:dyDescent="0.25">
      <c r="H154" s="3">
        <v>417</v>
      </c>
      <c r="I154" s="3">
        <v>314</v>
      </c>
      <c r="J154" s="3">
        <v>75.5</v>
      </c>
      <c r="K154" s="3">
        <v>14.1</v>
      </c>
      <c r="L154" s="3">
        <v>1296</v>
      </c>
      <c r="M154" s="3">
        <v>1</v>
      </c>
      <c r="N154" s="3">
        <v>0.02</v>
      </c>
      <c r="O154" s="3">
        <v>193</v>
      </c>
      <c r="P154" s="3">
        <v>182</v>
      </c>
      <c r="Q154" s="3">
        <v>70</v>
      </c>
      <c r="R154" s="3">
        <v>14.3</v>
      </c>
      <c r="S154" s="3">
        <v>531</v>
      </c>
      <c r="T154" s="3">
        <v>1.78</v>
      </c>
      <c r="U154" s="3">
        <v>0.03</v>
      </c>
    </row>
    <row r="155" spans="8:21" x14ac:dyDescent="0.25">
      <c r="H155" s="3">
        <v>410</v>
      </c>
      <c r="I155" s="3">
        <v>307</v>
      </c>
      <c r="J155" s="3">
        <v>76</v>
      </c>
      <c r="K155" s="3">
        <v>14.1</v>
      </c>
      <c r="L155" s="3">
        <v>1314</v>
      </c>
      <c r="M155" s="3">
        <v>1</v>
      </c>
      <c r="N155" s="3">
        <v>0.02</v>
      </c>
      <c r="O155" s="3">
        <v>232</v>
      </c>
      <c r="P155" s="3">
        <v>205</v>
      </c>
      <c r="Q155" s="3">
        <v>70</v>
      </c>
      <c r="R155" s="3">
        <v>14.3</v>
      </c>
      <c r="S155" s="3">
        <v>532</v>
      </c>
      <c r="T155" s="3">
        <v>1.99</v>
      </c>
      <c r="U155" s="3">
        <v>0.03</v>
      </c>
    </row>
    <row r="156" spans="8:21" x14ac:dyDescent="0.25">
      <c r="H156" s="3">
        <v>410</v>
      </c>
      <c r="I156" s="3">
        <v>307</v>
      </c>
      <c r="J156" s="3">
        <v>76</v>
      </c>
      <c r="K156" s="3">
        <v>14.1</v>
      </c>
      <c r="L156" s="3">
        <v>1314</v>
      </c>
      <c r="M156" s="3">
        <v>1</v>
      </c>
      <c r="N156" s="3">
        <v>0.02</v>
      </c>
      <c r="O156" s="3">
        <v>233</v>
      </c>
      <c r="P156" s="3">
        <v>206</v>
      </c>
      <c r="Q156" s="3">
        <v>70.5</v>
      </c>
      <c r="R156" s="3">
        <v>14.3</v>
      </c>
      <c r="S156" s="3">
        <v>535</v>
      </c>
      <c r="T156" s="3">
        <v>2.17</v>
      </c>
      <c r="U156" s="3">
        <v>0.02</v>
      </c>
    </row>
    <row r="157" spans="8:21" x14ac:dyDescent="0.25">
      <c r="H157" s="3">
        <v>399</v>
      </c>
      <c r="I157" s="3">
        <v>288</v>
      </c>
      <c r="J157" s="3">
        <v>76</v>
      </c>
      <c r="K157" s="3">
        <v>14.1</v>
      </c>
      <c r="L157" s="3">
        <v>1352</v>
      </c>
      <c r="M157" s="3">
        <v>1</v>
      </c>
      <c r="N157" s="3">
        <v>0.02</v>
      </c>
      <c r="O157" s="3">
        <v>231</v>
      </c>
      <c r="P157" s="3">
        <v>202</v>
      </c>
      <c r="Q157" s="3">
        <v>70</v>
      </c>
      <c r="R157" s="3">
        <v>14.3</v>
      </c>
      <c r="S157" s="3">
        <v>517</v>
      </c>
      <c r="T157" s="3">
        <v>2.2200000000000002</v>
      </c>
      <c r="U157" s="3">
        <v>0.02</v>
      </c>
    </row>
    <row r="158" spans="8:21" x14ac:dyDescent="0.25">
      <c r="H158" s="3">
        <v>399</v>
      </c>
      <c r="I158" s="3">
        <v>288</v>
      </c>
      <c r="J158" s="3">
        <v>76</v>
      </c>
      <c r="K158" s="3">
        <v>14.1</v>
      </c>
      <c r="L158" s="3">
        <v>1352</v>
      </c>
      <c r="M158" s="3">
        <v>1</v>
      </c>
      <c r="N158" s="3">
        <v>0.02</v>
      </c>
      <c r="O158" s="3">
        <v>166</v>
      </c>
      <c r="P158" s="3">
        <v>151</v>
      </c>
      <c r="Q158" s="3">
        <v>70</v>
      </c>
      <c r="R158" s="3">
        <v>14.2</v>
      </c>
      <c r="S158" s="3">
        <v>519</v>
      </c>
      <c r="T158" s="3">
        <v>2.33</v>
      </c>
      <c r="U158" s="3">
        <v>0.02</v>
      </c>
    </row>
    <row r="159" spans="8:21" x14ac:dyDescent="0.25">
      <c r="H159" s="3">
        <v>399</v>
      </c>
      <c r="I159" s="3">
        <v>288</v>
      </c>
      <c r="J159" s="3">
        <v>75.5</v>
      </c>
      <c r="K159" s="3">
        <v>14.1</v>
      </c>
      <c r="L159" s="3">
        <v>1355</v>
      </c>
      <c r="M159" s="3">
        <v>1</v>
      </c>
      <c r="N159" s="3">
        <v>0.02</v>
      </c>
      <c r="O159" s="3">
        <v>165</v>
      </c>
      <c r="P159" s="3">
        <v>150</v>
      </c>
      <c r="Q159" s="3">
        <v>70.5</v>
      </c>
      <c r="R159" s="3">
        <v>14.2</v>
      </c>
      <c r="S159" s="3">
        <v>518</v>
      </c>
      <c r="T159" s="3">
        <v>2.16</v>
      </c>
      <c r="U159" s="3">
        <v>0.02</v>
      </c>
    </row>
    <row r="160" spans="8:21" x14ac:dyDescent="0.25">
      <c r="H160" s="3">
        <v>399</v>
      </c>
      <c r="I160" s="3">
        <v>288</v>
      </c>
      <c r="J160" s="3">
        <v>75.5</v>
      </c>
      <c r="K160" s="3">
        <v>14.1</v>
      </c>
      <c r="L160" s="3">
        <v>1355</v>
      </c>
      <c r="M160" s="3">
        <v>1</v>
      </c>
      <c r="N160" s="3">
        <v>0.02</v>
      </c>
      <c r="O160" s="3">
        <v>153</v>
      </c>
      <c r="P160" s="3">
        <v>130</v>
      </c>
      <c r="Q160" s="3">
        <v>70</v>
      </c>
      <c r="R160" s="3">
        <v>14.2</v>
      </c>
      <c r="S160" s="3">
        <v>514</v>
      </c>
      <c r="T160" s="3">
        <v>2.11</v>
      </c>
      <c r="U160" s="3">
        <v>0.02</v>
      </c>
    </row>
    <row r="161" spans="8:21" x14ac:dyDescent="0.25">
      <c r="H161" s="3">
        <v>395</v>
      </c>
      <c r="I161" s="3">
        <v>298</v>
      </c>
      <c r="J161" s="3">
        <v>75.5</v>
      </c>
      <c r="K161" s="3">
        <v>14</v>
      </c>
      <c r="L161" s="3">
        <v>1352</v>
      </c>
      <c r="M161" s="3">
        <v>1</v>
      </c>
      <c r="N161" s="3">
        <v>0.02</v>
      </c>
      <c r="O161" s="3">
        <v>86</v>
      </c>
      <c r="P161" s="3">
        <v>67</v>
      </c>
      <c r="Q161" s="3">
        <v>70.5</v>
      </c>
      <c r="R161" s="3">
        <v>14.2</v>
      </c>
      <c r="S161" s="3">
        <v>513</v>
      </c>
      <c r="T161" s="3">
        <v>2.0699999999999998</v>
      </c>
      <c r="U161" s="3">
        <v>0.02</v>
      </c>
    </row>
    <row r="162" spans="8:21" x14ac:dyDescent="0.25">
      <c r="H162" s="3">
        <v>395</v>
      </c>
      <c r="I162" s="3">
        <v>298</v>
      </c>
      <c r="J162" s="3">
        <v>75.5</v>
      </c>
      <c r="K162" s="3">
        <v>14</v>
      </c>
      <c r="L162" s="3">
        <v>1352</v>
      </c>
      <c r="M162" s="3">
        <v>1</v>
      </c>
      <c r="N162" s="3">
        <v>0.02</v>
      </c>
      <c r="O162" s="3">
        <v>82</v>
      </c>
      <c r="P162" s="3">
        <v>65</v>
      </c>
      <c r="Q162" s="3">
        <v>71</v>
      </c>
      <c r="R162" s="3">
        <v>14.2</v>
      </c>
      <c r="S162" s="3">
        <v>511</v>
      </c>
      <c r="T162" s="3">
        <v>1.52</v>
      </c>
      <c r="U162" s="3">
        <v>0.03</v>
      </c>
    </row>
    <row r="163" spans="8:21" x14ac:dyDescent="0.25">
      <c r="H163" s="3">
        <v>370</v>
      </c>
      <c r="I163" s="3">
        <v>263</v>
      </c>
      <c r="J163" s="3">
        <v>75</v>
      </c>
      <c r="K163" s="3">
        <v>14</v>
      </c>
      <c r="L163" s="3">
        <v>1335</v>
      </c>
      <c r="M163" s="3">
        <v>1</v>
      </c>
      <c r="N163" s="3">
        <v>0.02</v>
      </c>
      <c r="O163" s="3">
        <v>212</v>
      </c>
      <c r="P163" s="3">
        <v>192</v>
      </c>
      <c r="Q163" s="3">
        <v>71</v>
      </c>
      <c r="R163" s="3">
        <v>14.3</v>
      </c>
      <c r="S163" s="3">
        <v>524</v>
      </c>
      <c r="T163" s="3">
        <v>1.1499999999999999</v>
      </c>
      <c r="U163" s="3">
        <v>0.03</v>
      </c>
    </row>
    <row r="164" spans="8:21" x14ac:dyDescent="0.25">
      <c r="H164" s="3">
        <v>370</v>
      </c>
      <c r="I164" s="3">
        <v>263</v>
      </c>
      <c r="J164" s="3">
        <v>75</v>
      </c>
      <c r="K164" s="3">
        <v>14</v>
      </c>
      <c r="L164" s="3">
        <v>1335</v>
      </c>
      <c r="M164" s="3">
        <v>1</v>
      </c>
      <c r="N164" s="3">
        <v>0.02</v>
      </c>
      <c r="O164" s="3">
        <v>230</v>
      </c>
      <c r="P164" s="3">
        <v>204</v>
      </c>
      <c r="Q164" s="3">
        <v>71</v>
      </c>
      <c r="R164" s="3">
        <v>14.3</v>
      </c>
      <c r="S164" s="3">
        <v>527</v>
      </c>
      <c r="T164" s="3">
        <v>1.21</v>
      </c>
      <c r="U164" s="3">
        <v>0.03</v>
      </c>
    </row>
    <row r="165" spans="8:21" x14ac:dyDescent="0.25">
      <c r="H165" s="3">
        <v>370</v>
      </c>
      <c r="I165" s="3">
        <v>263</v>
      </c>
      <c r="J165" s="3">
        <v>75.5</v>
      </c>
      <c r="K165" s="3">
        <v>14</v>
      </c>
      <c r="L165" s="3">
        <v>1310</v>
      </c>
      <c r="M165" s="3">
        <v>1</v>
      </c>
      <c r="N165" s="3">
        <v>0.02</v>
      </c>
      <c r="O165" s="3">
        <v>220</v>
      </c>
      <c r="P165" s="3">
        <v>199</v>
      </c>
      <c r="Q165" s="3">
        <v>71.5</v>
      </c>
      <c r="R165" s="3">
        <v>14.3</v>
      </c>
      <c r="S165" s="3">
        <v>527</v>
      </c>
      <c r="T165" s="3">
        <v>1.71</v>
      </c>
      <c r="U165" s="3">
        <v>0.02</v>
      </c>
    </row>
    <row r="166" spans="8:21" x14ac:dyDescent="0.25">
      <c r="H166" s="3">
        <v>370</v>
      </c>
      <c r="I166" s="3">
        <v>263</v>
      </c>
      <c r="J166" s="3">
        <v>75.5</v>
      </c>
      <c r="K166" s="3">
        <v>14</v>
      </c>
      <c r="L166" s="3">
        <v>1310</v>
      </c>
      <c r="M166" s="3">
        <v>1</v>
      </c>
      <c r="N166" s="3">
        <v>0.02</v>
      </c>
      <c r="O166" s="3">
        <v>263</v>
      </c>
      <c r="P166" s="3">
        <v>239</v>
      </c>
      <c r="Q166" s="3">
        <v>71</v>
      </c>
      <c r="R166" s="3">
        <v>14.3</v>
      </c>
      <c r="S166" s="3">
        <v>531</v>
      </c>
      <c r="T166" s="3">
        <v>1.72</v>
      </c>
      <c r="U166" s="3">
        <v>0.02</v>
      </c>
    </row>
    <row r="167" spans="8:21" x14ac:dyDescent="0.25">
      <c r="H167" s="3">
        <v>406</v>
      </c>
      <c r="I167" s="3">
        <v>288</v>
      </c>
      <c r="J167" s="3">
        <v>75.5</v>
      </c>
      <c r="K167" s="3">
        <v>14</v>
      </c>
      <c r="L167" s="3">
        <v>1318</v>
      </c>
      <c r="M167" s="3">
        <v>1</v>
      </c>
      <c r="N167" s="3">
        <v>0.02</v>
      </c>
      <c r="O167" s="3">
        <v>235</v>
      </c>
      <c r="P167" s="3">
        <v>217</v>
      </c>
      <c r="Q167" s="3">
        <v>71</v>
      </c>
      <c r="R167" s="3">
        <v>14.3</v>
      </c>
      <c r="S167" s="3">
        <v>528</v>
      </c>
      <c r="T167" s="3">
        <v>2.12</v>
      </c>
      <c r="U167" s="3">
        <v>0.02</v>
      </c>
    </row>
    <row r="168" spans="8:21" x14ac:dyDescent="0.25">
      <c r="H168" s="3">
        <v>406</v>
      </c>
      <c r="I168" s="3">
        <v>288</v>
      </c>
      <c r="J168" s="3">
        <v>75.5</v>
      </c>
      <c r="K168" s="3">
        <v>14</v>
      </c>
      <c r="L168" s="3">
        <v>1318</v>
      </c>
      <c r="M168" s="3">
        <v>1</v>
      </c>
      <c r="N168" s="3">
        <v>0.02</v>
      </c>
      <c r="O168" s="3">
        <v>236</v>
      </c>
      <c r="P168" s="3">
        <v>214</v>
      </c>
      <c r="Q168" s="3">
        <v>71</v>
      </c>
      <c r="R168" s="3">
        <v>14.3</v>
      </c>
      <c r="S168" s="3">
        <v>530</v>
      </c>
      <c r="T168" s="3">
        <v>2.3199999999999998</v>
      </c>
      <c r="U168" s="3">
        <v>0.02</v>
      </c>
    </row>
    <row r="169" spans="8:21" x14ac:dyDescent="0.25">
      <c r="H169" s="3">
        <v>428</v>
      </c>
      <c r="I169" s="3">
        <v>301</v>
      </c>
      <c r="J169" s="3">
        <v>75.5</v>
      </c>
      <c r="K169" s="3">
        <v>13.9</v>
      </c>
      <c r="L169" s="3">
        <v>1341</v>
      </c>
      <c r="M169" s="3">
        <v>1</v>
      </c>
      <c r="N169" s="3">
        <v>0.02</v>
      </c>
      <c r="O169" s="3">
        <v>283</v>
      </c>
      <c r="P169" s="3">
        <v>261</v>
      </c>
      <c r="Q169" s="3">
        <v>70.5</v>
      </c>
      <c r="R169" s="3">
        <v>14.4</v>
      </c>
      <c r="S169" s="3">
        <v>534</v>
      </c>
      <c r="T169" s="3">
        <v>2.2599999999999998</v>
      </c>
      <c r="U169" s="3">
        <v>0.02</v>
      </c>
    </row>
    <row r="170" spans="8:21" x14ac:dyDescent="0.25">
      <c r="H170" s="3">
        <v>428</v>
      </c>
      <c r="I170" s="3">
        <v>301</v>
      </c>
      <c r="J170" s="3">
        <v>75.5</v>
      </c>
      <c r="K170" s="3">
        <v>13.9</v>
      </c>
      <c r="L170" s="3">
        <v>1341</v>
      </c>
      <c r="M170" s="3">
        <v>1</v>
      </c>
      <c r="N170" s="3">
        <v>0.02</v>
      </c>
      <c r="O170" s="3">
        <v>179</v>
      </c>
      <c r="P170" s="3">
        <v>156</v>
      </c>
      <c r="Q170" s="3">
        <v>70.5</v>
      </c>
      <c r="R170" s="3">
        <v>14.3</v>
      </c>
      <c r="S170" s="3">
        <v>530</v>
      </c>
      <c r="T170" s="3">
        <v>2.39</v>
      </c>
      <c r="U170" s="3">
        <v>0.02</v>
      </c>
    </row>
    <row r="171" spans="8:21" x14ac:dyDescent="0.25">
      <c r="H171" s="3">
        <v>428</v>
      </c>
      <c r="I171" s="3">
        <v>301</v>
      </c>
      <c r="J171" s="3">
        <v>76</v>
      </c>
      <c r="K171" s="3">
        <v>13.9</v>
      </c>
      <c r="L171" s="3">
        <v>1368</v>
      </c>
      <c r="M171" s="3">
        <v>1</v>
      </c>
      <c r="N171" s="3">
        <v>0.02</v>
      </c>
      <c r="O171" s="3">
        <v>184</v>
      </c>
      <c r="P171" s="3">
        <v>161</v>
      </c>
      <c r="Q171" s="3">
        <v>71</v>
      </c>
      <c r="R171" s="3">
        <v>14.4</v>
      </c>
      <c r="S171" s="3">
        <v>539</v>
      </c>
      <c r="T171" s="3">
        <v>2.65</v>
      </c>
      <c r="U171" s="3">
        <v>0.02</v>
      </c>
    </row>
    <row r="172" spans="8:21" x14ac:dyDescent="0.25">
      <c r="H172" s="3">
        <v>428</v>
      </c>
      <c r="I172" s="3">
        <v>301</v>
      </c>
      <c r="J172" s="3">
        <v>76</v>
      </c>
      <c r="K172" s="3">
        <v>13.9</v>
      </c>
      <c r="L172" s="3">
        <v>1368</v>
      </c>
      <c r="M172" s="3">
        <v>1</v>
      </c>
      <c r="N172" s="3">
        <v>0.02</v>
      </c>
      <c r="O172" s="3">
        <v>176</v>
      </c>
      <c r="P172" s="3">
        <v>160</v>
      </c>
      <c r="Q172" s="3">
        <v>70.5</v>
      </c>
      <c r="R172" s="3">
        <v>14.4</v>
      </c>
      <c r="S172" s="3">
        <v>517</v>
      </c>
      <c r="T172" s="3">
        <v>2.54</v>
      </c>
      <c r="U172" s="3">
        <v>0.02</v>
      </c>
    </row>
    <row r="173" spans="8:21" x14ac:dyDescent="0.25">
      <c r="H173" s="3">
        <v>416</v>
      </c>
      <c r="I173" s="3">
        <v>302</v>
      </c>
      <c r="J173" s="3">
        <v>76</v>
      </c>
      <c r="K173" s="3">
        <v>13.9</v>
      </c>
      <c r="L173" s="3">
        <v>1414</v>
      </c>
      <c r="M173" s="3">
        <v>1</v>
      </c>
      <c r="N173" s="3">
        <v>0.02</v>
      </c>
      <c r="O173" s="3">
        <v>161</v>
      </c>
      <c r="P173" s="3">
        <v>140</v>
      </c>
      <c r="Q173" s="3">
        <v>71.5</v>
      </c>
      <c r="R173" s="3">
        <v>14.4</v>
      </c>
      <c r="S173" s="3">
        <v>534</v>
      </c>
      <c r="T173" s="3">
        <v>2.52</v>
      </c>
      <c r="U173" s="3">
        <v>0.02</v>
      </c>
    </row>
    <row r="174" spans="8:21" x14ac:dyDescent="0.25">
      <c r="H174" s="3">
        <v>416</v>
      </c>
      <c r="I174" s="3">
        <v>302</v>
      </c>
      <c r="J174" s="3">
        <v>76</v>
      </c>
      <c r="K174" s="3">
        <v>13.9</v>
      </c>
      <c r="L174" s="3">
        <v>1414</v>
      </c>
      <c r="M174" s="3">
        <v>1</v>
      </c>
      <c r="N174" s="3">
        <v>0.02</v>
      </c>
      <c r="O174" s="3">
        <v>157</v>
      </c>
      <c r="P174" s="3">
        <v>138</v>
      </c>
      <c r="Q174" s="3">
        <v>71</v>
      </c>
      <c r="R174" s="3">
        <v>14.4</v>
      </c>
      <c r="S174" s="3">
        <v>539</v>
      </c>
      <c r="T174" s="3">
        <v>1.71</v>
      </c>
      <c r="U174" s="3">
        <v>0.02</v>
      </c>
    </row>
    <row r="175" spans="8:21" x14ac:dyDescent="0.25">
      <c r="H175" s="3">
        <v>434</v>
      </c>
      <c r="I175" s="3">
        <v>303</v>
      </c>
      <c r="J175" s="3">
        <v>76.5</v>
      </c>
      <c r="K175" s="3">
        <v>13.8</v>
      </c>
      <c r="L175" s="3">
        <v>1435</v>
      </c>
      <c r="M175" s="3">
        <v>1</v>
      </c>
      <c r="N175" s="3">
        <v>0.02</v>
      </c>
      <c r="O175" s="3">
        <v>151</v>
      </c>
      <c r="P175" s="3">
        <v>133</v>
      </c>
      <c r="Q175" s="3">
        <v>71</v>
      </c>
      <c r="R175" s="3">
        <v>14.4</v>
      </c>
      <c r="S175" s="3">
        <v>527</v>
      </c>
      <c r="T175" s="3">
        <v>2.04</v>
      </c>
      <c r="U175" s="3">
        <v>0.02</v>
      </c>
    </row>
    <row r="176" spans="8:21" x14ac:dyDescent="0.25">
      <c r="H176" s="3">
        <v>434</v>
      </c>
      <c r="I176" s="3">
        <v>303</v>
      </c>
      <c r="J176" s="3">
        <v>76.5</v>
      </c>
      <c r="K176" s="3">
        <v>13.8</v>
      </c>
      <c r="L176" s="3">
        <v>1435</v>
      </c>
      <c r="M176" s="3">
        <v>1</v>
      </c>
      <c r="N176" s="3">
        <v>0.02</v>
      </c>
      <c r="O176" s="3">
        <v>143</v>
      </c>
      <c r="P176" s="3">
        <v>125</v>
      </c>
      <c r="Q176" s="3">
        <v>70.5</v>
      </c>
      <c r="R176" s="3">
        <v>14.3</v>
      </c>
      <c r="S176" s="3">
        <v>526</v>
      </c>
      <c r="T176" s="3">
        <v>2.25</v>
      </c>
      <c r="U176" s="3">
        <v>0.02</v>
      </c>
    </row>
    <row r="177" spans="8:21" x14ac:dyDescent="0.25">
      <c r="H177" s="3">
        <v>434</v>
      </c>
      <c r="I177" s="3">
        <v>303</v>
      </c>
      <c r="J177" s="3">
        <v>76</v>
      </c>
      <c r="K177" s="3">
        <v>13.9</v>
      </c>
      <c r="L177" s="3">
        <v>1442</v>
      </c>
      <c r="M177" s="3">
        <v>1</v>
      </c>
      <c r="N177" s="3">
        <v>0.02</v>
      </c>
      <c r="O177" s="3">
        <v>148</v>
      </c>
      <c r="P177" s="3">
        <v>128</v>
      </c>
      <c r="Q177" s="3">
        <v>70.5</v>
      </c>
      <c r="R177" s="3">
        <v>14.3</v>
      </c>
      <c r="S177" s="3">
        <v>513</v>
      </c>
      <c r="T177" s="3">
        <v>2.4500000000000002</v>
      </c>
      <c r="U177" s="3">
        <v>0.02</v>
      </c>
    </row>
    <row r="178" spans="8:21" x14ac:dyDescent="0.25">
      <c r="H178" s="3">
        <v>434</v>
      </c>
      <c r="I178" s="3">
        <v>303</v>
      </c>
      <c r="J178" s="3">
        <v>76</v>
      </c>
      <c r="K178" s="3">
        <v>13.9</v>
      </c>
      <c r="L178" s="3">
        <v>1442</v>
      </c>
      <c r="M178" s="3">
        <v>1</v>
      </c>
      <c r="N178" s="3">
        <v>0.02</v>
      </c>
      <c r="O178" s="3">
        <v>157</v>
      </c>
      <c r="P178" s="3">
        <v>141</v>
      </c>
      <c r="Q178" s="3">
        <v>71</v>
      </c>
      <c r="R178" s="3">
        <v>14.4</v>
      </c>
      <c r="S178" s="3">
        <v>510</v>
      </c>
      <c r="T178" s="3">
        <v>2.46</v>
      </c>
      <c r="U178" s="3">
        <v>0.02</v>
      </c>
    </row>
    <row r="179" spans="8:21" x14ac:dyDescent="0.25">
      <c r="H179" s="3">
        <v>371</v>
      </c>
      <c r="I179" s="3">
        <v>291</v>
      </c>
      <c r="J179" s="3">
        <v>76</v>
      </c>
      <c r="K179" s="3">
        <v>13.8</v>
      </c>
      <c r="L179" s="3">
        <v>1434</v>
      </c>
      <c r="M179" s="3">
        <v>1</v>
      </c>
      <c r="N179" s="3">
        <v>0.02</v>
      </c>
      <c r="O179" s="3">
        <v>178</v>
      </c>
      <c r="P179" s="3">
        <v>157</v>
      </c>
      <c r="Q179" s="3">
        <v>71.5</v>
      </c>
      <c r="R179" s="3">
        <v>14.4</v>
      </c>
      <c r="S179" s="3">
        <v>510</v>
      </c>
      <c r="T179" s="3">
        <v>2.4</v>
      </c>
      <c r="U179" s="3">
        <v>0.02</v>
      </c>
    </row>
    <row r="180" spans="8:21" x14ac:dyDescent="0.25">
      <c r="H180" s="3">
        <v>371</v>
      </c>
      <c r="I180" s="3">
        <v>291</v>
      </c>
      <c r="J180" s="3">
        <v>76</v>
      </c>
      <c r="K180" s="3">
        <v>13.8</v>
      </c>
      <c r="L180" s="3">
        <v>1434</v>
      </c>
      <c r="M180" s="3">
        <v>1</v>
      </c>
      <c r="N180" s="3">
        <v>0.02</v>
      </c>
      <c r="O180" s="3">
        <v>202</v>
      </c>
      <c r="P180" s="3">
        <v>184</v>
      </c>
      <c r="Q180" s="3">
        <v>71</v>
      </c>
      <c r="R180" s="3">
        <v>14.3</v>
      </c>
      <c r="S180" s="3">
        <v>509</v>
      </c>
      <c r="T180" s="3">
        <v>2.19</v>
      </c>
      <c r="U180" s="3">
        <v>0.02</v>
      </c>
    </row>
    <row r="181" spans="8:21" x14ac:dyDescent="0.25">
      <c r="H181" s="3">
        <v>329</v>
      </c>
      <c r="I181" s="3">
        <v>264</v>
      </c>
      <c r="J181" s="3">
        <v>75.5</v>
      </c>
      <c r="K181" s="3">
        <v>13.7</v>
      </c>
      <c r="L181" s="3">
        <v>1409</v>
      </c>
      <c r="M181" s="3">
        <v>1</v>
      </c>
      <c r="N181" s="3">
        <v>0.02</v>
      </c>
      <c r="O181" s="3">
        <v>115</v>
      </c>
      <c r="P181" s="3">
        <v>99</v>
      </c>
      <c r="Q181" s="3">
        <v>71</v>
      </c>
      <c r="R181" s="3">
        <v>14.3</v>
      </c>
      <c r="S181" s="3">
        <v>508</v>
      </c>
      <c r="T181" s="3">
        <v>2.2000000000000002</v>
      </c>
      <c r="U181" s="3">
        <v>0.02</v>
      </c>
    </row>
    <row r="182" spans="8:21" x14ac:dyDescent="0.25">
      <c r="H182" s="3">
        <v>329</v>
      </c>
      <c r="I182" s="3">
        <v>264</v>
      </c>
      <c r="J182" s="3">
        <v>75.5</v>
      </c>
      <c r="K182" s="3">
        <v>13.7</v>
      </c>
      <c r="L182" s="3">
        <v>1409</v>
      </c>
      <c r="M182" s="3">
        <v>1</v>
      </c>
      <c r="N182" s="3">
        <v>0.02</v>
      </c>
      <c r="O182" s="3">
        <v>105</v>
      </c>
      <c r="P182" s="3">
        <v>96</v>
      </c>
      <c r="Q182" s="3">
        <v>71</v>
      </c>
      <c r="R182" s="3">
        <v>14.3</v>
      </c>
      <c r="S182" s="3">
        <v>503</v>
      </c>
      <c r="T182" s="3">
        <v>2.17</v>
      </c>
      <c r="U182" s="3">
        <v>0.02</v>
      </c>
    </row>
    <row r="183" spans="8:21" x14ac:dyDescent="0.25">
      <c r="H183" s="3">
        <v>329</v>
      </c>
      <c r="I183" s="3">
        <v>264</v>
      </c>
      <c r="J183" s="3">
        <v>75.5</v>
      </c>
      <c r="K183" s="3">
        <v>13.7</v>
      </c>
      <c r="L183" s="3">
        <v>1383</v>
      </c>
      <c r="M183" s="3">
        <v>1</v>
      </c>
      <c r="N183" s="3">
        <v>0.02</v>
      </c>
      <c r="O183" s="3">
        <v>108</v>
      </c>
      <c r="P183" s="3">
        <v>98</v>
      </c>
      <c r="Q183" s="3">
        <v>71.5</v>
      </c>
      <c r="R183" s="3">
        <v>14.3</v>
      </c>
      <c r="S183" s="3">
        <v>513</v>
      </c>
      <c r="T183" s="3">
        <v>1.88</v>
      </c>
      <c r="U183" s="3">
        <v>0.02</v>
      </c>
    </row>
    <row r="184" spans="8:21" x14ac:dyDescent="0.25">
      <c r="H184" s="3">
        <v>329</v>
      </c>
      <c r="I184" s="3">
        <v>264</v>
      </c>
      <c r="J184" s="3">
        <v>75.5</v>
      </c>
      <c r="K184" s="3">
        <v>13.7</v>
      </c>
      <c r="L184" s="3">
        <v>1383</v>
      </c>
      <c r="M184" s="3">
        <v>1</v>
      </c>
      <c r="N184" s="3">
        <v>0.02</v>
      </c>
      <c r="O184" s="3">
        <v>272</v>
      </c>
      <c r="P184" s="3">
        <v>240</v>
      </c>
      <c r="Q184" s="3">
        <v>71.5</v>
      </c>
      <c r="R184" s="3">
        <v>14.4</v>
      </c>
      <c r="S184" s="3">
        <v>513</v>
      </c>
      <c r="T184" s="3">
        <v>1.8</v>
      </c>
      <c r="U184" s="3">
        <v>0.02</v>
      </c>
    </row>
    <row r="185" spans="8:21" x14ac:dyDescent="0.25">
      <c r="H185" s="3">
        <v>386</v>
      </c>
      <c r="I185" s="3">
        <v>313</v>
      </c>
      <c r="J185" s="3">
        <v>75.5</v>
      </c>
      <c r="K185" s="3">
        <v>13.6</v>
      </c>
      <c r="L185" s="3">
        <v>1375</v>
      </c>
      <c r="M185" s="3">
        <v>1</v>
      </c>
      <c r="N185" s="3">
        <v>0.02</v>
      </c>
      <c r="O185" s="3">
        <v>95</v>
      </c>
      <c r="P185" s="3">
        <v>85</v>
      </c>
      <c r="Q185" s="3">
        <v>71</v>
      </c>
      <c r="R185" s="3">
        <v>14.4</v>
      </c>
      <c r="S185" s="3">
        <v>511</v>
      </c>
      <c r="T185" s="3">
        <v>1.29</v>
      </c>
      <c r="U185" s="3">
        <v>0.02</v>
      </c>
    </row>
    <row r="186" spans="8:21" x14ac:dyDescent="0.25">
      <c r="H186" s="3">
        <v>386</v>
      </c>
      <c r="I186" s="3">
        <v>313</v>
      </c>
      <c r="J186" s="3">
        <v>75.5</v>
      </c>
      <c r="K186" s="3">
        <v>13.6</v>
      </c>
      <c r="L186" s="3">
        <v>1375</v>
      </c>
      <c r="M186" s="3">
        <v>1</v>
      </c>
      <c r="N186" s="3">
        <v>0.02</v>
      </c>
      <c r="O186" s="3">
        <v>95</v>
      </c>
      <c r="P186" s="3">
        <v>85</v>
      </c>
      <c r="Q186" s="3">
        <v>71</v>
      </c>
      <c r="R186" s="3">
        <v>14.3</v>
      </c>
      <c r="S186" s="3">
        <v>510</v>
      </c>
      <c r="T186" s="3">
        <v>1.27</v>
      </c>
      <c r="U186" s="3">
        <v>0.02</v>
      </c>
    </row>
    <row r="187" spans="8:21" x14ac:dyDescent="0.25">
      <c r="H187" s="3">
        <v>401</v>
      </c>
      <c r="I187" s="3">
        <v>315</v>
      </c>
      <c r="J187" s="3">
        <v>76</v>
      </c>
      <c r="K187" s="3">
        <v>13.6</v>
      </c>
      <c r="L187" s="3">
        <v>1375</v>
      </c>
      <c r="M187" s="3">
        <v>1</v>
      </c>
      <c r="N187" s="3">
        <v>0.02</v>
      </c>
      <c r="O187" s="3">
        <v>89</v>
      </c>
      <c r="P187" s="3">
        <v>73</v>
      </c>
      <c r="Q187" s="3">
        <v>71.5</v>
      </c>
      <c r="R187" s="3">
        <v>14.3</v>
      </c>
      <c r="S187" s="3">
        <v>501</v>
      </c>
      <c r="T187" s="3">
        <v>1.41</v>
      </c>
      <c r="U187" s="3">
        <v>0.02</v>
      </c>
    </row>
    <row r="188" spans="8:21" x14ac:dyDescent="0.25">
      <c r="H188" s="3">
        <v>401</v>
      </c>
      <c r="I188" s="3">
        <v>315</v>
      </c>
      <c r="J188" s="3">
        <v>76</v>
      </c>
      <c r="K188" s="3">
        <v>13.6</v>
      </c>
      <c r="L188" s="3">
        <v>1387</v>
      </c>
      <c r="M188" s="3">
        <v>1</v>
      </c>
      <c r="N188" s="3">
        <v>0.02</v>
      </c>
      <c r="O188" s="3">
        <v>81</v>
      </c>
      <c r="P188" s="3">
        <v>63</v>
      </c>
      <c r="Q188" s="3">
        <v>71</v>
      </c>
      <c r="R188" s="3">
        <v>14.3</v>
      </c>
      <c r="S188" s="3">
        <v>505</v>
      </c>
      <c r="T188" s="3">
        <v>1.39</v>
      </c>
      <c r="U188" s="3">
        <v>0.02</v>
      </c>
    </row>
    <row r="189" spans="8:21" x14ac:dyDescent="0.25">
      <c r="H189" s="3">
        <v>401</v>
      </c>
      <c r="I189" s="3">
        <v>315</v>
      </c>
      <c r="J189" s="3">
        <v>76</v>
      </c>
      <c r="K189" s="3">
        <v>13.6</v>
      </c>
      <c r="L189" s="3">
        <v>1387</v>
      </c>
      <c r="M189" s="3">
        <v>1</v>
      </c>
      <c r="N189" s="3">
        <v>0.02</v>
      </c>
      <c r="O189" s="3">
        <v>83</v>
      </c>
      <c r="P189" s="3">
        <v>64</v>
      </c>
      <c r="Q189" s="3">
        <v>71</v>
      </c>
      <c r="R189" s="3">
        <v>14.2</v>
      </c>
      <c r="S189" s="3">
        <v>513</v>
      </c>
      <c r="T189" s="3">
        <v>1</v>
      </c>
      <c r="U189" s="3">
        <v>0.02</v>
      </c>
    </row>
    <row r="190" spans="8:21" x14ac:dyDescent="0.25">
      <c r="H190" s="3">
        <v>388</v>
      </c>
      <c r="I190" s="3">
        <v>309</v>
      </c>
      <c r="J190" s="3">
        <v>76</v>
      </c>
      <c r="K190" s="3">
        <v>13.6</v>
      </c>
      <c r="L190" s="3">
        <v>1388</v>
      </c>
      <c r="M190" s="3">
        <v>1</v>
      </c>
      <c r="N190" s="3">
        <v>0.02</v>
      </c>
      <c r="O190" s="3">
        <v>71</v>
      </c>
      <c r="P190" s="3">
        <v>54</v>
      </c>
      <c r="Q190" s="3">
        <v>71</v>
      </c>
      <c r="R190" s="3">
        <v>14.2</v>
      </c>
      <c r="S190" s="3">
        <v>511</v>
      </c>
      <c r="T190" s="3">
        <v>1</v>
      </c>
      <c r="U190" s="3">
        <v>0.02</v>
      </c>
    </row>
    <row r="191" spans="8:21" x14ac:dyDescent="0.25">
      <c r="H191" s="3">
        <v>388</v>
      </c>
      <c r="I191" s="3">
        <v>309</v>
      </c>
      <c r="J191" s="3">
        <v>76</v>
      </c>
      <c r="K191" s="3">
        <v>13.6</v>
      </c>
      <c r="L191" s="3">
        <v>1388</v>
      </c>
      <c r="M191" s="3">
        <v>1</v>
      </c>
      <c r="N191" s="3">
        <v>0.02</v>
      </c>
      <c r="O191" s="3">
        <v>78</v>
      </c>
      <c r="P191" s="3">
        <v>60</v>
      </c>
      <c r="Q191" s="3">
        <v>71.5</v>
      </c>
      <c r="R191" s="3">
        <v>14.2</v>
      </c>
      <c r="S191" s="3">
        <v>511</v>
      </c>
      <c r="T191" s="3">
        <v>1</v>
      </c>
      <c r="U191" s="3">
        <v>0.02</v>
      </c>
    </row>
    <row r="192" spans="8:21" x14ac:dyDescent="0.25">
      <c r="H192" s="3">
        <v>415</v>
      </c>
      <c r="I192" s="3">
        <v>321</v>
      </c>
      <c r="J192" s="3">
        <v>76.5</v>
      </c>
      <c r="K192" s="3">
        <v>13.5</v>
      </c>
      <c r="L192" s="3">
        <v>1389</v>
      </c>
      <c r="M192" s="3">
        <v>1</v>
      </c>
      <c r="N192" s="3">
        <v>0.02</v>
      </c>
      <c r="O192" s="3">
        <v>79</v>
      </c>
      <c r="P192" s="3">
        <v>60</v>
      </c>
      <c r="Q192" s="3">
        <v>71.5</v>
      </c>
      <c r="R192" s="3">
        <v>14.2</v>
      </c>
      <c r="S192" s="3">
        <v>499</v>
      </c>
      <c r="T192" s="3">
        <v>1</v>
      </c>
      <c r="U192" s="3">
        <v>0.02</v>
      </c>
    </row>
    <row r="193" spans="8:21" x14ac:dyDescent="0.25">
      <c r="H193" s="3">
        <v>415</v>
      </c>
      <c r="I193" s="3">
        <v>321</v>
      </c>
      <c r="J193" s="3">
        <v>76.5</v>
      </c>
      <c r="K193" s="3">
        <v>13.5</v>
      </c>
      <c r="L193" s="3">
        <v>1389</v>
      </c>
      <c r="M193" s="3">
        <v>1</v>
      </c>
      <c r="N193" s="3">
        <v>0.02</v>
      </c>
      <c r="O193" s="3">
        <v>78</v>
      </c>
      <c r="P193" s="3">
        <v>56</v>
      </c>
      <c r="Q193" s="3">
        <v>71</v>
      </c>
      <c r="R193" s="3">
        <v>14.1</v>
      </c>
      <c r="S193" s="3">
        <v>506</v>
      </c>
      <c r="T193" s="3">
        <v>1</v>
      </c>
      <c r="U193" s="3">
        <v>0.02</v>
      </c>
    </row>
    <row r="194" spans="8:21" x14ac:dyDescent="0.25">
      <c r="H194" s="3">
        <v>415</v>
      </c>
      <c r="I194" s="3">
        <v>321</v>
      </c>
      <c r="J194" s="3">
        <v>76.5</v>
      </c>
      <c r="K194" s="3">
        <v>13.5</v>
      </c>
      <c r="L194" s="3">
        <v>1399</v>
      </c>
      <c r="M194" s="3">
        <v>1</v>
      </c>
      <c r="N194" s="3">
        <v>0.02</v>
      </c>
      <c r="O194" s="3">
        <v>61</v>
      </c>
      <c r="P194" s="3">
        <v>46</v>
      </c>
      <c r="Q194" s="3">
        <v>70.5</v>
      </c>
      <c r="R194" s="3">
        <v>14.1</v>
      </c>
      <c r="S194" s="3">
        <v>494</v>
      </c>
      <c r="T194" s="3">
        <v>1</v>
      </c>
      <c r="U194" s="3">
        <v>0.02</v>
      </c>
    </row>
    <row r="195" spans="8:21" x14ac:dyDescent="0.25">
      <c r="H195" s="3">
        <v>415</v>
      </c>
      <c r="I195" s="3">
        <v>321</v>
      </c>
      <c r="J195" s="3">
        <v>76.5</v>
      </c>
      <c r="K195" s="3">
        <v>13.5</v>
      </c>
      <c r="L195" s="3">
        <v>1399</v>
      </c>
      <c r="M195" s="3">
        <v>1</v>
      </c>
      <c r="N195" s="3">
        <v>0.02</v>
      </c>
      <c r="O195" s="3">
        <v>57</v>
      </c>
      <c r="P195" s="3">
        <v>44</v>
      </c>
      <c r="Q195" s="3">
        <v>71</v>
      </c>
      <c r="R195" s="3">
        <v>14.1</v>
      </c>
      <c r="S195" s="3">
        <v>494</v>
      </c>
      <c r="T195" s="3">
        <v>1</v>
      </c>
      <c r="U195" s="3">
        <v>0.02</v>
      </c>
    </row>
    <row r="196" spans="8:21" x14ac:dyDescent="0.25">
      <c r="H196" s="3">
        <v>443</v>
      </c>
      <c r="I196" s="3">
        <v>347</v>
      </c>
      <c r="J196" s="3">
        <v>76.5</v>
      </c>
      <c r="K196" s="3">
        <v>13.9</v>
      </c>
      <c r="L196" s="3">
        <v>1658</v>
      </c>
      <c r="M196" s="3">
        <v>1</v>
      </c>
      <c r="N196" s="3">
        <v>0.02</v>
      </c>
      <c r="O196" s="3">
        <v>52</v>
      </c>
      <c r="P196" s="3">
        <v>42</v>
      </c>
      <c r="Q196" s="3">
        <v>70.5</v>
      </c>
      <c r="R196" s="3">
        <v>14.2</v>
      </c>
      <c r="S196" s="3">
        <v>496</v>
      </c>
      <c r="T196" s="3">
        <v>1</v>
      </c>
      <c r="U196" s="3">
        <v>0.02</v>
      </c>
    </row>
    <row r="197" spans="8:21" x14ac:dyDescent="0.25">
      <c r="H197" s="3">
        <v>443</v>
      </c>
      <c r="I197" s="3">
        <v>347</v>
      </c>
      <c r="J197" s="3">
        <v>76.5</v>
      </c>
      <c r="K197" s="3">
        <v>13.9</v>
      </c>
      <c r="L197" s="3">
        <v>1600</v>
      </c>
      <c r="M197" s="3">
        <v>1</v>
      </c>
      <c r="N197" s="3">
        <v>0.02</v>
      </c>
      <c r="O197" s="3">
        <v>66</v>
      </c>
      <c r="P197" s="3">
        <v>53</v>
      </c>
      <c r="Q197" s="3">
        <v>70.5</v>
      </c>
      <c r="R197" s="3">
        <v>14.2</v>
      </c>
      <c r="S197" s="3">
        <v>480</v>
      </c>
      <c r="T197" s="3">
        <v>1</v>
      </c>
      <c r="U197" s="3">
        <v>0.02</v>
      </c>
    </row>
    <row r="198" spans="8:21" x14ac:dyDescent="0.25">
      <c r="H198" s="3">
        <v>462</v>
      </c>
      <c r="I198" s="3">
        <v>378</v>
      </c>
      <c r="J198" s="3">
        <v>75.5</v>
      </c>
      <c r="K198" s="3">
        <v>13.9</v>
      </c>
      <c r="L198" s="3">
        <v>1600</v>
      </c>
      <c r="M198" s="3">
        <v>1</v>
      </c>
      <c r="N198" s="3">
        <v>0.02</v>
      </c>
      <c r="O198" s="3">
        <v>63</v>
      </c>
      <c r="P198" s="3">
        <v>51</v>
      </c>
      <c r="Q198" s="3">
        <v>70.5</v>
      </c>
      <c r="R198" s="3">
        <v>14.2</v>
      </c>
      <c r="S198" s="3">
        <v>487</v>
      </c>
      <c r="T198" s="3">
        <v>1</v>
      </c>
      <c r="U198" s="3">
        <v>0.02</v>
      </c>
    </row>
    <row r="199" spans="8:21" x14ac:dyDescent="0.25">
      <c r="H199" s="3">
        <v>526</v>
      </c>
      <c r="I199" s="3">
        <v>437</v>
      </c>
      <c r="J199" s="3">
        <v>76.5</v>
      </c>
      <c r="K199" s="3">
        <v>14</v>
      </c>
      <c r="L199" s="3">
        <v>1613</v>
      </c>
      <c r="M199" s="3">
        <v>1</v>
      </c>
      <c r="N199" s="3">
        <v>0.02</v>
      </c>
      <c r="O199" s="3">
        <v>171</v>
      </c>
      <c r="P199" s="3">
        <v>160</v>
      </c>
      <c r="Q199" s="3">
        <v>70.5</v>
      </c>
      <c r="R199" s="3">
        <v>14.2</v>
      </c>
      <c r="S199" s="3">
        <v>478</v>
      </c>
      <c r="T199" s="3">
        <v>1</v>
      </c>
      <c r="U199" s="3">
        <v>0.02</v>
      </c>
    </row>
    <row r="200" spans="8:21" x14ac:dyDescent="0.25">
      <c r="H200" s="3">
        <v>536</v>
      </c>
      <c r="I200" s="3">
        <v>437</v>
      </c>
      <c r="J200" s="3">
        <v>76.5</v>
      </c>
      <c r="K200" s="3">
        <v>13.9</v>
      </c>
      <c r="L200" s="3">
        <v>1723</v>
      </c>
      <c r="M200" s="3">
        <v>1</v>
      </c>
      <c r="N200" s="3">
        <v>0.02</v>
      </c>
      <c r="O200" s="3">
        <v>64</v>
      </c>
      <c r="P200" s="3">
        <v>52</v>
      </c>
      <c r="Q200" s="3">
        <v>70.5</v>
      </c>
      <c r="R200" s="3">
        <v>14.2</v>
      </c>
      <c r="S200" s="3">
        <v>480</v>
      </c>
      <c r="T200" s="3">
        <v>1</v>
      </c>
      <c r="U200" s="3">
        <v>0.02</v>
      </c>
    </row>
    <row r="201" spans="8:21" x14ac:dyDescent="0.25">
      <c r="H201" s="3">
        <v>548</v>
      </c>
      <c r="I201" s="3">
        <v>439</v>
      </c>
      <c r="J201" s="3">
        <v>77.5</v>
      </c>
      <c r="K201" s="3">
        <v>13.9</v>
      </c>
      <c r="L201" s="3">
        <v>1749</v>
      </c>
      <c r="M201" s="3">
        <v>1</v>
      </c>
      <c r="N201" s="3">
        <v>0.02</v>
      </c>
      <c r="O201" s="3">
        <v>64</v>
      </c>
      <c r="P201" s="3">
        <v>51</v>
      </c>
      <c r="Q201" s="3">
        <v>71</v>
      </c>
      <c r="R201" s="3">
        <v>14.2</v>
      </c>
      <c r="S201" s="3">
        <v>485</v>
      </c>
      <c r="T201" s="3">
        <v>1</v>
      </c>
      <c r="U201" s="3">
        <v>0.02</v>
      </c>
    </row>
    <row r="202" spans="8:21" x14ac:dyDescent="0.25">
      <c r="H202" s="3">
        <v>772</v>
      </c>
      <c r="I202" s="3">
        <v>645</v>
      </c>
      <c r="J202" s="3">
        <v>77.5</v>
      </c>
      <c r="K202" s="3">
        <v>13.9</v>
      </c>
      <c r="L202" s="3">
        <v>1794</v>
      </c>
      <c r="M202" s="3">
        <v>2.4500000000000002</v>
      </c>
      <c r="N202" s="3">
        <v>0.02</v>
      </c>
      <c r="O202" s="3">
        <v>69</v>
      </c>
      <c r="P202" s="3">
        <v>51</v>
      </c>
      <c r="Q202" s="3">
        <v>71.5</v>
      </c>
      <c r="R202" s="3">
        <v>14.3</v>
      </c>
      <c r="S202" s="3">
        <v>483</v>
      </c>
      <c r="T202" s="3">
        <v>1</v>
      </c>
      <c r="U202" s="3">
        <v>0.02</v>
      </c>
    </row>
    <row r="203" spans="8:21" x14ac:dyDescent="0.25">
      <c r="H203" s="3">
        <v>775</v>
      </c>
      <c r="I203" s="3">
        <v>645</v>
      </c>
      <c r="J203" s="3">
        <v>77.5</v>
      </c>
      <c r="K203" s="3">
        <v>13.9</v>
      </c>
      <c r="L203" s="3">
        <v>1808</v>
      </c>
      <c r="M203" s="3">
        <v>2.62</v>
      </c>
      <c r="N203" s="3">
        <v>0.02</v>
      </c>
      <c r="O203" s="3">
        <v>69</v>
      </c>
      <c r="P203" s="3">
        <v>54</v>
      </c>
      <c r="Q203" s="3">
        <v>71</v>
      </c>
      <c r="R203" s="3">
        <v>14.3</v>
      </c>
      <c r="S203" s="3">
        <v>494</v>
      </c>
      <c r="T203" s="3">
        <v>1</v>
      </c>
      <c r="U203" s="3">
        <v>0.02</v>
      </c>
    </row>
    <row r="204" spans="8:21" x14ac:dyDescent="0.25">
      <c r="H204" s="3">
        <v>684</v>
      </c>
      <c r="I204" s="3">
        <v>566</v>
      </c>
      <c r="J204" s="3">
        <v>77</v>
      </c>
      <c r="K204" s="3">
        <v>13.9</v>
      </c>
      <c r="L204" s="3">
        <v>1802</v>
      </c>
      <c r="M204" s="3">
        <v>2.74</v>
      </c>
      <c r="N204" s="3">
        <v>0.02</v>
      </c>
      <c r="O204" s="3">
        <v>71</v>
      </c>
      <c r="P204" s="3">
        <v>55</v>
      </c>
      <c r="Q204" s="3">
        <v>71</v>
      </c>
      <c r="R204" s="3">
        <v>14.3</v>
      </c>
      <c r="S204" s="3">
        <v>499</v>
      </c>
      <c r="T204" s="3">
        <v>1</v>
      </c>
      <c r="U204" s="3">
        <v>0.02</v>
      </c>
    </row>
    <row r="205" spans="8:21" x14ac:dyDescent="0.25">
      <c r="H205" s="3">
        <v>697</v>
      </c>
      <c r="I205" s="3">
        <v>572</v>
      </c>
      <c r="J205" s="3">
        <v>77</v>
      </c>
      <c r="K205" s="3">
        <v>13.9</v>
      </c>
      <c r="L205" s="3">
        <v>1792</v>
      </c>
      <c r="M205" s="3">
        <v>2.75</v>
      </c>
      <c r="N205" s="3">
        <v>0.02</v>
      </c>
      <c r="O205" s="3">
        <v>94</v>
      </c>
      <c r="P205" s="3">
        <v>75</v>
      </c>
      <c r="Q205" s="3">
        <v>71</v>
      </c>
      <c r="R205" s="3">
        <v>14.3</v>
      </c>
      <c r="S205" s="3">
        <v>497</v>
      </c>
      <c r="T205" s="3">
        <v>1</v>
      </c>
      <c r="U205" s="3">
        <v>0.02</v>
      </c>
    </row>
    <row r="206" spans="8:21" x14ac:dyDescent="0.25">
      <c r="H206" s="3">
        <v>688</v>
      </c>
      <c r="I206" s="3">
        <v>563</v>
      </c>
      <c r="J206" s="3">
        <v>77</v>
      </c>
      <c r="K206" s="3">
        <v>13.8</v>
      </c>
      <c r="L206" s="3">
        <v>1778</v>
      </c>
      <c r="M206" s="3">
        <v>2.74</v>
      </c>
      <c r="N206" s="3">
        <v>0.02</v>
      </c>
      <c r="O206" s="3">
        <v>227</v>
      </c>
      <c r="P206" s="3">
        <v>200</v>
      </c>
      <c r="Q206" s="3">
        <v>71</v>
      </c>
      <c r="R206" s="3">
        <v>14.3</v>
      </c>
      <c r="S206" s="3">
        <v>503</v>
      </c>
      <c r="T206" s="3">
        <v>1.07</v>
      </c>
      <c r="U206" s="3">
        <v>0.02</v>
      </c>
    </row>
    <row r="207" spans="8:21" x14ac:dyDescent="0.25">
      <c r="H207" s="3">
        <v>638</v>
      </c>
      <c r="I207" s="3">
        <v>522</v>
      </c>
      <c r="J207" s="3">
        <v>77</v>
      </c>
      <c r="K207" s="3">
        <v>13.8</v>
      </c>
      <c r="L207" s="3">
        <v>1764</v>
      </c>
      <c r="M207" s="3">
        <v>2.67</v>
      </c>
      <c r="N207" s="3">
        <v>0.02</v>
      </c>
      <c r="O207" s="3">
        <v>212</v>
      </c>
      <c r="P207" s="3">
        <v>190</v>
      </c>
      <c r="Q207" s="3">
        <v>71</v>
      </c>
      <c r="R207" s="3">
        <v>14.3</v>
      </c>
      <c r="S207" s="3">
        <v>472</v>
      </c>
      <c r="T207" s="3">
        <v>1.91</v>
      </c>
      <c r="U207" s="3">
        <v>0.02</v>
      </c>
    </row>
    <row r="208" spans="8:21" x14ac:dyDescent="0.25">
      <c r="H208" s="3">
        <v>616</v>
      </c>
      <c r="I208" s="3">
        <v>510</v>
      </c>
      <c r="J208" s="3">
        <v>77</v>
      </c>
      <c r="K208" s="3">
        <v>13.7</v>
      </c>
      <c r="L208" s="3">
        <v>1760</v>
      </c>
      <c r="M208" s="3">
        <v>2.57</v>
      </c>
      <c r="N208" s="3">
        <v>0.02</v>
      </c>
      <c r="O208" s="3">
        <v>82</v>
      </c>
      <c r="P208" s="3">
        <v>64</v>
      </c>
      <c r="Q208" s="3">
        <v>71</v>
      </c>
      <c r="R208" s="3">
        <v>14.3</v>
      </c>
      <c r="S208" s="3">
        <v>477</v>
      </c>
      <c r="T208" s="3">
        <v>2.21</v>
      </c>
      <c r="U208" s="3">
        <v>0.02</v>
      </c>
    </row>
    <row r="209" spans="8:21" x14ac:dyDescent="0.25">
      <c r="H209" s="3">
        <v>624</v>
      </c>
      <c r="I209" s="3">
        <v>518</v>
      </c>
      <c r="J209" s="3">
        <v>77.5</v>
      </c>
      <c r="K209" s="3">
        <v>13.7</v>
      </c>
      <c r="L209" s="3">
        <v>1742</v>
      </c>
      <c r="M209" s="3">
        <v>2.4900000000000002</v>
      </c>
      <c r="N209" s="3">
        <v>0.02</v>
      </c>
      <c r="O209" s="3">
        <v>72</v>
      </c>
      <c r="P209" s="3">
        <v>56</v>
      </c>
      <c r="Q209" s="3">
        <v>70.5</v>
      </c>
      <c r="R209" s="3">
        <v>14.3</v>
      </c>
      <c r="S209" s="3">
        <v>495</v>
      </c>
      <c r="T209" s="3">
        <v>2.16</v>
      </c>
      <c r="U209" s="3">
        <v>0.02</v>
      </c>
    </row>
    <row r="210" spans="8:21" x14ac:dyDescent="0.25">
      <c r="H210" s="3">
        <v>624</v>
      </c>
      <c r="I210" s="3">
        <v>517</v>
      </c>
      <c r="J210" s="3">
        <v>77.5</v>
      </c>
      <c r="K210" s="3">
        <v>13.7</v>
      </c>
      <c r="L210" s="3">
        <v>1729</v>
      </c>
      <c r="M210" s="3">
        <v>2.3199999999999998</v>
      </c>
      <c r="N210" s="3">
        <v>0.02</v>
      </c>
      <c r="O210" s="3">
        <v>67</v>
      </c>
      <c r="P210" s="3">
        <v>53</v>
      </c>
      <c r="Q210" s="3">
        <v>70.5</v>
      </c>
      <c r="R210" s="3">
        <v>14.2</v>
      </c>
      <c r="S210" s="3">
        <v>492</v>
      </c>
      <c r="T210" s="3">
        <v>1.85</v>
      </c>
      <c r="U210" s="3">
        <v>0.02</v>
      </c>
    </row>
    <row r="211" spans="8:21" x14ac:dyDescent="0.25">
      <c r="H211" s="3">
        <v>578</v>
      </c>
      <c r="I211" s="3">
        <v>475</v>
      </c>
      <c r="J211" s="3">
        <v>77</v>
      </c>
      <c r="K211" s="3">
        <v>13.8</v>
      </c>
      <c r="L211" s="3">
        <v>1822</v>
      </c>
      <c r="M211" s="3">
        <v>1</v>
      </c>
      <c r="N211" s="3">
        <v>0.02</v>
      </c>
      <c r="O211" s="3">
        <v>66</v>
      </c>
      <c r="P211" s="3">
        <v>55</v>
      </c>
      <c r="Q211" s="3">
        <v>70.5</v>
      </c>
      <c r="R211" s="3">
        <v>14.2</v>
      </c>
      <c r="S211" s="3">
        <v>493</v>
      </c>
      <c r="T211" s="3">
        <v>1.51</v>
      </c>
      <c r="U211" s="3">
        <v>0.02</v>
      </c>
    </row>
    <row r="212" spans="8:21" x14ac:dyDescent="0.25">
      <c r="H212" s="3">
        <v>578</v>
      </c>
      <c r="I212" s="3">
        <v>475</v>
      </c>
      <c r="J212" s="3">
        <v>77</v>
      </c>
      <c r="K212" s="3">
        <v>13.7</v>
      </c>
      <c r="L212" s="3">
        <v>1792</v>
      </c>
      <c r="M212" s="3">
        <v>1</v>
      </c>
      <c r="N212" s="3">
        <v>0.02</v>
      </c>
      <c r="O212" s="3">
        <v>65</v>
      </c>
      <c r="P212" s="3">
        <v>53</v>
      </c>
      <c r="Q212" s="3">
        <v>71</v>
      </c>
      <c r="R212" s="3">
        <v>14.3</v>
      </c>
      <c r="S212" s="3">
        <v>484</v>
      </c>
      <c r="T212" s="3">
        <v>1.65</v>
      </c>
      <c r="U212" s="3">
        <v>0.02</v>
      </c>
    </row>
    <row r="213" spans="8:21" x14ac:dyDescent="0.25">
      <c r="H213" s="3">
        <v>603</v>
      </c>
      <c r="I213" s="3">
        <v>486</v>
      </c>
      <c r="J213" s="3">
        <v>77</v>
      </c>
      <c r="K213" s="3">
        <v>13.7</v>
      </c>
      <c r="L213" s="3">
        <v>1757</v>
      </c>
      <c r="M213" s="3">
        <v>1</v>
      </c>
      <c r="N213" s="3">
        <v>0.02</v>
      </c>
      <c r="O213" s="3">
        <v>65</v>
      </c>
      <c r="P213" s="3">
        <v>52</v>
      </c>
      <c r="Q213" s="3">
        <v>71</v>
      </c>
      <c r="R213" s="3">
        <v>14.3</v>
      </c>
      <c r="S213" s="3">
        <v>517</v>
      </c>
      <c r="T213" s="3">
        <v>1</v>
      </c>
      <c r="U213" s="3">
        <v>0.02</v>
      </c>
    </row>
    <row r="214" spans="8:21" x14ac:dyDescent="0.25">
      <c r="H214" s="3">
        <v>603</v>
      </c>
      <c r="I214" s="3">
        <v>486</v>
      </c>
      <c r="J214" s="3">
        <v>77</v>
      </c>
      <c r="K214" s="3">
        <v>13.7</v>
      </c>
      <c r="L214" s="3">
        <v>1729</v>
      </c>
      <c r="M214" s="3">
        <v>1</v>
      </c>
      <c r="N214" s="3">
        <v>0.02</v>
      </c>
      <c r="O214" s="3">
        <v>67</v>
      </c>
      <c r="P214" s="3">
        <v>53</v>
      </c>
      <c r="Q214" s="3">
        <v>71</v>
      </c>
      <c r="R214" s="3">
        <v>14.3</v>
      </c>
      <c r="S214" s="3">
        <v>515</v>
      </c>
      <c r="T214" s="3">
        <v>1</v>
      </c>
      <c r="U214" s="3">
        <v>0.02</v>
      </c>
    </row>
    <row r="215" spans="8:21" x14ac:dyDescent="0.25">
      <c r="H215" s="3">
        <v>599</v>
      </c>
      <c r="I215" s="3">
        <v>489</v>
      </c>
      <c r="J215" s="3">
        <v>77.5</v>
      </c>
      <c r="K215" s="3">
        <v>13.7</v>
      </c>
      <c r="L215" s="3">
        <v>1737</v>
      </c>
      <c r="M215" s="3">
        <v>1</v>
      </c>
      <c r="N215" s="3">
        <v>0.02</v>
      </c>
      <c r="O215" s="3">
        <v>66</v>
      </c>
      <c r="P215" s="3">
        <v>49</v>
      </c>
      <c r="Q215" s="3">
        <v>71</v>
      </c>
      <c r="R215" s="3">
        <v>14.3</v>
      </c>
      <c r="S215" s="3">
        <v>515</v>
      </c>
      <c r="T215" s="3">
        <v>1</v>
      </c>
      <c r="U215" s="3">
        <v>0.02</v>
      </c>
    </row>
    <row r="216" spans="8:21" x14ac:dyDescent="0.25">
      <c r="H216" s="3">
        <v>532</v>
      </c>
      <c r="I216" s="3">
        <v>447</v>
      </c>
      <c r="J216" s="3">
        <v>77.5</v>
      </c>
      <c r="K216" s="3">
        <v>13.8</v>
      </c>
      <c r="L216" s="3">
        <v>1928</v>
      </c>
      <c r="M216" s="3">
        <v>1</v>
      </c>
      <c r="N216" s="3">
        <v>0.02</v>
      </c>
      <c r="O216" s="3">
        <v>59</v>
      </c>
      <c r="P216" s="3">
        <v>46</v>
      </c>
      <c r="Q216" s="3">
        <v>71</v>
      </c>
      <c r="R216" s="3">
        <v>14.3</v>
      </c>
      <c r="S216" s="3">
        <v>511</v>
      </c>
      <c r="T216" s="3">
        <v>1</v>
      </c>
      <c r="U216" s="3">
        <v>0.02</v>
      </c>
    </row>
    <row r="217" spans="8:21" x14ac:dyDescent="0.25">
      <c r="H217" s="3">
        <v>585</v>
      </c>
      <c r="I217" s="3">
        <v>474</v>
      </c>
      <c r="J217" s="3">
        <v>78</v>
      </c>
      <c r="K217" s="3">
        <v>13.8</v>
      </c>
      <c r="L217" s="3">
        <v>1939</v>
      </c>
      <c r="M217" s="3">
        <v>1</v>
      </c>
      <c r="N217" s="3">
        <v>0.02</v>
      </c>
      <c r="O217" s="3">
        <v>80</v>
      </c>
      <c r="P217" s="3">
        <v>59</v>
      </c>
      <c r="Q217" s="3">
        <v>71.5</v>
      </c>
      <c r="R217" s="3">
        <v>14.3</v>
      </c>
      <c r="S217" s="3">
        <v>489</v>
      </c>
      <c r="T217" s="3">
        <v>1</v>
      </c>
      <c r="U217" s="3">
        <v>0.02</v>
      </c>
    </row>
    <row r="218" spans="8:21" x14ac:dyDescent="0.25">
      <c r="H218" s="3">
        <v>549</v>
      </c>
      <c r="I218" s="3">
        <v>453</v>
      </c>
      <c r="J218" s="3">
        <v>78</v>
      </c>
      <c r="K218" s="3">
        <v>13.8</v>
      </c>
      <c r="L218" s="3">
        <v>1955</v>
      </c>
      <c r="M218" s="3">
        <v>1</v>
      </c>
      <c r="N218" s="3">
        <v>0.02</v>
      </c>
      <c r="O218" s="3">
        <v>72</v>
      </c>
      <c r="P218" s="3">
        <v>58</v>
      </c>
      <c r="Q218" s="3">
        <v>71</v>
      </c>
      <c r="R218" s="3">
        <v>14.3</v>
      </c>
      <c r="S218" s="3">
        <v>502</v>
      </c>
      <c r="T218" s="3">
        <v>1</v>
      </c>
      <c r="U218" s="3">
        <v>0.02</v>
      </c>
    </row>
    <row r="219" spans="8:21" x14ac:dyDescent="0.25">
      <c r="H219" s="3">
        <v>358</v>
      </c>
      <c r="I219" s="3">
        <v>297</v>
      </c>
      <c r="J219" s="3">
        <v>65.5</v>
      </c>
      <c r="K219" s="3">
        <v>14.1</v>
      </c>
      <c r="L219" s="3">
        <v>1347</v>
      </c>
      <c r="M219" s="3">
        <v>1</v>
      </c>
      <c r="N219" s="3">
        <v>0.06</v>
      </c>
      <c r="O219" s="3">
        <v>72</v>
      </c>
      <c r="P219" s="3">
        <v>57</v>
      </c>
      <c r="Q219" s="3">
        <v>71</v>
      </c>
      <c r="R219" s="3">
        <v>14.3</v>
      </c>
      <c r="S219" s="3">
        <v>503</v>
      </c>
      <c r="T219" s="3">
        <v>1</v>
      </c>
      <c r="U219" s="3">
        <v>0.02</v>
      </c>
    </row>
    <row r="220" spans="8:21" x14ac:dyDescent="0.25">
      <c r="H220" s="3">
        <v>358</v>
      </c>
      <c r="I220" s="3">
        <v>297</v>
      </c>
      <c r="J220" s="3">
        <v>65.5</v>
      </c>
      <c r="K220" s="3">
        <v>14.5</v>
      </c>
      <c r="L220" s="3">
        <v>990</v>
      </c>
      <c r="M220" s="3">
        <v>1</v>
      </c>
      <c r="N220" s="3">
        <v>0.02</v>
      </c>
      <c r="O220" s="3">
        <v>129</v>
      </c>
      <c r="P220" s="3">
        <v>112</v>
      </c>
      <c r="Q220" s="3">
        <v>71</v>
      </c>
      <c r="R220" s="3">
        <v>14.3</v>
      </c>
      <c r="S220" s="3">
        <v>507</v>
      </c>
      <c r="T220" s="3">
        <v>1</v>
      </c>
      <c r="U220" s="3">
        <v>0.02</v>
      </c>
    </row>
    <row r="221" spans="8:21" x14ac:dyDescent="0.25">
      <c r="H221" s="3">
        <v>315</v>
      </c>
      <c r="I221" s="3">
        <v>252</v>
      </c>
      <c r="J221" s="3">
        <v>65.5</v>
      </c>
      <c r="K221" s="3">
        <v>15.4</v>
      </c>
      <c r="L221" s="3">
        <v>777</v>
      </c>
      <c r="M221" s="3">
        <v>1</v>
      </c>
      <c r="N221" s="3">
        <v>0.02</v>
      </c>
      <c r="O221" s="3">
        <v>83</v>
      </c>
      <c r="P221" s="3">
        <v>65</v>
      </c>
      <c r="Q221" s="3">
        <v>70.5</v>
      </c>
      <c r="R221" s="3">
        <v>14.3</v>
      </c>
      <c r="S221" s="3">
        <v>504</v>
      </c>
      <c r="T221" s="3">
        <v>1</v>
      </c>
      <c r="U221" s="3">
        <v>0.02</v>
      </c>
    </row>
    <row r="222" spans="8:21" x14ac:dyDescent="0.25">
      <c r="H222" s="3">
        <v>325</v>
      </c>
      <c r="I222" s="3">
        <v>270</v>
      </c>
      <c r="J222" s="3">
        <v>65.5</v>
      </c>
      <c r="K222" s="3">
        <v>14.5</v>
      </c>
      <c r="L222" s="3">
        <v>870</v>
      </c>
      <c r="M222" s="3">
        <v>1</v>
      </c>
      <c r="N222" s="3">
        <v>0.02</v>
      </c>
      <c r="O222" s="3">
        <v>85</v>
      </c>
      <c r="P222" s="3">
        <v>66</v>
      </c>
      <c r="Q222" s="3">
        <v>78</v>
      </c>
      <c r="R222" s="3">
        <v>14.7</v>
      </c>
      <c r="S222" s="3">
        <v>506</v>
      </c>
      <c r="T222" s="3">
        <v>1</v>
      </c>
      <c r="U222" s="3">
        <v>0.06</v>
      </c>
    </row>
    <row r="223" spans="8:21" x14ac:dyDescent="0.25">
      <c r="H223" s="3">
        <v>315</v>
      </c>
      <c r="I223" s="3">
        <v>252</v>
      </c>
      <c r="J223" s="3">
        <v>62</v>
      </c>
      <c r="K223" s="3">
        <v>15.5</v>
      </c>
      <c r="L223" s="3">
        <v>808</v>
      </c>
      <c r="M223" s="3">
        <v>1</v>
      </c>
      <c r="N223" s="3">
        <v>0.02</v>
      </c>
      <c r="O223" s="3">
        <v>109</v>
      </c>
      <c r="P223" s="3">
        <v>92</v>
      </c>
      <c r="Q223" s="3">
        <v>72</v>
      </c>
      <c r="R223" s="3">
        <v>15.2</v>
      </c>
      <c r="S223" s="3">
        <v>548</v>
      </c>
      <c r="T223" s="3">
        <v>1</v>
      </c>
      <c r="U223" s="3">
        <v>0.02</v>
      </c>
    </row>
    <row r="224" spans="8:21" x14ac:dyDescent="0.25">
      <c r="H224" s="3">
        <v>307</v>
      </c>
      <c r="I224" s="3">
        <v>250</v>
      </c>
      <c r="J224" s="3">
        <v>66.5</v>
      </c>
      <c r="K224" s="3">
        <v>14.5</v>
      </c>
      <c r="L224" s="3">
        <v>829</v>
      </c>
      <c r="M224" s="3">
        <v>1</v>
      </c>
      <c r="N224" s="3">
        <v>0.02</v>
      </c>
      <c r="O224" s="3">
        <v>97</v>
      </c>
      <c r="P224" s="3">
        <v>85</v>
      </c>
      <c r="Q224" s="3">
        <v>72</v>
      </c>
      <c r="R224" s="3">
        <v>14.6</v>
      </c>
      <c r="S224" s="3">
        <v>510</v>
      </c>
      <c r="T224" s="3">
        <v>1.02</v>
      </c>
      <c r="U224" s="3">
        <v>0.02</v>
      </c>
    </row>
    <row r="225" spans="8:21" x14ac:dyDescent="0.25">
      <c r="H225" s="3">
        <v>261</v>
      </c>
      <c r="I225" s="3">
        <v>200</v>
      </c>
      <c r="J225" s="3">
        <v>63.5</v>
      </c>
      <c r="K225" s="3">
        <v>15</v>
      </c>
      <c r="L225" s="3">
        <v>800</v>
      </c>
      <c r="M225" s="3">
        <v>1</v>
      </c>
      <c r="N225" s="3">
        <v>0.02</v>
      </c>
      <c r="O225" s="3">
        <v>95</v>
      </c>
      <c r="P225" s="3">
        <v>80</v>
      </c>
      <c r="Q225" s="3">
        <v>72.5</v>
      </c>
      <c r="R225" s="3">
        <v>14.4</v>
      </c>
      <c r="S225" s="3">
        <v>509</v>
      </c>
      <c r="T225" s="3">
        <v>1.04</v>
      </c>
      <c r="U225" s="3">
        <v>0.03</v>
      </c>
    </row>
    <row r="226" spans="8:21" x14ac:dyDescent="0.25">
      <c r="H226" s="3">
        <v>307</v>
      </c>
      <c r="I226" s="3">
        <v>250</v>
      </c>
      <c r="J226" s="3">
        <v>67</v>
      </c>
      <c r="K226" s="3">
        <v>14.4</v>
      </c>
      <c r="L226" s="3">
        <v>822</v>
      </c>
      <c r="M226" s="3">
        <v>1</v>
      </c>
      <c r="N226" s="3">
        <v>0.02</v>
      </c>
      <c r="O226" s="3">
        <v>115</v>
      </c>
      <c r="P226" s="3">
        <v>105</v>
      </c>
      <c r="Q226" s="3">
        <v>73</v>
      </c>
      <c r="R226" s="3">
        <v>14.2</v>
      </c>
      <c r="S226" s="3">
        <v>443</v>
      </c>
      <c r="T226" s="3">
        <v>1</v>
      </c>
      <c r="U226" s="3">
        <v>0.04</v>
      </c>
    </row>
    <row r="227" spans="8:21" x14ac:dyDescent="0.25">
      <c r="H227" s="3">
        <v>274</v>
      </c>
      <c r="I227" s="3">
        <v>221</v>
      </c>
      <c r="J227" s="3">
        <v>67.5</v>
      </c>
      <c r="K227" s="3">
        <v>14.3</v>
      </c>
      <c r="L227" s="3">
        <v>829</v>
      </c>
      <c r="M227" s="3">
        <v>1</v>
      </c>
      <c r="N227" s="3">
        <v>0.02</v>
      </c>
      <c r="O227" s="3">
        <v>115</v>
      </c>
      <c r="P227" s="3">
        <v>105</v>
      </c>
      <c r="Q227" s="3">
        <v>74</v>
      </c>
      <c r="R227" s="3">
        <v>14.1</v>
      </c>
      <c r="S227" s="3">
        <v>493</v>
      </c>
      <c r="T227" s="3">
        <v>1</v>
      </c>
      <c r="U227" s="3">
        <v>0.04</v>
      </c>
    </row>
    <row r="228" spans="8:21" x14ac:dyDescent="0.25">
      <c r="H228" s="3">
        <v>308</v>
      </c>
      <c r="I228" s="3">
        <v>231</v>
      </c>
      <c r="J228" s="3">
        <v>66</v>
      </c>
      <c r="K228" s="3">
        <v>14.5</v>
      </c>
      <c r="L228" s="3">
        <v>908</v>
      </c>
      <c r="M228" s="3">
        <v>1</v>
      </c>
      <c r="N228" s="3">
        <v>0.02</v>
      </c>
      <c r="O228" s="3">
        <v>101</v>
      </c>
      <c r="P228" s="3">
        <v>94</v>
      </c>
      <c r="Q228" s="3">
        <v>74</v>
      </c>
      <c r="R228" s="3">
        <v>14</v>
      </c>
      <c r="S228" s="3">
        <v>512</v>
      </c>
      <c r="T228" s="3">
        <v>1</v>
      </c>
      <c r="U228" s="3">
        <v>0.04</v>
      </c>
    </row>
    <row r="229" spans="8:21" x14ac:dyDescent="0.25">
      <c r="H229" s="3">
        <v>308</v>
      </c>
      <c r="I229" s="3">
        <v>231</v>
      </c>
      <c r="J229" s="3">
        <v>66</v>
      </c>
      <c r="K229" s="3">
        <v>14.4</v>
      </c>
      <c r="L229" s="3">
        <v>890</v>
      </c>
      <c r="M229" s="3">
        <v>1</v>
      </c>
      <c r="N229" s="3">
        <v>0.02</v>
      </c>
      <c r="O229" s="3">
        <v>99</v>
      </c>
      <c r="P229" s="3">
        <v>92</v>
      </c>
      <c r="Q229" s="3">
        <v>74</v>
      </c>
      <c r="R229" s="3">
        <v>14</v>
      </c>
      <c r="S229" s="3">
        <v>513</v>
      </c>
      <c r="T229" s="3">
        <v>1</v>
      </c>
      <c r="U229" s="3">
        <v>0.03</v>
      </c>
    </row>
    <row r="230" spans="8:21" x14ac:dyDescent="0.25">
      <c r="H230" s="3">
        <v>324</v>
      </c>
      <c r="I230" s="3">
        <v>253</v>
      </c>
      <c r="J230" s="3">
        <v>68</v>
      </c>
      <c r="K230" s="3">
        <v>14.3</v>
      </c>
      <c r="L230" s="3">
        <v>879</v>
      </c>
      <c r="M230" s="3">
        <v>1</v>
      </c>
      <c r="N230" s="3">
        <v>0.02</v>
      </c>
      <c r="O230" s="3">
        <v>122</v>
      </c>
      <c r="P230" s="3">
        <v>113</v>
      </c>
      <c r="Q230" s="3">
        <v>74.5</v>
      </c>
      <c r="R230" s="3">
        <v>13.9</v>
      </c>
      <c r="S230" s="3">
        <v>522</v>
      </c>
      <c r="T230" s="3">
        <v>1</v>
      </c>
      <c r="U230" s="3">
        <v>0.04</v>
      </c>
    </row>
    <row r="231" spans="8:21" x14ac:dyDescent="0.25">
      <c r="H231" s="3">
        <v>308</v>
      </c>
      <c r="I231" s="3">
        <v>231</v>
      </c>
      <c r="J231" s="3">
        <v>66.5</v>
      </c>
      <c r="K231" s="3">
        <v>14.3</v>
      </c>
      <c r="L231" s="3">
        <v>823</v>
      </c>
      <c r="M231" s="3">
        <v>1</v>
      </c>
      <c r="N231" s="3">
        <v>0.02</v>
      </c>
      <c r="O231" s="3">
        <v>92</v>
      </c>
      <c r="P231" s="3">
        <v>73</v>
      </c>
      <c r="Q231" s="3">
        <v>74.5</v>
      </c>
      <c r="R231" s="3">
        <v>13.9</v>
      </c>
      <c r="S231" s="3">
        <v>516</v>
      </c>
      <c r="T231" s="3">
        <v>1</v>
      </c>
      <c r="U231" s="3">
        <v>0.04</v>
      </c>
    </row>
    <row r="232" spans="8:21" x14ac:dyDescent="0.25">
      <c r="H232" s="3">
        <v>324</v>
      </c>
      <c r="I232" s="3">
        <v>253</v>
      </c>
      <c r="J232" s="3">
        <v>68</v>
      </c>
      <c r="K232" s="3">
        <v>14.2</v>
      </c>
      <c r="L232" s="3">
        <v>840</v>
      </c>
      <c r="M232" s="3">
        <v>1</v>
      </c>
      <c r="N232" s="3">
        <v>0.02</v>
      </c>
      <c r="O232" s="3">
        <v>91</v>
      </c>
      <c r="P232" s="3">
        <v>73</v>
      </c>
      <c r="Q232" s="3">
        <v>75</v>
      </c>
      <c r="R232" s="3">
        <v>13.9</v>
      </c>
      <c r="S232" s="3">
        <v>539</v>
      </c>
      <c r="T232" s="3">
        <v>1</v>
      </c>
      <c r="U232" s="3">
        <v>0.03</v>
      </c>
    </row>
    <row r="233" spans="8:21" x14ac:dyDescent="0.25">
      <c r="H233" s="3">
        <v>401</v>
      </c>
      <c r="I233" s="3">
        <v>280</v>
      </c>
      <c r="J233" s="3">
        <v>67</v>
      </c>
      <c r="K233" s="3">
        <v>14.1</v>
      </c>
      <c r="L233" s="3">
        <v>809</v>
      </c>
      <c r="M233" s="3">
        <v>1</v>
      </c>
      <c r="N233" s="3">
        <v>0.02</v>
      </c>
      <c r="O233" s="3">
        <v>374</v>
      </c>
      <c r="P233" s="3">
        <v>336</v>
      </c>
      <c r="Q233" s="3">
        <v>76</v>
      </c>
      <c r="R233" s="3">
        <v>13.8</v>
      </c>
      <c r="S233" s="3">
        <v>541</v>
      </c>
      <c r="T233" s="3">
        <v>1</v>
      </c>
      <c r="U233" s="3">
        <v>0.04</v>
      </c>
    </row>
    <row r="234" spans="8:21" x14ac:dyDescent="0.25">
      <c r="H234" s="3">
        <v>275</v>
      </c>
      <c r="I234" s="3">
        <v>218</v>
      </c>
      <c r="J234" s="3">
        <v>68</v>
      </c>
      <c r="K234" s="3">
        <v>14.1</v>
      </c>
      <c r="L234" s="3">
        <v>816</v>
      </c>
      <c r="M234" s="3">
        <v>1</v>
      </c>
      <c r="N234" s="3">
        <v>0.02</v>
      </c>
      <c r="O234" s="3">
        <v>163</v>
      </c>
      <c r="P234" s="3">
        <v>148</v>
      </c>
      <c r="Q234" s="3">
        <v>76</v>
      </c>
      <c r="R234" s="3">
        <v>13.8</v>
      </c>
      <c r="S234" s="3">
        <v>560</v>
      </c>
      <c r="T234" s="3">
        <v>1</v>
      </c>
      <c r="U234" s="3">
        <v>0.04</v>
      </c>
    </row>
    <row r="235" spans="8:21" x14ac:dyDescent="0.25">
      <c r="H235" s="3">
        <v>349</v>
      </c>
      <c r="I235" s="3">
        <v>250</v>
      </c>
      <c r="J235" s="3">
        <v>68</v>
      </c>
      <c r="K235" s="3">
        <v>14</v>
      </c>
      <c r="L235" s="3">
        <v>779</v>
      </c>
      <c r="M235" s="3">
        <v>1</v>
      </c>
      <c r="N235" s="3">
        <v>0.02</v>
      </c>
      <c r="O235" s="3">
        <v>170</v>
      </c>
      <c r="P235" s="3">
        <v>150</v>
      </c>
      <c r="Q235" s="3">
        <v>75.5</v>
      </c>
      <c r="R235" s="3">
        <v>13.8</v>
      </c>
      <c r="S235" s="3">
        <v>563</v>
      </c>
      <c r="T235" s="3">
        <v>1</v>
      </c>
      <c r="U235" s="3">
        <v>0.04</v>
      </c>
    </row>
    <row r="236" spans="8:21" x14ac:dyDescent="0.25">
      <c r="H236" s="3">
        <v>276</v>
      </c>
      <c r="I236" s="3">
        <v>227</v>
      </c>
      <c r="J236" s="3">
        <v>69.5</v>
      </c>
      <c r="K236" s="3">
        <v>14</v>
      </c>
      <c r="L236" s="3">
        <v>808</v>
      </c>
      <c r="M236" s="3">
        <v>1</v>
      </c>
      <c r="N236" s="3">
        <v>0.02</v>
      </c>
      <c r="O236" s="3">
        <v>199</v>
      </c>
      <c r="P236" s="3">
        <v>174</v>
      </c>
      <c r="Q236" s="3">
        <v>76</v>
      </c>
      <c r="R236" s="3">
        <v>13.8</v>
      </c>
      <c r="S236" s="3">
        <v>554</v>
      </c>
      <c r="T236" s="3">
        <v>1</v>
      </c>
      <c r="U236" s="3">
        <v>0.04</v>
      </c>
    </row>
    <row r="237" spans="8:21" x14ac:dyDescent="0.25">
      <c r="H237" s="3">
        <v>349</v>
      </c>
      <c r="I237" s="3">
        <v>250</v>
      </c>
      <c r="J237" s="3">
        <v>68.5</v>
      </c>
      <c r="K237" s="3">
        <v>13.9</v>
      </c>
      <c r="L237" s="3">
        <v>786</v>
      </c>
      <c r="M237" s="3">
        <v>1</v>
      </c>
      <c r="N237" s="3">
        <v>0.02</v>
      </c>
      <c r="O237" s="3">
        <v>102</v>
      </c>
      <c r="P237" s="3">
        <v>90</v>
      </c>
      <c r="Q237" s="3">
        <v>75.5</v>
      </c>
      <c r="R237" s="3">
        <v>13.7</v>
      </c>
      <c r="S237" s="3">
        <v>554</v>
      </c>
      <c r="T237" s="3">
        <v>1</v>
      </c>
      <c r="U237" s="3">
        <v>0.04</v>
      </c>
    </row>
    <row r="238" spans="8:21" x14ac:dyDescent="0.25">
      <c r="H238" s="3">
        <v>276</v>
      </c>
      <c r="I238" s="3">
        <v>227</v>
      </c>
      <c r="J238" s="3">
        <v>69.5</v>
      </c>
      <c r="K238" s="3">
        <v>13.9</v>
      </c>
      <c r="L238" s="3">
        <v>819</v>
      </c>
      <c r="M238" s="3">
        <v>1</v>
      </c>
      <c r="N238" s="3">
        <v>0.02</v>
      </c>
      <c r="O238" s="3">
        <v>112</v>
      </c>
      <c r="P238" s="3">
        <v>101</v>
      </c>
      <c r="Q238" s="3">
        <v>75.5</v>
      </c>
      <c r="R238" s="3">
        <v>13.7</v>
      </c>
      <c r="S238" s="3">
        <v>546</v>
      </c>
      <c r="T238" s="3">
        <v>1</v>
      </c>
      <c r="U238" s="3">
        <v>0.03</v>
      </c>
    </row>
    <row r="239" spans="8:21" x14ac:dyDescent="0.25">
      <c r="H239" s="3">
        <v>327</v>
      </c>
      <c r="I239" s="3">
        <v>242</v>
      </c>
      <c r="J239" s="3">
        <v>68.5</v>
      </c>
      <c r="K239" s="3">
        <v>13.8</v>
      </c>
      <c r="L239" s="3">
        <v>787</v>
      </c>
      <c r="M239" s="3">
        <v>1</v>
      </c>
      <c r="N239" s="3">
        <v>0.02</v>
      </c>
      <c r="O239" s="3">
        <v>132</v>
      </c>
      <c r="P239" s="3">
        <v>118</v>
      </c>
      <c r="Q239" s="3">
        <v>75.5</v>
      </c>
      <c r="R239" s="3">
        <v>13.7</v>
      </c>
      <c r="S239" s="3">
        <v>539</v>
      </c>
      <c r="T239" s="3">
        <v>1</v>
      </c>
      <c r="U239" s="3">
        <v>0.03</v>
      </c>
    </row>
    <row r="240" spans="8:21" x14ac:dyDescent="0.25">
      <c r="H240" s="3">
        <v>279</v>
      </c>
      <c r="I240" s="3">
        <v>221</v>
      </c>
      <c r="J240" s="3">
        <v>69.5</v>
      </c>
      <c r="K240" s="3">
        <v>13.9</v>
      </c>
      <c r="L240" s="3">
        <v>820</v>
      </c>
      <c r="M240" s="3">
        <v>1</v>
      </c>
      <c r="N240" s="3">
        <v>0.02</v>
      </c>
      <c r="O240" s="3">
        <v>110</v>
      </c>
      <c r="P240" s="3">
        <v>97</v>
      </c>
      <c r="Q240" s="3">
        <v>75.5</v>
      </c>
      <c r="R240" s="3">
        <v>13.6</v>
      </c>
      <c r="S240" s="3">
        <v>537</v>
      </c>
      <c r="T240" s="3">
        <v>1</v>
      </c>
      <c r="U240" s="3">
        <v>0.03</v>
      </c>
    </row>
    <row r="241" spans="8:21" x14ac:dyDescent="0.25">
      <c r="H241" s="3">
        <v>311</v>
      </c>
      <c r="I241" s="3">
        <v>227</v>
      </c>
      <c r="J241" s="3">
        <v>69</v>
      </c>
      <c r="K241" s="3">
        <v>13.7</v>
      </c>
      <c r="L241" s="3">
        <v>787</v>
      </c>
      <c r="M241" s="3">
        <v>1</v>
      </c>
      <c r="N241" s="3">
        <v>0.02</v>
      </c>
      <c r="O241" s="3">
        <v>110</v>
      </c>
      <c r="P241" s="3">
        <v>95</v>
      </c>
      <c r="Q241" s="3">
        <v>75.5</v>
      </c>
      <c r="R241" s="3">
        <v>13.6</v>
      </c>
      <c r="S241" s="3">
        <v>494</v>
      </c>
      <c r="T241" s="3">
        <v>1</v>
      </c>
      <c r="U241" s="3">
        <v>0.03</v>
      </c>
    </row>
    <row r="242" spans="8:21" x14ac:dyDescent="0.25">
      <c r="H242" s="3">
        <v>276</v>
      </c>
      <c r="I242" s="3">
        <v>211</v>
      </c>
      <c r="J242" s="3">
        <v>70</v>
      </c>
      <c r="K242" s="3">
        <v>13.8</v>
      </c>
      <c r="L242" s="3">
        <v>825</v>
      </c>
      <c r="M242" s="3">
        <v>1</v>
      </c>
      <c r="N242" s="3">
        <v>0.02</v>
      </c>
      <c r="O242" s="3">
        <v>98</v>
      </c>
      <c r="P242" s="3">
        <v>84</v>
      </c>
      <c r="Q242" s="3">
        <v>75.5</v>
      </c>
      <c r="R242" s="3">
        <v>13.6</v>
      </c>
      <c r="S242" s="3">
        <v>497</v>
      </c>
      <c r="T242" s="3">
        <v>1</v>
      </c>
      <c r="U242" s="3">
        <v>0.03</v>
      </c>
    </row>
    <row r="243" spans="8:21" x14ac:dyDescent="0.25">
      <c r="H243" s="3">
        <v>311</v>
      </c>
      <c r="I243" s="3">
        <v>227</v>
      </c>
      <c r="J243" s="3">
        <v>69.5</v>
      </c>
      <c r="K243" s="3">
        <v>13.7</v>
      </c>
      <c r="L243" s="3">
        <v>793</v>
      </c>
      <c r="M243" s="3">
        <v>1</v>
      </c>
      <c r="N243" s="3">
        <v>0.02</v>
      </c>
      <c r="O243" s="3">
        <v>102</v>
      </c>
      <c r="P243" s="3">
        <v>87</v>
      </c>
      <c r="Q243" s="3">
        <v>75.5</v>
      </c>
      <c r="R243" s="3">
        <v>13.7</v>
      </c>
      <c r="S243" s="3">
        <v>501</v>
      </c>
      <c r="T243" s="3">
        <v>1</v>
      </c>
      <c r="U243" s="3">
        <v>0.04</v>
      </c>
    </row>
    <row r="244" spans="8:21" x14ac:dyDescent="0.25">
      <c r="H244" s="3">
        <v>276</v>
      </c>
      <c r="I244" s="3">
        <v>211</v>
      </c>
      <c r="J244" s="3">
        <v>70.5</v>
      </c>
      <c r="K244" s="3">
        <v>13.7</v>
      </c>
      <c r="L244" s="3">
        <v>833</v>
      </c>
      <c r="M244" s="3">
        <v>1</v>
      </c>
      <c r="N244" s="3">
        <v>0.02</v>
      </c>
      <c r="O244" s="3">
        <v>107</v>
      </c>
      <c r="P244" s="3">
        <v>94</v>
      </c>
      <c r="Q244" s="3">
        <v>75.5</v>
      </c>
      <c r="R244" s="3">
        <v>13.6</v>
      </c>
      <c r="S244" s="3">
        <v>506</v>
      </c>
      <c r="T244" s="3">
        <v>1</v>
      </c>
      <c r="U244" s="3">
        <v>0.03</v>
      </c>
    </row>
    <row r="245" spans="8:21" x14ac:dyDescent="0.25">
      <c r="H245" s="3">
        <v>288</v>
      </c>
      <c r="I245" s="3">
        <v>231</v>
      </c>
      <c r="J245" s="3">
        <v>70</v>
      </c>
      <c r="K245" s="3">
        <v>13.6</v>
      </c>
      <c r="L245" s="3">
        <v>800</v>
      </c>
      <c r="M245" s="3">
        <v>1</v>
      </c>
      <c r="N245" s="3">
        <v>0.02</v>
      </c>
      <c r="O245" s="3">
        <v>118</v>
      </c>
      <c r="P245" s="3">
        <v>101</v>
      </c>
      <c r="Q245" s="3">
        <v>75.5</v>
      </c>
      <c r="R245" s="3">
        <v>13.6</v>
      </c>
      <c r="S245" s="3">
        <v>517</v>
      </c>
      <c r="T245" s="3">
        <v>1</v>
      </c>
      <c r="U245" s="3">
        <v>0.03</v>
      </c>
    </row>
    <row r="246" spans="8:21" x14ac:dyDescent="0.25">
      <c r="H246" s="3">
        <v>269</v>
      </c>
      <c r="I246" s="3">
        <v>224</v>
      </c>
      <c r="J246" s="3">
        <v>70.5</v>
      </c>
      <c r="K246" s="3">
        <v>13.7</v>
      </c>
      <c r="L246" s="3">
        <v>849</v>
      </c>
      <c r="M246" s="3">
        <v>1</v>
      </c>
      <c r="N246" s="3">
        <v>0.02</v>
      </c>
      <c r="O246" s="3">
        <v>102</v>
      </c>
      <c r="P246" s="3">
        <v>93</v>
      </c>
      <c r="Q246" s="3">
        <v>75.5</v>
      </c>
      <c r="R246" s="3">
        <v>13.6</v>
      </c>
      <c r="S246" s="3">
        <v>513</v>
      </c>
      <c r="T246" s="3">
        <v>1</v>
      </c>
      <c r="U246" s="3">
        <v>0.03</v>
      </c>
    </row>
    <row r="247" spans="8:21" x14ac:dyDescent="0.25">
      <c r="H247" s="3">
        <v>336</v>
      </c>
      <c r="I247" s="3">
        <v>242</v>
      </c>
      <c r="J247" s="3">
        <v>70</v>
      </c>
      <c r="K247" s="3">
        <v>13.5</v>
      </c>
      <c r="L247" s="3">
        <v>802</v>
      </c>
      <c r="M247" s="3">
        <v>1</v>
      </c>
      <c r="N247" s="3">
        <v>0.02</v>
      </c>
      <c r="O247" s="3">
        <v>101</v>
      </c>
      <c r="P247" s="3">
        <v>91</v>
      </c>
      <c r="Q247" s="3">
        <v>75.5</v>
      </c>
      <c r="R247" s="3">
        <v>13.6</v>
      </c>
      <c r="S247" s="3">
        <v>516</v>
      </c>
      <c r="T247" s="3">
        <v>1</v>
      </c>
      <c r="U247" s="3">
        <v>0.03</v>
      </c>
    </row>
    <row r="248" spans="8:21" x14ac:dyDescent="0.25">
      <c r="H248" s="3">
        <v>261</v>
      </c>
      <c r="I248" s="3">
        <v>209</v>
      </c>
      <c r="J248" s="3">
        <v>71</v>
      </c>
      <c r="K248" s="3">
        <v>13.6</v>
      </c>
      <c r="L248" s="3">
        <v>847</v>
      </c>
      <c r="M248" s="3">
        <v>1</v>
      </c>
      <c r="N248" s="3">
        <v>0.02</v>
      </c>
      <c r="O248" s="3">
        <v>147</v>
      </c>
      <c r="P248" s="3">
        <v>131</v>
      </c>
      <c r="Q248" s="3">
        <v>75.5</v>
      </c>
      <c r="R248" s="3">
        <v>13.6</v>
      </c>
      <c r="S248" s="3">
        <v>517</v>
      </c>
      <c r="T248" s="3">
        <v>1</v>
      </c>
      <c r="U248" s="3">
        <v>0.03</v>
      </c>
    </row>
    <row r="249" spans="8:21" x14ac:dyDescent="0.25">
      <c r="H249" s="3">
        <v>336</v>
      </c>
      <c r="I249" s="3">
        <v>242</v>
      </c>
      <c r="J249" s="3">
        <v>71</v>
      </c>
      <c r="K249" s="3">
        <v>13.5</v>
      </c>
      <c r="L249" s="3">
        <v>812</v>
      </c>
      <c r="M249" s="3">
        <v>1</v>
      </c>
      <c r="N249" s="3">
        <v>0.02</v>
      </c>
      <c r="O249" s="3">
        <v>145</v>
      </c>
      <c r="P249" s="3">
        <v>132</v>
      </c>
      <c r="Q249" s="3">
        <v>76</v>
      </c>
      <c r="R249" s="3">
        <v>13.6</v>
      </c>
      <c r="S249" s="3">
        <v>513</v>
      </c>
      <c r="T249" s="3">
        <v>1</v>
      </c>
      <c r="U249" s="3">
        <v>0.03</v>
      </c>
    </row>
    <row r="250" spans="8:21" x14ac:dyDescent="0.25">
      <c r="H250" s="3">
        <v>261</v>
      </c>
      <c r="I250" s="3">
        <v>209</v>
      </c>
      <c r="J250" s="3">
        <v>71.5</v>
      </c>
      <c r="K250" s="3">
        <v>13.6</v>
      </c>
      <c r="L250" s="3">
        <v>853</v>
      </c>
      <c r="M250" s="3">
        <v>1</v>
      </c>
      <c r="N250" s="3">
        <v>0.02</v>
      </c>
      <c r="O250" s="3">
        <v>145</v>
      </c>
      <c r="P250" s="3">
        <v>133</v>
      </c>
      <c r="Q250" s="3">
        <v>76</v>
      </c>
      <c r="R250" s="3">
        <v>13.6</v>
      </c>
      <c r="S250" s="3">
        <v>515</v>
      </c>
      <c r="T250" s="3">
        <v>1</v>
      </c>
      <c r="U250" s="3">
        <v>0.03</v>
      </c>
    </row>
    <row r="251" spans="8:21" x14ac:dyDescent="0.25">
      <c r="H251" s="3">
        <v>360</v>
      </c>
      <c r="I251" s="3">
        <v>258</v>
      </c>
      <c r="J251" s="3">
        <v>71</v>
      </c>
      <c r="K251" s="3">
        <v>13.5</v>
      </c>
      <c r="L251" s="3">
        <v>827</v>
      </c>
      <c r="M251" s="3">
        <v>1</v>
      </c>
      <c r="N251" s="3">
        <v>0.02</v>
      </c>
      <c r="O251" s="3">
        <v>82</v>
      </c>
      <c r="P251" s="3">
        <v>44</v>
      </c>
      <c r="Q251" s="3">
        <v>68</v>
      </c>
      <c r="R251" s="3">
        <v>12.2</v>
      </c>
      <c r="S251" s="3">
        <v>709</v>
      </c>
      <c r="T251" s="3">
        <v>1</v>
      </c>
      <c r="U251" s="3">
        <v>0.02</v>
      </c>
    </row>
    <row r="252" spans="8:21" x14ac:dyDescent="0.25">
      <c r="H252" s="3">
        <v>273</v>
      </c>
      <c r="I252" s="3">
        <v>223</v>
      </c>
      <c r="J252" s="3">
        <v>71</v>
      </c>
      <c r="K252" s="3">
        <v>13.6</v>
      </c>
      <c r="L252" s="3">
        <v>868</v>
      </c>
      <c r="M252" s="3">
        <v>1</v>
      </c>
      <c r="N252" s="3">
        <v>0.02</v>
      </c>
      <c r="O252" s="3">
        <v>390</v>
      </c>
      <c r="P252" s="3">
        <v>291</v>
      </c>
      <c r="Q252" s="3">
        <v>72.5</v>
      </c>
      <c r="R252" s="3">
        <v>10.4</v>
      </c>
      <c r="S252" s="3">
        <v>629</v>
      </c>
      <c r="T252" s="3">
        <v>1</v>
      </c>
      <c r="U252" s="3">
        <v>0.02</v>
      </c>
    </row>
    <row r="253" spans="8:21" x14ac:dyDescent="0.25">
      <c r="H253" s="3">
        <v>319</v>
      </c>
      <c r="I253" s="3">
        <v>237</v>
      </c>
      <c r="J253" s="3">
        <v>71</v>
      </c>
      <c r="K253" s="3">
        <v>13.5</v>
      </c>
      <c r="L253" s="3">
        <v>830</v>
      </c>
      <c r="M253" s="3">
        <v>1</v>
      </c>
      <c r="N253" s="3">
        <v>0.02</v>
      </c>
      <c r="O253" s="3">
        <v>512</v>
      </c>
      <c r="P253" s="3">
        <v>443</v>
      </c>
      <c r="Q253" s="3">
        <v>73.5</v>
      </c>
      <c r="R253" s="3">
        <v>12.9</v>
      </c>
      <c r="S253" s="3">
        <v>732</v>
      </c>
      <c r="T253" s="3">
        <v>1</v>
      </c>
      <c r="U253" s="3">
        <v>0.02</v>
      </c>
    </row>
    <row r="254" spans="8:21" x14ac:dyDescent="0.25">
      <c r="H254" s="3">
        <v>291</v>
      </c>
      <c r="I254" s="3">
        <v>227</v>
      </c>
      <c r="J254" s="3">
        <v>71.5</v>
      </c>
      <c r="K254" s="3">
        <v>13.6</v>
      </c>
      <c r="L254" s="3">
        <v>866</v>
      </c>
      <c r="M254" s="3">
        <v>1</v>
      </c>
      <c r="N254" s="3">
        <v>0.02</v>
      </c>
      <c r="O254" s="3">
        <v>493</v>
      </c>
      <c r="P254" s="3">
        <v>340</v>
      </c>
      <c r="Q254" s="3">
        <v>73.5</v>
      </c>
      <c r="R254" s="3">
        <v>10.199999999999999</v>
      </c>
      <c r="S254" s="3">
        <v>673</v>
      </c>
      <c r="T254" s="3">
        <v>1</v>
      </c>
      <c r="U254" s="3">
        <v>0.02</v>
      </c>
    </row>
    <row r="255" spans="8:21" x14ac:dyDescent="0.25">
      <c r="H255" s="3">
        <v>319</v>
      </c>
      <c r="I255" s="3">
        <v>237</v>
      </c>
      <c r="J255" s="3">
        <v>72</v>
      </c>
      <c r="K255" s="3">
        <v>13.5</v>
      </c>
      <c r="L255" s="3">
        <v>847</v>
      </c>
      <c r="M255" s="3">
        <v>1</v>
      </c>
      <c r="N255" s="3">
        <v>0.02</v>
      </c>
      <c r="O255" s="3">
        <v>512</v>
      </c>
      <c r="P255" s="3">
        <v>443</v>
      </c>
      <c r="Q255" s="3">
        <v>71.5</v>
      </c>
      <c r="R255" s="3">
        <v>12.2</v>
      </c>
      <c r="S255" s="3">
        <v>877</v>
      </c>
      <c r="T255" s="3">
        <v>1</v>
      </c>
      <c r="U255" s="3">
        <v>0.02</v>
      </c>
    </row>
    <row r="256" spans="8:21" x14ac:dyDescent="0.25">
      <c r="H256" s="3">
        <v>291</v>
      </c>
      <c r="I256" s="3">
        <v>227</v>
      </c>
      <c r="J256" s="3">
        <v>72.5</v>
      </c>
      <c r="K256" s="3">
        <v>13.6</v>
      </c>
      <c r="L256" s="3">
        <v>904</v>
      </c>
      <c r="M256" s="3">
        <v>1</v>
      </c>
      <c r="N256" s="3">
        <v>0.02</v>
      </c>
      <c r="O256" s="3">
        <v>493</v>
      </c>
      <c r="P256" s="3">
        <v>340</v>
      </c>
      <c r="Q256" s="3">
        <v>74</v>
      </c>
      <c r="R256" s="3">
        <v>10</v>
      </c>
      <c r="S256" s="3">
        <v>688</v>
      </c>
      <c r="T256" s="3">
        <v>1</v>
      </c>
      <c r="U256" s="3">
        <v>0.02</v>
      </c>
    </row>
    <row r="257" spans="8:21" x14ac:dyDescent="0.25">
      <c r="H257" s="3">
        <v>339</v>
      </c>
      <c r="I257" s="3">
        <v>229</v>
      </c>
      <c r="J257" s="3">
        <v>71.5</v>
      </c>
      <c r="K257" s="3">
        <v>13.4</v>
      </c>
      <c r="L257" s="3">
        <v>867</v>
      </c>
      <c r="M257" s="3">
        <v>1</v>
      </c>
      <c r="N257" s="3">
        <v>0.02</v>
      </c>
      <c r="O257" s="3">
        <v>368</v>
      </c>
      <c r="P257" s="3">
        <v>302</v>
      </c>
      <c r="Q257" s="3">
        <v>73.5</v>
      </c>
      <c r="R257" s="3">
        <v>10.4</v>
      </c>
      <c r="S257" s="3">
        <v>826</v>
      </c>
      <c r="T257" s="3">
        <v>1</v>
      </c>
      <c r="U257" s="3">
        <v>0.02</v>
      </c>
    </row>
    <row r="258" spans="8:21" x14ac:dyDescent="0.25">
      <c r="H258" s="3">
        <v>264</v>
      </c>
      <c r="I258" s="3">
        <v>217</v>
      </c>
      <c r="J258" s="3">
        <v>72</v>
      </c>
      <c r="K258" s="3">
        <v>13.5</v>
      </c>
      <c r="L258" s="3">
        <v>914</v>
      </c>
      <c r="M258" s="3">
        <v>1</v>
      </c>
      <c r="N258" s="3">
        <v>0.02</v>
      </c>
      <c r="O258" s="3">
        <v>256</v>
      </c>
      <c r="P258" s="3">
        <v>216</v>
      </c>
      <c r="Q258" s="3">
        <v>72.5</v>
      </c>
      <c r="R258" s="3">
        <v>11.5</v>
      </c>
      <c r="S258" s="3">
        <v>895</v>
      </c>
      <c r="T258" s="3">
        <v>1</v>
      </c>
      <c r="U258" s="3">
        <v>0.03</v>
      </c>
    </row>
    <row r="259" spans="8:21" x14ac:dyDescent="0.25">
      <c r="H259" s="3">
        <v>279</v>
      </c>
      <c r="I259" s="3">
        <v>214</v>
      </c>
      <c r="J259" s="3">
        <v>72</v>
      </c>
      <c r="K259" s="3">
        <v>13.4</v>
      </c>
      <c r="L259" s="3">
        <v>868</v>
      </c>
      <c r="M259" s="3">
        <v>1</v>
      </c>
      <c r="N259" s="3">
        <v>0.02</v>
      </c>
      <c r="O259" s="3">
        <v>462</v>
      </c>
      <c r="P259" s="3">
        <v>331</v>
      </c>
      <c r="Q259" s="3">
        <v>74</v>
      </c>
      <c r="R259" s="3">
        <v>9.9</v>
      </c>
      <c r="S259" s="3">
        <v>705</v>
      </c>
      <c r="T259" s="3">
        <v>1</v>
      </c>
      <c r="U259" s="3">
        <v>0.02</v>
      </c>
    </row>
    <row r="260" spans="8:21" x14ac:dyDescent="0.25">
      <c r="H260" s="3">
        <v>291</v>
      </c>
      <c r="I260" s="3">
        <v>226</v>
      </c>
      <c r="J260" s="3">
        <v>72.5</v>
      </c>
      <c r="K260" s="3">
        <v>13.5</v>
      </c>
      <c r="L260" s="3">
        <v>912</v>
      </c>
      <c r="M260" s="3">
        <v>1</v>
      </c>
      <c r="N260" s="3">
        <v>0.02</v>
      </c>
      <c r="O260" s="3">
        <v>256</v>
      </c>
      <c r="P260" s="3">
        <v>216</v>
      </c>
      <c r="Q260" s="3">
        <v>74</v>
      </c>
      <c r="R260" s="3">
        <v>11.1</v>
      </c>
      <c r="S260" s="3">
        <v>892</v>
      </c>
      <c r="T260" s="3">
        <v>1</v>
      </c>
      <c r="U260" s="3">
        <v>0.04</v>
      </c>
    </row>
    <row r="261" spans="8:21" x14ac:dyDescent="0.25">
      <c r="H261" s="3">
        <v>279</v>
      </c>
      <c r="I261" s="3">
        <v>214</v>
      </c>
      <c r="J261" s="3">
        <v>72</v>
      </c>
      <c r="K261" s="3">
        <v>13.4</v>
      </c>
      <c r="L261" s="3">
        <v>872</v>
      </c>
      <c r="M261" s="3">
        <v>1</v>
      </c>
      <c r="N261" s="3">
        <v>0.02</v>
      </c>
      <c r="O261" s="3">
        <v>532</v>
      </c>
      <c r="P261" s="3">
        <v>449</v>
      </c>
      <c r="Q261" s="3">
        <v>75</v>
      </c>
      <c r="R261" s="3">
        <v>10.8</v>
      </c>
      <c r="S261" s="3">
        <v>900</v>
      </c>
      <c r="T261" s="3">
        <v>1</v>
      </c>
      <c r="U261" s="3">
        <v>0.05</v>
      </c>
    </row>
    <row r="262" spans="8:21" x14ac:dyDescent="0.25">
      <c r="H262" s="3">
        <v>291</v>
      </c>
      <c r="I262" s="3">
        <v>226</v>
      </c>
      <c r="J262" s="3">
        <v>72.5</v>
      </c>
      <c r="K262" s="3">
        <v>13.5</v>
      </c>
      <c r="L262" s="3">
        <v>909</v>
      </c>
      <c r="M262" s="3">
        <v>1</v>
      </c>
      <c r="N262" s="3">
        <v>0.02</v>
      </c>
      <c r="O262" s="3">
        <v>358</v>
      </c>
      <c r="P262" s="3">
        <v>306</v>
      </c>
      <c r="Q262" s="3">
        <v>75.5</v>
      </c>
      <c r="R262" s="3">
        <v>10.5</v>
      </c>
      <c r="S262" s="3">
        <v>918</v>
      </c>
      <c r="T262" s="3">
        <v>1</v>
      </c>
      <c r="U262" s="3">
        <v>0.06</v>
      </c>
    </row>
    <row r="263" spans="8:21" x14ac:dyDescent="0.25">
      <c r="H263" s="3">
        <v>449</v>
      </c>
      <c r="I263" s="3">
        <v>339</v>
      </c>
      <c r="J263" s="3">
        <v>72.5</v>
      </c>
      <c r="K263" s="3">
        <v>13.4</v>
      </c>
      <c r="L263" s="3">
        <v>870</v>
      </c>
      <c r="M263" s="3">
        <v>1</v>
      </c>
      <c r="N263" s="3">
        <v>0.02</v>
      </c>
      <c r="O263" s="3">
        <v>358</v>
      </c>
      <c r="P263" s="3">
        <v>306</v>
      </c>
      <c r="Q263" s="3">
        <v>76.5</v>
      </c>
      <c r="R263" s="3">
        <v>10.3</v>
      </c>
      <c r="S263" s="3">
        <v>913</v>
      </c>
      <c r="T263" s="3">
        <v>1</v>
      </c>
      <c r="U263" s="3">
        <v>0.06</v>
      </c>
    </row>
    <row r="264" spans="8:21" x14ac:dyDescent="0.25">
      <c r="H264" s="3">
        <v>356</v>
      </c>
      <c r="I264" s="3">
        <v>295</v>
      </c>
      <c r="J264" s="3">
        <v>72.5</v>
      </c>
      <c r="K264" s="3">
        <v>13.5</v>
      </c>
      <c r="L264" s="3">
        <v>911</v>
      </c>
      <c r="M264" s="3">
        <v>1</v>
      </c>
      <c r="N264" s="3">
        <v>0.02</v>
      </c>
      <c r="O264" s="3">
        <v>400</v>
      </c>
      <c r="P264" s="3">
        <v>312</v>
      </c>
      <c r="Q264" s="3">
        <v>75.5</v>
      </c>
      <c r="R264" s="3">
        <v>9.8000000000000007</v>
      </c>
      <c r="S264" s="3">
        <v>1001</v>
      </c>
      <c r="T264" s="3">
        <v>1</v>
      </c>
      <c r="U264" s="3">
        <v>0.02</v>
      </c>
    </row>
    <row r="265" spans="8:21" x14ac:dyDescent="0.25">
      <c r="H265" s="3">
        <v>357</v>
      </c>
      <c r="I265" s="3">
        <v>279</v>
      </c>
      <c r="J265" s="3">
        <v>72</v>
      </c>
      <c r="K265" s="3">
        <v>13.3</v>
      </c>
      <c r="L265" s="3">
        <v>875</v>
      </c>
      <c r="M265" s="3">
        <v>1</v>
      </c>
      <c r="N265" s="3">
        <v>0.02</v>
      </c>
      <c r="O265" s="3">
        <v>284</v>
      </c>
      <c r="P265" s="3">
        <v>234</v>
      </c>
      <c r="Q265" s="3">
        <v>77</v>
      </c>
      <c r="R265" s="3">
        <v>10.1</v>
      </c>
      <c r="S265" s="3">
        <v>853</v>
      </c>
      <c r="T265" s="3">
        <v>1</v>
      </c>
      <c r="U265" s="3">
        <v>0.06</v>
      </c>
    </row>
    <row r="266" spans="8:21" x14ac:dyDescent="0.25">
      <c r="H266" s="3">
        <v>317</v>
      </c>
      <c r="I266" s="3">
        <v>255</v>
      </c>
      <c r="J266" s="3">
        <v>72.5</v>
      </c>
      <c r="K266" s="3">
        <v>13.4</v>
      </c>
      <c r="L266" s="3">
        <v>907</v>
      </c>
      <c r="M266" s="3">
        <v>1</v>
      </c>
      <c r="N266" s="3">
        <v>0.02</v>
      </c>
      <c r="O266" s="3">
        <v>473</v>
      </c>
      <c r="P266" s="3">
        <v>335</v>
      </c>
      <c r="Q266" s="3">
        <v>76.5</v>
      </c>
      <c r="R266" s="3">
        <v>9.5</v>
      </c>
      <c r="S266" s="3">
        <v>810</v>
      </c>
      <c r="T266" s="3">
        <v>1</v>
      </c>
      <c r="U266" s="3">
        <v>0.02</v>
      </c>
    </row>
    <row r="267" spans="8:21" x14ac:dyDescent="0.25">
      <c r="H267" s="3">
        <v>357</v>
      </c>
      <c r="I267" s="3">
        <v>279</v>
      </c>
      <c r="J267" s="3">
        <v>72.5</v>
      </c>
      <c r="K267" s="3">
        <v>13.2</v>
      </c>
      <c r="L267" s="3">
        <v>869</v>
      </c>
      <c r="M267" s="3">
        <v>1</v>
      </c>
      <c r="N267" s="3">
        <v>0.02</v>
      </c>
      <c r="O267" s="3">
        <v>402</v>
      </c>
      <c r="P267" s="3">
        <v>311</v>
      </c>
      <c r="Q267" s="3">
        <v>77</v>
      </c>
      <c r="R267" s="3">
        <v>9.4</v>
      </c>
      <c r="S267" s="3">
        <v>1066</v>
      </c>
      <c r="T267" s="3">
        <v>1</v>
      </c>
      <c r="U267" s="3">
        <v>0.02</v>
      </c>
    </row>
    <row r="268" spans="8:21" x14ac:dyDescent="0.25">
      <c r="H268" s="3">
        <v>317</v>
      </c>
      <c r="I268" s="3">
        <v>255</v>
      </c>
      <c r="J268" s="3">
        <v>72.5</v>
      </c>
      <c r="K268" s="3">
        <v>13.4</v>
      </c>
      <c r="L268" s="3">
        <v>883</v>
      </c>
      <c r="M268" s="3">
        <v>1</v>
      </c>
      <c r="N268" s="3">
        <v>0.02</v>
      </c>
      <c r="O268" s="3">
        <v>486</v>
      </c>
      <c r="P268" s="3">
        <v>330</v>
      </c>
      <c r="Q268" s="3">
        <v>77.5</v>
      </c>
      <c r="R268" s="3">
        <v>9.3000000000000007</v>
      </c>
      <c r="S268" s="3">
        <v>810</v>
      </c>
      <c r="T268" s="3">
        <v>1</v>
      </c>
      <c r="U268" s="3">
        <v>0.02</v>
      </c>
    </row>
    <row r="269" spans="8:21" x14ac:dyDescent="0.25">
      <c r="H269" s="3">
        <v>345</v>
      </c>
      <c r="I269" s="3">
        <v>273</v>
      </c>
      <c r="J269" s="3">
        <v>72.5</v>
      </c>
      <c r="K269" s="3">
        <v>13.2</v>
      </c>
      <c r="L269" s="3">
        <v>861</v>
      </c>
      <c r="M269" s="3">
        <v>1</v>
      </c>
      <c r="N269" s="3">
        <v>0.02</v>
      </c>
      <c r="O269" s="3">
        <v>399</v>
      </c>
      <c r="P269" s="3">
        <v>276</v>
      </c>
      <c r="Q269" s="3">
        <v>77.5</v>
      </c>
      <c r="R269" s="3">
        <v>9.3000000000000007</v>
      </c>
      <c r="S269" s="3">
        <v>898</v>
      </c>
      <c r="T269" s="3">
        <v>1</v>
      </c>
      <c r="U269" s="3">
        <v>0.02</v>
      </c>
    </row>
    <row r="270" spans="8:21" x14ac:dyDescent="0.25">
      <c r="H270" s="3">
        <v>299</v>
      </c>
      <c r="I270" s="3">
        <v>245</v>
      </c>
      <c r="J270" s="3">
        <v>72.5</v>
      </c>
      <c r="K270" s="3">
        <v>13.3</v>
      </c>
      <c r="L270" s="3">
        <v>864</v>
      </c>
      <c r="M270" s="3">
        <v>1</v>
      </c>
      <c r="N270" s="3">
        <v>0.02</v>
      </c>
      <c r="O270" s="3">
        <v>379</v>
      </c>
      <c r="P270" s="3">
        <v>287</v>
      </c>
      <c r="Q270" s="3">
        <v>78</v>
      </c>
      <c r="R270" s="3">
        <v>9.3000000000000007</v>
      </c>
      <c r="S270" s="3">
        <v>1247</v>
      </c>
      <c r="T270" s="3">
        <v>1</v>
      </c>
      <c r="U270" s="3">
        <v>0.02</v>
      </c>
    </row>
    <row r="271" spans="8:21" x14ac:dyDescent="0.25">
      <c r="H271" s="3">
        <v>340</v>
      </c>
      <c r="I271" s="3">
        <v>260</v>
      </c>
      <c r="J271" s="3">
        <v>72.5</v>
      </c>
      <c r="K271" s="3">
        <v>13.1</v>
      </c>
      <c r="L271" s="3">
        <v>856</v>
      </c>
      <c r="M271" s="3">
        <v>1</v>
      </c>
      <c r="N271" s="3">
        <v>0.02</v>
      </c>
      <c r="O271" s="3">
        <v>470</v>
      </c>
      <c r="P271" s="3">
        <v>400</v>
      </c>
      <c r="Q271" s="3">
        <v>80.5</v>
      </c>
      <c r="R271" s="3">
        <v>9.5</v>
      </c>
      <c r="S271" s="3">
        <v>1233</v>
      </c>
      <c r="T271" s="3">
        <v>1</v>
      </c>
      <c r="U271" s="3">
        <v>0.05</v>
      </c>
    </row>
    <row r="272" spans="8:21" x14ac:dyDescent="0.25">
      <c r="H272" s="3">
        <v>284</v>
      </c>
      <c r="I272" s="3">
        <v>235</v>
      </c>
      <c r="J272" s="3">
        <v>73</v>
      </c>
      <c r="K272" s="3">
        <v>13.2</v>
      </c>
      <c r="L272" s="3">
        <v>867</v>
      </c>
      <c r="M272" s="3">
        <v>1</v>
      </c>
      <c r="N272" s="3">
        <v>0.02</v>
      </c>
      <c r="O272" s="3">
        <v>435</v>
      </c>
      <c r="P272" s="3">
        <v>305</v>
      </c>
      <c r="Q272" s="3">
        <v>78</v>
      </c>
      <c r="R272" s="3">
        <v>9.3000000000000007</v>
      </c>
      <c r="S272" s="3">
        <v>872</v>
      </c>
      <c r="T272" s="3">
        <v>1</v>
      </c>
      <c r="U272" s="3">
        <v>0.02</v>
      </c>
    </row>
    <row r="273" spans="8:21" x14ac:dyDescent="0.25">
      <c r="H273" s="3">
        <v>340</v>
      </c>
      <c r="I273" s="3">
        <v>260</v>
      </c>
      <c r="J273" s="3">
        <v>73</v>
      </c>
      <c r="K273" s="3">
        <v>13.1</v>
      </c>
      <c r="L273" s="3">
        <v>848</v>
      </c>
      <c r="M273" s="3">
        <v>1</v>
      </c>
      <c r="N273" s="3">
        <v>0.02</v>
      </c>
      <c r="O273" s="3">
        <v>387</v>
      </c>
      <c r="P273" s="3">
        <v>276</v>
      </c>
      <c r="Q273" s="3">
        <v>78.5</v>
      </c>
      <c r="R273" s="3">
        <v>9.1999999999999993</v>
      </c>
      <c r="S273" s="3">
        <v>1275</v>
      </c>
      <c r="T273" s="3">
        <v>1</v>
      </c>
      <c r="U273" s="3">
        <v>0.02</v>
      </c>
    </row>
    <row r="274" spans="8:21" x14ac:dyDescent="0.25">
      <c r="H274" s="3">
        <v>284</v>
      </c>
      <c r="I274" s="3">
        <v>235</v>
      </c>
      <c r="J274" s="3">
        <v>73</v>
      </c>
      <c r="K274" s="3">
        <v>13.2</v>
      </c>
      <c r="L274" s="3">
        <v>864</v>
      </c>
      <c r="M274" s="3">
        <v>1</v>
      </c>
      <c r="N274" s="3">
        <v>0.02</v>
      </c>
      <c r="O274" s="3">
        <v>400</v>
      </c>
      <c r="P274" s="3">
        <v>285</v>
      </c>
      <c r="Q274" s="3">
        <v>78</v>
      </c>
      <c r="R274" s="3">
        <v>9.3000000000000007</v>
      </c>
      <c r="S274" s="3">
        <v>906</v>
      </c>
      <c r="T274" s="3">
        <v>1</v>
      </c>
      <c r="U274" s="3">
        <v>0.02</v>
      </c>
    </row>
    <row r="275" spans="8:21" x14ac:dyDescent="0.25">
      <c r="H275" s="3">
        <v>335</v>
      </c>
      <c r="I275" s="3">
        <v>260</v>
      </c>
      <c r="J275" s="3">
        <v>73</v>
      </c>
      <c r="K275" s="3">
        <v>13</v>
      </c>
      <c r="L275" s="3">
        <v>843</v>
      </c>
      <c r="M275" s="3">
        <v>1</v>
      </c>
      <c r="N275" s="3">
        <v>0.02</v>
      </c>
      <c r="O275" s="3">
        <v>510</v>
      </c>
      <c r="P275" s="3">
        <v>425</v>
      </c>
      <c r="Q275" s="3">
        <v>80.5</v>
      </c>
      <c r="R275" s="3">
        <v>9.4</v>
      </c>
      <c r="S275" s="3">
        <v>1212</v>
      </c>
      <c r="T275" s="3">
        <v>1</v>
      </c>
      <c r="U275" s="3">
        <v>0.05</v>
      </c>
    </row>
    <row r="276" spans="8:21" x14ac:dyDescent="0.25">
      <c r="H276" s="3">
        <v>287</v>
      </c>
      <c r="I276" s="3">
        <v>238</v>
      </c>
      <c r="J276" s="3">
        <v>73</v>
      </c>
      <c r="K276" s="3">
        <v>13.2</v>
      </c>
      <c r="L276" s="3">
        <v>861</v>
      </c>
      <c r="M276" s="3">
        <v>1</v>
      </c>
      <c r="N276" s="3">
        <v>0.02</v>
      </c>
      <c r="O276" s="3">
        <v>400</v>
      </c>
      <c r="P276" s="3">
        <v>285</v>
      </c>
      <c r="Q276" s="3">
        <v>79</v>
      </c>
      <c r="R276" s="3">
        <v>9.3000000000000007</v>
      </c>
      <c r="S276" s="3">
        <v>1013</v>
      </c>
      <c r="T276" s="3">
        <v>1</v>
      </c>
      <c r="U276" s="3">
        <v>0.02</v>
      </c>
    </row>
    <row r="277" spans="8:21" x14ac:dyDescent="0.25">
      <c r="H277" s="3">
        <v>335</v>
      </c>
      <c r="I277" s="3">
        <v>274</v>
      </c>
      <c r="J277" s="3">
        <v>73</v>
      </c>
      <c r="K277" s="3">
        <v>13</v>
      </c>
      <c r="L277" s="3">
        <v>839</v>
      </c>
      <c r="M277" s="3">
        <v>1</v>
      </c>
      <c r="N277" s="3">
        <v>0.02</v>
      </c>
      <c r="O277" s="3">
        <v>471</v>
      </c>
      <c r="P277" s="3">
        <v>337</v>
      </c>
      <c r="Q277" s="3">
        <v>78.5</v>
      </c>
      <c r="R277" s="3">
        <v>9.4</v>
      </c>
      <c r="S277" s="3">
        <v>1063</v>
      </c>
      <c r="T277" s="3">
        <v>1</v>
      </c>
      <c r="U277" s="3">
        <v>0.02</v>
      </c>
    </row>
    <row r="278" spans="8:21" x14ac:dyDescent="0.25">
      <c r="H278" s="3">
        <v>304</v>
      </c>
      <c r="I278" s="3">
        <v>247</v>
      </c>
      <c r="J278" s="3">
        <v>73</v>
      </c>
      <c r="K278" s="3">
        <v>13.2</v>
      </c>
      <c r="L278" s="3">
        <v>865</v>
      </c>
      <c r="M278" s="3">
        <v>1</v>
      </c>
      <c r="N278" s="3">
        <v>0.02</v>
      </c>
      <c r="O278" s="3">
        <v>771</v>
      </c>
      <c r="P278" s="3">
        <v>645</v>
      </c>
      <c r="Q278" s="3">
        <v>81.5</v>
      </c>
      <c r="R278" s="3">
        <v>9.4</v>
      </c>
      <c r="S278" s="3">
        <v>1235</v>
      </c>
      <c r="T278" s="3">
        <v>1</v>
      </c>
      <c r="U278" s="3">
        <v>0.04</v>
      </c>
    </row>
    <row r="279" spans="8:21" x14ac:dyDescent="0.25">
      <c r="H279" s="3">
        <v>335</v>
      </c>
      <c r="I279" s="3">
        <v>274</v>
      </c>
      <c r="J279" s="3">
        <v>73.5</v>
      </c>
      <c r="K279" s="3">
        <v>12.9</v>
      </c>
      <c r="L279" s="3">
        <v>837</v>
      </c>
      <c r="M279" s="3">
        <v>1</v>
      </c>
      <c r="N279" s="3">
        <v>0.02</v>
      </c>
      <c r="O279" s="3">
        <v>521</v>
      </c>
      <c r="P279" s="3">
        <v>390</v>
      </c>
      <c r="Q279" s="3">
        <v>79</v>
      </c>
      <c r="R279" s="3">
        <v>9.4</v>
      </c>
      <c r="S279" s="3">
        <v>1143</v>
      </c>
      <c r="T279" s="3">
        <v>1</v>
      </c>
      <c r="U279" s="3">
        <v>0.02</v>
      </c>
    </row>
    <row r="280" spans="8:21" x14ac:dyDescent="0.25">
      <c r="H280" s="3">
        <v>304</v>
      </c>
      <c r="I280" s="3">
        <v>247</v>
      </c>
      <c r="J280" s="3">
        <v>73</v>
      </c>
      <c r="K280" s="3">
        <v>13.1</v>
      </c>
      <c r="L280" s="3">
        <v>859</v>
      </c>
      <c r="M280" s="3">
        <v>1</v>
      </c>
      <c r="N280" s="3">
        <v>0.02</v>
      </c>
      <c r="O280" s="3">
        <v>521</v>
      </c>
      <c r="P280" s="3">
        <v>390</v>
      </c>
      <c r="Q280" s="3">
        <v>78.5</v>
      </c>
      <c r="R280" s="3">
        <v>9.4</v>
      </c>
      <c r="S280" s="3">
        <v>1162</v>
      </c>
      <c r="T280" s="3">
        <v>1</v>
      </c>
      <c r="U280" s="3">
        <v>0.02</v>
      </c>
    </row>
    <row r="281" spans="8:21" x14ac:dyDescent="0.25">
      <c r="H281" s="3">
        <v>318</v>
      </c>
      <c r="I281" s="3">
        <v>256</v>
      </c>
      <c r="J281" s="3">
        <v>73.5</v>
      </c>
      <c r="K281" s="3">
        <v>12.9</v>
      </c>
      <c r="L281" s="3">
        <v>835</v>
      </c>
      <c r="M281" s="3">
        <v>1</v>
      </c>
      <c r="N281" s="3">
        <v>0.02</v>
      </c>
      <c r="O281" s="3">
        <v>677</v>
      </c>
      <c r="P281" s="3">
        <v>579</v>
      </c>
      <c r="Q281" s="3">
        <v>82</v>
      </c>
      <c r="R281" s="3">
        <v>9.4</v>
      </c>
      <c r="S281" s="3">
        <v>1267</v>
      </c>
      <c r="T281" s="3">
        <v>1</v>
      </c>
      <c r="U281" s="3">
        <v>0.05</v>
      </c>
    </row>
    <row r="282" spans="8:21" x14ac:dyDescent="0.25">
      <c r="H282" s="3">
        <v>314</v>
      </c>
      <c r="I282" s="3">
        <v>247</v>
      </c>
      <c r="J282" s="3">
        <v>73</v>
      </c>
      <c r="K282" s="3">
        <v>13.1</v>
      </c>
      <c r="L282" s="3">
        <v>853</v>
      </c>
      <c r="M282" s="3">
        <v>1</v>
      </c>
      <c r="N282" s="3">
        <v>0.02</v>
      </c>
      <c r="O282" s="3">
        <v>968</v>
      </c>
      <c r="P282" s="3">
        <v>712</v>
      </c>
      <c r="Q282" s="3">
        <v>79</v>
      </c>
      <c r="R282" s="3">
        <v>9.4</v>
      </c>
      <c r="S282" s="3">
        <v>1181</v>
      </c>
      <c r="T282" s="3">
        <v>1.78</v>
      </c>
      <c r="U282" s="3">
        <v>0.02</v>
      </c>
    </row>
    <row r="283" spans="8:21" x14ac:dyDescent="0.25">
      <c r="H283" s="3">
        <v>347</v>
      </c>
      <c r="I283" s="3">
        <v>272</v>
      </c>
      <c r="J283" s="3">
        <v>73.5</v>
      </c>
      <c r="K283" s="3">
        <v>12.9</v>
      </c>
      <c r="L283" s="3">
        <v>833</v>
      </c>
      <c r="M283" s="3">
        <v>1</v>
      </c>
      <c r="N283" s="3">
        <v>0.02</v>
      </c>
      <c r="O283" s="3">
        <v>525</v>
      </c>
      <c r="P283" s="3">
        <v>426</v>
      </c>
      <c r="Q283" s="3">
        <v>79</v>
      </c>
      <c r="R283" s="3">
        <v>9.4</v>
      </c>
      <c r="S283" s="3">
        <v>1183</v>
      </c>
      <c r="T283" s="3">
        <v>1.97</v>
      </c>
      <c r="U283" s="3">
        <v>0.02</v>
      </c>
    </row>
    <row r="284" spans="8:21" x14ac:dyDescent="0.25">
      <c r="H284" s="3">
        <v>314</v>
      </c>
      <c r="I284" s="3">
        <v>259</v>
      </c>
      <c r="J284" s="3">
        <v>73.5</v>
      </c>
      <c r="K284" s="3">
        <v>13.1</v>
      </c>
      <c r="L284" s="3">
        <v>854</v>
      </c>
      <c r="M284" s="3">
        <v>1</v>
      </c>
      <c r="N284" s="3">
        <v>0.02</v>
      </c>
      <c r="O284" s="3">
        <v>580</v>
      </c>
      <c r="P284" s="3">
        <v>469</v>
      </c>
      <c r="Q284" s="3">
        <v>79</v>
      </c>
      <c r="R284" s="3">
        <v>9.1</v>
      </c>
      <c r="S284" s="3">
        <v>1270</v>
      </c>
      <c r="T284" s="3">
        <v>1</v>
      </c>
      <c r="U284" s="3">
        <v>0.02</v>
      </c>
    </row>
    <row r="285" spans="8:21" x14ac:dyDescent="0.25">
      <c r="H285" s="3">
        <v>347</v>
      </c>
      <c r="I285" s="3">
        <v>272</v>
      </c>
      <c r="J285" s="3">
        <v>74</v>
      </c>
      <c r="K285" s="3">
        <v>12.9</v>
      </c>
      <c r="L285" s="3">
        <v>829</v>
      </c>
      <c r="M285" s="3">
        <v>1</v>
      </c>
      <c r="N285" s="3">
        <v>0.02</v>
      </c>
      <c r="O285" s="3">
        <v>428</v>
      </c>
      <c r="P285" s="3">
        <v>361</v>
      </c>
      <c r="Q285" s="3">
        <v>81.5</v>
      </c>
      <c r="R285" s="3">
        <v>9.4</v>
      </c>
      <c r="S285" s="3">
        <v>1108</v>
      </c>
      <c r="T285" s="3">
        <v>1</v>
      </c>
      <c r="U285" s="3">
        <v>0.04</v>
      </c>
    </row>
    <row r="286" spans="8:21" x14ac:dyDescent="0.25">
      <c r="H286" s="3">
        <v>314</v>
      </c>
      <c r="I286" s="3">
        <v>259</v>
      </c>
      <c r="J286" s="3">
        <v>74</v>
      </c>
      <c r="K286" s="3">
        <v>13.1</v>
      </c>
      <c r="L286" s="3">
        <v>855</v>
      </c>
      <c r="M286" s="3">
        <v>1</v>
      </c>
      <c r="N286" s="3">
        <v>0.02</v>
      </c>
      <c r="O286" s="3">
        <v>525</v>
      </c>
      <c r="P286" s="3">
        <v>426</v>
      </c>
      <c r="Q286" s="3">
        <v>78.5</v>
      </c>
      <c r="R286" s="3">
        <v>9.3000000000000007</v>
      </c>
      <c r="S286" s="3">
        <v>1120</v>
      </c>
      <c r="T286" s="3">
        <v>2.0499999999999998</v>
      </c>
      <c r="U286" s="3">
        <v>0.02</v>
      </c>
    </row>
    <row r="287" spans="8:21" x14ac:dyDescent="0.25">
      <c r="H287" s="3">
        <v>370</v>
      </c>
      <c r="I287" s="3">
        <v>300</v>
      </c>
      <c r="J287" s="3">
        <v>74</v>
      </c>
      <c r="K287" s="3">
        <v>12.9</v>
      </c>
      <c r="L287" s="3">
        <v>829</v>
      </c>
      <c r="M287" s="3">
        <v>1</v>
      </c>
      <c r="N287" s="3">
        <v>0.02</v>
      </c>
      <c r="O287" s="3">
        <v>838</v>
      </c>
      <c r="P287" s="3">
        <v>712</v>
      </c>
      <c r="Q287" s="3">
        <v>82</v>
      </c>
      <c r="R287" s="3">
        <v>9.3000000000000007</v>
      </c>
      <c r="S287" s="3">
        <v>1192</v>
      </c>
      <c r="T287" s="3">
        <v>1.34</v>
      </c>
      <c r="U287" s="3">
        <v>0.04</v>
      </c>
    </row>
    <row r="288" spans="8:21" x14ac:dyDescent="0.25">
      <c r="H288" s="3">
        <v>348</v>
      </c>
      <c r="I288" s="3">
        <v>278</v>
      </c>
      <c r="J288" s="3">
        <v>73.5</v>
      </c>
      <c r="K288" s="3">
        <v>13.1</v>
      </c>
      <c r="L288" s="3">
        <v>862</v>
      </c>
      <c r="M288" s="3">
        <v>1</v>
      </c>
      <c r="N288" s="3">
        <v>0.02</v>
      </c>
      <c r="O288" s="3">
        <v>838</v>
      </c>
      <c r="P288" s="3">
        <v>712</v>
      </c>
      <c r="Q288" s="3">
        <v>82</v>
      </c>
      <c r="R288" s="3">
        <v>9.3000000000000007</v>
      </c>
      <c r="S288" s="3">
        <v>1205</v>
      </c>
      <c r="T288" s="3">
        <v>1.74</v>
      </c>
      <c r="U288" s="3">
        <v>0.05</v>
      </c>
    </row>
    <row r="289" spans="8:21" x14ac:dyDescent="0.25">
      <c r="H289" s="3">
        <v>574</v>
      </c>
      <c r="I289" s="3">
        <v>372</v>
      </c>
      <c r="J289" s="3">
        <v>74</v>
      </c>
      <c r="K289" s="3">
        <v>13</v>
      </c>
      <c r="L289" s="3">
        <v>839</v>
      </c>
      <c r="M289" s="3">
        <v>1</v>
      </c>
      <c r="N289" s="3">
        <v>0.02</v>
      </c>
      <c r="O289" s="3">
        <v>670</v>
      </c>
      <c r="P289" s="3">
        <v>545</v>
      </c>
      <c r="Q289" s="3">
        <v>79.5</v>
      </c>
      <c r="R289" s="3">
        <v>9.4</v>
      </c>
      <c r="S289" s="3">
        <v>1265</v>
      </c>
      <c r="T289" s="3">
        <v>1</v>
      </c>
      <c r="U289" s="3">
        <v>0.02</v>
      </c>
    </row>
    <row r="290" spans="8:21" x14ac:dyDescent="0.25">
      <c r="H290" s="3">
        <v>368</v>
      </c>
      <c r="I290" s="3">
        <v>289</v>
      </c>
      <c r="J290" s="3">
        <v>74</v>
      </c>
      <c r="K290" s="3">
        <v>13.1</v>
      </c>
      <c r="L290" s="3">
        <v>871</v>
      </c>
      <c r="M290" s="3">
        <v>1</v>
      </c>
      <c r="N290" s="3">
        <v>0.02</v>
      </c>
      <c r="O290" s="3">
        <v>1051</v>
      </c>
      <c r="P290" s="3">
        <v>858</v>
      </c>
      <c r="Q290" s="3">
        <v>82.5</v>
      </c>
      <c r="R290" s="3">
        <v>9.3000000000000007</v>
      </c>
      <c r="S290" s="3">
        <v>1351</v>
      </c>
      <c r="T290" s="3">
        <v>2.42</v>
      </c>
      <c r="U290" s="3">
        <v>0.03</v>
      </c>
    </row>
    <row r="291" spans="8:21" x14ac:dyDescent="0.25">
      <c r="H291" s="3">
        <v>574</v>
      </c>
      <c r="I291" s="3">
        <v>372</v>
      </c>
      <c r="J291" s="3">
        <v>74</v>
      </c>
      <c r="K291" s="3">
        <v>13</v>
      </c>
      <c r="L291" s="3">
        <v>846</v>
      </c>
      <c r="M291" s="3">
        <v>1</v>
      </c>
      <c r="N291" s="3">
        <v>0.02</v>
      </c>
      <c r="O291" s="3">
        <v>1051</v>
      </c>
      <c r="P291" s="3">
        <v>858</v>
      </c>
      <c r="Q291" s="3">
        <v>82.5</v>
      </c>
      <c r="R291" s="3">
        <v>9.3000000000000007</v>
      </c>
      <c r="S291" s="3">
        <v>1351</v>
      </c>
      <c r="T291" s="3">
        <v>2.44</v>
      </c>
      <c r="U291" s="3">
        <v>0.04</v>
      </c>
    </row>
    <row r="292" spans="8:21" x14ac:dyDescent="0.25">
      <c r="H292" s="3">
        <v>368</v>
      </c>
      <c r="I292" s="3">
        <v>289</v>
      </c>
      <c r="J292" s="3">
        <v>74</v>
      </c>
      <c r="K292" s="3">
        <v>13.1</v>
      </c>
      <c r="L292" s="3">
        <v>885</v>
      </c>
      <c r="M292" s="3">
        <v>1</v>
      </c>
      <c r="N292" s="3">
        <v>0.02</v>
      </c>
      <c r="O292" s="3">
        <v>666</v>
      </c>
      <c r="P292" s="3">
        <v>510</v>
      </c>
      <c r="Q292" s="3">
        <v>80</v>
      </c>
      <c r="R292" s="3">
        <v>9.1999999999999993</v>
      </c>
      <c r="S292" s="3">
        <v>1136</v>
      </c>
      <c r="T292" s="3">
        <v>2.2799999999999998</v>
      </c>
      <c r="U292" s="3">
        <v>0.02</v>
      </c>
    </row>
    <row r="293" spans="8:21" x14ac:dyDescent="0.25">
      <c r="H293" s="3">
        <v>426</v>
      </c>
      <c r="I293" s="3">
        <v>329</v>
      </c>
      <c r="J293" s="3">
        <v>72.5</v>
      </c>
      <c r="K293" s="3">
        <v>13</v>
      </c>
      <c r="L293" s="3">
        <v>853</v>
      </c>
      <c r="M293" s="3">
        <v>1</v>
      </c>
      <c r="N293" s="3">
        <v>0.02</v>
      </c>
      <c r="O293" s="3">
        <v>556</v>
      </c>
      <c r="P293" s="3">
        <v>466</v>
      </c>
      <c r="Q293" s="3">
        <v>80</v>
      </c>
      <c r="R293" s="3">
        <v>9.1999999999999993</v>
      </c>
      <c r="S293" s="3">
        <v>1130</v>
      </c>
      <c r="T293" s="3">
        <v>1</v>
      </c>
      <c r="U293" s="3">
        <v>0.02</v>
      </c>
    </row>
    <row r="294" spans="8:21" x14ac:dyDescent="0.25">
      <c r="H294" s="3">
        <v>339</v>
      </c>
      <c r="I294" s="3">
        <v>274</v>
      </c>
      <c r="J294" s="3">
        <v>72</v>
      </c>
      <c r="K294" s="3">
        <v>13.1</v>
      </c>
      <c r="L294" s="3">
        <v>883</v>
      </c>
      <c r="M294" s="3">
        <v>1</v>
      </c>
      <c r="N294" s="3">
        <v>0.02</v>
      </c>
      <c r="O294" s="3">
        <v>833</v>
      </c>
      <c r="P294" s="3">
        <v>699</v>
      </c>
      <c r="Q294" s="3">
        <v>83</v>
      </c>
      <c r="R294" s="3">
        <v>9.1999999999999993</v>
      </c>
      <c r="S294" s="3">
        <v>1312</v>
      </c>
      <c r="T294" s="3">
        <v>1.47</v>
      </c>
      <c r="U294" s="3">
        <v>0.03</v>
      </c>
    </row>
    <row r="295" spans="8:21" x14ac:dyDescent="0.25">
      <c r="H295" s="3">
        <v>382</v>
      </c>
      <c r="I295" s="3">
        <v>297</v>
      </c>
      <c r="J295" s="3">
        <v>72</v>
      </c>
      <c r="K295" s="3">
        <v>13</v>
      </c>
      <c r="L295" s="3">
        <v>858</v>
      </c>
      <c r="M295" s="3">
        <v>1</v>
      </c>
      <c r="N295" s="3">
        <v>0.02</v>
      </c>
      <c r="O295" s="3">
        <v>555</v>
      </c>
      <c r="P295" s="3">
        <v>464</v>
      </c>
      <c r="Q295" s="3">
        <v>81</v>
      </c>
      <c r="R295" s="3">
        <v>9</v>
      </c>
      <c r="S295" s="3">
        <v>1180</v>
      </c>
      <c r="T295" s="3">
        <v>1</v>
      </c>
      <c r="U295" s="3">
        <v>0.02</v>
      </c>
    </row>
    <row r="296" spans="8:21" x14ac:dyDescent="0.25">
      <c r="H296" s="3">
        <v>366</v>
      </c>
      <c r="I296" s="3">
        <v>278</v>
      </c>
      <c r="J296" s="3">
        <v>72</v>
      </c>
      <c r="K296" s="3">
        <v>13.1</v>
      </c>
      <c r="L296" s="3">
        <v>881</v>
      </c>
      <c r="M296" s="3">
        <v>1</v>
      </c>
      <c r="N296" s="3">
        <v>0.02</v>
      </c>
      <c r="O296" s="3">
        <v>593</v>
      </c>
      <c r="P296" s="3">
        <v>483</v>
      </c>
      <c r="Q296" s="3">
        <v>80</v>
      </c>
      <c r="R296" s="3">
        <v>9.1999999999999993</v>
      </c>
      <c r="S296" s="3">
        <v>1405</v>
      </c>
      <c r="T296" s="3">
        <v>1</v>
      </c>
      <c r="U296" s="3">
        <v>0.02</v>
      </c>
    </row>
    <row r="297" spans="8:21" x14ac:dyDescent="0.25">
      <c r="H297" s="3">
        <v>382</v>
      </c>
      <c r="I297" s="3">
        <v>297</v>
      </c>
      <c r="J297" s="3">
        <v>72</v>
      </c>
      <c r="K297" s="3">
        <v>13</v>
      </c>
      <c r="L297" s="3">
        <v>852</v>
      </c>
      <c r="M297" s="3">
        <v>1</v>
      </c>
      <c r="N297" s="3">
        <v>0.02</v>
      </c>
      <c r="O297" s="3">
        <v>593</v>
      </c>
      <c r="P297" s="3">
        <v>483</v>
      </c>
      <c r="Q297" s="3">
        <v>80</v>
      </c>
      <c r="R297" s="3">
        <v>9.1999999999999993</v>
      </c>
      <c r="S297" s="3">
        <v>1344</v>
      </c>
      <c r="T297" s="3">
        <v>1</v>
      </c>
      <c r="U297" s="3">
        <v>0.02</v>
      </c>
    </row>
    <row r="298" spans="8:21" x14ac:dyDescent="0.25">
      <c r="H298" s="3">
        <v>366</v>
      </c>
      <c r="I298" s="3">
        <v>278</v>
      </c>
      <c r="J298" s="3">
        <v>71.5</v>
      </c>
      <c r="K298" s="3">
        <v>13</v>
      </c>
      <c r="L298" s="3">
        <v>882</v>
      </c>
      <c r="M298" s="3">
        <v>1</v>
      </c>
      <c r="N298" s="3">
        <v>0.02</v>
      </c>
      <c r="O298" s="3">
        <v>586</v>
      </c>
      <c r="P298" s="3">
        <v>489</v>
      </c>
      <c r="Q298" s="3">
        <v>81</v>
      </c>
      <c r="R298" s="3">
        <v>9</v>
      </c>
      <c r="S298" s="3">
        <v>1206</v>
      </c>
      <c r="T298" s="3">
        <v>1</v>
      </c>
      <c r="U298" s="3">
        <v>0.02</v>
      </c>
    </row>
    <row r="299" spans="8:21" x14ac:dyDescent="0.25">
      <c r="H299" s="3">
        <v>368</v>
      </c>
      <c r="I299" s="3">
        <v>293</v>
      </c>
      <c r="J299" s="3">
        <v>72</v>
      </c>
      <c r="K299" s="3">
        <v>13</v>
      </c>
      <c r="L299" s="3">
        <v>851</v>
      </c>
      <c r="M299" s="3">
        <v>1</v>
      </c>
      <c r="N299" s="3">
        <v>0.02</v>
      </c>
      <c r="O299" s="3">
        <v>714</v>
      </c>
      <c r="P299" s="3">
        <v>615</v>
      </c>
      <c r="Q299" s="3">
        <v>83.5</v>
      </c>
      <c r="R299" s="3">
        <v>9.1999999999999993</v>
      </c>
      <c r="S299" s="3">
        <v>1375</v>
      </c>
      <c r="T299" s="3">
        <v>1</v>
      </c>
      <c r="U299" s="3">
        <v>0.03</v>
      </c>
    </row>
    <row r="300" spans="8:21" x14ac:dyDescent="0.25">
      <c r="H300" s="3">
        <v>330</v>
      </c>
      <c r="I300" s="3">
        <v>274</v>
      </c>
      <c r="J300" s="3">
        <v>71.5</v>
      </c>
      <c r="K300" s="3">
        <v>13</v>
      </c>
      <c r="L300" s="3">
        <v>876</v>
      </c>
      <c r="M300" s="3">
        <v>1</v>
      </c>
      <c r="N300" s="3">
        <v>0.02</v>
      </c>
      <c r="O300" s="3">
        <v>589</v>
      </c>
      <c r="P300" s="3">
        <v>509</v>
      </c>
      <c r="Q300" s="3">
        <v>81</v>
      </c>
      <c r="R300" s="3">
        <v>9</v>
      </c>
      <c r="S300" s="3">
        <v>1177</v>
      </c>
      <c r="T300" s="3">
        <v>1</v>
      </c>
      <c r="U300" s="3">
        <v>0.02</v>
      </c>
    </row>
    <row r="301" spans="8:21" x14ac:dyDescent="0.25">
      <c r="H301" s="3">
        <v>370</v>
      </c>
      <c r="I301" s="3">
        <v>279</v>
      </c>
      <c r="J301" s="3">
        <v>72</v>
      </c>
      <c r="K301" s="3">
        <v>13</v>
      </c>
      <c r="L301" s="3">
        <v>846</v>
      </c>
      <c r="M301" s="3">
        <v>1</v>
      </c>
      <c r="N301" s="3">
        <v>0.02</v>
      </c>
      <c r="O301" s="3">
        <v>714</v>
      </c>
      <c r="P301" s="3">
        <v>615</v>
      </c>
      <c r="Q301" s="3">
        <v>83.5</v>
      </c>
      <c r="R301" s="3">
        <v>9.1</v>
      </c>
      <c r="S301" s="3">
        <v>1375</v>
      </c>
      <c r="T301" s="3">
        <v>1</v>
      </c>
      <c r="U301" s="3">
        <v>0.04</v>
      </c>
    </row>
    <row r="302" spans="8:21" x14ac:dyDescent="0.25">
      <c r="H302" s="3">
        <v>342</v>
      </c>
      <c r="I302" s="3">
        <v>280</v>
      </c>
      <c r="J302" s="3">
        <v>72</v>
      </c>
      <c r="K302" s="3">
        <v>13</v>
      </c>
      <c r="L302" s="3">
        <v>877</v>
      </c>
      <c r="M302" s="3">
        <v>1</v>
      </c>
      <c r="N302" s="3">
        <v>0.02</v>
      </c>
      <c r="O302" s="3">
        <v>862</v>
      </c>
      <c r="P302" s="3">
        <v>646</v>
      </c>
      <c r="Q302" s="3">
        <v>80.5</v>
      </c>
      <c r="R302" s="3">
        <v>9.1999999999999993</v>
      </c>
      <c r="S302" s="3">
        <v>1321</v>
      </c>
      <c r="T302" s="3">
        <v>1</v>
      </c>
      <c r="U302" s="3">
        <v>0.02</v>
      </c>
    </row>
    <row r="303" spans="8:21" x14ac:dyDescent="0.25">
      <c r="H303" s="3">
        <v>370</v>
      </c>
      <c r="I303" s="3">
        <v>279</v>
      </c>
      <c r="J303" s="3">
        <v>72</v>
      </c>
      <c r="K303" s="3">
        <v>13</v>
      </c>
      <c r="L303" s="3">
        <v>846</v>
      </c>
      <c r="M303" s="3">
        <v>1</v>
      </c>
      <c r="N303" s="3">
        <v>0.02</v>
      </c>
      <c r="O303" s="3">
        <v>608</v>
      </c>
      <c r="P303" s="3">
        <v>504</v>
      </c>
      <c r="Q303" s="3">
        <v>81</v>
      </c>
      <c r="R303" s="3">
        <v>9</v>
      </c>
      <c r="S303" s="3">
        <v>1174</v>
      </c>
      <c r="T303" s="3">
        <v>1</v>
      </c>
      <c r="U303" s="3">
        <v>0.02</v>
      </c>
    </row>
    <row r="304" spans="8:21" x14ac:dyDescent="0.25">
      <c r="H304" s="3">
        <v>342</v>
      </c>
      <c r="I304" s="3">
        <v>280</v>
      </c>
      <c r="J304" s="3">
        <v>72</v>
      </c>
      <c r="K304" s="3">
        <v>13</v>
      </c>
      <c r="L304" s="3">
        <v>877</v>
      </c>
      <c r="M304" s="3">
        <v>1</v>
      </c>
      <c r="N304" s="3">
        <v>0.02</v>
      </c>
      <c r="O304" s="3">
        <v>702</v>
      </c>
      <c r="P304" s="3">
        <v>584</v>
      </c>
      <c r="Q304" s="3">
        <v>83.5</v>
      </c>
      <c r="R304" s="3">
        <v>9.1</v>
      </c>
      <c r="S304" s="3">
        <v>1335</v>
      </c>
      <c r="T304" s="3">
        <v>1</v>
      </c>
      <c r="U304" s="3">
        <v>0.03</v>
      </c>
    </row>
    <row r="305" spans="8:21" x14ac:dyDescent="0.25">
      <c r="H305" s="3">
        <v>374</v>
      </c>
      <c r="I305" s="3">
        <v>290</v>
      </c>
      <c r="J305" s="3">
        <v>72</v>
      </c>
      <c r="K305" s="3">
        <v>13</v>
      </c>
      <c r="L305" s="3">
        <v>845</v>
      </c>
      <c r="M305" s="3">
        <v>1</v>
      </c>
      <c r="N305" s="3">
        <v>0.02</v>
      </c>
      <c r="O305" s="3">
        <v>862</v>
      </c>
      <c r="P305" s="3">
        <v>646</v>
      </c>
      <c r="Q305" s="3">
        <v>80</v>
      </c>
      <c r="R305" s="3">
        <v>9.1999999999999993</v>
      </c>
      <c r="S305" s="3">
        <v>1315</v>
      </c>
      <c r="T305" s="3">
        <v>1</v>
      </c>
      <c r="U305" s="3">
        <v>0.02</v>
      </c>
    </row>
    <row r="306" spans="8:21" x14ac:dyDescent="0.25">
      <c r="H306" s="3">
        <v>348</v>
      </c>
      <c r="I306" s="3">
        <v>279</v>
      </c>
      <c r="J306" s="3">
        <v>72</v>
      </c>
      <c r="K306" s="3">
        <v>12.9</v>
      </c>
      <c r="L306" s="3">
        <v>879</v>
      </c>
      <c r="M306" s="3">
        <v>1</v>
      </c>
      <c r="N306" s="3">
        <v>0.02</v>
      </c>
      <c r="O306" s="3">
        <v>608</v>
      </c>
      <c r="P306" s="3">
        <v>504</v>
      </c>
      <c r="Q306" s="3">
        <v>81</v>
      </c>
      <c r="R306" s="3">
        <v>9</v>
      </c>
      <c r="S306" s="3">
        <v>1176</v>
      </c>
      <c r="T306" s="3">
        <v>1</v>
      </c>
      <c r="U306" s="3">
        <v>0.02</v>
      </c>
    </row>
    <row r="307" spans="8:21" x14ac:dyDescent="0.25">
      <c r="H307" s="3">
        <v>383</v>
      </c>
      <c r="I307" s="3">
        <v>292</v>
      </c>
      <c r="J307" s="3">
        <v>72.5</v>
      </c>
      <c r="K307" s="3">
        <v>13.1</v>
      </c>
      <c r="L307" s="3">
        <v>850</v>
      </c>
      <c r="M307" s="3">
        <v>1</v>
      </c>
      <c r="N307" s="3">
        <v>0.02</v>
      </c>
      <c r="O307" s="3">
        <v>702</v>
      </c>
      <c r="P307" s="3">
        <v>584</v>
      </c>
      <c r="Q307" s="3">
        <v>83.5</v>
      </c>
      <c r="R307" s="3">
        <v>9</v>
      </c>
      <c r="S307" s="3">
        <v>1327</v>
      </c>
      <c r="T307" s="3">
        <v>1</v>
      </c>
      <c r="U307" s="3">
        <v>0.03</v>
      </c>
    </row>
    <row r="308" spans="8:21" x14ac:dyDescent="0.25">
      <c r="H308" s="3">
        <v>364</v>
      </c>
      <c r="I308" s="3">
        <v>289</v>
      </c>
      <c r="J308" s="3">
        <v>73</v>
      </c>
      <c r="K308" s="3">
        <v>13</v>
      </c>
      <c r="L308" s="3">
        <v>889</v>
      </c>
      <c r="M308" s="3">
        <v>1</v>
      </c>
      <c r="N308" s="3">
        <v>0.02</v>
      </c>
      <c r="O308" s="3">
        <v>591</v>
      </c>
      <c r="P308" s="3">
        <v>489</v>
      </c>
      <c r="Q308" s="3">
        <v>81</v>
      </c>
      <c r="R308" s="3">
        <v>8.9</v>
      </c>
      <c r="S308" s="3">
        <v>1132</v>
      </c>
      <c r="T308" s="3">
        <v>1</v>
      </c>
      <c r="U308" s="3">
        <v>0.02</v>
      </c>
    </row>
    <row r="309" spans="8:21" x14ac:dyDescent="0.25">
      <c r="H309" s="3">
        <v>383</v>
      </c>
      <c r="I309" s="3">
        <v>292</v>
      </c>
      <c r="J309" s="3">
        <v>73.5</v>
      </c>
      <c r="K309" s="3">
        <v>13.2</v>
      </c>
      <c r="L309" s="3">
        <v>870</v>
      </c>
      <c r="M309" s="3">
        <v>1</v>
      </c>
      <c r="N309" s="3">
        <v>0.02</v>
      </c>
      <c r="O309" s="3">
        <v>681</v>
      </c>
      <c r="P309" s="3">
        <v>581</v>
      </c>
      <c r="Q309" s="3">
        <v>83.5</v>
      </c>
      <c r="R309" s="3">
        <v>9</v>
      </c>
      <c r="S309" s="3">
        <v>1319</v>
      </c>
      <c r="T309" s="3">
        <v>1</v>
      </c>
      <c r="U309" s="3">
        <v>0.03</v>
      </c>
    </row>
    <row r="310" spans="8:21" x14ac:dyDescent="0.25">
      <c r="H310" s="3">
        <v>364</v>
      </c>
      <c r="I310" s="3">
        <v>289</v>
      </c>
      <c r="J310" s="3">
        <v>73</v>
      </c>
      <c r="K310" s="3">
        <v>13.1</v>
      </c>
      <c r="L310" s="3">
        <v>899</v>
      </c>
      <c r="M310" s="3">
        <v>1</v>
      </c>
      <c r="N310" s="3">
        <v>0.02</v>
      </c>
      <c r="O310" s="3">
        <v>569</v>
      </c>
      <c r="P310" s="3">
        <v>477</v>
      </c>
      <c r="Q310" s="3">
        <v>81.5</v>
      </c>
      <c r="R310" s="3">
        <v>9</v>
      </c>
      <c r="S310" s="3">
        <v>1143</v>
      </c>
      <c r="T310" s="3">
        <v>1</v>
      </c>
      <c r="U310" s="3">
        <v>0.02</v>
      </c>
    </row>
    <row r="311" spans="8:21" x14ac:dyDescent="0.25">
      <c r="H311" s="3">
        <v>383</v>
      </c>
      <c r="I311" s="3">
        <v>296</v>
      </c>
      <c r="J311" s="3">
        <v>74.5</v>
      </c>
      <c r="K311" s="3">
        <v>13.2</v>
      </c>
      <c r="L311" s="3">
        <v>880</v>
      </c>
      <c r="M311" s="3">
        <v>1</v>
      </c>
      <c r="N311" s="3">
        <v>0.02</v>
      </c>
      <c r="O311" s="3">
        <v>778</v>
      </c>
      <c r="P311" s="3">
        <v>609</v>
      </c>
      <c r="Q311" s="3">
        <v>80.5</v>
      </c>
      <c r="R311" s="3">
        <v>9.1999999999999993</v>
      </c>
      <c r="S311" s="3">
        <v>1314</v>
      </c>
      <c r="T311" s="3">
        <v>1</v>
      </c>
      <c r="U311" s="3">
        <v>0.02</v>
      </c>
    </row>
    <row r="312" spans="8:21" x14ac:dyDescent="0.25">
      <c r="H312" s="3">
        <v>345</v>
      </c>
      <c r="I312" s="3">
        <v>261</v>
      </c>
      <c r="J312" s="3">
        <v>74</v>
      </c>
      <c r="K312" s="3">
        <v>13.1</v>
      </c>
      <c r="L312" s="3">
        <v>906</v>
      </c>
      <c r="M312" s="3">
        <v>1</v>
      </c>
      <c r="N312" s="3">
        <v>0.02</v>
      </c>
      <c r="O312" s="3">
        <v>530</v>
      </c>
      <c r="P312" s="3">
        <v>440</v>
      </c>
      <c r="Q312" s="3">
        <v>81.5</v>
      </c>
      <c r="R312" s="3">
        <v>9</v>
      </c>
      <c r="S312" s="3">
        <v>1230</v>
      </c>
      <c r="T312" s="3">
        <v>1</v>
      </c>
      <c r="U312" s="3">
        <v>0.02</v>
      </c>
    </row>
    <row r="313" spans="8:21" x14ac:dyDescent="0.25">
      <c r="H313" s="3">
        <v>401</v>
      </c>
      <c r="I313" s="3">
        <v>304</v>
      </c>
      <c r="J313" s="3">
        <v>73.5</v>
      </c>
      <c r="K313" s="3">
        <v>13.2</v>
      </c>
      <c r="L313" s="3">
        <v>954</v>
      </c>
      <c r="M313" s="3">
        <v>1</v>
      </c>
      <c r="N313" s="3">
        <v>0.02</v>
      </c>
      <c r="O313" s="3">
        <v>530</v>
      </c>
      <c r="P313" s="3">
        <v>440</v>
      </c>
      <c r="Q313" s="3">
        <v>82.5</v>
      </c>
      <c r="R313" s="3">
        <v>9.1</v>
      </c>
      <c r="S313" s="3">
        <v>1228</v>
      </c>
      <c r="T313" s="3">
        <v>1</v>
      </c>
      <c r="U313" s="3">
        <v>0.02</v>
      </c>
    </row>
    <row r="314" spans="8:21" x14ac:dyDescent="0.25">
      <c r="H314" s="3">
        <v>378</v>
      </c>
      <c r="I314" s="3">
        <v>290</v>
      </c>
      <c r="J314" s="3">
        <v>73.5</v>
      </c>
      <c r="K314" s="3">
        <v>13.1</v>
      </c>
      <c r="L314" s="3">
        <v>975</v>
      </c>
      <c r="M314" s="3">
        <v>1</v>
      </c>
      <c r="N314" s="3">
        <v>0.02</v>
      </c>
      <c r="O314" s="3">
        <v>433</v>
      </c>
      <c r="P314" s="3">
        <v>360</v>
      </c>
      <c r="Q314" s="3">
        <v>81.5</v>
      </c>
      <c r="R314" s="3">
        <v>9.1999999999999993</v>
      </c>
      <c r="S314" s="3">
        <v>1206</v>
      </c>
      <c r="T314" s="3">
        <v>1</v>
      </c>
      <c r="U314" s="3">
        <v>0.02</v>
      </c>
    </row>
    <row r="315" spans="8:21" x14ac:dyDescent="0.25">
      <c r="H315" s="3">
        <v>401</v>
      </c>
      <c r="I315" s="3">
        <v>304</v>
      </c>
      <c r="J315" s="3">
        <v>74</v>
      </c>
      <c r="K315" s="3">
        <v>13.2</v>
      </c>
      <c r="L315" s="3">
        <v>956</v>
      </c>
      <c r="M315" s="3">
        <v>1</v>
      </c>
      <c r="N315" s="3">
        <v>0.02</v>
      </c>
      <c r="O315" s="3">
        <v>682</v>
      </c>
      <c r="P315" s="3">
        <v>570</v>
      </c>
      <c r="Q315" s="3">
        <v>84.5</v>
      </c>
      <c r="R315" s="3">
        <v>9</v>
      </c>
      <c r="S315" s="3">
        <v>1322</v>
      </c>
      <c r="T315" s="3">
        <v>1</v>
      </c>
      <c r="U315" s="3">
        <v>0.04</v>
      </c>
    </row>
    <row r="316" spans="8:21" x14ac:dyDescent="0.25">
      <c r="H316" s="3">
        <v>345</v>
      </c>
      <c r="I316" s="3">
        <v>268</v>
      </c>
      <c r="J316" s="3">
        <v>74</v>
      </c>
      <c r="K316" s="3">
        <v>13.2</v>
      </c>
      <c r="L316" s="3">
        <v>971</v>
      </c>
      <c r="M316" s="3">
        <v>1</v>
      </c>
      <c r="N316" s="3">
        <v>0.02</v>
      </c>
      <c r="O316" s="3">
        <v>514</v>
      </c>
      <c r="P316" s="3">
        <v>416</v>
      </c>
      <c r="Q316" s="3">
        <v>81.5</v>
      </c>
      <c r="R316" s="3">
        <v>9.1999999999999993</v>
      </c>
      <c r="S316" s="3">
        <v>1218</v>
      </c>
      <c r="T316" s="3">
        <v>1</v>
      </c>
      <c r="U316" s="3">
        <v>0.02</v>
      </c>
    </row>
    <row r="317" spans="8:21" x14ac:dyDescent="0.25">
      <c r="H317" s="3">
        <v>371</v>
      </c>
      <c r="I317" s="3">
        <v>286</v>
      </c>
      <c r="J317" s="3">
        <v>74.5</v>
      </c>
      <c r="K317" s="3">
        <v>13.2</v>
      </c>
      <c r="L317" s="3">
        <v>997</v>
      </c>
      <c r="M317" s="3">
        <v>1</v>
      </c>
      <c r="N317" s="3">
        <v>0.02</v>
      </c>
      <c r="O317" s="3">
        <v>653</v>
      </c>
      <c r="P317" s="3">
        <v>543</v>
      </c>
      <c r="Q317" s="3">
        <v>84.5</v>
      </c>
      <c r="R317" s="3">
        <v>9</v>
      </c>
      <c r="S317" s="3">
        <v>1323</v>
      </c>
      <c r="T317" s="3">
        <v>1</v>
      </c>
      <c r="U317" s="3">
        <v>0.03</v>
      </c>
    </row>
    <row r="318" spans="8:21" x14ac:dyDescent="0.25">
      <c r="H318" s="3">
        <v>397</v>
      </c>
      <c r="I318" s="3">
        <v>297</v>
      </c>
      <c r="J318" s="3">
        <v>74</v>
      </c>
      <c r="K318" s="3">
        <v>13.3</v>
      </c>
      <c r="L318" s="3">
        <v>975</v>
      </c>
      <c r="M318" s="3">
        <v>1</v>
      </c>
      <c r="N318" s="3">
        <v>0.02</v>
      </c>
      <c r="O318" s="3">
        <v>514</v>
      </c>
      <c r="P318" s="3">
        <v>416</v>
      </c>
      <c r="Q318" s="3">
        <v>81.5</v>
      </c>
      <c r="R318" s="3">
        <v>9.1999999999999993</v>
      </c>
      <c r="S318" s="3">
        <v>1223</v>
      </c>
      <c r="T318" s="3">
        <v>1</v>
      </c>
      <c r="U318" s="3">
        <v>0.02</v>
      </c>
    </row>
    <row r="319" spans="8:21" x14ac:dyDescent="0.25">
      <c r="H319" s="3">
        <v>364</v>
      </c>
      <c r="I319" s="3">
        <v>287</v>
      </c>
      <c r="J319" s="3">
        <v>74.5</v>
      </c>
      <c r="K319" s="3">
        <v>13.2</v>
      </c>
      <c r="L319" s="3">
        <v>993</v>
      </c>
      <c r="M319" s="3">
        <v>1</v>
      </c>
      <c r="N319" s="3">
        <v>0.02</v>
      </c>
      <c r="O319" s="3">
        <v>743</v>
      </c>
      <c r="P319" s="3">
        <v>579</v>
      </c>
      <c r="Q319" s="3">
        <v>81</v>
      </c>
      <c r="R319" s="3">
        <v>9.1999999999999993</v>
      </c>
      <c r="S319" s="3">
        <v>1293</v>
      </c>
      <c r="T319" s="3">
        <v>1</v>
      </c>
      <c r="U319" s="3">
        <v>0.02</v>
      </c>
    </row>
    <row r="320" spans="8:21" x14ac:dyDescent="0.25">
      <c r="H320" s="3">
        <v>397</v>
      </c>
      <c r="I320" s="3">
        <v>297</v>
      </c>
      <c r="J320" s="3">
        <v>75.5</v>
      </c>
      <c r="K320" s="3">
        <v>13.3</v>
      </c>
      <c r="L320" s="3">
        <v>978</v>
      </c>
      <c r="M320" s="3">
        <v>1</v>
      </c>
      <c r="N320" s="3">
        <v>0.02</v>
      </c>
      <c r="O320" s="3">
        <v>743</v>
      </c>
      <c r="P320" s="3">
        <v>579</v>
      </c>
      <c r="Q320" s="3">
        <v>80.5</v>
      </c>
      <c r="R320" s="3">
        <v>9.1999999999999993</v>
      </c>
      <c r="S320" s="3">
        <v>1260</v>
      </c>
      <c r="T320" s="3">
        <v>1</v>
      </c>
      <c r="U320" s="3">
        <v>0.02</v>
      </c>
    </row>
    <row r="321" spans="8:21" x14ac:dyDescent="0.25">
      <c r="H321" s="3">
        <v>364</v>
      </c>
      <c r="I321" s="3">
        <v>287</v>
      </c>
      <c r="J321" s="3">
        <v>75</v>
      </c>
      <c r="K321" s="3">
        <v>13.2</v>
      </c>
      <c r="L321" s="3">
        <v>996</v>
      </c>
      <c r="M321" s="3">
        <v>1</v>
      </c>
      <c r="N321" s="3">
        <v>0.02</v>
      </c>
      <c r="O321" s="3">
        <v>522</v>
      </c>
      <c r="P321" s="3">
        <v>432</v>
      </c>
      <c r="Q321" s="3">
        <v>81.5</v>
      </c>
      <c r="R321" s="3">
        <v>9.3000000000000007</v>
      </c>
      <c r="S321" s="3">
        <v>1255</v>
      </c>
      <c r="T321" s="3">
        <v>1</v>
      </c>
      <c r="U321" s="3">
        <v>0.02</v>
      </c>
    </row>
    <row r="322" spans="8:21" x14ac:dyDescent="0.25">
      <c r="H322" s="3">
        <v>407</v>
      </c>
      <c r="I322" s="3">
        <v>296</v>
      </c>
      <c r="J322" s="3">
        <v>75.5</v>
      </c>
      <c r="K322" s="3">
        <v>13.2</v>
      </c>
      <c r="L322" s="3">
        <v>1003</v>
      </c>
      <c r="M322" s="3">
        <v>1</v>
      </c>
      <c r="N322" s="3">
        <v>0.02</v>
      </c>
      <c r="O322" s="3">
        <v>729</v>
      </c>
      <c r="P322" s="3">
        <v>557</v>
      </c>
      <c r="Q322" s="3">
        <v>81</v>
      </c>
      <c r="R322" s="3">
        <v>9.1999999999999993</v>
      </c>
      <c r="S322" s="3">
        <v>1272</v>
      </c>
      <c r="T322" s="3">
        <v>1</v>
      </c>
      <c r="U322" s="3">
        <v>0.02</v>
      </c>
    </row>
    <row r="323" spans="8:21" x14ac:dyDescent="0.25">
      <c r="H323" s="3">
        <v>266</v>
      </c>
      <c r="I323" s="3">
        <v>215</v>
      </c>
      <c r="J323" s="3">
        <v>75</v>
      </c>
      <c r="K323" s="3">
        <v>13.2</v>
      </c>
      <c r="L323" s="3">
        <v>1025</v>
      </c>
      <c r="M323" s="3">
        <v>1</v>
      </c>
      <c r="N323" s="3">
        <v>0.02</v>
      </c>
      <c r="O323" s="3">
        <v>470</v>
      </c>
      <c r="P323" s="3">
        <v>388</v>
      </c>
      <c r="Q323" s="3">
        <v>81.5</v>
      </c>
      <c r="R323" s="3">
        <v>9.1999999999999993</v>
      </c>
      <c r="S323" s="3">
        <v>1257</v>
      </c>
      <c r="T323" s="3">
        <v>1</v>
      </c>
      <c r="U323" s="3">
        <v>0.02</v>
      </c>
    </row>
    <row r="324" spans="8:21" x14ac:dyDescent="0.25">
      <c r="H324" s="3">
        <v>382</v>
      </c>
      <c r="I324" s="3">
        <v>287</v>
      </c>
      <c r="J324" s="3">
        <v>74.5</v>
      </c>
      <c r="K324" s="3">
        <v>13.3</v>
      </c>
      <c r="L324" s="3">
        <v>1004</v>
      </c>
      <c r="M324" s="3">
        <v>1</v>
      </c>
      <c r="N324" s="3">
        <v>0.02</v>
      </c>
      <c r="O324" s="3">
        <v>470</v>
      </c>
      <c r="P324" s="3">
        <v>388</v>
      </c>
      <c r="Q324" s="3">
        <v>81.5</v>
      </c>
      <c r="R324" s="3">
        <v>9.1999999999999993</v>
      </c>
      <c r="S324" s="3">
        <v>1257</v>
      </c>
      <c r="T324" s="3">
        <v>1</v>
      </c>
      <c r="U324" s="3">
        <v>0.02</v>
      </c>
    </row>
    <row r="325" spans="8:21" x14ac:dyDescent="0.25">
      <c r="H325" s="3">
        <v>363</v>
      </c>
      <c r="I325" s="3">
        <v>284</v>
      </c>
      <c r="J325" s="3">
        <v>75</v>
      </c>
      <c r="K325" s="3">
        <v>13.2</v>
      </c>
      <c r="L325" s="3">
        <v>1011</v>
      </c>
      <c r="M325" s="3">
        <v>1</v>
      </c>
      <c r="N325" s="3">
        <v>0.02</v>
      </c>
      <c r="O325" s="3">
        <v>470</v>
      </c>
      <c r="P325" s="3">
        <v>388</v>
      </c>
      <c r="Q325" s="3">
        <v>81.5</v>
      </c>
      <c r="R325" s="3">
        <v>9.1999999999999993</v>
      </c>
      <c r="S325" s="3">
        <v>1257</v>
      </c>
      <c r="T325" s="3">
        <v>1</v>
      </c>
      <c r="U325" s="3">
        <v>0.02</v>
      </c>
    </row>
    <row r="326" spans="8:21" x14ac:dyDescent="0.25">
      <c r="H326" s="3">
        <v>382</v>
      </c>
      <c r="I326" s="3">
        <v>287</v>
      </c>
      <c r="J326" s="3">
        <v>74.5</v>
      </c>
      <c r="K326" s="3">
        <v>13.3</v>
      </c>
      <c r="L326" s="3">
        <v>973</v>
      </c>
      <c r="M326" s="3">
        <v>1</v>
      </c>
      <c r="N326" s="3">
        <v>0.02</v>
      </c>
      <c r="O326" s="3">
        <v>470</v>
      </c>
      <c r="P326" s="3">
        <v>388</v>
      </c>
      <c r="Q326" s="3">
        <v>81.5</v>
      </c>
      <c r="R326" s="3">
        <v>9.1999999999999993</v>
      </c>
      <c r="S326" s="3">
        <v>1235</v>
      </c>
      <c r="T326" s="3">
        <v>1.36</v>
      </c>
      <c r="U326" s="3">
        <v>0.02</v>
      </c>
    </row>
    <row r="327" spans="8:21" x14ac:dyDescent="0.25">
      <c r="H327" s="3">
        <v>363</v>
      </c>
      <c r="I327" s="3">
        <v>284</v>
      </c>
      <c r="J327" s="3">
        <v>75</v>
      </c>
      <c r="K327" s="3">
        <v>13.2</v>
      </c>
      <c r="L327" s="3">
        <v>1006</v>
      </c>
      <c r="M327" s="3">
        <v>1</v>
      </c>
      <c r="N327" s="3">
        <v>0.02</v>
      </c>
      <c r="O327" s="3">
        <v>470</v>
      </c>
      <c r="P327" s="3">
        <v>388</v>
      </c>
      <c r="Q327" s="3">
        <v>81.5</v>
      </c>
      <c r="R327" s="3">
        <v>9.1999999999999993</v>
      </c>
      <c r="S327" s="3">
        <v>1235</v>
      </c>
      <c r="T327" s="3">
        <v>1.36</v>
      </c>
      <c r="U327" s="3">
        <v>0.02</v>
      </c>
    </row>
    <row r="328" spans="8:21" x14ac:dyDescent="0.25">
      <c r="H328" s="3">
        <v>779</v>
      </c>
      <c r="I328" s="3">
        <v>623</v>
      </c>
      <c r="J328" s="3">
        <v>69</v>
      </c>
      <c r="K328" s="3">
        <v>13.6</v>
      </c>
      <c r="L328" s="3">
        <v>1083</v>
      </c>
      <c r="M328" s="3">
        <v>1</v>
      </c>
      <c r="N328" s="3">
        <v>0.02</v>
      </c>
      <c r="O328" s="3">
        <v>470</v>
      </c>
      <c r="P328" s="3">
        <v>388</v>
      </c>
      <c r="Q328" s="3">
        <v>81.5</v>
      </c>
      <c r="R328" s="3">
        <v>9.1999999999999993</v>
      </c>
      <c r="S328" s="3">
        <v>1235</v>
      </c>
      <c r="T328" s="3">
        <v>1.36</v>
      </c>
      <c r="U328" s="3">
        <v>0.02</v>
      </c>
    </row>
    <row r="329" spans="8:21" x14ac:dyDescent="0.25">
      <c r="H329" s="3">
        <v>378</v>
      </c>
      <c r="I329" s="3">
        <v>302</v>
      </c>
      <c r="J329" s="3">
        <v>79</v>
      </c>
      <c r="K329" s="3">
        <v>14.7</v>
      </c>
      <c r="L329" s="3">
        <v>965</v>
      </c>
      <c r="M329" s="3">
        <v>1</v>
      </c>
      <c r="N329" s="3">
        <v>0.02</v>
      </c>
      <c r="O329" s="3">
        <v>701</v>
      </c>
      <c r="P329" s="3">
        <v>546</v>
      </c>
      <c r="Q329" s="3">
        <v>81</v>
      </c>
      <c r="R329" s="3">
        <v>9.1999999999999993</v>
      </c>
      <c r="S329" s="3">
        <v>1325</v>
      </c>
      <c r="T329" s="3">
        <v>1</v>
      </c>
      <c r="U329" s="3">
        <v>0.02</v>
      </c>
    </row>
    <row r="330" spans="8:21" x14ac:dyDescent="0.25">
      <c r="H330" s="3">
        <v>448</v>
      </c>
      <c r="I330" s="3">
        <v>377</v>
      </c>
      <c r="J330" s="3">
        <v>76.5</v>
      </c>
      <c r="K330" s="3">
        <v>13.1</v>
      </c>
      <c r="L330" s="3">
        <v>1016</v>
      </c>
      <c r="M330" s="3">
        <v>1</v>
      </c>
      <c r="N330" s="3">
        <v>0.02</v>
      </c>
      <c r="O330" s="3">
        <v>521</v>
      </c>
      <c r="P330" s="3">
        <v>421</v>
      </c>
      <c r="Q330" s="3">
        <v>81.5</v>
      </c>
      <c r="R330" s="3">
        <v>9.1</v>
      </c>
      <c r="S330" s="3">
        <v>1231</v>
      </c>
      <c r="T330" s="3">
        <v>1.57</v>
      </c>
      <c r="U330" s="3">
        <v>0.02</v>
      </c>
    </row>
    <row r="331" spans="8:21" x14ac:dyDescent="0.25">
      <c r="H331" s="3">
        <v>374</v>
      </c>
      <c r="I331" s="3">
        <v>291</v>
      </c>
      <c r="J331" s="3">
        <v>74.5</v>
      </c>
      <c r="K331" s="3">
        <v>13.2</v>
      </c>
      <c r="L331" s="3">
        <v>1094</v>
      </c>
      <c r="M331" s="3">
        <v>1</v>
      </c>
      <c r="N331" s="3">
        <v>0.02</v>
      </c>
      <c r="O331" s="3">
        <v>729</v>
      </c>
      <c r="P331" s="3">
        <v>550</v>
      </c>
      <c r="Q331" s="3">
        <v>81</v>
      </c>
      <c r="R331" s="3">
        <v>9.1999999999999993</v>
      </c>
      <c r="S331" s="3">
        <v>1322</v>
      </c>
      <c r="T331" s="3">
        <v>1</v>
      </c>
      <c r="U331" s="3">
        <v>0.02</v>
      </c>
    </row>
    <row r="332" spans="8:21" x14ac:dyDescent="0.25">
      <c r="H332" s="3">
        <v>374</v>
      </c>
      <c r="I332" s="3">
        <v>291</v>
      </c>
      <c r="J332" s="3">
        <v>73.5</v>
      </c>
      <c r="K332" s="3">
        <v>13</v>
      </c>
      <c r="L332" s="3">
        <v>1072</v>
      </c>
      <c r="M332" s="3">
        <v>1</v>
      </c>
      <c r="N332" s="3">
        <v>0.02</v>
      </c>
      <c r="O332" s="3">
        <v>506</v>
      </c>
      <c r="P332" s="3">
        <v>423</v>
      </c>
      <c r="Q332" s="3">
        <v>81.5</v>
      </c>
      <c r="R332" s="3">
        <v>9.1</v>
      </c>
      <c r="S332" s="3">
        <v>1220</v>
      </c>
      <c r="T332" s="3">
        <v>1.63</v>
      </c>
      <c r="U332" s="3">
        <v>0.02</v>
      </c>
    </row>
    <row r="333" spans="8:21" x14ac:dyDescent="0.25">
      <c r="H333" s="3">
        <v>400</v>
      </c>
      <c r="I333" s="3">
        <v>309</v>
      </c>
      <c r="J333" s="3">
        <v>74</v>
      </c>
      <c r="K333" s="3">
        <v>12.5</v>
      </c>
      <c r="L333" s="3">
        <v>1029</v>
      </c>
      <c r="M333" s="3">
        <v>1</v>
      </c>
      <c r="N333" s="3">
        <v>0.02</v>
      </c>
      <c r="O333" s="3">
        <v>506</v>
      </c>
      <c r="P333" s="3">
        <v>423</v>
      </c>
      <c r="Q333" s="3">
        <v>81.5</v>
      </c>
      <c r="R333" s="3">
        <v>9.1</v>
      </c>
      <c r="S333" s="3">
        <v>1220</v>
      </c>
      <c r="T333" s="3">
        <v>1.63</v>
      </c>
      <c r="U333" s="3">
        <v>0.02</v>
      </c>
    </row>
    <row r="334" spans="8:21" x14ac:dyDescent="0.25">
      <c r="H334" s="3">
        <v>400</v>
      </c>
      <c r="I334" s="3">
        <v>309</v>
      </c>
      <c r="J334" s="3">
        <v>74.5</v>
      </c>
      <c r="K334" s="3">
        <v>12.3</v>
      </c>
      <c r="L334" s="3">
        <v>1028</v>
      </c>
      <c r="M334" s="3">
        <v>1</v>
      </c>
      <c r="N334" s="3">
        <v>0.02</v>
      </c>
      <c r="O334" s="3">
        <v>506</v>
      </c>
      <c r="P334" s="3">
        <v>423</v>
      </c>
      <c r="Q334" s="3">
        <v>81.5</v>
      </c>
      <c r="R334" s="3">
        <v>9.1</v>
      </c>
      <c r="S334" s="3">
        <v>1220</v>
      </c>
      <c r="T334" s="3">
        <v>1.63</v>
      </c>
      <c r="U334" s="3">
        <v>0.02</v>
      </c>
    </row>
    <row r="335" spans="8:21" x14ac:dyDescent="0.25">
      <c r="H335" s="3">
        <v>364</v>
      </c>
      <c r="I335" s="3">
        <v>293</v>
      </c>
      <c r="J335" s="3">
        <v>75</v>
      </c>
      <c r="K335" s="3">
        <v>12.1</v>
      </c>
      <c r="L335" s="3">
        <v>1025</v>
      </c>
      <c r="M335" s="3">
        <v>1</v>
      </c>
      <c r="N335" s="3">
        <v>0.02</v>
      </c>
      <c r="O335" s="3">
        <v>729</v>
      </c>
      <c r="P335" s="3">
        <v>550</v>
      </c>
      <c r="Q335" s="3">
        <v>81</v>
      </c>
      <c r="R335" s="3">
        <v>9.1999999999999993</v>
      </c>
      <c r="S335" s="3">
        <v>1321</v>
      </c>
      <c r="T335" s="3">
        <v>1</v>
      </c>
      <c r="U335" s="3">
        <v>0.02</v>
      </c>
    </row>
    <row r="336" spans="8:21" x14ac:dyDescent="0.25">
      <c r="H336" s="3">
        <v>359</v>
      </c>
      <c r="I336" s="3">
        <v>281</v>
      </c>
      <c r="J336" s="3">
        <v>75</v>
      </c>
      <c r="K336" s="3">
        <v>12</v>
      </c>
      <c r="L336" s="3">
        <v>1037</v>
      </c>
      <c r="M336" s="3">
        <v>1</v>
      </c>
      <c r="N336" s="3">
        <v>0.02</v>
      </c>
      <c r="O336" s="3">
        <v>506</v>
      </c>
      <c r="P336" s="3">
        <v>423</v>
      </c>
      <c r="Q336" s="3">
        <v>82</v>
      </c>
      <c r="R336" s="3">
        <v>9.1</v>
      </c>
      <c r="S336" s="3">
        <v>1280</v>
      </c>
      <c r="T336" s="3">
        <v>1.1100000000000001</v>
      </c>
      <c r="U336" s="3">
        <v>0.02</v>
      </c>
    </row>
    <row r="337" spans="8:21" x14ac:dyDescent="0.25">
      <c r="H337" s="3">
        <v>359</v>
      </c>
      <c r="I337" s="3">
        <v>281</v>
      </c>
      <c r="J337" s="3">
        <v>75.5</v>
      </c>
      <c r="K337" s="3">
        <v>11.9</v>
      </c>
      <c r="L337" s="3">
        <v>1039</v>
      </c>
      <c r="M337" s="3">
        <v>1</v>
      </c>
      <c r="N337" s="3">
        <v>0.02</v>
      </c>
      <c r="O337" s="3">
        <v>506</v>
      </c>
      <c r="P337" s="3">
        <v>423</v>
      </c>
      <c r="Q337" s="3">
        <v>82</v>
      </c>
      <c r="R337" s="3">
        <v>9.1</v>
      </c>
      <c r="S337" s="3">
        <v>1280</v>
      </c>
      <c r="T337" s="3">
        <v>1.1100000000000001</v>
      </c>
      <c r="U337" s="3">
        <v>0.02</v>
      </c>
    </row>
    <row r="338" spans="8:21" x14ac:dyDescent="0.25">
      <c r="H338" s="3">
        <v>384</v>
      </c>
      <c r="I338" s="3">
        <v>324</v>
      </c>
      <c r="J338" s="3">
        <v>77.5</v>
      </c>
      <c r="K338" s="3">
        <v>11.5</v>
      </c>
      <c r="L338" s="3">
        <v>961</v>
      </c>
      <c r="M338" s="3">
        <v>1</v>
      </c>
      <c r="N338" s="3">
        <v>0.05</v>
      </c>
      <c r="O338" s="3">
        <v>506</v>
      </c>
      <c r="P338" s="3">
        <v>423</v>
      </c>
      <c r="Q338" s="3">
        <v>82</v>
      </c>
      <c r="R338" s="3">
        <v>9.1</v>
      </c>
      <c r="S338" s="3">
        <v>1280</v>
      </c>
      <c r="T338" s="3">
        <v>1.1100000000000001</v>
      </c>
      <c r="U338" s="3">
        <v>0.02</v>
      </c>
    </row>
    <row r="339" spans="8:21" x14ac:dyDescent="0.25">
      <c r="H339" s="3">
        <v>387</v>
      </c>
      <c r="I339" s="3">
        <v>295</v>
      </c>
      <c r="J339" s="3">
        <v>75.5</v>
      </c>
      <c r="K339" s="3">
        <v>11.9</v>
      </c>
      <c r="L339" s="3">
        <v>1088</v>
      </c>
      <c r="M339" s="3">
        <v>1</v>
      </c>
      <c r="N339" s="3">
        <v>0.02</v>
      </c>
      <c r="O339" s="3">
        <v>463</v>
      </c>
      <c r="P339" s="3">
        <v>375</v>
      </c>
      <c r="Q339" s="3">
        <v>82</v>
      </c>
      <c r="R339" s="3">
        <v>9.1</v>
      </c>
      <c r="S339" s="3">
        <v>1259</v>
      </c>
      <c r="T339" s="3">
        <v>1</v>
      </c>
      <c r="U339" s="3">
        <v>0.02</v>
      </c>
    </row>
    <row r="340" spans="8:21" x14ac:dyDescent="0.25">
      <c r="H340" s="3">
        <v>384</v>
      </c>
      <c r="I340" s="3">
        <v>324</v>
      </c>
      <c r="J340" s="3">
        <v>77.5</v>
      </c>
      <c r="K340" s="3">
        <v>11.3</v>
      </c>
      <c r="L340" s="3">
        <v>1013</v>
      </c>
      <c r="M340" s="3">
        <v>1</v>
      </c>
      <c r="N340" s="3">
        <v>0.05</v>
      </c>
      <c r="O340" s="3">
        <v>463</v>
      </c>
      <c r="P340" s="3">
        <v>375</v>
      </c>
      <c r="Q340" s="3">
        <v>82</v>
      </c>
      <c r="R340" s="3">
        <v>9.1</v>
      </c>
      <c r="S340" s="3">
        <v>1259</v>
      </c>
      <c r="T340" s="3">
        <v>1</v>
      </c>
      <c r="U340" s="3">
        <v>0.02</v>
      </c>
    </row>
    <row r="341" spans="8:21" x14ac:dyDescent="0.25">
      <c r="H341" s="3">
        <v>376</v>
      </c>
      <c r="I341" s="3">
        <v>302</v>
      </c>
      <c r="J341" s="3">
        <v>75.5</v>
      </c>
      <c r="K341" s="3">
        <v>11.9</v>
      </c>
      <c r="L341" s="3">
        <v>1096</v>
      </c>
      <c r="M341" s="3">
        <v>1</v>
      </c>
      <c r="N341" s="3">
        <v>0.02</v>
      </c>
      <c r="O341" s="3">
        <v>463</v>
      </c>
      <c r="P341" s="3">
        <v>375</v>
      </c>
      <c r="Q341" s="3">
        <v>82</v>
      </c>
      <c r="R341" s="3">
        <v>9.1</v>
      </c>
      <c r="S341" s="3">
        <v>1259</v>
      </c>
      <c r="T341" s="3">
        <v>1</v>
      </c>
      <c r="U341" s="3">
        <v>0.02</v>
      </c>
    </row>
    <row r="342" spans="8:21" x14ac:dyDescent="0.25">
      <c r="H342" s="3">
        <v>393</v>
      </c>
      <c r="I342" s="3">
        <v>318</v>
      </c>
      <c r="J342" s="3">
        <v>78</v>
      </c>
      <c r="K342" s="3">
        <v>11.2</v>
      </c>
      <c r="L342" s="3">
        <v>1034</v>
      </c>
      <c r="M342" s="3">
        <v>1</v>
      </c>
      <c r="N342" s="3">
        <v>0.05</v>
      </c>
      <c r="O342" s="3">
        <v>493</v>
      </c>
      <c r="P342" s="3">
        <v>407</v>
      </c>
      <c r="Q342" s="3">
        <v>82</v>
      </c>
      <c r="R342" s="3">
        <v>9.1</v>
      </c>
      <c r="S342" s="3">
        <v>1331</v>
      </c>
      <c r="T342" s="3">
        <v>1</v>
      </c>
      <c r="U342" s="3">
        <v>0.02</v>
      </c>
    </row>
    <row r="343" spans="8:21" x14ac:dyDescent="0.25">
      <c r="H343" s="3">
        <v>376</v>
      </c>
      <c r="I343" s="3">
        <v>302</v>
      </c>
      <c r="J343" s="3">
        <v>75.5</v>
      </c>
      <c r="K343" s="3">
        <v>11.9</v>
      </c>
      <c r="L343" s="3">
        <v>1105</v>
      </c>
      <c r="M343" s="3">
        <v>1</v>
      </c>
      <c r="N343" s="3">
        <v>0.02</v>
      </c>
      <c r="O343" s="3">
        <v>493</v>
      </c>
      <c r="P343" s="3">
        <v>407</v>
      </c>
      <c r="Q343" s="3">
        <v>82</v>
      </c>
      <c r="R343" s="3">
        <v>9.1</v>
      </c>
      <c r="S343" s="3">
        <v>1331</v>
      </c>
      <c r="T343" s="3">
        <v>1</v>
      </c>
      <c r="U343" s="3">
        <v>0.02</v>
      </c>
    </row>
    <row r="344" spans="8:21" x14ac:dyDescent="0.25">
      <c r="H344" s="3">
        <v>406</v>
      </c>
      <c r="I344" s="3">
        <v>321</v>
      </c>
      <c r="J344" s="3">
        <v>78.5</v>
      </c>
      <c r="K344" s="3">
        <v>11.1</v>
      </c>
      <c r="L344" s="3">
        <v>1024</v>
      </c>
      <c r="M344" s="3">
        <v>1</v>
      </c>
      <c r="N344" s="3">
        <v>0.05</v>
      </c>
      <c r="O344" s="3">
        <v>575</v>
      </c>
      <c r="P344" s="3">
        <v>484</v>
      </c>
      <c r="Q344" s="3">
        <v>85</v>
      </c>
      <c r="R344" s="3">
        <v>9</v>
      </c>
      <c r="S344" s="3">
        <v>1530</v>
      </c>
      <c r="T344" s="3">
        <v>1</v>
      </c>
      <c r="U344" s="3">
        <v>0.03</v>
      </c>
    </row>
    <row r="345" spans="8:21" x14ac:dyDescent="0.25">
      <c r="H345" s="3">
        <v>375</v>
      </c>
      <c r="I345" s="3">
        <v>306</v>
      </c>
      <c r="J345" s="3">
        <v>76</v>
      </c>
      <c r="K345" s="3">
        <v>11.8</v>
      </c>
      <c r="L345" s="3">
        <v>1118</v>
      </c>
      <c r="M345" s="3">
        <v>1</v>
      </c>
      <c r="N345" s="3">
        <v>0.02</v>
      </c>
      <c r="O345" s="3">
        <v>493</v>
      </c>
      <c r="P345" s="3">
        <v>407</v>
      </c>
      <c r="Q345" s="3">
        <v>82</v>
      </c>
      <c r="R345" s="3">
        <v>9.1</v>
      </c>
      <c r="S345" s="3">
        <v>1295</v>
      </c>
      <c r="T345" s="3">
        <v>1</v>
      </c>
      <c r="U345" s="3">
        <v>0.02</v>
      </c>
    </row>
    <row r="346" spans="8:21" x14ac:dyDescent="0.25">
      <c r="H346" s="3">
        <v>406</v>
      </c>
      <c r="I346" s="3">
        <v>321</v>
      </c>
      <c r="J346" s="3">
        <v>79</v>
      </c>
      <c r="K346" s="3">
        <v>11.1</v>
      </c>
      <c r="L346" s="3">
        <v>988</v>
      </c>
      <c r="M346" s="3">
        <v>1</v>
      </c>
      <c r="N346" s="3">
        <v>0.05</v>
      </c>
      <c r="O346" s="3">
        <v>493</v>
      </c>
      <c r="P346" s="3">
        <v>407</v>
      </c>
      <c r="Q346" s="3">
        <v>82</v>
      </c>
      <c r="R346" s="3">
        <v>9.1</v>
      </c>
      <c r="S346" s="3">
        <v>1295</v>
      </c>
      <c r="T346" s="3">
        <v>1</v>
      </c>
      <c r="U346" s="3">
        <v>0.02</v>
      </c>
    </row>
    <row r="347" spans="8:21" x14ac:dyDescent="0.25">
      <c r="H347" s="3">
        <v>409</v>
      </c>
      <c r="I347" s="3">
        <v>314</v>
      </c>
      <c r="J347" s="3">
        <v>77</v>
      </c>
      <c r="K347" s="3">
        <v>11.8</v>
      </c>
      <c r="L347" s="3">
        <v>1150</v>
      </c>
      <c r="M347" s="3">
        <v>1</v>
      </c>
      <c r="N347" s="3">
        <v>0.02</v>
      </c>
      <c r="O347" s="3">
        <v>493</v>
      </c>
      <c r="P347" s="3">
        <v>407</v>
      </c>
      <c r="Q347" s="3">
        <v>82</v>
      </c>
      <c r="R347" s="3">
        <v>9.1</v>
      </c>
      <c r="S347" s="3">
        <v>1295</v>
      </c>
      <c r="T347" s="3">
        <v>1</v>
      </c>
      <c r="U347" s="3">
        <v>0.02</v>
      </c>
    </row>
    <row r="348" spans="8:21" x14ac:dyDescent="0.25">
      <c r="H348" s="3">
        <v>375</v>
      </c>
      <c r="I348" s="3">
        <v>306</v>
      </c>
      <c r="J348" s="3">
        <v>79.5</v>
      </c>
      <c r="K348" s="3">
        <v>11</v>
      </c>
      <c r="L348" s="3">
        <v>986</v>
      </c>
      <c r="M348" s="3">
        <v>1</v>
      </c>
      <c r="N348" s="3">
        <v>0.05</v>
      </c>
      <c r="O348" s="3">
        <v>572</v>
      </c>
      <c r="P348" s="3">
        <v>447</v>
      </c>
      <c r="Q348" s="3">
        <v>82</v>
      </c>
      <c r="R348" s="3">
        <v>9.1</v>
      </c>
      <c r="S348" s="3">
        <v>1298</v>
      </c>
      <c r="T348" s="3">
        <v>1</v>
      </c>
      <c r="U348" s="3">
        <v>0.02</v>
      </c>
    </row>
    <row r="349" spans="8:21" x14ac:dyDescent="0.25">
      <c r="H349" s="3">
        <v>409</v>
      </c>
      <c r="I349" s="3">
        <v>314</v>
      </c>
      <c r="J349" s="3">
        <v>76.5</v>
      </c>
      <c r="K349" s="3">
        <v>11.8</v>
      </c>
      <c r="L349" s="3">
        <v>1168</v>
      </c>
      <c r="M349" s="3">
        <v>1</v>
      </c>
      <c r="N349" s="3">
        <v>0.02</v>
      </c>
      <c r="O349" s="3">
        <v>572</v>
      </c>
      <c r="P349" s="3">
        <v>447</v>
      </c>
      <c r="Q349" s="3">
        <v>82</v>
      </c>
      <c r="R349" s="3">
        <v>9.1</v>
      </c>
      <c r="S349" s="3">
        <v>1298</v>
      </c>
      <c r="T349" s="3">
        <v>1</v>
      </c>
      <c r="U349" s="3">
        <v>0.02</v>
      </c>
    </row>
    <row r="350" spans="8:21" x14ac:dyDescent="0.25">
      <c r="H350" s="3">
        <v>388</v>
      </c>
      <c r="I350" s="3">
        <v>326</v>
      </c>
      <c r="J350" s="3">
        <v>80</v>
      </c>
      <c r="K350" s="3">
        <v>10.9</v>
      </c>
      <c r="L350" s="3">
        <v>1037</v>
      </c>
      <c r="M350" s="3">
        <v>1</v>
      </c>
      <c r="N350" s="3">
        <v>0.05</v>
      </c>
      <c r="O350" s="3">
        <v>572</v>
      </c>
      <c r="P350" s="3">
        <v>447</v>
      </c>
      <c r="Q350" s="3">
        <v>82</v>
      </c>
      <c r="R350" s="3">
        <v>9.1</v>
      </c>
      <c r="S350" s="3">
        <v>1298</v>
      </c>
      <c r="T350" s="3">
        <v>1</v>
      </c>
      <c r="U350" s="3">
        <v>0.02</v>
      </c>
    </row>
    <row r="351" spans="8:21" x14ac:dyDescent="0.25">
      <c r="H351" s="3">
        <v>373</v>
      </c>
      <c r="I351" s="3">
        <v>300</v>
      </c>
      <c r="J351" s="3">
        <v>76.5</v>
      </c>
      <c r="K351" s="3">
        <v>11.7</v>
      </c>
      <c r="L351" s="3">
        <v>1175</v>
      </c>
      <c r="M351" s="3">
        <v>1</v>
      </c>
      <c r="N351" s="3">
        <v>0.02</v>
      </c>
      <c r="O351" s="3">
        <v>503</v>
      </c>
      <c r="P351" s="3">
        <v>411</v>
      </c>
      <c r="Q351" s="3">
        <v>82</v>
      </c>
      <c r="R351" s="3">
        <v>9.1</v>
      </c>
      <c r="S351" s="3">
        <v>1299</v>
      </c>
      <c r="T351" s="3">
        <v>1</v>
      </c>
      <c r="U351" s="3">
        <v>0.02</v>
      </c>
    </row>
    <row r="352" spans="8:21" x14ac:dyDescent="0.25">
      <c r="H352" s="3">
        <v>388</v>
      </c>
      <c r="I352" s="3">
        <v>326</v>
      </c>
      <c r="J352" s="3">
        <v>80</v>
      </c>
      <c r="K352" s="3">
        <v>10.9</v>
      </c>
      <c r="L352" s="3">
        <v>1039</v>
      </c>
      <c r="M352" s="3">
        <v>1</v>
      </c>
      <c r="N352" s="3">
        <v>0.05</v>
      </c>
      <c r="O352" s="3">
        <v>503</v>
      </c>
      <c r="P352" s="3">
        <v>411</v>
      </c>
      <c r="Q352" s="3">
        <v>82</v>
      </c>
      <c r="R352" s="3">
        <v>9.1</v>
      </c>
      <c r="S352" s="3">
        <v>1299</v>
      </c>
      <c r="T352" s="3">
        <v>1</v>
      </c>
      <c r="U352" s="3">
        <v>0.02</v>
      </c>
    </row>
    <row r="353" spans="8:21" x14ac:dyDescent="0.25">
      <c r="H353" s="3">
        <v>375</v>
      </c>
      <c r="I353" s="3">
        <v>293</v>
      </c>
      <c r="J353" s="3">
        <v>77</v>
      </c>
      <c r="K353" s="3">
        <v>11.7</v>
      </c>
      <c r="L353" s="3">
        <v>1179</v>
      </c>
      <c r="M353" s="3">
        <v>1</v>
      </c>
      <c r="N353" s="3">
        <v>0.02</v>
      </c>
      <c r="O353" s="3">
        <v>503</v>
      </c>
      <c r="P353" s="3">
        <v>411</v>
      </c>
      <c r="Q353" s="3">
        <v>82</v>
      </c>
      <c r="R353" s="3">
        <v>9.1</v>
      </c>
      <c r="S353" s="3">
        <v>1299</v>
      </c>
      <c r="T353" s="3">
        <v>1</v>
      </c>
      <c r="U353" s="3">
        <v>0.02</v>
      </c>
    </row>
    <row r="354" spans="8:21" x14ac:dyDescent="0.25">
      <c r="H354" s="3">
        <v>368</v>
      </c>
      <c r="I354" s="3">
        <v>308</v>
      </c>
      <c r="J354" s="3">
        <v>80.5</v>
      </c>
      <c r="K354" s="3">
        <v>10.9</v>
      </c>
      <c r="L354" s="3">
        <v>1035</v>
      </c>
      <c r="M354" s="3">
        <v>1</v>
      </c>
      <c r="N354" s="3">
        <v>0.06</v>
      </c>
      <c r="O354" s="3">
        <v>503</v>
      </c>
      <c r="P354" s="3">
        <v>411</v>
      </c>
      <c r="Q354" s="3">
        <v>82</v>
      </c>
      <c r="R354" s="3">
        <v>9.1</v>
      </c>
      <c r="S354" s="3">
        <v>1250</v>
      </c>
      <c r="T354" s="3">
        <v>1</v>
      </c>
      <c r="U354" s="3">
        <v>0.02</v>
      </c>
    </row>
    <row r="355" spans="8:21" x14ac:dyDescent="0.25">
      <c r="H355" s="3">
        <v>375</v>
      </c>
      <c r="I355" s="3">
        <v>293</v>
      </c>
      <c r="J355" s="3">
        <v>77</v>
      </c>
      <c r="K355" s="3">
        <v>11.6</v>
      </c>
      <c r="L355" s="3">
        <v>1178</v>
      </c>
      <c r="M355" s="3">
        <v>1</v>
      </c>
      <c r="N355" s="3">
        <v>0.02</v>
      </c>
      <c r="O355" s="3">
        <v>503</v>
      </c>
      <c r="P355" s="3">
        <v>411</v>
      </c>
      <c r="Q355" s="3">
        <v>82</v>
      </c>
      <c r="R355" s="3">
        <v>9.1</v>
      </c>
      <c r="S355" s="3">
        <v>1250</v>
      </c>
      <c r="T355" s="3">
        <v>1</v>
      </c>
      <c r="U355" s="3">
        <v>0.02</v>
      </c>
    </row>
    <row r="356" spans="8:21" x14ac:dyDescent="0.25">
      <c r="H356" s="3">
        <v>455</v>
      </c>
      <c r="I356" s="3">
        <v>392</v>
      </c>
      <c r="J356" s="3">
        <v>81</v>
      </c>
      <c r="K356" s="3">
        <v>10.8</v>
      </c>
      <c r="L356" s="3">
        <v>1066</v>
      </c>
      <c r="M356" s="3">
        <v>1</v>
      </c>
      <c r="N356" s="3">
        <v>0.05</v>
      </c>
      <c r="O356" s="3">
        <v>503</v>
      </c>
      <c r="P356" s="3">
        <v>411</v>
      </c>
      <c r="Q356" s="3">
        <v>82</v>
      </c>
      <c r="R356" s="3">
        <v>9.1</v>
      </c>
      <c r="S356" s="3">
        <v>1250</v>
      </c>
      <c r="T356" s="3">
        <v>1</v>
      </c>
      <c r="U356" s="3">
        <v>0.02</v>
      </c>
    </row>
    <row r="357" spans="8:21" x14ac:dyDescent="0.25">
      <c r="H357" s="3">
        <v>354</v>
      </c>
      <c r="I357" s="3">
        <v>268</v>
      </c>
      <c r="J357" s="3">
        <v>77</v>
      </c>
      <c r="K357" s="3">
        <v>11.6</v>
      </c>
      <c r="L357" s="3">
        <v>1179</v>
      </c>
      <c r="M357" s="3">
        <v>1</v>
      </c>
      <c r="N357" s="3">
        <v>0.02</v>
      </c>
      <c r="O357" s="3">
        <v>554</v>
      </c>
      <c r="P357" s="3">
        <v>442</v>
      </c>
      <c r="Q357" s="3">
        <v>81.5</v>
      </c>
      <c r="R357" s="3">
        <v>9.1999999999999993</v>
      </c>
      <c r="S357" s="3">
        <v>1569</v>
      </c>
      <c r="T357" s="3">
        <v>1</v>
      </c>
      <c r="U357" s="3">
        <v>0.02</v>
      </c>
    </row>
    <row r="358" spans="8:21" x14ac:dyDescent="0.25">
      <c r="H358" s="3">
        <v>455</v>
      </c>
      <c r="I358" s="3">
        <v>392</v>
      </c>
      <c r="J358" s="3">
        <v>81</v>
      </c>
      <c r="K358" s="3">
        <v>10.8</v>
      </c>
      <c r="L358" s="3">
        <v>1054</v>
      </c>
      <c r="M358" s="3">
        <v>1</v>
      </c>
      <c r="N358" s="3">
        <v>0.04</v>
      </c>
      <c r="O358" s="3">
        <v>554</v>
      </c>
      <c r="P358" s="3">
        <v>442</v>
      </c>
      <c r="Q358" s="3">
        <v>81.5</v>
      </c>
      <c r="R358" s="3">
        <v>9.1</v>
      </c>
      <c r="S358" s="3">
        <v>1515</v>
      </c>
      <c r="T358" s="3">
        <v>1</v>
      </c>
      <c r="U358" s="3">
        <v>0.02</v>
      </c>
    </row>
    <row r="359" spans="8:21" x14ac:dyDescent="0.25">
      <c r="H359" s="3">
        <v>352</v>
      </c>
      <c r="I359" s="3">
        <v>283</v>
      </c>
      <c r="J359" s="3">
        <v>77</v>
      </c>
      <c r="K359" s="3">
        <v>11.7</v>
      </c>
      <c r="L359" s="3">
        <v>1171</v>
      </c>
      <c r="M359" s="3">
        <v>1</v>
      </c>
      <c r="N359" s="3">
        <v>0.02</v>
      </c>
      <c r="O359" s="3">
        <v>450</v>
      </c>
      <c r="P359" s="3">
        <v>369</v>
      </c>
      <c r="Q359" s="3">
        <v>82</v>
      </c>
      <c r="R359" s="3">
        <v>9.1</v>
      </c>
      <c r="S359" s="3">
        <v>1248</v>
      </c>
      <c r="T359" s="3">
        <v>1</v>
      </c>
      <c r="U359" s="3">
        <v>0.02</v>
      </c>
    </row>
    <row r="360" spans="8:21" x14ac:dyDescent="0.25">
      <c r="H360" s="3">
        <v>362</v>
      </c>
      <c r="I360" s="3">
        <v>310</v>
      </c>
      <c r="J360" s="3">
        <v>81</v>
      </c>
      <c r="K360" s="3">
        <v>10.8</v>
      </c>
      <c r="L360" s="3">
        <v>1040</v>
      </c>
      <c r="M360" s="3">
        <v>1</v>
      </c>
      <c r="N360" s="3">
        <v>0.04</v>
      </c>
      <c r="O360" s="3">
        <v>450</v>
      </c>
      <c r="P360" s="3">
        <v>369</v>
      </c>
      <c r="Q360" s="3">
        <v>82</v>
      </c>
      <c r="R360" s="3">
        <v>9.1</v>
      </c>
      <c r="S360" s="3">
        <v>1248</v>
      </c>
      <c r="T360" s="3">
        <v>1</v>
      </c>
      <c r="U360" s="3">
        <v>0.02</v>
      </c>
    </row>
    <row r="361" spans="8:21" x14ac:dyDescent="0.25">
      <c r="H361" s="3">
        <v>352</v>
      </c>
      <c r="I361" s="3">
        <v>283</v>
      </c>
      <c r="J361" s="3">
        <v>77</v>
      </c>
      <c r="K361" s="3">
        <v>11.6</v>
      </c>
      <c r="L361" s="3">
        <v>1161</v>
      </c>
      <c r="M361" s="3">
        <v>1</v>
      </c>
      <c r="N361" s="3">
        <v>0.02</v>
      </c>
      <c r="O361" s="3">
        <v>450</v>
      </c>
      <c r="P361" s="3">
        <v>369</v>
      </c>
      <c r="Q361" s="3">
        <v>82</v>
      </c>
      <c r="R361" s="3">
        <v>9.1</v>
      </c>
      <c r="S361" s="3">
        <v>1248</v>
      </c>
      <c r="T361" s="3">
        <v>1</v>
      </c>
      <c r="U361" s="3">
        <v>0.02</v>
      </c>
    </row>
    <row r="362" spans="8:21" x14ac:dyDescent="0.25">
      <c r="H362" s="3">
        <v>437</v>
      </c>
      <c r="I362" s="3">
        <v>361</v>
      </c>
      <c r="J362" s="3">
        <v>81</v>
      </c>
      <c r="K362" s="3">
        <v>10.7</v>
      </c>
      <c r="L362" s="3">
        <v>1041</v>
      </c>
      <c r="M362" s="3">
        <v>1</v>
      </c>
      <c r="N362" s="3">
        <v>0.04</v>
      </c>
      <c r="O362" s="3">
        <v>522</v>
      </c>
      <c r="P362" s="3">
        <v>426</v>
      </c>
      <c r="Q362" s="3">
        <v>82</v>
      </c>
      <c r="R362" s="3">
        <v>9.1</v>
      </c>
      <c r="S362" s="3">
        <v>1225</v>
      </c>
      <c r="T362" s="3">
        <v>1</v>
      </c>
      <c r="U362" s="3">
        <v>0.02</v>
      </c>
    </row>
    <row r="363" spans="8:21" x14ac:dyDescent="0.25">
      <c r="H363" s="3">
        <v>455</v>
      </c>
      <c r="I363" s="3">
        <v>382</v>
      </c>
      <c r="J363" s="3">
        <v>77</v>
      </c>
      <c r="K363" s="3">
        <v>11.6</v>
      </c>
      <c r="L363" s="3">
        <v>1149</v>
      </c>
      <c r="M363" s="3">
        <v>1</v>
      </c>
      <c r="N363" s="3">
        <v>0.02</v>
      </c>
      <c r="O363" s="3">
        <v>551</v>
      </c>
      <c r="P363" s="3">
        <v>411</v>
      </c>
      <c r="Q363" s="3">
        <v>82</v>
      </c>
      <c r="R363" s="3">
        <v>9.1</v>
      </c>
      <c r="S363" s="3">
        <v>1485</v>
      </c>
      <c r="T363" s="3">
        <v>1</v>
      </c>
      <c r="U363" s="3">
        <v>0.02</v>
      </c>
    </row>
    <row r="364" spans="8:21" x14ac:dyDescent="0.25">
      <c r="H364" s="3">
        <v>437</v>
      </c>
      <c r="I364" s="3">
        <v>361</v>
      </c>
      <c r="J364" s="3">
        <v>81.5</v>
      </c>
      <c r="K364" s="3">
        <v>10.7</v>
      </c>
      <c r="L364" s="3">
        <v>1045</v>
      </c>
      <c r="M364" s="3">
        <v>1</v>
      </c>
      <c r="N364" s="3">
        <v>0.05</v>
      </c>
      <c r="O364" s="3">
        <v>522</v>
      </c>
      <c r="P364" s="3">
        <v>426</v>
      </c>
      <c r="Q364" s="3">
        <v>82</v>
      </c>
      <c r="R364" s="3">
        <v>9.1</v>
      </c>
      <c r="S364" s="3">
        <v>1189</v>
      </c>
      <c r="T364" s="3">
        <v>1</v>
      </c>
      <c r="U364" s="3">
        <v>0.02</v>
      </c>
    </row>
    <row r="365" spans="8:21" x14ac:dyDescent="0.25">
      <c r="H365" s="3">
        <v>495</v>
      </c>
      <c r="I365" s="3">
        <v>398</v>
      </c>
      <c r="J365" s="3">
        <v>77.5</v>
      </c>
      <c r="K365" s="3">
        <v>11.6</v>
      </c>
      <c r="L365" s="3">
        <v>1154</v>
      </c>
      <c r="M365" s="3">
        <v>1</v>
      </c>
      <c r="N365" s="3">
        <v>0.02</v>
      </c>
      <c r="O365" s="3">
        <v>551</v>
      </c>
      <c r="P365" s="3">
        <v>411</v>
      </c>
      <c r="Q365" s="3">
        <v>82</v>
      </c>
      <c r="R365" s="3">
        <v>9.1</v>
      </c>
      <c r="S365" s="3">
        <v>1488</v>
      </c>
      <c r="T365" s="3">
        <v>1</v>
      </c>
      <c r="U365" s="3">
        <v>0.02</v>
      </c>
    </row>
    <row r="366" spans="8:21" x14ac:dyDescent="0.25">
      <c r="H366" s="3">
        <v>463</v>
      </c>
      <c r="I366" s="3">
        <v>393</v>
      </c>
      <c r="J366" s="3">
        <v>82</v>
      </c>
      <c r="K366" s="3">
        <v>10.7</v>
      </c>
      <c r="L366" s="3">
        <v>1109</v>
      </c>
      <c r="M366" s="3">
        <v>1</v>
      </c>
      <c r="N366" s="3">
        <v>0.04</v>
      </c>
      <c r="O366" s="3">
        <v>559</v>
      </c>
      <c r="P366" s="3">
        <v>468</v>
      </c>
      <c r="Q366" s="3">
        <v>86</v>
      </c>
      <c r="R366" s="3">
        <v>9.5</v>
      </c>
      <c r="S366" s="3">
        <v>1682</v>
      </c>
      <c r="T366" s="3">
        <v>1</v>
      </c>
      <c r="U366" s="3">
        <v>0.03</v>
      </c>
    </row>
    <row r="367" spans="8:21" x14ac:dyDescent="0.25">
      <c r="H367" s="3">
        <v>495</v>
      </c>
      <c r="I367" s="3">
        <v>398</v>
      </c>
      <c r="J367" s="3">
        <v>77</v>
      </c>
      <c r="K367" s="3">
        <v>11.6</v>
      </c>
      <c r="L367" s="3">
        <v>1155</v>
      </c>
      <c r="M367" s="3">
        <v>1</v>
      </c>
      <c r="N367" s="3">
        <v>0.02</v>
      </c>
      <c r="O367" s="3">
        <v>525</v>
      </c>
      <c r="P367" s="3">
        <v>419</v>
      </c>
      <c r="Q367" s="3">
        <v>82.5</v>
      </c>
      <c r="R367" s="3">
        <v>9.1</v>
      </c>
      <c r="S367" s="3">
        <v>1213</v>
      </c>
      <c r="T367" s="3">
        <v>1</v>
      </c>
      <c r="U367" s="3">
        <v>0.02</v>
      </c>
    </row>
    <row r="368" spans="8:21" x14ac:dyDescent="0.25">
      <c r="H368" s="3">
        <v>484</v>
      </c>
      <c r="I368" s="3">
        <v>411</v>
      </c>
      <c r="J368" s="3">
        <v>82</v>
      </c>
      <c r="K368" s="3">
        <v>10.6</v>
      </c>
      <c r="L368" s="3">
        <v>1090</v>
      </c>
      <c r="M368" s="3">
        <v>1</v>
      </c>
      <c r="N368" s="3">
        <v>0.04</v>
      </c>
      <c r="O368" s="3">
        <v>581</v>
      </c>
      <c r="P368" s="3">
        <v>493</v>
      </c>
      <c r="Q368" s="3">
        <v>85.5</v>
      </c>
      <c r="R368" s="3">
        <v>9.4</v>
      </c>
      <c r="S368" s="3">
        <v>1680</v>
      </c>
      <c r="T368" s="3">
        <v>1</v>
      </c>
      <c r="U368" s="3">
        <v>0.02</v>
      </c>
    </row>
    <row r="369" spans="8:21" x14ac:dyDescent="0.25">
      <c r="H369" s="3">
        <v>462</v>
      </c>
      <c r="I369" s="3">
        <v>386</v>
      </c>
      <c r="J369" s="3">
        <v>77</v>
      </c>
      <c r="K369" s="3">
        <v>11.6</v>
      </c>
      <c r="L369" s="3">
        <v>1157</v>
      </c>
      <c r="M369" s="3">
        <v>1</v>
      </c>
      <c r="N369" s="3">
        <v>0.02</v>
      </c>
      <c r="O369" s="3">
        <v>510</v>
      </c>
      <c r="P369" s="3">
        <v>413</v>
      </c>
      <c r="Q369" s="3">
        <v>82.5</v>
      </c>
      <c r="R369" s="3">
        <v>9.1</v>
      </c>
      <c r="S369" s="3">
        <v>1234</v>
      </c>
      <c r="T369" s="3">
        <v>1</v>
      </c>
      <c r="U369" s="3">
        <v>0.02</v>
      </c>
    </row>
    <row r="370" spans="8:21" x14ac:dyDescent="0.25">
      <c r="H370" s="3">
        <v>484</v>
      </c>
      <c r="I370" s="3">
        <v>411</v>
      </c>
      <c r="J370" s="3">
        <v>82</v>
      </c>
      <c r="K370" s="3">
        <v>10.6</v>
      </c>
      <c r="L370" s="3">
        <v>1103</v>
      </c>
      <c r="M370" s="3">
        <v>1</v>
      </c>
      <c r="N370" s="3">
        <v>0.04</v>
      </c>
      <c r="O370" s="3">
        <v>510</v>
      </c>
      <c r="P370" s="3">
        <v>413</v>
      </c>
      <c r="Q370" s="3">
        <v>82</v>
      </c>
      <c r="R370" s="3">
        <v>9.1</v>
      </c>
      <c r="S370" s="3">
        <v>1211</v>
      </c>
      <c r="T370" s="3">
        <v>1</v>
      </c>
      <c r="U370" s="3">
        <v>0.02</v>
      </c>
    </row>
    <row r="371" spans="8:21" x14ac:dyDescent="0.25">
      <c r="H371" s="3">
        <v>434</v>
      </c>
      <c r="I371" s="3">
        <v>354</v>
      </c>
      <c r="J371" s="3">
        <v>77</v>
      </c>
      <c r="K371" s="3">
        <v>11.5</v>
      </c>
      <c r="L371" s="3">
        <v>1165</v>
      </c>
      <c r="M371" s="3">
        <v>1.47</v>
      </c>
      <c r="N371" s="3">
        <v>0.02</v>
      </c>
      <c r="O371" s="3">
        <v>478</v>
      </c>
      <c r="P371" s="3">
        <v>384</v>
      </c>
      <c r="Q371" s="3">
        <v>82</v>
      </c>
      <c r="R371" s="3">
        <v>9.1</v>
      </c>
      <c r="S371" s="3">
        <v>1171</v>
      </c>
      <c r="T371" s="3">
        <v>1</v>
      </c>
      <c r="U371" s="3">
        <v>0.02</v>
      </c>
    </row>
    <row r="372" spans="8:21" x14ac:dyDescent="0.25">
      <c r="H372" s="3">
        <v>455</v>
      </c>
      <c r="I372" s="3">
        <v>382</v>
      </c>
      <c r="J372" s="3">
        <v>82.5</v>
      </c>
      <c r="K372" s="3">
        <v>10.5</v>
      </c>
      <c r="L372" s="3">
        <v>1109</v>
      </c>
      <c r="M372" s="3">
        <v>1</v>
      </c>
      <c r="N372" s="3">
        <v>0.04</v>
      </c>
      <c r="O372" s="3">
        <v>591</v>
      </c>
      <c r="P372" s="3">
        <v>502</v>
      </c>
      <c r="Q372" s="3">
        <v>85.5</v>
      </c>
      <c r="R372" s="3">
        <v>9.1999999999999993</v>
      </c>
      <c r="S372" s="3">
        <v>1676</v>
      </c>
      <c r="T372" s="3">
        <v>1</v>
      </c>
      <c r="U372" s="3">
        <v>0.02</v>
      </c>
    </row>
    <row r="373" spans="8:21" x14ac:dyDescent="0.25">
      <c r="H373" s="3">
        <v>446</v>
      </c>
      <c r="I373" s="3">
        <v>381</v>
      </c>
      <c r="J373" s="3">
        <v>83</v>
      </c>
      <c r="K373" s="3">
        <v>10.5</v>
      </c>
      <c r="L373" s="3">
        <v>1103</v>
      </c>
      <c r="M373" s="3">
        <v>1</v>
      </c>
      <c r="N373" s="3">
        <v>0.04</v>
      </c>
      <c r="O373" s="3">
        <v>506</v>
      </c>
      <c r="P373" s="3">
        <v>412</v>
      </c>
      <c r="Q373" s="3">
        <v>82</v>
      </c>
      <c r="R373" s="3">
        <v>9.1</v>
      </c>
      <c r="S373" s="3">
        <v>1165</v>
      </c>
      <c r="T373" s="3">
        <v>1</v>
      </c>
      <c r="U373" s="3">
        <v>0.02</v>
      </c>
    </row>
    <row r="374" spans="8:21" x14ac:dyDescent="0.25">
      <c r="H374" s="3">
        <v>446</v>
      </c>
      <c r="I374" s="3">
        <v>381</v>
      </c>
      <c r="J374" s="3">
        <v>83</v>
      </c>
      <c r="K374" s="3">
        <v>10.4</v>
      </c>
      <c r="L374" s="3">
        <v>1097</v>
      </c>
      <c r="M374" s="3">
        <v>1</v>
      </c>
      <c r="N374" s="3">
        <v>0.04</v>
      </c>
      <c r="O374" s="3">
        <v>530</v>
      </c>
      <c r="P374" s="3">
        <v>436</v>
      </c>
      <c r="Q374" s="3">
        <v>82</v>
      </c>
      <c r="R374" s="3">
        <v>9.1</v>
      </c>
      <c r="S374" s="3">
        <v>1231</v>
      </c>
      <c r="T374" s="3">
        <v>1.5</v>
      </c>
      <c r="U374" s="3">
        <v>0.02</v>
      </c>
    </row>
    <row r="375" spans="8:21" x14ac:dyDescent="0.25">
      <c r="H375" s="3">
        <v>431</v>
      </c>
      <c r="I375" s="3">
        <v>367</v>
      </c>
      <c r="J375" s="3">
        <v>83</v>
      </c>
      <c r="K375" s="3">
        <v>10.4</v>
      </c>
      <c r="L375" s="3">
        <v>1099</v>
      </c>
      <c r="M375" s="3">
        <v>1</v>
      </c>
      <c r="N375" s="3">
        <v>0.04</v>
      </c>
      <c r="O375" s="3">
        <v>753</v>
      </c>
      <c r="P375" s="3">
        <v>625</v>
      </c>
      <c r="Q375" s="3">
        <v>86</v>
      </c>
      <c r="R375" s="3">
        <v>9.1</v>
      </c>
      <c r="S375" s="3">
        <v>1697</v>
      </c>
      <c r="T375" s="3">
        <v>1</v>
      </c>
      <c r="U375" s="3">
        <v>0.03</v>
      </c>
    </row>
    <row r="376" spans="8:21" x14ac:dyDescent="0.25">
      <c r="H376" s="3">
        <v>221</v>
      </c>
      <c r="I376" s="3">
        <v>163</v>
      </c>
      <c r="J376" s="3">
        <v>78.5</v>
      </c>
      <c r="K376" s="3">
        <v>7.7</v>
      </c>
      <c r="L376" s="3">
        <v>945</v>
      </c>
      <c r="M376" s="3">
        <v>1</v>
      </c>
      <c r="N376" s="3">
        <v>0.02</v>
      </c>
      <c r="O376" s="3">
        <v>538</v>
      </c>
      <c r="P376" s="3">
        <v>447</v>
      </c>
      <c r="Q376" s="3">
        <v>82</v>
      </c>
      <c r="R376" s="3">
        <v>9.1</v>
      </c>
      <c r="S376" s="3">
        <v>1241</v>
      </c>
      <c r="T376" s="3">
        <v>1.7</v>
      </c>
      <c r="U376" s="3">
        <v>0.02</v>
      </c>
    </row>
    <row r="377" spans="8:21" x14ac:dyDescent="0.25">
      <c r="H377" s="3">
        <v>245</v>
      </c>
      <c r="I377" s="3">
        <v>184</v>
      </c>
      <c r="J377" s="3">
        <v>78</v>
      </c>
      <c r="K377" s="3">
        <v>7.8</v>
      </c>
      <c r="L377" s="3">
        <v>899</v>
      </c>
      <c r="M377" s="3">
        <v>1</v>
      </c>
      <c r="N377" s="3">
        <v>0.02</v>
      </c>
      <c r="O377" s="3">
        <v>753</v>
      </c>
      <c r="P377" s="3">
        <v>625</v>
      </c>
      <c r="Q377" s="3">
        <v>86</v>
      </c>
      <c r="R377" s="3">
        <v>9.1</v>
      </c>
      <c r="S377" s="3">
        <v>1675</v>
      </c>
      <c r="T377" s="3">
        <v>1</v>
      </c>
      <c r="U377" s="3">
        <v>0.03</v>
      </c>
    </row>
    <row r="378" spans="8:21" x14ac:dyDescent="0.25">
      <c r="H378" s="3">
        <v>248</v>
      </c>
      <c r="I378" s="3">
        <v>205</v>
      </c>
      <c r="J378" s="3">
        <v>78</v>
      </c>
      <c r="K378" s="3">
        <v>7.8</v>
      </c>
      <c r="L378" s="3">
        <v>858</v>
      </c>
      <c r="M378" s="3">
        <v>1</v>
      </c>
      <c r="N378" s="3">
        <v>0.02</v>
      </c>
      <c r="O378" s="3">
        <v>538</v>
      </c>
      <c r="P378" s="3">
        <v>447</v>
      </c>
      <c r="Q378" s="3">
        <v>82</v>
      </c>
      <c r="R378" s="3">
        <v>9.1</v>
      </c>
      <c r="S378" s="3">
        <v>1226</v>
      </c>
      <c r="T378" s="3">
        <v>1.73</v>
      </c>
      <c r="U378" s="3">
        <v>0.02</v>
      </c>
    </row>
    <row r="379" spans="8:21" x14ac:dyDescent="0.25">
      <c r="H379" s="3">
        <v>248</v>
      </c>
      <c r="I379" s="3">
        <v>205</v>
      </c>
      <c r="J379" s="3">
        <v>77.5</v>
      </c>
      <c r="K379" s="3">
        <v>7.9</v>
      </c>
      <c r="L379" s="3">
        <v>831</v>
      </c>
      <c r="M379" s="3">
        <v>1</v>
      </c>
      <c r="N379" s="3">
        <v>0.02</v>
      </c>
      <c r="O379" s="3">
        <v>706</v>
      </c>
      <c r="P379" s="3">
        <v>594</v>
      </c>
      <c r="Q379" s="3">
        <v>86</v>
      </c>
      <c r="R379" s="3">
        <v>9.1999999999999993</v>
      </c>
      <c r="S379" s="3">
        <v>1663</v>
      </c>
      <c r="T379" s="3">
        <v>1</v>
      </c>
      <c r="U379" s="3">
        <v>0.03</v>
      </c>
    </row>
    <row r="380" spans="8:21" x14ac:dyDescent="0.25">
      <c r="H380" s="3">
        <v>190</v>
      </c>
      <c r="I380" s="3">
        <v>149</v>
      </c>
      <c r="J380" s="3">
        <v>76.5</v>
      </c>
      <c r="K380" s="3">
        <v>7.9</v>
      </c>
      <c r="L380" s="3">
        <v>801</v>
      </c>
      <c r="M380" s="3">
        <v>1</v>
      </c>
      <c r="N380" s="3">
        <v>0.02</v>
      </c>
      <c r="O380" s="3">
        <v>550</v>
      </c>
      <c r="P380" s="3">
        <v>445</v>
      </c>
      <c r="Q380" s="3">
        <v>82.5</v>
      </c>
      <c r="R380" s="3">
        <v>9.1</v>
      </c>
      <c r="S380" s="3">
        <v>1264</v>
      </c>
      <c r="T380" s="3">
        <v>1.67</v>
      </c>
      <c r="U380" s="3">
        <v>0.02</v>
      </c>
    </row>
    <row r="381" spans="8:21" x14ac:dyDescent="0.25">
      <c r="H381" s="3">
        <v>285</v>
      </c>
      <c r="I381" s="3">
        <v>231</v>
      </c>
      <c r="J381" s="3">
        <v>76.5</v>
      </c>
      <c r="K381" s="3">
        <v>7.9</v>
      </c>
      <c r="L381" s="3">
        <v>759</v>
      </c>
      <c r="M381" s="3">
        <v>1</v>
      </c>
      <c r="N381" s="3">
        <v>0.02</v>
      </c>
      <c r="O381" s="3">
        <v>572</v>
      </c>
      <c r="P381" s="3">
        <v>457</v>
      </c>
      <c r="Q381" s="3">
        <v>82.5</v>
      </c>
      <c r="R381" s="3">
        <v>9.1</v>
      </c>
      <c r="S381" s="3">
        <v>1663</v>
      </c>
      <c r="T381" s="3">
        <v>1</v>
      </c>
      <c r="U381" s="3">
        <v>0.02</v>
      </c>
    </row>
    <row r="382" spans="8:21" x14ac:dyDescent="0.25">
      <c r="H382" s="3">
        <v>285</v>
      </c>
      <c r="I382" s="3">
        <v>231</v>
      </c>
      <c r="J382" s="3">
        <v>76.5</v>
      </c>
      <c r="K382" s="3">
        <v>8</v>
      </c>
      <c r="L382" s="3">
        <v>733</v>
      </c>
      <c r="M382" s="3">
        <v>1</v>
      </c>
      <c r="N382" s="3">
        <v>0.02</v>
      </c>
      <c r="O382" s="3">
        <v>572</v>
      </c>
      <c r="P382" s="3">
        <v>457</v>
      </c>
      <c r="Q382" s="3">
        <v>82.5</v>
      </c>
      <c r="R382" s="3">
        <v>9.1999999999999993</v>
      </c>
      <c r="S382" s="3">
        <v>1579</v>
      </c>
      <c r="T382" s="3">
        <v>1</v>
      </c>
      <c r="U382" s="3">
        <v>0.02</v>
      </c>
    </row>
    <row r="383" spans="8:21" x14ac:dyDescent="0.25">
      <c r="H383" s="3">
        <v>210</v>
      </c>
      <c r="I383" s="3">
        <v>158</v>
      </c>
      <c r="J383" s="3">
        <v>76.5</v>
      </c>
      <c r="K383" s="3">
        <v>8</v>
      </c>
      <c r="L383" s="3">
        <v>729</v>
      </c>
      <c r="M383" s="3">
        <v>1</v>
      </c>
      <c r="N383" s="3">
        <v>0.02</v>
      </c>
      <c r="O383" s="3">
        <v>679</v>
      </c>
      <c r="P383" s="3">
        <v>591</v>
      </c>
      <c r="Q383" s="3">
        <v>85.5</v>
      </c>
      <c r="R383" s="3">
        <v>9.3000000000000007</v>
      </c>
      <c r="S383" s="3">
        <v>1665</v>
      </c>
      <c r="T383" s="3">
        <v>1</v>
      </c>
      <c r="U383" s="3">
        <v>0.02</v>
      </c>
    </row>
    <row r="384" spans="8:21" x14ac:dyDescent="0.25">
      <c r="H384" s="3">
        <v>237</v>
      </c>
      <c r="I384" s="3">
        <v>190</v>
      </c>
      <c r="J384" s="3">
        <v>76</v>
      </c>
      <c r="K384" s="3">
        <v>8</v>
      </c>
      <c r="L384" s="3">
        <v>724</v>
      </c>
      <c r="M384" s="3">
        <v>1</v>
      </c>
      <c r="N384" s="3">
        <v>0.02</v>
      </c>
      <c r="O384" s="3">
        <v>679</v>
      </c>
      <c r="P384" s="3">
        <v>591</v>
      </c>
      <c r="Q384" s="3">
        <v>85.5</v>
      </c>
      <c r="R384" s="3">
        <v>9.1999999999999993</v>
      </c>
      <c r="S384" s="3">
        <v>1662</v>
      </c>
      <c r="T384" s="3">
        <v>1</v>
      </c>
      <c r="U384" s="3">
        <v>0.03</v>
      </c>
    </row>
    <row r="385" spans="8:21" x14ac:dyDescent="0.25">
      <c r="H385" s="3">
        <v>237</v>
      </c>
      <c r="I385" s="3">
        <v>190</v>
      </c>
      <c r="J385" s="3">
        <v>76</v>
      </c>
      <c r="K385" s="3">
        <v>8</v>
      </c>
      <c r="L385" s="3">
        <v>724</v>
      </c>
      <c r="M385" s="3">
        <v>1</v>
      </c>
      <c r="N385" s="3">
        <v>0.02</v>
      </c>
      <c r="O385" s="3">
        <v>549</v>
      </c>
      <c r="P385" s="3">
        <v>461</v>
      </c>
      <c r="Q385" s="3">
        <v>82.5</v>
      </c>
      <c r="R385" s="3">
        <v>9.1</v>
      </c>
      <c r="S385" s="3">
        <v>1272</v>
      </c>
      <c r="T385" s="3">
        <v>1.58</v>
      </c>
      <c r="U385" s="3">
        <v>0.02</v>
      </c>
    </row>
    <row r="386" spans="8:21" x14ac:dyDescent="0.25">
      <c r="H386" s="3">
        <v>177</v>
      </c>
      <c r="I386" s="3">
        <v>136</v>
      </c>
      <c r="J386" s="3">
        <v>76</v>
      </c>
      <c r="K386" s="3">
        <v>8</v>
      </c>
      <c r="L386" s="3">
        <v>723</v>
      </c>
      <c r="M386" s="3">
        <v>1</v>
      </c>
      <c r="N386" s="3">
        <v>0.02</v>
      </c>
      <c r="O386" s="3">
        <v>658</v>
      </c>
      <c r="P386" s="3">
        <v>557</v>
      </c>
      <c r="Q386" s="3">
        <v>85.5</v>
      </c>
      <c r="R386" s="3">
        <v>9.1999999999999993</v>
      </c>
      <c r="S386" s="3">
        <v>1665</v>
      </c>
      <c r="T386" s="3">
        <v>1</v>
      </c>
      <c r="U386" s="3">
        <v>0.03</v>
      </c>
    </row>
    <row r="387" spans="8:21" x14ac:dyDescent="0.25">
      <c r="H387" s="3">
        <v>261</v>
      </c>
      <c r="I387" s="3">
        <v>206</v>
      </c>
      <c r="J387" s="3">
        <v>76.5</v>
      </c>
      <c r="K387" s="3">
        <v>8</v>
      </c>
      <c r="L387" s="3">
        <v>715</v>
      </c>
      <c r="M387" s="3">
        <v>1</v>
      </c>
      <c r="N387" s="3">
        <v>0.02</v>
      </c>
      <c r="O387" s="3">
        <v>682</v>
      </c>
      <c r="P387" s="3">
        <v>545</v>
      </c>
      <c r="Q387" s="3">
        <v>82.5</v>
      </c>
      <c r="R387" s="3">
        <v>9.1</v>
      </c>
      <c r="S387" s="3">
        <v>1277</v>
      </c>
      <c r="T387" s="3">
        <v>2.0299999999999998</v>
      </c>
      <c r="U387" s="3">
        <v>0.02</v>
      </c>
    </row>
    <row r="388" spans="8:21" x14ac:dyDescent="0.25">
      <c r="H388" s="3">
        <v>261</v>
      </c>
      <c r="I388" s="3">
        <v>206</v>
      </c>
      <c r="J388" s="3">
        <v>76.5</v>
      </c>
      <c r="K388" s="3">
        <v>8</v>
      </c>
      <c r="L388" s="3">
        <v>718</v>
      </c>
      <c r="M388" s="3">
        <v>1</v>
      </c>
      <c r="N388" s="3">
        <v>0.02</v>
      </c>
      <c r="O388" s="3">
        <v>636</v>
      </c>
      <c r="P388" s="3">
        <v>530</v>
      </c>
      <c r="Q388" s="3">
        <v>85.5</v>
      </c>
      <c r="R388" s="3">
        <v>9.1999999999999993</v>
      </c>
      <c r="S388" s="3">
        <v>1685</v>
      </c>
      <c r="T388" s="3">
        <v>1</v>
      </c>
      <c r="U388" s="3">
        <v>0.02</v>
      </c>
    </row>
    <row r="389" spans="8:21" x14ac:dyDescent="0.25">
      <c r="H389" s="3">
        <v>192</v>
      </c>
      <c r="I389" s="3">
        <v>158</v>
      </c>
      <c r="J389" s="3">
        <v>78</v>
      </c>
      <c r="K389" s="3">
        <v>8.6</v>
      </c>
      <c r="L389" s="3">
        <v>723</v>
      </c>
      <c r="M389" s="3">
        <v>1</v>
      </c>
      <c r="N389" s="3">
        <v>0.02</v>
      </c>
      <c r="O389" s="3">
        <v>552</v>
      </c>
      <c r="P389" s="3">
        <v>458</v>
      </c>
      <c r="Q389" s="3">
        <v>82.5</v>
      </c>
      <c r="R389" s="3">
        <v>9.1</v>
      </c>
      <c r="S389" s="3">
        <v>1283</v>
      </c>
      <c r="T389" s="3">
        <v>2</v>
      </c>
      <c r="U389" s="3">
        <v>0.02</v>
      </c>
    </row>
    <row r="390" spans="8:21" x14ac:dyDescent="0.25">
      <c r="H390" s="3">
        <v>146</v>
      </c>
      <c r="I390" s="3">
        <v>109</v>
      </c>
      <c r="J390" s="3">
        <v>75.5</v>
      </c>
      <c r="K390" s="3">
        <v>9</v>
      </c>
      <c r="L390" s="3">
        <v>747</v>
      </c>
      <c r="M390" s="3">
        <v>1</v>
      </c>
      <c r="N390" s="3">
        <v>0.02</v>
      </c>
      <c r="O390" s="3">
        <v>552</v>
      </c>
      <c r="P390" s="3">
        <v>458</v>
      </c>
      <c r="Q390" s="3">
        <v>82.5</v>
      </c>
      <c r="R390" s="3">
        <v>9.1</v>
      </c>
      <c r="S390" s="3">
        <v>1283</v>
      </c>
      <c r="T390" s="3">
        <v>2</v>
      </c>
      <c r="U390" s="3">
        <v>0.02</v>
      </c>
    </row>
    <row r="391" spans="8:21" x14ac:dyDescent="0.25">
      <c r="H391" s="3">
        <v>146</v>
      </c>
      <c r="I391" s="3">
        <v>109</v>
      </c>
      <c r="J391" s="3">
        <v>75</v>
      </c>
      <c r="K391" s="3">
        <v>9</v>
      </c>
      <c r="L391" s="3">
        <v>745</v>
      </c>
      <c r="M391" s="3">
        <v>1</v>
      </c>
      <c r="N391" s="3">
        <v>0.02</v>
      </c>
      <c r="O391" s="3">
        <v>552</v>
      </c>
      <c r="P391" s="3">
        <v>458</v>
      </c>
      <c r="Q391" s="3">
        <v>82.5</v>
      </c>
      <c r="R391" s="3">
        <v>9.1</v>
      </c>
      <c r="S391" s="3">
        <v>1283</v>
      </c>
      <c r="T391" s="3">
        <v>2</v>
      </c>
      <c r="U391" s="3">
        <v>0.02</v>
      </c>
    </row>
    <row r="392" spans="8:21" x14ac:dyDescent="0.25">
      <c r="H392" s="3">
        <v>176</v>
      </c>
      <c r="I392" s="3">
        <v>140</v>
      </c>
      <c r="J392" s="3">
        <v>75</v>
      </c>
      <c r="K392" s="3">
        <v>8.9</v>
      </c>
      <c r="L392" s="3">
        <v>742</v>
      </c>
      <c r="M392" s="3">
        <v>1</v>
      </c>
      <c r="N392" s="3">
        <v>0.02</v>
      </c>
      <c r="O392" s="3">
        <v>636</v>
      </c>
      <c r="P392" s="3">
        <v>530</v>
      </c>
      <c r="Q392" s="3">
        <v>85.5</v>
      </c>
      <c r="R392" s="3">
        <v>9.1999999999999993</v>
      </c>
      <c r="S392" s="3">
        <v>1680</v>
      </c>
      <c r="T392" s="3">
        <v>1</v>
      </c>
      <c r="U392" s="3">
        <v>0.03</v>
      </c>
    </row>
    <row r="393" spans="8:21" x14ac:dyDescent="0.25">
      <c r="H393" s="3">
        <v>226</v>
      </c>
      <c r="I393" s="3">
        <v>155</v>
      </c>
      <c r="J393" s="3">
        <v>75.5</v>
      </c>
      <c r="K393" s="3">
        <v>8.8000000000000007</v>
      </c>
      <c r="L393" s="3">
        <v>752</v>
      </c>
      <c r="M393" s="3">
        <v>1</v>
      </c>
      <c r="N393" s="3">
        <v>0.02</v>
      </c>
      <c r="O393" s="3">
        <v>552</v>
      </c>
      <c r="P393" s="3">
        <v>458</v>
      </c>
      <c r="Q393" s="3">
        <v>82.5</v>
      </c>
      <c r="R393" s="3">
        <v>9.1</v>
      </c>
      <c r="S393" s="3">
        <v>1291</v>
      </c>
      <c r="T393" s="3">
        <v>2.0699999999999998</v>
      </c>
      <c r="U393" s="3">
        <v>0.02</v>
      </c>
    </row>
    <row r="394" spans="8:21" x14ac:dyDescent="0.25">
      <c r="H394" s="3">
        <v>226</v>
      </c>
      <c r="I394" s="3">
        <v>155</v>
      </c>
      <c r="J394" s="3">
        <v>75</v>
      </c>
      <c r="K394" s="3">
        <v>8.8000000000000007</v>
      </c>
      <c r="L394" s="3">
        <v>761</v>
      </c>
      <c r="M394" s="3">
        <v>1</v>
      </c>
      <c r="N394" s="3">
        <v>0.02</v>
      </c>
      <c r="O394" s="3">
        <v>552</v>
      </c>
      <c r="P394" s="3">
        <v>458</v>
      </c>
      <c r="Q394" s="3">
        <v>82.5</v>
      </c>
      <c r="R394" s="3">
        <v>9.1</v>
      </c>
      <c r="S394" s="3">
        <v>1291</v>
      </c>
      <c r="T394" s="3">
        <v>2.0699999999999998</v>
      </c>
      <c r="U394" s="3">
        <v>0.02</v>
      </c>
    </row>
    <row r="395" spans="8:21" x14ac:dyDescent="0.25">
      <c r="H395" s="3">
        <v>188</v>
      </c>
      <c r="I395" s="3">
        <v>140</v>
      </c>
      <c r="J395" s="3">
        <v>75.5</v>
      </c>
      <c r="K395" s="3">
        <v>8.6999999999999993</v>
      </c>
      <c r="L395" s="3">
        <v>801</v>
      </c>
      <c r="M395" s="3">
        <v>1</v>
      </c>
      <c r="N395" s="3">
        <v>0.02</v>
      </c>
      <c r="O395" s="3">
        <v>552</v>
      </c>
      <c r="P395" s="3">
        <v>458</v>
      </c>
      <c r="Q395" s="3">
        <v>82.5</v>
      </c>
      <c r="R395" s="3">
        <v>9.1</v>
      </c>
      <c r="S395" s="3">
        <v>1291</v>
      </c>
      <c r="T395" s="3">
        <v>2.0699999999999998</v>
      </c>
      <c r="U395" s="3">
        <v>0.02</v>
      </c>
    </row>
    <row r="396" spans="8:21" x14ac:dyDescent="0.25">
      <c r="H396" s="3">
        <v>164</v>
      </c>
      <c r="I396" s="3">
        <v>123</v>
      </c>
      <c r="J396" s="3">
        <v>75.5</v>
      </c>
      <c r="K396" s="3">
        <v>8.6999999999999993</v>
      </c>
      <c r="L396" s="3">
        <v>804</v>
      </c>
      <c r="M396" s="3">
        <v>1</v>
      </c>
      <c r="N396" s="3">
        <v>0.02</v>
      </c>
      <c r="O396" s="3">
        <v>671</v>
      </c>
      <c r="P396" s="3">
        <v>574</v>
      </c>
      <c r="Q396" s="3">
        <v>85.5</v>
      </c>
      <c r="R396" s="3">
        <v>9.1999999999999993</v>
      </c>
      <c r="S396" s="3">
        <v>1659</v>
      </c>
      <c r="T396" s="3">
        <v>1</v>
      </c>
      <c r="U396" s="3">
        <v>0.03</v>
      </c>
    </row>
    <row r="397" spans="8:21" x14ac:dyDescent="0.25">
      <c r="H397" s="3">
        <v>164</v>
      </c>
      <c r="I397" s="3">
        <v>123</v>
      </c>
      <c r="J397" s="3">
        <v>72</v>
      </c>
      <c r="K397" s="3">
        <v>8.6999999999999993</v>
      </c>
      <c r="L397" s="3">
        <v>801</v>
      </c>
      <c r="M397" s="3">
        <v>1</v>
      </c>
      <c r="N397" s="3">
        <v>0.02</v>
      </c>
      <c r="O397" s="3">
        <v>576</v>
      </c>
      <c r="P397" s="3">
        <v>476</v>
      </c>
      <c r="Q397" s="3">
        <v>82.5</v>
      </c>
      <c r="R397" s="3">
        <v>9.1</v>
      </c>
      <c r="S397" s="3">
        <v>1336</v>
      </c>
      <c r="T397" s="3">
        <v>2.15</v>
      </c>
      <c r="U397" s="3">
        <v>0.02</v>
      </c>
    </row>
    <row r="398" spans="8:21" x14ac:dyDescent="0.25">
      <c r="H398" s="3">
        <v>60</v>
      </c>
      <c r="I398" s="3">
        <v>42</v>
      </c>
      <c r="J398" s="3">
        <v>70.5</v>
      </c>
      <c r="K398" s="3">
        <v>8.6</v>
      </c>
      <c r="L398" s="3">
        <v>686</v>
      </c>
      <c r="M398" s="3">
        <v>1</v>
      </c>
      <c r="N398" s="3">
        <v>0.02</v>
      </c>
      <c r="O398" s="3">
        <v>576</v>
      </c>
      <c r="P398" s="3">
        <v>476</v>
      </c>
      <c r="Q398" s="3">
        <v>82.5</v>
      </c>
      <c r="R398" s="3">
        <v>9.1</v>
      </c>
      <c r="S398" s="3">
        <v>1336</v>
      </c>
      <c r="T398" s="3">
        <v>2.15</v>
      </c>
      <c r="U398" s="3">
        <v>0.02</v>
      </c>
    </row>
    <row r="399" spans="8:21" x14ac:dyDescent="0.25">
      <c r="H399" s="3">
        <v>77</v>
      </c>
      <c r="I399" s="3">
        <v>55</v>
      </c>
      <c r="J399" s="3">
        <v>71</v>
      </c>
      <c r="K399" s="3">
        <v>8.4</v>
      </c>
      <c r="L399" s="3">
        <v>628</v>
      </c>
      <c r="M399" s="3">
        <v>1</v>
      </c>
      <c r="N399" s="3">
        <v>0.02</v>
      </c>
      <c r="O399" s="3">
        <v>576</v>
      </c>
      <c r="P399" s="3">
        <v>476</v>
      </c>
      <c r="Q399" s="3">
        <v>82.5</v>
      </c>
      <c r="R399" s="3">
        <v>9.1</v>
      </c>
      <c r="S399" s="3">
        <v>1336</v>
      </c>
      <c r="T399" s="3">
        <v>2.15</v>
      </c>
      <c r="U399" s="3">
        <v>0.02</v>
      </c>
    </row>
    <row r="400" spans="8:21" x14ac:dyDescent="0.25">
      <c r="H400" s="3">
        <v>77</v>
      </c>
      <c r="I400" s="3">
        <v>55</v>
      </c>
      <c r="J400" s="3">
        <v>70.5</v>
      </c>
      <c r="K400" s="3">
        <v>8.4</v>
      </c>
      <c r="L400" s="3">
        <v>613</v>
      </c>
      <c r="M400" s="3">
        <v>1</v>
      </c>
      <c r="N400" s="3">
        <v>0.02</v>
      </c>
      <c r="O400" s="3">
        <v>667</v>
      </c>
      <c r="P400" s="3">
        <v>566</v>
      </c>
      <c r="Q400" s="3">
        <v>86</v>
      </c>
      <c r="R400" s="3">
        <v>9.1</v>
      </c>
      <c r="S400" s="3">
        <v>1650</v>
      </c>
      <c r="T400" s="3">
        <v>1</v>
      </c>
      <c r="U400" s="3">
        <v>0.02</v>
      </c>
    </row>
    <row r="401" spans="8:21" x14ac:dyDescent="0.25">
      <c r="H401" s="3">
        <v>110</v>
      </c>
      <c r="I401" s="3">
        <v>93</v>
      </c>
      <c r="J401" s="3">
        <v>70.5</v>
      </c>
      <c r="K401" s="3">
        <v>8.3000000000000007</v>
      </c>
      <c r="L401" s="3">
        <v>599</v>
      </c>
      <c r="M401" s="3">
        <v>1</v>
      </c>
      <c r="N401" s="3">
        <v>0.02</v>
      </c>
      <c r="O401" s="3">
        <v>594</v>
      </c>
      <c r="P401" s="3">
        <v>493</v>
      </c>
      <c r="Q401" s="3">
        <v>82.5</v>
      </c>
      <c r="R401" s="3">
        <v>9.1</v>
      </c>
      <c r="S401" s="3">
        <v>1316</v>
      </c>
      <c r="T401" s="3">
        <v>2.2200000000000002</v>
      </c>
      <c r="U401" s="3">
        <v>0.02</v>
      </c>
    </row>
    <row r="402" spans="8:21" x14ac:dyDescent="0.25">
      <c r="H402" s="3">
        <v>107</v>
      </c>
      <c r="I402" s="3">
        <v>72</v>
      </c>
      <c r="J402" s="3">
        <v>70</v>
      </c>
      <c r="K402" s="3">
        <v>8.1999999999999993</v>
      </c>
      <c r="L402" s="3">
        <v>599</v>
      </c>
      <c r="M402" s="3">
        <v>1</v>
      </c>
      <c r="N402" s="3">
        <v>0.02</v>
      </c>
      <c r="O402" s="3">
        <v>594</v>
      </c>
      <c r="P402" s="3">
        <v>493</v>
      </c>
      <c r="Q402" s="3">
        <v>82.5</v>
      </c>
      <c r="R402" s="3">
        <v>9.1</v>
      </c>
      <c r="S402" s="3">
        <v>1316</v>
      </c>
      <c r="T402" s="3">
        <v>2.2200000000000002</v>
      </c>
      <c r="U402" s="3">
        <v>0.02</v>
      </c>
    </row>
    <row r="403" spans="8:21" x14ac:dyDescent="0.25">
      <c r="H403" s="3">
        <v>276</v>
      </c>
      <c r="I403" s="3">
        <v>203</v>
      </c>
      <c r="J403" s="3">
        <v>58</v>
      </c>
      <c r="K403" s="3">
        <v>15</v>
      </c>
      <c r="L403" s="3">
        <v>786</v>
      </c>
      <c r="M403" s="3">
        <v>1</v>
      </c>
      <c r="N403" s="3">
        <v>0.02</v>
      </c>
      <c r="O403" s="3">
        <v>594</v>
      </c>
      <c r="P403" s="3">
        <v>493</v>
      </c>
      <c r="Q403" s="3">
        <v>82.5</v>
      </c>
      <c r="R403" s="3">
        <v>9.1</v>
      </c>
      <c r="S403" s="3">
        <v>1316</v>
      </c>
      <c r="T403" s="3">
        <v>2.2200000000000002</v>
      </c>
      <c r="U403" s="3">
        <v>0.02</v>
      </c>
    </row>
    <row r="404" spans="8:21" x14ac:dyDescent="0.25">
      <c r="H404" s="3">
        <v>276</v>
      </c>
      <c r="I404" s="3">
        <v>203</v>
      </c>
      <c r="J404" s="3">
        <v>57.5</v>
      </c>
      <c r="K404" s="3">
        <v>14.5</v>
      </c>
      <c r="L404" s="3">
        <v>808</v>
      </c>
      <c r="M404" s="3">
        <v>1</v>
      </c>
      <c r="N404" s="3">
        <v>0.03</v>
      </c>
      <c r="O404" s="3">
        <v>667</v>
      </c>
      <c r="P404" s="3">
        <v>566</v>
      </c>
      <c r="Q404" s="3">
        <v>86</v>
      </c>
      <c r="R404" s="3">
        <v>9.1</v>
      </c>
      <c r="S404" s="3">
        <v>1662</v>
      </c>
      <c r="T404" s="3">
        <v>1</v>
      </c>
      <c r="U404" s="3">
        <v>0.03</v>
      </c>
    </row>
    <row r="405" spans="8:21" x14ac:dyDescent="0.25">
      <c r="H405" s="3">
        <v>289</v>
      </c>
      <c r="I405" s="3">
        <v>216</v>
      </c>
      <c r="J405" s="3">
        <v>59</v>
      </c>
      <c r="K405" s="3">
        <v>13.5</v>
      </c>
      <c r="L405" s="3">
        <v>739</v>
      </c>
      <c r="M405" s="3">
        <v>1</v>
      </c>
      <c r="N405" s="3">
        <v>0.05</v>
      </c>
      <c r="O405" s="3">
        <v>594</v>
      </c>
      <c r="P405" s="3">
        <v>493</v>
      </c>
      <c r="Q405" s="3">
        <v>82.5</v>
      </c>
      <c r="R405" s="3">
        <v>9.1</v>
      </c>
      <c r="S405" s="3">
        <v>1305</v>
      </c>
      <c r="T405" s="3">
        <v>2.2400000000000002</v>
      </c>
      <c r="U405" s="3">
        <v>0.02</v>
      </c>
    </row>
    <row r="406" spans="8:21" x14ac:dyDescent="0.25">
      <c r="H406" s="3">
        <v>372</v>
      </c>
      <c r="I406" s="3">
        <v>311</v>
      </c>
      <c r="J406" s="3">
        <v>60.5</v>
      </c>
      <c r="K406" s="3">
        <v>12.8</v>
      </c>
      <c r="L406" s="3">
        <v>731</v>
      </c>
      <c r="M406" s="3">
        <v>1</v>
      </c>
      <c r="N406" s="3">
        <v>0.06</v>
      </c>
      <c r="O406" s="3">
        <v>594</v>
      </c>
      <c r="P406" s="3">
        <v>493</v>
      </c>
      <c r="Q406" s="3">
        <v>82.5</v>
      </c>
      <c r="R406" s="3">
        <v>9.1</v>
      </c>
      <c r="S406" s="3">
        <v>1305</v>
      </c>
      <c r="T406" s="3">
        <v>2.2400000000000002</v>
      </c>
      <c r="U406" s="3">
        <v>0.02</v>
      </c>
    </row>
    <row r="407" spans="8:21" x14ac:dyDescent="0.25">
      <c r="H407" s="3">
        <v>172</v>
      </c>
      <c r="I407" s="3">
        <v>135</v>
      </c>
      <c r="J407" s="3">
        <v>62</v>
      </c>
      <c r="K407" s="3">
        <v>12.3</v>
      </c>
      <c r="L407" s="3">
        <v>700</v>
      </c>
      <c r="M407" s="3">
        <v>1</v>
      </c>
      <c r="N407" s="3">
        <v>7.0000000000000007E-2</v>
      </c>
      <c r="O407" s="3">
        <v>594</v>
      </c>
      <c r="P407" s="3">
        <v>493</v>
      </c>
      <c r="Q407" s="3">
        <v>82.5</v>
      </c>
      <c r="R407" s="3">
        <v>9.1</v>
      </c>
      <c r="S407" s="3">
        <v>1305</v>
      </c>
      <c r="T407" s="3">
        <v>2.2400000000000002</v>
      </c>
      <c r="U407" s="3">
        <v>0.02</v>
      </c>
    </row>
    <row r="408" spans="8:21" x14ac:dyDescent="0.25">
      <c r="H408" s="3">
        <v>165</v>
      </c>
      <c r="I408" s="3">
        <v>130</v>
      </c>
      <c r="J408" s="3">
        <v>63</v>
      </c>
      <c r="K408" s="3">
        <v>11.9</v>
      </c>
      <c r="L408" s="3">
        <v>683</v>
      </c>
      <c r="M408" s="3">
        <v>1</v>
      </c>
      <c r="N408" s="3">
        <v>0.08</v>
      </c>
      <c r="O408" s="3">
        <v>696</v>
      </c>
      <c r="P408" s="3">
        <v>597</v>
      </c>
      <c r="Q408" s="3">
        <v>86</v>
      </c>
      <c r="R408" s="3">
        <v>9.1</v>
      </c>
      <c r="S408" s="3">
        <v>1629</v>
      </c>
      <c r="T408" s="3">
        <v>1</v>
      </c>
      <c r="U408" s="3">
        <v>0.03</v>
      </c>
    </row>
    <row r="409" spans="8:21" x14ac:dyDescent="0.25">
      <c r="H409" s="3">
        <v>159</v>
      </c>
      <c r="I409" s="3">
        <v>115</v>
      </c>
      <c r="J409" s="3">
        <v>64.5</v>
      </c>
      <c r="K409" s="3">
        <v>11.6</v>
      </c>
      <c r="L409" s="3">
        <v>660</v>
      </c>
      <c r="M409" s="3">
        <v>1</v>
      </c>
      <c r="N409" s="3">
        <v>0.08</v>
      </c>
      <c r="O409" s="3">
        <v>555</v>
      </c>
      <c r="P409" s="3">
        <v>448</v>
      </c>
      <c r="Q409" s="3">
        <v>82.5</v>
      </c>
      <c r="R409" s="3">
        <v>9.1</v>
      </c>
      <c r="S409" s="3">
        <v>1287</v>
      </c>
      <c r="T409" s="3">
        <v>2.36</v>
      </c>
      <c r="U409" s="3">
        <v>0.02</v>
      </c>
    </row>
    <row r="410" spans="8:21" x14ac:dyDescent="0.25">
      <c r="H410" s="3">
        <v>232</v>
      </c>
      <c r="I410" s="3">
        <v>140</v>
      </c>
      <c r="J410" s="3">
        <v>65.5</v>
      </c>
      <c r="K410" s="3">
        <v>11.3</v>
      </c>
      <c r="L410" s="3">
        <v>651</v>
      </c>
      <c r="M410" s="3">
        <v>1</v>
      </c>
      <c r="N410" s="3">
        <v>0.08</v>
      </c>
      <c r="O410" s="3">
        <v>555</v>
      </c>
      <c r="P410" s="3">
        <v>448</v>
      </c>
      <c r="Q410" s="3">
        <v>82.5</v>
      </c>
      <c r="R410" s="3">
        <v>9.1</v>
      </c>
      <c r="S410" s="3">
        <v>1287</v>
      </c>
      <c r="T410" s="3">
        <v>2.36</v>
      </c>
      <c r="U410" s="3">
        <v>0.02</v>
      </c>
    </row>
    <row r="411" spans="8:21" x14ac:dyDescent="0.25">
      <c r="H411" s="3">
        <v>220</v>
      </c>
      <c r="I411" s="3">
        <v>134</v>
      </c>
      <c r="J411" s="3">
        <v>67</v>
      </c>
      <c r="K411" s="3">
        <v>11.1</v>
      </c>
      <c r="L411" s="3">
        <v>639</v>
      </c>
      <c r="M411" s="3">
        <v>1</v>
      </c>
      <c r="N411" s="3">
        <v>0.08</v>
      </c>
      <c r="O411" s="3">
        <v>555</v>
      </c>
      <c r="P411" s="3">
        <v>448</v>
      </c>
      <c r="Q411" s="3">
        <v>82.5</v>
      </c>
      <c r="R411" s="3">
        <v>9.1</v>
      </c>
      <c r="S411" s="3">
        <v>1287</v>
      </c>
      <c r="T411" s="3">
        <v>2.36</v>
      </c>
      <c r="U411" s="3">
        <v>0.02</v>
      </c>
    </row>
    <row r="412" spans="8:21" x14ac:dyDescent="0.25">
      <c r="H412" s="3">
        <v>331</v>
      </c>
      <c r="I412" s="3">
        <v>201</v>
      </c>
      <c r="J412" s="3">
        <v>67.5</v>
      </c>
      <c r="K412" s="3">
        <v>10.9</v>
      </c>
      <c r="L412" s="3">
        <v>696</v>
      </c>
      <c r="M412" s="3">
        <v>1</v>
      </c>
      <c r="N412" s="3">
        <v>0.08</v>
      </c>
      <c r="O412" s="3">
        <v>632</v>
      </c>
      <c r="P412" s="3">
        <v>541</v>
      </c>
      <c r="Q412" s="3">
        <v>86</v>
      </c>
      <c r="R412" s="3">
        <v>9.1</v>
      </c>
      <c r="S412" s="3">
        <v>1681</v>
      </c>
      <c r="T412" s="3">
        <v>1</v>
      </c>
      <c r="U412" s="3">
        <v>0.02</v>
      </c>
    </row>
    <row r="413" spans="8:21" x14ac:dyDescent="0.25">
      <c r="H413" s="3">
        <v>174</v>
      </c>
      <c r="I413" s="3">
        <v>139</v>
      </c>
      <c r="J413" s="3">
        <v>68</v>
      </c>
      <c r="K413" s="3">
        <v>10.7</v>
      </c>
      <c r="L413" s="3">
        <v>666</v>
      </c>
      <c r="M413" s="3">
        <v>1</v>
      </c>
      <c r="N413" s="3">
        <v>0.08</v>
      </c>
      <c r="O413" s="3">
        <v>632</v>
      </c>
      <c r="P413" s="3">
        <v>541</v>
      </c>
      <c r="Q413" s="3">
        <v>86</v>
      </c>
      <c r="R413" s="3">
        <v>9.1</v>
      </c>
      <c r="S413" s="3">
        <v>1681</v>
      </c>
      <c r="T413" s="3">
        <v>1</v>
      </c>
      <c r="U413" s="3">
        <v>0.02</v>
      </c>
    </row>
    <row r="414" spans="8:21" x14ac:dyDescent="0.25">
      <c r="H414" s="3">
        <v>176</v>
      </c>
      <c r="I414" s="3">
        <v>134</v>
      </c>
      <c r="J414" s="3">
        <v>68.5</v>
      </c>
      <c r="K414" s="3">
        <v>10.6</v>
      </c>
      <c r="L414" s="3">
        <v>622</v>
      </c>
      <c r="M414" s="3">
        <v>1</v>
      </c>
      <c r="N414" s="3">
        <v>7.0000000000000007E-2</v>
      </c>
      <c r="O414" s="3">
        <v>568</v>
      </c>
      <c r="P414" s="3">
        <v>475</v>
      </c>
      <c r="Q414" s="3">
        <v>82.5</v>
      </c>
      <c r="R414" s="3">
        <v>9.1</v>
      </c>
      <c r="S414" s="3">
        <v>1238</v>
      </c>
      <c r="T414" s="3">
        <v>2.42</v>
      </c>
      <c r="U414" s="3">
        <v>0.02</v>
      </c>
    </row>
    <row r="415" spans="8:21" x14ac:dyDescent="0.25">
      <c r="H415" s="3">
        <v>196</v>
      </c>
      <c r="I415" s="3">
        <v>134</v>
      </c>
      <c r="J415" s="3">
        <v>69.5</v>
      </c>
      <c r="K415" s="3">
        <v>10.4</v>
      </c>
      <c r="L415" s="3">
        <v>622</v>
      </c>
      <c r="M415" s="3">
        <v>1</v>
      </c>
      <c r="N415" s="3">
        <v>0.08</v>
      </c>
      <c r="O415" s="3">
        <v>568</v>
      </c>
      <c r="P415" s="3">
        <v>475</v>
      </c>
      <c r="Q415" s="3">
        <v>82.5</v>
      </c>
      <c r="R415" s="3">
        <v>9.1</v>
      </c>
      <c r="S415" s="3">
        <v>1238</v>
      </c>
      <c r="T415" s="3">
        <v>2.42</v>
      </c>
      <c r="U415" s="3">
        <v>0.02</v>
      </c>
    </row>
    <row r="416" spans="8:21" x14ac:dyDescent="0.25">
      <c r="H416" s="3">
        <v>191</v>
      </c>
      <c r="I416" s="3">
        <v>128</v>
      </c>
      <c r="J416" s="3">
        <v>70.5</v>
      </c>
      <c r="K416" s="3">
        <v>10.199999999999999</v>
      </c>
      <c r="L416" s="3">
        <v>681</v>
      </c>
      <c r="M416" s="3">
        <v>1</v>
      </c>
      <c r="N416" s="3">
        <v>7.0000000000000007E-2</v>
      </c>
      <c r="O416" s="3">
        <v>568</v>
      </c>
      <c r="P416" s="3">
        <v>475</v>
      </c>
      <c r="Q416" s="3">
        <v>82.5</v>
      </c>
      <c r="R416" s="3">
        <v>9.1</v>
      </c>
      <c r="S416" s="3">
        <v>1238</v>
      </c>
      <c r="T416" s="3">
        <v>2.42</v>
      </c>
      <c r="U416" s="3">
        <v>0.02</v>
      </c>
    </row>
    <row r="417" spans="8:21" x14ac:dyDescent="0.25">
      <c r="H417" s="3">
        <v>196</v>
      </c>
      <c r="I417" s="3">
        <v>138</v>
      </c>
      <c r="J417" s="3">
        <v>71</v>
      </c>
      <c r="K417" s="3">
        <v>10.199999999999999</v>
      </c>
      <c r="L417" s="3">
        <v>709</v>
      </c>
      <c r="M417" s="3">
        <v>1</v>
      </c>
      <c r="N417" s="3">
        <v>0.08</v>
      </c>
      <c r="O417" s="3">
        <v>829</v>
      </c>
      <c r="P417" s="3">
        <v>658</v>
      </c>
      <c r="Q417" s="3">
        <v>83</v>
      </c>
      <c r="R417" s="3">
        <v>9.4</v>
      </c>
      <c r="S417" s="3">
        <v>1553</v>
      </c>
      <c r="T417" s="3">
        <v>1</v>
      </c>
      <c r="U417" s="3">
        <v>0.02</v>
      </c>
    </row>
    <row r="418" spans="8:21" x14ac:dyDescent="0.25">
      <c r="H418" s="3">
        <v>176</v>
      </c>
      <c r="I418" s="3">
        <v>132</v>
      </c>
      <c r="J418" s="3">
        <v>71.5</v>
      </c>
      <c r="K418" s="3">
        <v>10.1</v>
      </c>
      <c r="L418" s="3">
        <v>710</v>
      </c>
      <c r="M418" s="3">
        <v>1</v>
      </c>
      <c r="N418" s="3">
        <v>7.0000000000000007E-2</v>
      </c>
      <c r="O418" s="3">
        <v>886</v>
      </c>
      <c r="P418" s="3">
        <v>746</v>
      </c>
      <c r="Q418" s="3">
        <v>86</v>
      </c>
      <c r="R418" s="3">
        <v>9.1</v>
      </c>
      <c r="S418" s="3">
        <v>1682</v>
      </c>
      <c r="T418" s="3">
        <v>1.41</v>
      </c>
      <c r="U418" s="3">
        <v>0.03</v>
      </c>
    </row>
    <row r="419" spans="8:21" x14ac:dyDescent="0.25">
      <c r="H419" s="3">
        <v>179</v>
      </c>
      <c r="I419" s="3">
        <v>129</v>
      </c>
      <c r="J419" s="3">
        <v>71.5</v>
      </c>
      <c r="K419" s="3">
        <v>10.1</v>
      </c>
      <c r="L419" s="3">
        <v>720</v>
      </c>
      <c r="M419" s="3">
        <v>1</v>
      </c>
      <c r="N419" s="3">
        <v>7.0000000000000007E-2</v>
      </c>
      <c r="O419" s="3">
        <v>603</v>
      </c>
      <c r="P419" s="3">
        <v>501</v>
      </c>
      <c r="Q419" s="3">
        <v>82.5</v>
      </c>
      <c r="R419" s="3">
        <v>9.1</v>
      </c>
      <c r="S419" s="3">
        <v>1255</v>
      </c>
      <c r="T419" s="3">
        <v>2.5499999999999998</v>
      </c>
      <c r="U419" s="3">
        <v>0.02</v>
      </c>
    </row>
    <row r="420" spans="8:21" x14ac:dyDescent="0.25">
      <c r="H420" s="3">
        <v>195</v>
      </c>
      <c r="I420" s="3">
        <v>152</v>
      </c>
      <c r="J420" s="3">
        <v>71.5</v>
      </c>
      <c r="K420" s="3">
        <v>10</v>
      </c>
      <c r="L420" s="3">
        <v>708</v>
      </c>
      <c r="M420" s="3">
        <v>1</v>
      </c>
      <c r="N420" s="3">
        <v>0.06</v>
      </c>
      <c r="O420" s="3">
        <v>603</v>
      </c>
      <c r="P420" s="3">
        <v>501</v>
      </c>
      <c r="Q420" s="3">
        <v>82.5</v>
      </c>
      <c r="R420" s="3">
        <v>9.1</v>
      </c>
      <c r="S420" s="3">
        <v>1255</v>
      </c>
      <c r="T420" s="3">
        <v>2.5499999999999998</v>
      </c>
      <c r="U420" s="3">
        <v>0.02</v>
      </c>
    </row>
    <row r="421" spans="8:21" x14ac:dyDescent="0.25">
      <c r="H421" s="3">
        <v>170</v>
      </c>
      <c r="I421" s="3">
        <v>134</v>
      </c>
      <c r="J421" s="3">
        <v>71.5</v>
      </c>
      <c r="K421" s="3">
        <v>10</v>
      </c>
      <c r="L421" s="3">
        <v>661</v>
      </c>
      <c r="M421" s="3">
        <v>1</v>
      </c>
      <c r="N421" s="3">
        <v>0.06</v>
      </c>
      <c r="O421" s="3">
        <v>603</v>
      </c>
      <c r="P421" s="3">
        <v>501</v>
      </c>
      <c r="Q421" s="3">
        <v>82.5</v>
      </c>
      <c r="R421" s="3">
        <v>9.1</v>
      </c>
      <c r="S421" s="3">
        <v>1255</v>
      </c>
      <c r="T421" s="3">
        <v>2.5499999999999998</v>
      </c>
      <c r="U421" s="3">
        <v>0.02</v>
      </c>
    </row>
    <row r="422" spans="8:21" x14ac:dyDescent="0.25">
      <c r="H422" s="3">
        <v>174</v>
      </c>
      <c r="I422" s="3">
        <v>132</v>
      </c>
      <c r="J422" s="3">
        <v>72</v>
      </c>
      <c r="K422" s="3">
        <v>9.9</v>
      </c>
      <c r="L422" s="3">
        <v>635</v>
      </c>
      <c r="M422" s="3">
        <v>1</v>
      </c>
      <c r="N422" s="3">
        <v>0.06</v>
      </c>
      <c r="O422" s="3">
        <v>769</v>
      </c>
      <c r="P422" s="3">
        <v>647</v>
      </c>
      <c r="Q422" s="3">
        <v>86</v>
      </c>
      <c r="R422" s="3">
        <v>9.1</v>
      </c>
      <c r="S422" s="3">
        <v>1666</v>
      </c>
      <c r="T422" s="3">
        <v>1.78</v>
      </c>
      <c r="U422" s="3">
        <v>0.02</v>
      </c>
    </row>
    <row r="423" spans="8:21" x14ac:dyDescent="0.25">
      <c r="H423" s="3">
        <v>160</v>
      </c>
      <c r="I423" s="3">
        <v>126</v>
      </c>
      <c r="J423" s="3">
        <v>72.5</v>
      </c>
      <c r="K423" s="3">
        <v>9.9</v>
      </c>
      <c r="L423" s="3">
        <v>626</v>
      </c>
      <c r="M423" s="3">
        <v>1</v>
      </c>
      <c r="N423" s="3">
        <v>0.06</v>
      </c>
      <c r="O423" s="3">
        <v>619</v>
      </c>
      <c r="P423" s="3">
        <v>503</v>
      </c>
      <c r="Q423" s="3">
        <v>82.5</v>
      </c>
      <c r="R423" s="3">
        <v>9.1</v>
      </c>
      <c r="S423" s="3">
        <v>1265</v>
      </c>
      <c r="T423" s="3">
        <v>2.59</v>
      </c>
      <c r="U423" s="3">
        <v>0.02</v>
      </c>
    </row>
    <row r="424" spans="8:21" x14ac:dyDescent="0.25">
      <c r="H424" s="3">
        <v>170</v>
      </c>
      <c r="I424" s="3">
        <v>131</v>
      </c>
      <c r="J424" s="3">
        <v>69</v>
      </c>
      <c r="K424" s="3">
        <v>11</v>
      </c>
      <c r="L424" s="3">
        <v>737</v>
      </c>
      <c r="M424" s="3">
        <v>1</v>
      </c>
      <c r="N424" s="3">
        <v>0.02</v>
      </c>
      <c r="O424" s="3">
        <v>619</v>
      </c>
      <c r="P424" s="3">
        <v>503</v>
      </c>
      <c r="Q424" s="3">
        <v>82.5</v>
      </c>
      <c r="R424" s="3">
        <v>9.1</v>
      </c>
      <c r="S424" s="3">
        <v>1265</v>
      </c>
      <c r="T424" s="3">
        <v>2.59</v>
      </c>
      <c r="U424" s="3">
        <v>0.02</v>
      </c>
    </row>
    <row r="425" spans="8:21" x14ac:dyDescent="0.25">
      <c r="H425" s="3">
        <v>170</v>
      </c>
      <c r="I425" s="3">
        <v>131</v>
      </c>
      <c r="J425" s="3">
        <v>69</v>
      </c>
      <c r="K425" s="3">
        <v>10.8</v>
      </c>
      <c r="L425" s="3">
        <v>736</v>
      </c>
      <c r="M425" s="3">
        <v>1</v>
      </c>
      <c r="N425" s="3">
        <v>0.02</v>
      </c>
      <c r="O425" s="3">
        <v>769</v>
      </c>
      <c r="P425" s="3">
        <v>647</v>
      </c>
      <c r="Q425" s="3">
        <v>86.5</v>
      </c>
      <c r="R425" s="3">
        <v>9.1</v>
      </c>
      <c r="S425" s="3">
        <v>1648</v>
      </c>
      <c r="T425" s="3">
        <v>1.95</v>
      </c>
      <c r="U425" s="3">
        <v>0.03</v>
      </c>
    </row>
    <row r="426" spans="8:21" x14ac:dyDescent="0.25">
      <c r="H426" s="3">
        <v>187</v>
      </c>
      <c r="I426" s="3">
        <v>135</v>
      </c>
      <c r="J426" s="3">
        <v>69.5</v>
      </c>
      <c r="K426" s="3">
        <v>10.7</v>
      </c>
      <c r="L426" s="3">
        <v>725</v>
      </c>
      <c r="M426" s="3">
        <v>1</v>
      </c>
      <c r="N426" s="3">
        <v>0.02</v>
      </c>
      <c r="O426" s="3">
        <v>619</v>
      </c>
      <c r="P426" s="3">
        <v>503</v>
      </c>
      <c r="Q426" s="3">
        <v>82.5</v>
      </c>
      <c r="R426" s="3">
        <v>9.1</v>
      </c>
      <c r="S426" s="3">
        <v>1219</v>
      </c>
      <c r="T426" s="3">
        <v>2.5299999999999998</v>
      </c>
      <c r="U426" s="3">
        <v>0.02</v>
      </c>
    </row>
    <row r="427" spans="8:21" x14ac:dyDescent="0.25">
      <c r="H427" s="3">
        <v>148</v>
      </c>
      <c r="I427" s="3">
        <v>109</v>
      </c>
      <c r="J427" s="3">
        <v>70</v>
      </c>
      <c r="K427" s="3">
        <v>10.7</v>
      </c>
      <c r="L427" s="3">
        <v>721</v>
      </c>
      <c r="M427" s="3">
        <v>1</v>
      </c>
      <c r="N427" s="3">
        <v>0.02</v>
      </c>
      <c r="O427" s="3">
        <v>619</v>
      </c>
      <c r="P427" s="3">
        <v>503</v>
      </c>
      <c r="Q427" s="3">
        <v>82.5</v>
      </c>
      <c r="R427" s="3">
        <v>9.1</v>
      </c>
      <c r="S427" s="3">
        <v>1219</v>
      </c>
      <c r="T427" s="3">
        <v>2.5299999999999998</v>
      </c>
      <c r="U427" s="3">
        <v>0.02</v>
      </c>
    </row>
    <row r="428" spans="8:21" x14ac:dyDescent="0.25">
      <c r="H428" s="3">
        <v>148</v>
      </c>
      <c r="I428" s="3">
        <v>109</v>
      </c>
      <c r="J428" s="3">
        <v>70.5</v>
      </c>
      <c r="K428" s="3">
        <v>10.6</v>
      </c>
      <c r="L428" s="3">
        <v>718</v>
      </c>
      <c r="M428" s="3">
        <v>1</v>
      </c>
      <c r="N428" s="3">
        <v>0.02</v>
      </c>
      <c r="O428" s="3">
        <v>619</v>
      </c>
      <c r="P428" s="3">
        <v>503</v>
      </c>
      <c r="Q428" s="3">
        <v>82.5</v>
      </c>
      <c r="R428" s="3">
        <v>9.1</v>
      </c>
      <c r="S428" s="3">
        <v>1219</v>
      </c>
      <c r="T428" s="3">
        <v>2.5299999999999998</v>
      </c>
      <c r="U428" s="3">
        <v>0.02</v>
      </c>
    </row>
    <row r="429" spans="8:21" x14ac:dyDescent="0.25">
      <c r="H429" s="3">
        <v>157</v>
      </c>
      <c r="I429" s="3">
        <v>121</v>
      </c>
      <c r="J429" s="3">
        <v>71</v>
      </c>
      <c r="K429" s="3">
        <v>10.5</v>
      </c>
      <c r="L429" s="3">
        <v>715</v>
      </c>
      <c r="M429" s="3">
        <v>1</v>
      </c>
      <c r="N429" s="3">
        <v>0.02</v>
      </c>
      <c r="O429" s="3">
        <v>841</v>
      </c>
      <c r="P429" s="3">
        <v>712</v>
      </c>
      <c r="Q429" s="3">
        <v>86.5</v>
      </c>
      <c r="R429" s="3">
        <v>9.1</v>
      </c>
      <c r="S429" s="3">
        <v>1662</v>
      </c>
      <c r="T429" s="3">
        <v>2.06</v>
      </c>
      <c r="U429" s="3">
        <v>0.02</v>
      </c>
    </row>
    <row r="430" spans="8:21" x14ac:dyDescent="0.25">
      <c r="H430" s="3">
        <v>138</v>
      </c>
      <c r="I430" s="3">
        <v>100</v>
      </c>
      <c r="J430" s="3">
        <v>71</v>
      </c>
      <c r="K430" s="3">
        <v>10.4</v>
      </c>
      <c r="L430" s="3">
        <v>716</v>
      </c>
      <c r="M430" s="3">
        <v>1</v>
      </c>
      <c r="N430" s="3">
        <v>0.02</v>
      </c>
      <c r="O430" s="3">
        <v>873</v>
      </c>
      <c r="P430" s="3">
        <v>659</v>
      </c>
      <c r="Q430" s="3">
        <v>82</v>
      </c>
      <c r="R430" s="3">
        <v>9.5</v>
      </c>
      <c r="S430" s="3">
        <v>1494</v>
      </c>
      <c r="T430" s="3">
        <v>1</v>
      </c>
      <c r="U430" s="3">
        <v>0.02</v>
      </c>
    </row>
    <row r="431" spans="8:21" x14ac:dyDescent="0.25">
      <c r="H431" s="3">
        <v>138</v>
      </c>
      <c r="I431" s="3">
        <v>100</v>
      </c>
      <c r="J431" s="3">
        <v>71.5</v>
      </c>
      <c r="K431" s="3">
        <v>10.4</v>
      </c>
      <c r="L431" s="3">
        <v>713</v>
      </c>
      <c r="M431" s="3">
        <v>1</v>
      </c>
      <c r="N431" s="3">
        <v>0.02</v>
      </c>
      <c r="O431" s="3">
        <v>841</v>
      </c>
      <c r="P431" s="3">
        <v>712</v>
      </c>
      <c r="Q431" s="3">
        <v>86.5</v>
      </c>
      <c r="R431" s="3">
        <v>9.1</v>
      </c>
      <c r="S431" s="3">
        <v>1662</v>
      </c>
      <c r="T431" s="3">
        <v>2.06</v>
      </c>
      <c r="U431" s="3">
        <v>0.02</v>
      </c>
    </row>
    <row r="432" spans="8:21" x14ac:dyDescent="0.25">
      <c r="H432" s="3">
        <v>150</v>
      </c>
      <c r="I432" s="3">
        <v>95</v>
      </c>
      <c r="J432" s="3">
        <v>71.5</v>
      </c>
      <c r="K432" s="3">
        <v>10.4</v>
      </c>
      <c r="L432" s="3">
        <v>713</v>
      </c>
      <c r="M432" s="3">
        <v>1</v>
      </c>
      <c r="N432" s="3">
        <v>0.02</v>
      </c>
      <c r="O432" s="3">
        <v>664</v>
      </c>
      <c r="P432" s="3">
        <v>539</v>
      </c>
      <c r="Q432" s="3">
        <v>82.5</v>
      </c>
      <c r="R432" s="3">
        <v>9.1</v>
      </c>
      <c r="S432" s="3">
        <v>1224</v>
      </c>
      <c r="T432" s="3">
        <v>2.5099999999999998</v>
      </c>
      <c r="U432" s="3">
        <v>0.02</v>
      </c>
    </row>
    <row r="433" spans="8:21" x14ac:dyDescent="0.25">
      <c r="H433" s="3">
        <v>106</v>
      </c>
      <c r="I433" s="3">
        <v>78</v>
      </c>
      <c r="J433" s="3">
        <v>72</v>
      </c>
      <c r="K433" s="3">
        <v>10.3</v>
      </c>
      <c r="L433" s="3">
        <v>711</v>
      </c>
      <c r="M433" s="3">
        <v>1</v>
      </c>
      <c r="N433" s="3">
        <v>0.02</v>
      </c>
      <c r="O433" s="3">
        <v>841</v>
      </c>
      <c r="P433" s="3">
        <v>712</v>
      </c>
      <c r="Q433" s="3">
        <v>86.5</v>
      </c>
      <c r="R433" s="3">
        <v>9.1</v>
      </c>
      <c r="S433" s="3">
        <v>1662</v>
      </c>
      <c r="T433" s="3">
        <v>2.06</v>
      </c>
      <c r="U433" s="3">
        <v>0.02</v>
      </c>
    </row>
    <row r="434" spans="8:21" x14ac:dyDescent="0.25">
      <c r="H434" s="3">
        <v>106</v>
      </c>
      <c r="I434" s="3">
        <v>78</v>
      </c>
      <c r="J434" s="3">
        <v>72</v>
      </c>
      <c r="K434" s="3">
        <v>10.3</v>
      </c>
      <c r="L434" s="3">
        <v>708</v>
      </c>
      <c r="M434" s="3">
        <v>1</v>
      </c>
      <c r="N434" s="3">
        <v>0.02</v>
      </c>
      <c r="O434" s="3">
        <v>664</v>
      </c>
      <c r="P434" s="3">
        <v>539</v>
      </c>
      <c r="Q434" s="3">
        <v>82.5</v>
      </c>
      <c r="R434" s="3">
        <v>9.1</v>
      </c>
      <c r="S434" s="3">
        <v>1224</v>
      </c>
      <c r="T434" s="3">
        <v>2.5099999999999998</v>
      </c>
      <c r="U434" s="3">
        <v>0.02</v>
      </c>
    </row>
    <row r="435" spans="8:21" x14ac:dyDescent="0.25">
      <c r="H435" s="3">
        <v>176</v>
      </c>
      <c r="I435" s="3">
        <v>108</v>
      </c>
      <c r="J435" s="3">
        <v>72</v>
      </c>
      <c r="K435" s="3">
        <v>10.3</v>
      </c>
      <c r="L435" s="3">
        <v>706</v>
      </c>
      <c r="M435" s="3">
        <v>1</v>
      </c>
      <c r="N435" s="3">
        <v>0.02</v>
      </c>
      <c r="O435" s="3">
        <v>664</v>
      </c>
      <c r="P435" s="3">
        <v>539</v>
      </c>
      <c r="Q435" s="3">
        <v>82.5</v>
      </c>
      <c r="R435" s="3">
        <v>9.1</v>
      </c>
      <c r="S435" s="3">
        <v>1224</v>
      </c>
      <c r="T435" s="3">
        <v>2.5099999999999998</v>
      </c>
      <c r="U435" s="3">
        <v>0.02</v>
      </c>
    </row>
    <row r="436" spans="8:21" x14ac:dyDescent="0.25">
      <c r="H436" s="3">
        <v>107</v>
      </c>
      <c r="I436" s="3">
        <v>73</v>
      </c>
      <c r="J436" s="3">
        <v>72.5</v>
      </c>
      <c r="K436" s="3">
        <v>10.4</v>
      </c>
      <c r="L436" s="3">
        <v>713</v>
      </c>
      <c r="M436" s="3">
        <v>1</v>
      </c>
      <c r="N436" s="3">
        <v>0.02</v>
      </c>
      <c r="O436" s="3">
        <v>753</v>
      </c>
      <c r="P436" s="3">
        <v>635</v>
      </c>
      <c r="Q436" s="3">
        <v>86.5</v>
      </c>
      <c r="R436" s="3">
        <v>9.1</v>
      </c>
      <c r="S436" s="3">
        <v>1669</v>
      </c>
      <c r="T436" s="3">
        <v>2.12</v>
      </c>
      <c r="U436" s="3">
        <v>0.03</v>
      </c>
    </row>
    <row r="437" spans="8:21" x14ac:dyDescent="0.25">
      <c r="H437" s="3">
        <v>107</v>
      </c>
      <c r="I437" s="3">
        <v>73</v>
      </c>
      <c r="J437" s="3">
        <v>72.5</v>
      </c>
      <c r="K437" s="3">
        <v>10.4</v>
      </c>
      <c r="L437" s="3">
        <v>718</v>
      </c>
      <c r="M437" s="3">
        <v>1</v>
      </c>
      <c r="N437" s="3">
        <v>0.02</v>
      </c>
      <c r="O437" s="3">
        <v>604</v>
      </c>
      <c r="P437" s="3">
        <v>492</v>
      </c>
      <c r="Q437" s="3">
        <v>82.5</v>
      </c>
      <c r="R437" s="3">
        <v>9.1</v>
      </c>
      <c r="S437" s="3">
        <v>1233</v>
      </c>
      <c r="T437" s="3">
        <v>2.46</v>
      </c>
      <c r="U437" s="3">
        <v>0.02</v>
      </c>
    </row>
    <row r="438" spans="8:21" x14ac:dyDescent="0.25">
      <c r="H438" s="3">
        <v>103</v>
      </c>
      <c r="I438" s="3">
        <v>74</v>
      </c>
      <c r="J438" s="3">
        <v>72.5</v>
      </c>
      <c r="K438" s="3">
        <v>10.4</v>
      </c>
      <c r="L438" s="3">
        <v>718</v>
      </c>
      <c r="M438" s="3">
        <v>1</v>
      </c>
      <c r="N438" s="3">
        <v>0.02</v>
      </c>
      <c r="O438" s="3">
        <v>604</v>
      </c>
      <c r="P438" s="3">
        <v>492</v>
      </c>
      <c r="Q438" s="3">
        <v>82.5</v>
      </c>
      <c r="R438" s="3">
        <v>9.1</v>
      </c>
      <c r="S438" s="3">
        <v>1233</v>
      </c>
      <c r="T438" s="3">
        <v>2.46</v>
      </c>
      <c r="U438" s="3">
        <v>0.02</v>
      </c>
    </row>
    <row r="439" spans="8:21" x14ac:dyDescent="0.25">
      <c r="H439" s="3">
        <v>102</v>
      </c>
      <c r="I439" s="3">
        <v>68</v>
      </c>
      <c r="J439" s="3">
        <v>72.5</v>
      </c>
      <c r="K439" s="3">
        <v>10.4</v>
      </c>
      <c r="L439" s="3">
        <v>717</v>
      </c>
      <c r="M439" s="3">
        <v>1</v>
      </c>
      <c r="N439" s="3">
        <v>0.02</v>
      </c>
      <c r="O439" s="3">
        <v>604</v>
      </c>
      <c r="P439" s="3">
        <v>492</v>
      </c>
      <c r="Q439" s="3">
        <v>82.5</v>
      </c>
      <c r="R439" s="3">
        <v>9.1</v>
      </c>
      <c r="S439" s="3">
        <v>1233</v>
      </c>
      <c r="T439" s="3">
        <v>2.46</v>
      </c>
      <c r="U439" s="3">
        <v>0.02</v>
      </c>
    </row>
    <row r="440" spans="8:21" x14ac:dyDescent="0.25">
      <c r="H440" s="3">
        <v>102</v>
      </c>
      <c r="I440" s="3">
        <v>68</v>
      </c>
      <c r="J440" s="3">
        <v>72.5</v>
      </c>
      <c r="K440" s="3">
        <v>10.4</v>
      </c>
      <c r="L440" s="3">
        <v>716</v>
      </c>
      <c r="M440" s="3">
        <v>1</v>
      </c>
      <c r="N440" s="3">
        <v>0.02</v>
      </c>
      <c r="O440" s="3">
        <v>753</v>
      </c>
      <c r="P440" s="3">
        <v>635</v>
      </c>
      <c r="Q440" s="3">
        <v>86.5</v>
      </c>
      <c r="R440" s="3">
        <v>9.1</v>
      </c>
      <c r="S440" s="3">
        <v>1626</v>
      </c>
      <c r="T440" s="3">
        <v>2.21</v>
      </c>
      <c r="U440" s="3">
        <v>0.03</v>
      </c>
    </row>
    <row r="441" spans="8:21" x14ac:dyDescent="0.25">
      <c r="H441" s="3">
        <v>146</v>
      </c>
      <c r="I441" s="3">
        <v>94</v>
      </c>
      <c r="J441" s="3">
        <v>72.5</v>
      </c>
      <c r="K441" s="3">
        <v>10.4</v>
      </c>
      <c r="L441" s="3">
        <v>714</v>
      </c>
      <c r="M441" s="3">
        <v>1</v>
      </c>
      <c r="N441" s="3">
        <v>0.02</v>
      </c>
      <c r="O441" s="3">
        <v>604</v>
      </c>
      <c r="P441" s="3">
        <v>492</v>
      </c>
      <c r="Q441" s="3">
        <v>82.5</v>
      </c>
      <c r="R441" s="3">
        <v>9</v>
      </c>
      <c r="S441" s="3">
        <v>1234</v>
      </c>
      <c r="T441" s="3">
        <v>2.39</v>
      </c>
      <c r="U441" s="3">
        <v>0.02</v>
      </c>
    </row>
    <row r="442" spans="8:21" x14ac:dyDescent="0.25">
      <c r="H442" s="3">
        <v>181</v>
      </c>
      <c r="I442" s="3">
        <v>132</v>
      </c>
      <c r="J442" s="3">
        <v>73</v>
      </c>
      <c r="K442" s="3">
        <v>10.4</v>
      </c>
      <c r="L442" s="3">
        <v>719</v>
      </c>
      <c r="M442" s="3">
        <v>1</v>
      </c>
      <c r="N442" s="3">
        <v>0.02</v>
      </c>
      <c r="O442" s="3">
        <v>604</v>
      </c>
      <c r="P442" s="3">
        <v>492</v>
      </c>
      <c r="Q442" s="3">
        <v>82.5</v>
      </c>
      <c r="R442" s="3">
        <v>9</v>
      </c>
      <c r="S442" s="3">
        <v>1234</v>
      </c>
      <c r="T442" s="3">
        <v>2.39</v>
      </c>
      <c r="U442" s="3">
        <v>0.02</v>
      </c>
    </row>
    <row r="443" spans="8:21" x14ac:dyDescent="0.25">
      <c r="H443" s="3">
        <v>181</v>
      </c>
      <c r="I443" s="3">
        <v>132</v>
      </c>
      <c r="J443" s="3">
        <v>73</v>
      </c>
      <c r="K443" s="3">
        <v>10.4</v>
      </c>
      <c r="L443" s="3">
        <v>724</v>
      </c>
      <c r="M443" s="3">
        <v>1</v>
      </c>
      <c r="N443" s="3">
        <v>0.02</v>
      </c>
      <c r="O443" s="3">
        <v>604</v>
      </c>
      <c r="P443" s="3">
        <v>492</v>
      </c>
      <c r="Q443" s="3">
        <v>82.5</v>
      </c>
      <c r="R443" s="3">
        <v>9</v>
      </c>
      <c r="S443" s="3">
        <v>1234</v>
      </c>
      <c r="T443" s="3">
        <v>2.39</v>
      </c>
      <c r="U443" s="3">
        <v>0.02</v>
      </c>
    </row>
    <row r="444" spans="8:21" x14ac:dyDescent="0.25">
      <c r="H444" s="3">
        <v>221</v>
      </c>
      <c r="I444" s="3">
        <v>177</v>
      </c>
      <c r="J444" s="3">
        <v>73</v>
      </c>
      <c r="K444" s="3">
        <v>10.4</v>
      </c>
      <c r="L444" s="3">
        <v>723</v>
      </c>
      <c r="M444" s="3">
        <v>1</v>
      </c>
      <c r="N444" s="3">
        <v>0.02</v>
      </c>
      <c r="O444" s="3">
        <v>641</v>
      </c>
      <c r="P444" s="3">
        <v>536</v>
      </c>
      <c r="Q444" s="3">
        <v>86.5</v>
      </c>
      <c r="R444" s="3">
        <v>9.1</v>
      </c>
      <c r="S444" s="3">
        <v>1599</v>
      </c>
      <c r="T444" s="3">
        <v>2.11</v>
      </c>
      <c r="U444" s="3">
        <v>0.03</v>
      </c>
    </row>
    <row r="445" spans="8:21" x14ac:dyDescent="0.25">
      <c r="H445" s="3">
        <v>171</v>
      </c>
      <c r="I445" s="3">
        <v>126</v>
      </c>
      <c r="J445" s="3">
        <v>73</v>
      </c>
      <c r="K445" s="3">
        <v>10.5</v>
      </c>
      <c r="L445" s="3">
        <v>722</v>
      </c>
      <c r="M445" s="3">
        <v>1</v>
      </c>
      <c r="N445" s="3">
        <v>0.02</v>
      </c>
      <c r="O445" s="3">
        <v>681</v>
      </c>
      <c r="P445" s="3">
        <v>553</v>
      </c>
      <c r="Q445" s="3">
        <v>82.5</v>
      </c>
      <c r="R445" s="3">
        <v>9.1</v>
      </c>
      <c r="S445" s="3">
        <v>1236</v>
      </c>
      <c r="T445" s="3">
        <v>2.34</v>
      </c>
      <c r="U445" s="3">
        <v>0.02</v>
      </c>
    </row>
    <row r="446" spans="8:21" x14ac:dyDescent="0.25">
      <c r="H446" s="3">
        <v>171</v>
      </c>
      <c r="I446" s="3">
        <v>126</v>
      </c>
      <c r="J446" s="3">
        <v>73</v>
      </c>
      <c r="K446" s="3">
        <v>10.4</v>
      </c>
      <c r="L446" s="3">
        <v>719</v>
      </c>
      <c r="M446" s="3">
        <v>1</v>
      </c>
      <c r="N446" s="3">
        <v>0.02</v>
      </c>
      <c r="O446" s="3">
        <v>681</v>
      </c>
      <c r="P446" s="3">
        <v>553</v>
      </c>
      <c r="Q446" s="3">
        <v>82.5</v>
      </c>
      <c r="R446" s="3">
        <v>9.1</v>
      </c>
      <c r="S446" s="3">
        <v>1236</v>
      </c>
      <c r="T446" s="3">
        <v>2.34</v>
      </c>
      <c r="U446" s="3">
        <v>0.02</v>
      </c>
    </row>
    <row r="447" spans="8:21" x14ac:dyDescent="0.25">
      <c r="H447" s="3">
        <v>126</v>
      </c>
      <c r="I447" s="3">
        <v>92</v>
      </c>
      <c r="J447" s="3">
        <v>73</v>
      </c>
      <c r="K447" s="3">
        <v>10.4</v>
      </c>
      <c r="L447" s="3">
        <v>713</v>
      </c>
      <c r="M447" s="3">
        <v>1</v>
      </c>
      <c r="N447" s="3">
        <v>0.02</v>
      </c>
      <c r="O447" s="3">
        <v>681</v>
      </c>
      <c r="P447" s="3">
        <v>553</v>
      </c>
      <c r="Q447" s="3">
        <v>82.5</v>
      </c>
      <c r="R447" s="3">
        <v>9.1</v>
      </c>
      <c r="S447" s="3">
        <v>1236</v>
      </c>
      <c r="T447" s="3">
        <v>2.34</v>
      </c>
      <c r="U447" s="3">
        <v>0.02</v>
      </c>
    </row>
    <row r="448" spans="8:21" x14ac:dyDescent="0.25">
      <c r="H448" s="3">
        <v>128</v>
      </c>
      <c r="I448" s="3">
        <v>93</v>
      </c>
      <c r="J448" s="3">
        <v>73</v>
      </c>
      <c r="K448" s="3">
        <v>10.5</v>
      </c>
      <c r="L448" s="3">
        <v>696</v>
      </c>
      <c r="M448" s="3">
        <v>1</v>
      </c>
      <c r="N448" s="3">
        <v>0.02</v>
      </c>
      <c r="O448" s="3">
        <v>673</v>
      </c>
      <c r="P448" s="3">
        <v>567</v>
      </c>
      <c r="Q448" s="3">
        <v>86.5</v>
      </c>
      <c r="R448" s="3">
        <v>9.1</v>
      </c>
      <c r="S448" s="3">
        <v>1584</v>
      </c>
      <c r="T448" s="3">
        <v>2.02</v>
      </c>
      <c r="U448" s="3">
        <v>0.02</v>
      </c>
    </row>
    <row r="449" spans="8:21" x14ac:dyDescent="0.25">
      <c r="H449" s="3">
        <v>128</v>
      </c>
      <c r="I449" s="3">
        <v>93</v>
      </c>
      <c r="J449" s="3">
        <v>73</v>
      </c>
      <c r="K449" s="3">
        <v>10.4</v>
      </c>
      <c r="L449" s="3">
        <v>688</v>
      </c>
      <c r="M449" s="3">
        <v>1</v>
      </c>
      <c r="N449" s="3">
        <v>0.02</v>
      </c>
      <c r="O449" s="3">
        <v>663</v>
      </c>
      <c r="P449" s="3">
        <v>537</v>
      </c>
      <c r="Q449" s="3">
        <v>83</v>
      </c>
      <c r="R449" s="3">
        <v>9</v>
      </c>
      <c r="S449" s="3">
        <v>1222</v>
      </c>
      <c r="T449" s="3">
        <v>2.3199999999999998</v>
      </c>
      <c r="U449" s="3">
        <v>0.02</v>
      </c>
    </row>
    <row r="450" spans="8:21" x14ac:dyDescent="0.25">
      <c r="H450" s="3">
        <v>102</v>
      </c>
      <c r="I450" s="3">
        <v>70</v>
      </c>
      <c r="J450" s="3">
        <v>73</v>
      </c>
      <c r="K450" s="3">
        <v>10.4</v>
      </c>
      <c r="L450" s="3">
        <v>681</v>
      </c>
      <c r="M450" s="3">
        <v>1</v>
      </c>
      <c r="N450" s="3">
        <v>0.02</v>
      </c>
      <c r="O450" s="3">
        <v>663</v>
      </c>
      <c r="P450" s="3">
        <v>537</v>
      </c>
      <c r="Q450" s="3">
        <v>83</v>
      </c>
      <c r="R450" s="3">
        <v>9</v>
      </c>
      <c r="S450" s="3">
        <v>1222</v>
      </c>
      <c r="T450" s="3">
        <v>2.3199999999999998</v>
      </c>
      <c r="U450" s="3">
        <v>0.02</v>
      </c>
    </row>
    <row r="451" spans="8:21" x14ac:dyDescent="0.25">
      <c r="H451" s="3">
        <v>111</v>
      </c>
      <c r="I451" s="3">
        <v>75</v>
      </c>
      <c r="J451" s="3">
        <v>73</v>
      </c>
      <c r="K451" s="3">
        <v>10.4</v>
      </c>
      <c r="L451" s="3">
        <v>670</v>
      </c>
      <c r="M451" s="3">
        <v>1</v>
      </c>
      <c r="N451" s="3">
        <v>0.02</v>
      </c>
      <c r="O451" s="3">
        <v>663</v>
      </c>
      <c r="P451" s="3">
        <v>537</v>
      </c>
      <c r="Q451" s="3">
        <v>83</v>
      </c>
      <c r="R451" s="3">
        <v>9</v>
      </c>
      <c r="S451" s="3">
        <v>1222</v>
      </c>
      <c r="T451" s="3">
        <v>2.3199999999999998</v>
      </c>
      <c r="U451" s="3">
        <v>0.02</v>
      </c>
    </row>
    <row r="452" spans="8:21" x14ac:dyDescent="0.25">
      <c r="H452" s="3">
        <v>111</v>
      </c>
      <c r="I452" s="3">
        <v>75</v>
      </c>
      <c r="J452" s="3">
        <v>73.5</v>
      </c>
      <c r="K452" s="3">
        <v>10.4</v>
      </c>
      <c r="L452" s="3">
        <v>664</v>
      </c>
      <c r="M452" s="3">
        <v>1</v>
      </c>
      <c r="N452" s="3">
        <v>0.02</v>
      </c>
      <c r="O452" s="3">
        <v>673</v>
      </c>
      <c r="P452" s="3">
        <v>567</v>
      </c>
      <c r="Q452" s="3">
        <v>86.5</v>
      </c>
      <c r="R452" s="3">
        <v>9.1</v>
      </c>
      <c r="S452" s="3">
        <v>1546</v>
      </c>
      <c r="T452" s="3">
        <v>1.96</v>
      </c>
      <c r="U452" s="3">
        <v>0.02</v>
      </c>
    </row>
    <row r="453" spans="8:21" x14ac:dyDescent="0.25">
      <c r="H453" s="3">
        <v>109</v>
      </c>
      <c r="I453" s="3">
        <v>79</v>
      </c>
      <c r="J453" s="3">
        <v>73.5</v>
      </c>
      <c r="K453" s="3">
        <v>10.5</v>
      </c>
      <c r="L453" s="3">
        <v>659</v>
      </c>
      <c r="M453" s="3">
        <v>1</v>
      </c>
      <c r="N453" s="3">
        <v>0.02</v>
      </c>
      <c r="O453" s="3">
        <v>663</v>
      </c>
      <c r="P453" s="3">
        <v>537</v>
      </c>
      <c r="Q453" s="3">
        <v>82.5</v>
      </c>
      <c r="R453" s="3">
        <v>9.1</v>
      </c>
      <c r="S453" s="3">
        <v>1214</v>
      </c>
      <c r="T453" s="3">
        <v>2.3199999999999998</v>
      </c>
      <c r="U453" s="3">
        <v>0.02</v>
      </c>
    </row>
    <row r="454" spans="8:21" x14ac:dyDescent="0.25">
      <c r="H454" s="3">
        <v>139</v>
      </c>
      <c r="I454" s="3">
        <v>110</v>
      </c>
      <c r="J454" s="3">
        <v>73.5</v>
      </c>
      <c r="K454" s="3">
        <v>10.5</v>
      </c>
      <c r="L454" s="3">
        <v>656</v>
      </c>
      <c r="M454" s="3">
        <v>1</v>
      </c>
      <c r="N454" s="3">
        <v>0.02</v>
      </c>
      <c r="O454" s="3">
        <v>663</v>
      </c>
      <c r="P454" s="3">
        <v>537</v>
      </c>
      <c r="Q454" s="3">
        <v>82.5</v>
      </c>
      <c r="R454" s="3">
        <v>9.1</v>
      </c>
      <c r="S454" s="3">
        <v>1214</v>
      </c>
      <c r="T454" s="3">
        <v>2.3199999999999998</v>
      </c>
      <c r="U454" s="3">
        <v>0.02</v>
      </c>
    </row>
    <row r="455" spans="8:21" x14ac:dyDescent="0.25">
      <c r="H455" s="3">
        <v>139</v>
      </c>
      <c r="I455" s="3">
        <v>110</v>
      </c>
      <c r="J455" s="3">
        <v>73.5</v>
      </c>
      <c r="K455" s="3">
        <v>10.5</v>
      </c>
      <c r="L455" s="3">
        <v>651</v>
      </c>
      <c r="M455" s="3">
        <v>1</v>
      </c>
      <c r="N455" s="3">
        <v>0.02</v>
      </c>
      <c r="O455" s="3">
        <v>663</v>
      </c>
      <c r="P455" s="3">
        <v>537</v>
      </c>
      <c r="Q455" s="3">
        <v>82.5</v>
      </c>
      <c r="R455" s="3">
        <v>9.1</v>
      </c>
      <c r="S455" s="3">
        <v>1214</v>
      </c>
      <c r="T455" s="3">
        <v>2.3199999999999998</v>
      </c>
      <c r="U455" s="3">
        <v>0.02</v>
      </c>
    </row>
    <row r="456" spans="8:21" x14ac:dyDescent="0.25">
      <c r="H456" s="3">
        <v>130</v>
      </c>
      <c r="I456" s="3">
        <v>98</v>
      </c>
      <c r="J456" s="3">
        <v>73.5</v>
      </c>
      <c r="K456" s="3">
        <v>10.5</v>
      </c>
      <c r="L456" s="3">
        <v>655</v>
      </c>
      <c r="M456" s="3">
        <v>1</v>
      </c>
      <c r="N456" s="3">
        <v>0.02</v>
      </c>
      <c r="O456" s="3">
        <v>763</v>
      </c>
      <c r="P456" s="3">
        <v>650</v>
      </c>
      <c r="Q456" s="3">
        <v>86.5</v>
      </c>
      <c r="R456" s="3">
        <v>9.1</v>
      </c>
      <c r="S456" s="3">
        <v>1505</v>
      </c>
      <c r="T456" s="3">
        <v>1.95</v>
      </c>
      <c r="U456" s="3">
        <v>0.02</v>
      </c>
    </row>
    <row r="457" spans="8:21" x14ac:dyDescent="0.25">
      <c r="H457" s="3">
        <v>146</v>
      </c>
      <c r="I457" s="3">
        <v>109</v>
      </c>
      <c r="J457" s="3">
        <v>73.5</v>
      </c>
      <c r="K457" s="3">
        <v>10.5</v>
      </c>
      <c r="L457" s="3">
        <v>659</v>
      </c>
      <c r="M457" s="3">
        <v>1</v>
      </c>
      <c r="N457" s="3">
        <v>0.02</v>
      </c>
      <c r="O457" s="3">
        <v>604</v>
      </c>
      <c r="P457" s="3">
        <v>496</v>
      </c>
      <c r="Q457" s="3">
        <v>82.5</v>
      </c>
      <c r="R457" s="3">
        <v>9.1</v>
      </c>
      <c r="S457" s="3">
        <v>1228</v>
      </c>
      <c r="T457" s="3">
        <v>2.2999999999999998</v>
      </c>
      <c r="U457" s="3">
        <v>0.02</v>
      </c>
    </row>
    <row r="458" spans="8:21" x14ac:dyDescent="0.25">
      <c r="H458" s="3">
        <v>146</v>
      </c>
      <c r="I458" s="3">
        <v>109</v>
      </c>
      <c r="J458" s="3">
        <v>73.5</v>
      </c>
      <c r="K458" s="3">
        <v>10.5</v>
      </c>
      <c r="L458" s="3">
        <v>659</v>
      </c>
      <c r="M458" s="3">
        <v>1</v>
      </c>
      <c r="N458" s="3">
        <v>0.02</v>
      </c>
      <c r="O458" s="3">
        <v>604</v>
      </c>
      <c r="P458" s="3">
        <v>496</v>
      </c>
      <c r="Q458" s="3">
        <v>82.5</v>
      </c>
      <c r="R458" s="3">
        <v>9.1</v>
      </c>
      <c r="S458" s="3">
        <v>1228</v>
      </c>
      <c r="T458" s="3">
        <v>2.2999999999999998</v>
      </c>
      <c r="U458" s="3">
        <v>0.02</v>
      </c>
    </row>
    <row r="459" spans="8:21" x14ac:dyDescent="0.25">
      <c r="H459" s="3">
        <v>110</v>
      </c>
      <c r="I459" s="3">
        <v>84</v>
      </c>
      <c r="J459" s="3">
        <v>73.5</v>
      </c>
      <c r="K459" s="3">
        <v>10.4</v>
      </c>
      <c r="L459" s="3">
        <v>661</v>
      </c>
      <c r="M459" s="3">
        <v>1</v>
      </c>
      <c r="N459" s="3">
        <v>0.02</v>
      </c>
      <c r="O459" s="3">
        <v>743</v>
      </c>
      <c r="P459" s="3">
        <v>626</v>
      </c>
      <c r="Q459" s="3">
        <v>86.5</v>
      </c>
      <c r="R459" s="3">
        <v>9.1</v>
      </c>
      <c r="S459" s="3">
        <v>1516</v>
      </c>
      <c r="T459" s="3">
        <v>1.78</v>
      </c>
      <c r="U459" s="3">
        <v>0.02</v>
      </c>
    </row>
    <row r="460" spans="8:21" x14ac:dyDescent="0.25">
      <c r="H460" s="3">
        <v>104</v>
      </c>
      <c r="I460" s="3">
        <v>74</v>
      </c>
      <c r="J460" s="3">
        <v>73.5</v>
      </c>
      <c r="K460" s="3">
        <v>10.4</v>
      </c>
      <c r="L460" s="3">
        <v>666</v>
      </c>
      <c r="M460" s="3">
        <v>1</v>
      </c>
      <c r="N460" s="3">
        <v>0.02</v>
      </c>
      <c r="O460" s="3">
        <v>602</v>
      </c>
      <c r="P460" s="3">
        <v>499</v>
      </c>
      <c r="Q460" s="3">
        <v>82.5</v>
      </c>
      <c r="R460" s="3">
        <v>9</v>
      </c>
      <c r="S460" s="3">
        <v>1251</v>
      </c>
      <c r="T460" s="3">
        <v>2.31</v>
      </c>
      <c r="U460" s="3">
        <v>0.02</v>
      </c>
    </row>
    <row r="461" spans="8:21" x14ac:dyDescent="0.25">
      <c r="H461" s="3">
        <v>104</v>
      </c>
      <c r="I461" s="3">
        <v>74</v>
      </c>
      <c r="J461" s="3">
        <v>73.5</v>
      </c>
      <c r="K461" s="3">
        <v>10.4</v>
      </c>
      <c r="L461" s="3">
        <v>669</v>
      </c>
      <c r="M461" s="3">
        <v>1</v>
      </c>
      <c r="N461" s="3">
        <v>0.02</v>
      </c>
      <c r="O461" s="3">
        <v>602</v>
      </c>
      <c r="P461" s="3">
        <v>499</v>
      </c>
      <c r="Q461" s="3">
        <v>82.5</v>
      </c>
      <c r="R461" s="3">
        <v>9</v>
      </c>
      <c r="S461" s="3">
        <v>1251</v>
      </c>
      <c r="T461" s="3">
        <v>2.31</v>
      </c>
      <c r="U461" s="3">
        <v>0.02</v>
      </c>
    </row>
    <row r="462" spans="8:21" x14ac:dyDescent="0.25">
      <c r="H462" s="3">
        <v>99</v>
      </c>
      <c r="I462" s="3">
        <v>73</v>
      </c>
      <c r="J462" s="3">
        <v>74</v>
      </c>
      <c r="K462" s="3">
        <v>10.4</v>
      </c>
      <c r="L462" s="3">
        <v>672</v>
      </c>
      <c r="M462" s="3">
        <v>1</v>
      </c>
      <c r="N462" s="3">
        <v>0.02</v>
      </c>
      <c r="O462" s="3">
        <v>602</v>
      </c>
      <c r="P462" s="3">
        <v>499</v>
      </c>
      <c r="Q462" s="3">
        <v>82.5</v>
      </c>
      <c r="R462" s="3">
        <v>9</v>
      </c>
      <c r="S462" s="3">
        <v>1251</v>
      </c>
      <c r="T462" s="3">
        <v>2.31</v>
      </c>
      <c r="U462" s="3">
        <v>0.02</v>
      </c>
    </row>
    <row r="463" spans="8:21" x14ac:dyDescent="0.25">
      <c r="H463" s="3">
        <v>86</v>
      </c>
      <c r="I463" s="3">
        <v>60</v>
      </c>
      <c r="J463" s="3">
        <v>74</v>
      </c>
      <c r="K463" s="3">
        <v>10.4</v>
      </c>
      <c r="L463" s="3">
        <v>675</v>
      </c>
      <c r="M463" s="3">
        <v>1</v>
      </c>
      <c r="N463" s="3">
        <v>0.02</v>
      </c>
      <c r="O463" s="3">
        <v>743</v>
      </c>
      <c r="P463" s="3">
        <v>626</v>
      </c>
      <c r="Q463" s="3">
        <v>86.5</v>
      </c>
      <c r="R463" s="3">
        <v>9.1</v>
      </c>
      <c r="S463" s="3">
        <v>1521</v>
      </c>
      <c r="T463" s="3">
        <v>1.81</v>
      </c>
      <c r="U463" s="3">
        <v>0.03</v>
      </c>
    </row>
    <row r="464" spans="8:21" x14ac:dyDescent="0.25">
      <c r="H464" s="3">
        <v>86</v>
      </c>
      <c r="I464" s="3">
        <v>60</v>
      </c>
      <c r="J464" s="3">
        <v>74</v>
      </c>
      <c r="K464" s="3">
        <v>10.4</v>
      </c>
      <c r="L464" s="3">
        <v>675</v>
      </c>
      <c r="M464" s="3">
        <v>1</v>
      </c>
      <c r="N464" s="3">
        <v>0.02</v>
      </c>
      <c r="O464" s="3">
        <v>602</v>
      </c>
      <c r="P464" s="3">
        <v>499</v>
      </c>
      <c r="Q464" s="3">
        <v>82.5</v>
      </c>
      <c r="R464" s="3">
        <v>9</v>
      </c>
      <c r="S464" s="3">
        <v>1252</v>
      </c>
      <c r="T464" s="3">
        <v>2.33</v>
      </c>
      <c r="U464" s="3">
        <v>0.02</v>
      </c>
    </row>
    <row r="465" spans="8:21" x14ac:dyDescent="0.25">
      <c r="H465" s="3">
        <v>88</v>
      </c>
      <c r="I465" s="3">
        <v>60</v>
      </c>
      <c r="J465" s="3">
        <v>74</v>
      </c>
      <c r="K465" s="3">
        <v>10.4</v>
      </c>
      <c r="L465" s="3">
        <v>678</v>
      </c>
      <c r="M465" s="3">
        <v>1</v>
      </c>
      <c r="N465" s="3">
        <v>0.02</v>
      </c>
      <c r="O465" s="3">
        <v>602</v>
      </c>
      <c r="P465" s="3">
        <v>499</v>
      </c>
      <c r="Q465" s="3">
        <v>82.5</v>
      </c>
      <c r="R465" s="3">
        <v>9</v>
      </c>
      <c r="S465" s="3">
        <v>1252</v>
      </c>
      <c r="T465" s="3">
        <v>2.33</v>
      </c>
      <c r="U465" s="3">
        <v>0.02</v>
      </c>
    </row>
    <row r="466" spans="8:21" x14ac:dyDescent="0.25">
      <c r="H466" s="3">
        <v>85</v>
      </c>
      <c r="I466" s="3">
        <v>56</v>
      </c>
      <c r="J466" s="3">
        <v>74</v>
      </c>
      <c r="K466" s="3">
        <v>10.4</v>
      </c>
      <c r="L466" s="3">
        <v>684</v>
      </c>
      <c r="M466" s="3">
        <v>1</v>
      </c>
      <c r="N466" s="3">
        <v>0.02</v>
      </c>
      <c r="O466" s="3">
        <v>602</v>
      </c>
      <c r="P466" s="3">
        <v>499</v>
      </c>
      <c r="Q466" s="3">
        <v>82.5</v>
      </c>
      <c r="R466" s="3">
        <v>9</v>
      </c>
      <c r="S466" s="3">
        <v>1252</v>
      </c>
      <c r="T466" s="3">
        <v>2.33</v>
      </c>
      <c r="U466" s="3">
        <v>0.02</v>
      </c>
    </row>
    <row r="467" spans="8:21" x14ac:dyDescent="0.25">
      <c r="H467" s="3">
        <v>85</v>
      </c>
      <c r="I467" s="3">
        <v>56</v>
      </c>
      <c r="J467" s="3">
        <v>74</v>
      </c>
      <c r="K467" s="3">
        <v>10.4</v>
      </c>
      <c r="L467" s="3">
        <v>685</v>
      </c>
      <c r="M467" s="3">
        <v>1</v>
      </c>
      <c r="N467" s="3">
        <v>0.02</v>
      </c>
      <c r="O467" s="3">
        <v>710</v>
      </c>
      <c r="P467" s="3">
        <v>608</v>
      </c>
      <c r="Q467" s="3">
        <v>86.5</v>
      </c>
      <c r="R467" s="3">
        <v>9.1</v>
      </c>
      <c r="S467" s="3">
        <v>1534</v>
      </c>
      <c r="T467" s="3">
        <v>1.62</v>
      </c>
      <c r="U467" s="3">
        <v>0.02</v>
      </c>
    </row>
    <row r="468" spans="8:21" x14ac:dyDescent="0.25">
      <c r="H468" s="3">
        <v>82</v>
      </c>
      <c r="I468" s="3">
        <v>51</v>
      </c>
      <c r="J468" s="3">
        <v>74</v>
      </c>
      <c r="K468" s="3">
        <v>10.5</v>
      </c>
      <c r="L468" s="3">
        <v>688</v>
      </c>
      <c r="M468" s="3">
        <v>1</v>
      </c>
      <c r="N468" s="3">
        <v>0.02</v>
      </c>
      <c r="O468" s="3">
        <v>612</v>
      </c>
      <c r="P468" s="3">
        <v>512</v>
      </c>
      <c r="Q468" s="3">
        <v>82.5</v>
      </c>
      <c r="R468" s="3">
        <v>9</v>
      </c>
      <c r="S468" s="3">
        <v>1256</v>
      </c>
      <c r="T468" s="3">
        <v>2.29</v>
      </c>
      <c r="U468" s="3">
        <v>0.02</v>
      </c>
    </row>
    <row r="469" spans="8:21" x14ac:dyDescent="0.25">
      <c r="H469" s="3">
        <v>102</v>
      </c>
      <c r="I469" s="3">
        <v>65</v>
      </c>
      <c r="J469" s="3">
        <v>74</v>
      </c>
      <c r="K469" s="3">
        <v>10.5</v>
      </c>
      <c r="L469" s="3">
        <v>696</v>
      </c>
      <c r="M469" s="3">
        <v>1</v>
      </c>
      <c r="N469" s="3">
        <v>0.02</v>
      </c>
      <c r="O469" s="3">
        <v>612</v>
      </c>
      <c r="P469" s="3">
        <v>512</v>
      </c>
      <c r="Q469" s="3">
        <v>82.5</v>
      </c>
      <c r="R469" s="3">
        <v>9</v>
      </c>
      <c r="S469" s="3">
        <v>1256</v>
      </c>
      <c r="T469" s="3">
        <v>2.29</v>
      </c>
      <c r="U469" s="3">
        <v>0.02</v>
      </c>
    </row>
    <row r="470" spans="8:21" x14ac:dyDescent="0.25">
      <c r="H470" s="3">
        <v>102</v>
      </c>
      <c r="I470" s="3">
        <v>65</v>
      </c>
      <c r="J470" s="3">
        <v>74</v>
      </c>
      <c r="K470" s="3">
        <v>10.5</v>
      </c>
      <c r="L470" s="3">
        <v>701</v>
      </c>
      <c r="M470" s="3">
        <v>1</v>
      </c>
      <c r="N470" s="3">
        <v>0.02</v>
      </c>
      <c r="O470" s="3">
        <v>612</v>
      </c>
      <c r="P470" s="3">
        <v>512</v>
      </c>
      <c r="Q470" s="3">
        <v>82.5</v>
      </c>
      <c r="R470" s="3">
        <v>9</v>
      </c>
      <c r="S470" s="3">
        <v>1256</v>
      </c>
      <c r="T470" s="3">
        <v>2.29</v>
      </c>
      <c r="U470" s="3">
        <v>0.02</v>
      </c>
    </row>
    <row r="471" spans="8:21" x14ac:dyDescent="0.25">
      <c r="H471" s="3">
        <v>187</v>
      </c>
      <c r="I471" s="3">
        <v>138</v>
      </c>
      <c r="J471" s="3">
        <v>74</v>
      </c>
      <c r="K471" s="3">
        <v>10.5</v>
      </c>
      <c r="L471" s="3">
        <v>702</v>
      </c>
      <c r="M471" s="3">
        <v>1.72</v>
      </c>
      <c r="N471" s="3">
        <v>0.02</v>
      </c>
      <c r="O471" s="3">
        <v>720</v>
      </c>
      <c r="P471" s="3">
        <v>613</v>
      </c>
      <c r="Q471" s="3">
        <v>86.5</v>
      </c>
      <c r="R471" s="3">
        <v>9.1</v>
      </c>
      <c r="S471" s="3">
        <v>1532</v>
      </c>
      <c r="T471" s="3">
        <v>1.7</v>
      </c>
      <c r="U471" s="3">
        <v>0.03</v>
      </c>
    </row>
    <row r="472" spans="8:21" x14ac:dyDescent="0.25">
      <c r="H472" s="3">
        <v>112</v>
      </c>
      <c r="I472" s="3">
        <v>81</v>
      </c>
      <c r="J472" s="3">
        <v>71.5</v>
      </c>
      <c r="K472" s="3">
        <v>10.7</v>
      </c>
      <c r="L472" s="3">
        <v>649</v>
      </c>
      <c r="M472" s="3">
        <v>1.1599999999999999</v>
      </c>
      <c r="N472" s="3">
        <v>0.02</v>
      </c>
      <c r="O472" s="3">
        <v>844</v>
      </c>
      <c r="P472" s="3">
        <v>643</v>
      </c>
      <c r="Q472" s="3">
        <v>83</v>
      </c>
      <c r="R472" s="3">
        <v>9.1</v>
      </c>
      <c r="S472" s="3">
        <v>1409</v>
      </c>
      <c r="T472" s="3">
        <v>1</v>
      </c>
      <c r="U472" s="3">
        <v>0.02</v>
      </c>
    </row>
    <row r="473" spans="8:21" x14ac:dyDescent="0.25">
      <c r="H473" s="3">
        <v>240</v>
      </c>
      <c r="I473" s="3">
        <v>210</v>
      </c>
      <c r="J473" s="3">
        <v>78</v>
      </c>
      <c r="K473" s="3">
        <v>10.3</v>
      </c>
      <c r="L473" s="3">
        <v>656</v>
      </c>
      <c r="M473" s="3">
        <v>1</v>
      </c>
      <c r="N473" s="3">
        <v>0.02</v>
      </c>
      <c r="O473" s="3">
        <v>575</v>
      </c>
      <c r="P473" s="3">
        <v>495</v>
      </c>
      <c r="Q473" s="3">
        <v>83</v>
      </c>
      <c r="R473" s="3">
        <v>9</v>
      </c>
      <c r="S473" s="3">
        <v>1258</v>
      </c>
      <c r="T473" s="3">
        <v>2.29</v>
      </c>
      <c r="U473" s="3">
        <v>0.02</v>
      </c>
    </row>
    <row r="474" spans="8:21" x14ac:dyDescent="0.25">
      <c r="H474" s="3">
        <v>162</v>
      </c>
      <c r="I474" s="3">
        <v>114</v>
      </c>
      <c r="J474" s="3">
        <v>71.5</v>
      </c>
      <c r="K474" s="3">
        <v>10.5</v>
      </c>
      <c r="L474" s="3">
        <v>647</v>
      </c>
      <c r="M474" s="3">
        <v>1</v>
      </c>
      <c r="N474" s="3">
        <v>0.02</v>
      </c>
      <c r="O474" s="3">
        <v>575</v>
      </c>
      <c r="P474" s="3">
        <v>495</v>
      </c>
      <c r="Q474" s="3">
        <v>83</v>
      </c>
      <c r="R474" s="3">
        <v>9</v>
      </c>
      <c r="S474" s="3">
        <v>1258</v>
      </c>
      <c r="T474" s="3">
        <v>2.29</v>
      </c>
      <c r="U474" s="3">
        <v>0.02</v>
      </c>
    </row>
    <row r="475" spans="8:21" x14ac:dyDescent="0.25">
      <c r="H475" s="3">
        <v>396</v>
      </c>
      <c r="I475" s="3">
        <v>343</v>
      </c>
      <c r="J475" s="3">
        <v>78.5</v>
      </c>
      <c r="K475" s="3">
        <v>10.5</v>
      </c>
      <c r="L475" s="3">
        <v>702</v>
      </c>
      <c r="M475" s="3">
        <v>1.51</v>
      </c>
      <c r="N475" s="3">
        <v>0.02</v>
      </c>
      <c r="O475" s="3">
        <v>575</v>
      </c>
      <c r="P475" s="3">
        <v>495</v>
      </c>
      <c r="Q475" s="3">
        <v>83</v>
      </c>
      <c r="R475" s="3">
        <v>9</v>
      </c>
      <c r="S475" s="3">
        <v>1258</v>
      </c>
      <c r="T475" s="3">
        <v>2.29</v>
      </c>
      <c r="U475" s="3">
        <v>0.02</v>
      </c>
    </row>
    <row r="476" spans="8:21" x14ac:dyDescent="0.25">
      <c r="H476" s="3">
        <v>139</v>
      </c>
      <c r="I476" s="3">
        <v>108</v>
      </c>
      <c r="J476" s="3">
        <v>72</v>
      </c>
      <c r="K476" s="3">
        <v>10.4</v>
      </c>
      <c r="L476" s="3">
        <v>639</v>
      </c>
      <c r="M476" s="3">
        <v>1</v>
      </c>
      <c r="N476" s="3">
        <v>0.02</v>
      </c>
      <c r="O476" s="3">
        <v>720</v>
      </c>
      <c r="P476" s="3">
        <v>613</v>
      </c>
      <c r="Q476" s="3">
        <v>86.5</v>
      </c>
      <c r="R476" s="3">
        <v>9.1</v>
      </c>
      <c r="S476" s="3">
        <v>1528</v>
      </c>
      <c r="T476" s="3">
        <v>1.64</v>
      </c>
      <c r="U476" s="3">
        <v>0.02</v>
      </c>
    </row>
    <row r="477" spans="8:21" x14ac:dyDescent="0.25">
      <c r="H477" s="3">
        <v>265</v>
      </c>
      <c r="I477" s="3">
        <v>219</v>
      </c>
      <c r="J477" s="3">
        <v>78.5</v>
      </c>
      <c r="K477" s="3">
        <v>10.6</v>
      </c>
      <c r="L477" s="3">
        <v>722</v>
      </c>
      <c r="M477" s="3">
        <v>1.77</v>
      </c>
      <c r="N477" s="3">
        <v>0.02</v>
      </c>
      <c r="O477" s="3">
        <v>575</v>
      </c>
      <c r="P477" s="3">
        <v>495</v>
      </c>
      <c r="Q477" s="3">
        <v>83</v>
      </c>
      <c r="R477" s="3">
        <v>9</v>
      </c>
      <c r="S477" s="3">
        <v>1259</v>
      </c>
      <c r="T477" s="3">
        <v>2.23</v>
      </c>
      <c r="U477" s="3">
        <v>0.02</v>
      </c>
    </row>
    <row r="478" spans="8:21" x14ac:dyDescent="0.25">
      <c r="H478" s="3">
        <v>139</v>
      </c>
      <c r="I478" s="3">
        <v>108</v>
      </c>
      <c r="J478" s="3">
        <v>72</v>
      </c>
      <c r="K478" s="3">
        <v>10.3</v>
      </c>
      <c r="L478" s="3">
        <v>636</v>
      </c>
      <c r="M478" s="3">
        <v>1</v>
      </c>
      <c r="N478" s="3">
        <v>0.02</v>
      </c>
      <c r="O478" s="3">
        <v>575</v>
      </c>
      <c r="P478" s="3">
        <v>495</v>
      </c>
      <c r="Q478" s="3">
        <v>83</v>
      </c>
      <c r="R478" s="3">
        <v>9</v>
      </c>
      <c r="S478" s="3">
        <v>1259</v>
      </c>
      <c r="T478" s="3">
        <v>2.23</v>
      </c>
      <c r="U478" s="3">
        <v>0.02</v>
      </c>
    </row>
    <row r="479" spans="8:21" x14ac:dyDescent="0.25">
      <c r="H479" s="3">
        <v>236</v>
      </c>
      <c r="I479" s="3">
        <v>196</v>
      </c>
      <c r="J479" s="3">
        <v>78.5</v>
      </c>
      <c r="K479" s="3">
        <v>10.6</v>
      </c>
      <c r="L479" s="3">
        <v>742</v>
      </c>
      <c r="M479" s="3">
        <v>2.1800000000000002</v>
      </c>
      <c r="N479" s="3">
        <v>0.02</v>
      </c>
      <c r="O479" s="3">
        <v>575</v>
      </c>
      <c r="P479" s="3">
        <v>495</v>
      </c>
      <c r="Q479" s="3">
        <v>83</v>
      </c>
      <c r="R479" s="3">
        <v>9</v>
      </c>
      <c r="S479" s="3">
        <v>1259</v>
      </c>
      <c r="T479" s="3">
        <v>2.23</v>
      </c>
      <c r="U479" s="3">
        <v>0.02</v>
      </c>
    </row>
    <row r="480" spans="8:21" x14ac:dyDescent="0.25">
      <c r="H480" s="3">
        <v>140</v>
      </c>
      <c r="I480" s="3">
        <v>115</v>
      </c>
      <c r="J480" s="3">
        <v>72.5</v>
      </c>
      <c r="K480" s="3">
        <v>10.3</v>
      </c>
      <c r="L480" s="3">
        <v>633</v>
      </c>
      <c r="M480" s="3">
        <v>1</v>
      </c>
      <c r="N480" s="3">
        <v>0.02</v>
      </c>
      <c r="O480" s="3">
        <v>716</v>
      </c>
      <c r="P480" s="3">
        <v>615</v>
      </c>
      <c r="Q480" s="3">
        <v>86.5</v>
      </c>
      <c r="R480" s="3">
        <v>9</v>
      </c>
      <c r="S480" s="3">
        <v>1527</v>
      </c>
      <c r="T480" s="3">
        <v>1.55</v>
      </c>
      <c r="U480" s="3">
        <v>0.03</v>
      </c>
    </row>
    <row r="481" spans="8:21" x14ac:dyDescent="0.25">
      <c r="H481" s="3">
        <v>308</v>
      </c>
      <c r="I481" s="3">
        <v>255</v>
      </c>
      <c r="J481" s="3">
        <v>78.5</v>
      </c>
      <c r="K481" s="3">
        <v>10.6</v>
      </c>
      <c r="L481" s="3">
        <v>773</v>
      </c>
      <c r="M481" s="3">
        <v>2.2200000000000002</v>
      </c>
      <c r="N481" s="3">
        <v>0.02</v>
      </c>
      <c r="O481" s="3">
        <v>625</v>
      </c>
      <c r="P481" s="3">
        <v>515</v>
      </c>
      <c r="Q481" s="3">
        <v>83</v>
      </c>
      <c r="R481" s="3">
        <v>9</v>
      </c>
      <c r="S481" s="3">
        <v>1257</v>
      </c>
      <c r="T481" s="3">
        <v>2.23</v>
      </c>
      <c r="U481" s="3">
        <v>0.02</v>
      </c>
    </row>
    <row r="482" spans="8:21" x14ac:dyDescent="0.25">
      <c r="H482" s="3">
        <v>91</v>
      </c>
      <c r="I482" s="3">
        <v>63</v>
      </c>
      <c r="J482" s="3">
        <v>72.5</v>
      </c>
      <c r="K482" s="3">
        <v>10.199999999999999</v>
      </c>
      <c r="L482" s="3">
        <v>633</v>
      </c>
      <c r="M482" s="3">
        <v>1</v>
      </c>
      <c r="N482" s="3">
        <v>0.02</v>
      </c>
      <c r="O482" s="3">
        <v>625</v>
      </c>
      <c r="P482" s="3">
        <v>515</v>
      </c>
      <c r="Q482" s="3">
        <v>83</v>
      </c>
      <c r="R482" s="3">
        <v>9</v>
      </c>
      <c r="S482" s="3">
        <v>1257</v>
      </c>
      <c r="T482" s="3">
        <v>2.23</v>
      </c>
      <c r="U482" s="3">
        <v>0.02</v>
      </c>
    </row>
    <row r="483" spans="8:21" x14ac:dyDescent="0.25">
      <c r="H483" s="3">
        <v>247</v>
      </c>
      <c r="I483" s="3">
        <v>210</v>
      </c>
      <c r="J483" s="3">
        <v>78.5</v>
      </c>
      <c r="K483" s="3">
        <v>10.6</v>
      </c>
      <c r="L483" s="3">
        <v>791</v>
      </c>
      <c r="M483" s="3">
        <v>2.39</v>
      </c>
      <c r="N483" s="3">
        <v>0.02</v>
      </c>
      <c r="O483" s="3">
        <v>625</v>
      </c>
      <c r="P483" s="3">
        <v>515</v>
      </c>
      <c r="Q483" s="3">
        <v>83</v>
      </c>
      <c r="R483" s="3">
        <v>9</v>
      </c>
      <c r="S483" s="3">
        <v>1257</v>
      </c>
      <c r="T483" s="3">
        <v>2.23</v>
      </c>
      <c r="U483" s="3">
        <v>0.02</v>
      </c>
    </row>
    <row r="484" spans="8:21" x14ac:dyDescent="0.25">
      <c r="H484" s="3">
        <v>91</v>
      </c>
      <c r="I484" s="3">
        <v>63</v>
      </c>
      <c r="J484" s="3">
        <v>72</v>
      </c>
      <c r="K484" s="3">
        <v>10.1</v>
      </c>
      <c r="L484" s="3">
        <v>627</v>
      </c>
      <c r="M484" s="3">
        <v>1</v>
      </c>
      <c r="N484" s="3">
        <v>0.02</v>
      </c>
      <c r="O484" s="3">
        <v>710</v>
      </c>
      <c r="P484" s="3">
        <v>619</v>
      </c>
      <c r="Q484" s="3">
        <v>86.5</v>
      </c>
      <c r="R484" s="3">
        <v>9</v>
      </c>
      <c r="S484" s="3">
        <v>1502</v>
      </c>
      <c r="T484" s="3">
        <v>1.63</v>
      </c>
      <c r="U484" s="3">
        <v>0.02</v>
      </c>
    </row>
    <row r="485" spans="8:21" x14ac:dyDescent="0.25">
      <c r="H485" s="3">
        <v>265</v>
      </c>
      <c r="I485" s="3">
        <v>227</v>
      </c>
      <c r="J485" s="3">
        <v>79</v>
      </c>
      <c r="K485" s="3">
        <v>10.6</v>
      </c>
      <c r="L485" s="3">
        <v>783</v>
      </c>
      <c r="M485" s="3">
        <v>2.36</v>
      </c>
      <c r="N485" s="3">
        <v>0.02</v>
      </c>
      <c r="O485" s="3">
        <v>601</v>
      </c>
      <c r="P485" s="3">
        <v>495</v>
      </c>
      <c r="Q485" s="3">
        <v>83</v>
      </c>
      <c r="R485" s="3">
        <v>9</v>
      </c>
      <c r="S485" s="3">
        <v>1262</v>
      </c>
      <c r="T485" s="3">
        <v>2.2400000000000002</v>
      </c>
      <c r="U485" s="3">
        <v>0.02</v>
      </c>
    </row>
    <row r="486" spans="8:21" x14ac:dyDescent="0.25">
      <c r="H486" s="3">
        <v>142</v>
      </c>
      <c r="I486" s="3">
        <v>112</v>
      </c>
      <c r="J486" s="3">
        <v>72.5</v>
      </c>
      <c r="K486" s="3">
        <v>10.1</v>
      </c>
      <c r="L486" s="3">
        <v>621</v>
      </c>
      <c r="M486" s="3">
        <v>1</v>
      </c>
      <c r="N486" s="3">
        <v>0.02</v>
      </c>
      <c r="O486" s="3">
        <v>601</v>
      </c>
      <c r="P486" s="3">
        <v>495</v>
      </c>
      <c r="Q486" s="3">
        <v>83</v>
      </c>
      <c r="R486" s="3">
        <v>9</v>
      </c>
      <c r="S486" s="3">
        <v>1262</v>
      </c>
      <c r="T486" s="3">
        <v>2.2400000000000002</v>
      </c>
      <c r="U486" s="3">
        <v>0.02</v>
      </c>
    </row>
    <row r="487" spans="8:21" x14ac:dyDescent="0.25">
      <c r="H487" s="3">
        <v>201</v>
      </c>
      <c r="I487" s="3">
        <v>182</v>
      </c>
      <c r="J487" s="3">
        <v>79.5</v>
      </c>
      <c r="K487" s="3">
        <v>10.6</v>
      </c>
      <c r="L487" s="3">
        <v>778</v>
      </c>
      <c r="M487" s="3">
        <v>2.2400000000000002</v>
      </c>
      <c r="N487" s="3">
        <v>0.02</v>
      </c>
      <c r="O487" s="3">
        <v>601</v>
      </c>
      <c r="P487" s="3">
        <v>495</v>
      </c>
      <c r="Q487" s="3">
        <v>83</v>
      </c>
      <c r="R487" s="3">
        <v>9</v>
      </c>
      <c r="S487" s="3">
        <v>1262</v>
      </c>
      <c r="T487" s="3">
        <v>2.2400000000000002</v>
      </c>
      <c r="U487" s="3">
        <v>0.02</v>
      </c>
    </row>
    <row r="488" spans="8:21" x14ac:dyDescent="0.25">
      <c r="H488" s="3">
        <v>164</v>
      </c>
      <c r="I488" s="3">
        <v>131</v>
      </c>
      <c r="J488" s="3">
        <v>73</v>
      </c>
      <c r="K488" s="3">
        <v>10.1</v>
      </c>
      <c r="L488" s="3">
        <v>624</v>
      </c>
      <c r="M488" s="3">
        <v>1</v>
      </c>
      <c r="N488" s="3">
        <v>0.02</v>
      </c>
      <c r="O488" s="3">
        <v>710</v>
      </c>
      <c r="P488" s="3">
        <v>619</v>
      </c>
      <c r="Q488" s="3">
        <v>86.5</v>
      </c>
      <c r="R488" s="3">
        <v>9</v>
      </c>
      <c r="S488" s="3">
        <v>1478</v>
      </c>
      <c r="T488" s="3">
        <v>1.55</v>
      </c>
      <c r="U488" s="3">
        <v>0.03</v>
      </c>
    </row>
    <row r="489" spans="8:21" x14ac:dyDescent="0.25">
      <c r="H489" s="3">
        <v>268</v>
      </c>
      <c r="I489" s="3">
        <v>231</v>
      </c>
      <c r="J489" s="3">
        <v>79.5</v>
      </c>
      <c r="K489" s="3">
        <v>10.6</v>
      </c>
      <c r="L489" s="3">
        <v>737</v>
      </c>
      <c r="M489" s="3">
        <v>2.13</v>
      </c>
      <c r="N489" s="3">
        <v>0.02</v>
      </c>
      <c r="O489" s="3">
        <v>601</v>
      </c>
      <c r="P489" s="3">
        <v>495</v>
      </c>
      <c r="Q489" s="3">
        <v>83</v>
      </c>
      <c r="R489" s="3">
        <v>9</v>
      </c>
      <c r="S489" s="3">
        <v>1259</v>
      </c>
      <c r="T489" s="3">
        <v>2.21</v>
      </c>
      <c r="U489" s="3">
        <v>0.02</v>
      </c>
    </row>
    <row r="490" spans="8:21" x14ac:dyDescent="0.25">
      <c r="H490" s="3">
        <v>164</v>
      </c>
      <c r="I490" s="3">
        <v>131</v>
      </c>
      <c r="J490" s="3">
        <v>72.5</v>
      </c>
      <c r="K490" s="3">
        <v>10.1</v>
      </c>
      <c r="L490" s="3">
        <v>626</v>
      </c>
      <c r="M490" s="3">
        <v>1</v>
      </c>
      <c r="N490" s="3">
        <v>0.02</v>
      </c>
      <c r="O490" s="3">
        <v>707</v>
      </c>
      <c r="P490" s="3">
        <v>597</v>
      </c>
      <c r="Q490" s="3">
        <v>86.5</v>
      </c>
      <c r="R490" s="3">
        <v>9</v>
      </c>
      <c r="S490" s="3">
        <v>1478</v>
      </c>
      <c r="T490" s="3">
        <v>1.25</v>
      </c>
      <c r="U490" s="3">
        <v>0.03</v>
      </c>
    </row>
    <row r="491" spans="8:21" x14ac:dyDescent="0.25">
      <c r="H491" s="3">
        <v>273</v>
      </c>
      <c r="I491" s="3">
        <v>230</v>
      </c>
      <c r="J491" s="3">
        <v>79.5</v>
      </c>
      <c r="K491" s="3">
        <v>10.6</v>
      </c>
      <c r="L491" s="3">
        <v>733</v>
      </c>
      <c r="M491" s="3">
        <v>2.02</v>
      </c>
      <c r="N491" s="3">
        <v>0.02</v>
      </c>
      <c r="O491" s="3">
        <v>622</v>
      </c>
      <c r="P491" s="3">
        <v>505</v>
      </c>
      <c r="Q491" s="3">
        <v>83</v>
      </c>
      <c r="R491" s="3">
        <v>9</v>
      </c>
      <c r="S491" s="3">
        <v>1253</v>
      </c>
      <c r="T491" s="3">
        <v>2.17</v>
      </c>
      <c r="U491" s="3">
        <v>0.02</v>
      </c>
    </row>
    <row r="492" spans="8:21" x14ac:dyDescent="0.25">
      <c r="H492" s="3">
        <v>194</v>
      </c>
      <c r="I492" s="3">
        <v>149</v>
      </c>
      <c r="J492" s="3">
        <v>73</v>
      </c>
      <c r="K492" s="3">
        <v>10.1</v>
      </c>
      <c r="L492" s="3">
        <v>627</v>
      </c>
      <c r="M492" s="3">
        <v>1</v>
      </c>
      <c r="N492" s="3">
        <v>0.02</v>
      </c>
      <c r="O492" s="3">
        <v>724</v>
      </c>
      <c r="P492" s="3">
        <v>613</v>
      </c>
      <c r="Q492" s="3">
        <v>86.5</v>
      </c>
      <c r="R492" s="3">
        <v>9</v>
      </c>
      <c r="S492" s="3">
        <v>1459</v>
      </c>
      <c r="T492" s="3">
        <v>1.27</v>
      </c>
      <c r="U492" s="3">
        <v>0.02</v>
      </c>
    </row>
    <row r="493" spans="8:21" x14ac:dyDescent="0.25">
      <c r="H493" s="3">
        <v>207</v>
      </c>
      <c r="I493" s="3">
        <v>179</v>
      </c>
      <c r="J493" s="3">
        <v>79.5</v>
      </c>
      <c r="K493" s="3">
        <v>10.6</v>
      </c>
      <c r="L493" s="3">
        <v>661</v>
      </c>
      <c r="M493" s="3">
        <v>2.0299999999999998</v>
      </c>
      <c r="N493" s="3">
        <v>0.02</v>
      </c>
      <c r="O493" s="3">
        <v>853</v>
      </c>
      <c r="P493" s="3">
        <v>639</v>
      </c>
      <c r="Q493" s="3">
        <v>83</v>
      </c>
      <c r="R493" s="3">
        <v>9.1</v>
      </c>
      <c r="S493" s="3">
        <v>1358</v>
      </c>
      <c r="T493" s="3">
        <v>1</v>
      </c>
      <c r="U493" s="3">
        <v>0.02</v>
      </c>
    </row>
    <row r="494" spans="8:21" x14ac:dyDescent="0.25">
      <c r="H494" s="3">
        <v>100</v>
      </c>
      <c r="I494" s="3">
        <v>79</v>
      </c>
      <c r="J494" s="3">
        <v>72.5</v>
      </c>
      <c r="K494" s="3">
        <v>10</v>
      </c>
      <c r="L494" s="3">
        <v>629</v>
      </c>
      <c r="M494" s="3">
        <v>1</v>
      </c>
      <c r="N494" s="3">
        <v>0.02</v>
      </c>
      <c r="O494" s="3">
        <v>605</v>
      </c>
      <c r="P494" s="3">
        <v>504</v>
      </c>
      <c r="Q494" s="3">
        <v>83</v>
      </c>
      <c r="R494" s="3">
        <v>9</v>
      </c>
      <c r="S494" s="3">
        <v>1255</v>
      </c>
      <c r="T494" s="3">
        <v>2.17</v>
      </c>
      <c r="U494" s="3">
        <v>0.02</v>
      </c>
    </row>
    <row r="495" spans="8:21" x14ac:dyDescent="0.25">
      <c r="H495" s="3">
        <v>288</v>
      </c>
      <c r="I495" s="3">
        <v>257</v>
      </c>
      <c r="J495" s="3">
        <v>79.5</v>
      </c>
      <c r="K495" s="3">
        <v>10.7</v>
      </c>
      <c r="L495" s="3">
        <v>655</v>
      </c>
      <c r="M495" s="3">
        <v>1.99</v>
      </c>
      <c r="N495" s="3">
        <v>0.02</v>
      </c>
      <c r="O495" s="3">
        <v>724</v>
      </c>
      <c r="P495" s="3">
        <v>613</v>
      </c>
      <c r="Q495" s="3">
        <v>86.5</v>
      </c>
      <c r="R495" s="3">
        <v>9</v>
      </c>
      <c r="S495" s="3">
        <v>1458</v>
      </c>
      <c r="T495" s="3">
        <v>1.1299999999999999</v>
      </c>
      <c r="U495" s="3">
        <v>0.02</v>
      </c>
    </row>
    <row r="496" spans="8:21" x14ac:dyDescent="0.25">
      <c r="H496" s="3">
        <v>100</v>
      </c>
      <c r="I496" s="3">
        <v>79</v>
      </c>
      <c r="J496" s="3">
        <v>71.5</v>
      </c>
      <c r="K496" s="3">
        <v>9.9</v>
      </c>
      <c r="L496" s="3">
        <v>624</v>
      </c>
      <c r="M496" s="3">
        <v>1</v>
      </c>
      <c r="N496" s="3">
        <v>0.02</v>
      </c>
      <c r="O496" s="3">
        <v>605</v>
      </c>
      <c r="P496" s="3">
        <v>504</v>
      </c>
      <c r="Q496" s="3">
        <v>83</v>
      </c>
      <c r="R496" s="3">
        <v>9</v>
      </c>
      <c r="S496" s="3">
        <v>1249</v>
      </c>
      <c r="T496" s="3">
        <v>2.16</v>
      </c>
      <c r="U496" s="3">
        <v>0.02</v>
      </c>
    </row>
    <row r="497" spans="8:21" x14ac:dyDescent="0.25">
      <c r="H497" s="3">
        <v>245</v>
      </c>
      <c r="I497" s="3">
        <v>224</v>
      </c>
      <c r="J497" s="3">
        <v>79.5</v>
      </c>
      <c r="K497" s="3">
        <v>10.6</v>
      </c>
      <c r="L497" s="3">
        <v>654</v>
      </c>
      <c r="M497" s="3">
        <v>1.9</v>
      </c>
      <c r="N497" s="3">
        <v>0.02</v>
      </c>
      <c r="O497" s="3">
        <v>713</v>
      </c>
      <c r="P497" s="3">
        <v>605</v>
      </c>
      <c r="Q497" s="3">
        <v>86.5</v>
      </c>
      <c r="R497" s="3">
        <v>9</v>
      </c>
      <c r="S497" s="3">
        <v>1444</v>
      </c>
      <c r="T497" s="3">
        <v>1.06</v>
      </c>
      <c r="U497" s="3">
        <v>0.03</v>
      </c>
    </row>
    <row r="498" spans="8:21" x14ac:dyDescent="0.25">
      <c r="H498" s="3">
        <v>85</v>
      </c>
      <c r="I498" s="3">
        <v>61</v>
      </c>
      <c r="J498" s="3">
        <v>71.5</v>
      </c>
      <c r="K498" s="3">
        <v>9.8000000000000007</v>
      </c>
      <c r="L498" s="3">
        <v>624</v>
      </c>
      <c r="M498" s="3">
        <v>1</v>
      </c>
      <c r="N498" s="3">
        <v>0.02</v>
      </c>
      <c r="O498" s="3">
        <v>616</v>
      </c>
      <c r="P498" s="3">
        <v>513</v>
      </c>
      <c r="Q498" s="3">
        <v>83</v>
      </c>
      <c r="R498" s="3">
        <v>9</v>
      </c>
      <c r="S498" s="3">
        <v>1247</v>
      </c>
      <c r="T498" s="3">
        <v>2.0499999999999998</v>
      </c>
      <c r="U498" s="3">
        <v>0.02</v>
      </c>
    </row>
    <row r="499" spans="8:21" x14ac:dyDescent="0.25">
      <c r="H499" s="3">
        <v>280</v>
      </c>
      <c r="I499" s="3">
        <v>235</v>
      </c>
      <c r="J499" s="3">
        <v>79.5</v>
      </c>
      <c r="K499" s="3">
        <v>10.7</v>
      </c>
      <c r="L499" s="3">
        <v>654</v>
      </c>
      <c r="M499" s="3">
        <v>1.64</v>
      </c>
      <c r="N499" s="3">
        <v>0.02</v>
      </c>
      <c r="O499" s="3">
        <v>669</v>
      </c>
      <c r="P499" s="3">
        <v>568</v>
      </c>
      <c r="Q499" s="3">
        <v>86.5</v>
      </c>
      <c r="R499" s="3">
        <v>9</v>
      </c>
      <c r="S499" s="3">
        <v>1402</v>
      </c>
      <c r="T499" s="3">
        <v>1</v>
      </c>
      <c r="U499" s="3">
        <v>0.03</v>
      </c>
    </row>
    <row r="500" spans="8:21" x14ac:dyDescent="0.25">
      <c r="H500" s="3">
        <v>78</v>
      </c>
      <c r="I500" s="3">
        <v>55</v>
      </c>
      <c r="J500" s="3">
        <v>72.5</v>
      </c>
      <c r="K500" s="3">
        <v>9.8000000000000007</v>
      </c>
      <c r="L500" s="3">
        <v>634</v>
      </c>
      <c r="M500" s="3">
        <v>1.39</v>
      </c>
      <c r="N500" s="3">
        <v>0.02</v>
      </c>
      <c r="O500" s="3">
        <v>565</v>
      </c>
      <c r="P500" s="3">
        <v>469</v>
      </c>
      <c r="Q500" s="3">
        <v>83</v>
      </c>
      <c r="R500" s="3">
        <v>8.9</v>
      </c>
      <c r="S500" s="3">
        <v>1248</v>
      </c>
      <c r="T500" s="3">
        <v>2.0099999999999998</v>
      </c>
      <c r="U500" s="3">
        <v>0.02</v>
      </c>
    </row>
    <row r="501" spans="8:21" x14ac:dyDescent="0.25">
      <c r="H501" s="3">
        <v>253</v>
      </c>
      <c r="I501" s="3">
        <v>213</v>
      </c>
      <c r="J501" s="3">
        <v>79.5</v>
      </c>
      <c r="K501" s="3">
        <v>10.7</v>
      </c>
      <c r="L501" s="3">
        <v>659</v>
      </c>
      <c r="M501" s="3">
        <v>1.6</v>
      </c>
      <c r="N501" s="3">
        <v>0.02</v>
      </c>
      <c r="O501" s="3">
        <v>669</v>
      </c>
      <c r="P501" s="3">
        <v>568</v>
      </c>
      <c r="Q501" s="3">
        <v>86.5</v>
      </c>
      <c r="R501" s="3">
        <v>9</v>
      </c>
      <c r="S501" s="3">
        <v>1400</v>
      </c>
      <c r="T501" s="3">
        <v>1</v>
      </c>
      <c r="U501" s="3">
        <v>0.03</v>
      </c>
    </row>
    <row r="502" spans="8:21" x14ac:dyDescent="0.25">
      <c r="H502" s="3">
        <v>78</v>
      </c>
      <c r="I502" s="3">
        <v>55</v>
      </c>
      <c r="J502" s="3">
        <v>72</v>
      </c>
      <c r="K502" s="3">
        <v>9.6999999999999993</v>
      </c>
      <c r="L502" s="3">
        <v>632</v>
      </c>
      <c r="M502" s="3">
        <v>1</v>
      </c>
      <c r="N502" s="3">
        <v>0.02</v>
      </c>
      <c r="O502" s="3">
        <v>565</v>
      </c>
      <c r="P502" s="3">
        <v>469</v>
      </c>
      <c r="Q502" s="3">
        <v>83</v>
      </c>
      <c r="R502" s="3">
        <v>8.9</v>
      </c>
      <c r="S502" s="3">
        <v>1240</v>
      </c>
      <c r="T502" s="3">
        <v>1.96</v>
      </c>
      <c r="U502" s="3">
        <v>0.02</v>
      </c>
    </row>
    <row r="503" spans="8:21" x14ac:dyDescent="0.25">
      <c r="H503" s="3">
        <v>254</v>
      </c>
      <c r="I503" s="3">
        <v>223</v>
      </c>
      <c r="J503" s="3">
        <v>79.5</v>
      </c>
      <c r="K503" s="3">
        <v>10.7</v>
      </c>
      <c r="L503" s="3">
        <v>645</v>
      </c>
      <c r="M503" s="3">
        <v>1.57</v>
      </c>
      <c r="N503" s="3">
        <v>0.02</v>
      </c>
      <c r="O503" s="3">
        <v>679</v>
      </c>
      <c r="P503" s="3">
        <v>570</v>
      </c>
      <c r="Q503" s="3">
        <v>86.5</v>
      </c>
      <c r="R503" s="3">
        <v>9</v>
      </c>
      <c r="S503" s="3">
        <v>1373</v>
      </c>
      <c r="T503" s="3">
        <v>1</v>
      </c>
      <c r="U503" s="3">
        <v>0.03</v>
      </c>
    </row>
    <row r="504" spans="8:21" x14ac:dyDescent="0.25">
      <c r="H504" s="3">
        <v>197</v>
      </c>
      <c r="I504" s="3">
        <v>116</v>
      </c>
      <c r="J504" s="3">
        <v>72.5</v>
      </c>
      <c r="K504" s="3">
        <v>9.6999999999999993</v>
      </c>
      <c r="L504" s="3">
        <v>631</v>
      </c>
      <c r="M504" s="3">
        <v>1</v>
      </c>
      <c r="N504" s="3">
        <v>0.02</v>
      </c>
      <c r="O504" s="3">
        <v>621</v>
      </c>
      <c r="P504" s="3">
        <v>511</v>
      </c>
      <c r="Q504" s="3">
        <v>83</v>
      </c>
      <c r="R504" s="3">
        <v>8.9</v>
      </c>
      <c r="S504" s="3">
        <v>1239</v>
      </c>
      <c r="T504" s="3">
        <v>1.81</v>
      </c>
      <c r="U504" s="3">
        <v>0.02</v>
      </c>
    </row>
    <row r="505" spans="8:21" x14ac:dyDescent="0.25">
      <c r="H505" s="3">
        <v>224</v>
      </c>
      <c r="I505" s="3">
        <v>172</v>
      </c>
      <c r="J505" s="3">
        <v>77.5</v>
      </c>
      <c r="K505" s="3">
        <v>10.8</v>
      </c>
      <c r="L505" s="3">
        <v>644</v>
      </c>
      <c r="M505" s="3">
        <v>1.42</v>
      </c>
      <c r="N505" s="3">
        <v>0.02</v>
      </c>
      <c r="O505" s="3">
        <v>657</v>
      </c>
      <c r="P505" s="3">
        <v>562</v>
      </c>
      <c r="Q505" s="3">
        <v>87</v>
      </c>
      <c r="R505" s="3">
        <v>9</v>
      </c>
      <c r="S505" s="3">
        <v>1346</v>
      </c>
      <c r="T505" s="3">
        <v>1</v>
      </c>
      <c r="U505" s="3">
        <v>0.03</v>
      </c>
    </row>
    <row r="506" spans="8:21" x14ac:dyDescent="0.25">
      <c r="H506" s="3">
        <v>74</v>
      </c>
      <c r="I506" s="3">
        <v>48</v>
      </c>
      <c r="J506" s="3">
        <v>72.5</v>
      </c>
      <c r="K506" s="3">
        <v>9.6999999999999993</v>
      </c>
      <c r="L506" s="3">
        <v>647</v>
      </c>
      <c r="M506" s="3">
        <v>1</v>
      </c>
      <c r="N506" s="3">
        <v>0.02</v>
      </c>
      <c r="O506" s="3">
        <v>585</v>
      </c>
      <c r="P506" s="3">
        <v>487</v>
      </c>
      <c r="Q506" s="3">
        <v>83.5</v>
      </c>
      <c r="R506" s="3">
        <v>8.9</v>
      </c>
      <c r="S506" s="3">
        <v>1235</v>
      </c>
      <c r="T506" s="3">
        <v>1.77</v>
      </c>
      <c r="U506" s="3">
        <v>0.02</v>
      </c>
    </row>
    <row r="507" spans="8:21" x14ac:dyDescent="0.25">
      <c r="H507" s="3">
        <v>79</v>
      </c>
      <c r="I507" s="3">
        <v>60</v>
      </c>
      <c r="J507" s="3">
        <v>75.5</v>
      </c>
      <c r="K507" s="3">
        <v>11</v>
      </c>
      <c r="L507" s="3">
        <v>600</v>
      </c>
      <c r="M507" s="3">
        <v>1.76</v>
      </c>
      <c r="N507" s="3">
        <v>0.02</v>
      </c>
      <c r="O507" s="3">
        <v>657</v>
      </c>
      <c r="P507" s="3">
        <v>562</v>
      </c>
      <c r="Q507" s="3">
        <v>86.5</v>
      </c>
      <c r="R507" s="3">
        <v>9</v>
      </c>
      <c r="S507" s="3">
        <v>1330</v>
      </c>
      <c r="T507" s="3">
        <v>1</v>
      </c>
      <c r="U507" s="3">
        <v>0.03</v>
      </c>
    </row>
    <row r="508" spans="8:21" x14ac:dyDescent="0.25">
      <c r="H508" s="3">
        <v>74</v>
      </c>
      <c r="I508" s="3">
        <v>48</v>
      </c>
      <c r="J508" s="3">
        <v>71.5</v>
      </c>
      <c r="K508" s="3">
        <v>9.6</v>
      </c>
      <c r="L508" s="3">
        <v>635</v>
      </c>
      <c r="M508" s="3">
        <v>1</v>
      </c>
      <c r="N508" s="3">
        <v>0.02</v>
      </c>
      <c r="O508" s="3">
        <v>585</v>
      </c>
      <c r="P508" s="3">
        <v>487</v>
      </c>
      <c r="Q508" s="3">
        <v>83</v>
      </c>
      <c r="R508" s="3">
        <v>8.9</v>
      </c>
      <c r="S508" s="3">
        <v>1230</v>
      </c>
      <c r="T508" s="3">
        <v>1.75</v>
      </c>
      <c r="U508" s="3">
        <v>0.02</v>
      </c>
    </row>
    <row r="509" spans="8:21" x14ac:dyDescent="0.25">
      <c r="H509" s="3">
        <v>75</v>
      </c>
      <c r="I509" s="3">
        <v>56</v>
      </c>
      <c r="J509" s="3">
        <v>76.5</v>
      </c>
      <c r="K509" s="3">
        <v>11.3</v>
      </c>
      <c r="L509" s="3">
        <v>617</v>
      </c>
      <c r="M509" s="3">
        <v>1</v>
      </c>
      <c r="N509" s="3">
        <v>0.02</v>
      </c>
      <c r="O509" s="3">
        <v>686</v>
      </c>
      <c r="P509" s="3">
        <v>576</v>
      </c>
      <c r="Q509" s="3">
        <v>86.5</v>
      </c>
      <c r="R509" s="3">
        <v>9</v>
      </c>
      <c r="S509" s="3">
        <v>1312</v>
      </c>
      <c r="T509" s="3">
        <v>1</v>
      </c>
      <c r="U509" s="3">
        <v>0.03</v>
      </c>
    </row>
    <row r="510" spans="8:21" x14ac:dyDescent="0.25">
      <c r="H510" s="3">
        <v>65</v>
      </c>
      <c r="I510" s="3">
        <v>45</v>
      </c>
      <c r="J510" s="3">
        <v>72</v>
      </c>
      <c r="K510" s="3">
        <v>9.4</v>
      </c>
      <c r="L510" s="3">
        <v>612</v>
      </c>
      <c r="M510" s="3">
        <v>1</v>
      </c>
      <c r="N510" s="3">
        <v>0.02</v>
      </c>
      <c r="O510" s="3">
        <v>577</v>
      </c>
      <c r="P510" s="3">
        <v>477</v>
      </c>
      <c r="Q510" s="3">
        <v>83</v>
      </c>
      <c r="R510" s="3">
        <v>8.9</v>
      </c>
      <c r="S510" s="3">
        <v>1223</v>
      </c>
      <c r="T510" s="3">
        <v>1.66</v>
      </c>
      <c r="U510" s="3">
        <v>0.02</v>
      </c>
    </row>
    <row r="511" spans="8:21" x14ac:dyDescent="0.25">
      <c r="H511" s="3">
        <v>100</v>
      </c>
      <c r="I511" s="3">
        <v>71</v>
      </c>
      <c r="J511" s="3">
        <v>74</v>
      </c>
      <c r="K511" s="3">
        <v>11.3</v>
      </c>
      <c r="L511" s="3">
        <v>624</v>
      </c>
      <c r="M511" s="3">
        <v>1</v>
      </c>
      <c r="N511" s="3">
        <v>0.02</v>
      </c>
      <c r="O511" s="3">
        <v>668</v>
      </c>
      <c r="P511" s="3">
        <v>571</v>
      </c>
      <c r="Q511" s="3">
        <v>87</v>
      </c>
      <c r="R511" s="3">
        <v>9</v>
      </c>
      <c r="S511" s="3">
        <v>1312</v>
      </c>
      <c r="T511" s="3">
        <v>1</v>
      </c>
      <c r="U511" s="3">
        <v>0.02</v>
      </c>
    </row>
    <row r="512" spans="8:21" x14ac:dyDescent="0.25">
      <c r="H512" s="3">
        <v>48</v>
      </c>
      <c r="I512" s="3">
        <v>27</v>
      </c>
      <c r="J512" s="3">
        <v>72.5</v>
      </c>
      <c r="K512" s="3">
        <v>9.4</v>
      </c>
      <c r="L512" s="3">
        <v>603</v>
      </c>
      <c r="M512" s="3">
        <v>1</v>
      </c>
      <c r="N512" s="3">
        <v>0.02</v>
      </c>
      <c r="O512" s="3">
        <v>574</v>
      </c>
      <c r="P512" s="3">
        <v>482</v>
      </c>
      <c r="Q512" s="3">
        <v>83.5</v>
      </c>
      <c r="R512" s="3">
        <v>8.9</v>
      </c>
      <c r="S512" s="3">
        <v>1212</v>
      </c>
      <c r="T512" s="3">
        <v>1.66</v>
      </c>
      <c r="U512" s="3">
        <v>0.02</v>
      </c>
    </row>
    <row r="513" spans="8:21" x14ac:dyDescent="0.25">
      <c r="H513" s="3">
        <v>109</v>
      </c>
      <c r="I513" s="3">
        <v>86</v>
      </c>
      <c r="J513" s="3">
        <v>74</v>
      </c>
      <c r="K513" s="3">
        <v>11.5</v>
      </c>
      <c r="L513" s="3">
        <v>606</v>
      </c>
      <c r="M513" s="3">
        <v>1</v>
      </c>
      <c r="N513" s="3">
        <v>0.02</v>
      </c>
      <c r="O513" s="3">
        <v>668</v>
      </c>
      <c r="P513" s="3">
        <v>571</v>
      </c>
      <c r="Q513" s="3">
        <v>87</v>
      </c>
      <c r="R513" s="3">
        <v>9</v>
      </c>
      <c r="S513" s="3">
        <v>1297</v>
      </c>
      <c r="T513" s="3">
        <v>1</v>
      </c>
      <c r="U513" s="3">
        <v>0.02</v>
      </c>
    </row>
    <row r="514" spans="8:21" x14ac:dyDescent="0.25">
      <c r="H514" s="3">
        <v>48</v>
      </c>
      <c r="I514" s="3">
        <v>27</v>
      </c>
      <c r="J514" s="3">
        <v>72</v>
      </c>
      <c r="K514" s="3">
        <v>9.3000000000000007</v>
      </c>
      <c r="L514" s="3">
        <v>584</v>
      </c>
      <c r="M514" s="3">
        <v>1</v>
      </c>
      <c r="N514" s="3">
        <v>0.02</v>
      </c>
      <c r="O514" s="3">
        <v>574</v>
      </c>
      <c r="P514" s="3">
        <v>482</v>
      </c>
      <c r="Q514" s="3">
        <v>83.5</v>
      </c>
      <c r="R514" s="3">
        <v>8.9</v>
      </c>
      <c r="S514" s="3">
        <v>1204</v>
      </c>
      <c r="T514" s="3">
        <v>1.49</v>
      </c>
      <c r="U514" s="3">
        <v>0.02</v>
      </c>
    </row>
    <row r="515" spans="8:21" x14ac:dyDescent="0.25">
      <c r="H515" s="3">
        <v>103</v>
      </c>
      <c r="I515" s="3">
        <v>78</v>
      </c>
      <c r="J515" s="3">
        <v>72</v>
      </c>
      <c r="K515" s="3">
        <v>11.5</v>
      </c>
      <c r="L515" s="3">
        <v>578</v>
      </c>
      <c r="M515" s="3">
        <v>1</v>
      </c>
      <c r="N515" s="3">
        <v>0.02</v>
      </c>
      <c r="O515" s="3">
        <v>665</v>
      </c>
      <c r="P515" s="3">
        <v>565</v>
      </c>
      <c r="Q515" s="3">
        <v>87</v>
      </c>
      <c r="R515" s="3">
        <v>9</v>
      </c>
      <c r="S515" s="3">
        <v>1288</v>
      </c>
      <c r="T515" s="3">
        <v>1</v>
      </c>
      <c r="U515" s="3">
        <v>0.03</v>
      </c>
    </row>
    <row r="516" spans="8:21" x14ac:dyDescent="0.25">
      <c r="H516" s="3">
        <v>69</v>
      </c>
      <c r="I516" s="3">
        <v>47</v>
      </c>
      <c r="J516" s="3">
        <v>73</v>
      </c>
      <c r="K516" s="3">
        <v>9.4</v>
      </c>
      <c r="L516" s="3">
        <v>572</v>
      </c>
      <c r="M516" s="3">
        <v>1</v>
      </c>
      <c r="N516" s="3">
        <v>0.02</v>
      </c>
      <c r="O516" s="3">
        <v>563</v>
      </c>
      <c r="P516" s="3">
        <v>477</v>
      </c>
      <c r="Q516" s="3">
        <v>83.5</v>
      </c>
      <c r="R516" s="3">
        <v>8.9</v>
      </c>
      <c r="S516" s="3">
        <v>1203</v>
      </c>
      <c r="T516" s="3">
        <v>1.33</v>
      </c>
      <c r="U516" s="3">
        <v>0.02</v>
      </c>
    </row>
    <row r="517" spans="8:21" x14ac:dyDescent="0.25">
      <c r="H517" s="3">
        <v>72</v>
      </c>
      <c r="I517" s="3">
        <v>50</v>
      </c>
      <c r="J517" s="3">
        <v>73</v>
      </c>
      <c r="K517" s="3">
        <v>11.5</v>
      </c>
      <c r="L517" s="3">
        <v>591</v>
      </c>
      <c r="M517" s="3">
        <v>1</v>
      </c>
      <c r="N517" s="3">
        <v>0.02</v>
      </c>
      <c r="O517" s="3">
        <v>629</v>
      </c>
      <c r="P517" s="3">
        <v>548</v>
      </c>
      <c r="Q517" s="3">
        <v>87</v>
      </c>
      <c r="R517" s="3">
        <v>9</v>
      </c>
      <c r="S517" s="3">
        <v>1280</v>
      </c>
      <c r="T517" s="3">
        <v>1</v>
      </c>
      <c r="U517" s="3">
        <v>0.02</v>
      </c>
    </row>
    <row r="518" spans="8:21" x14ac:dyDescent="0.25">
      <c r="H518" s="3">
        <v>75</v>
      </c>
      <c r="I518" s="3">
        <v>49</v>
      </c>
      <c r="J518" s="3">
        <v>73</v>
      </c>
      <c r="K518" s="3">
        <v>9.5</v>
      </c>
      <c r="L518" s="3">
        <v>573</v>
      </c>
      <c r="M518" s="3">
        <v>1</v>
      </c>
      <c r="N518" s="3">
        <v>0.02</v>
      </c>
      <c r="O518" s="3">
        <v>575</v>
      </c>
      <c r="P518" s="3">
        <v>484</v>
      </c>
      <c r="Q518" s="3">
        <v>83.5</v>
      </c>
      <c r="R518" s="3">
        <v>8.9</v>
      </c>
      <c r="S518" s="3">
        <v>1201</v>
      </c>
      <c r="T518" s="3">
        <v>1.36</v>
      </c>
      <c r="U518" s="3">
        <v>0.02</v>
      </c>
    </row>
    <row r="519" spans="8:21" x14ac:dyDescent="0.25">
      <c r="H519" s="3">
        <v>67</v>
      </c>
      <c r="I519" s="3">
        <v>49</v>
      </c>
      <c r="J519" s="3">
        <v>71</v>
      </c>
      <c r="K519" s="3">
        <v>11.4</v>
      </c>
      <c r="L519" s="3">
        <v>590</v>
      </c>
      <c r="M519" s="3">
        <v>1</v>
      </c>
      <c r="N519" s="3">
        <v>0.02</v>
      </c>
      <c r="O519" s="3">
        <v>629</v>
      </c>
      <c r="P519" s="3">
        <v>548</v>
      </c>
      <c r="Q519" s="3">
        <v>87</v>
      </c>
      <c r="R519" s="3">
        <v>9</v>
      </c>
      <c r="S519" s="3">
        <v>1259</v>
      </c>
      <c r="T519" s="3">
        <v>1</v>
      </c>
      <c r="U519" s="3">
        <v>0.03</v>
      </c>
    </row>
    <row r="520" spans="8:21" x14ac:dyDescent="0.25">
      <c r="H520" s="3">
        <v>75</v>
      </c>
      <c r="I520" s="3">
        <v>49</v>
      </c>
      <c r="J520" s="3">
        <v>73</v>
      </c>
      <c r="K520" s="3">
        <v>9.5</v>
      </c>
      <c r="L520" s="3">
        <v>569</v>
      </c>
      <c r="M520" s="3">
        <v>1</v>
      </c>
      <c r="N520" s="3">
        <v>0.02</v>
      </c>
      <c r="O520" s="3">
        <v>575</v>
      </c>
      <c r="P520" s="3">
        <v>484</v>
      </c>
      <c r="Q520" s="3">
        <v>83.5</v>
      </c>
      <c r="R520" s="3">
        <v>8.9</v>
      </c>
      <c r="S520" s="3">
        <v>1196</v>
      </c>
      <c r="T520" s="3">
        <v>1.32</v>
      </c>
      <c r="U520" s="3">
        <v>0.02</v>
      </c>
    </row>
    <row r="521" spans="8:21" x14ac:dyDescent="0.25">
      <c r="H521" s="3">
        <v>66</v>
      </c>
      <c r="I521" s="3">
        <v>48</v>
      </c>
      <c r="J521" s="3">
        <v>72</v>
      </c>
      <c r="K521" s="3">
        <v>11.2</v>
      </c>
      <c r="L521" s="3">
        <v>591</v>
      </c>
      <c r="M521" s="3">
        <v>1</v>
      </c>
      <c r="N521" s="3">
        <v>0.02</v>
      </c>
      <c r="O521" s="3">
        <v>662</v>
      </c>
      <c r="P521" s="3">
        <v>560</v>
      </c>
      <c r="Q521" s="3">
        <v>87</v>
      </c>
      <c r="R521" s="3">
        <v>9</v>
      </c>
      <c r="S521" s="3">
        <v>1255</v>
      </c>
      <c r="T521" s="3">
        <v>1</v>
      </c>
      <c r="U521" s="3">
        <v>0.03</v>
      </c>
    </row>
    <row r="522" spans="8:21" x14ac:dyDescent="0.25">
      <c r="H522" s="3">
        <v>70</v>
      </c>
      <c r="I522" s="3">
        <v>44</v>
      </c>
      <c r="J522" s="3">
        <v>73</v>
      </c>
      <c r="K522" s="3">
        <v>9.5</v>
      </c>
      <c r="L522" s="3">
        <v>567</v>
      </c>
      <c r="M522" s="3">
        <v>1</v>
      </c>
      <c r="N522" s="3">
        <v>0.02</v>
      </c>
      <c r="O522" s="3">
        <v>535</v>
      </c>
      <c r="P522" s="3">
        <v>444</v>
      </c>
      <c r="Q522" s="3">
        <v>83.5</v>
      </c>
      <c r="R522" s="3">
        <v>8.9</v>
      </c>
      <c r="S522" s="3">
        <v>1188</v>
      </c>
      <c r="T522" s="3">
        <v>1.08</v>
      </c>
      <c r="U522" s="3">
        <v>0.02</v>
      </c>
    </row>
    <row r="523" spans="8:21" x14ac:dyDescent="0.25">
      <c r="H523" s="3">
        <v>73</v>
      </c>
      <c r="I523" s="3">
        <v>53</v>
      </c>
      <c r="J523" s="3">
        <v>73</v>
      </c>
      <c r="K523" s="3">
        <v>11.3</v>
      </c>
      <c r="L523" s="3">
        <v>586</v>
      </c>
      <c r="M523" s="3">
        <v>1</v>
      </c>
      <c r="N523" s="3">
        <v>0.02</v>
      </c>
      <c r="O523" s="3">
        <v>636</v>
      </c>
      <c r="P523" s="3">
        <v>543</v>
      </c>
      <c r="Q523" s="3">
        <v>87</v>
      </c>
      <c r="R523" s="3">
        <v>9</v>
      </c>
      <c r="S523" s="3">
        <v>1230</v>
      </c>
      <c r="T523" s="3">
        <v>1</v>
      </c>
      <c r="U523" s="3">
        <v>0.03</v>
      </c>
    </row>
    <row r="524" spans="8:21" x14ac:dyDescent="0.25">
      <c r="H524" s="3">
        <v>81</v>
      </c>
      <c r="I524" s="3">
        <v>54</v>
      </c>
      <c r="J524" s="3">
        <v>72</v>
      </c>
      <c r="K524" s="3">
        <v>9.5</v>
      </c>
      <c r="L524" s="3">
        <v>566</v>
      </c>
      <c r="M524" s="3">
        <v>1</v>
      </c>
      <c r="N524" s="3">
        <v>0.02</v>
      </c>
      <c r="O524" s="3">
        <v>607</v>
      </c>
      <c r="P524" s="3">
        <v>503</v>
      </c>
      <c r="Q524" s="3">
        <v>83.5</v>
      </c>
      <c r="R524" s="3">
        <v>8.9</v>
      </c>
      <c r="S524" s="3">
        <v>1180</v>
      </c>
      <c r="T524" s="3">
        <v>1.05</v>
      </c>
      <c r="U524" s="3">
        <v>0.02</v>
      </c>
    </row>
    <row r="525" spans="8:21" x14ac:dyDescent="0.25">
      <c r="H525" s="3">
        <v>90</v>
      </c>
      <c r="I525" s="3">
        <v>67</v>
      </c>
      <c r="J525" s="3">
        <v>73</v>
      </c>
      <c r="K525" s="3">
        <v>11.3</v>
      </c>
      <c r="L525" s="3">
        <v>568</v>
      </c>
      <c r="M525" s="3">
        <v>1</v>
      </c>
      <c r="N525" s="3">
        <v>0.02</v>
      </c>
      <c r="O525" s="3">
        <v>636</v>
      </c>
      <c r="P525" s="3">
        <v>543</v>
      </c>
      <c r="Q525" s="3">
        <v>87</v>
      </c>
      <c r="R525" s="3">
        <v>9</v>
      </c>
      <c r="S525" s="3">
        <v>1228</v>
      </c>
      <c r="T525" s="3">
        <v>1</v>
      </c>
      <c r="U525" s="3">
        <v>0.03</v>
      </c>
    </row>
    <row r="526" spans="8:21" x14ac:dyDescent="0.25">
      <c r="H526" s="3">
        <v>81</v>
      </c>
      <c r="I526" s="3">
        <v>54</v>
      </c>
      <c r="J526" s="3">
        <v>72</v>
      </c>
      <c r="K526" s="3">
        <v>9.4</v>
      </c>
      <c r="L526" s="3">
        <v>569</v>
      </c>
      <c r="M526" s="3">
        <v>1</v>
      </c>
      <c r="N526" s="3">
        <v>0.02</v>
      </c>
      <c r="O526" s="3">
        <v>754</v>
      </c>
      <c r="P526" s="3">
        <v>578</v>
      </c>
      <c r="Q526" s="3">
        <v>83</v>
      </c>
      <c r="R526" s="3">
        <v>9</v>
      </c>
      <c r="S526" s="3">
        <v>1193</v>
      </c>
      <c r="T526" s="3">
        <v>1</v>
      </c>
      <c r="U526" s="3">
        <v>0.02</v>
      </c>
    </row>
    <row r="527" spans="8:21" x14ac:dyDescent="0.25">
      <c r="H527" s="3">
        <v>88</v>
      </c>
      <c r="I527" s="3">
        <v>67</v>
      </c>
      <c r="J527" s="3">
        <v>72.5</v>
      </c>
      <c r="K527" s="3">
        <v>11.3</v>
      </c>
      <c r="L527" s="3">
        <v>567</v>
      </c>
      <c r="M527" s="3">
        <v>1</v>
      </c>
      <c r="N527" s="3">
        <v>0.02</v>
      </c>
      <c r="O527" s="3">
        <v>607</v>
      </c>
      <c r="P527" s="3">
        <v>503</v>
      </c>
      <c r="Q527" s="3">
        <v>83.5</v>
      </c>
      <c r="R527" s="3">
        <v>8.9</v>
      </c>
      <c r="S527" s="3">
        <v>1126</v>
      </c>
      <c r="T527" s="3">
        <v>1</v>
      </c>
      <c r="U527" s="3">
        <v>0.02</v>
      </c>
    </row>
    <row r="528" spans="8:21" x14ac:dyDescent="0.25">
      <c r="H528" s="3">
        <v>71</v>
      </c>
      <c r="I528" s="3">
        <v>44</v>
      </c>
      <c r="J528" s="3">
        <v>72.5</v>
      </c>
      <c r="K528" s="3">
        <v>9.4</v>
      </c>
      <c r="L528" s="3">
        <v>566</v>
      </c>
      <c r="M528" s="3">
        <v>1</v>
      </c>
      <c r="N528" s="3">
        <v>0.02</v>
      </c>
      <c r="O528" s="3">
        <v>645</v>
      </c>
      <c r="P528" s="3">
        <v>561</v>
      </c>
      <c r="Q528" s="3">
        <v>87</v>
      </c>
      <c r="R528" s="3">
        <v>9</v>
      </c>
      <c r="S528" s="3">
        <v>1212</v>
      </c>
      <c r="T528" s="3">
        <v>1</v>
      </c>
      <c r="U528" s="3">
        <v>0.03</v>
      </c>
    </row>
    <row r="529" spans="8:21" x14ac:dyDescent="0.25">
      <c r="H529" s="3">
        <v>72</v>
      </c>
      <c r="I529" s="3">
        <v>58</v>
      </c>
      <c r="J529" s="3">
        <v>72.5</v>
      </c>
      <c r="K529" s="3">
        <v>11.3</v>
      </c>
      <c r="L529" s="3">
        <v>570</v>
      </c>
      <c r="M529" s="3">
        <v>1</v>
      </c>
      <c r="N529" s="3">
        <v>0.02</v>
      </c>
      <c r="O529" s="3">
        <v>609</v>
      </c>
      <c r="P529" s="3">
        <v>505</v>
      </c>
      <c r="Q529" s="3">
        <v>83.5</v>
      </c>
      <c r="R529" s="3">
        <v>8.9</v>
      </c>
      <c r="S529" s="3">
        <v>1123</v>
      </c>
      <c r="T529" s="3">
        <v>1</v>
      </c>
      <c r="U529" s="3">
        <v>0.02</v>
      </c>
    </row>
    <row r="530" spans="8:21" x14ac:dyDescent="0.25">
      <c r="H530" s="3">
        <v>54</v>
      </c>
      <c r="I530" s="3">
        <v>36</v>
      </c>
      <c r="J530" s="3">
        <v>72</v>
      </c>
      <c r="K530" s="3">
        <v>9.4</v>
      </c>
      <c r="L530" s="3">
        <v>564</v>
      </c>
      <c r="M530" s="3">
        <v>1</v>
      </c>
      <c r="N530" s="3">
        <v>0.02</v>
      </c>
      <c r="O530" s="3">
        <v>610</v>
      </c>
      <c r="P530" s="3">
        <v>506</v>
      </c>
      <c r="Q530" s="3">
        <v>87</v>
      </c>
      <c r="R530" s="3">
        <v>9</v>
      </c>
      <c r="S530" s="3">
        <v>1200</v>
      </c>
      <c r="T530" s="3">
        <v>1</v>
      </c>
      <c r="U530" s="3">
        <v>0.03</v>
      </c>
    </row>
    <row r="531" spans="8:21" x14ac:dyDescent="0.25">
      <c r="H531" s="3">
        <v>73</v>
      </c>
      <c r="I531" s="3">
        <v>54</v>
      </c>
      <c r="J531" s="3">
        <v>72</v>
      </c>
      <c r="K531" s="3">
        <v>11.3</v>
      </c>
      <c r="L531" s="3">
        <v>575</v>
      </c>
      <c r="M531" s="3">
        <v>1</v>
      </c>
      <c r="N531" s="3">
        <v>0.02</v>
      </c>
      <c r="O531" s="3">
        <v>584</v>
      </c>
      <c r="P531" s="3">
        <v>483</v>
      </c>
      <c r="Q531" s="3">
        <v>83.5</v>
      </c>
      <c r="R531" s="3">
        <v>8.9</v>
      </c>
      <c r="S531" s="3">
        <v>1145</v>
      </c>
      <c r="T531" s="3">
        <v>1.01</v>
      </c>
      <c r="U531" s="3">
        <v>0.02</v>
      </c>
    </row>
    <row r="532" spans="8:21" x14ac:dyDescent="0.25">
      <c r="H532" s="3">
        <v>54</v>
      </c>
      <c r="I532" s="3">
        <v>36</v>
      </c>
      <c r="J532" s="3">
        <v>72</v>
      </c>
      <c r="K532" s="3">
        <v>9.3000000000000007</v>
      </c>
      <c r="L532" s="3">
        <v>562</v>
      </c>
      <c r="M532" s="3">
        <v>1</v>
      </c>
      <c r="N532" s="3">
        <v>0.02</v>
      </c>
      <c r="O532" s="3">
        <v>610</v>
      </c>
      <c r="P532" s="3">
        <v>506</v>
      </c>
      <c r="Q532" s="3">
        <v>87</v>
      </c>
      <c r="R532" s="3">
        <v>9</v>
      </c>
      <c r="S532" s="3">
        <v>1206</v>
      </c>
      <c r="T532" s="3">
        <v>1</v>
      </c>
      <c r="U532" s="3">
        <v>0.03</v>
      </c>
    </row>
    <row r="533" spans="8:21" x14ac:dyDescent="0.25">
      <c r="H533" s="3">
        <v>69</v>
      </c>
      <c r="I533" s="3">
        <v>52</v>
      </c>
      <c r="J533" s="3">
        <v>71.5</v>
      </c>
      <c r="K533" s="3">
        <v>11.2</v>
      </c>
      <c r="L533" s="3">
        <v>563</v>
      </c>
      <c r="M533" s="3">
        <v>1</v>
      </c>
      <c r="N533" s="3">
        <v>0.02</v>
      </c>
      <c r="O533" s="3">
        <v>733</v>
      </c>
      <c r="P533" s="3">
        <v>570</v>
      </c>
      <c r="Q533" s="3">
        <v>83</v>
      </c>
      <c r="R533" s="3">
        <v>9</v>
      </c>
      <c r="S533" s="3">
        <v>1162</v>
      </c>
      <c r="T533" s="3">
        <v>1</v>
      </c>
      <c r="U533" s="3">
        <v>0.02</v>
      </c>
    </row>
    <row r="534" spans="8:21" x14ac:dyDescent="0.25">
      <c r="H534" s="3">
        <v>51</v>
      </c>
      <c r="I534" s="3">
        <v>33</v>
      </c>
      <c r="J534" s="3">
        <v>72</v>
      </c>
      <c r="K534" s="3">
        <v>9.4</v>
      </c>
      <c r="L534" s="3">
        <v>555</v>
      </c>
      <c r="M534" s="3">
        <v>1</v>
      </c>
      <c r="N534" s="3">
        <v>0.02</v>
      </c>
      <c r="O534" s="3">
        <v>584</v>
      </c>
      <c r="P534" s="3">
        <v>483</v>
      </c>
      <c r="Q534" s="3">
        <v>83.5</v>
      </c>
      <c r="R534" s="3">
        <v>8.9</v>
      </c>
      <c r="S534" s="3">
        <v>1143</v>
      </c>
      <c r="T534" s="3">
        <v>1</v>
      </c>
      <c r="U534" s="3">
        <v>0.02</v>
      </c>
    </row>
    <row r="535" spans="8:21" x14ac:dyDescent="0.25">
      <c r="H535" s="3">
        <v>79</v>
      </c>
      <c r="I535" s="3">
        <v>53</v>
      </c>
      <c r="J535" s="3">
        <v>72</v>
      </c>
      <c r="K535" s="3">
        <v>11.2</v>
      </c>
      <c r="L535" s="3">
        <v>548</v>
      </c>
      <c r="M535" s="3">
        <v>1</v>
      </c>
      <c r="N535" s="3">
        <v>0.02</v>
      </c>
      <c r="O535" s="3">
        <v>622</v>
      </c>
      <c r="P535" s="3">
        <v>537</v>
      </c>
      <c r="Q535" s="3">
        <v>87</v>
      </c>
      <c r="R535" s="3">
        <v>9</v>
      </c>
      <c r="S535" s="3">
        <v>1205</v>
      </c>
      <c r="T535" s="3">
        <v>1</v>
      </c>
      <c r="U535" s="3">
        <v>0.03</v>
      </c>
    </row>
    <row r="536" spans="8:21" x14ac:dyDescent="0.25">
      <c r="H536" s="3">
        <v>59</v>
      </c>
      <c r="I536" s="3">
        <v>27</v>
      </c>
      <c r="J536" s="3">
        <v>72.5</v>
      </c>
      <c r="K536" s="3">
        <v>9.4</v>
      </c>
      <c r="L536" s="3">
        <v>549</v>
      </c>
      <c r="M536" s="3">
        <v>1</v>
      </c>
      <c r="N536" s="3">
        <v>0.02</v>
      </c>
      <c r="O536" s="3">
        <v>524</v>
      </c>
      <c r="P536" s="3">
        <v>439</v>
      </c>
      <c r="Q536" s="3">
        <v>83.5</v>
      </c>
      <c r="R536" s="3">
        <v>8.9</v>
      </c>
      <c r="S536" s="3">
        <v>1094</v>
      </c>
      <c r="T536" s="3">
        <v>1</v>
      </c>
      <c r="U536" s="3">
        <v>0.02</v>
      </c>
    </row>
    <row r="537" spans="8:21" x14ac:dyDescent="0.25">
      <c r="H537" s="3">
        <v>83</v>
      </c>
      <c r="I537" s="3">
        <v>60</v>
      </c>
      <c r="J537" s="3">
        <v>72.5</v>
      </c>
      <c r="K537" s="3">
        <v>11.2</v>
      </c>
      <c r="L537" s="3">
        <v>539</v>
      </c>
      <c r="M537" s="3">
        <v>1</v>
      </c>
      <c r="N537" s="3">
        <v>0.02</v>
      </c>
      <c r="O537" s="3">
        <v>628</v>
      </c>
      <c r="P537" s="3">
        <v>529</v>
      </c>
      <c r="Q537" s="3">
        <v>87</v>
      </c>
      <c r="R537" s="3">
        <v>9</v>
      </c>
      <c r="S537" s="3">
        <v>1203</v>
      </c>
      <c r="T537" s="3">
        <v>1</v>
      </c>
      <c r="U537" s="3">
        <v>0.02</v>
      </c>
    </row>
    <row r="538" spans="8:21" x14ac:dyDescent="0.25">
      <c r="H538" s="3">
        <v>59</v>
      </c>
      <c r="I538" s="3">
        <v>27</v>
      </c>
      <c r="J538" s="3">
        <v>72</v>
      </c>
      <c r="K538" s="3">
        <v>9.4</v>
      </c>
      <c r="L538" s="3">
        <v>546</v>
      </c>
      <c r="M538" s="3">
        <v>1</v>
      </c>
      <c r="N538" s="3">
        <v>0.02</v>
      </c>
      <c r="O538" s="3">
        <v>517</v>
      </c>
      <c r="P538" s="3">
        <v>426</v>
      </c>
      <c r="Q538" s="3">
        <v>83.5</v>
      </c>
      <c r="R538" s="3">
        <v>8.9</v>
      </c>
      <c r="S538" s="3">
        <v>1092</v>
      </c>
      <c r="T538" s="3">
        <v>1</v>
      </c>
      <c r="U538" s="3">
        <v>0.02</v>
      </c>
    </row>
    <row r="539" spans="8:21" x14ac:dyDescent="0.25">
      <c r="H539" s="3">
        <v>82</v>
      </c>
      <c r="I539" s="3">
        <v>60</v>
      </c>
      <c r="J539" s="3">
        <v>73</v>
      </c>
      <c r="K539" s="3">
        <v>11.2</v>
      </c>
      <c r="L539" s="3">
        <v>554</v>
      </c>
      <c r="M539" s="3">
        <v>1</v>
      </c>
      <c r="N539" s="3">
        <v>0.02</v>
      </c>
      <c r="O539" s="3">
        <v>628</v>
      </c>
      <c r="P539" s="3">
        <v>529</v>
      </c>
      <c r="Q539" s="3">
        <v>87</v>
      </c>
      <c r="R539" s="3">
        <v>9</v>
      </c>
      <c r="S539" s="3">
        <v>1198</v>
      </c>
      <c r="T539" s="3">
        <v>1</v>
      </c>
      <c r="U539" s="3">
        <v>0.03</v>
      </c>
    </row>
    <row r="540" spans="8:21" x14ac:dyDescent="0.25">
      <c r="H540" s="3">
        <v>50</v>
      </c>
      <c r="I540" s="3">
        <v>32</v>
      </c>
      <c r="J540" s="3">
        <v>72.5</v>
      </c>
      <c r="K540" s="3">
        <v>9.5</v>
      </c>
      <c r="L540" s="3">
        <v>540</v>
      </c>
      <c r="M540" s="3">
        <v>1</v>
      </c>
      <c r="N540" s="3">
        <v>0.02</v>
      </c>
      <c r="O540" s="3">
        <v>686</v>
      </c>
      <c r="P540" s="3">
        <v>546</v>
      </c>
      <c r="Q540" s="3">
        <v>83</v>
      </c>
      <c r="R540" s="3">
        <v>9</v>
      </c>
      <c r="S540" s="3">
        <v>1138</v>
      </c>
      <c r="T540" s="3">
        <v>1</v>
      </c>
      <c r="U540" s="3">
        <v>0.02</v>
      </c>
    </row>
    <row r="541" spans="8:21" x14ac:dyDescent="0.25">
      <c r="H541" s="3">
        <v>56</v>
      </c>
      <c r="I541" s="3">
        <v>45</v>
      </c>
      <c r="J541" s="3">
        <v>72.5</v>
      </c>
      <c r="K541" s="3">
        <v>11.2</v>
      </c>
      <c r="L541" s="3">
        <v>562</v>
      </c>
      <c r="M541" s="3">
        <v>1</v>
      </c>
      <c r="N541" s="3">
        <v>0.02</v>
      </c>
      <c r="O541" s="3">
        <v>517</v>
      </c>
      <c r="P541" s="3">
        <v>426</v>
      </c>
      <c r="Q541" s="3">
        <v>83.5</v>
      </c>
      <c r="R541" s="3">
        <v>9</v>
      </c>
      <c r="S541" s="3">
        <v>1070</v>
      </c>
      <c r="T541" s="3">
        <v>1</v>
      </c>
      <c r="U541" s="3">
        <v>0.02</v>
      </c>
    </row>
    <row r="542" spans="8:21" x14ac:dyDescent="0.25">
      <c r="H542" s="3">
        <v>34</v>
      </c>
      <c r="I542" s="3">
        <v>21</v>
      </c>
      <c r="J542" s="3">
        <v>72.5</v>
      </c>
      <c r="K542" s="3">
        <v>9.5</v>
      </c>
      <c r="L542" s="3">
        <v>536</v>
      </c>
      <c r="M542" s="3">
        <v>1</v>
      </c>
      <c r="N542" s="3">
        <v>0.02</v>
      </c>
      <c r="O542" s="3">
        <v>603</v>
      </c>
      <c r="P542" s="3">
        <v>500</v>
      </c>
      <c r="Q542" s="3">
        <v>87</v>
      </c>
      <c r="R542" s="3">
        <v>9</v>
      </c>
      <c r="S542" s="3">
        <v>1190</v>
      </c>
      <c r="T542" s="3">
        <v>1</v>
      </c>
      <c r="U542" s="3">
        <v>0.03</v>
      </c>
    </row>
    <row r="543" spans="8:21" x14ac:dyDescent="0.25">
      <c r="H543" s="3">
        <v>53</v>
      </c>
      <c r="I543" s="3">
        <v>44</v>
      </c>
      <c r="J543" s="3">
        <v>72.5</v>
      </c>
      <c r="K543" s="3">
        <v>11.2</v>
      </c>
      <c r="L543" s="3">
        <v>561</v>
      </c>
      <c r="M543" s="3">
        <v>1</v>
      </c>
      <c r="N543" s="3">
        <v>0.02</v>
      </c>
      <c r="O543" s="3">
        <v>686</v>
      </c>
      <c r="P543" s="3">
        <v>546</v>
      </c>
      <c r="Q543" s="3">
        <v>83</v>
      </c>
      <c r="R543" s="3">
        <v>9</v>
      </c>
      <c r="S543" s="3">
        <v>1130</v>
      </c>
      <c r="T543" s="3">
        <v>1</v>
      </c>
      <c r="U543" s="3">
        <v>0.02</v>
      </c>
    </row>
    <row r="544" spans="8:21" x14ac:dyDescent="0.25">
      <c r="H544" s="3">
        <v>34</v>
      </c>
      <c r="I544" s="3">
        <v>21</v>
      </c>
      <c r="J544" s="3">
        <v>72.5</v>
      </c>
      <c r="K544" s="3">
        <v>9.5</v>
      </c>
      <c r="L544" s="3">
        <v>537</v>
      </c>
      <c r="M544" s="3">
        <v>1</v>
      </c>
      <c r="N544" s="3">
        <v>0.02</v>
      </c>
      <c r="O544" s="3">
        <v>585</v>
      </c>
      <c r="P544" s="3">
        <v>478</v>
      </c>
      <c r="Q544" s="3">
        <v>83.5</v>
      </c>
      <c r="R544" s="3">
        <v>8.9</v>
      </c>
      <c r="S544" s="3">
        <v>1065</v>
      </c>
      <c r="T544" s="3">
        <v>1</v>
      </c>
      <c r="U544" s="3">
        <v>0.02</v>
      </c>
    </row>
    <row r="545" spans="8:21" x14ac:dyDescent="0.25">
      <c r="H545" s="3">
        <v>52</v>
      </c>
      <c r="I545" s="3">
        <v>44</v>
      </c>
      <c r="J545" s="3">
        <v>72.5</v>
      </c>
      <c r="K545" s="3">
        <v>11.2</v>
      </c>
      <c r="L545" s="3">
        <v>558</v>
      </c>
      <c r="M545" s="3">
        <v>1</v>
      </c>
      <c r="N545" s="3">
        <v>0.02</v>
      </c>
      <c r="O545" s="3">
        <v>492</v>
      </c>
      <c r="P545" s="3">
        <v>432</v>
      </c>
      <c r="Q545" s="3">
        <v>87</v>
      </c>
      <c r="R545" s="3">
        <v>9</v>
      </c>
      <c r="S545" s="3">
        <v>1188</v>
      </c>
      <c r="T545" s="3">
        <v>1</v>
      </c>
      <c r="U545" s="3">
        <v>0.03</v>
      </c>
    </row>
    <row r="546" spans="8:21" x14ac:dyDescent="0.25">
      <c r="H546" s="3">
        <v>53</v>
      </c>
      <c r="I546" s="3">
        <v>28</v>
      </c>
      <c r="J546" s="3">
        <v>72</v>
      </c>
      <c r="K546" s="3">
        <v>9.5</v>
      </c>
      <c r="L546" s="3">
        <v>532</v>
      </c>
      <c r="M546" s="3">
        <v>1</v>
      </c>
      <c r="N546" s="3">
        <v>0.02</v>
      </c>
      <c r="O546" s="3">
        <v>614</v>
      </c>
      <c r="P546" s="3">
        <v>503</v>
      </c>
      <c r="Q546" s="3">
        <v>83.5</v>
      </c>
      <c r="R546" s="3">
        <v>8.9</v>
      </c>
      <c r="S546" s="3">
        <v>1077</v>
      </c>
      <c r="T546" s="3">
        <v>1</v>
      </c>
      <c r="U546" s="3">
        <v>0.02</v>
      </c>
    </row>
    <row r="547" spans="8:21" x14ac:dyDescent="0.25">
      <c r="H547" s="3">
        <v>60</v>
      </c>
      <c r="I547" s="3">
        <v>43</v>
      </c>
      <c r="J547" s="3">
        <v>72</v>
      </c>
      <c r="K547" s="3">
        <v>11.2</v>
      </c>
      <c r="L547" s="3">
        <v>558</v>
      </c>
      <c r="M547" s="3">
        <v>1</v>
      </c>
      <c r="N547" s="3">
        <v>0.02</v>
      </c>
      <c r="O547" s="3">
        <v>492</v>
      </c>
      <c r="P547" s="3">
        <v>432</v>
      </c>
      <c r="Q547" s="3">
        <v>87</v>
      </c>
      <c r="R547" s="3">
        <v>9</v>
      </c>
      <c r="S547" s="3">
        <v>1186</v>
      </c>
      <c r="T547" s="3">
        <v>1</v>
      </c>
      <c r="U547" s="3">
        <v>0.03</v>
      </c>
    </row>
    <row r="548" spans="8:21" x14ac:dyDescent="0.25">
      <c r="H548" s="3">
        <v>37</v>
      </c>
      <c r="I548" s="3">
        <v>21</v>
      </c>
      <c r="J548" s="3">
        <v>72</v>
      </c>
      <c r="K548" s="3">
        <v>9.4</v>
      </c>
      <c r="L548" s="3">
        <v>534</v>
      </c>
      <c r="M548" s="3">
        <v>1</v>
      </c>
      <c r="N548" s="3">
        <v>0.02</v>
      </c>
      <c r="O548" s="3">
        <v>614</v>
      </c>
      <c r="P548" s="3">
        <v>503</v>
      </c>
      <c r="Q548" s="3">
        <v>83.5</v>
      </c>
      <c r="R548" s="3">
        <v>9</v>
      </c>
      <c r="S548" s="3">
        <v>1054</v>
      </c>
      <c r="T548" s="3">
        <v>1</v>
      </c>
      <c r="U548" s="3">
        <v>0.02</v>
      </c>
    </row>
    <row r="549" spans="8:21" x14ac:dyDescent="0.25">
      <c r="H549" s="3">
        <v>49</v>
      </c>
      <c r="I549" s="3">
        <v>41</v>
      </c>
      <c r="J549" s="3">
        <v>72.5</v>
      </c>
      <c r="K549" s="3">
        <v>11.1</v>
      </c>
      <c r="L549" s="3">
        <v>540</v>
      </c>
      <c r="M549" s="3">
        <v>1</v>
      </c>
      <c r="N549" s="3">
        <v>0.02</v>
      </c>
      <c r="O549" s="3">
        <v>610</v>
      </c>
      <c r="P549" s="3">
        <v>527</v>
      </c>
      <c r="Q549" s="3">
        <v>87.5</v>
      </c>
      <c r="R549" s="3">
        <v>9</v>
      </c>
      <c r="S549" s="3">
        <v>1182</v>
      </c>
      <c r="T549" s="3">
        <v>1</v>
      </c>
      <c r="U549" s="3">
        <v>0.03</v>
      </c>
    </row>
    <row r="550" spans="8:21" x14ac:dyDescent="0.25">
      <c r="H550" s="3">
        <v>37</v>
      </c>
      <c r="I550" s="3">
        <v>21</v>
      </c>
      <c r="J550" s="3">
        <v>72.5</v>
      </c>
      <c r="K550" s="3">
        <v>9.4</v>
      </c>
      <c r="L550" s="3">
        <v>535</v>
      </c>
      <c r="M550" s="3">
        <v>1</v>
      </c>
      <c r="N550" s="3">
        <v>0.02</v>
      </c>
      <c r="O550" s="3">
        <v>666</v>
      </c>
      <c r="P550" s="3">
        <v>542</v>
      </c>
      <c r="Q550" s="3">
        <v>83.5</v>
      </c>
      <c r="R550" s="3">
        <v>9</v>
      </c>
      <c r="S550" s="3">
        <v>1026</v>
      </c>
      <c r="T550" s="3">
        <v>1</v>
      </c>
      <c r="U550" s="3">
        <v>0.02</v>
      </c>
    </row>
    <row r="551" spans="8:21" x14ac:dyDescent="0.25">
      <c r="H551" s="3">
        <v>48</v>
      </c>
      <c r="I551" s="3">
        <v>40</v>
      </c>
      <c r="J551" s="3">
        <v>73</v>
      </c>
      <c r="K551" s="3">
        <v>11.2</v>
      </c>
      <c r="L551" s="3">
        <v>539</v>
      </c>
      <c r="M551" s="3">
        <v>1</v>
      </c>
      <c r="N551" s="3">
        <v>0.02</v>
      </c>
      <c r="O551" s="3">
        <v>634</v>
      </c>
      <c r="P551" s="3">
        <v>539</v>
      </c>
      <c r="Q551" s="3">
        <v>87.5</v>
      </c>
      <c r="R551" s="3">
        <v>9</v>
      </c>
      <c r="S551" s="3">
        <v>1180</v>
      </c>
      <c r="T551" s="3">
        <v>1</v>
      </c>
      <c r="U551" s="3">
        <v>0.03</v>
      </c>
    </row>
    <row r="552" spans="8:21" x14ac:dyDescent="0.25">
      <c r="H552" s="3">
        <v>37</v>
      </c>
      <c r="I552" s="3">
        <v>23</v>
      </c>
      <c r="J552" s="3">
        <v>72</v>
      </c>
      <c r="K552" s="3">
        <v>9.5</v>
      </c>
      <c r="L552" s="3">
        <v>528</v>
      </c>
      <c r="M552" s="3">
        <v>1</v>
      </c>
      <c r="N552" s="3">
        <v>0.02</v>
      </c>
      <c r="O552" s="3">
        <v>554</v>
      </c>
      <c r="P552" s="3">
        <v>460</v>
      </c>
      <c r="Q552" s="3">
        <v>83.5</v>
      </c>
      <c r="R552" s="3">
        <v>9</v>
      </c>
      <c r="S552" s="3">
        <v>1052</v>
      </c>
      <c r="T552" s="3">
        <v>1</v>
      </c>
      <c r="U552" s="3">
        <v>0.02</v>
      </c>
    </row>
    <row r="553" spans="8:21" x14ac:dyDescent="0.25">
      <c r="H553" s="3">
        <v>49</v>
      </c>
      <c r="I553" s="3">
        <v>37</v>
      </c>
      <c r="J553" s="3">
        <v>72</v>
      </c>
      <c r="K553" s="3">
        <v>11.2</v>
      </c>
      <c r="L553" s="3">
        <v>533</v>
      </c>
      <c r="M553" s="3">
        <v>1</v>
      </c>
      <c r="N553" s="3">
        <v>0.02</v>
      </c>
      <c r="O553" s="3">
        <v>634</v>
      </c>
      <c r="P553" s="3">
        <v>539</v>
      </c>
      <c r="Q553" s="3">
        <v>87</v>
      </c>
      <c r="R553" s="3">
        <v>9</v>
      </c>
      <c r="S553" s="3">
        <v>1152</v>
      </c>
      <c r="T553" s="3">
        <v>1</v>
      </c>
      <c r="U553" s="3">
        <v>0.03</v>
      </c>
    </row>
    <row r="554" spans="8:21" x14ac:dyDescent="0.25">
      <c r="H554" s="3">
        <v>39</v>
      </c>
      <c r="I554" s="3">
        <v>21</v>
      </c>
      <c r="J554" s="3">
        <v>72.5</v>
      </c>
      <c r="K554" s="3">
        <v>9.4</v>
      </c>
      <c r="L554" s="3">
        <v>531</v>
      </c>
      <c r="M554" s="3">
        <v>1</v>
      </c>
      <c r="N554" s="3">
        <v>0.02</v>
      </c>
      <c r="O554" s="3">
        <v>554</v>
      </c>
      <c r="P554" s="3">
        <v>460</v>
      </c>
      <c r="Q554" s="3">
        <v>83.5</v>
      </c>
      <c r="R554" s="3">
        <v>9</v>
      </c>
      <c r="S554" s="3">
        <v>1065</v>
      </c>
      <c r="T554" s="3">
        <v>1</v>
      </c>
      <c r="U554" s="3">
        <v>0.02</v>
      </c>
    </row>
    <row r="555" spans="8:21" x14ac:dyDescent="0.25">
      <c r="H555" s="3">
        <v>46</v>
      </c>
      <c r="I555" s="3">
        <v>44</v>
      </c>
      <c r="J555" s="3">
        <v>73</v>
      </c>
      <c r="K555" s="3">
        <v>11.3</v>
      </c>
      <c r="L555" s="3">
        <v>522</v>
      </c>
      <c r="M555" s="3">
        <v>1</v>
      </c>
      <c r="N555" s="3">
        <v>0.02</v>
      </c>
      <c r="O555" s="3">
        <v>555</v>
      </c>
      <c r="P555" s="3">
        <v>473</v>
      </c>
      <c r="Q555" s="3">
        <v>87</v>
      </c>
      <c r="R555" s="3">
        <v>9</v>
      </c>
      <c r="S555" s="3">
        <v>1154</v>
      </c>
      <c r="T555" s="3">
        <v>1</v>
      </c>
      <c r="U555" s="3">
        <v>0.03</v>
      </c>
    </row>
    <row r="556" spans="8:21" x14ac:dyDescent="0.25">
      <c r="H556" s="3">
        <v>39</v>
      </c>
      <c r="I556" s="3">
        <v>21</v>
      </c>
      <c r="J556" s="3">
        <v>72</v>
      </c>
      <c r="K556" s="3">
        <v>9.4</v>
      </c>
      <c r="L556" s="3">
        <v>528</v>
      </c>
      <c r="M556" s="3">
        <v>1</v>
      </c>
      <c r="N556" s="3">
        <v>0.02</v>
      </c>
      <c r="O556" s="3">
        <v>518</v>
      </c>
      <c r="P556" s="3">
        <v>440</v>
      </c>
      <c r="Q556" s="3">
        <v>87.5</v>
      </c>
      <c r="R556" s="3">
        <v>9</v>
      </c>
      <c r="S556" s="3">
        <v>1158</v>
      </c>
      <c r="T556" s="3">
        <v>1</v>
      </c>
      <c r="U556" s="3">
        <v>0.02</v>
      </c>
    </row>
    <row r="557" spans="8:21" x14ac:dyDescent="0.25">
      <c r="H557" s="3">
        <v>48</v>
      </c>
      <c r="I557" s="3">
        <v>43</v>
      </c>
      <c r="J557" s="3">
        <v>72</v>
      </c>
      <c r="K557" s="3">
        <v>11.2</v>
      </c>
      <c r="L557" s="3">
        <v>529</v>
      </c>
      <c r="M557" s="3">
        <v>1</v>
      </c>
      <c r="N557" s="3">
        <v>0.02</v>
      </c>
      <c r="O557" s="3">
        <v>630</v>
      </c>
      <c r="P557" s="3">
        <v>512</v>
      </c>
      <c r="Q557" s="3">
        <v>84</v>
      </c>
      <c r="R557" s="3">
        <v>9.5</v>
      </c>
      <c r="S557" s="3">
        <v>1194</v>
      </c>
      <c r="T557" s="3">
        <v>1</v>
      </c>
      <c r="U557" s="3">
        <v>0.02</v>
      </c>
    </row>
    <row r="558" spans="8:21" x14ac:dyDescent="0.25">
      <c r="H558" s="3">
        <v>26</v>
      </c>
      <c r="I558" s="3">
        <v>14</v>
      </c>
      <c r="J558" s="3">
        <v>71.5</v>
      </c>
      <c r="K558" s="3">
        <v>9.4</v>
      </c>
      <c r="L558" s="3">
        <v>536</v>
      </c>
      <c r="M558" s="3">
        <v>1</v>
      </c>
      <c r="N558" s="3">
        <v>0.02</v>
      </c>
      <c r="O558" s="3">
        <v>518</v>
      </c>
      <c r="P558" s="3">
        <v>440</v>
      </c>
      <c r="Q558" s="3">
        <v>87.5</v>
      </c>
      <c r="R558" s="3">
        <v>9</v>
      </c>
      <c r="S558" s="3">
        <v>1162</v>
      </c>
      <c r="T558" s="3">
        <v>1</v>
      </c>
      <c r="U558" s="3">
        <v>0.03</v>
      </c>
    </row>
    <row r="559" spans="8:21" x14ac:dyDescent="0.25">
      <c r="H559" s="3">
        <v>39</v>
      </c>
      <c r="I559" s="3">
        <v>39</v>
      </c>
      <c r="J559" s="3">
        <v>72</v>
      </c>
      <c r="K559" s="3">
        <v>11.2</v>
      </c>
      <c r="L559" s="3">
        <v>549</v>
      </c>
      <c r="M559" s="3">
        <v>1</v>
      </c>
      <c r="N559" s="3">
        <v>0.02</v>
      </c>
      <c r="O559" s="3">
        <v>630</v>
      </c>
      <c r="P559" s="3">
        <v>512</v>
      </c>
      <c r="Q559" s="3">
        <v>83</v>
      </c>
      <c r="R559" s="3">
        <v>9.9</v>
      </c>
      <c r="S559" s="3">
        <v>1221</v>
      </c>
      <c r="T559" s="3">
        <v>1</v>
      </c>
      <c r="U559" s="3">
        <v>0.02</v>
      </c>
    </row>
    <row r="560" spans="8:21" x14ac:dyDescent="0.25">
      <c r="H560" s="3">
        <v>33</v>
      </c>
      <c r="I560" s="3">
        <v>19</v>
      </c>
      <c r="J560" s="3">
        <v>72</v>
      </c>
      <c r="K560" s="3">
        <v>9.3000000000000007</v>
      </c>
      <c r="L560" s="3">
        <v>535</v>
      </c>
      <c r="M560" s="3">
        <v>1</v>
      </c>
      <c r="N560" s="3">
        <v>0.02</v>
      </c>
      <c r="O560" s="3">
        <v>585</v>
      </c>
      <c r="P560" s="3">
        <v>504</v>
      </c>
      <c r="Q560" s="3">
        <v>87.5</v>
      </c>
      <c r="R560" s="3">
        <v>9</v>
      </c>
      <c r="S560" s="3">
        <v>1170</v>
      </c>
      <c r="T560" s="3">
        <v>1</v>
      </c>
      <c r="U560" s="3">
        <v>0.02</v>
      </c>
    </row>
    <row r="561" spans="8:21" x14ac:dyDescent="0.25">
      <c r="H561" s="3">
        <v>44</v>
      </c>
      <c r="I561" s="3">
        <v>32</v>
      </c>
      <c r="J561" s="3">
        <v>71.5</v>
      </c>
      <c r="K561" s="3">
        <v>11.1</v>
      </c>
      <c r="L561" s="3">
        <v>519</v>
      </c>
      <c r="M561" s="3">
        <v>1</v>
      </c>
      <c r="N561" s="3">
        <v>0.02</v>
      </c>
      <c r="O561" s="3">
        <v>570</v>
      </c>
      <c r="P561" s="3">
        <v>476</v>
      </c>
      <c r="Q561" s="3">
        <v>82</v>
      </c>
      <c r="R561" s="3">
        <v>9.8000000000000007</v>
      </c>
      <c r="S561" s="3">
        <v>1212</v>
      </c>
      <c r="T561" s="3">
        <v>1</v>
      </c>
      <c r="U561" s="3">
        <v>0.02</v>
      </c>
    </row>
    <row r="562" spans="8:21" x14ac:dyDescent="0.25">
      <c r="H562" s="3">
        <v>33</v>
      </c>
      <c r="I562" s="3">
        <v>19</v>
      </c>
      <c r="J562" s="3">
        <v>72</v>
      </c>
      <c r="K562" s="3">
        <v>9.4</v>
      </c>
      <c r="L562" s="3">
        <v>536</v>
      </c>
      <c r="M562" s="3">
        <v>1</v>
      </c>
      <c r="N562" s="3">
        <v>0.02</v>
      </c>
      <c r="O562" s="3">
        <v>560</v>
      </c>
      <c r="P562" s="3">
        <v>476</v>
      </c>
      <c r="Q562" s="3">
        <v>87.5</v>
      </c>
      <c r="R562" s="3">
        <v>9.1</v>
      </c>
      <c r="S562" s="3">
        <v>1168</v>
      </c>
      <c r="T562" s="3">
        <v>1</v>
      </c>
      <c r="U562" s="3">
        <v>0.02</v>
      </c>
    </row>
    <row r="563" spans="8:21" x14ac:dyDescent="0.25">
      <c r="H563" s="3">
        <v>40</v>
      </c>
      <c r="I563" s="3">
        <v>29</v>
      </c>
      <c r="J563" s="3">
        <v>71.5</v>
      </c>
      <c r="K563" s="3">
        <v>11.1</v>
      </c>
      <c r="L563" s="3">
        <v>482</v>
      </c>
      <c r="M563" s="3">
        <v>1</v>
      </c>
      <c r="N563" s="3">
        <v>0.02</v>
      </c>
      <c r="O563" s="3">
        <v>543</v>
      </c>
      <c r="P563" s="3">
        <v>445</v>
      </c>
      <c r="Q563" s="3">
        <v>82.5</v>
      </c>
      <c r="R563" s="3">
        <v>9.8000000000000007</v>
      </c>
      <c r="S563" s="3">
        <v>1212</v>
      </c>
      <c r="T563" s="3">
        <v>1</v>
      </c>
      <c r="U563" s="3">
        <v>0.02</v>
      </c>
    </row>
    <row r="564" spans="8:21" x14ac:dyDescent="0.25">
      <c r="H564" s="3">
        <v>25</v>
      </c>
      <c r="I564" s="3">
        <v>12</v>
      </c>
      <c r="J564" s="3">
        <v>72.5</v>
      </c>
      <c r="K564" s="3">
        <v>9.4</v>
      </c>
      <c r="L564" s="3">
        <v>535</v>
      </c>
      <c r="M564" s="3">
        <v>1</v>
      </c>
      <c r="N564" s="3">
        <v>0.02</v>
      </c>
      <c r="O564" s="3">
        <v>543</v>
      </c>
      <c r="P564" s="3">
        <v>445</v>
      </c>
      <c r="Q564" s="3">
        <v>82.5</v>
      </c>
      <c r="R564" s="3">
        <v>9.6999999999999993</v>
      </c>
      <c r="S564" s="3">
        <v>1227</v>
      </c>
      <c r="T564" s="3">
        <v>1</v>
      </c>
      <c r="U564" s="3">
        <v>0.02</v>
      </c>
    </row>
    <row r="565" spans="8:21" x14ac:dyDescent="0.25">
      <c r="H565" s="3">
        <v>23</v>
      </c>
      <c r="I565" s="3">
        <v>21</v>
      </c>
      <c r="J565" s="3">
        <v>71.5</v>
      </c>
      <c r="K565" s="3">
        <v>11.1</v>
      </c>
      <c r="L565" s="3">
        <v>464</v>
      </c>
      <c r="M565" s="3">
        <v>1</v>
      </c>
      <c r="N565" s="3">
        <v>0.02</v>
      </c>
      <c r="O565" s="3">
        <v>545</v>
      </c>
      <c r="P565" s="3">
        <v>460</v>
      </c>
      <c r="Q565" s="3">
        <v>87.5</v>
      </c>
      <c r="R565" s="3">
        <v>9.3000000000000007</v>
      </c>
      <c r="S565" s="3">
        <v>1207</v>
      </c>
      <c r="T565" s="3">
        <v>1</v>
      </c>
      <c r="U565" s="3">
        <v>0.03</v>
      </c>
    </row>
    <row r="566" spans="8:21" x14ac:dyDescent="0.25">
      <c r="H566" s="3">
        <v>28</v>
      </c>
      <c r="I566" s="3">
        <v>16</v>
      </c>
      <c r="J566" s="3">
        <v>72.5</v>
      </c>
      <c r="K566" s="3">
        <v>9.4</v>
      </c>
      <c r="L566" s="3">
        <v>536</v>
      </c>
      <c r="M566" s="3">
        <v>1</v>
      </c>
      <c r="N566" s="3">
        <v>0.02</v>
      </c>
      <c r="O566" s="3">
        <v>490</v>
      </c>
      <c r="P566" s="3">
        <v>408</v>
      </c>
      <c r="Q566" s="3">
        <v>82.5</v>
      </c>
      <c r="R566" s="3">
        <v>9.6999999999999993</v>
      </c>
      <c r="S566" s="3">
        <v>1133</v>
      </c>
      <c r="T566" s="3">
        <v>1</v>
      </c>
      <c r="U566" s="3">
        <v>0.02</v>
      </c>
    </row>
    <row r="567" spans="8:21" x14ac:dyDescent="0.25">
      <c r="H567" s="3">
        <v>39</v>
      </c>
      <c r="I567" s="3">
        <v>36</v>
      </c>
      <c r="J567" s="3">
        <v>72.5</v>
      </c>
      <c r="K567" s="3">
        <v>11.1</v>
      </c>
      <c r="L567" s="3">
        <v>470</v>
      </c>
      <c r="M567" s="3">
        <v>1</v>
      </c>
      <c r="N567" s="3">
        <v>0.02</v>
      </c>
      <c r="O567" s="3">
        <v>580</v>
      </c>
      <c r="P567" s="3">
        <v>481</v>
      </c>
      <c r="Q567" s="3">
        <v>83</v>
      </c>
      <c r="R567" s="3">
        <v>9.1999999999999993</v>
      </c>
      <c r="S567" s="3">
        <v>1209</v>
      </c>
      <c r="T567" s="3">
        <v>1</v>
      </c>
      <c r="U567" s="3">
        <v>0.02</v>
      </c>
    </row>
    <row r="568" spans="8:21" x14ac:dyDescent="0.25">
      <c r="H568" s="3">
        <v>28</v>
      </c>
      <c r="I568" s="3">
        <v>16</v>
      </c>
      <c r="J568" s="3">
        <v>72.5</v>
      </c>
      <c r="K568" s="3">
        <v>9.5</v>
      </c>
      <c r="L568" s="3">
        <v>538</v>
      </c>
      <c r="M568" s="3">
        <v>1</v>
      </c>
      <c r="N568" s="3">
        <v>0.02</v>
      </c>
      <c r="O568" s="3">
        <v>580</v>
      </c>
      <c r="P568" s="3">
        <v>481</v>
      </c>
      <c r="Q568" s="3">
        <v>83</v>
      </c>
      <c r="R568" s="3">
        <v>9.3000000000000007</v>
      </c>
      <c r="S568" s="3">
        <v>1190</v>
      </c>
      <c r="T568" s="3">
        <v>1</v>
      </c>
      <c r="U568" s="3">
        <v>0.02</v>
      </c>
    </row>
    <row r="569" spans="8:21" x14ac:dyDescent="0.25">
      <c r="H569" s="3">
        <v>38</v>
      </c>
      <c r="I569" s="3">
        <v>35</v>
      </c>
      <c r="J569" s="3">
        <v>72.5</v>
      </c>
      <c r="K569" s="3">
        <v>11.1</v>
      </c>
      <c r="L569" s="3">
        <v>534</v>
      </c>
      <c r="M569" s="3">
        <v>1</v>
      </c>
      <c r="N569" s="3">
        <v>0.02</v>
      </c>
      <c r="O569" s="3">
        <v>695</v>
      </c>
      <c r="P569" s="3">
        <v>557</v>
      </c>
      <c r="Q569" s="3">
        <v>87</v>
      </c>
      <c r="R569" s="3">
        <v>9.3000000000000007</v>
      </c>
      <c r="S569" s="3">
        <v>1238</v>
      </c>
      <c r="T569" s="3">
        <v>1</v>
      </c>
      <c r="U569" s="3">
        <v>0.02</v>
      </c>
    </row>
    <row r="570" spans="8:21" x14ac:dyDescent="0.25">
      <c r="H570" s="3">
        <v>29</v>
      </c>
      <c r="I570" s="3">
        <v>15</v>
      </c>
      <c r="J570" s="3">
        <v>72</v>
      </c>
      <c r="K570" s="3">
        <v>9.4</v>
      </c>
      <c r="L570" s="3">
        <v>540</v>
      </c>
      <c r="M570" s="3">
        <v>1</v>
      </c>
      <c r="N570" s="3">
        <v>0.02</v>
      </c>
      <c r="O570" s="3">
        <v>546</v>
      </c>
      <c r="P570" s="3">
        <v>443</v>
      </c>
      <c r="Q570" s="3">
        <v>82.5</v>
      </c>
      <c r="R570" s="3">
        <v>9.6</v>
      </c>
      <c r="S570" s="3">
        <v>1122</v>
      </c>
      <c r="T570" s="3">
        <v>1</v>
      </c>
      <c r="U570" s="3">
        <v>0.02</v>
      </c>
    </row>
    <row r="571" spans="8:21" x14ac:dyDescent="0.25">
      <c r="H571" s="3">
        <v>32</v>
      </c>
      <c r="I571" s="3">
        <v>25</v>
      </c>
      <c r="J571" s="3">
        <v>72</v>
      </c>
      <c r="K571" s="3">
        <v>11.2</v>
      </c>
      <c r="L571" s="3">
        <v>508</v>
      </c>
      <c r="M571" s="3">
        <v>1</v>
      </c>
      <c r="N571" s="3">
        <v>0.02</v>
      </c>
      <c r="O571" s="3">
        <v>661</v>
      </c>
      <c r="P571" s="3">
        <v>529</v>
      </c>
      <c r="Q571" s="3">
        <v>82.5</v>
      </c>
      <c r="R571" s="3">
        <v>9.3000000000000007</v>
      </c>
      <c r="S571" s="3">
        <v>1180</v>
      </c>
      <c r="T571" s="3">
        <v>1</v>
      </c>
      <c r="U571" s="3">
        <v>0.02</v>
      </c>
    </row>
    <row r="572" spans="8:21" x14ac:dyDescent="0.25">
      <c r="H572" s="3">
        <v>32</v>
      </c>
      <c r="I572" s="3">
        <v>21</v>
      </c>
      <c r="J572" s="3">
        <v>72</v>
      </c>
      <c r="K572" s="3">
        <v>9.4</v>
      </c>
      <c r="L572" s="3">
        <v>538</v>
      </c>
      <c r="M572" s="3">
        <v>1</v>
      </c>
      <c r="N572" s="3">
        <v>0.02</v>
      </c>
      <c r="O572" s="3">
        <v>695</v>
      </c>
      <c r="P572" s="3">
        <v>557</v>
      </c>
      <c r="Q572" s="3">
        <v>87</v>
      </c>
      <c r="R572" s="3">
        <v>9.3000000000000007</v>
      </c>
      <c r="S572" s="3">
        <v>1238</v>
      </c>
      <c r="T572" s="3">
        <v>1</v>
      </c>
      <c r="U572" s="3">
        <v>0.02</v>
      </c>
    </row>
    <row r="573" spans="8:21" x14ac:dyDescent="0.25">
      <c r="H573" s="3">
        <v>42</v>
      </c>
      <c r="I573" s="3">
        <v>33</v>
      </c>
      <c r="J573" s="3">
        <v>71</v>
      </c>
      <c r="K573" s="3">
        <v>11.2</v>
      </c>
      <c r="L573" s="3">
        <v>479</v>
      </c>
      <c r="M573" s="3">
        <v>1</v>
      </c>
      <c r="N573" s="3">
        <v>0.02</v>
      </c>
      <c r="O573" s="3">
        <v>546</v>
      </c>
      <c r="P573" s="3">
        <v>443</v>
      </c>
      <c r="Q573" s="3">
        <v>82.5</v>
      </c>
      <c r="R573" s="3">
        <v>9.6</v>
      </c>
      <c r="S573" s="3">
        <v>1120</v>
      </c>
      <c r="T573" s="3">
        <v>1</v>
      </c>
      <c r="U573" s="3">
        <v>0.02</v>
      </c>
    </row>
    <row r="574" spans="8:21" x14ac:dyDescent="0.25">
      <c r="H574" s="3">
        <v>32</v>
      </c>
      <c r="I574" s="3">
        <v>21</v>
      </c>
      <c r="J574" s="3">
        <v>72</v>
      </c>
      <c r="K574" s="3">
        <v>9.4</v>
      </c>
      <c r="L574" s="3">
        <v>539</v>
      </c>
      <c r="M574" s="3">
        <v>1</v>
      </c>
      <c r="N574" s="3">
        <v>0.02</v>
      </c>
      <c r="O574" s="3">
        <v>656</v>
      </c>
      <c r="P574" s="3">
        <v>537</v>
      </c>
      <c r="Q574" s="3">
        <v>87</v>
      </c>
      <c r="R574" s="3">
        <v>9.4</v>
      </c>
      <c r="S574" s="3">
        <v>1259</v>
      </c>
      <c r="T574" s="3">
        <v>1.18</v>
      </c>
      <c r="U574" s="3">
        <v>0.02</v>
      </c>
    </row>
    <row r="575" spans="8:21" x14ac:dyDescent="0.25">
      <c r="H575" s="3">
        <v>41</v>
      </c>
      <c r="I575" s="3">
        <v>33</v>
      </c>
      <c r="J575" s="3">
        <v>72</v>
      </c>
      <c r="K575" s="3">
        <v>11.2</v>
      </c>
      <c r="L575" s="3">
        <v>476</v>
      </c>
      <c r="M575" s="3">
        <v>1</v>
      </c>
      <c r="N575" s="3">
        <v>0.02</v>
      </c>
      <c r="O575" s="3">
        <v>518</v>
      </c>
      <c r="P575" s="3">
        <v>425</v>
      </c>
      <c r="Q575" s="3">
        <v>82.5</v>
      </c>
      <c r="R575" s="3">
        <v>9.6</v>
      </c>
      <c r="S575" s="3">
        <v>1093</v>
      </c>
      <c r="T575" s="3">
        <v>1</v>
      </c>
      <c r="U575" s="3">
        <v>0.02</v>
      </c>
    </row>
    <row r="576" spans="8:21" x14ac:dyDescent="0.25">
      <c r="H576" s="3">
        <v>28</v>
      </c>
      <c r="I576" s="3">
        <v>17</v>
      </c>
      <c r="J576" s="3">
        <v>72.5</v>
      </c>
      <c r="K576" s="3">
        <v>9.4</v>
      </c>
      <c r="L576" s="3">
        <v>538</v>
      </c>
      <c r="M576" s="3">
        <v>1</v>
      </c>
      <c r="N576" s="3">
        <v>0.02</v>
      </c>
      <c r="O576" s="3">
        <v>675</v>
      </c>
      <c r="P576" s="3">
        <v>545</v>
      </c>
      <c r="Q576" s="3">
        <v>87</v>
      </c>
      <c r="R576" s="3">
        <v>9.5</v>
      </c>
      <c r="S576" s="3">
        <v>1272</v>
      </c>
      <c r="T576" s="3">
        <v>1.32</v>
      </c>
      <c r="U576" s="3">
        <v>0.02</v>
      </c>
    </row>
    <row r="577" spans="8:21" x14ac:dyDescent="0.25">
      <c r="H577" s="3">
        <v>28</v>
      </c>
      <c r="I577" s="3">
        <v>28</v>
      </c>
      <c r="J577" s="3">
        <v>71.5</v>
      </c>
      <c r="K577" s="3">
        <v>11.2</v>
      </c>
      <c r="L577" s="3">
        <v>477</v>
      </c>
      <c r="M577" s="3">
        <v>1</v>
      </c>
      <c r="N577" s="3">
        <v>0.02</v>
      </c>
      <c r="O577" s="3">
        <v>566</v>
      </c>
      <c r="P577" s="3">
        <v>463</v>
      </c>
      <c r="Q577" s="3">
        <v>82.5</v>
      </c>
      <c r="R577" s="3">
        <v>9.6</v>
      </c>
      <c r="S577" s="3">
        <v>1095</v>
      </c>
      <c r="T577" s="3">
        <v>1</v>
      </c>
      <c r="U577" s="3">
        <v>0.02</v>
      </c>
    </row>
    <row r="578" spans="8:21" x14ac:dyDescent="0.25">
      <c r="H578" s="3">
        <v>33</v>
      </c>
      <c r="I578" s="3">
        <v>16</v>
      </c>
      <c r="J578" s="3">
        <v>72</v>
      </c>
      <c r="K578" s="3">
        <v>9.4</v>
      </c>
      <c r="L578" s="3">
        <v>534</v>
      </c>
      <c r="M578" s="3">
        <v>1</v>
      </c>
      <c r="N578" s="3">
        <v>0.02</v>
      </c>
      <c r="O578" s="3">
        <v>675</v>
      </c>
      <c r="P578" s="3">
        <v>545</v>
      </c>
      <c r="Q578" s="3">
        <v>87</v>
      </c>
      <c r="R578" s="3">
        <v>9.5</v>
      </c>
      <c r="S578" s="3">
        <v>1279</v>
      </c>
      <c r="T578" s="3">
        <v>1.6</v>
      </c>
      <c r="U578" s="3">
        <v>0.02</v>
      </c>
    </row>
    <row r="579" spans="8:21" x14ac:dyDescent="0.25">
      <c r="H579" s="3">
        <v>29</v>
      </c>
      <c r="I579" s="3">
        <v>26</v>
      </c>
      <c r="J579" s="3">
        <v>72</v>
      </c>
      <c r="K579" s="3">
        <v>11.2</v>
      </c>
      <c r="L579" s="3">
        <v>474</v>
      </c>
      <c r="M579" s="3">
        <v>1</v>
      </c>
      <c r="N579" s="3">
        <v>0.02</v>
      </c>
      <c r="O579" s="3">
        <v>566</v>
      </c>
      <c r="P579" s="3">
        <v>463</v>
      </c>
      <c r="Q579" s="3">
        <v>82.5</v>
      </c>
      <c r="R579" s="3">
        <v>9.6</v>
      </c>
      <c r="S579" s="3">
        <v>1083</v>
      </c>
      <c r="T579" s="3">
        <v>1</v>
      </c>
      <c r="U579" s="3">
        <v>0.02</v>
      </c>
    </row>
    <row r="580" spans="8:21" x14ac:dyDescent="0.25">
      <c r="H580" s="3">
        <v>33</v>
      </c>
      <c r="I580" s="3">
        <v>16</v>
      </c>
      <c r="J580" s="3">
        <v>72</v>
      </c>
      <c r="K580" s="3">
        <v>9.4</v>
      </c>
      <c r="L580" s="3">
        <v>532</v>
      </c>
      <c r="M580" s="3">
        <v>1</v>
      </c>
      <c r="N580" s="3">
        <v>0.02</v>
      </c>
      <c r="O580" s="3">
        <v>615</v>
      </c>
      <c r="P580" s="3">
        <v>510</v>
      </c>
      <c r="Q580" s="3">
        <v>87</v>
      </c>
      <c r="R580" s="3">
        <v>9.5</v>
      </c>
      <c r="S580" s="3">
        <v>1305</v>
      </c>
      <c r="T580" s="3">
        <v>1.58</v>
      </c>
      <c r="U580" s="3">
        <v>0.02</v>
      </c>
    </row>
    <row r="581" spans="8:21" x14ac:dyDescent="0.25">
      <c r="H581" s="3">
        <v>28</v>
      </c>
      <c r="I581" s="3">
        <v>24</v>
      </c>
      <c r="J581" s="3">
        <v>70</v>
      </c>
      <c r="K581" s="3">
        <v>11.1</v>
      </c>
      <c r="L581" s="3">
        <v>474</v>
      </c>
      <c r="M581" s="3">
        <v>1</v>
      </c>
      <c r="N581" s="3">
        <v>0.02</v>
      </c>
      <c r="O581" s="3">
        <v>532</v>
      </c>
      <c r="P581" s="3">
        <v>423</v>
      </c>
      <c r="Q581" s="3">
        <v>83</v>
      </c>
      <c r="R581" s="3">
        <v>9.6</v>
      </c>
      <c r="S581" s="3">
        <v>1141</v>
      </c>
      <c r="T581" s="3">
        <v>1</v>
      </c>
      <c r="U581" s="3">
        <v>0.02</v>
      </c>
    </row>
    <row r="582" spans="8:21" x14ac:dyDescent="0.25">
      <c r="H582" s="3">
        <v>28</v>
      </c>
      <c r="I582" s="3">
        <v>23</v>
      </c>
      <c r="J582" s="3">
        <v>70.5</v>
      </c>
      <c r="K582" s="3">
        <v>10.9</v>
      </c>
      <c r="L582" s="3">
        <v>465</v>
      </c>
      <c r="M582" s="3">
        <v>1</v>
      </c>
      <c r="N582" s="3">
        <v>0.02</v>
      </c>
      <c r="O582" s="3">
        <v>547</v>
      </c>
      <c r="P582" s="3">
        <v>437</v>
      </c>
      <c r="Q582" s="3">
        <v>82.5</v>
      </c>
      <c r="R582" s="3">
        <v>9.6</v>
      </c>
      <c r="S582" s="3">
        <v>1149</v>
      </c>
      <c r="T582" s="3">
        <v>1</v>
      </c>
      <c r="U582" s="3">
        <v>0.02</v>
      </c>
    </row>
    <row r="583" spans="8:21" x14ac:dyDescent="0.25">
      <c r="H583" s="3">
        <v>28</v>
      </c>
      <c r="I583" s="3">
        <v>12</v>
      </c>
      <c r="J583" s="3">
        <v>72</v>
      </c>
      <c r="K583" s="3">
        <v>9.1999999999999993</v>
      </c>
      <c r="L583" s="3">
        <v>527</v>
      </c>
      <c r="M583" s="3">
        <v>1</v>
      </c>
      <c r="N583" s="3">
        <v>0.02</v>
      </c>
      <c r="O583" s="3">
        <v>592</v>
      </c>
      <c r="P583" s="3">
        <v>458</v>
      </c>
      <c r="Q583" s="3"/>
      <c r="R583" s="3"/>
      <c r="S583" s="3"/>
      <c r="T583" s="3"/>
      <c r="U583" s="3"/>
    </row>
    <row r="584" spans="8:21" x14ac:dyDescent="0.25">
      <c r="H584" s="3">
        <v>21</v>
      </c>
      <c r="I584" s="3">
        <v>21</v>
      </c>
      <c r="J584" s="3">
        <v>70.5</v>
      </c>
      <c r="K584" s="3">
        <v>11</v>
      </c>
      <c r="L584" s="3">
        <v>468</v>
      </c>
      <c r="M584" s="3">
        <v>1</v>
      </c>
      <c r="N584" s="3">
        <v>0.02</v>
      </c>
      <c r="O584" s="3">
        <v>547</v>
      </c>
      <c r="P584" s="3">
        <v>437</v>
      </c>
      <c r="Q584" s="3">
        <v>82.5</v>
      </c>
      <c r="R584" s="3">
        <v>9.6</v>
      </c>
      <c r="S584" s="3">
        <v>1139</v>
      </c>
      <c r="T584" s="3">
        <v>1</v>
      </c>
      <c r="U584" s="3">
        <v>0.02</v>
      </c>
    </row>
    <row r="585" spans="8:21" x14ac:dyDescent="0.25">
      <c r="H585" s="3">
        <v>28</v>
      </c>
      <c r="I585" s="3">
        <v>12</v>
      </c>
      <c r="J585" s="3">
        <v>73</v>
      </c>
      <c r="K585" s="3">
        <v>9.3000000000000007</v>
      </c>
      <c r="L585" s="3">
        <v>525</v>
      </c>
      <c r="M585" s="3">
        <v>1</v>
      </c>
      <c r="N585" s="3">
        <v>0.02</v>
      </c>
      <c r="O585" s="3">
        <v>606</v>
      </c>
      <c r="P585" s="3">
        <v>513</v>
      </c>
      <c r="Q585" s="3">
        <v>86.5</v>
      </c>
      <c r="R585" s="3">
        <v>9.6</v>
      </c>
      <c r="S585" s="3">
        <v>1376</v>
      </c>
      <c r="T585" s="3">
        <v>1.41</v>
      </c>
      <c r="U585" s="3">
        <v>0.02</v>
      </c>
    </row>
    <row r="586" spans="8:21" x14ac:dyDescent="0.25">
      <c r="H586" s="3">
        <v>24</v>
      </c>
      <c r="I586" s="3">
        <v>24</v>
      </c>
      <c r="J586" s="3">
        <v>73</v>
      </c>
      <c r="K586" s="3">
        <v>11.1</v>
      </c>
      <c r="L586" s="3">
        <v>468</v>
      </c>
      <c r="M586" s="3">
        <v>1</v>
      </c>
      <c r="N586" s="3">
        <v>0.02</v>
      </c>
      <c r="O586" s="3">
        <v>537</v>
      </c>
      <c r="P586" s="3">
        <v>428</v>
      </c>
      <c r="Q586" s="3">
        <v>82.5</v>
      </c>
      <c r="R586" s="3">
        <v>9.6</v>
      </c>
      <c r="S586" s="3">
        <v>1120</v>
      </c>
      <c r="T586" s="3">
        <v>1</v>
      </c>
      <c r="U586" s="3">
        <v>0.02</v>
      </c>
    </row>
    <row r="587" spans="8:21" x14ac:dyDescent="0.25">
      <c r="H587" s="3">
        <v>27</v>
      </c>
      <c r="I587" s="3">
        <v>11</v>
      </c>
      <c r="J587" s="3">
        <v>73</v>
      </c>
      <c r="K587" s="3">
        <v>9.5</v>
      </c>
      <c r="L587" s="3">
        <v>519</v>
      </c>
      <c r="M587" s="3">
        <v>1</v>
      </c>
      <c r="N587" s="3">
        <v>0.02</v>
      </c>
      <c r="O587" s="3">
        <v>606</v>
      </c>
      <c r="P587" s="3">
        <v>513</v>
      </c>
      <c r="Q587" s="3">
        <v>86.5</v>
      </c>
      <c r="R587" s="3">
        <v>9.6</v>
      </c>
      <c r="S587" s="3">
        <v>1366</v>
      </c>
      <c r="T587" s="3">
        <v>1.34</v>
      </c>
      <c r="U587" s="3">
        <v>0.02</v>
      </c>
    </row>
    <row r="588" spans="8:21" x14ac:dyDescent="0.25">
      <c r="H588" s="3">
        <v>31</v>
      </c>
      <c r="I588" s="3">
        <v>24</v>
      </c>
      <c r="J588" s="3">
        <v>73</v>
      </c>
      <c r="K588" s="3">
        <v>11.3</v>
      </c>
      <c r="L588" s="3">
        <v>470</v>
      </c>
      <c r="M588" s="3">
        <v>1</v>
      </c>
      <c r="N588" s="3">
        <v>0.02</v>
      </c>
      <c r="O588" s="3">
        <v>537</v>
      </c>
      <c r="P588" s="3">
        <v>428</v>
      </c>
      <c r="Q588" s="3">
        <v>82.5</v>
      </c>
      <c r="R588" s="3">
        <v>9.6999999999999993</v>
      </c>
      <c r="S588" s="3">
        <v>1192</v>
      </c>
      <c r="T588" s="3">
        <v>1</v>
      </c>
      <c r="U588" s="3">
        <v>0.02</v>
      </c>
    </row>
    <row r="589" spans="8:21" x14ac:dyDescent="0.25">
      <c r="H589" s="3">
        <v>32</v>
      </c>
      <c r="I589" s="3">
        <v>17</v>
      </c>
      <c r="J589" s="3">
        <v>73</v>
      </c>
      <c r="K589" s="3">
        <v>9.5</v>
      </c>
      <c r="L589" s="3">
        <v>519</v>
      </c>
      <c r="M589" s="3">
        <v>1</v>
      </c>
      <c r="N589" s="3">
        <v>0.02</v>
      </c>
      <c r="O589" s="3">
        <v>537</v>
      </c>
      <c r="P589" s="3">
        <v>428</v>
      </c>
      <c r="Q589" s="3">
        <v>82.5</v>
      </c>
      <c r="R589" s="3">
        <v>9.6999999999999993</v>
      </c>
      <c r="S589" s="3">
        <v>1192</v>
      </c>
      <c r="T589" s="3">
        <v>1</v>
      </c>
      <c r="U589" s="3">
        <v>0.02</v>
      </c>
    </row>
    <row r="590" spans="8:21" x14ac:dyDescent="0.25">
      <c r="H590" s="3">
        <v>55</v>
      </c>
      <c r="I590" s="3">
        <v>30</v>
      </c>
      <c r="J590" s="3">
        <v>73</v>
      </c>
      <c r="K590" s="3">
        <v>11.3</v>
      </c>
      <c r="L590" s="3">
        <v>483</v>
      </c>
      <c r="M590" s="3">
        <v>1</v>
      </c>
      <c r="N590" s="3">
        <v>0.02</v>
      </c>
      <c r="O590" s="3">
        <v>605</v>
      </c>
      <c r="P590" s="3">
        <v>491</v>
      </c>
      <c r="Q590" s="3">
        <v>86.5</v>
      </c>
      <c r="R590" s="3">
        <v>9.6</v>
      </c>
      <c r="S590" s="3">
        <v>1355</v>
      </c>
      <c r="T590" s="3">
        <v>1</v>
      </c>
      <c r="U590" s="3">
        <v>0.02</v>
      </c>
    </row>
    <row r="591" spans="8:21" x14ac:dyDescent="0.25">
      <c r="H591" s="3">
        <v>32</v>
      </c>
      <c r="I591" s="3">
        <v>17</v>
      </c>
      <c r="J591" s="3">
        <v>73</v>
      </c>
      <c r="K591" s="3">
        <v>9.5</v>
      </c>
      <c r="L591" s="3">
        <v>519</v>
      </c>
      <c r="M591" s="3">
        <v>1</v>
      </c>
      <c r="N591" s="3">
        <v>0.02</v>
      </c>
      <c r="O591" s="3">
        <v>577</v>
      </c>
      <c r="P591" s="3">
        <v>451</v>
      </c>
      <c r="Q591" s="3">
        <v>82.5</v>
      </c>
      <c r="R591" s="3">
        <v>9.6</v>
      </c>
      <c r="S591" s="3">
        <v>1194</v>
      </c>
      <c r="T591" s="3">
        <v>1</v>
      </c>
      <c r="U591" s="3">
        <v>0.02</v>
      </c>
    </row>
    <row r="592" spans="8:21" x14ac:dyDescent="0.25">
      <c r="H592" s="3">
        <v>57</v>
      </c>
      <c r="I592" s="3">
        <v>33</v>
      </c>
      <c r="J592" s="3">
        <v>73.5</v>
      </c>
      <c r="K592" s="3">
        <v>11.4</v>
      </c>
      <c r="L592" s="3">
        <v>482</v>
      </c>
      <c r="M592" s="3">
        <v>1</v>
      </c>
      <c r="N592" s="3">
        <v>0.02</v>
      </c>
      <c r="O592" s="3">
        <v>577</v>
      </c>
      <c r="P592" s="3">
        <v>451</v>
      </c>
      <c r="Q592" s="3">
        <v>82.5</v>
      </c>
      <c r="R592" s="3">
        <v>9.6</v>
      </c>
      <c r="S592" s="3">
        <v>1194</v>
      </c>
      <c r="T592" s="3">
        <v>1</v>
      </c>
      <c r="U592" s="3">
        <v>0.02</v>
      </c>
    </row>
    <row r="593" spans="8:21" x14ac:dyDescent="0.25">
      <c r="H593" s="3">
        <v>70</v>
      </c>
      <c r="I593" s="3">
        <v>40</v>
      </c>
      <c r="J593" s="3">
        <v>73</v>
      </c>
      <c r="K593" s="3">
        <v>9.5</v>
      </c>
      <c r="L593" s="3">
        <v>531</v>
      </c>
      <c r="M593" s="3">
        <v>1</v>
      </c>
      <c r="N593" s="3">
        <v>0.02</v>
      </c>
      <c r="O593" s="3">
        <v>571</v>
      </c>
      <c r="P593" s="3">
        <v>441</v>
      </c>
      <c r="Q593" s="3">
        <v>82</v>
      </c>
      <c r="R593" s="3">
        <v>9.6999999999999993</v>
      </c>
      <c r="S593" s="3">
        <v>1325</v>
      </c>
      <c r="T593" s="3">
        <v>1</v>
      </c>
      <c r="U593" s="3">
        <v>0.02</v>
      </c>
    </row>
    <row r="594" spans="8:21" x14ac:dyDescent="0.25">
      <c r="H594" s="3">
        <v>70</v>
      </c>
      <c r="I594" s="3">
        <v>52</v>
      </c>
      <c r="J594" s="3">
        <v>72</v>
      </c>
      <c r="K594" s="3">
        <v>11.5</v>
      </c>
      <c r="L594" s="3">
        <v>538</v>
      </c>
      <c r="M594" s="3">
        <v>1</v>
      </c>
      <c r="N594" s="3">
        <v>0.02</v>
      </c>
      <c r="O594" s="3">
        <v>602</v>
      </c>
      <c r="P594" s="3">
        <v>497</v>
      </c>
      <c r="Q594" s="3">
        <v>86.5</v>
      </c>
      <c r="R594" s="3">
        <v>9.6</v>
      </c>
      <c r="S594" s="3">
        <v>1348</v>
      </c>
      <c r="T594" s="3">
        <v>1</v>
      </c>
      <c r="U594" s="3">
        <v>0.02</v>
      </c>
    </row>
    <row r="595" spans="8:21" x14ac:dyDescent="0.25">
      <c r="H595" s="3">
        <v>61</v>
      </c>
      <c r="I595" s="3">
        <v>23</v>
      </c>
      <c r="J595" s="3">
        <v>72.5</v>
      </c>
      <c r="K595" s="3">
        <v>9.4</v>
      </c>
      <c r="L595" s="3">
        <v>537</v>
      </c>
      <c r="M595" s="3">
        <v>1</v>
      </c>
      <c r="N595" s="3">
        <v>0.02</v>
      </c>
      <c r="O595" s="3">
        <v>555</v>
      </c>
      <c r="P595" s="3">
        <v>454</v>
      </c>
      <c r="Q595" s="3">
        <v>83.5</v>
      </c>
      <c r="R595" s="3">
        <v>10</v>
      </c>
      <c r="S595" s="3">
        <v>1211</v>
      </c>
      <c r="T595" s="3">
        <v>1</v>
      </c>
      <c r="U595" s="3">
        <v>0.02</v>
      </c>
    </row>
    <row r="596" spans="8:21" x14ac:dyDescent="0.25">
      <c r="H596" s="3">
        <v>46</v>
      </c>
      <c r="I596" s="3">
        <v>34</v>
      </c>
      <c r="J596" s="3">
        <v>72</v>
      </c>
      <c r="K596" s="3">
        <v>11.6</v>
      </c>
      <c r="L596" s="3">
        <v>536</v>
      </c>
      <c r="M596" s="3">
        <v>1</v>
      </c>
      <c r="N596" s="3">
        <v>0.02</v>
      </c>
      <c r="O596" s="3">
        <v>555</v>
      </c>
      <c r="P596" s="3">
        <v>454</v>
      </c>
      <c r="Q596" s="3">
        <v>83.5</v>
      </c>
      <c r="R596" s="3">
        <v>10</v>
      </c>
      <c r="S596" s="3">
        <v>1211</v>
      </c>
      <c r="T596" s="3">
        <v>1</v>
      </c>
      <c r="U596" s="3">
        <v>0.02</v>
      </c>
    </row>
    <row r="597" spans="8:21" x14ac:dyDescent="0.25">
      <c r="H597" s="3">
        <v>61</v>
      </c>
      <c r="I597" s="3">
        <v>23</v>
      </c>
      <c r="J597" s="3">
        <v>73</v>
      </c>
      <c r="K597" s="3">
        <v>9.4</v>
      </c>
      <c r="L597" s="3">
        <v>542</v>
      </c>
      <c r="M597" s="3">
        <v>1</v>
      </c>
      <c r="N597" s="3">
        <v>0.02</v>
      </c>
      <c r="O597" s="3">
        <v>581</v>
      </c>
      <c r="P597" s="3">
        <v>478</v>
      </c>
      <c r="Q597" s="3">
        <v>83</v>
      </c>
      <c r="R597" s="3">
        <v>10.1</v>
      </c>
      <c r="S597" s="3">
        <v>1329</v>
      </c>
      <c r="T597" s="3">
        <v>1</v>
      </c>
      <c r="U597" s="3">
        <v>0.02</v>
      </c>
    </row>
    <row r="598" spans="8:21" x14ac:dyDescent="0.25">
      <c r="H598" s="3">
        <v>45</v>
      </c>
      <c r="I598" s="3">
        <v>32</v>
      </c>
      <c r="J598" s="3">
        <v>71.5</v>
      </c>
      <c r="K598" s="3">
        <v>11.7</v>
      </c>
      <c r="L598" s="3">
        <v>527</v>
      </c>
      <c r="M598" s="3">
        <v>1</v>
      </c>
      <c r="N598" s="3">
        <v>0.02</v>
      </c>
      <c r="O598" s="3">
        <v>581</v>
      </c>
      <c r="P598" s="3">
        <v>478</v>
      </c>
      <c r="Q598" s="3">
        <v>83</v>
      </c>
      <c r="R598" s="3">
        <v>10.1</v>
      </c>
      <c r="S598" s="3">
        <v>1329</v>
      </c>
      <c r="T598" s="3">
        <v>1</v>
      </c>
      <c r="U598" s="3">
        <v>0.02</v>
      </c>
    </row>
    <row r="599" spans="8:21" x14ac:dyDescent="0.25">
      <c r="H599" s="3">
        <v>65</v>
      </c>
      <c r="I599" s="3">
        <v>31</v>
      </c>
      <c r="J599" s="3">
        <v>73</v>
      </c>
      <c r="K599" s="3">
        <v>9.4</v>
      </c>
      <c r="L599" s="3">
        <v>535</v>
      </c>
      <c r="M599" s="3">
        <v>1</v>
      </c>
      <c r="N599" s="3">
        <v>0.02</v>
      </c>
      <c r="O599" s="3">
        <v>564</v>
      </c>
      <c r="P599" s="3">
        <v>466</v>
      </c>
      <c r="Q599" s="3">
        <v>86.5</v>
      </c>
      <c r="R599" s="3">
        <v>9.5</v>
      </c>
      <c r="S599" s="3">
        <v>1312</v>
      </c>
      <c r="T599" s="3">
        <v>1</v>
      </c>
      <c r="U599" s="3">
        <v>0.02</v>
      </c>
    </row>
    <row r="600" spans="8:21" x14ac:dyDescent="0.25">
      <c r="H600" s="3">
        <v>81</v>
      </c>
      <c r="I600" s="3">
        <v>49</v>
      </c>
      <c r="J600" s="3">
        <v>71</v>
      </c>
      <c r="K600" s="3">
        <v>11.7</v>
      </c>
      <c r="L600" s="3">
        <v>562</v>
      </c>
      <c r="M600" s="3">
        <v>1</v>
      </c>
      <c r="N600" s="3">
        <v>0.02</v>
      </c>
      <c r="O600" s="3">
        <v>559</v>
      </c>
      <c r="P600" s="3">
        <v>445</v>
      </c>
      <c r="Q600" s="3">
        <v>83</v>
      </c>
      <c r="R600" s="3">
        <v>10.1</v>
      </c>
      <c r="S600" s="3">
        <v>1363</v>
      </c>
      <c r="T600" s="3">
        <v>1</v>
      </c>
      <c r="U600" s="3">
        <v>0.02</v>
      </c>
    </row>
    <row r="601" spans="8:21" x14ac:dyDescent="0.25">
      <c r="H601" s="3">
        <v>57</v>
      </c>
      <c r="I601" s="3">
        <v>25</v>
      </c>
      <c r="J601" s="3">
        <v>73</v>
      </c>
      <c r="K601" s="3">
        <v>9.5</v>
      </c>
      <c r="L601" s="3">
        <v>536</v>
      </c>
      <c r="M601" s="3">
        <v>1</v>
      </c>
      <c r="N601" s="3">
        <v>0.02</v>
      </c>
      <c r="O601" s="3">
        <v>559</v>
      </c>
      <c r="P601" s="3">
        <v>445</v>
      </c>
      <c r="Q601" s="3">
        <v>83</v>
      </c>
      <c r="R601" s="3">
        <v>10.1</v>
      </c>
      <c r="S601" s="3">
        <v>1363</v>
      </c>
      <c r="T601" s="3">
        <v>1</v>
      </c>
      <c r="U601" s="3">
        <v>0.02</v>
      </c>
    </row>
    <row r="602" spans="8:21" x14ac:dyDescent="0.25">
      <c r="H602" s="3">
        <v>41</v>
      </c>
      <c r="I602" s="3">
        <v>34</v>
      </c>
      <c r="J602" s="3">
        <v>71</v>
      </c>
      <c r="K602" s="3">
        <v>11.7</v>
      </c>
      <c r="L602" s="3">
        <v>531</v>
      </c>
      <c r="M602" s="3">
        <v>1</v>
      </c>
      <c r="N602" s="3">
        <v>0.02</v>
      </c>
      <c r="O602" s="3">
        <v>564</v>
      </c>
      <c r="P602" s="3">
        <v>466</v>
      </c>
      <c r="Q602" s="3">
        <v>86.5</v>
      </c>
      <c r="R602" s="3">
        <v>9.6</v>
      </c>
      <c r="S602" s="3">
        <v>1304</v>
      </c>
      <c r="T602" s="3">
        <v>1</v>
      </c>
      <c r="U602" s="3">
        <v>0.02</v>
      </c>
    </row>
    <row r="603" spans="8:21" x14ac:dyDescent="0.25">
      <c r="H603" s="3">
        <v>57</v>
      </c>
      <c r="I603" s="3">
        <v>25</v>
      </c>
      <c r="J603" s="3">
        <v>72</v>
      </c>
      <c r="K603" s="3">
        <v>9.4</v>
      </c>
      <c r="L603" s="3">
        <v>538</v>
      </c>
      <c r="M603" s="3">
        <v>1</v>
      </c>
      <c r="N603" s="3">
        <v>0.02</v>
      </c>
      <c r="O603" s="3">
        <v>559</v>
      </c>
      <c r="P603" s="3">
        <v>445</v>
      </c>
      <c r="Q603" s="3">
        <v>82</v>
      </c>
      <c r="R603" s="3">
        <v>10</v>
      </c>
      <c r="S603" s="3">
        <v>1312</v>
      </c>
      <c r="T603" s="3">
        <v>1</v>
      </c>
      <c r="U603" s="3">
        <v>0.02</v>
      </c>
    </row>
    <row r="604" spans="8:21" x14ac:dyDescent="0.25">
      <c r="H604" s="3">
        <v>38</v>
      </c>
      <c r="I604" s="3">
        <v>32</v>
      </c>
      <c r="J604" s="3">
        <v>70</v>
      </c>
      <c r="K604" s="3">
        <v>11.5</v>
      </c>
      <c r="L604" s="3">
        <v>519</v>
      </c>
      <c r="M604" s="3">
        <v>1</v>
      </c>
      <c r="N604" s="3">
        <v>0.02</v>
      </c>
      <c r="O604" s="3">
        <v>559</v>
      </c>
      <c r="P604" s="3">
        <v>445</v>
      </c>
      <c r="Q604" s="3">
        <v>82</v>
      </c>
      <c r="R604" s="3">
        <v>10</v>
      </c>
      <c r="S604" s="3">
        <v>1312</v>
      </c>
      <c r="T604" s="3">
        <v>1</v>
      </c>
      <c r="U604" s="3">
        <v>0.02</v>
      </c>
    </row>
    <row r="605" spans="8:21" x14ac:dyDescent="0.25">
      <c r="H605" s="3">
        <v>74</v>
      </c>
      <c r="I605" s="3">
        <v>35</v>
      </c>
      <c r="J605" s="3">
        <v>72.5</v>
      </c>
      <c r="K605" s="3">
        <v>9.1999999999999993</v>
      </c>
      <c r="L605" s="3">
        <v>542</v>
      </c>
      <c r="M605" s="3">
        <v>1</v>
      </c>
      <c r="N605" s="3">
        <v>0.02</v>
      </c>
      <c r="O605" s="3">
        <v>544</v>
      </c>
      <c r="P605" s="3">
        <v>409</v>
      </c>
      <c r="Q605" s="3">
        <v>82</v>
      </c>
      <c r="R605" s="3">
        <v>9.6999999999999993</v>
      </c>
      <c r="S605" s="3">
        <v>1275</v>
      </c>
      <c r="T605" s="3">
        <v>1</v>
      </c>
      <c r="U605" s="3">
        <v>0.02</v>
      </c>
    </row>
    <row r="606" spans="8:21" x14ac:dyDescent="0.25">
      <c r="H606" s="3">
        <v>51</v>
      </c>
      <c r="I606" s="3">
        <v>30</v>
      </c>
      <c r="J606" s="3">
        <v>73</v>
      </c>
      <c r="K606" s="3">
        <v>9.1</v>
      </c>
      <c r="L606" s="3">
        <v>551</v>
      </c>
      <c r="M606" s="3">
        <v>1</v>
      </c>
      <c r="N606" s="3">
        <v>0.02</v>
      </c>
      <c r="O606" s="3">
        <v>530</v>
      </c>
      <c r="P606" s="3">
        <v>424</v>
      </c>
      <c r="Q606" s="3">
        <v>82</v>
      </c>
      <c r="R606" s="3">
        <v>9.9</v>
      </c>
      <c r="S606" s="3">
        <v>1240</v>
      </c>
      <c r="T606" s="3">
        <v>1</v>
      </c>
      <c r="U606" s="3">
        <v>0.02</v>
      </c>
    </row>
    <row r="607" spans="8:21" x14ac:dyDescent="0.25">
      <c r="H607" s="3">
        <v>47</v>
      </c>
      <c r="I607" s="3">
        <v>32</v>
      </c>
      <c r="J607" s="3">
        <v>69.5</v>
      </c>
      <c r="K607" s="3">
        <v>11</v>
      </c>
      <c r="L607" s="3">
        <v>564</v>
      </c>
      <c r="M607" s="3">
        <v>1</v>
      </c>
      <c r="N607" s="3">
        <v>0.02</v>
      </c>
      <c r="O607" s="3">
        <v>530</v>
      </c>
      <c r="P607" s="3">
        <v>424</v>
      </c>
      <c r="Q607" s="3">
        <v>82</v>
      </c>
      <c r="R607" s="3">
        <v>9.9</v>
      </c>
      <c r="S607" s="3">
        <v>1240</v>
      </c>
      <c r="T607" s="3">
        <v>1</v>
      </c>
      <c r="U607" s="3">
        <v>0.02</v>
      </c>
    </row>
    <row r="608" spans="8:21" x14ac:dyDescent="0.25">
      <c r="H608" s="3">
        <v>51</v>
      </c>
      <c r="I608" s="3">
        <v>30</v>
      </c>
      <c r="J608" s="3">
        <v>72.5</v>
      </c>
      <c r="K608" s="3">
        <v>9</v>
      </c>
      <c r="L608" s="3">
        <v>555</v>
      </c>
      <c r="M608" s="3">
        <v>1</v>
      </c>
      <c r="N608" s="3">
        <v>0.02</v>
      </c>
      <c r="O608" s="3">
        <v>579</v>
      </c>
      <c r="P608" s="3">
        <v>489</v>
      </c>
      <c r="Q608" s="3">
        <v>86.5</v>
      </c>
      <c r="R608" s="3">
        <v>9.6</v>
      </c>
      <c r="S608" s="3">
        <v>1286</v>
      </c>
      <c r="T608" s="3">
        <v>1</v>
      </c>
      <c r="U608" s="3">
        <v>0.02</v>
      </c>
    </row>
    <row r="609" spans="8:21" x14ac:dyDescent="0.25">
      <c r="H609" s="3">
        <v>50</v>
      </c>
      <c r="I609" s="3">
        <v>35</v>
      </c>
      <c r="J609" s="3">
        <v>69.5</v>
      </c>
      <c r="K609" s="3">
        <v>10.8</v>
      </c>
      <c r="L609" s="3">
        <v>521</v>
      </c>
      <c r="M609" s="3">
        <v>1</v>
      </c>
      <c r="N609" s="3">
        <v>0.03</v>
      </c>
      <c r="O609" s="3">
        <v>511</v>
      </c>
      <c r="P609" s="3">
        <v>412</v>
      </c>
      <c r="Q609" s="3">
        <v>82.5</v>
      </c>
      <c r="R609" s="3">
        <v>9.9</v>
      </c>
      <c r="S609" s="3">
        <v>1278</v>
      </c>
      <c r="T609" s="3">
        <v>1</v>
      </c>
      <c r="U609" s="3">
        <v>0.02</v>
      </c>
    </row>
    <row r="610" spans="8:21" x14ac:dyDescent="0.25">
      <c r="H610" s="3">
        <v>36</v>
      </c>
      <c r="I610" s="3">
        <v>19</v>
      </c>
      <c r="J610" s="3">
        <v>72</v>
      </c>
      <c r="K610" s="3">
        <v>8.9</v>
      </c>
      <c r="L610" s="3">
        <v>552</v>
      </c>
      <c r="M610" s="3">
        <v>1</v>
      </c>
      <c r="N610" s="3">
        <v>0.02</v>
      </c>
      <c r="O610" s="3">
        <v>511</v>
      </c>
      <c r="P610" s="3">
        <v>412</v>
      </c>
      <c r="Q610" s="3">
        <v>82.5</v>
      </c>
      <c r="R610" s="3">
        <v>9.9</v>
      </c>
      <c r="S610" s="3">
        <v>1278</v>
      </c>
      <c r="T610" s="3">
        <v>1</v>
      </c>
      <c r="U610" s="3">
        <v>0.02</v>
      </c>
    </row>
    <row r="611" spans="8:21" x14ac:dyDescent="0.25">
      <c r="H611" s="3">
        <v>41</v>
      </c>
      <c r="I611" s="3">
        <v>32</v>
      </c>
      <c r="J611" s="3">
        <v>69.5</v>
      </c>
      <c r="K611" s="3">
        <v>10.7</v>
      </c>
      <c r="L611" s="3">
        <v>511</v>
      </c>
      <c r="M611" s="3">
        <v>1</v>
      </c>
      <c r="N611" s="3">
        <v>0.03</v>
      </c>
      <c r="O611" s="3">
        <v>541</v>
      </c>
      <c r="P611" s="3">
        <v>430</v>
      </c>
      <c r="Q611" s="3">
        <v>82</v>
      </c>
      <c r="R611" s="3">
        <v>9.6999999999999993</v>
      </c>
      <c r="S611" s="3">
        <v>1263</v>
      </c>
      <c r="T611" s="3">
        <v>1</v>
      </c>
      <c r="U611" s="3">
        <v>0.02</v>
      </c>
    </row>
    <row r="612" spans="8:21" x14ac:dyDescent="0.25">
      <c r="H612" s="3">
        <v>58</v>
      </c>
      <c r="I612" s="3">
        <v>31</v>
      </c>
      <c r="J612" s="3">
        <v>72.5</v>
      </c>
      <c r="K612" s="3">
        <v>8.8000000000000007</v>
      </c>
      <c r="L612" s="3">
        <v>554</v>
      </c>
      <c r="M612" s="3">
        <v>1</v>
      </c>
      <c r="N612" s="3">
        <v>0.02</v>
      </c>
      <c r="O612" s="3">
        <v>579</v>
      </c>
      <c r="P612" s="3">
        <v>489</v>
      </c>
      <c r="Q612" s="3">
        <v>86.5</v>
      </c>
      <c r="R612" s="3">
        <v>9.6</v>
      </c>
      <c r="S612" s="3">
        <v>1276</v>
      </c>
      <c r="T612" s="3">
        <v>1</v>
      </c>
      <c r="U612" s="3">
        <v>0.02</v>
      </c>
    </row>
    <row r="613" spans="8:21" x14ac:dyDescent="0.25">
      <c r="H613" s="3">
        <v>39</v>
      </c>
      <c r="I613" s="3">
        <v>31</v>
      </c>
      <c r="J613" s="3">
        <v>70</v>
      </c>
      <c r="K613" s="3">
        <v>10.5</v>
      </c>
      <c r="L613" s="3">
        <v>509</v>
      </c>
      <c r="M613" s="3">
        <v>1</v>
      </c>
      <c r="N613" s="3">
        <v>0.03</v>
      </c>
      <c r="O613" s="3">
        <v>511</v>
      </c>
      <c r="P613" s="3">
        <v>412</v>
      </c>
      <c r="Q613" s="3">
        <v>83</v>
      </c>
      <c r="R613" s="3">
        <v>9.9</v>
      </c>
      <c r="S613" s="3">
        <v>1281</v>
      </c>
      <c r="T613" s="3">
        <v>1</v>
      </c>
      <c r="U613" s="3">
        <v>0.02</v>
      </c>
    </row>
    <row r="614" spans="8:21" x14ac:dyDescent="0.25">
      <c r="H614" s="3">
        <v>58</v>
      </c>
      <c r="I614" s="3">
        <v>31</v>
      </c>
      <c r="J614" s="3">
        <v>73</v>
      </c>
      <c r="K614" s="3">
        <v>8.6999999999999993</v>
      </c>
      <c r="L614" s="3">
        <v>550</v>
      </c>
      <c r="M614" s="3">
        <v>1</v>
      </c>
      <c r="N614" s="3">
        <v>0.02</v>
      </c>
      <c r="O614" s="3">
        <v>511</v>
      </c>
      <c r="P614" s="3">
        <v>412</v>
      </c>
      <c r="Q614" s="3">
        <v>83</v>
      </c>
      <c r="R614" s="3">
        <v>9.9</v>
      </c>
      <c r="S614" s="3">
        <v>1281</v>
      </c>
      <c r="T614" s="3">
        <v>1</v>
      </c>
      <c r="U614" s="3">
        <v>0.02</v>
      </c>
    </row>
    <row r="615" spans="8:21" x14ac:dyDescent="0.25">
      <c r="H615" s="3">
        <v>46</v>
      </c>
      <c r="I615" s="3">
        <v>36</v>
      </c>
      <c r="J615" s="3">
        <v>70.5</v>
      </c>
      <c r="K615" s="3">
        <v>10.4</v>
      </c>
      <c r="L615" s="3">
        <v>504</v>
      </c>
      <c r="M615" s="3">
        <v>1</v>
      </c>
      <c r="N615" s="3">
        <v>0.04</v>
      </c>
      <c r="O615" s="3">
        <v>541</v>
      </c>
      <c r="P615" s="3">
        <v>430</v>
      </c>
      <c r="Q615" s="3">
        <v>82</v>
      </c>
      <c r="R615" s="3">
        <v>9.6999999999999993</v>
      </c>
      <c r="S615" s="3">
        <v>1264</v>
      </c>
      <c r="T615" s="3">
        <v>1</v>
      </c>
      <c r="U615" s="3">
        <v>0.02</v>
      </c>
    </row>
    <row r="616" spans="8:21" x14ac:dyDescent="0.25">
      <c r="H616" s="3">
        <v>86</v>
      </c>
      <c r="I616" s="3">
        <v>49</v>
      </c>
      <c r="J616" s="3">
        <v>74</v>
      </c>
      <c r="K616" s="3">
        <v>8.8000000000000007</v>
      </c>
      <c r="L616" s="3">
        <v>562</v>
      </c>
      <c r="M616" s="3">
        <v>1</v>
      </c>
      <c r="N616" s="3">
        <v>0.02</v>
      </c>
      <c r="O616" s="3">
        <v>520</v>
      </c>
      <c r="P616" s="3">
        <v>417</v>
      </c>
      <c r="Q616" s="3">
        <v>83</v>
      </c>
      <c r="R616" s="3">
        <v>10</v>
      </c>
      <c r="S616" s="3">
        <v>1308</v>
      </c>
      <c r="T616" s="3">
        <v>1</v>
      </c>
      <c r="U616" s="3">
        <v>0.02</v>
      </c>
    </row>
    <row r="617" spans="8:21" x14ac:dyDescent="0.25">
      <c r="H617" s="3">
        <v>109</v>
      </c>
      <c r="I617" s="3">
        <v>72</v>
      </c>
      <c r="J617" s="3">
        <v>71.5</v>
      </c>
      <c r="K617" s="3">
        <v>10.3</v>
      </c>
      <c r="L617" s="3">
        <v>562</v>
      </c>
      <c r="M617" s="3">
        <v>1</v>
      </c>
      <c r="N617" s="3">
        <v>0.03</v>
      </c>
      <c r="O617" s="3">
        <v>520</v>
      </c>
      <c r="P617" s="3">
        <v>417</v>
      </c>
      <c r="Q617" s="3">
        <v>83</v>
      </c>
      <c r="R617" s="3">
        <v>10</v>
      </c>
      <c r="S617" s="3">
        <v>1308</v>
      </c>
      <c r="T617" s="3">
        <v>1</v>
      </c>
      <c r="U617" s="3">
        <v>0.02</v>
      </c>
    </row>
    <row r="618" spans="8:21" x14ac:dyDescent="0.25">
      <c r="H618" s="3">
        <v>92</v>
      </c>
      <c r="I618" s="3">
        <v>56</v>
      </c>
      <c r="J618" s="3">
        <v>73</v>
      </c>
      <c r="K618" s="3">
        <v>8.6999999999999993</v>
      </c>
      <c r="L618" s="3">
        <v>573</v>
      </c>
      <c r="M618" s="3">
        <v>1</v>
      </c>
      <c r="N618" s="3">
        <v>0.02</v>
      </c>
      <c r="O618" s="3">
        <v>555</v>
      </c>
      <c r="P618" s="3">
        <v>463</v>
      </c>
      <c r="Q618" s="3">
        <v>86.5</v>
      </c>
      <c r="R618" s="3">
        <v>9.6</v>
      </c>
      <c r="S618" s="3">
        <v>1261</v>
      </c>
      <c r="T618" s="3">
        <v>1</v>
      </c>
      <c r="U618" s="3">
        <v>0.02</v>
      </c>
    </row>
    <row r="619" spans="8:21" x14ac:dyDescent="0.25">
      <c r="H619" s="3">
        <v>82</v>
      </c>
      <c r="I619" s="3">
        <v>59</v>
      </c>
      <c r="J619" s="3">
        <v>72</v>
      </c>
      <c r="K619" s="3">
        <v>10.3</v>
      </c>
      <c r="L619" s="3">
        <v>556</v>
      </c>
      <c r="M619" s="3">
        <v>1</v>
      </c>
      <c r="N619" s="3">
        <v>0.03</v>
      </c>
      <c r="O619" s="3">
        <v>488</v>
      </c>
      <c r="P619" s="3">
        <v>390</v>
      </c>
      <c r="Q619" s="3">
        <v>83</v>
      </c>
      <c r="R619" s="3">
        <v>10</v>
      </c>
      <c r="S619" s="3">
        <v>1365</v>
      </c>
      <c r="T619" s="3">
        <v>1</v>
      </c>
      <c r="U619" s="3">
        <v>0.02</v>
      </c>
    </row>
    <row r="620" spans="8:21" x14ac:dyDescent="0.25">
      <c r="H620" s="3">
        <v>92</v>
      </c>
      <c r="I620" s="3">
        <v>56</v>
      </c>
      <c r="J620" s="3">
        <v>74.5</v>
      </c>
      <c r="K620" s="3">
        <v>8.8000000000000007</v>
      </c>
      <c r="L620" s="3">
        <v>573</v>
      </c>
      <c r="M620" s="3">
        <v>1</v>
      </c>
      <c r="N620" s="3">
        <v>0.02</v>
      </c>
      <c r="O620" s="3">
        <v>488</v>
      </c>
      <c r="P620" s="3">
        <v>390</v>
      </c>
      <c r="Q620" s="3">
        <v>83</v>
      </c>
      <c r="R620" s="3">
        <v>10</v>
      </c>
      <c r="S620" s="3">
        <v>1365</v>
      </c>
      <c r="T620" s="3">
        <v>1</v>
      </c>
      <c r="U620" s="3">
        <v>0.02</v>
      </c>
    </row>
    <row r="621" spans="8:21" x14ac:dyDescent="0.25">
      <c r="H621" s="3">
        <v>81</v>
      </c>
      <c r="I621" s="3">
        <v>58</v>
      </c>
      <c r="J621" s="3">
        <v>72</v>
      </c>
      <c r="K621" s="3">
        <v>10.199999999999999</v>
      </c>
      <c r="L621" s="3">
        <v>568</v>
      </c>
      <c r="M621" s="3">
        <v>1</v>
      </c>
      <c r="N621" s="3">
        <v>0.03</v>
      </c>
      <c r="O621" s="3">
        <v>555</v>
      </c>
      <c r="P621" s="3">
        <v>463</v>
      </c>
      <c r="Q621" s="3">
        <v>86.5</v>
      </c>
      <c r="R621" s="3">
        <v>9.6</v>
      </c>
      <c r="S621" s="3">
        <v>1264</v>
      </c>
      <c r="T621" s="3">
        <v>1</v>
      </c>
      <c r="U621" s="3">
        <v>0.02</v>
      </c>
    </row>
    <row r="622" spans="8:21" x14ac:dyDescent="0.25">
      <c r="H622" s="3">
        <v>101</v>
      </c>
      <c r="I622" s="3">
        <v>65</v>
      </c>
      <c r="J622" s="3">
        <v>75</v>
      </c>
      <c r="K622" s="3">
        <v>9.1999999999999993</v>
      </c>
      <c r="L622" s="3">
        <v>579</v>
      </c>
      <c r="M622" s="3">
        <v>1</v>
      </c>
      <c r="N622" s="3">
        <v>0.02</v>
      </c>
      <c r="O622" s="3">
        <v>488</v>
      </c>
      <c r="P622" s="3">
        <v>390</v>
      </c>
      <c r="Q622" s="3">
        <v>82.5</v>
      </c>
      <c r="R622" s="3">
        <v>10</v>
      </c>
      <c r="S622" s="3">
        <v>1331</v>
      </c>
      <c r="T622" s="3">
        <v>1</v>
      </c>
      <c r="U622" s="3">
        <v>0.02</v>
      </c>
    </row>
    <row r="623" spans="8:21" x14ac:dyDescent="0.25">
      <c r="H623" s="3">
        <v>50</v>
      </c>
      <c r="I623" s="3">
        <v>43</v>
      </c>
      <c r="J623" s="3">
        <v>71.5</v>
      </c>
      <c r="K623" s="3">
        <v>10.199999999999999</v>
      </c>
      <c r="L623" s="3">
        <v>571</v>
      </c>
      <c r="M623" s="3">
        <v>1</v>
      </c>
      <c r="N623" s="3">
        <v>0.03</v>
      </c>
      <c r="O623" s="3">
        <v>488</v>
      </c>
      <c r="P623" s="3">
        <v>390</v>
      </c>
      <c r="Q623" s="3">
        <v>82.5</v>
      </c>
      <c r="R623" s="3">
        <v>10</v>
      </c>
      <c r="S623" s="3">
        <v>1331</v>
      </c>
      <c r="T623" s="3">
        <v>1</v>
      </c>
      <c r="U623" s="3">
        <v>0.02</v>
      </c>
    </row>
    <row r="624" spans="8:21" x14ac:dyDescent="0.25">
      <c r="H624" s="3">
        <v>90</v>
      </c>
      <c r="I624" s="3">
        <v>58</v>
      </c>
      <c r="J624" s="3">
        <v>74.5</v>
      </c>
      <c r="K624" s="3">
        <v>9.5</v>
      </c>
      <c r="L624" s="3">
        <v>598</v>
      </c>
      <c r="M624" s="3">
        <v>1</v>
      </c>
      <c r="N624" s="3">
        <v>0.02</v>
      </c>
      <c r="O624" s="3">
        <v>540</v>
      </c>
      <c r="P624" s="3">
        <v>441</v>
      </c>
      <c r="Q624" s="3">
        <v>86.5</v>
      </c>
      <c r="R624" s="3">
        <v>9.6</v>
      </c>
      <c r="S624" s="3">
        <v>1274</v>
      </c>
      <c r="T624" s="3">
        <v>1</v>
      </c>
      <c r="U624" s="3">
        <v>0.02</v>
      </c>
    </row>
    <row r="625" spans="8:21" x14ac:dyDescent="0.25">
      <c r="H625" s="3">
        <v>37</v>
      </c>
      <c r="I625" s="3">
        <v>32</v>
      </c>
      <c r="J625" s="3">
        <v>71</v>
      </c>
      <c r="K625" s="3">
        <v>10.1</v>
      </c>
      <c r="L625" s="3">
        <v>527</v>
      </c>
      <c r="M625" s="3">
        <v>1</v>
      </c>
      <c r="N625" s="3">
        <v>0.03</v>
      </c>
      <c r="O625" s="3">
        <v>478</v>
      </c>
      <c r="P625" s="3">
        <v>381</v>
      </c>
      <c r="Q625" s="3">
        <v>82.5</v>
      </c>
      <c r="R625" s="3">
        <v>9.9</v>
      </c>
      <c r="S625" s="3">
        <v>1205</v>
      </c>
      <c r="T625" s="3">
        <v>1</v>
      </c>
      <c r="U625" s="3">
        <v>0.02</v>
      </c>
    </row>
    <row r="626" spans="8:21" x14ac:dyDescent="0.25">
      <c r="H626" s="3">
        <v>90</v>
      </c>
      <c r="I626" s="3">
        <v>58</v>
      </c>
      <c r="J626" s="3">
        <v>73</v>
      </c>
      <c r="K626" s="3">
        <v>9.5</v>
      </c>
      <c r="L626" s="3">
        <v>598</v>
      </c>
      <c r="M626" s="3">
        <v>1</v>
      </c>
      <c r="N626" s="3">
        <v>0.02</v>
      </c>
      <c r="O626" s="3">
        <v>478</v>
      </c>
      <c r="P626" s="3">
        <v>381</v>
      </c>
      <c r="Q626" s="3">
        <v>82.5</v>
      </c>
      <c r="R626" s="3">
        <v>9.9</v>
      </c>
      <c r="S626" s="3">
        <v>1205</v>
      </c>
      <c r="T626" s="3">
        <v>1</v>
      </c>
      <c r="U626" s="3">
        <v>0.02</v>
      </c>
    </row>
    <row r="627" spans="8:21" x14ac:dyDescent="0.25">
      <c r="H627" s="3">
        <v>35</v>
      </c>
      <c r="I627" s="3">
        <v>31</v>
      </c>
      <c r="J627" s="3">
        <v>71</v>
      </c>
      <c r="K627" s="3">
        <v>10</v>
      </c>
      <c r="L627" s="3">
        <v>520</v>
      </c>
      <c r="M627" s="3">
        <v>1</v>
      </c>
      <c r="N627" s="3">
        <v>0.03</v>
      </c>
      <c r="O627" s="3">
        <v>547</v>
      </c>
      <c r="P627" s="3">
        <v>459</v>
      </c>
      <c r="Q627" s="3">
        <v>86.5</v>
      </c>
      <c r="R627" s="3">
        <v>9.6</v>
      </c>
      <c r="S627" s="3">
        <v>1273</v>
      </c>
      <c r="T627" s="3">
        <v>1</v>
      </c>
      <c r="U627" s="3">
        <v>0.02</v>
      </c>
    </row>
    <row r="628" spans="8:21" x14ac:dyDescent="0.25">
      <c r="H628" s="3">
        <v>145</v>
      </c>
      <c r="I628" s="3">
        <v>67</v>
      </c>
      <c r="J628" s="3">
        <v>72.5</v>
      </c>
      <c r="K628" s="3">
        <v>9.5</v>
      </c>
      <c r="L628" s="3">
        <v>589</v>
      </c>
      <c r="M628" s="3">
        <v>1.63</v>
      </c>
      <c r="N628" s="3">
        <v>0.02</v>
      </c>
      <c r="O628" s="3">
        <v>507</v>
      </c>
      <c r="P628" s="3">
        <v>401</v>
      </c>
      <c r="Q628" s="3">
        <v>82.5</v>
      </c>
      <c r="R628" s="3">
        <v>9.9</v>
      </c>
      <c r="S628" s="3">
        <v>1166</v>
      </c>
      <c r="T628" s="3">
        <v>1</v>
      </c>
      <c r="U628" s="3">
        <v>0.02</v>
      </c>
    </row>
    <row r="629" spans="8:21" x14ac:dyDescent="0.25">
      <c r="H629" s="3">
        <v>181</v>
      </c>
      <c r="I629" s="3">
        <v>87</v>
      </c>
      <c r="J629" s="3">
        <v>71</v>
      </c>
      <c r="K629" s="3">
        <v>10</v>
      </c>
      <c r="L629" s="3">
        <v>523</v>
      </c>
      <c r="M629" s="3">
        <v>1</v>
      </c>
      <c r="N629" s="3">
        <v>0.03</v>
      </c>
      <c r="O629" s="3">
        <v>507</v>
      </c>
      <c r="P629" s="3">
        <v>401</v>
      </c>
      <c r="Q629" s="3">
        <v>82.5</v>
      </c>
      <c r="R629" s="3">
        <v>9.9</v>
      </c>
      <c r="S629" s="3">
        <v>1166</v>
      </c>
      <c r="T629" s="3">
        <v>1</v>
      </c>
      <c r="U629" s="3">
        <v>0.02</v>
      </c>
    </row>
    <row r="630" spans="8:21" x14ac:dyDescent="0.25">
      <c r="H630" s="3">
        <v>71</v>
      </c>
      <c r="I630" s="3">
        <v>45</v>
      </c>
      <c r="J630" s="3">
        <v>72.5</v>
      </c>
      <c r="K630" s="3">
        <v>9.4</v>
      </c>
      <c r="L630" s="3">
        <v>586</v>
      </c>
      <c r="M630" s="3">
        <v>1.84</v>
      </c>
      <c r="N630" s="3">
        <v>0.02</v>
      </c>
      <c r="O630" s="3">
        <v>547</v>
      </c>
      <c r="P630" s="3">
        <v>459</v>
      </c>
      <c r="Q630" s="3">
        <v>86.5</v>
      </c>
      <c r="R630" s="3">
        <v>9.6</v>
      </c>
      <c r="S630" s="3">
        <v>1277</v>
      </c>
      <c r="T630" s="3">
        <v>1</v>
      </c>
      <c r="U630" s="3">
        <v>0.02</v>
      </c>
    </row>
    <row r="631" spans="8:21" x14ac:dyDescent="0.25">
      <c r="H631" s="3">
        <v>48</v>
      </c>
      <c r="I631" s="3">
        <v>35</v>
      </c>
      <c r="J631" s="3">
        <v>71.5</v>
      </c>
      <c r="K631" s="3">
        <v>10</v>
      </c>
      <c r="L631" s="3">
        <v>520</v>
      </c>
      <c r="M631" s="3">
        <v>1</v>
      </c>
      <c r="N631" s="3">
        <v>0.03</v>
      </c>
      <c r="O631" s="3">
        <v>507</v>
      </c>
      <c r="P631" s="3">
        <v>401</v>
      </c>
      <c r="Q631" s="3">
        <v>82.5</v>
      </c>
      <c r="R631" s="3">
        <v>9.9</v>
      </c>
      <c r="S631" s="3">
        <v>1112</v>
      </c>
      <c r="T631" s="3">
        <v>1</v>
      </c>
      <c r="U631" s="3">
        <v>0.02</v>
      </c>
    </row>
    <row r="632" spans="8:21" x14ac:dyDescent="0.25">
      <c r="H632" s="3">
        <v>71</v>
      </c>
      <c r="I632" s="3">
        <v>45</v>
      </c>
      <c r="J632" s="3">
        <v>72.5</v>
      </c>
      <c r="K632" s="3">
        <v>9.4</v>
      </c>
      <c r="L632" s="3">
        <v>586</v>
      </c>
      <c r="M632" s="3">
        <v>1.97</v>
      </c>
      <c r="N632" s="3">
        <v>0.02</v>
      </c>
      <c r="O632" s="3">
        <v>507</v>
      </c>
      <c r="P632" s="3">
        <v>401</v>
      </c>
      <c r="Q632" s="3">
        <v>82.5</v>
      </c>
      <c r="R632" s="3">
        <v>9.9</v>
      </c>
      <c r="S632" s="3">
        <v>1112</v>
      </c>
      <c r="T632" s="3">
        <v>1</v>
      </c>
      <c r="U632" s="3">
        <v>0.02</v>
      </c>
    </row>
    <row r="633" spans="8:21" x14ac:dyDescent="0.25">
      <c r="H633" s="3">
        <v>63</v>
      </c>
      <c r="I633" s="3">
        <v>41</v>
      </c>
      <c r="J633" s="3">
        <v>71.5</v>
      </c>
      <c r="K633" s="3">
        <v>10</v>
      </c>
      <c r="L633" s="3">
        <v>509</v>
      </c>
      <c r="M633" s="3">
        <v>1</v>
      </c>
      <c r="N633" s="3">
        <v>0.03</v>
      </c>
      <c r="O633" s="3">
        <v>559</v>
      </c>
      <c r="P633" s="3">
        <v>455</v>
      </c>
      <c r="Q633" s="3">
        <v>86.5</v>
      </c>
      <c r="R633" s="3">
        <v>9.6</v>
      </c>
      <c r="S633" s="3">
        <v>1274</v>
      </c>
      <c r="T633" s="3">
        <v>1</v>
      </c>
      <c r="U633" s="3">
        <v>0.02</v>
      </c>
    </row>
    <row r="634" spans="8:21" x14ac:dyDescent="0.25">
      <c r="H634" s="3">
        <v>67</v>
      </c>
      <c r="I634" s="3">
        <v>37</v>
      </c>
      <c r="J634" s="3">
        <v>72.5</v>
      </c>
      <c r="K634" s="3">
        <v>9.4</v>
      </c>
      <c r="L634" s="3">
        <v>583</v>
      </c>
      <c r="M634" s="3">
        <v>1.84</v>
      </c>
      <c r="N634" s="3">
        <v>0.02</v>
      </c>
      <c r="O634" s="3">
        <v>487</v>
      </c>
      <c r="P634" s="3">
        <v>402</v>
      </c>
      <c r="Q634" s="3">
        <v>82.5</v>
      </c>
      <c r="R634" s="3">
        <v>9.9</v>
      </c>
      <c r="S634" s="3">
        <v>1107</v>
      </c>
      <c r="T634" s="3">
        <v>1</v>
      </c>
      <c r="U634" s="3">
        <v>0.02</v>
      </c>
    </row>
    <row r="635" spans="8:21" x14ac:dyDescent="0.25">
      <c r="H635" s="3">
        <v>53</v>
      </c>
      <c r="I635" s="3">
        <v>35</v>
      </c>
      <c r="J635" s="3">
        <v>71</v>
      </c>
      <c r="K635" s="3">
        <v>9.9</v>
      </c>
      <c r="L635" s="3">
        <v>500</v>
      </c>
      <c r="M635" s="3">
        <v>1</v>
      </c>
      <c r="N635" s="3">
        <v>0.03</v>
      </c>
      <c r="O635" s="3">
        <v>559</v>
      </c>
      <c r="P635" s="3">
        <v>455</v>
      </c>
      <c r="Q635" s="3">
        <v>86.5</v>
      </c>
      <c r="R635" s="3">
        <v>9.6</v>
      </c>
      <c r="S635" s="3">
        <v>1274</v>
      </c>
      <c r="T635" s="3">
        <v>1</v>
      </c>
      <c r="U635" s="3">
        <v>0.02</v>
      </c>
    </row>
    <row r="636" spans="8:21" x14ac:dyDescent="0.25">
      <c r="H636" s="3">
        <v>64</v>
      </c>
      <c r="I636" s="3">
        <v>27</v>
      </c>
      <c r="J636" s="3">
        <v>72.5</v>
      </c>
      <c r="K636" s="3">
        <v>9.3000000000000007</v>
      </c>
      <c r="L636" s="3">
        <v>583</v>
      </c>
      <c r="M636" s="3">
        <v>1.87</v>
      </c>
      <c r="N636" s="3">
        <v>0.02</v>
      </c>
      <c r="O636" s="3">
        <v>512</v>
      </c>
      <c r="P636" s="3">
        <v>395</v>
      </c>
      <c r="Q636" s="3"/>
      <c r="R636" s="3"/>
      <c r="S636" s="3"/>
      <c r="T636" s="3"/>
      <c r="U636" s="3"/>
    </row>
    <row r="637" spans="8:21" x14ac:dyDescent="0.25">
      <c r="H637" s="3">
        <v>54</v>
      </c>
      <c r="I637" s="3">
        <v>40</v>
      </c>
      <c r="J637" s="3">
        <v>71</v>
      </c>
      <c r="K637" s="3">
        <v>9.9</v>
      </c>
      <c r="L637" s="3">
        <v>522</v>
      </c>
      <c r="M637" s="3">
        <v>1</v>
      </c>
      <c r="N637" s="3">
        <v>0.03</v>
      </c>
      <c r="O637" s="3">
        <v>487</v>
      </c>
      <c r="P637" s="3">
        <v>402</v>
      </c>
      <c r="Q637" s="3">
        <v>82.5</v>
      </c>
      <c r="R637" s="3">
        <v>9.9</v>
      </c>
      <c r="S637" s="3">
        <v>1107</v>
      </c>
      <c r="T637" s="3">
        <v>1</v>
      </c>
      <c r="U637" s="3">
        <v>0.02</v>
      </c>
    </row>
    <row r="638" spans="8:21" x14ac:dyDescent="0.25">
      <c r="H638" s="3">
        <v>64</v>
      </c>
      <c r="I638" s="3">
        <v>27</v>
      </c>
      <c r="J638" s="3">
        <v>73</v>
      </c>
      <c r="K638" s="3">
        <v>9.4</v>
      </c>
      <c r="L638" s="3">
        <v>573</v>
      </c>
      <c r="M638" s="3">
        <v>1.92</v>
      </c>
      <c r="N638" s="3">
        <v>0.02</v>
      </c>
      <c r="O638" s="3">
        <v>559</v>
      </c>
      <c r="P638" s="3">
        <v>455</v>
      </c>
      <c r="Q638" s="3">
        <v>86.5</v>
      </c>
      <c r="R638" s="3">
        <v>9.6</v>
      </c>
      <c r="S638" s="3">
        <v>1274</v>
      </c>
      <c r="T638" s="3">
        <v>1</v>
      </c>
      <c r="U638" s="3">
        <v>0.02</v>
      </c>
    </row>
    <row r="639" spans="8:21" x14ac:dyDescent="0.25">
      <c r="H639" s="3">
        <v>55</v>
      </c>
      <c r="I639" s="3">
        <v>42</v>
      </c>
      <c r="J639" s="3">
        <v>71.5</v>
      </c>
      <c r="K639" s="3">
        <v>9.9</v>
      </c>
      <c r="L639" s="3">
        <v>542</v>
      </c>
      <c r="M639" s="3">
        <v>1</v>
      </c>
      <c r="N639" s="3">
        <v>0.03</v>
      </c>
      <c r="O639" s="3">
        <v>532</v>
      </c>
      <c r="P639" s="3">
        <v>445</v>
      </c>
      <c r="Q639" s="3">
        <v>86.5</v>
      </c>
      <c r="R639" s="3">
        <v>9.6</v>
      </c>
      <c r="S639" s="3">
        <v>1270</v>
      </c>
      <c r="T639" s="3">
        <v>1</v>
      </c>
      <c r="U639" s="3">
        <v>0.02</v>
      </c>
    </row>
    <row r="640" spans="8:21" x14ac:dyDescent="0.25">
      <c r="H640" s="3">
        <v>51</v>
      </c>
      <c r="I640" s="3">
        <v>32</v>
      </c>
      <c r="J640" s="3">
        <v>72.5</v>
      </c>
      <c r="K640" s="3">
        <v>9.3000000000000007</v>
      </c>
      <c r="L640" s="3">
        <v>571</v>
      </c>
      <c r="M640" s="3">
        <v>1.73</v>
      </c>
      <c r="N640" s="3">
        <v>0.02</v>
      </c>
      <c r="O640" s="3">
        <v>502</v>
      </c>
      <c r="P640" s="3">
        <v>405</v>
      </c>
      <c r="Q640" s="3">
        <v>82.5</v>
      </c>
      <c r="R640" s="3">
        <v>9.9</v>
      </c>
      <c r="S640" s="3">
        <v>1106</v>
      </c>
      <c r="T640" s="3">
        <v>1</v>
      </c>
      <c r="U640" s="3">
        <v>0.02</v>
      </c>
    </row>
    <row r="641" spans="8:21" x14ac:dyDescent="0.25">
      <c r="H641" s="3">
        <v>57</v>
      </c>
      <c r="I641" s="3">
        <v>48</v>
      </c>
      <c r="J641" s="3">
        <v>71.5</v>
      </c>
      <c r="K641" s="3">
        <v>9.9</v>
      </c>
      <c r="L641" s="3">
        <v>539</v>
      </c>
      <c r="M641" s="3">
        <v>1</v>
      </c>
      <c r="N641" s="3">
        <v>0.03</v>
      </c>
      <c r="O641" s="3">
        <v>532</v>
      </c>
      <c r="P641" s="3">
        <v>445</v>
      </c>
      <c r="Q641" s="3">
        <v>86.5</v>
      </c>
      <c r="R641" s="3">
        <v>9.6</v>
      </c>
      <c r="S641" s="3">
        <v>1270</v>
      </c>
      <c r="T641" s="3">
        <v>1</v>
      </c>
      <c r="U641" s="3">
        <v>0.02</v>
      </c>
    </row>
    <row r="642" spans="8:21" x14ac:dyDescent="0.25">
      <c r="H642" s="3">
        <v>49</v>
      </c>
      <c r="I642" s="3">
        <v>25</v>
      </c>
      <c r="J642" s="3">
        <v>73</v>
      </c>
      <c r="K642" s="3">
        <v>9.3000000000000007</v>
      </c>
      <c r="L642" s="3">
        <v>572</v>
      </c>
      <c r="M642" s="3">
        <v>1.58</v>
      </c>
      <c r="N642" s="3">
        <v>0.02</v>
      </c>
      <c r="O642" s="3">
        <v>502</v>
      </c>
      <c r="P642" s="3">
        <v>405</v>
      </c>
      <c r="Q642" s="3">
        <v>82.5</v>
      </c>
      <c r="R642" s="3">
        <v>9.9</v>
      </c>
      <c r="S642" s="3">
        <v>1106</v>
      </c>
      <c r="T642" s="3">
        <v>1</v>
      </c>
      <c r="U642" s="3">
        <v>0.02</v>
      </c>
    </row>
    <row r="643" spans="8:21" x14ac:dyDescent="0.25">
      <c r="H643" s="3">
        <v>53</v>
      </c>
      <c r="I643" s="3">
        <v>41</v>
      </c>
      <c r="J643" s="3">
        <v>71.5</v>
      </c>
      <c r="K643" s="3">
        <v>9.9</v>
      </c>
      <c r="L643" s="3">
        <v>550</v>
      </c>
      <c r="M643" s="3">
        <v>1</v>
      </c>
      <c r="N643" s="3">
        <v>0.03</v>
      </c>
      <c r="O643" s="3">
        <v>532</v>
      </c>
      <c r="P643" s="3">
        <v>445</v>
      </c>
      <c r="Q643" s="3">
        <v>87</v>
      </c>
      <c r="R643" s="3">
        <v>9.8000000000000007</v>
      </c>
      <c r="S643" s="3">
        <v>1328</v>
      </c>
      <c r="T643" s="3">
        <v>1</v>
      </c>
      <c r="U643" s="3">
        <v>0.02</v>
      </c>
    </row>
    <row r="644" spans="8:21" x14ac:dyDescent="0.25">
      <c r="H644" s="3">
        <v>49</v>
      </c>
      <c r="I644" s="3">
        <v>25</v>
      </c>
      <c r="J644" s="3">
        <v>73</v>
      </c>
      <c r="K644" s="3">
        <v>9.4</v>
      </c>
      <c r="L644" s="3">
        <v>571</v>
      </c>
      <c r="M644" s="3">
        <v>1.1599999999999999</v>
      </c>
      <c r="N644" s="3">
        <v>0.02</v>
      </c>
      <c r="O644" s="3">
        <v>502</v>
      </c>
      <c r="P644" s="3">
        <v>405</v>
      </c>
      <c r="Q644" s="3">
        <v>82.5</v>
      </c>
      <c r="R644" s="3">
        <v>9.9</v>
      </c>
      <c r="S644" s="3">
        <v>1069</v>
      </c>
      <c r="T644" s="3">
        <v>1</v>
      </c>
      <c r="U644" s="3">
        <v>0.02</v>
      </c>
    </row>
    <row r="645" spans="8:21" x14ac:dyDescent="0.25">
      <c r="H645" s="3">
        <v>54</v>
      </c>
      <c r="I645" s="3">
        <v>39</v>
      </c>
      <c r="J645" s="3">
        <v>71.5</v>
      </c>
      <c r="K645" s="3">
        <v>9.8000000000000007</v>
      </c>
      <c r="L645" s="3">
        <v>554</v>
      </c>
      <c r="M645" s="3">
        <v>1</v>
      </c>
      <c r="N645" s="3">
        <v>0.03</v>
      </c>
      <c r="O645" s="3">
        <v>532</v>
      </c>
      <c r="P645" s="3">
        <v>445</v>
      </c>
      <c r="Q645" s="3">
        <v>87</v>
      </c>
      <c r="R645" s="3">
        <v>9.8000000000000007</v>
      </c>
      <c r="S645" s="3">
        <v>1328</v>
      </c>
      <c r="T645" s="3">
        <v>1</v>
      </c>
      <c r="U645" s="3">
        <v>0.02</v>
      </c>
    </row>
    <row r="646" spans="8:21" x14ac:dyDescent="0.25">
      <c r="H646" s="3">
        <v>60</v>
      </c>
      <c r="I646" s="3">
        <v>39</v>
      </c>
      <c r="J646" s="3">
        <v>73</v>
      </c>
      <c r="K646" s="3">
        <v>9.4</v>
      </c>
      <c r="L646" s="3">
        <v>569</v>
      </c>
      <c r="M646" s="3">
        <v>1.56</v>
      </c>
      <c r="N646" s="3">
        <v>0.02</v>
      </c>
      <c r="O646" s="3">
        <v>502</v>
      </c>
      <c r="P646" s="3">
        <v>405</v>
      </c>
      <c r="Q646" s="3">
        <v>82.5</v>
      </c>
      <c r="R646" s="3">
        <v>9.9</v>
      </c>
      <c r="S646" s="3">
        <v>1069</v>
      </c>
      <c r="T646" s="3">
        <v>1</v>
      </c>
      <c r="U646" s="3">
        <v>0.02</v>
      </c>
    </row>
    <row r="647" spans="8:21" x14ac:dyDescent="0.25">
      <c r="H647" s="3">
        <v>71</v>
      </c>
      <c r="I647" s="3">
        <v>53</v>
      </c>
      <c r="J647" s="3">
        <v>71.5</v>
      </c>
      <c r="K647" s="3">
        <v>9.8000000000000007</v>
      </c>
      <c r="L647" s="3">
        <v>558</v>
      </c>
      <c r="M647" s="3">
        <v>1</v>
      </c>
      <c r="N647" s="3">
        <v>0.03</v>
      </c>
      <c r="O647" s="3">
        <v>532</v>
      </c>
      <c r="P647" s="3">
        <v>445</v>
      </c>
      <c r="Q647" s="3">
        <v>87</v>
      </c>
      <c r="R647" s="3">
        <v>9.8000000000000007</v>
      </c>
      <c r="S647" s="3">
        <v>1328</v>
      </c>
      <c r="T647" s="3">
        <v>1</v>
      </c>
      <c r="U647" s="3">
        <v>0.02</v>
      </c>
    </row>
    <row r="648" spans="8:21" x14ac:dyDescent="0.25">
      <c r="H648" s="3">
        <v>84</v>
      </c>
      <c r="I648" s="3">
        <v>56</v>
      </c>
      <c r="J648" s="3">
        <v>73</v>
      </c>
      <c r="K648" s="3">
        <v>9.3000000000000007</v>
      </c>
      <c r="L648" s="3">
        <v>568</v>
      </c>
      <c r="M648" s="3">
        <v>1.71</v>
      </c>
      <c r="N648" s="3">
        <v>0.02</v>
      </c>
      <c r="O648" s="3">
        <v>521</v>
      </c>
      <c r="P648" s="3">
        <v>441</v>
      </c>
      <c r="Q648" s="3">
        <v>86.5</v>
      </c>
      <c r="R648" s="3">
        <v>9.8000000000000007</v>
      </c>
      <c r="S648" s="3">
        <v>1321</v>
      </c>
      <c r="T648" s="3">
        <v>1</v>
      </c>
      <c r="U648" s="3">
        <v>0.02</v>
      </c>
    </row>
    <row r="649" spans="8:21" x14ac:dyDescent="0.25">
      <c r="H649" s="3">
        <v>93</v>
      </c>
      <c r="I649" s="3">
        <v>71</v>
      </c>
      <c r="J649" s="3">
        <v>71.5</v>
      </c>
      <c r="K649" s="3">
        <v>9.8000000000000007</v>
      </c>
      <c r="L649" s="3">
        <v>555</v>
      </c>
      <c r="M649" s="3">
        <v>1</v>
      </c>
      <c r="N649" s="3">
        <v>0.03</v>
      </c>
      <c r="O649" s="3">
        <v>521</v>
      </c>
      <c r="P649" s="3">
        <v>441</v>
      </c>
      <c r="Q649" s="3">
        <v>86.5</v>
      </c>
      <c r="R649" s="3">
        <v>9.8000000000000007</v>
      </c>
      <c r="S649" s="3">
        <v>1321</v>
      </c>
      <c r="T649" s="3">
        <v>1</v>
      </c>
      <c r="U649" s="3">
        <v>0.02</v>
      </c>
    </row>
    <row r="650" spans="8:21" x14ac:dyDescent="0.25">
      <c r="H650" s="3">
        <v>84</v>
      </c>
      <c r="I650" s="3">
        <v>56</v>
      </c>
      <c r="J650" s="3">
        <v>73.5</v>
      </c>
      <c r="K650" s="3">
        <v>9.3000000000000007</v>
      </c>
      <c r="L650" s="3">
        <v>580</v>
      </c>
      <c r="M650" s="3">
        <v>1.78</v>
      </c>
      <c r="N650" s="3">
        <v>0.02</v>
      </c>
      <c r="O650" s="3">
        <v>495</v>
      </c>
      <c r="P650" s="3">
        <v>401</v>
      </c>
      <c r="Q650" s="3">
        <v>82.5</v>
      </c>
      <c r="R650" s="3">
        <v>9.9</v>
      </c>
      <c r="S650" s="3">
        <v>1067</v>
      </c>
      <c r="T650" s="3">
        <v>1</v>
      </c>
      <c r="U650" s="3">
        <v>0.02</v>
      </c>
    </row>
    <row r="651" spans="8:21" x14ac:dyDescent="0.25">
      <c r="H651" s="3">
        <v>90</v>
      </c>
      <c r="I651" s="3">
        <v>68</v>
      </c>
      <c r="J651" s="3">
        <v>71.5</v>
      </c>
      <c r="K651" s="3">
        <v>9.8000000000000007</v>
      </c>
      <c r="L651" s="3">
        <v>567</v>
      </c>
      <c r="M651" s="3">
        <v>1</v>
      </c>
      <c r="N651" s="3">
        <v>0.03</v>
      </c>
      <c r="O651" s="3">
        <v>521</v>
      </c>
      <c r="P651" s="3">
        <v>441</v>
      </c>
      <c r="Q651" s="3">
        <v>86.5</v>
      </c>
      <c r="R651" s="3">
        <v>9.8000000000000007</v>
      </c>
      <c r="S651" s="3">
        <v>1321</v>
      </c>
      <c r="T651" s="3">
        <v>1</v>
      </c>
      <c r="U651" s="3">
        <v>0.02</v>
      </c>
    </row>
    <row r="652" spans="8:21" x14ac:dyDescent="0.25">
      <c r="H652" s="3">
        <v>254</v>
      </c>
      <c r="I652" s="3">
        <v>207</v>
      </c>
      <c r="J652" s="3">
        <v>73.5</v>
      </c>
      <c r="K652" s="3">
        <v>9.4</v>
      </c>
      <c r="L652" s="3">
        <v>591</v>
      </c>
      <c r="M652" s="3">
        <v>1.99</v>
      </c>
      <c r="N652" s="3">
        <v>0.02</v>
      </c>
      <c r="O652" s="3">
        <v>495</v>
      </c>
      <c r="P652" s="3">
        <v>401</v>
      </c>
      <c r="Q652" s="3">
        <v>82.5</v>
      </c>
      <c r="R652" s="3">
        <v>9.9</v>
      </c>
      <c r="S652" s="3">
        <v>1067</v>
      </c>
      <c r="T652" s="3">
        <v>1</v>
      </c>
      <c r="U652" s="3">
        <v>0.02</v>
      </c>
    </row>
    <row r="653" spans="8:21" x14ac:dyDescent="0.25">
      <c r="H653" s="3">
        <v>470</v>
      </c>
      <c r="I653" s="3">
        <v>367</v>
      </c>
      <c r="J653" s="3">
        <v>72</v>
      </c>
      <c r="K653" s="3">
        <v>9.9</v>
      </c>
      <c r="L653" s="3">
        <v>565</v>
      </c>
      <c r="M653" s="3">
        <v>1.06</v>
      </c>
      <c r="N653" s="3">
        <v>0.03</v>
      </c>
      <c r="O653" s="3">
        <v>500</v>
      </c>
      <c r="P653" s="3">
        <v>416</v>
      </c>
      <c r="Q653" s="3">
        <v>86.5</v>
      </c>
      <c r="R653" s="3">
        <v>9.8000000000000007</v>
      </c>
      <c r="S653" s="3">
        <v>1322</v>
      </c>
      <c r="T653" s="3">
        <v>1</v>
      </c>
      <c r="U653" s="3">
        <v>0.02</v>
      </c>
    </row>
    <row r="654" spans="8:21" x14ac:dyDescent="0.25">
      <c r="H654" s="3">
        <v>351</v>
      </c>
      <c r="I654" s="3">
        <v>223</v>
      </c>
      <c r="J654" s="3">
        <v>74</v>
      </c>
      <c r="K654" s="3">
        <v>9.4</v>
      </c>
      <c r="L654" s="3">
        <v>601</v>
      </c>
      <c r="M654" s="3">
        <v>2.48</v>
      </c>
      <c r="N654" s="3">
        <v>0.02</v>
      </c>
      <c r="O654" s="3">
        <v>500</v>
      </c>
      <c r="P654" s="3">
        <v>416</v>
      </c>
      <c r="Q654" s="3">
        <v>86.5</v>
      </c>
      <c r="R654" s="3">
        <v>9.8000000000000007</v>
      </c>
      <c r="S654" s="3">
        <v>1322</v>
      </c>
      <c r="T654" s="3">
        <v>1</v>
      </c>
      <c r="U654" s="3">
        <v>0.02</v>
      </c>
    </row>
    <row r="655" spans="8:21" x14ac:dyDescent="0.25">
      <c r="H655" s="3">
        <v>230</v>
      </c>
      <c r="I655" s="3">
        <v>174</v>
      </c>
      <c r="J655" s="3">
        <v>73</v>
      </c>
      <c r="K655" s="3">
        <v>9.9</v>
      </c>
      <c r="L655" s="3">
        <v>564</v>
      </c>
      <c r="M655" s="3">
        <v>1.48</v>
      </c>
      <c r="N655" s="3">
        <v>0.03</v>
      </c>
      <c r="O655" s="3">
        <v>504</v>
      </c>
      <c r="P655" s="3">
        <v>403</v>
      </c>
      <c r="Q655" s="3">
        <v>82.5</v>
      </c>
      <c r="R655" s="3">
        <v>9.9</v>
      </c>
      <c r="S655" s="3">
        <v>1094</v>
      </c>
      <c r="T655" s="3">
        <v>1</v>
      </c>
      <c r="U655" s="3">
        <v>0.02</v>
      </c>
    </row>
    <row r="656" spans="8:21" x14ac:dyDescent="0.25">
      <c r="H656" s="3">
        <v>351</v>
      </c>
      <c r="I656" s="3">
        <v>223</v>
      </c>
      <c r="J656" s="3">
        <v>74.5</v>
      </c>
      <c r="K656" s="3">
        <v>9.5</v>
      </c>
      <c r="L656" s="3">
        <v>616</v>
      </c>
      <c r="M656" s="3">
        <v>2.71</v>
      </c>
      <c r="N656" s="3">
        <v>0.02</v>
      </c>
      <c r="O656" s="3">
        <v>504</v>
      </c>
      <c r="P656" s="3">
        <v>403</v>
      </c>
      <c r="Q656" s="3">
        <v>82.5</v>
      </c>
      <c r="R656" s="3">
        <v>9.9</v>
      </c>
      <c r="S656" s="3">
        <v>1094</v>
      </c>
      <c r="T656" s="3">
        <v>1</v>
      </c>
      <c r="U656" s="3">
        <v>0.02</v>
      </c>
    </row>
    <row r="657" spans="8:21" x14ac:dyDescent="0.25">
      <c r="H657" s="3">
        <v>228</v>
      </c>
      <c r="I657" s="3">
        <v>172</v>
      </c>
      <c r="J657" s="3">
        <v>73</v>
      </c>
      <c r="K657" s="3">
        <v>10</v>
      </c>
      <c r="L657" s="3">
        <v>570</v>
      </c>
      <c r="M657" s="3">
        <v>1.64</v>
      </c>
      <c r="N657" s="3">
        <v>0.02</v>
      </c>
      <c r="O657" s="3">
        <v>500</v>
      </c>
      <c r="P657" s="3">
        <v>416</v>
      </c>
      <c r="Q657" s="3">
        <v>86.5</v>
      </c>
      <c r="R657" s="3">
        <v>9.8000000000000007</v>
      </c>
      <c r="S657" s="3">
        <v>1322</v>
      </c>
      <c r="T657" s="3">
        <v>1</v>
      </c>
      <c r="U657" s="3">
        <v>0.02</v>
      </c>
    </row>
    <row r="658" spans="8:21" x14ac:dyDescent="0.25">
      <c r="H658" s="3">
        <v>137</v>
      </c>
      <c r="I658" s="3">
        <v>98</v>
      </c>
      <c r="J658" s="3">
        <v>74</v>
      </c>
      <c r="K658" s="3">
        <v>9.6</v>
      </c>
      <c r="L658" s="3">
        <v>625</v>
      </c>
      <c r="M658" s="3">
        <v>2.94</v>
      </c>
      <c r="N658" s="3">
        <v>0.02</v>
      </c>
      <c r="O658" s="3">
        <v>500</v>
      </c>
      <c r="P658" s="3">
        <v>416</v>
      </c>
      <c r="Q658" s="3">
        <v>86</v>
      </c>
      <c r="R658" s="3">
        <v>9.6999999999999993</v>
      </c>
      <c r="S658" s="3">
        <v>1283</v>
      </c>
      <c r="T658" s="3">
        <v>1</v>
      </c>
      <c r="U658" s="3">
        <v>0.02</v>
      </c>
    </row>
    <row r="659" spans="8:21" x14ac:dyDescent="0.25">
      <c r="H659" s="3">
        <v>112</v>
      </c>
      <c r="I659" s="3">
        <v>78</v>
      </c>
      <c r="J659" s="3">
        <v>73</v>
      </c>
      <c r="K659" s="3">
        <v>10</v>
      </c>
      <c r="L659" s="3">
        <v>568</v>
      </c>
      <c r="M659" s="3">
        <v>1.1000000000000001</v>
      </c>
      <c r="N659" s="3">
        <v>0.02</v>
      </c>
      <c r="O659" s="3">
        <v>500</v>
      </c>
      <c r="P659" s="3">
        <v>416</v>
      </c>
      <c r="Q659" s="3">
        <v>86</v>
      </c>
      <c r="R659" s="3">
        <v>9.6999999999999993</v>
      </c>
      <c r="S659" s="3">
        <v>1283</v>
      </c>
      <c r="T659" s="3">
        <v>1</v>
      </c>
      <c r="U659" s="3">
        <v>0.02</v>
      </c>
    </row>
    <row r="660" spans="8:21" x14ac:dyDescent="0.25">
      <c r="H660" s="3">
        <v>139</v>
      </c>
      <c r="I660" s="3">
        <v>91</v>
      </c>
      <c r="J660" s="3">
        <v>73.5</v>
      </c>
      <c r="K660" s="3">
        <v>9.6</v>
      </c>
      <c r="L660" s="3">
        <v>624</v>
      </c>
      <c r="M660" s="3">
        <v>2.84</v>
      </c>
      <c r="N660" s="3">
        <v>0.02</v>
      </c>
      <c r="O660" s="3">
        <v>504</v>
      </c>
      <c r="P660" s="3">
        <v>403</v>
      </c>
      <c r="Q660" s="3">
        <v>82.5</v>
      </c>
      <c r="R660" s="3">
        <v>9.9</v>
      </c>
      <c r="S660" s="3">
        <v>1079</v>
      </c>
      <c r="T660" s="3">
        <v>1</v>
      </c>
      <c r="U660" s="3">
        <v>0.02</v>
      </c>
    </row>
    <row r="661" spans="8:21" x14ac:dyDescent="0.25">
      <c r="H661" s="3">
        <v>76</v>
      </c>
      <c r="I661" s="3">
        <v>60</v>
      </c>
      <c r="J661" s="3">
        <v>72.5</v>
      </c>
      <c r="K661" s="3">
        <v>9.9</v>
      </c>
      <c r="L661" s="3">
        <v>564</v>
      </c>
      <c r="M661" s="3">
        <v>1</v>
      </c>
      <c r="N661" s="3">
        <v>0.03</v>
      </c>
      <c r="O661" s="3">
        <v>500</v>
      </c>
      <c r="P661" s="3">
        <v>416</v>
      </c>
      <c r="Q661" s="3">
        <v>86</v>
      </c>
      <c r="R661" s="3">
        <v>9.6999999999999993</v>
      </c>
      <c r="S661" s="3">
        <v>1283</v>
      </c>
      <c r="T661" s="3">
        <v>1</v>
      </c>
      <c r="U661" s="3">
        <v>0.02</v>
      </c>
    </row>
    <row r="662" spans="8:21" x14ac:dyDescent="0.25">
      <c r="H662" s="3">
        <v>139</v>
      </c>
      <c r="I662" s="3">
        <v>91</v>
      </c>
      <c r="J662" s="3">
        <v>73.5</v>
      </c>
      <c r="K662" s="3">
        <v>9.5</v>
      </c>
      <c r="L662" s="3">
        <v>608</v>
      </c>
      <c r="M662" s="3">
        <v>2.84</v>
      </c>
      <c r="N662" s="3">
        <v>0.02</v>
      </c>
      <c r="O662" s="3">
        <v>523</v>
      </c>
      <c r="P662" s="3">
        <v>434</v>
      </c>
      <c r="Q662" s="3">
        <v>86</v>
      </c>
      <c r="R662" s="3">
        <v>9.6999999999999993</v>
      </c>
      <c r="S662" s="3">
        <v>1277</v>
      </c>
      <c r="T662" s="3">
        <v>1</v>
      </c>
      <c r="U662" s="3">
        <v>0.02</v>
      </c>
    </row>
    <row r="663" spans="8:21" x14ac:dyDescent="0.25">
      <c r="H663" s="3">
        <v>80</v>
      </c>
      <c r="I663" s="3">
        <v>62</v>
      </c>
      <c r="J663" s="3">
        <v>73.5</v>
      </c>
      <c r="K663" s="3">
        <v>9.9</v>
      </c>
      <c r="L663" s="3">
        <v>586</v>
      </c>
      <c r="M663" s="3">
        <v>1</v>
      </c>
      <c r="N663" s="3">
        <v>0.03</v>
      </c>
      <c r="O663" s="3">
        <v>483</v>
      </c>
      <c r="P663" s="3">
        <v>375</v>
      </c>
      <c r="Q663" s="3">
        <v>82</v>
      </c>
      <c r="R663" s="3">
        <v>9.9</v>
      </c>
      <c r="S663" s="3">
        <v>1287</v>
      </c>
      <c r="T663" s="3">
        <v>1</v>
      </c>
      <c r="U663" s="3">
        <v>0.02</v>
      </c>
    </row>
    <row r="664" spans="8:21" x14ac:dyDescent="0.25">
      <c r="H664" s="3">
        <v>92</v>
      </c>
      <c r="I664" s="3">
        <v>64</v>
      </c>
      <c r="J664" s="3">
        <v>73.5</v>
      </c>
      <c r="K664" s="3">
        <v>9.5</v>
      </c>
      <c r="L664" s="3">
        <v>603</v>
      </c>
      <c r="M664" s="3">
        <v>2.71</v>
      </c>
      <c r="N664" s="3">
        <v>0.02</v>
      </c>
      <c r="O664" s="3">
        <v>523</v>
      </c>
      <c r="P664" s="3">
        <v>434</v>
      </c>
      <c r="Q664" s="3">
        <v>86</v>
      </c>
      <c r="R664" s="3">
        <v>9.6999999999999993</v>
      </c>
      <c r="S664" s="3">
        <v>1277</v>
      </c>
      <c r="T664" s="3">
        <v>1</v>
      </c>
      <c r="U664" s="3">
        <v>0.02</v>
      </c>
    </row>
    <row r="665" spans="8:21" x14ac:dyDescent="0.25">
      <c r="H665" s="3">
        <v>134</v>
      </c>
      <c r="I665" s="3">
        <v>108</v>
      </c>
      <c r="J665" s="3">
        <v>74.5</v>
      </c>
      <c r="K665" s="3">
        <v>9.9</v>
      </c>
      <c r="L665" s="3">
        <v>568</v>
      </c>
      <c r="M665" s="3">
        <v>1</v>
      </c>
      <c r="N665" s="3">
        <v>0.03</v>
      </c>
      <c r="O665" s="3">
        <v>510</v>
      </c>
      <c r="P665" s="3">
        <v>407</v>
      </c>
      <c r="Q665" s="3">
        <v>82.5</v>
      </c>
      <c r="R665" s="3">
        <v>9.9</v>
      </c>
      <c r="S665" s="3">
        <v>1080</v>
      </c>
      <c r="T665" s="3">
        <v>1</v>
      </c>
      <c r="U665" s="3">
        <v>0.02</v>
      </c>
    </row>
    <row r="666" spans="8:21" x14ac:dyDescent="0.25">
      <c r="H666" s="3">
        <v>74</v>
      </c>
      <c r="I666" s="3">
        <v>47</v>
      </c>
      <c r="J666" s="3">
        <v>73</v>
      </c>
      <c r="K666" s="3">
        <v>9.5</v>
      </c>
      <c r="L666" s="3">
        <v>599</v>
      </c>
      <c r="M666" s="3">
        <v>2.66</v>
      </c>
      <c r="N666" s="3">
        <v>0.02</v>
      </c>
      <c r="O666" s="3">
        <v>523</v>
      </c>
      <c r="P666" s="3">
        <v>434</v>
      </c>
      <c r="Q666" s="3">
        <v>86</v>
      </c>
      <c r="R666" s="3">
        <v>9.6999999999999993</v>
      </c>
      <c r="S666" s="3">
        <v>1277</v>
      </c>
      <c r="T666" s="3">
        <v>1</v>
      </c>
      <c r="U666" s="3">
        <v>0.02</v>
      </c>
    </row>
    <row r="667" spans="8:21" x14ac:dyDescent="0.25">
      <c r="H667" s="3">
        <v>80</v>
      </c>
      <c r="I667" s="3">
        <v>59</v>
      </c>
      <c r="J667" s="3">
        <v>74.5</v>
      </c>
      <c r="K667" s="3">
        <v>10</v>
      </c>
      <c r="L667" s="3">
        <v>571</v>
      </c>
      <c r="M667" s="3">
        <v>1</v>
      </c>
      <c r="N667" s="3">
        <v>0.02</v>
      </c>
      <c r="O667" s="3">
        <v>524</v>
      </c>
      <c r="P667" s="3">
        <v>441</v>
      </c>
      <c r="Q667" s="3">
        <v>86</v>
      </c>
      <c r="R667" s="3">
        <v>9.6999999999999993</v>
      </c>
      <c r="S667" s="3">
        <v>1292</v>
      </c>
      <c r="T667" s="3">
        <v>1</v>
      </c>
      <c r="U667" s="3">
        <v>0.02</v>
      </c>
    </row>
    <row r="668" spans="8:21" x14ac:dyDescent="0.25">
      <c r="H668" s="3">
        <v>74</v>
      </c>
      <c r="I668" s="3">
        <v>47</v>
      </c>
      <c r="J668" s="3">
        <v>73.5</v>
      </c>
      <c r="K668" s="3">
        <v>9.5</v>
      </c>
      <c r="L668" s="3">
        <v>595</v>
      </c>
      <c r="M668" s="3">
        <v>2.61</v>
      </c>
      <c r="N668" s="3">
        <v>0.02</v>
      </c>
      <c r="O668" s="3">
        <v>511</v>
      </c>
      <c r="P668" s="3">
        <v>418</v>
      </c>
      <c r="Q668" s="3">
        <v>82.5</v>
      </c>
      <c r="R668" s="3">
        <v>9.9</v>
      </c>
      <c r="S668" s="3">
        <v>1094</v>
      </c>
      <c r="T668" s="3">
        <v>1</v>
      </c>
      <c r="U668" s="3">
        <v>0.02</v>
      </c>
    </row>
    <row r="669" spans="8:21" x14ac:dyDescent="0.25">
      <c r="H669" s="3">
        <v>80</v>
      </c>
      <c r="I669" s="3">
        <v>60</v>
      </c>
      <c r="J669" s="3">
        <v>75</v>
      </c>
      <c r="K669" s="3">
        <v>9.9</v>
      </c>
      <c r="L669" s="3">
        <v>575</v>
      </c>
      <c r="M669" s="3">
        <v>1</v>
      </c>
      <c r="N669" s="3">
        <v>0.02</v>
      </c>
      <c r="O669" s="3">
        <v>524</v>
      </c>
      <c r="P669" s="3">
        <v>441</v>
      </c>
      <c r="Q669" s="3">
        <v>86</v>
      </c>
      <c r="R669" s="3">
        <v>9.6999999999999993</v>
      </c>
      <c r="S669" s="3">
        <v>1292</v>
      </c>
      <c r="T669" s="3">
        <v>1</v>
      </c>
      <c r="U669" s="3">
        <v>0.02</v>
      </c>
    </row>
    <row r="670" spans="8:21" x14ac:dyDescent="0.25">
      <c r="H670" s="3">
        <v>89</v>
      </c>
      <c r="I670" s="3">
        <v>51</v>
      </c>
      <c r="J670" s="3">
        <v>73</v>
      </c>
      <c r="K670" s="3">
        <v>9.5</v>
      </c>
      <c r="L670" s="3">
        <v>589</v>
      </c>
      <c r="M670" s="3">
        <v>2.62</v>
      </c>
      <c r="N670" s="3">
        <v>0.02</v>
      </c>
      <c r="O670" s="3">
        <v>524</v>
      </c>
      <c r="P670" s="3">
        <v>441</v>
      </c>
      <c r="Q670" s="3">
        <v>86</v>
      </c>
      <c r="R670" s="3">
        <v>9.6999999999999993</v>
      </c>
      <c r="S670" s="3">
        <v>1292</v>
      </c>
      <c r="T670" s="3">
        <v>1</v>
      </c>
      <c r="U670" s="3">
        <v>0.02</v>
      </c>
    </row>
    <row r="671" spans="8:21" x14ac:dyDescent="0.25">
      <c r="H671" s="3">
        <v>128</v>
      </c>
      <c r="I671" s="3">
        <v>103</v>
      </c>
      <c r="J671" s="3">
        <v>75</v>
      </c>
      <c r="K671" s="3">
        <v>10</v>
      </c>
      <c r="L671" s="3">
        <v>559</v>
      </c>
      <c r="M671" s="3">
        <v>1</v>
      </c>
      <c r="N671" s="3">
        <v>0.03</v>
      </c>
      <c r="O671" s="3">
        <v>524</v>
      </c>
      <c r="P671" s="3">
        <v>441</v>
      </c>
      <c r="Q671" s="3">
        <v>86</v>
      </c>
      <c r="R671" s="3">
        <v>9.6999999999999993</v>
      </c>
      <c r="S671" s="3">
        <v>1282</v>
      </c>
      <c r="T671" s="3">
        <v>1</v>
      </c>
      <c r="U671" s="3">
        <v>0.02</v>
      </c>
    </row>
    <row r="672" spans="8:21" x14ac:dyDescent="0.25">
      <c r="H672" s="3">
        <v>64</v>
      </c>
      <c r="I672" s="3">
        <v>43</v>
      </c>
      <c r="J672" s="3">
        <v>73</v>
      </c>
      <c r="K672" s="3">
        <v>9.4</v>
      </c>
      <c r="L672" s="3">
        <v>591</v>
      </c>
      <c r="M672" s="3">
        <v>2.61</v>
      </c>
      <c r="N672" s="3">
        <v>0.02</v>
      </c>
      <c r="O672" s="3">
        <v>524</v>
      </c>
      <c r="P672" s="3">
        <v>441</v>
      </c>
      <c r="Q672" s="3">
        <v>86</v>
      </c>
      <c r="R672" s="3">
        <v>9.6999999999999993</v>
      </c>
      <c r="S672" s="3">
        <v>1282</v>
      </c>
      <c r="T672" s="3">
        <v>1</v>
      </c>
      <c r="U672" s="3">
        <v>0.02</v>
      </c>
    </row>
    <row r="673" spans="8:21" x14ac:dyDescent="0.25">
      <c r="H673" s="3">
        <v>163</v>
      </c>
      <c r="I673" s="3">
        <v>125</v>
      </c>
      <c r="J673" s="3">
        <v>75.5</v>
      </c>
      <c r="K673" s="3">
        <v>9.9</v>
      </c>
      <c r="L673" s="3">
        <v>558</v>
      </c>
      <c r="M673" s="3">
        <v>1</v>
      </c>
      <c r="N673" s="3">
        <v>0.02</v>
      </c>
      <c r="O673" s="3">
        <v>524</v>
      </c>
      <c r="P673" s="3">
        <v>441</v>
      </c>
      <c r="Q673" s="3">
        <v>86</v>
      </c>
      <c r="R673" s="3">
        <v>9.6999999999999993</v>
      </c>
      <c r="S673" s="3">
        <v>1282</v>
      </c>
      <c r="T673" s="3">
        <v>1</v>
      </c>
      <c r="U673" s="3">
        <v>0.02</v>
      </c>
    </row>
    <row r="674" spans="8:21" x14ac:dyDescent="0.25">
      <c r="H674" s="3">
        <v>64</v>
      </c>
      <c r="I674" s="3">
        <v>43</v>
      </c>
      <c r="J674" s="3">
        <v>73</v>
      </c>
      <c r="K674" s="3">
        <v>9.4</v>
      </c>
      <c r="L674" s="3">
        <v>589</v>
      </c>
      <c r="M674" s="3">
        <v>2.5499999999999998</v>
      </c>
      <c r="N674" s="3">
        <v>0.02</v>
      </c>
      <c r="O674" s="3">
        <v>515</v>
      </c>
      <c r="P674" s="3">
        <v>448</v>
      </c>
      <c r="Q674" s="3">
        <v>86</v>
      </c>
      <c r="R674" s="3">
        <v>9.6999999999999993</v>
      </c>
      <c r="S674" s="3">
        <v>1283</v>
      </c>
      <c r="T674" s="3">
        <v>1</v>
      </c>
      <c r="U674" s="3">
        <v>0.02</v>
      </c>
    </row>
    <row r="675" spans="8:21" x14ac:dyDescent="0.25">
      <c r="H675" s="3">
        <v>149</v>
      </c>
      <c r="I675" s="3">
        <v>120</v>
      </c>
      <c r="J675" s="3">
        <v>75</v>
      </c>
      <c r="K675" s="3">
        <v>10</v>
      </c>
      <c r="L675" s="3">
        <v>567</v>
      </c>
      <c r="M675" s="3">
        <v>1</v>
      </c>
      <c r="N675" s="3">
        <v>0.02</v>
      </c>
      <c r="O675" s="3">
        <v>481</v>
      </c>
      <c r="P675" s="3">
        <v>386</v>
      </c>
      <c r="Q675" s="3">
        <v>82.5</v>
      </c>
      <c r="R675" s="3">
        <v>9.9</v>
      </c>
      <c r="S675" s="3">
        <v>1089</v>
      </c>
      <c r="T675" s="3">
        <v>1</v>
      </c>
      <c r="U675" s="3">
        <v>0.02</v>
      </c>
    </row>
    <row r="676" spans="8:21" x14ac:dyDescent="0.25">
      <c r="H676" s="3">
        <v>66</v>
      </c>
      <c r="I676" s="3">
        <v>42</v>
      </c>
      <c r="J676" s="3">
        <v>73.5</v>
      </c>
      <c r="K676" s="3">
        <v>9.4</v>
      </c>
      <c r="L676" s="3">
        <v>584</v>
      </c>
      <c r="M676" s="3">
        <v>2.5099999999999998</v>
      </c>
      <c r="N676" s="3">
        <v>0.02</v>
      </c>
      <c r="O676" s="3">
        <v>515</v>
      </c>
      <c r="P676" s="3">
        <v>448</v>
      </c>
      <c r="Q676" s="3">
        <v>86</v>
      </c>
      <c r="R676" s="3">
        <v>9.6999999999999993</v>
      </c>
      <c r="S676" s="3">
        <v>1283</v>
      </c>
      <c r="T676" s="3">
        <v>1</v>
      </c>
      <c r="U676" s="3">
        <v>0.02</v>
      </c>
    </row>
    <row r="677" spans="8:21" x14ac:dyDescent="0.25">
      <c r="H677" s="3">
        <v>89</v>
      </c>
      <c r="I677" s="3">
        <v>62</v>
      </c>
      <c r="J677" s="3">
        <v>74.5</v>
      </c>
      <c r="K677" s="3">
        <v>10</v>
      </c>
      <c r="L677" s="3">
        <v>598</v>
      </c>
      <c r="M677" s="3">
        <v>1</v>
      </c>
      <c r="N677" s="3">
        <v>0.02</v>
      </c>
      <c r="O677" s="3">
        <v>515</v>
      </c>
      <c r="P677" s="3">
        <v>448</v>
      </c>
      <c r="Q677" s="3">
        <v>86</v>
      </c>
      <c r="R677" s="3">
        <v>9.6999999999999993</v>
      </c>
      <c r="S677" s="3">
        <v>1283</v>
      </c>
      <c r="T677" s="3">
        <v>1</v>
      </c>
      <c r="U677" s="3">
        <v>0.02</v>
      </c>
    </row>
    <row r="678" spans="8:21" x14ac:dyDescent="0.25">
      <c r="H678" s="3">
        <v>80</v>
      </c>
      <c r="I678" s="3">
        <v>52</v>
      </c>
      <c r="J678" s="3">
        <v>73.5</v>
      </c>
      <c r="K678" s="3">
        <v>9.4</v>
      </c>
      <c r="L678" s="3">
        <v>580</v>
      </c>
      <c r="M678" s="3">
        <v>2.61</v>
      </c>
      <c r="N678" s="3">
        <v>0.02</v>
      </c>
      <c r="O678" s="3">
        <v>507</v>
      </c>
      <c r="P678" s="3">
        <v>426</v>
      </c>
      <c r="Q678" s="3">
        <v>86</v>
      </c>
      <c r="R678" s="3">
        <v>9.6999999999999993</v>
      </c>
      <c r="S678" s="3">
        <v>1271</v>
      </c>
      <c r="T678" s="3">
        <v>1</v>
      </c>
      <c r="U678" s="3">
        <v>0.02</v>
      </c>
    </row>
    <row r="679" spans="8:21" x14ac:dyDescent="0.25">
      <c r="H679" s="3">
        <v>115</v>
      </c>
      <c r="I679" s="3">
        <v>86</v>
      </c>
      <c r="J679" s="3">
        <v>75.5</v>
      </c>
      <c r="K679" s="3">
        <v>10</v>
      </c>
      <c r="L679" s="3">
        <v>594</v>
      </c>
      <c r="M679" s="3">
        <v>1</v>
      </c>
      <c r="N679" s="3">
        <v>0.02</v>
      </c>
      <c r="O679" s="3">
        <v>483</v>
      </c>
      <c r="P679" s="3">
        <v>385</v>
      </c>
      <c r="Q679" s="3">
        <v>82.5</v>
      </c>
      <c r="R679" s="3">
        <v>9.9</v>
      </c>
      <c r="S679" s="3">
        <v>1092</v>
      </c>
      <c r="T679" s="3">
        <v>1</v>
      </c>
      <c r="U679" s="3">
        <v>0.02</v>
      </c>
    </row>
    <row r="680" spans="8:21" x14ac:dyDescent="0.25">
      <c r="H680" s="3">
        <v>80</v>
      </c>
      <c r="I680" s="3">
        <v>52</v>
      </c>
      <c r="J680" s="3">
        <v>73.5</v>
      </c>
      <c r="K680" s="3">
        <v>9.4</v>
      </c>
      <c r="L680" s="3">
        <v>576</v>
      </c>
      <c r="M680" s="3">
        <v>2.57</v>
      </c>
      <c r="N680" s="3">
        <v>0.02</v>
      </c>
      <c r="O680" s="3">
        <v>507</v>
      </c>
      <c r="P680" s="3">
        <v>426</v>
      </c>
      <c r="Q680" s="3">
        <v>86</v>
      </c>
      <c r="R680" s="3">
        <v>9.6999999999999993</v>
      </c>
      <c r="S680" s="3">
        <v>1271</v>
      </c>
      <c r="T680" s="3">
        <v>1</v>
      </c>
      <c r="U680" s="3">
        <v>0.02</v>
      </c>
    </row>
    <row r="681" spans="8:21" x14ac:dyDescent="0.25">
      <c r="H681" s="3">
        <v>163</v>
      </c>
      <c r="I681" s="3">
        <v>129</v>
      </c>
      <c r="J681" s="3">
        <v>74.5</v>
      </c>
      <c r="K681" s="3">
        <v>9.5</v>
      </c>
      <c r="L681" s="3">
        <v>583</v>
      </c>
      <c r="M681" s="3">
        <v>2.29</v>
      </c>
      <c r="N681" s="3">
        <v>0.02</v>
      </c>
      <c r="O681" s="3">
        <v>507</v>
      </c>
      <c r="P681" s="3">
        <v>426</v>
      </c>
      <c r="Q681" s="3">
        <v>86</v>
      </c>
      <c r="R681" s="3">
        <v>9.6999999999999993</v>
      </c>
      <c r="S681" s="3">
        <v>1271</v>
      </c>
      <c r="T681" s="3">
        <v>1</v>
      </c>
      <c r="U681" s="3">
        <v>0.02</v>
      </c>
    </row>
    <row r="682" spans="8:21" x14ac:dyDescent="0.25">
      <c r="H682" s="3">
        <v>188</v>
      </c>
      <c r="I682" s="3">
        <v>137</v>
      </c>
      <c r="J682" s="3">
        <v>76.5</v>
      </c>
      <c r="K682" s="3">
        <v>10.1</v>
      </c>
      <c r="L682" s="3">
        <v>570</v>
      </c>
      <c r="M682" s="3">
        <v>1</v>
      </c>
      <c r="N682" s="3">
        <v>0.02</v>
      </c>
      <c r="O682" s="3">
        <v>507</v>
      </c>
      <c r="P682" s="3">
        <v>426</v>
      </c>
      <c r="Q682" s="3">
        <v>86</v>
      </c>
      <c r="R682" s="3">
        <v>9.6999999999999993</v>
      </c>
      <c r="S682" s="3">
        <v>1266</v>
      </c>
      <c r="T682" s="3">
        <v>1</v>
      </c>
      <c r="U682" s="3">
        <v>0.02</v>
      </c>
    </row>
    <row r="683" spans="8:21" x14ac:dyDescent="0.25">
      <c r="H683" s="3">
        <v>175</v>
      </c>
      <c r="I683" s="3">
        <v>137</v>
      </c>
      <c r="J683" s="3">
        <v>74.5</v>
      </c>
      <c r="K683" s="3">
        <v>9.5</v>
      </c>
      <c r="L683" s="3">
        <v>604</v>
      </c>
      <c r="M683" s="3">
        <v>2.35</v>
      </c>
      <c r="N683" s="3">
        <v>0.02</v>
      </c>
      <c r="O683" s="3">
        <v>507</v>
      </c>
      <c r="P683" s="3">
        <v>426</v>
      </c>
      <c r="Q683" s="3">
        <v>86</v>
      </c>
      <c r="R683" s="3">
        <v>9.6999999999999993</v>
      </c>
      <c r="S683" s="3">
        <v>1266</v>
      </c>
      <c r="T683" s="3">
        <v>1</v>
      </c>
      <c r="U683" s="3">
        <v>0.02</v>
      </c>
    </row>
    <row r="684" spans="8:21" x14ac:dyDescent="0.25">
      <c r="H684" s="3">
        <v>116</v>
      </c>
      <c r="I684" s="3">
        <v>91</v>
      </c>
      <c r="J684" s="3">
        <v>77</v>
      </c>
      <c r="K684" s="3">
        <v>10.1</v>
      </c>
      <c r="L684" s="3">
        <v>571</v>
      </c>
      <c r="M684" s="3">
        <v>1</v>
      </c>
      <c r="N684" s="3">
        <v>0.02</v>
      </c>
      <c r="O684" s="3">
        <v>507</v>
      </c>
      <c r="P684" s="3">
        <v>426</v>
      </c>
      <c r="Q684" s="3">
        <v>86</v>
      </c>
      <c r="R684" s="3">
        <v>9.6999999999999993</v>
      </c>
      <c r="S684" s="3">
        <v>1266</v>
      </c>
      <c r="T684" s="3">
        <v>1</v>
      </c>
      <c r="U684" s="3">
        <v>0.02</v>
      </c>
    </row>
    <row r="685" spans="8:21" x14ac:dyDescent="0.25">
      <c r="H685" s="3">
        <v>175</v>
      </c>
      <c r="I685" s="3">
        <v>137</v>
      </c>
      <c r="J685" s="3">
        <v>74.5</v>
      </c>
      <c r="K685" s="3">
        <v>9.5</v>
      </c>
      <c r="L685" s="3">
        <v>609</v>
      </c>
      <c r="M685" s="3">
        <v>2.34</v>
      </c>
      <c r="N685" s="3">
        <v>0.02</v>
      </c>
      <c r="O685" s="3">
        <v>492</v>
      </c>
      <c r="P685" s="3">
        <v>411</v>
      </c>
      <c r="Q685" s="3">
        <v>86</v>
      </c>
      <c r="R685" s="3">
        <v>9.6999999999999993</v>
      </c>
      <c r="S685" s="3">
        <v>1272</v>
      </c>
      <c r="T685" s="3">
        <v>1</v>
      </c>
      <c r="U685" s="3">
        <v>0.02</v>
      </c>
    </row>
    <row r="686" spans="8:21" x14ac:dyDescent="0.25">
      <c r="H686" s="3">
        <v>117</v>
      </c>
      <c r="I686" s="3">
        <v>92</v>
      </c>
      <c r="J686" s="3">
        <v>77.5</v>
      </c>
      <c r="K686" s="3">
        <v>10.1</v>
      </c>
      <c r="L686" s="3">
        <v>591</v>
      </c>
      <c r="M686" s="3">
        <v>1</v>
      </c>
      <c r="N686" s="3">
        <v>0.03</v>
      </c>
      <c r="O686" s="3">
        <v>498</v>
      </c>
      <c r="P686" s="3">
        <v>410</v>
      </c>
      <c r="Q686" s="3">
        <v>82.5</v>
      </c>
      <c r="R686" s="3">
        <v>10</v>
      </c>
      <c r="S686" s="3">
        <v>1079</v>
      </c>
      <c r="T686" s="3">
        <v>1</v>
      </c>
      <c r="U686" s="3">
        <v>0.02</v>
      </c>
    </row>
    <row r="687" spans="8:21" x14ac:dyDescent="0.25">
      <c r="H687" s="3">
        <v>185</v>
      </c>
      <c r="I687" s="3">
        <v>133</v>
      </c>
      <c r="J687" s="3">
        <v>74.5</v>
      </c>
      <c r="K687" s="3">
        <v>9.5</v>
      </c>
      <c r="L687" s="3">
        <v>617</v>
      </c>
      <c r="M687" s="3">
        <v>2.4</v>
      </c>
      <c r="N687" s="3">
        <v>0.02</v>
      </c>
      <c r="O687" s="3">
        <v>492</v>
      </c>
      <c r="P687" s="3">
        <v>411</v>
      </c>
      <c r="Q687" s="3">
        <v>86</v>
      </c>
      <c r="R687" s="3">
        <v>9.6999999999999993</v>
      </c>
      <c r="S687" s="3">
        <v>1272</v>
      </c>
      <c r="T687" s="3">
        <v>1</v>
      </c>
      <c r="U687" s="3">
        <v>0.02</v>
      </c>
    </row>
    <row r="688" spans="8:21" x14ac:dyDescent="0.25">
      <c r="H688" s="3">
        <v>152</v>
      </c>
      <c r="I688" s="3">
        <v>135</v>
      </c>
      <c r="J688" s="3">
        <v>78</v>
      </c>
      <c r="K688" s="3">
        <v>10</v>
      </c>
      <c r="L688" s="3">
        <v>611</v>
      </c>
      <c r="M688" s="3">
        <v>1</v>
      </c>
      <c r="N688" s="3">
        <v>0.02</v>
      </c>
      <c r="O688" s="3">
        <v>492</v>
      </c>
      <c r="P688" s="3">
        <v>411</v>
      </c>
      <c r="Q688" s="3">
        <v>86</v>
      </c>
      <c r="R688" s="3">
        <v>9.6999999999999993</v>
      </c>
      <c r="S688" s="3">
        <v>1272</v>
      </c>
      <c r="T688" s="3">
        <v>1</v>
      </c>
      <c r="U688" s="3">
        <v>0.02</v>
      </c>
    </row>
    <row r="689" spans="8:21" x14ac:dyDescent="0.25">
      <c r="H689" s="3">
        <v>152</v>
      </c>
      <c r="I689" s="3">
        <v>135</v>
      </c>
      <c r="J689" s="3">
        <v>78</v>
      </c>
      <c r="K689" s="3">
        <v>10</v>
      </c>
      <c r="L689" s="3">
        <v>611</v>
      </c>
      <c r="M689" s="3">
        <v>1</v>
      </c>
      <c r="N689" s="3">
        <v>0.02</v>
      </c>
      <c r="O689" s="3">
        <v>498</v>
      </c>
      <c r="P689" s="3">
        <v>406</v>
      </c>
      <c r="Q689" s="3">
        <v>86.5</v>
      </c>
      <c r="R689" s="3">
        <v>9.6999999999999993</v>
      </c>
      <c r="S689" s="3">
        <v>1275</v>
      </c>
      <c r="T689" s="3">
        <v>1</v>
      </c>
      <c r="U689" s="3">
        <v>0.02</v>
      </c>
    </row>
    <row r="690" spans="8:21" x14ac:dyDescent="0.25">
      <c r="H690" s="3">
        <v>152</v>
      </c>
      <c r="I690" s="3">
        <v>135</v>
      </c>
      <c r="J690" s="3">
        <v>78</v>
      </c>
      <c r="K690" s="3">
        <v>10</v>
      </c>
      <c r="L690" s="3">
        <v>611</v>
      </c>
      <c r="M690" s="3">
        <v>1</v>
      </c>
      <c r="N690" s="3">
        <v>0.02</v>
      </c>
      <c r="O690" s="3">
        <v>461</v>
      </c>
      <c r="P690" s="3">
        <v>363</v>
      </c>
      <c r="Q690" s="3">
        <v>82.5</v>
      </c>
      <c r="R690" s="3">
        <v>9.9</v>
      </c>
      <c r="S690" s="3">
        <v>1146</v>
      </c>
      <c r="T690" s="3">
        <v>1</v>
      </c>
      <c r="U690" s="3">
        <v>0.02</v>
      </c>
    </row>
    <row r="691" spans="8:21" x14ac:dyDescent="0.25">
      <c r="H691" s="3">
        <v>238</v>
      </c>
      <c r="I691" s="3">
        <v>195</v>
      </c>
      <c r="J691" s="3">
        <v>74.5</v>
      </c>
      <c r="K691" s="3">
        <v>9.5</v>
      </c>
      <c r="L691" s="3">
        <v>619</v>
      </c>
      <c r="M691" s="3">
        <v>2.13</v>
      </c>
      <c r="N691" s="3">
        <v>0.02</v>
      </c>
      <c r="O691" s="3">
        <v>498</v>
      </c>
      <c r="P691" s="3">
        <v>406</v>
      </c>
      <c r="Q691" s="3">
        <v>86.5</v>
      </c>
      <c r="R691" s="3">
        <v>9.6999999999999993</v>
      </c>
      <c r="S691" s="3">
        <v>1283</v>
      </c>
      <c r="T691" s="3">
        <v>1</v>
      </c>
      <c r="U691" s="3">
        <v>0.02</v>
      </c>
    </row>
    <row r="692" spans="8:21" x14ac:dyDescent="0.25">
      <c r="H692" s="3">
        <v>193</v>
      </c>
      <c r="I692" s="3">
        <v>145</v>
      </c>
      <c r="J692" s="3">
        <v>78.5</v>
      </c>
      <c r="K692" s="3">
        <v>10</v>
      </c>
      <c r="L692" s="3">
        <v>612</v>
      </c>
      <c r="M692" s="3">
        <v>1</v>
      </c>
      <c r="N692" s="3">
        <v>0.02</v>
      </c>
      <c r="O692" s="3">
        <v>477</v>
      </c>
      <c r="P692" s="3">
        <v>370</v>
      </c>
      <c r="Q692" s="3">
        <v>82</v>
      </c>
      <c r="R692" s="3">
        <v>9.9</v>
      </c>
      <c r="S692" s="3">
        <v>1266</v>
      </c>
      <c r="T692" s="3">
        <v>1</v>
      </c>
      <c r="U692" s="3">
        <v>0.02</v>
      </c>
    </row>
    <row r="693" spans="8:21" x14ac:dyDescent="0.25">
      <c r="H693" s="3">
        <v>193</v>
      </c>
      <c r="I693" s="3">
        <v>145</v>
      </c>
      <c r="J693" s="3">
        <v>78.5</v>
      </c>
      <c r="K693" s="3">
        <v>10</v>
      </c>
      <c r="L693" s="3">
        <v>612</v>
      </c>
      <c r="M693" s="3">
        <v>1</v>
      </c>
      <c r="N693" s="3">
        <v>0.02</v>
      </c>
      <c r="O693" s="3">
        <v>461</v>
      </c>
      <c r="P693" s="3">
        <v>363</v>
      </c>
      <c r="Q693" s="3">
        <v>82.5</v>
      </c>
      <c r="R693" s="3">
        <v>9.9</v>
      </c>
      <c r="S693" s="3">
        <v>1146</v>
      </c>
      <c r="T693" s="3">
        <v>1</v>
      </c>
      <c r="U693" s="3">
        <v>0.02</v>
      </c>
    </row>
    <row r="694" spans="8:21" x14ac:dyDescent="0.25">
      <c r="H694" s="3">
        <v>193</v>
      </c>
      <c r="I694" s="3">
        <v>145</v>
      </c>
      <c r="J694" s="3">
        <v>78.5</v>
      </c>
      <c r="K694" s="3">
        <v>10</v>
      </c>
      <c r="L694" s="3">
        <v>612</v>
      </c>
      <c r="M694" s="3">
        <v>1</v>
      </c>
      <c r="N694" s="3">
        <v>0.02</v>
      </c>
      <c r="O694" s="3">
        <v>461</v>
      </c>
      <c r="P694" s="3">
        <v>363</v>
      </c>
      <c r="Q694" s="3">
        <v>82.5</v>
      </c>
      <c r="R694" s="3">
        <v>9.9</v>
      </c>
      <c r="S694" s="3">
        <v>1146</v>
      </c>
      <c r="T694" s="3">
        <v>1</v>
      </c>
      <c r="U694" s="3">
        <v>0.02</v>
      </c>
    </row>
    <row r="695" spans="8:21" x14ac:dyDescent="0.25">
      <c r="H695" s="3">
        <v>238</v>
      </c>
      <c r="I695" s="3">
        <v>195</v>
      </c>
      <c r="J695" s="3">
        <v>75</v>
      </c>
      <c r="K695" s="3">
        <v>9.5</v>
      </c>
      <c r="L695" s="3">
        <v>623</v>
      </c>
      <c r="M695" s="3">
        <v>2.2400000000000002</v>
      </c>
      <c r="N695" s="3">
        <v>0.02</v>
      </c>
      <c r="O695" s="3">
        <v>461</v>
      </c>
      <c r="P695" s="3">
        <v>363</v>
      </c>
      <c r="Q695" s="3">
        <v>82.5</v>
      </c>
      <c r="R695" s="3">
        <v>9.9</v>
      </c>
      <c r="S695" s="3">
        <v>1146</v>
      </c>
      <c r="T695" s="3">
        <v>1</v>
      </c>
      <c r="U695" s="3">
        <v>0.02</v>
      </c>
    </row>
    <row r="696" spans="8:21" x14ac:dyDescent="0.25">
      <c r="H696" s="3">
        <v>184</v>
      </c>
      <c r="I696" s="3">
        <v>140</v>
      </c>
      <c r="J696" s="3">
        <v>78.5</v>
      </c>
      <c r="K696" s="3">
        <v>10</v>
      </c>
      <c r="L696" s="3">
        <v>616</v>
      </c>
      <c r="M696" s="3">
        <v>1</v>
      </c>
      <c r="N696" s="3">
        <v>0.03</v>
      </c>
      <c r="O696" s="3">
        <v>479</v>
      </c>
      <c r="P696" s="3">
        <v>409</v>
      </c>
      <c r="Q696" s="3">
        <v>86.5</v>
      </c>
      <c r="R696" s="3">
        <v>9.6999999999999993</v>
      </c>
      <c r="S696" s="3">
        <v>1279</v>
      </c>
      <c r="T696" s="3">
        <v>1</v>
      </c>
      <c r="U696" s="3">
        <v>0.02</v>
      </c>
    </row>
    <row r="697" spans="8:21" x14ac:dyDescent="0.25">
      <c r="H697" s="3">
        <v>184</v>
      </c>
      <c r="I697" s="3">
        <v>140</v>
      </c>
      <c r="J697" s="3">
        <v>78.5</v>
      </c>
      <c r="K697" s="3">
        <v>10</v>
      </c>
      <c r="L697" s="3">
        <v>616</v>
      </c>
      <c r="M697" s="3">
        <v>1</v>
      </c>
      <c r="N697" s="3">
        <v>0.03</v>
      </c>
      <c r="O697" s="3">
        <v>460</v>
      </c>
      <c r="P697" s="3">
        <v>375</v>
      </c>
      <c r="Q697" s="3">
        <v>82.5</v>
      </c>
      <c r="R697" s="3">
        <v>10</v>
      </c>
      <c r="S697" s="3">
        <v>1138</v>
      </c>
      <c r="T697" s="3">
        <v>1</v>
      </c>
      <c r="U697" s="3">
        <v>0.02</v>
      </c>
    </row>
    <row r="698" spans="8:21" x14ac:dyDescent="0.25">
      <c r="H698" s="3">
        <v>17</v>
      </c>
      <c r="I698" s="3">
        <v>2</v>
      </c>
      <c r="J698" s="3">
        <v>57.5</v>
      </c>
      <c r="K698" s="3">
        <v>14</v>
      </c>
      <c r="L698" s="3">
        <v>667</v>
      </c>
      <c r="M698" s="3">
        <v>1</v>
      </c>
      <c r="N698" s="3">
        <v>0.02</v>
      </c>
      <c r="O698" s="3">
        <v>460</v>
      </c>
      <c r="P698" s="3">
        <v>375</v>
      </c>
      <c r="Q698" s="3">
        <v>82.5</v>
      </c>
      <c r="R698" s="3">
        <v>10</v>
      </c>
      <c r="S698" s="3">
        <v>1138</v>
      </c>
      <c r="T698" s="3">
        <v>1</v>
      </c>
      <c r="U698" s="3">
        <v>0.02</v>
      </c>
    </row>
    <row r="699" spans="8:21" x14ac:dyDescent="0.25">
      <c r="H699" s="3">
        <v>30</v>
      </c>
      <c r="I699" s="3">
        <v>5</v>
      </c>
      <c r="J699" s="3">
        <v>61</v>
      </c>
      <c r="K699" s="3">
        <v>12.6</v>
      </c>
      <c r="L699" s="3">
        <v>510</v>
      </c>
      <c r="M699" s="3">
        <v>1</v>
      </c>
      <c r="N699" s="3">
        <v>0.02</v>
      </c>
      <c r="O699" s="3">
        <v>460</v>
      </c>
      <c r="P699" s="3">
        <v>375</v>
      </c>
      <c r="Q699" s="3">
        <v>82.5</v>
      </c>
      <c r="R699" s="3">
        <v>10</v>
      </c>
      <c r="S699" s="3">
        <v>1138</v>
      </c>
      <c r="T699" s="3">
        <v>1</v>
      </c>
      <c r="U699" s="3">
        <v>0.02</v>
      </c>
    </row>
    <row r="700" spans="8:21" x14ac:dyDescent="0.25">
      <c r="H700" s="3">
        <v>30</v>
      </c>
      <c r="I700" s="3">
        <v>5</v>
      </c>
      <c r="J700" s="3">
        <v>62.5</v>
      </c>
      <c r="K700" s="3">
        <v>12</v>
      </c>
      <c r="L700" s="3">
        <v>497</v>
      </c>
      <c r="M700" s="3">
        <v>1</v>
      </c>
      <c r="N700" s="3">
        <v>0.02</v>
      </c>
      <c r="O700" s="3">
        <v>461</v>
      </c>
      <c r="P700" s="3">
        <v>383</v>
      </c>
      <c r="Q700" s="3">
        <v>86.5</v>
      </c>
      <c r="R700" s="3">
        <v>9.6999999999999993</v>
      </c>
      <c r="S700" s="3">
        <v>1268</v>
      </c>
      <c r="T700" s="3">
        <v>1</v>
      </c>
      <c r="U700" s="3">
        <v>0.02</v>
      </c>
    </row>
    <row r="701" spans="8:21" x14ac:dyDescent="0.25">
      <c r="H701" s="3">
        <v>24</v>
      </c>
      <c r="I701" s="3">
        <v>3</v>
      </c>
      <c r="J701" s="3">
        <v>64</v>
      </c>
      <c r="K701" s="3">
        <v>11.4</v>
      </c>
      <c r="L701" s="3">
        <v>494</v>
      </c>
      <c r="M701" s="3">
        <v>1</v>
      </c>
      <c r="N701" s="3">
        <v>0.02</v>
      </c>
      <c r="O701" s="3">
        <v>489</v>
      </c>
      <c r="P701" s="3">
        <v>376</v>
      </c>
      <c r="Q701" s="3">
        <v>82</v>
      </c>
      <c r="R701" s="3">
        <v>9.9</v>
      </c>
      <c r="S701" s="3">
        <v>1265</v>
      </c>
      <c r="T701" s="3">
        <v>1</v>
      </c>
      <c r="U701" s="3">
        <v>0.02</v>
      </c>
    </row>
    <row r="702" spans="8:21" x14ac:dyDescent="0.25">
      <c r="H702" s="3">
        <v>37</v>
      </c>
      <c r="I702" s="3">
        <v>17</v>
      </c>
      <c r="J702" s="3">
        <v>66</v>
      </c>
      <c r="K702" s="3">
        <v>11</v>
      </c>
      <c r="L702" s="3">
        <v>506</v>
      </c>
      <c r="M702" s="3">
        <v>1</v>
      </c>
      <c r="N702" s="3">
        <v>0.02</v>
      </c>
      <c r="O702" s="3">
        <v>443</v>
      </c>
      <c r="P702" s="3">
        <v>361</v>
      </c>
      <c r="Q702" s="3">
        <v>82.5</v>
      </c>
      <c r="R702" s="3">
        <v>10</v>
      </c>
      <c r="S702" s="3">
        <v>1130</v>
      </c>
      <c r="T702" s="3">
        <v>1</v>
      </c>
      <c r="U702" s="3">
        <v>0.02</v>
      </c>
    </row>
    <row r="703" spans="8:21" x14ac:dyDescent="0.25">
      <c r="H703" s="3">
        <v>37</v>
      </c>
      <c r="I703" s="3">
        <v>17</v>
      </c>
      <c r="J703" s="3">
        <v>66</v>
      </c>
      <c r="K703" s="3">
        <v>10.8</v>
      </c>
      <c r="L703" s="3">
        <v>511</v>
      </c>
      <c r="M703" s="3">
        <v>1</v>
      </c>
      <c r="N703" s="3">
        <v>0.02</v>
      </c>
      <c r="O703" s="3">
        <v>443</v>
      </c>
      <c r="P703" s="3">
        <v>361</v>
      </c>
      <c r="Q703" s="3">
        <v>82.5</v>
      </c>
      <c r="R703" s="3">
        <v>10</v>
      </c>
      <c r="S703" s="3">
        <v>1130</v>
      </c>
      <c r="T703" s="3">
        <v>1</v>
      </c>
      <c r="U703" s="3">
        <v>0.02</v>
      </c>
    </row>
    <row r="704" spans="8:21" x14ac:dyDescent="0.25">
      <c r="H704" s="3">
        <v>38</v>
      </c>
      <c r="I704" s="3">
        <v>24</v>
      </c>
      <c r="J704" s="3">
        <v>67.5</v>
      </c>
      <c r="K704" s="3">
        <v>10.5</v>
      </c>
      <c r="L704" s="3">
        <v>510</v>
      </c>
      <c r="M704" s="3">
        <v>1</v>
      </c>
      <c r="N704" s="3">
        <v>0.02</v>
      </c>
      <c r="O704" s="3">
        <v>461</v>
      </c>
      <c r="P704" s="3">
        <v>383</v>
      </c>
      <c r="Q704" s="3">
        <v>86.5</v>
      </c>
      <c r="R704" s="3">
        <v>9.8000000000000007</v>
      </c>
      <c r="S704" s="3">
        <v>1284</v>
      </c>
      <c r="T704" s="3">
        <v>1</v>
      </c>
      <c r="U704" s="3">
        <v>0.02</v>
      </c>
    </row>
    <row r="705" spans="8:21" x14ac:dyDescent="0.25">
      <c r="H705" s="3">
        <v>68</v>
      </c>
      <c r="I705" s="3">
        <v>41</v>
      </c>
      <c r="J705" s="3">
        <v>68</v>
      </c>
      <c r="K705" s="3">
        <v>10.3</v>
      </c>
      <c r="L705" s="3">
        <v>512</v>
      </c>
      <c r="M705" s="3">
        <v>1</v>
      </c>
      <c r="N705" s="3">
        <v>0.02</v>
      </c>
      <c r="O705" s="3">
        <v>383</v>
      </c>
      <c r="P705" s="3">
        <v>290</v>
      </c>
      <c r="Q705" s="3">
        <v>82.5</v>
      </c>
      <c r="R705" s="3">
        <v>10</v>
      </c>
      <c r="S705" s="3">
        <v>1259</v>
      </c>
      <c r="T705" s="3">
        <v>1</v>
      </c>
      <c r="U705" s="3">
        <v>0.02</v>
      </c>
    </row>
    <row r="706" spans="8:21" x14ac:dyDescent="0.25">
      <c r="H706" s="3">
        <v>68</v>
      </c>
      <c r="I706" s="3">
        <v>41</v>
      </c>
      <c r="J706" s="3">
        <v>69</v>
      </c>
      <c r="K706" s="3">
        <v>10.1</v>
      </c>
      <c r="L706" s="3">
        <v>517</v>
      </c>
      <c r="M706" s="3">
        <v>1</v>
      </c>
      <c r="N706" s="3">
        <v>0.02</v>
      </c>
      <c r="O706" s="3">
        <v>443</v>
      </c>
      <c r="P706" s="3">
        <v>361</v>
      </c>
      <c r="Q706" s="3">
        <v>82.5</v>
      </c>
      <c r="R706" s="3">
        <v>10</v>
      </c>
      <c r="S706" s="3">
        <v>1126</v>
      </c>
      <c r="T706" s="3">
        <v>1</v>
      </c>
      <c r="U706" s="3">
        <v>0.02</v>
      </c>
    </row>
    <row r="707" spans="8:21" x14ac:dyDescent="0.25">
      <c r="H707" s="3">
        <v>58</v>
      </c>
      <c r="I707" s="3">
        <v>36</v>
      </c>
      <c r="J707" s="3">
        <v>69.5</v>
      </c>
      <c r="K707" s="3">
        <v>9.9</v>
      </c>
      <c r="L707" s="3">
        <v>522</v>
      </c>
      <c r="M707" s="3">
        <v>1</v>
      </c>
      <c r="N707" s="3">
        <v>0.02</v>
      </c>
      <c r="O707" s="3">
        <v>443</v>
      </c>
      <c r="P707" s="3">
        <v>361</v>
      </c>
      <c r="Q707" s="3">
        <v>82.5</v>
      </c>
      <c r="R707" s="3">
        <v>10</v>
      </c>
      <c r="S707" s="3">
        <v>1126</v>
      </c>
      <c r="T707" s="3">
        <v>1</v>
      </c>
      <c r="U707" s="3">
        <v>0.02</v>
      </c>
    </row>
    <row r="708" spans="8:21" x14ac:dyDescent="0.25">
      <c r="H708" s="3">
        <v>79</v>
      </c>
      <c r="I708" s="3">
        <v>43</v>
      </c>
      <c r="J708" s="3">
        <v>70.5</v>
      </c>
      <c r="K708" s="3">
        <v>9.6999999999999993</v>
      </c>
      <c r="L708" s="3">
        <v>535</v>
      </c>
      <c r="M708" s="3">
        <v>1</v>
      </c>
      <c r="N708" s="3">
        <v>0.02</v>
      </c>
      <c r="O708" s="3">
        <v>443</v>
      </c>
      <c r="P708" s="3">
        <v>361</v>
      </c>
      <c r="Q708" s="3">
        <v>82.5</v>
      </c>
      <c r="R708" s="3">
        <v>10</v>
      </c>
      <c r="S708" s="3">
        <v>1126</v>
      </c>
      <c r="T708" s="3">
        <v>1</v>
      </c>
      <c r="U708" s="3">
        <v>0.02</v>
      </c>
    </row>
    <row r="709" spans="8:21" x14ac:dyDescent="0.25">
      <c r="H709" s="3">
        <v>68</v>
      </c>
      <c r="I709" s="3">
        <v>44</v>
      </c>
      <c r="J709" s="3">
        <v>70</v>
      </c>
      <c r="K709" s="3">
        <v>9.6</v>
      </c>
      <c r="L709" s="3">
        <v>543</v>
      </c>
      <c r="M709" s="3">
        <v>1</v>
      </c>
      <c r="N709" s="3">
        <v>0.02</v>
      </c>
      <c r="O709" s="3">
        <v>541</v>
      </c>
      <c r="P709" s="3">
        <v>455</v>
      </c>
      <c r="Q709" s="3">
        <v>87</v>
      </c>
      <c r="R709" s="3">
        <v>9.9</v>
      </c>
      <c r="S709" s="3">
        <v>1319</v>
      </c>
      <c r="T709" s="3">
        <v>1</v>
      </c>
      <c r="U709" s="3">
        <v>0.02</v>
      </c>
    </row>
    <row r="710" spans="8:21" x14ac:dyDescent="0.25">
      <c r="H710" s="3">
        <v>58</v>
      </c>
      <c r="I710" s="3">
        <v>39</v>
      </c>
      <c r="J710" s="3">
        <v>70.5</v>
      </c>
      <c r="K710" s="3">
        <v>9.5</v>
      </c>
      <c r="L710" s="3">
        <v>550</v>
      </c>
      <c r="M710" s="3">
        <v>1</v>
      </c>
      <c r="N710" s="3">
        <v>0.02</v>
      </c>
      <c r="O710" s="3">
        <v>483</v>
      </c>
      <c r="P710" s="3">
        <v>380</v>
      </c>
      <c r="Q710" s="3">
        <v>82.5</v>
      </c>
      <c r="R710" s="3">
        <v>10</v>
      </c>
      <c r="S710" s="3">
        <v>1117</v>
      </c>
      <c r="T710" s="3">
        <v>1</v>
      </c>
      <c r="U710" s="3">
        <v>0.02</v>
      </c>
    </row>
    <row r="711" spans="8:21" x14ac:dyDescent="0.25">
      <c r="H711" s="3">
        <v>58</v>
      </c>
      <c r="I711" s="3">
        <v>39</v>
      </c>
      <c r="J711" s="3">
        <v>71.5</v>
      </c>
      <c r="K711" s="3">
        <v>9.4</v>
      </c>
      <c r="L711" s="3">
        <v>553</v>
      </c>
      <c r="M711" s="3">
        <v>1</v>
      </c>
      <c r="N711" s="3">
        <v>0.02</v>
      </c>
      <c r="O711" s="3">
        <v>483</v>
      </c>
      <c r="P711" s="3">
        <v>380</v>
      </c>
      <c r="Q711" s="3">
        <v>82.5</v>
      </c>
      <c r="R711" s="3">
        <v>10</v>
      </c>
      <c r="S711" s="3">
        <v>1117</v>
      </c>
      <c r="T711" s="3">
        <v>1</v>
      </c>
      <c r="U711" s="3">
        <v>0.02</v>
      </c>
    </row>
    <row r="712" spans="8:21" x14ac:dyDescent="0.25">
      <c r="H712" s="3">
        <v>71</v>
      </c>
      <c r="I712" s="3">
        <v>37</v>
      </c>
      <c r="J712" s="3">
        <v>71</v>
      </c>
      <c r="K712" s="3">
        <v>9.4</v>
      </c>
      <c r="L712" s="3">
        <v>557</v>
      </c>
      <c r="M712" s="3">
        <v>1</v>
      </c>
      <c r="N712" s="3">
        <v>0.02</v>
      </c>
      <c r="O712" s="3">
        <v>483</v>
      </c>
      <c r="P712" s="3">
        <v>380</v>
      </c>
      <c r="Q712" s="3">
        <v>82.5</v>
      </c>
      <c r="R712" s="3">
        <v>10</v>
      </c>
      <c r="S712" s="3">
        <v>1117</v>
      </c>
      <c r="T712" s="3">
        <v>1</v>
      </c>
      <c r="U712" s="3">
        <v>0.02</v>
      </c>
    </row>
    <row r="713" spans="8:21" x14ac:dyDescent="0.25">
      <c r="H713" s="3">
        <v>66</v>
      </c>
      <c r="I713" s="3">
        <v>42</v>
      </c>
      <c r="J713" s="3">
        <v>72</v>
      </c>
      <c r="K713" s="3">
        <v>9.3000000000000007</v>
      </c>
      <c r="L713" s="3">
        <v>556</v>
      </c>
      <c r="M713" s="3">
        <v>1</v>
      </c>
      <c r="N713" s="3">
        <v>0.02</v>
      </c>
      <c r="O713" s="3">
        <v>506</v>
      </c>
      <c r="P713" s="3">
        <v>432</v>
      </c>
      <c r="Q713" s="3">
        <v>86.5</v>
      </c>
      <c r="R713" s="3">
        <v>9.8000000000000007</v>
      </c>
      <c r="S713" s="3">
        <v>1358</v>
      </c>
      <c r="T713" s="3">
        <v>1</v>
      </c>
      <c r="U713" s="3">
        <v>0.02</v>
      </c>
    </row>
    <row r="714" spans="8:21" x14ac:dyDescent="0.25">
      <c r="H714" s="3">
        <v>66</v>
      </c>
      <c r="I714" s="3">
        <v>42</v>
      </c>
      <c r="J714" s="3">
        <v>72</v>
      </c>
      <c r="K714" s="3">
        <v>9.1999999999999993</v>
      </c>
      <c r="L714" s="3">
        <v>560</v>
      </c>
      <c r="M714" s="3">
        <v>1</v>
      </c>
      <c r="N714" s="3">
        <v>0.02</v>
      </c>
      <c r="O714" s="3">
        <v>459</v>
      </c>
      <c r="P714" s="3">
        <v>370</v>
      </c>
      <c r="Q714" s="3">
        <v>82.5</v>
      </c>
      <c r="R714" s="3">
        <v>10</v>
      </c>
      <c r="S714" s="3">
        <v>1124</v>
      </c>
      <c r="T714" s="3">
        <v>1</v>
      </c>
      <c r="U714" s="3">
        <v>0.02</v>
      </c>
    </row>
    <row r="715" spans="8:21" x14ac:dyDescent="0.25">
      <c r="H715" s="3">
        <v>60</v>
      </c>
      <c r="I715" s="3">
        <v>37</v>
      </c>
      <c r="J715" s="3">
        <v>72.5</v>
      </c>
      <c r="K715" s="3">
        <v>9.1999999999999993</v>
      </c>
      <c r="L715" s="3">
        <v>564</v>
      </c>
      <c r="M715" s="3">
        <v>1</v>
      </c>
      <c r="N715" s="3">
        <v>0.02</v>
      </c>
      <c r="O715" s="3">
        <v>459</v>
      </c>
      <c r="P715" s="3">
        <v>370</v>
      </c>
      <c r="Q715" s="3">
        <v>82.5</v>
      </c>
      <c r="R715" s="3">
        <v>10</v>
      </c>
      <c r="S715" s="3">
        <v>1124</v>
      </c>
      <c r="T715" s="3">
        <v>1</v>
      </c>
      <c r="U715" s="3">
        <v>0.02</v>
      </c>
    </row>
    <row r="716" spans="8:21" x14ac:dyDescent="0.25">
      <c r="H716" s="3">
        <v>58</v>
      </c>
      <c r="I716" s="3">
        <v>35</v>
      </c>
      <c r="J716" s="3">
        <v>72.5</v>
      </c>
      <c r="K716" s="3">
        <v>9.1999999999999993</v>
      </c>
      <c r="L716" s="3">
        <v>566</v>
      </c>
      <c r="M716" s="3">
        <v>1</v>
      </c>
      <c r="N716" s="3">
        <v>0.02</v>
      </c>
      <c r="O716" s="3">
        <v>459</v>
      </c>
      <c r="P716" s="3">
        <v>370</v>
      </c>
      <c r="Q716" s="3">
        <v>82.5</v>
      </c>
      <c r="R716" s="3">
        <v>10</v>
      </c>
      <c r="S716" s="3">
        <v>1124</v>
      </c>
      <c r="T716" s="3">
        <v>1</v>
      </c>
      <c r="U716" s="3">
        <v>0.02</v>
      </c>
    </row>
    <row r="717" spans="8:21" x14ac:dyDescent="0.25">
      <c r="H717" s="3">
        <v>58</v>
      </c>
      <c r="I717" s="3">
        <v>35</v>
      </c>
      <c r="J717" s="3">
        <v>72.5</v>
      </c>
      <c r="K717" s="3">
        <v>9.1</v>
      </c>
      <c r="L717" s="3">
        <v>563</v>
      </c>
      <c r="M717" s="3">
        <v>1</v>
      </c>
      <c r="N717" s="3">
        <v>0.02</v>
      </c>
      <c r="O717" s="3">
        <v>506</v>
      </c>
      <c r="P717" s="3">
        <v>432</v>
      </c>
      <c r="Q717" s="3">
        <v>86.5</v>
      </c>
      <c r="R717" s="3">
        <v>9.9</v>
      </c>
      <c r="S717" s="3">
        <v>1333</v>
      </c>
      <c r="T717" s="3">
        <v>1</v>
      </c>
      <c r="U717" s="3">
        <v>0.02</v>
      </c>
    </row>
    <row r="718" spans="8:21" x14ac:dyDescent="0.25">
      <c r="H718" s="3">
        <v>100</v>
      </c>
      <c r="I718" s="3">
        <v>68</v>
      </c>
      <c r="J718" s="3">
        <v>73.5</v>
      </c>
      <c r="K718" s="3">
        <v>9</v>
      </c>
      <c r="L718" s="3">
        <v>558</v>
      </c>
      <c r="M718" s="3">
        <v>1</v>
      </c>
      <c r="N718" s="3">
        <v>0.02</v>
      </c>
      <c r="O718" s="3">
        <v>459</v>
      </c>
      <c r="P718" s="3">
        <v>370</v>
      </c>
      <c r="Q718" s="3">
        <v>82.5</v>
      </c>
      <c r="R718" s="3">
        <v>10</v>
      </c>
      <c r="S718" s="3">
        <v>1127</v>
      </c>
      <c r="T718" s="3">
        <v>1</v>
      </c>
      <c r="U718" s="3">
        <v>0.02</v>
      </c>
    </row>
    <row r="719" spans="8:21" x14ac:dyDescent="0.25">
      <c r="H719" s="3">
        <v>81</v>
      </c>
      <c r="I719" s="3">
        <v>51</v>
      </c>
      <c r="J719" s="3">
        <v>73.5</v>
      </c>
      <c r="K719" s="3">
        <v>9</v>
      </c>
      <c r="L719" s="3">
        <v>578</v>
      </c>
      <c r="M719" s="3">
        <v>1</v>
      </c>
      <c r="N719" s="3">
        <v>0.02</v>
      </c>
      <c r="O719" s="3">
        <v>459</v>
      </c>
      <c r="P719" s="3">
        <v>370</v>
      </c>
      <c r="Q719" s="3">
        <v>82.5</v>
      </c>
      <c r="R719" s="3">
        <v>10</v>
      </c>
      <c r="S719" s="3">
        <v>1127</v>
      </c>
      <c r="T719" s="3">
        <v>1</v>
      </c>
      <c r="U719" s="3">
        <v>0.02</v>
      </c>
    </row>
    <row r="720" spans="8:21" x14ac:dyDescent="0.25">
      <c r="H720" s="3">
        <v>81</v>
      </c>
      <c r="I720" s="3">
        <v>51</v>
      </c>
      <c r="J720" s="3">
        <v>73.5</v>
      </c>
      <c r="K720" s="3">
        <v>9</v>
      </c>
      <c r="L720" s="3">
        <v>578</v>
      </c>
      <c r="M720" s="3">
        <v>1</v>
      </c>
      <c r="N720" s="3">
        <v>0.02</v>
      </c>
      <c r="O720" s="3">
        <v>459</v>
      </c>
      <c r="P720" s="3">
        <v>370</v>
      </c>
      <c r="Q720" s="3">
        <v>82.5</v>
      </c>
      <c r="R720" s="3">
        <v>10</v>
      </c>
      <c r="S720" s="3">
        <v>1127</v>
      </c>
      <c r="T720" s="3">
        <v>1</v>
      </c>
      <c r="U720" s="3">
        <v>0.02</v>
      </c>
    </row>
    <row r="721" spans="8:21" x14ac:dyDescent="0.25">
      <c r="H721" s="3">
        <v>81</v>
      </c>
      <c r="I721" s="3">
        <v>51</v>
      </c>
      <c r="J721" s="3">
        <v>73.5</v>
      </c>
      <c r="K721" s="3">
        <v>9</v>
      </c>
      <c r="L721" s="3">
        <v>578</v>
      </c>
      <c r="M721" s="3">
        <v>1</v>
      </c>
      <c r="N721" s="3">
        <v>0.02</v>
      </c>
      <c r="O721" s="3">
        <v>544</v>
      </c>
      <c r="P721" s="3">
        <v>477</v>
      </c>
      <c r="Q721" s="3">
        <v>86.5</v>
      </c>
      <c r="R721" s="3">
        <v>9.8000000000000007</v>
      </c>
      <c r="S721" s="3">
        <v>1331</v>
      </c>
      <c r="T721" s="3">
        <v>1</v>
      </c>
      <c r="U721" s="3">
        <v>0.02</v>
      </c>
    </row>
    <row r="722" spans="8:21" x14ac:dyDescent="0.25">
      <c r="H722" s="3">
        <v>81</v>
      </c>
      <c r="I722" s="3">
        <v>51</v>
      </c>
      <c r="J722" s="3">
        <v>73.5</v>
      </c>
      <c r="K722" s="3">
        <v>9</v>
      </c>
      <c r="L722" s="3">
        <v>581</v>
      </c>
      <c r="M722" s="3">
        <v>1</v>
      </c>
      <c r="N722" s="3">
        <v>0.02</v>
      </c>
      <c r="O722" s="3">
        <v>494</v>
      </c>
      <c r="P722" s="3">
        <v>390</v>
      </c>
      <c r="Q722" s="3">
        <v>82.5</v>
      </c>
      <c r="R722" s="3">
        <v>10</v>
      </c>
      <c r="S722" s="3">
        <v>1196</v>
      </c>
      <c r="T722" s="3">
        <v>1</v>
      </c>
      <c r="U722" s="3">
        <v>0.02</v>
      </c>
    </row>
    <row r="723" spans="8:21" x14ac:dyDescent="0.25">
      <c r="H723" s="3">
        <v>81</v>
      </c>
      <c r="I723" s="3">
        <v>51</v>
      </c>
      <c r="J723" s="3">
        <v>73.5</v>
      </c>
      <c r="K723" s="3">
        <v>9</v>
      </c>
      <c r="L723" s="3">
        <v>581</v>
      </c>
      <c r="M723" s="3">
        <v>1</v>
      </c>
      <c r="N723" s="3">
        <v>0.02</v>
      </c>
      <c r="O723" s="3">
        <v>494</v>
      </c>
      <c r="P723" s="3">
        <v>390</v>
      </c>
      <c r="Q723" s="3">
        <v>82.5</v>
      </c>
      <c r="R723" s="3">
        <v>10</v>
      </c>
      <c r="S723" s="3">
        <v>1196</v>
      </c>
      <c r="T723" s="3">
        <v>1</v>
      </c>
      <c r="U723" s="3">
        <v>0.02</v>
      </c>
    </row>
    <row r="724" spans="8:21" x14ac:dyDescent="0.25">
      <c r="H724" s="3">
        <v>81</v>
      </c>
      <c r="I724" s="3">
        <v>51</v>
      </c>
      <c r="J724" s="3">
        <v>73.5</v>
      </c>
      <c r="K724" s="3">
        <v>9</v>
      </c>
      <c r="L724" s="3">
        <v>581</v>
      </c>
      <c r="M724" s="3">
        <v>1</v>
      </c>
      <c r="N724" s="3">
        <v>0.02</v>
      </c>
      <c r="O724" s="3">
        <v>542</v>
      </c>
      <c r="P724" s="3">
        <v>456</v>
      </c>
      <c r="Q724" s="3">
        <v>86.5</v>
      </c>
      <c r="R724" s="3">
        <v>9.8000000000000007</v>
      </c>
      <c r="S724" s="3">
        <v>1339</v>
      </c>
      <c r="T724" s="3">
        <v>1</v>
      </c>
      <c r="U724" s="3">
        <v>0.02</v>
      </c>
    </row>
    <row r="725" spans="8:21" x14ac:dyDescent="0.25">
      <c r="H725" s="3">
        <v>69</v>
      </c>
      <c r="I725" s="3">
        <v>43</v>
      </c>
      <c r="J725" s="3">
        <v>73</v>
      </c>
      <c r="K725" s="3">
        <v>9</v>
      </c>
      <c r="L725" s="3">
        <v>574</v>
      </c>
      <c r="M725" s="3">
        <v>1</v>
      </c>
      <c r="N725" s="3">
        <v>0.02</v>
      </c>
      <c r="O725" s="3">
        <v>482</v>
      </c>
      <c r="P725" s="3">
        <v>398</v>
      </c>
      <c r="Q725" s="3">
        <v>82.5</v>
      </c>
      <c r="R725" s="3">
        <v>10</v>
      </c>
      <c r="S725" s="3">
        <v>1142</v>
      </c>
      <c r="T725" s="3">
        <v>1</v>
      </c>
      <c r="U725" s="3">
        <v>0.02</v>
      </c>
    </row>
    <row r="726" spans="8:21" x14ac:dyDescent="0.25">
      <c r="H726" s="3">
        <v>69</v>
      </c>
      <c r="I726" s="3">
        <v>43</v>
      </c>
      <c r="J726" s="3">
        <v>73</v>
      </c>
      <c r="K726" s="3">
        <v>9</v>
      </c>
      <c r="L726" s="3">
        <v>574</v>
      </c>
      <c r="M726" s="3">
        <v>1</v>
      </c>
      <c r="N726" s="3">
        <v>0.02</v>
      </c>
      <c r="O726" s="3">
        <v>482</v>
      </c>
      <c r="P726" s="3">
        <v>398</v>
      </c>
      <c r="Q726" s="3">
        <v>82.5</v>
      </c>
      <c r="R726" s="3">
        <v>10</v>
      </c>
      <c r="S726" s="3">
        <v>1142</v>
      </c>
      <c r="T726" s="3">
        <v>1</v>
      </c>
      <c r="U726" s="3">
        <v>0.02</v>
      </c>
    </row>
    <row r="727" spans="8:21" x14ac:dyDescent="0.25">
      <c r="H727" s="3">
        <v>69</v>
      </c>
      <c r="I727" s="3">
        <v>43</v>
      </c>
      <c r="J727" s="3">
        <v>73</v>
      </c>
      <c r="K727" s="3">
        <v>9</v>
      </c>
      <c r="L727" s="3">
        <v>574</v>
      </c>
      <c r="M727" s="3">
        <v>1</v>
      </c>
      <c r="N727" s="3">
        <v>0.02</v>
      </c>
      <c r="O727" s="3">
        <v>542</v>
      </c>
      <c r="P727" s="3">
        <v>456</v>
      </c>
      <c r="Q727" s="3">
        <v>87</v>
      </c>
      <c r="R727" s="3">
        <v>9.9</v>
      </c>
      <c r="S727" s="3">
        <v>1344</v>
      </c>
      <c r="T727" s="3">
        <v>1</v>
      </c>
      <c r="U727" s="3">
        <v>0.02</v>
      </c>
    </row>
    <row r="728" spans="8:21" x14ac:dyDescent="0.25">
      <c r="H728" s="3">
        <v>94</v>
      </c>
      <c r="I728" s="3">
        <v>63</v>
      </c>
      <c r="J728" s="3">
        <v>73.5</v>
      </c>
      <c r="K728" s="3">
        <v>9</v>
      </c>
      <c r="L728" s="3">
        <v>578</v>
      </c>
      <c r="M728" s="3">
        <v>1</v>
      </c>
      <c r="N728" s="3">
        <v>0.02</v>
      </c>
      <c r="O728" s="3">
        <v>482</v>
      </c>
      <c r="P728" s="3">
        <v>398</v>
      </c>
      <c r="Q728" s="3">
        <v>82.5</v>
      </c>
      <c r="R728" s="3">
        <v>10</v>
      </c>
      <c r="S728" s="3">
        <v>1144</v>
      </c>
      <c r="T728" s="3">
        <v>1</v>
      </c>
      <c r="U728" s="3">
        <v>0.02</v>
      </c>
    </row>
    <row r="729" spans="8:21" x14ac:dyDescent="0.25">
      <c r="H729" s="3">
        <v>94</v>
      </c>
      <c r="I729" s="3">
        <v>63</v>
      </c>
      <c r="J729" s="3">
        <v>73.5</v>
      </c>
      <c r="K729" s="3">
        <v>9</v>
      </c>
      <c r="L729" s="3">
        <v>578</v>
      </c>
      <c r="M729" s="3">
        <v>1</v>
      </c>
      <c r="N729" s="3">
        <v>0.02</v>
      </c>
      <c r="O729" s="3">
        <v>482</v>
      </c>
      <c r="P729" s="3">
        <v>398</v>
      </c>
      <c r="Q729" s="3">
        <v>82.5</v>
      </c>
      <c r="R729" s="3">
        <v>10</v>
      </c>
      <c r="S729" s="3">
        <v>1144</v>
      </c>
      <c r="T729" s="3">
        <v>1</v>
      </c>
      <c r="U729" s="3">
        <v>0.02</v>
      </c>
    </row>
    <row r="730" spans="8:21" x14ac:dyDescent="0.25">
      <c r="H730" s="3">
        <v>94</v>
      </c>
      <c r="I730" s="3">
        <v>63</v>
      </c>
      <c r="J730" s="3">
        <v>73.5</v>
      </c>
      <c r="K730" s="3">
        <v>9</v>
      </c>
      <c r="L730" s="3">
        <v>578</v>
      </c>
      <c r="M730" s="3">
        <v>1</v>
      </c>
      <c r="N730" s="3">
        <v>0.02</v>
      </c>
      <c r="O730" s="3">
        <v>567</v>
      </c>
      <c r="P730" s="3">
        <v>466</v>
      </c>
      <c r="Q730" s="3">
        <v>82.5</v>
      </c>
      <c r="R730" s="3">
        <v>10.1</v>
      </c>
      <c r="S730" s="3">
        <v>1471</v>
      </c>
      <c r="T730" s="3">
        <v>1</v>
      </c>
      <c r="U730" s="3">
        <v>0.02</v>
      </c>
    </row>
    <row r="731" spans="8:21" x14ac:dyDescent="0.25">
      <c r="H731" s="3">
        <v>94</v>
      </c>
      <c r="I731" s="3">
        <v>63</v>
      </c>
      <c r="J731" s="3">
        <v>73</v>
      </c>
      <c r="K731" s="3">
        <v>8.9</v>
      </c>
      <c r="L731" s="3">
        <v>577</v>
      </c>
      <c r="M731" s="3">
        <v>1</v>
      </c>
      <c r="N731" s="3">
        <v>0.02</v>
      </c>
      <c r="O731" s="3">
        <v>1175</v>
      </c>
      <c r="P731" s="3">
        <v>976</v>
      </c>
      <c r="Q731" s="3">
        <v>83</v>
      </c>
      <c r="R731" s="3">
        <v>10.9</v>
      </c>
      <c r="S731" s="3">
        <v>1274</v>
      </c>
      <c r="T731" s="3">
        <v>1</v>
      </c>
      <c r="U731" s="3">
        <v>0.02</v>
      </c>
    </row>
    <row r="732" spans="8:21" x14ac:dyDescent="0.25">
      <c r="H732" s="3">
        <v>94</v>
      </c>
      <c r="I732" s="3">
        <v>63</v>
      </c>
      <c r="J732" s="3">
        <v>73</v>
      </c>
      <c r="K732" s="3">
        <v>8.9</v>
      </c>
      <c r="L732" s="3">
        <v>577</v>
      </c>
      <c r="M732" s="3">
        <v>1</v>
      </c>
      <c r="N732" s="3">
        <v>0.02</v>
      </c>
      <c r="O732" s="3">
        <v>1175</v>
      </c>
      <c r="P732" s="3">
        <v>976</v>
      </c>
      <c r="Q732" s="3">
        <v>83</v>
      </c>
      <c r="R732" s="3">
        <v>10.9</v>
      </c>
      <c r="S732" s="3">
        <v>1274</v>
      </c>
      <c r="T732" s="3">
        <v>1</v>
      </c>
      <c r="U732" s="3">
        <v>0.02</v>
      </c>
    </row>
    <row r="733" spans="8:21" x14ac:dyDescent="0.25">
      <c r="H733" s="3">
        <v>94</v>
      </c>
      <c r="I733" s="3">
        <v>63</v>
      </c>
      <c r="J733" s="3">
        <v>73</v>
      </c>
      <c r="K733" s="3">
        <v>8.9</v>
      </c>
      <c r="L733" s="3">
        <v>577</v>
      </c>
      <c r="M733" s="3">
        <v>1</v>
      </c>
      <c r="N733" s="3">
        <v>0.02</v>
      </c>
      <c r="O733" s="3">
        <v>1175</v>
      </c>
      <c r="P733" s="3">
        <v>976</v>
      </c>
      <c r="Q733" s="3">
        <v>83</v>
      </c>
      <c r="R733" s="3">
        <v>10.9</v>
      </c>
      <c r="S733" s="3">
        <v>1274</v>
      </c>
      <c r="T733" s="3">
        <v>1</v>
      </c>
      <c r="U733" s="3">
        <v>0.02</v>
      </c>
    </row>
    <row r="734" spans="8:21" x14ac:dyDescent="0.25">
      <c r="H734" s="3">
        <v>61</v>
      </c>
      <c r="I734" s="3">
        <v>39</v>
      </c>
      <c r="J734" s="3">
        <v>73.5</v>
      </c>
      <c r="K734" s="3">
        <v>8.8000000000000007</v>
      </c>
      <c r="L734" s="3">
        <v>559</v>
      </c>
      <c r="M734" s="3">
        <v>1</v>
      </c>
      <c r="N734" s="3">
        <v>0.02</v>
      </c>
      <c r="O734" s="3">
        <v>567</v>
      </c>
      <c r="P734" s="3">
        <v>466</v>
      </c>
      <c r="Q734" s="3">
        <v>82</v>
      </c>
      <c r="R734" s="3">
        <v>10.199999999999999</v>
      </c>
      <c r="S734" s="3">
        <v>1424</v>
      </c>
      <c r="T734" s="3">
        <v>1</v>
      </c>
      <c r="U734" s="3">
        <v>0.02</v>
      </c>
    </row>
    <row r="735" spans="8:21" x14ac:dyDescent="0.25">
      <c r="H735" s="3">
        <v>61</v>
      </c>
      <c r="I735" s="3">
        <v>39</v>
      </c>
      <c r="J735" s="3">
        <v>73.5</v>
      </c>
      <c r="K735" s="3">
        <v>8.8000000000000007</v>
      </c>
      <c r="L735" s="3">
        <v>559</v>
      </c>
      <c r="M735" s="3">
        <v>1</v>
      </c>
      <c r="N735" s="3">
        <v>0.02</v>
      </c>
      <c r="O735" s="3">
        <v>660</v>
      </c>
      <c r="P735" s="3">
        <v>546</v>
      </c>
      <c r="Q735" s="3">
        <v>87</v>
      </c>
      <c r="R735" s="3">
        <v>9.9</v>
      </c>
      <c r="S735" s="3">
        <v>1398</v>
      </c>
      <c r="T735" s="3">
        <v>1.34</v>
      </c>
      <c r="U735" s="3">
        <v>0.02</v>
      </c>
    </row>
    <row r="736" spans="8:21" x14ac:dyDescent="0.25">
      <c r="H736" s="3">
        <v>61</v>
      </c>
      <c r="I736" s="3">
        <v>39</v>
      </c>
      <c r="J736" s="3">
        <v>73.5</v>
      </c>
      <c r="K736" s="3">
        <v>8.8000000000000007</v>
      </c>
      <c r="L736" s="3">
        <v>559</v>
      </c>
      <c r="M736" s="3">
        <v>1</v>
      </c>
      <c r="N736" s="3">
        <v>0.02</v>
      </c>
      <c r="O736" s="3">
        <v>1116</v>
      </c>
      <c r="P736" s="3">
        <v>925</v>
      </c>
      <c r="Q736" s="3">
        <v>81</v>
      </c>
      <c r="R736" s="3">
        <v>10.6</v>
      </c>
      <c r="S736" s="3">
        <v>1392</v>
      </c>
      <c r="T736" s="3">
        <v>1.29</v>
      </c>
      <c r="U736" s="3">
        <v>0.02</v>
      </c>
    </row>
    <row r="737" spans="8:21" x14ac:dyDescent="0.25">
      <c r="H737" s="3">
        <v>68</v>
      </c>
      <c r="I737" s="3">
        <v>46</v>
      </c>
      <c r="J737" s="3">
        <v>73.5</v>
      </c>
      <c r="K737" s="3">
        <v>8.8000000000000007</v>
      </c>
      <c r="L737" s="3">
        <v>561</v>
      </c>
      <c r="M737" s="3">
        <v>1</v>
      </c>
      <c r="N737" s="3">
        <v>0.02</v>
      </c>
      <c r="O737" s="3">
        <v>1116</v>
      </c>
      <c r="P737" s="3">
        <v>925</v>
      </c>
      <c r="Q737" s="3">
        <v>81</v>
      </c>
      <c r="R737" s="3">
        <v>10.6</v>
      </c>
      <c r="S737" s="3">
        <v>1392</v>
      </c>
      <c r="T737" s="3">
        <v>1.29</v>
      </c>
      <c r="U737" s="3">
        <v>0.02</v>
      </c>
    </row>
    <row r="738" spans="8:21" x14ac:dyDescent="0.25">
      <c r="H738" s="3">
        <v>68</v>
      </c>
      <c r="I738" s="3">
        <v>46</v>
      </c>
      <c r="J738" s="3">
        <v>73.5</v>
      </c>
      <c r="K738" s="3">
        <v>8.8000000000000007</v>
      </c>
      <c r="L738" s="3">
        <v>561</v>
      </c>
      <c r="M738" s="3">
        <v>1</v>
      </c>
      <c r="N738" s="3">
        <v>0.02</v>
      </c>
      <c r="O738" s="3">
        <v>660</v>
      </c>
      <c r="P738" s="3">
        <v>546</v>
      </c>
      <c r="Q738" s="3">
        <v>86.5</v>
      </c>
      <c r="R738" s="3">
        <v>9.9</v>
      </c>
      <c r="S738" s="3">
        <v>1398</v>
      </c>
      <c r="T738" s="3">
        <v>1.52</v>
      </c>
      <c r="U738" s="3">
        <v>0.02</v>
      </c>
    </row>
    <row r="739" spans="8:21" x14ac:dyDescent="0.25">
      <c r="H739" s="3">
        <v>68</v>
      </c>
      <c r="I739" s="3">
        <v>46</v>
      </c>
      <c r="J739" s="3">
        <v>73.5</v>
      </c>
      <c r="K739" s="3">
        <v>8.8000000000000007</v>
      </c>
      <c r="L739" s="3">
        <v>561</v>
      </c>
      <c r="M739" s="3">
        <v>1</v>
      </c>
      <c r="N739" s="3">
        <v>0.02</v>
      </c>
      <c r="O739" s="3">
        <v>1116</v>
      </c>
      <c r="P739" s="3">
        <v>925</v>
      </c>
      <c r="Q739" s="3">
        <v>81.5</v>
      </c>
      <c r="R739" s="3">
        <v>10.3</v>
      </c>
      <c r="S739" s="3">
        <v>1399</v>
      </c>
      <c r="T739" s="3">
        <v>2.34</v>
      </c>
      <c r="U739" s="3">
        <v>0.02</v>
      </c>
    </row>
    <row r="740" spans="8:21" x14ac:dyDescent="0.25">
      <c r="H740" s="3">
        <v>68</v>
      </c>
      <c r="I740" s="3">
        <v>46</v>
      </c>
      <c r="J740" s="3">
        <v>73.5</v>
      </c>
      <c r="K740" s="3">
        <v>8.8000000000000007</v>
      </c>
      <c r="L740" s="3">
        <v>562</v>
      </c>
      <c r="M740" s="3">
        <v>1</v>
      </c>
      <c r="N740" s="3">
        <v>0.02</v>
      </c>
      <c r="O740" s="3">
        <v>1116</v>
      </c>
      <c r="P740" s="3">
        <v>925</v>
      </c>
      <c r="Q740" s="3">
        <v>81.5</v>
      </c>
      <c r="R740" s="3">
        <v>10.3</v>
      </c>
      <c r="S740" s="3">
        <v>1399</v>
      </c>
      <c r="T740" s="3">
        <v>2.34</v>
      </c>
      <c r="U740" s="3">
        <v>0.02</v>
      </c>
    </row>
    <row r="741" spans="8:21" x14ac:dyDescent="0.25">
      <c r="H741" s="3">
        <v>68</v>
      </c>
      <c r="I741" s="3">
        <v>46</v>
      </c>
      <c r="J741" s="3">
        <v>73.5</v>
      </c>
      <c r="K741" s="3">
        <v>8.8000000000000007</v>
      </c>
      <c r="L741" s="3">
        <v>562</v>
      </c>
      <c r="M741" s="3">
        <v>1</v>
      </c>
      <c r="N741" s="3">
        <v>0.02</v>
      </c>
      <c r="O741" s="3">
        <v>756</v>
      </c>
      <c r="P741" s="3">
        <v>594</v>
      </c>
      <c r="Q741" s="3">
        <v>82</v>
      </c>
      <c r="R741" s="3">
        <v>10.199999999999999</v>
      </c>
      <c r="S741" s="3">
        <v>1421</v>
      </c>
      <c r="T741" s="3">
        <v>1</v>
      </c>
      <c r="U741" s="3">
        <v>0.02</v>
      </c>
    </row>
    <row r="742" spans="8:21" x14ac:dyDescent="0.25">
      <c r="H742" s="3">
        <v>68</v>
      </c>
      <c r="I742" s="3">
        <v>46</v>
      </c>
      <c r="J742" s="3">
        <v>73.5</v>
      </c>
      <c r="K742" s="3">
        <v>8.8000000000000007</v>
      </c>
      <c r="L742" s="3">
        <v>562</v>
      </c>
      <c r="M742" s="3">
        <v>1</v>
      </c>
      <c r="N742" s="3">
        <v>0.02</v>
      </c>
      <c r="O742" s="3">
        <v>646</v>
      </c>
      <c r="P742" s="3">
        <v>541</v>
      </c>
      <c r="Q742" s="3">
        <v>86.5</v>
      </c>
      <c r="R742" s="3">
        <v>9.9</v>
      </c>
      <c r="S742" s="3">
        <v>1397</v>
      </c>
      <c r="T742" s="3">
        <v>1.69</v>
      </c>
      <c r="U742" s="3">
        <v>0.02</v>
      </c>
    </row>
    <row r="743" spans="8:21" x14ac:dyDescent="0.25">
      <c r="H743" s="3">
        <v>61</v>
      </c>
      <c r="I743" s="3">
        <v>28</v>
      </c>
      <c r="J743" s="3">
        <v>74</v>
      </c>
      <c r="K743" s="3">
        <v>8.8000000000000007</v>
      </c>
      <c r="L743" s="3">
        <v>549</v>
      </c>
      <c r="M743" s="3">
        <v>1</v>
      </c>
      <c r="N743" s="3">
        <v>0.02</v>
      </c>
      <c r="O743" s="3">
        <v>1055</v>
      </c>
      <c r="P743" s="3">
        <v>845</v>
      </c>
      <c r="Q743" s="3">
        <v>81.5</v>
      </c>
      <c r="R743" s="3">
        <v>10.199999999999999</v>
      </c>
      <c r="S743" s="3">
        <v>1401</v>
      </c>
      <c r="T743" s="3">
        <v>2.78</v>
      </c>
      <c r="U743" s="3">
        <v>0.02</v>
      </c>
    </row>
    <row r="744" spans="8:21" x14ac:dyDescent="0.25">
      <c r="H744" s="3">
        <v>61</v>
      </c>
      <c r="I744" s="3">
        <v>28</v>
      </c>
      <c r="J744" s="3">
        <v>74</v>
      </c>
      <c r="K744" s="3">
        <v>8.8000000000000007</v>
      </c>
      <c r="L744" s="3">
        <v>549</v>
      </c>
      <c r="M744" s="3">
        <v>1</v>
      </c>
      <c r="N744" s="3">
        <v>0.02</v>
      </c>
      <c r="O744" s="3">
        <v>1055</v>
      </c>
      <c r="P744" s="3">
        <v>845</v>
      </c>
      <c r="Q744" s="3">
        <v>81.5</v>
      </c>
      <c r="R744" s="3">
        <v>10.199999999999999</v>
      </c>
      <c r="S744" s="3">
        <v>1401</v>
      </c>
      <c r="T744" s="3">
        <v>2.78</v>
      </c>
      <c r="U744" s="3">
        <v>0.02</v>
      </c>
    </row>
    <row r="745" spans="8:21" x14ac:dyDescent="0.25">
      <c r="H745" s="3">
        <v>107</v>
      </c>
      <c r="I745" s="3">
        <v>75</v>
      </c>
      <c r="J745" s="3">
        <v>74</v>
      </c>
      <c r="K745" s="3">
        <v>8.9</v>
      </c>
      <c r="L745" s="3">
        <v>545</v>
      </c>
      <c r="M745" s="3">
        <v>1</v>
      </c>
      <c r="N745" s="3">
        <v>0.02</v>
      </c>
      <c r="O745" s="3">
        <v>1055</v>
      </c>
      <c r="P745" s="3">
        <v>845</v>
      </c>
      <c r="Q745" s="3">
        <v>81.5</v>
      </c>
      <c r="R745" s="3">
        <v>10.199999999999999</v>
      </c>
      <c r="S745" s="3">
        <v>1401</v>
      </c>
      <c r="T745" s="3">
        <v>2.78</v>
      </c>
      <c r="U745" s="3">
        <v>0.02</v>
      </c>
    </row>
    <row r="746" spans="8:21" x14ac:dyDescent="0.25">
      <c r="H746" s="3">
        <v>107</v>
      </c>
      <c r="I746" s="3">
        <v>75</v>
      </c>
      <c r="J746" s="3">
        <v>74</v>
      </c>
      <c r="K746" s="3">
        <v>8.9</v>
      </c>
      <c r="L746" s="3">
        <v>556</v>
      </c>
      <c r="M746" s="3">
        <v>1</v>
      </c>
      <c r="N746" s="3">
        <v>0.02</v>
      </c>
      <c r="O746" s="3">
        <v>709</v>
      </c>
      <c r="P746" s="3">
        <v>575</v>
      </c>
      <c r="Q746" s="3">
        <v>86.5</v>
      </c>
      <c r="R746" s="3">
        <v>9.9</v>
      </c>
      <c r="S746" s="3">
        <v>1395</v>
      </c>
      <c r="T746" s="3">
        <v>1.54</v>
      </c>
      <c r="U746" s="3">
        <v>0.02</v>
      </c>
    </row>
    <row r="747" spans="8:21" x14ac:dyDescent="0.25">
      <c r="H747" s="3">
        <v>95</v>
      </c>
      <c r="I747" s="3">
        <v>65</v>
      </c>
      <c r="J747" s="3">
        <v>74</v>
      </c>
      <c r="K747" s="3">
        <v>8.9</v>
      </c>
      <c r="L747" s="3">
        <v>565</v>
      </c>
      <c r="M747" s="3">
        <v>1</v>
      </c>
      <c r="N747" s="3">
        <v>0.02</v>
      </c>
      <c r="O747" s="3">
        <v>717</v>
      </c>
      <c r="P747" s="3">
        <v>612</v>
      </c>
      <c r="Q747" s="3">
        <v>82.5</v>
      </c>
      <c r="R747" s="3">
        <v>10.1</v>
      </c>
      <c r="S747" s="3">
        <v>1431</v>
      </c>
      <c r="T747" s="3">
        <v>2.75</v>
      </c>
      <c r="U747" s="3">
        <v>0.02</v>
      </c>
    </row>
    <row r="748" spans="8:21" x14ac:dyDescent="0.25">
      <c r="H748" s="3">
        <v>66</v>
      </c>
      <c r="I748" s="3">
        <v>36</v>
      </c>
      <c r="J748" s="3">
        <v>74</v>
      </c>
      <c r="K748" s="3">
        <v>8.8000000000000007</v>
      </c>
      <c r="L748" s="3">
        <v>568</v>
      </c>
      <c r="M748" s="3">
        <v>1</v>
      </c>
      <c r="N748" s="3">
        <v>0.02</v>
      </c>
      <c r="O748" s="3">
        <v>717</v>
      </c>
      <c r="P748" s="3">
        <v>612</v>
      </c>
      <c r="Q748" s="3">
        <v>82.5</v>
      </c>
      <c r="R748" s="3">
        <v>10.1</v>
      </c>
      <c r="S748" s="3">
        <v>1431</v>
      </c>
      <c r="T748" s="3">
        <v>2.75</v>
      </c>
      <c r="U748" s="3">
        <v>0.02</v>
      </c>
    </row>
    <row r="749" spans="8:21" x14ac:dyDescent="0.25">
      <c r="H749" s="3">
        <v>122</v>
      </c>
      <c r="I749" s="3">
        <v>86</v>
      </c>
      <c r="J749" s="3">
        <v>76</v>
      </c>
      <c r="K749" s="3">
        <v>10.199999999999999</v>
      </c>
      <c r="L749" s="3">
        <v>609</v>
      </c>
      <c r="M749" s="3">
        <v>1</v>
      </c>
      <c r="N749" s="3">
        <v>0.02</v>
      </c>
      <c r="O749" s="3">
        <v>717</v>
      </c>
      <c r="P749" s="3">
        <v>612</v>
      </c>
      <c r="Q749" s="3">
        <v>82.5</v>
      </c>
      <c r="R749" s="3">
        <v>10.1</v>
      </c>
      <c r="S749" s="3">
        <v>1431</v>
      </c>
      <c r="T749" s="3">
        <v>2.75</v>
      </c>
      <c r="U749" s="3">
        <v>0.02</v>
      </c>
    </row>
    <row r="750" spans="8:21" x14ac:dyDescent="0.25">
      <c r="H750" s="3">
        <v>167</v>
      </c>
      <c r="I750" s="3">
        <v>104</v>
      </c>
      <c r="J750" s="3">
        <v>75.5</v>
      </c>
      <c r="K750" s="3">
        <v>10.199999999999999</v>
      </c>
      <c r="L750" s="3">
        <v>589</v>
      </c>
      <c r="M750" s="3">
        <v>1</v>
      </c>
      <c r="N750" s="3">
        <v>0.03</v>
      </c>
      <c r="O750" s="3">
        <v>709</v>
      </c>
      <c r="P750" s="3">
        <v>575</v>
      </c>
      <c r="Q750" s="3">
        <v>87</v>
      </c>
      <c r="R750" s="3">
        <v>10</v>
      </c>
      <c r="S750" s="3">
        <v>1433</v>
      </c>
      <c r="T750" s="3">
        <v>1.51</v>
      </c>
      <c r="U750" s="3">
        <v>0.03</v>
      </c>
    </row>
    <row r="751" spans="8:21" x14ac:dyDescent="0.25">
      <c r="H751" s="3">
        <v>167</v>
      </c>
      <c r="I751" s="3">
        <v>104</v>
      </c>
      <c r="J751" s="3">
        <v>75</v>
      </c>
      <c r="K751" s="3">
        <v>10.1</v>
      </c>
      <c r="L751" s="3">
        <v>567</v>
      </c>
      <c r="M751" s="3">
        <v>1</v>
      </c>
      <c r="N751" s="3">
        <v>0.02</v>
      </c>
      <c r="O751" s="3">
        <v>717</v>
      </c>
      <c r="P751" s="3">
        <v>612</v>
      </c>
      <c r="Q751" s="3">
        <v>82.5</v>
      </c>
      <c r="R751" s="3">
        <v>10.1</v>
      </c>
      <c r="S751" s="3">
        <v>1481</v>
      </c>
      <c r="T751" s="3">
        <v>2.77</v>
      </c>
      <c r="U751" s="3">
        <v>0.02</v>
      </c>
    </row>
    <row r="752" spans="8:21" x14ac:dyDescent="0.25">
      <c r="H752" s="3">
        <v>102</v>
      </c>
      <c r="I752" s="3">
        <v>69</v>
      </c>
      <c r="J752" s="3">
        <v>75.5</v>
      </c>
      <c r="K752" s="3">
        <v>10</v>
      </c>
      <c r="L752" s="3">
        <v>571</v>
      </c>
      <c r="M752" s="3">
        <v>1</v>
      </c>
      <c r="N752" s="3">
        <v>0.02</v>
      </c>
      <c r="O752" s="3">
        <v>717</v>
      </c>
      <c r="P752" s="3">
        <v>612</v>
      </c>
      <c r="Q752" s="3">
        <v>82.5</v>
      </c>
      <c r="R752" s="3">
        <v>10.1</v>
      </c>
      <c r="S752" s="3">
        <v>1481</v>
      </c>
      <c r="T752" s="3">
        <v>2.77</v>
      </c>
      <c r="U752" s="3">
        <v>0.02</v>
      </c>
    </row>
    <row r="753" spans="8:21" x14ac:dyDescent="0.25">
      <c r="H753" s="3">
        <v>145</v>
      </c>
      <c r="I753" s="3">
        <v>121</v>
      </c>
      <c r="J753" s="3">
        <v>77</v>
      </c>
      <c r="K753" s="3">
        <v>9.9</v>
      </c>
      <c r="L753" s="3">
        <v>517</v>
      </c>
      <c r="M753" s="3">
        <v>1</v>
      </c>
      <c r="N753" s="3">
        <v>0.03</v>
      </c>
      <c r="O753" s="3">
        <v>656</v>
      </c>
      <c r="P753" s="3">
        <v>541</v>
      </c>
      <c r="Q753" s="3">
        <v>87</v>
      </c>
      <c r="R753" s="3">
        <v>10</v>
      </c>
      <c r="S753" s="3">
        <v>1425</v>
      </c>
      <c r="T753" s="3">
        <v>1.65</v>
      </c>
      <c r="U753" s="3">
        <v>0.02</v>
      </c>
    </row>
    <row r="754" spans="8:21" x14ac:dyDescent="0.25">
      <c r="H754" s="3">
        <v>149</v>
      </c>
      <c r="I754" s="3">
        <v>125</v>
      </c>
      <c r="J754" s="3">
        <v>76.5</v>
      </c>
      <c r="K754" s="3">
        <v>9.8000000000000007</v>
      </c>
      <c r="L754" s="3">
        <v>533</v>
      </c>
      <c r="M754" s="3">
        <v>1</v>
      </c>
      <c r="N754" s="3">
        <v>0.02</v>
      </c>
      <c r="O754" s="3">
        <v>695</v>
      </c>
      <c r="P754" s="3">
        <v>567</v>
      </c>
      <c r="Q754" s="3">
        <v>82.5</v>
      </c>
      <c r="R754" s="3">
        <v>10.1</v>
      </c>
      <c r="S754" s="3">
        <v>1497</v>
      </c>
      <c r="T754" s="3">
        <v>2.78</v>
      </c>
      <c r="U754" s="3">
        <v>0.02</v>
      </c>
    </row>
    <row r="755" spans="8:21" x14ac:dyDescent="0.25">
      <c r="H755" s="3">
        <v>194</v>
      </c>
      <c r="I755" s="3">
        <v>146</v>
      </c>
      <c r="J755" s="3">
        <v>77.5</v>
      </c>
      <c r="K755" s="3">
        <v>9.8000000000000007</v>
      </c>
      <c r="L755" s="3">
        <v>564</v>
      </c>
      <c r="M755" s="3">
        <v>1</v>
      </c>
      <c r="N755" s="3">
        <v>0.02</v>
      </c>
      <c r="O755" s="3">
        <v>640</v>
      </c>
      <c r="P755" s="3">
        <v>538</v>
      </c>
      <c r="Q755" s="3">
        <v>87</v>
      </c>
      <c r="R755" s="3">
        <v>10</v>
      </c>
      <c r="S755" s="3">
        <v>1458</v>
      </c>
      <c r="T755" s="3">
        <v>1.77</v>
      </c>
      <c r="U755" s="3">
        <v>0.02</v>
      </c>
    </row>
    <row r="756" spans="8:21" x14ac:dyDescent="0.25">
      <c r="H756" s="3">
        <v>255</v>
      </c>
      <c r="I756" s="3">
        <v>217</v>
      </c>
      <c r="J756" s="3">
        <v>79</v>
      </c>
      <c r="K756" s="3">
        <v>9.9</v>
      </c>
      <c r="L756" s="3">
        <v>570</v>
      </c>
      <c r="M756" s="3">
        <v>1.33</v>
      </c>
      <c r="N756" s="3">
        <v>0.02</v>
      </c>
      <c r="O756" s="3">
        <v>706</v>
      </c>
      <c r="P756" s="3">
        <v>559</v>
      </c>
      <c r="Q756" s="3">
        <v>83</v>
      </c>
      <c r="R756" s="3">
        <v>10.1</v>
      </c>
      <c r="S756" s="3">
        <v>1523</v>
      </c>
      <c r="T756" s="3">
        <v>2.66</v>
      </c>
      <c r="U756" s="3">
        <v>0.02</v>
      </c>
    </row>
    <row r="757" spans="8:21" x14ac:dyDescent="0.25">
      <c r="H757" s="3">
        <v>446</v>
      </c>
      <c r="I757" s="3">
        <v>392</v>
      </c>
      <c r="J757" s="3">
        <v>79.5</v>
      </c>
      <c r="K757" s="3">
        <v>9.9</v>
      </c>
      <c r="L757" s="3">
        <v>597</v>
      </c>
      <c r="M757" s="3">
        <v>1.44</v>
      </c>
      <c r="N757" s="3">
        <v>0.02</v>
      </c>
      <c r="O757" s="3">
        <v>640</v>
      </c>
      <c r="P757" s="3">
        <v>538</v>
      </c>
      <c r="Q757" s="3">
        <v>87</v>
      </c>
      <c r="R757" s="3">
        <v>10</v>
      </c>
      <c r="S757" s="3">
        <v>1466</v>
      </c>
      <c r="T757" s="3">
        <v>1.8</v>
      </c>
      <c r="U757" s="3">
        <v>0.02</v>
      </c>
    </row>
    <row r="758" spans="8:21" x14ac:dyDescent="0.25">
      <c r="H758" s="3">
        <v>446</v>
      </c>
      <c r="I758" s="3">
        <v>392</v>
      </c>
      <c r="J758" s="3">
        <v>79</v>
      </c>
      <c r="K758" s="3">
        <v>9.9</v>
      </c>
      <c r="L758" s="3">
        <v>633</v>
      </c>
      <c r="M758" s="3">
        <v>1.45</v>
      </c>
      <c r="N758" s="3">
        <v>0.02</v>
      </c>
      <c r="O758" s="3">
        <v>706</v>
      </c>
      <c r="P758" s="3">
        <v>559</v>
      </c>
      <c r="Q758" s="3">
        <v>83.5</v>
      </c>
      <c r="R758" s="3">
        <v>10.199999999999999</v>
      </c>
      <c r="S758" s="3">
        <v>1530</v>
      </c>
      <c r="T758" s="3">
        <v>2.64</v>
      </c>
      <c r="U758" s="3">
        <v>0.02</v>
      </c>
    </row>
    <row r="759" spans="8:21" x14ac:dyDescent="0.25">
      <c r="H759" s="3">
        <v>380</v>
      </c>
      <c r="I759" s="3">
        <v>344</v>
      </c>
      <c r="J759" s="3">
        <v>79</v>
      </c>
      <c r="K759" s="3">
        <v>9.9</v>
      </c>
      <c r="L759" s="3">
        <v>638</v>
      </c>
      <c r="M759" s="3">
        <v>1.53</v>
      </c>
      <c r="N759" s="3">
        <v>0.02</v>
      </c>
      <c r="O759" s="3">
        <v>678</v>
      </c>
      <c r="P759" s="3">
        <v>554</v>
      </c>
      <c r="Q759" s="3">
        <v>87</v>
      </c>
      <c r="R759" s="3">
        <v>10.1</v>
      </c>
      <c r="S759" s="3">
        <v>1489</v>
      </c>
      <c r="T759" s="3">
        <v>1.77</v>
      </c>
      <c r="U759" s="3">
        <v>0.02</v>
      </c>
    </row>
    <row r="760" spans="8:21" x14ac:dyDescent="0.25">
      <c r="H760" s="3">
        <v>233</v>
      </c>
      <c r="I760" s="3">
        <v>189</v>
      </c>
      <c r="J760" s="3">
        <v>79</v>
      </c>
      <c r="K760" s="3">
        <v>9.9</v>
      </c>
      <c r="L760" s="3">
        <v>663</v>
      </c>
      <c r="M760" s="3">
        <v>1.55</v>
      </c>
      <c r="N760" s="3">
        <v>0.02</v>
      </c>
      <c r="O760" s="3">
        <v>662</v>
      </c>
      <c r="P760" s="3">
        <v>532</v>
      </c>
      <c r="Q760" s="3">
        <v>83</v>
      </c>
      <c r="R760" s="3">
        <v>10.199999999999999</v>
      </c>
      <c r="S760" s="3">
        <v>1582</v>
      </c>
      <c r="T760" s="3">
        <v>2.4900000000000002</v>
      </c>
      <c r="U760" s="3">
        <v>0.02</v>
      </c>
    </row>
    <row r="761" spans="8:21" x14ac:dyDescent="0.25">
      <c r="H761" s="3">
        <v>233</v>
      </c>
      <c r="I761" s="3">
        <v>189</v>
      </c>
      <c r="J761" s="3">
        <v>79.5</v>
      </c>
      <c r="K761" s="3">
        <v>9.9</v>
      </c>
      <c r="L761" s="3">
        <v>668</v>
      </c>
      <c r="M761" s="3">
        <v>1.57</v>
      </c>
      <c r="N761" s="3">
        <v>0.02</v>
      </c>
      <c r="O761" s="3">
        <v>646</v>
      </c>
      <c r="P761" s="3">
        <v>534</v>
      </c>
      <c r="Q761" s="3">
        <v>82.5</v>
      </c>
      <c r="R761" s="3">
        <v>10.3</v>
      </c>
      <c r="S761" s="3">
        <v>1570</v>
      </c>
      <c r="T761" s="3">
        <v>1</v>
      </c>
      <c r="U761" s="3">
        <v>0.02</v>
      </c>
    </row>
    <row r="762" spans="8:21" x14ac:dyDescent="0.25">
      <c r="H762" s="3">
        <v>225</v>
      </c>
      <c r="I762" s="3">
        <v>192</v>
      </c>
      <c r="J762" s="3">
        <v>79.5</v>
      </c>
      <c r="K762" s="3">
        <v>9.9</v>
      </c>
      <c r="L762" s="3">
        <v>689</v>
      </c>
      <c r="M762" s="3">
        <v>1.29</v>
      </c>
      <c r="N762" s="3">
        <v>0.02</v>
      </c>
      <c r="O762" s="3">
        <v>700</v>
      </c>
      <c r="P762" s="3">
        <v>586</v>
      </c>
      <c r="Q762" s="3">
        <v>87</v>
      </c>
      <c r="R762" s="3">
        <v>10.1</v>
      </c>
      <c r="S762" s="3">
        <v>1487</v>
      </c>
      <c r="T762" s="3">
        <v>1.71</v>
      </c>
      <c r="U762" s="3">
        <v>0.02</v>
      </c>
    </row>
    <row r="763" spans="8:21" x14ac:dyDescent="0.25">
      <c r="H763" s="3">
        <v>257</v>
      </c>
      <c r="I763" s="3">
        <v>193</v>
      </c>
      <c r="J763" s="3">
        <v>79</v>
      </c>
      <c r="K763" s="3">
        <v>9.9</v>
      </c>
      <c r="L763" s="3">
        <v>717</v>
      </c>
      <c r="M763" s="3">
        <v>1.26</v>
      </c>
      <c r="N763" s="3">
        <v>0.02</v>
      </c>
      <c r="O763" s="3">
        <v>624</v>
      </c>
      <c r="P763" s="3">
        <v>497</v>
      </c>
      <c r="Q763" s="3">
        <v>83</v>
      </c>
      <c r="R763" s="3">
        <v>10.1</v>
      </c>
      <c r="S763" s="3">
        <v>1583</v>
      </c>
      <c r="T763" s="3">
        <v>2.58</v>
      </c>
      <c r="U763" s="3">
        <v>0.02</v>
      </c>
    </row>
    <row r="764" spans="8:21" x14ac:dyDescent="0.25">
      <c r="H764" s="3">
        <v>190</v>
      </c>
      <c r="I764" s="3">
        <v>156</v>
      </c>
      <c r="J764" s="3">
        <v>79</v>
      </c>
      <c r="K764" s="3">
        <v>10</v>
      </c>
      <c r="L764" s="3">
        <v>678</v>
      </c>
      <c r="M764" s="3">
        <v>1</v>
      </c>
      <c r="N764" s="3">
        <v>0.02</v>
      </c>
      <c r="O764" s="3">
        <v>700</v>
      </c>
      <c r="P764" s="3">
        <v>586</v>
      </c>
      <c r="Q764" s="3">
        <v>86.5</v>
      </c>
      <c r="R764" s="3">
        <v>10.1</v>
      </c>
      <c r="S764" s="3">
        <v>1475</v>
      </c>
      <c r="T764" s="3">
        <v>1.75</v>
      </c>
      <c r="U764" s="3">
        <v>0.02</v>
      </c>
    </row>
    <row r="765" spans="8:21" x14ac:dyDescent="0.25">
      <c r="H765" s="3">
        <v>291</v>
      </c>
      <c r="I765" s="3">
        <v>223</v>
      </c>
      <c r="J765" s="3">
        <v>79</v>
      </c>
      <c r="K765" s="3">
        <v>10</v>
      </c>
      <c r="L765" s="3">
        <v>621</v>
      </c>
      <c r="M765" s="3">
        <v>1</v>
      </c>
      <c r="N765" s="3">
        <v>0.02</v>
      </c>
      <c r="O765" s="3">
        <v>624</v>
      </c>
      <c r="P765" s="3">
        <v>497</v>
      </c>
      <c r="Q765" s="3">
        <v>83</v>
      </c>
      <c r="R765" s="3">
        <v>10.1</v>
      </c>
      <c r="S765" s="3">
        <v>1584</v>
      </c>
      <c r="T765" s="3">
        <v>2.57</v>
      </c>
      <c r="U765" s="3">
        <v>0.02</v>
      </c>
    </row>
    <row r="766" spans="8:21" x14ac:dyDescent="0.25">
      <c r="H766" s="3">
        <v>291</v>
      </c>
      <c r="I766" s="3">
        <v>223</v>
      </c>
      <c r="J766" s="3">
        <v>79.5</v>
      </c>
      <c r="K766" s="3">
        <v>10</v>
      </c>
      <c r="L766" s="3">
        <v>698</v>
      </c>
      <c r="M766" s="3">
        <v>1</v>
      </c>
      <c r="N766" s="3">
        <v>0.02</v>
      </c>
      <c r="O766" s="3">
        <v>822</v>
      </c>
      <c r="P766" s="3">
        <v>624</v>
      </c>
      <c r="Q766" s="3">
        <v>82</v>
      </c>
      <c r="R766" s="3">
        <v>10.3</v>
      </c>
      <c r="S766" s="3">
        <v>1512</v>
      </c>
      <c r="T766" s="3">
        <v>1</v>
      </c>
      <c r="U766" s="3">
        <v>0.02</v>
      </c>
    </row>
    <row r="767" spans="8:21" x14ac:dyDescent="0.25">
      <c r="H767" s="3">
        <v>243</v>
      </c>
      <c r="I767" s="3">
        <v>200</v>
      </c>
      <c r="J767" s="3">
        <v>79.5</v>
      </c>
      <c r="K767" s="3">
        <v>10</v>
      </c>
      <c r="L767" s="3">
        <v>710</v>
      </c>
      <c r="M767" s="3">
        <v>1</v>
      </c>
      <c r="N767" s="3">
        <v>0.02</v>
      </c>
      <c r="O767" s="3">
        <v>661</v>
      </c>
      <c r="P767" s="3">
        <v>543</v>
      </c>
      <c r="Q767" s="3">
        <v>86.5</v>
      </c>
      <c r="R767" s="3">
        <v>10</v>
      </c>
      <c r="S767" s="3">
        <v>1474</v>
      </c>
      <c r="T767" s="3">
        <v>1.85</v>
      </c>
      <c r="U767" s="3">
        <v>0.02</v>
      </c>
    </row>
    <row r="768" spans="8:21" x14ac:dyDescent="0.25">
      <c r="H768" s="3">
        <v>243</v>
      </c>
      <c r="I768" s="3">
        <v>200</v>
      </c>
      <c r="J768" s="3">
        <v>79.5</v>
      </c>
      <c r="K768" s="3">
        <v>10</v>
      </c>
      <c r="L768" s="3">
        <v>710</v>
      </c>
      <c r="M768" s="3">
        <v>1</v>
      </c>
      <c r="N768" s="3">
        <v>0.02</v>
      </c>
      <c r="O768" s="3">
        <v>618</v>
      </c>
      <c r="P768" s="3">
        <v>495</v>
      </c>
      <c r="Q768" s="3">
        <v>83.5</v>
      </c>
      <c r="R768" s="3">
        <v>10.199999999999999</v>
      </c>
      <c r="S768" s="3">
        <v>1603</v>
      </c>
      <c r="T768" s="3">
        <v>2.4500000000000002</v>
      </c>
      <c r="U768" s="3">
        <v>0.02</v>
      </c>
    </row>
    <row r="769" spans="8:21" x14ac:dyDescent="0.25">
      <c r="H769" s="3">
        <v>349</v>
      </c>
      <c r="I769" s="3">
        <v>244</v>
      </c>
      <c r="J769" s="3">
        <v>80</v>
      </c>
      <c r="K769" s="3">
        <v>10</v>
      </c>
      <c r="L769" s="3">
        <v>746</v>
      </c>
      <c r="M769" s="3">
        <v>1</v>
      </c>
      <c r="N769" s="3">
        <v>0.02</v>
      </c>
      <c r="O769" s="3">
        <v>749</v>
      </c>
      <c r="P769" s="3">
        <v>567</v>
      </c>
      <c r="Q769" s="3">
        <v>82</v>
      </c>
      <c r="R769" s="3">
        <v>10.4</v>
      </c>
      <c r="S769" s="3">
        <v>1565</v>
      </c>
      <c r="T769" s="3">
        <v>1</v>
      </c>
      <c r="U769" s="3">
        <v>0.02</v>
      </c>
    </row>
    <row r="770" spans="8:21" x14ac:dyDescent="0.25">
      <c r="H770" s="3">
        <v>349</v>
      </c>
      <c r="I770" s="3">
        <v>244</v>
      </c>
      <c r="J770" s="3">
        <v>80</v>
      </c>
      <c r="K770" s="3">
        <v>10</v>
      </c>
      <c r="L770" s="3">
        <v>746</v>
      </c>
      <c r="M770" s="3">
        <v>1</v>
      </c>
      <c r="N770" s="3">
        <v>0.02</v>
      </c>
      <c r="O770" s="3">
        <v>670</v>
      </c>
      <c r="P770" s="3">
        <v>565</v>
      </c>
      <c r="Q770" s="3">
        <v>86.5</v>
      </c>
      <c r="R770" s="3">
        <v>10.1</v>
      </c>
      <c r="S770" s="3">
        <v>1472</v>
      </c>
      <c r="T770" s="3">
        <v>1.81</v>
      </c>
      <c r="U770" s="3">
        <v>0.02</v>
      </c>
    </row>
    <row r="771" spans="8:21" x14ac:dyDescent="0.25">
      <c r="H771" s="3">
        <v>349</v>
      </c>
      <c r="I771" s="3">
        <v>244</v>
      </c>
      <c r="J771" s="3">
        <v>80</v>
      </c>
      <c r="K771" s="3">
        <v>10</v>
      </c>
      <c r="L771" s="3">
        <v>746</v>
      </c>
      <c r="M771" s="3">
        <v>1</v>
      </c>
      <c r="N771" s="3">
        <v>0.02</v>
      </c>
      <c r="O771" s="3">
        <v>583</v>
      </c>
      <c r="P771" s="3">
        <v>476</v>
      </c>
      <c r="Q771" s="3">
        <v>83.5</v>
      </c>
      <c r="R771" s="3">
        <v>10.199999999999999</v>
      </c>
      <c r="S771" s="3">
        <v>1660</v>
      </c>
      <c r="T771" s="3">
        <v>2.2799999999999998</v>
      </c>
      <c r="U771" s="3">
        <v>0.02</v>
      </c>
    </row>
    <row r="772" spans="8:21" x14ac:dyDescent="0.25">
      <c r="H772" s="3">
        <v>349</v>
      </c>
      <c r="I772" s="3">
        <v>244</v>
      </c>
      <c r="J772" s="3">
        <v>79.5</v>
      </c>
      <c r="K772" s="3">
        <v>10.1</v>
      </c>
      <c r="L772" s="3">
        <v>780</v>
      </c>
      <c r="M772" s="3">
        <v>1</v>
      </c>
      <c r="N772" s="3">
        <v>0.02</v>
      </c>
      <c r="O772" s="3">
        <v>749</v>
      </c>
      <c r="P772" s="3">
        <v>567</v>
      </c>
      <c r="Q772" s="3">
        <v>82</v>
      </c>
      <c r="R772" s="3">
        <v>10.4</v>
      </c>
      <c r="S772" s="3">
        <v>1574</v>
      </c>
      <c r="T772" s="3">
        <v>1</v>
      </c>
      <c r="U772" s="3">
        <v>0.02</v>
      </c>
    </row>
    <row r="773" spans="8:21" x14ac:dyDescent="0.25">
      <c r="H773" s="3">
        <v>349</v>
      </c>
      <c r="I773" s="3">
        <v>244</v>
      </c>
      <c r="J773" s="3">
        <v>79.5</v>
      </c>
      <c r="K773" s="3">
        <v>10.1</v>
      </c>
      <c r="L773" s="3">
        <v>780</v>
      </c>
      <c r="M773" s="3">
        <v>1</v>
      </c>
      <c r="N773" s="3">
        <v>0.02</v>
      </c>
      <c r="O773" s="3">
        <v>409</v>
      </c>
      <c r="P773" s="3">
        <v>272</v>
      </c>
      <c r="Q773" s="3">
        <v>71</v>
      </c>
      <c r="R773" s="3">
        <v>14.3</v>
      </c>
      <c r="S773" s="3">
        <v>1413</v>
      </c>
      <c r="T773" s="3">
        <v>1</v>
      </c>
      <c r="U773" s="3">
        <v>0.02</v>
      </c>
    </row>
    <row r="774" spans="8:21" x14ac:dyDescent="0.25">
      <c r="H774" s="3">
        <v>349</v>
      </c>
      <c r="I774" s="3">
        <v>244</v>
      </c>
      <c r="J774" s="3">
        <v>79.5</v>
      </c>
      <c r="K774" s="3">
        <v>10.1</v>
      </c>
      <c r="L774" s="3">
        <v>780</v>
      </c>
      <c r="M774" s="3">
        <v>1</v>
      </c>
      <c r="N774" s="3">
        <v>0.02</v>
      </c>
      <c r="O774" s="3">
        <v>409</v>
      </c>
      <c r="P774" s="3">
        <v>272</v>
      </c>
      <c r="Q774" s="3">
        <v>69.5</v>
      </c>
      <c r="R774" s="3">
        <v>14.3</v>
      </c>
      <c r="S774" s="3">
        <v>1093</v>
      </c>
      <c r="T774" s="3">
        <v>1</v>
      </c>
      <c r="U774" s="3">
        <v>0.02</v>
      </c>
    </row>
    <row r="775" spans="8:21" x14ac:dyDescent="0.25">
      <c r="H775" s="3">
        <v>269</v>
      </c>
      <c r="I775" s="3">
        <v>216</v>
      </c>
      <c r="J775" s="3">
        <v>79</v>
      </c>
      <c r="K775" s="3">
        <v>10.1</v>
      </c>
      <c r="L775" s="3">
        <v>787</v>
      </c>
      <c r="M775" s="3">
        <v>1.1499999999999999</v>
      </c>
      <c r="N775" s="3">
        <v>0.02</v>
      </c>
      <c r="O775" s="3">
        <v>199</v>
      </c>
      <c r="P775" s="3">
        <v>144</v>
      </c>
      <c r="Q775" s="3">
        <v>68</v>
      </c>
      <c r="R775" s="3">
        <v>16.3</v>
      </c>
      <c r="S775" s="3">
        <v>1113</v>
      </c>
      <c r="T775" s="3">
        <v>1</v>
      </c>
      <c r="U775" s="3">
        <v>0.02</v>
      </c>
    </row>
    <row r="776" spans="8:21" x14ac:dyDescent="0.25">
      <c r="H776" s="3">
        <v>269</v>
      </c>
      <c r="I776" s="3">
        <v>216</v>
      </c>
      <c r="J776" s="3">
        <v>79</v>
      </c>
      <c r="K776" s="3">
        <v>10.1</v>
      </c>
      <c r="L776" s="3">
        <v>787</v>
      </c>
      <c r="M776" s="3">
        <v>1.1499999999999999</v>
      </c>
      <c r="N776" s="3">
        <v>0.02</v>
      </c>
      <c r="O776" s="3">
        <v>344</v>
      </c>
      <c r="P776" s="3">
        <v>278</v>
      </c>
      <c r="Q776" s="3">
        <v>81.5</v>
      </c>
      <c r="R776" s="3">
        <v>15.8</v>
      </c>
      <c r="S776" s="3">
        <v>1217</v>
      </c>
      <c r="T776" s="3">
        <v>1</v>
      </c>
      <c r="U776" s="3">
        <v>0.02</v>
      </c>
    </row>
    <row r="777" spans="8:21" x14ac:dyDescent="0.25">
      <c r="H777" s="3">
        <v>269</v>
      </c>
      <c r="I777" s="3">
        <v>216</v>
      </c>
      <c r="J777" s="3">
        <v>79</v>
      </c>
      <c r="K777" s="3">
        <v>10.1</v>
      </c>
      <c r="L777" s="3">
        <v>787</v>
      </c>
      <c r="M777" s="3">
        <v>1.1499999999999999</v>
      </c>
      <c r="N777" s="3">
        <v>0.02</v>
      </c>
      <c r="O777" s="3">
        <v>199</v>
      </c>
      <c r="P777" s="3">
        <v>144</v>
      </c>
      <c r="Q777" s="3">
        <v>66</v>
      </c>
      <c r="R777" s="3">
        <v>15.6</v>
      </c>
      <c r="S777" s="3">
        <v>1027</v>
      </c>
      <c r="T777" s="3">
        <v>1</v>
      </c>
      <c r="U777" s="3">
        <v>0.02</v>
      </c>
    </row>
    <row r="778" spans="8:21" x14ac:dyDescent="0.25">
      <c r="H778" s="3">
        <v>272</v>
      </c>
      <c r="I778" s="3">
        <v>209</v>
      </c>
      <c r="J778" s="3">
        <v>79.5</v>
      </c>
      <c r="K778" s="3">
        <v>10.1</v>
      </c>
      <c r="L778" s="3">
        <v>797</v>
      </c>
      <c r="M778" s="3">
        <v>1.27</v>
      </c>
      <c r="N778" s="3">
        <v>0.02</v>
      </c>
      <c r="O778" s="3">
        <v>344</v>
      </c>
      <c r="P778" s="3">
        <v>278</v>
      </c>
      <c r="Q778" s="3">
        <v>75</v>
      </c>
      <c r="R778" s="3">
        <v>16</v>
      </c>
      <c r="S778" s="3">
        <v>1233</v>
      </c>
      <c r="T778" s="3">
        <v>1</v>
      </c>
      <c r="U778" s="3">
        <v>0.02</v>
      </c>
    </row>
    <row r="779" spans="8:21" x14ac:dyDescent="0.25">
      <c r="H779" s="3">
        <v>272</v>
      </c>
      <c r="I779" s="3">
        <v>209</v>
      </c>
      <c r="J779" s="3">
        <v>79.5</v>
      </c>
      <c r="K779" s="3">
        <v>10.1</v>
      </c>
      <c r="L779" s="3">
        <v>797</v>
      </c>
      <c r="M779" s="3">
        <v>1.27</v>
      </c>
      <c r="N779" s="3">
        <v>0.02</v>
      </c>
      <c r="O779" s="3">
        <v>419</v>
      </c>
      <c r="P779" s="3">
        <v>290</v>
      </c>
      <c r="Q779" s="3">
        <v>70</v>
      </c>
      <c r="R779" s="3">
        <v>14.1</v>
      </c>
      <c r="S779" s="3">
        <v>919</v>
      </c>
      <c r="T779" s="3">
        <v>1</v>
      </c>
      <c r="U779" s="3">
        <v>0.02</v>
      </c>
    </row>
    <row r="780" spans="8:21" x14ac:dyDescent="0.25">
      <c r="H780" s="3">
        <v>272</v>
      </c>
      <c r="I780" s="3">
        <v>209</v>
      </c>
      <c r="J780" s="3">
        <v>79.5</v>
      </c>
      <c r="K780" s="3">
        <v>10.1</v>
      </c>
      <c r="L780" s="3">
        <v>797</v>
      </c>
      <c r="M780" s="3">
        <v>1.27</v>
      </c>
      <c r="N780" s="3">
        <v>0.02</v>
      </c>
      <c r="O780" s="3">
        <v>211</v>
      </c>
      <c r="P780" s="3">
        <v>148</v>
      </c>
      <c r="Q780" s="3">
        <v>67.5</v>
      </c>
      <c r="R780" s="3">
        <v>14.8</v>
      </c>
      <c r="S780" s="3">
        <v>914</v>
      </c>
      <c r="T780" s="3">
        <v>1</v>
      </c>
      <c r="U780" s="3">
        <v>0.02</v>
      </c>
    </row>
    <row r="781" spans="8:21" x14ac:dyDescent="0.25">
      <c r="H781" s="3">
        <v>272</v>
      </c>
      <c r="I781" s="3">
        <v>209</v>
      </c>
      <c r="J781" s="3">
        <v>79.5</v>
      </c>
      <c r="K781" s="3">
        <v>10</v>
      </c>
      <c r="L781" s="3">
        <v>797</v>
      </c>
      <c r="M781" s="3">
        <v>1.39</v>
      </c>
      <c r="N781" s="3">
        <v>0.02</v>
      </c>
      <c r="O781" s="3">
        <v>281</v>
      </c>
      <c r="P781" s="3">
        <v>222</v>
      </c>
      <c r="Q781" s="3">
        <v>69</v>
      </c>
      <c r="R781" s="3">
        <v>15</v>
      </c>
      <c r="S781" s="3">
        <v>906</v>
      </c>
      <c r="T781" s="3">
        <v>1</v>
      </c>
      <c r="U781" s="3">
        <v>0.02</v>
      </c>
    </row>
    <row r="782" spans="8:21" x14ac:dyDescent="0.25">
      <c r="H782" s="3">
        <v>272</v>
      </c>
      <c r="I782" s="3">
        <v>209</v>
      </c>
      <c r="J782" s="3">
        <v>79.5</v>
      </c>
      <c r="K782" s="3">
        <v>10</v>
      </c>
      <c r="L782" s="3">
        <v>797</v>
      </c>
      <c r="M782" s="3">
        <v>1.39</v>
      </c>
      <c r="N782" s="3">
        <v>0.02</v>
      </c>
      <c r="O782" s="3">
        <v>419</v>
      </c>
      <c r="P782" s="3">
        <v>290</v>
      </c>
      <c r="Q782" s="3">
        <v>70.5</v>
      </c>
      <c r="R782" s="3">
        <v>13.8</v>
      </c>
      <c r="S782" s="3">
        <v>913</v>
      </c>
      <c r="T782" s="3">
        <v>1</v>
      </c>
      <c r="U782" s="3">
        <v>0.02</v>
      </c>
    </row>
    <row r="783" spans="8:21" x14ac:dyDescent="0.25">
      <c r="H783" s="3">
        <v>272</v>
      </c>
      <c r="I783" s="3">
        <v>209</v>
      </c>
      <c r="J783" s="3">
        <v>79.5</v>
      </c>
      <c r="K783" s="3">
        <v>10</v>
      </c>
      <c r="L783" s="3">
        <v>797</v>
      </c>
      <c r="M783" s="3">
        <v>1.39</v>
      </c>
      <c r="N783" s="3">
        <v>0.02</v>
      </c>
      <c r="O783" s="3">
        <v>225</v>
      </c>
      <c r="P783" s="3">
        <v>163</v>
      </c>
      <c r="Q783" s="3">
        <v>69</v>
      </c>
      <c r="R783" s="3">
        <v>14.3</v>
      </c>
      <c r="S783" s="3">
        <v>917</v>
      </c>
      <c r="T783" s="3">
        <v>1</v>
      </c>
      <c r="U783" s="3">
        <v>0.02</v>
      </c>
    </row>
    <row r="784" spans="8:21" x14ac:dyDescent="0.25">
      <c r="H784" s="3">
        <v>260</v>
      </c>
      <c r="I784" s="3">
        <v>218</v>
      </c>
      <c r="J784" s="3">
        <v>79</v>
      </c>
      <c r="K784" s="3">
        <v>10</v>
      </c>
      <c r="L784" s="3">
        <v>797</v>
      </c>
      <c r="M784" s="3">
        <v>1.69</v>
      </c>
      <c r="N784" s="3">
        <v>0.02</v>
      </c>
      <c r="O784" s="3">
        <v>281</v>
      </c>
      <c r="P784" s="3">
        <v>222</v>
      </c>
      <c r="Q784" s="3">
        <v>70.5</v>
      </c>
      <c r="R784" s="3">
        <v>14.1</v>
      </c>
      <c r="S784" s="3">
        <v>907</v>
      </c>
      <c r="T784" s="3">
        <v>1</v>
      </c>
      <c r="U784" s="3">
        <v>0.02</v>
      </c>
    </row>
    <row r="785" spans="8:21" x14ac:dyDescent="0.25">
      <c r="H785" s="3">
        <v>260</v>
      </c>
      <c r="I785" s="3">
        <v>218</v>
      </c>
      <c r="J785" s="3">
        <v>79</v>
      </c>
      <c r="K785" s="3">
        <v>10</v>
      </c>
      <c r="L785" s="3">
        <v>797</v>
      </c>
      <c r="M785" s="3">
        <v>1.69</v>
      </c>
      <c r="N785" s="3">
        <v>0.02</v>
      </c>
      <c r="O785" s="3">
        <v>394</v>
      </c>
      <c r="P785" s="3">
        <v>259</v>
      </c>
      <c r="Q785" s="3">
        <v>71</v>
      </c>
      <c r="R785" s="3">
        <v>13.6</v>
      </c>
      <c r="S785" s="3">
        <v>894</v>
      </c>
      <c r="T785" s="3">
        <v>1</v>
      </c>
      <c r="U785" s="3">
        <v>0.02</v>
      </c>
    </row>
    <row r="786" spans="8:21" x14ac:dyDescent="0.25">
      <c r="H786" s="3">
        <v>245</v>
      </c>
      <c r="I786" s="3">
        <v>192</v>
      </c>
      <c r="J786" s="3">
        <v>79.5</v>
      </c>
      <c r="K786" s="3">
        <v>10</v>
      </c>
      <c r="L786" s="3">
        <v>797</v>
      </c>
      <c r="M786" s="3">
        <v>1.62</v>
      </c>
      <c r="N786" s="3">
        <v>0.02</v>
      </c>
      <c r="O786" s="3">
        <v>232</v>
      </c>
      <c r="P786" s="3">
        <v>178</v>
      </c>
      <c r="Q786" s="3">
        <v>70</v>
      </c>
      <c r="R786" s="3">
        <v>13.9</v>
      </c>
      <c r="S786" s="3">
        <v>929</v>
      </c>
      <c r="T786" s="3">
        <v>1</v>
      </c>
      <c r="U786" s="3">
        <v>0.02</v>
      </c>
    </row>
    <row r="787" spans="8:21" x14ac:dyDescent="0.25">
      <c r="H787" s="3">
        <v>245</v>
      </c>
      <c r="I787" s="3">
        <v>192</v>
      </c>
      <c r="J787" s="3">
        <v>79.5</v>
      </c>
      <c r="K787" s="3">
        <v>10</v>
      </c>
      <c r="L787" s="3">
        <v>797</v>
      </c>
      <c r="M787" s="3">
        <v>1.62</v>
      </c>
      <c r="N787" s="3">
        <v>0.02</v>
      </c>
      <c r="O787" s="3">
        <v>316</v>
      </c>
      <c r="P787" s="3">
        <v>251</v>
      </c>
      <c r="Q787" s="3">
        <v>72</v>
      </c>
      <c r="R787" s="3">
        <v>13.4</v>
      </c>
      <c r="S787" s="3">
        <v>917</v>
      </c>
      <c r="T787" s="3">
        <v>1</v>
      </c>
      <c r="U787" s="3">
        <v>0.03</v>
      </c>
    </row>
    <row r="788" spans="8:21" x14ac:dyDescent="0.25">
      <c r="H788" s="3">
        <v>245</v>
      </c>
      <c r="I788" s="3">
        <v>192</v>
      </c>
      <c r="J788" s="3">
        <v>79.5</v>
      </c>
      <c r="K788" s="3">
        <v>10</v>
      </c>
      <c r="L788" s="3">
        <v>797</v>
      </c>
      <c r="M788" s="3">
        <v>1.62</v>
      </c>
      <c r="N788" s="3">
        <v>0.02</v>
      </c>
      <c r="O788" s="3">
        <v>350</v>
      </c>
      <c r="P788" s="3">
        <v>241</v>
      </c>
      <c r="Q788" s="3">
        <v>72</v>
      </c>
      <c r="R788" s="3">
        <v>13.4</v>
      </c>
      <c r="S788" s="3">
        <v>874</v>
      </c>
      <c r="T788" s="3">
        <v>1</v>
      </c>
      <c r="U788" s="3">
        <v>0.02</v>
      </c>
    </row>
    <row r="789" spans="8:21" x14ac:dyDescent="0.25">
      <c r="H789" s="3">
        <v>245</v>
      </c>
      <c r="I789" s="3">
        <v>192</v>
      </c>
      <c r="J789" s="3">
        <v>79.5</v>
      </c>
      <c r="K789" s="3">
        <v>10</v>
      </c>
      <c r="L789" s="3">
        <v>788</v>
      </c>
      <c r="M789" s="3">
        <v>1.58</v>
      </c>
      <c r="N789" s="3">
        <v>0.02</v>
      </c>
      <c r="O789" s="3">
        <v>234</v>
      </c>
      <c r="P789" s="3">
        <v>184</v>
      </c>
      <c r="Q789" s="3">
        <v>70.5</v>
      </c>
      <c r="R789" s="3">
        <v>13.6</v>
      </c>
      <c r="S789" s="3">
        <v>935</v>
      </c>
      <c r="T789" s="3">
        <v>1</v>
      </c>
      <c r="U789" s="3">
        <v>0.02</v>
      </c>
    </row>
    <row r="790" spans="8:21" x14ac:dyDescent="0.25">
      <c r="H790" s="3">
        <v>245</v>
      </c>
      <c r="I790" s="3">
        <v>192</v>
      </c>
      <c r="J790" s="3">
        <v>79.5</v>
      </c>
      <c r="K790" s="3">
        <v>10</v>
      </c>
      <c r="L790" s="3">
        <v>788</v>
      </c>
      <c r="M790" s="3">
        <v>1.58</v>
      </c>
      <c r="N790" s="3">
        <v>0.02</v>
      </c>
      <c r="O790" s="3">
        <v>275</v>
      </c>
      <c r="P790" s="3">
        <v>215</v>
      </c>
      <c r="Q790" s="3">
        <v>73.5</v>
      </c>
      <c r="R790" s="3">
        <v>12.9</v>
      </c>
      <c r="S790" s="3">
        <v>922</v>
      </c>
      <c r="T790" s="3">
        <v>1</v>
      </c>
      <c r="U790" s="3">
        <v>0.03</v>
      </c>
    </row>
    <row r="791" spans="8:21" x14ac:dyDescent="0.25">
      <c r="H791" s="3">
        <v>245</v>
      </c>
      <c r="I791" s="3">
        <v>192</v>
      </c>
      <c r="J791" s="3">
        <v>79.5</v>
      </c>
      <c r="K791" s="3">
        <v>10</v>
      </c>
      <c r="L791" s="3">
        <v>788</v>
      </c>
      <c r="M791" s="3">
        <v>1.58</v>
      </c>
      <c r="N791" s="3">
        <v>0.02</v>
      </c>
      <c r="O791" s="3">
        <v>350</v>
      </c>
      <c r="P791" s="3">
        <v>241</v>
      </c>
      <c r="Q791" s="3">
        <v>72.5</v>
      </c>
      <c r="R791" s="3">
        <v>13.3</v>
      </c>
      <c r="S791" s="3">
        <v>860</v>
      </c>
      <c r="T791" s="3">
        <v>1</v>
      </c>
      <c r="U791" s="3">
        <v>0.02</v>
      </c>
    </row>
    <row r="792" spans="8:21" x14ac:dyDescent="0.25">
      <c r="H792" s="3">
        <v>146</v>
      </c>
      <c r="I792" s="3">
        <v>125</v>
      </c>
      <c r="J792" s="3">
        <v>79</v>
      </c>
      <c r="K792" s="3">
        <v>10</v>
      </c>
      <c r="L792" s="3">
        <v>752</v>
      </c>
      <c r="M792" s="3">
        <v>1.27</v>
      </c>
      <c r="N792" s="3">
        <v>0.02</v>
      </c>
      <c r="O792" s="3">
        <v>230</v>
      </c>
      <c r="P792" s="3">
        <v>178</v>
      </c>
      <c r="Q792" s="3">
        <v>71.5</v>
      </c>
      <c r="R792" s="3">
        <v>13.4</v>
      </c>
      <c r="S792" s="3">
        <v>972</v>
      </c>
      <c r="T792" s="3">
        <v>1</v>
      </c>
      <c r="U792" s="3">
        <v>0.02</v>
      </c>
    </row>
    <row r="793" spans="8:21" x14ac:dyDescent="0.25">
      <c r="H793" s="3">
        <v>146</v>
      </c>
      <c r="I793" s="3">
        <v>125</v>
      </c>
      <c r="J793" s="3">
        <v>79</v>
      </c>
      <c r="K793" s="3">
        <v>10</v>
      </c>
      <c r="L793" s="3">
        <v>752</v>
      </c>
      <c r="M793" s="3">
        <v>1.27</v>
      </c>
      <c r="N793" s="3">
        <v>0.02</v>
      </c>
      <c r="O793" s="3">
        <v>368</v>
      </c>
      <c r="P793" s="3">
        <v>266</v>
      </c>
      <c r="Q793" s="3">
        <v>72.5</v>
      </c>
      <c r="R793" s="3">
        <v>13.2</v>
      </c>
      <c r="S793" s="3">
        <v>856</v>
      </c>
      <c r="T793" s="3">
        <v>1</v>
      </c>
      <c r="U793" s="3">
        <v>0.02</v>
      </c>
    </row>
    <row r="794" spans="8:21" x14ac:dyDescent="0.25">
      <c r="H794" s="3">
        <v>146</v>
      </c>
      <c r="I794" s="3">
        <v>125</v>
      </c>
      <c r="J794" s="3">
        <v>79</v>
      </c>
      <c r="K794" s="3">
        <v>10</v>
      </c>
      <c r="L794" s="3">
        <v>752</v>
      </c>
      <c r="M794" s="3">
        <v>1.27</v>
      </c>
      <c r="N794" s="3">
        <v>0.02</v>
      </c>
      <c r="O794" s="3">
        <v>248</v>
      </c>
      <c r="P794" s="3">
        <v>180</v>
      </c>
      <c r="Q794" s="3">
        <v>72.5</v>
      </c>
      <c r="R794" s="3">
        <v>13.3</v>
      </c>
      <c r="S794" s="3">
        <v>1022</v>
      </c>
      <c r="T794" s="3">
        <v>1</v>
      </c>
      <c r="U794" s="3">
        <v>0.02</v>
      </c>
    </row>
    <row r="795" spans="8:21" x14ac:dyDescent="0.25">
      <c r="H795" s="3">
        <v>321</v>
      </c>
      <c r="I795" s="3">
        <v>274</v>
      </c>
      <c r="J795" s="3">
        <v>79</v>
      </c>
      <c r="K795" s="3">
        <v>10</v>
      </c>
      <c r="L795" s="3">
        <v>671</v>
      </c>
      <c r="M795" s="3">
        <v>1.05</v>
      </c>
      <c r="N795" s="3">
        <v>0.02</v>
      </c>
      <c r="O795" s="3">
        <v>356</v>
      </c>
      <c r="P795" s="3">
        <v>291</v>
      </c>
      <c r="Q795" s="3">
        <v>76</v>
      </c>
      <c r="R795" s="3">
        <v>12.4</v>
      </c>
      <c r="S795" s="3">
        <v>905</v>
      </c>
      <c r="T795" s="3">
        <v>1</v>
      </c>
      <c r="U795" s="3">
        <v>0.05</v>
      </c>
    </row>
    <row r="796" spans="8:21" x14ac:dyDescent="0.25">
      <c r="H796" s="3">
        <v>321</v>
      </c>
      <c r="I796" s="3">
        <v>274</v>
      </c>
      <c r="J796" s="3">
        <v>79.5</v>
      </c>
      <c r="K796" s="3">
        <v>10</v>
      </c>
      <c r="L796" s="3">
        <v>680</v>
      </c>
      <c r="M796" s="3">
        <v>1.44</v>
      </c>
      <c r="N796" s="3">
        <v>0.02</v>
      </c>
      <c r="O796" s="3">
        <v>391</v>
      </c>
      <c r="P796" s="3">
        <v>273</v>
      </c>
      <c r="Q796" s="3">
        <v>73</v>
      </c>
      <c r="R796" s="3">
        <v>13.1</v>
      </c>
      <c r="S796" s="3">
        <v>847</v>
      </c>
      <c r="T796" s="3">
        <v>1</v>
      </c>
      <c r="U796" s="3">
        <v>0.02</v>
      </c>
    </row>
    <row r="797" spans="8:21" x14ac:dyDescent="0.25">
      <c r="H797" s="3">
        <v>321</v>
      </c>
      <c r="I797" s="3">
        <v>274</v>
      </c>
      <c r="J797" s="3">
        <v>79.5</v>
      </c>
      <c r="K797" s="3">
        <v>10</v>
      </c>
      <c r="L797" s="3">
        <v>680</v>
      </c>
      <c r="M797" s="3">
        <v>1.44</v>
      </c>
      <c r="N797" s="3">
        <v>0.02</v>
      </c>
      <c r="O797" s="3">
        <v>279</v>
      </c>
      <c r="P797" s="3">
        <v>219</v>
      </c>
      <c r="Q797" s="3">
        <v>73</v>
      </c>
      <c r="R797" s="3">
        <v>13.1</v>
      </c>
      <c r="S797" s="3">
        <v>1062</v>
      </c>
      <c r="T797" s="3">
        <v>1</v>
      </c>
      <c r="U797" s="3">
        <v>0.02</v>
      </c>
    </row>
    <row r="798" spans="8:21" x14ac:dyDescent="0.25">
      <c r="O798" s="3">
        <v>467</v>
      </c>
      <c r="P798" s="3">
        <v>397</v>
      </c>
      <c r="Q798" s="3">
        <v>77</v>
      </c>
      <c r="R798" s="3">
        <v>12.2</v>
      </c>
      <c r="S798" s="3">
        <v>952</v>
      </c>
      <c r="T798" s="3">
        <v>1</v>
      </c>
      <c r="U798" s="3">
        <v>0.05</v>
      </c>
    </row>
    <row r="799" spans="8:21" x14ac:dyDescent="0.25">
      <c r="O799" s="3">
        <v>391</v>
      </c>
      <c r="P799" s="3">
        <v>273</v>
      </c>
      <c r="Q799" s="3">
        <v>73.5</v>
      </c>
      <c r="R799" s="3">
        <v>13</v>
      </c>
      <c r="S799" s="3">
        <v>846</v>
      </c>
      <c r="T799" s="3">
        <v>1</v>
      </c>
      <c r="U799" s="3">
        <v>0.02</v>
      </c>
    </row>
    <row r="800" spans="8:21" x14ac:dyDescent="0.25">
      <c r="O800" s="3">
        <v>281</v>
      </c>
      <c r="P800" s="3">
        <v>216</v>
      </c>
      <c r="Q800" s="3">
        <v>74</v>
      </c>
      <c r="R800" s="3">
        <v>13</v>
      </c>
      <c r="S800" s="3">
        <v>1066</v>
      </c>
      <c r="T800" s="3">
        <v>1</v>
      </c>
      <c r="U800" s="3">
        <v>0.02</v>
      </c>
    </row>
    <row r="801" spans="15:21" x14ac:dyDescent="0.25">
      <c r="O801" s="3">
        <v>467</v>
      </c>
      <c r="P801" s="3">
        <v>397</v>
      </c>
      <c r="Q801" s="3">
        <v>77.5</v>
      </c>
      <c r="R801" s="3">
        <v>11.9</v>
      </c>
      <c r="S801" s="3">
        <v>967</v>
      </c>
      <c r="T801" s="3">
        <v>1</v>
      </c>
      <c r="U801" s="3">
        <v>0.05</v>
      </c>
    </row>
    <row r="802" spans="15:21" x14ac:dyDescent="0.25">
      <c r="O802" s="3">
        <v>423</v>
      </c>
      <c r="P802" s="3">
        <v>298</v>
      </c>
      <c r="Q802" s="3">
        <v>74</v>
      </c>
      <c r="R802" s="3">
        <v>13</v>
      </c>
      <c r="S802" s="3">
        <v>851</v>
      </c>
      <c r="T802" s="3">
        <v>1</v>
      </c>
      <c r="U802" s="3">
        <v>0.02</v>
      </c>
    </row>
    <row r="803" spans="15:21" x14ac:dyDescent="0.25">
      <c r="O803" s="3">
        <v>282</v>
      </c>
      <c r="P803" s="3">
        <v>219</v>
      </c>
      <c r="Q803" s="3">
        <v>74</v>
      </c>
      <c r="R803" s="3">
        <v>12.9</v>
      </c>
      <c r="S803" s="3">
        <v>1072</v>
      </c>
      <c r="T803" s="3">
        <v>1</v>
      </c>
      <c r="U803" s="3">
        <v>0.02</v>
      </c>
    </row>
    <row r="804" spans="15:21" x14ac:dyDescent="0.25">
      <c r="O804" s="3">
        <v>375</v>
      </c>
      <c r="P804" s="3">
        <v>310</v>
      </c>
      <c r="Q804" s="3">
        <v>78.5</v>
      </c>
      <c r="R804" s="3">
        <v>11.8</v>
      </c>
      <c r="S804" s="3">
        <v>982</v>
      </c>
      <c r="T804" s="3">
        <v>1</v>
      </c>
      <c r="U804" s="3">
        <v>0.06</v>
      </c>
    </row>
    <row r="805" spans="15:21" x14ac:dyDescent="0.25">
      <c r="O805" s="3">
        <v>586</v>
      </c>
      <c r="P805" s="3">
        <v>385</v>
      </c>
      <c r="Q805" s="3">
        <v>74</v>
      </c>
      <c r="R805" s="3">
        <v>13</v>
      </c>
      <c r="S805" s="3">
        <v>875</v>
      </c>
      <c r="T805" s="3">
        <v>1</v>
      </c>
      <c r="U805" s="3">
        <v>0.02</v>
      </c>
    </row>
    <row r="806" spans="15:21" x14ac:dyDescent="0.25">
      <c r="O806" s="3">
        <v>315</v>
      </c>
      <c r="P806" s="3">
        <v>245</v>
      </c>
      <c r="Q806" s="3">
        <v>74.5</v>
      </c>
      <c r="R806" s="3">
        <v>12.8</v>
      </c>
      <c r="S806" s="3">
        <v>1077</v>
      </c>
      <c r="T806" s="3">
        <v>1</v>
      </c>
      <c r="U806" s="3">
        <v>0.02</v>
      </c>
    </row>
    <row r="807" spans="15:21" x14ac:dyDescent="0.25">
      <c r="O807" s="3">
        <v>443</v>
      </c>
      <c r="P807" s="3">
        <v>370</v>
      </c>
      <c r="Q807" s="3">
        <v>79</v>
      </c>
      <c r="R807" s="3">
        <v>11.6</v>
      </c>
      <c r="S807" s="3">
        <v>999</v>
      </c>
      <c r="T807" s="3">
        <v>1</v>
      </c>
      <c r="U807" s="3">
        <v>0.05</v>
      </c>
    </row>
    <row r="808" spans="15:21" x14ac:dyDescent="0.25">
      <c r="O808" s="3">
        <v>586</v>
      </c>
      <c r="P808" s="3">
        <v>385</v>
      </c>
      <c r="Q808" s="3">
        <v>74</v>
      </c>
      <c r="R808" s="3">
        <v>12.9</v>
      </c>
      <c r="S808" s="3">
        <v>884</v>
      </c>
      <c r="T808" s="3">
        <v>1</v>
      </c>
      <c r="U808" s="3">
        <v>0.02</v>
      </c>
    </row>
    <row r="809" spans="15:21" x14ac:dyDescent="0.25">
      <c r="O809" s="3">
        <v>299</v>
      </c>
      <c r="P809" s="3">
        <v>234</v>
      </c>
      <c r="Q809" s="3">
        <v>75</v>
      </c>
      <c r="R809" s="3">
        <v>12.8</v>
      </c>
      <c r="S809" s="3">
        <v>1094</v>
      </c>
      <c r="T809" s="3">
        <v>1</v>
      </c>
      <c r="U809" s="3">
        <v>0.02</v>
      </c>
    </row>
    <row r="810" spans="15:21" x14ac:dyDescent="0.25">
      <c r="O810" s="3">
        <v>443</v>
      </c>
      <c r="P810" s="3">
        <v>370</v>
      </c>
      <c r="Q810" s="3">
        <v>80</v>
      </c>
      <c r="R810" s="3">
        <v>11.5</v>
      </c>
      <c r="S810" s="3">
        <v>990</v>
      </c>
      <c r="T810" s="3">
        <v>1</v>
      </c>
      <c r="U810" s="3">
        <v>0.05</v>
      </c>
    </row>
    <row r="811" spans="15:21" x14ac:dyDescent="0.25">
      <c r="O811" s="3">
        <v>614</v>
      </c>
      <c r="P811" s="3">
        <v>442</v>
      </c>
      <c r="Q811" s="3">
        <v>74.5</v>
      </c>
      <c r="R811" s="3">
        <v>12.9</v>
      </c>
      <c r="S811" s="3">
        <v>902</v>
      </c>
      <c r="T811" s="3">
        <v>1.28</v>
      </c>
      <c r="U811" s="3">
        <v>0.02</v>
      </c>
    </row>
    <row r="812" spans="15:21" x14ac:dyDescent="0.25">
      <c r="O812" s="3">
        <v>339</v>
      </c>
      <c r="P812" s="3">
        <v>260</v>
      </c>
      <c r="Q812" s="3">
        <v>75.5</v>
      </c>
      <c r="R812" s="3">
        <v>12.7</v>
      </c>
      <c r="S812" s="3">
        <v>1137</v>
      </c>
      <c r="T812" s="3">
        <v>1</v>
      </c>
      <c r="U812" s="3">
        <v>0.02</v>
      </c>
    </row>
    <row r="813" spans="15:21" x14ac:dyDescent="0.25">
      <c r="O813" s="3">
        <v>573</v>
      </c>
      <c r="P813" s="3">
        <v>407</v>
      </c>
      <c r="Q813" s="3">
        <v>74.5</v>
      </c>
      <c r="R813" s="3">
        <v>12.8</v>
      </c>
      <c r="S813" s="3">
        <v>909</v>
      </c>
      <c r="T813" s="3">
        <v>1</v>
      </c>
      <c r="U813" s="3">
        <v>0.02</v>
      </c>
    </row>
    <row r="814" spans="15:21" x14ac:dyDescent="0.25">
      <c r="O814" s="3">
        <v>418</v>
      </c>
      <c r="P814" s="3">
        <v>328</v>
      </c>
      <c r="Q814" s="3">
        <v>75.5</v>
      </c>
      <c r="R814" s="3">
        <v>12.7</v>
      </c>
      <c r="S814" s="3">
        <v>1147</v>
      </c>
      <c r="T814" s="3">
        <v>1</v>
      </c>
      <c r="U814" s="3">
        <v>0.02</v>
      </c>
    </row>
    <row r="815" spans="15:21" x14ac:dyDescent="0.25">
      <c r="O815" s="3">
        <v>472</v>
      </c>
      <c r="P815" s="3">
        <v>370</v>
      </c>
      <c r="Q815" s="3">
        <v>81</v>
      </c>
      <c r="R815" s="3">
        <v>11.3</v>
      </c>
      <c r="S815" s="3">
        <v>1046</v>
      </c>
      <c r="T815" s="3">
        <v>1</v>
      </c>
      <c r="U815" s="3">
        <v>0.05</v>
      </c>
    </row>
    <row r="816" spans="15:21" x14ac:dyDescent="0.25">
      <c r="O816" s="3">
        <v>573</v>
      </c>
      <c r="P816" s="3">
        <v>407</v>
      </c>
      <c r="Q816" s="3">
        <v>74.5</v>
      </c>
      <c r="R816" s="3">
        <v>12.8</v>
      </c>
      <c r="S816" s="3">
        <v>916</v>
      </c>
      <c r="T816" s="3">
        <v>1</v>
      </c>
      <c r="U816" s="3">
        <v>0.02</v>
      </c>
    </row>
    <row r="817" spans="15:21" x14ac:dyDescent="0.25">
      <c r="O817" s="3">
        <v>415</v>
      </c>
      <c r="P817" s="3">
        <v>326</v>
      </c>
      <c r="Q817" s="3">
        <v>75.5</v>
      </c>
      <c r="R817" s="3">
        <v>12.6</v>
      </c>
      <c r="S817" s="3">
        <v>1152</v>
      </c>
      <c r="T817" s="3">
        <v>1</v>
      </c>
      <c r="U817" s="3">
        <v>0.02</v>
      </c>
    </row>
    <row r="818" spans="15:21" x14ac:dyDescent="0.25">
      <c r="O818" s="3">
        <v>472</v>
      </c>
      <c r="P818" s="3">
        <v>370</v>
      </c>
      <c r="Q818" s="3">
        <v>81</v>
      </c>
      <c r="R818" s="3">
        <v>11.3</v>
      </c>
      <c r="S818" s="3">
        <v>1055</v>
      </c>
      <c r="T818" s="3">
        <v>1</v>
      </c>
      <c r="U818" s="3">
        <v>0.05</v>
      </c>
    </row>
    <row r="819" spans="15:21" x14ac:dyDescent="0.25">
      <c r="O819" s="3">
        <v>527</v>
      </c>
      <c r="P819" s="3">
        <v>388</v>
      </c>
      <c r="Q819" s="3">
        <v>74.5</v>
      </c>
      <c r="R819" s="3">
        <v>12.8</v>
      </c>
      <c r="S819" s="3">
        <v>932</v>
      </c>
      <c r="T819" s="3">
        <v>1</v>
      </c>
      <c r="U819" s="3">
        <v>0.02</v>
      </c>
    </row>
    <row r="820" spans="15:21" x14ac:dyDescent="0.25">
      <c r="O820" s="3">
        <v>303</v>
      </c>
      <c r="P820" s="3">
        <v>235</v>
      </c>
      <c r="Q820" s="3">
        <v>76</v>
      </c>
      <c r="R820" s="3">
        <v>12.6</v>
      </c>
      <c r="S820" s="3">
        <v>1163</v>
      </c>
      <c r="T820" s="3">
        <v>1</v>
      </c>
      <c r="U820" s="3">
        <v>0.02</v>
      </c>
    </row>
    <row r="821" spans="15:21" x14ac:dyDescent="0.25">
      <c r="O821" s="3">
        <v>445</v>
      </c>
      <c r="P821" s="3">
        <v>350</v>
      </c>
      <c r="Q821" s="3">
        <v>81.5</v>
      </c>
      <c r="R821" s="3">
        <v>11.2</v>
      </c>
      <c r="S821" s="3">
        <v>1058</v>
      </c>
      <c r="T821" s="3">
        <v>1</v>
      </c>
      <c r="U821" s="3">
        <v>0.05</v>
      </c>
    </row>
    <row r="822" spans="15:21" x14ac:dyDescent="0.25">
      <c r="O822" s="3">
        <v>465</v>
      </c>
      <c r="P822" s="3">
        <v>351</v>
      </c>
      <c r="Q822" s="3">
        <v>75</v>
      </c>
      <c r="R822" s="3">
        <v>12.8</v>
      </c>
      <c r="S822" s="3">
        <v>936</v>
      </c>
      <c r="T822" s="3">
        <v>1</v>
      </c>
      <c r="U822" s="3">
        <v>0.02</v>
      </c>
    </row>
    <row r="823" spans="15:21" x14ac:dyDescent="0.25">
      <c r="O823" s="3">
        <v>355</v>
      </c>
      <c r="P823" s="3">
        <v>269</v>
      </c>
      <c r="Q823" s="3">
        <v>76</v>
      </c>
      <c r="R823" s="3">
        <v>12.5</v>
      </c>
      <c r="S823" s="3">
        <v>1174</v>
      </c>
      <c r="T823" s="3">
        <v>1</v>
      </c>
      <c r="U823" s="3">
        <v>0.02</v>
      </c>
    </row>
    <row r="824" spans="15:21" x14ac:dyDescent="0.25">
      <c r="O824" s="3">
        <v>492</v>
      </c>
      <c r="P824" s="3">
        <v>382</v>
      </c>
      <c r="Q824" s="3">
        <v>81.5</v>
      </c>
      <c r="R824" s="3">
        <v>11.2</v>
      </c>
      <c r="S824" s="3">
        <v>1059</v>
      </c>
      <c r="T824" s="3">
        <v>1</v>
      </c>
      <c r="U824" s="3">
        <v>0.05</v>
      </c>
    </row>
    <row r="825" spans="15:21" x14ac:dyDescent="0.25">
      <c r="O825" s="3">
        <v>465</v>
      </c>
      <c r="P825" s="3">
        <v>351</v>
      </c>
      <c r="Q825" s="3">
        <v>75</v>
      </c>
      <c r="R825" s="3">
        <v>12.7</v>
      </c>
      <c r="S825" s="3">
        <v>941</v>
      </c>
      <c r="T825" s="3">
        <v>1</v>
      </c>
      <c r="U825" s="3">
        <v>0.02</v>
      </c>
    </row>
    <row r="826" spans="15:21" x14ac:dyDescent="0.25">
      <c r="O826" s="3">
        <v>358</v>
      </c>
      <c r="P826" s="3">
        <v>272</v>
      </c>
      <c r="Q826" s="3">
        <v>76</v>
      </c>
      <c r="R826" s="3">
        <v>12.4</v>
      </c>
      <c r="S826" s="3">
        <v>1165</v>
      </c>
      <c r="T826" s="3">
        <v>1</v>
      </c>
      <c r="U826" s="3">
        <v>0.02</v>
      </c>
    </row>
    <row r="827" spans="15:21" x14ac:dyDescent="0.25">
      <c r="O827" s="3">
        <v>492</v>
      </c>
      <c r="P827" s="3">
        <v>382</v>
      </c>
      <c r="Q827" s="3">
        <v>82</v>
      </c>
      <c r="R827" s="3">
        <v>11.2</v>
      </c>
      <c r="S827" s="3">
        <v>1065</v>
      </c>
      <c r="T827" s="3">
        <v>1</v>
      </c>
      <c r="U827" s="3">
        <v>0.05</v>
      </c>
    </row>
    <row r="828" spans="15:21" x14ac:dyDescent="0.25">
      <c r="O828" s="3">
        <v>496</v>
      </c>
      <c r="P828" s="3">
        <v>369</v>
      </c>
      <c r="Q828" s="3">
        <v>75</v>
      </c>
      <c r="R828" s="3">
        <v>12.7</v>
      </c>
      <c r="S828" s="3">
        <v>947</v>
      </c>
      <c r="T828" s="3">
        <v>1</v>
      </c>
      <c r="U828" s="3">
        <v>0.02</v>
      </c>
    </row>
    <row r="829" spans="15:21" x14ac:dyDescent="0.25">
      <c r="O829" s="3">
        <v>413</v>
      </c>
      <c r="P829" s="3">
        <v>322</v>
      </c>
      <c r="Q829" s="3">
        <v>76.5</v>
      </c>
      <c r="R829" s="3">
        <v>12.3</v>
      </c>
      <c r="S829" s="3">
        <v>1159</v>
      </c>
      <c r="T829" s="3">
        <v>1</v>
      </c>
      <c r="U829" s="3">
        <v>0.02</v>
      </c>
    </row>
    <row r="830" spans="15:21" x14ac:dyDescent="0.25">
      <c r="O830" s="3">
        <v>412</v>
      </c>
      <c r="P830" s="3">
        <v>344</v>
      </c>
      <c r="Q830" s="3">
        <v>82.5</v>
      </c>
      <c r="R830" s="3">
        <v>11.1</v>
      </c>
      <c r="S830" s="3">
        <v>1076</v>
      </c>
      <c r="T830" s="3">
        <v>1</v>
      </c>
      <c r="U830" s="3">
        <v>0.05</v>
      </c>
    </row>
    <row r="831" spans="15:21" x14ac:dyDescent="0.25">
      <c r="O831" s="3">
        <v>458</v>
      </c>
      <c r="P831" s="3">
        <v>354</v>
      </c>
      <c r="Q831" s="3">
        <v>75</v>
      </c>
      <c r="R831" s="3">
        <v>12.6</v>
      </c>
      <c r="S831" s="3">
        <v>951</v>
      </c>
      <c r="T831" s="3">
        <v>1</v>
      </c>
      <c r="U831" s="3">
        <v>0.02</v>
      </c>
    </row>
    <row r="832" spans="15:21" x14ac:dyDescent="0.25">
      <c r="O832" s="3">
        <v>466</v>
      </c>
      <c r="P832" s="3">
        <v>382</v>
      </c>
      <c r="Q832" s="3">
        <v>76.5</v>
      </c>
      <c r="R832" s="3">
        <v>12.3</v>
      </c>
      <c r="S832" s="3">
        <v>1145</v>
      </c>
      <c r="T832" s="3">
        <v>1</v>
      </c>
      <c r="U832" s="3">
        <v>0.02</v>
      </c>
    </row>
    <row r="833" spans="15:21" x14ac:dyDescent="0.25">
      <c r="O833" s="3">
        <v>445</v>
      </c>
      <c r="P833" s="3">
        <v>367</v>
      </c>
      <c r="Q833" s="3">
        <v>82.5</v>
      </c>
      <c r="R833" s="3">
        <v>11.1</v>
      </c>
      <c r="S833" s="3">
        <v>1075</v>
      </c>
      <c r="T833" s="3">
        <v>1</v>
      </c>
      <c r="U833" s="3">
        <v>0.05</v>
      </c>
    </row>
    <row r="834" spans="15:21" x14ac:dyDescent="0.25">
      <c r="O834" s="3">
        <v>458</v>
      </c>
      <c r="P834" s="3">
        <v>354</v>
      </c>
      <c r="Q834" s="3">
        <v>75.5</v>
      </c>
      <c r="R834" s="3">
        <v>12.6</v>
      </c>
      <c r="S834" s="3">
        <v>957</v>
      </c>
      <c r="T834" s="3">
        <v>1</v>
      </c>
      <c r="U834" s="3">
        <v>0.02</v>
      </c>
    </row>
    <row r="835" spans="15:21" x14ac:dyDescent="0.25">
      <c r="O835" s="3">
        <v>476</v>
      </c>
      <c r="P835" s="3">
        <v>387</v>
      </c>
      <c r="Q835" s="3">
        <v>77</v>
      </c>
      <c r="R835" s="3">
        <v>12.3</v>
      </c>
      <c r="S835" s="3">
        <v>1146</v>
      </c>
      <c r="T835" s="3">
        <v>1</v>
      </c>
      <c r="U835" s="3">
        <v>0.02</v>
      </c>
    </row>
    <row r="836" spans="15:21" x14ac:dyDescent="0.25">
      <c r="O836" s="3">
        <v>445</v>
      </c>
      <c r="P836" s="3">
        <v>367</v>
      </c>
      <c r="Q836" s="3">
        <v>82.5</v>
      </c>
      <c r="R836" s="3">
        <v>11.2</v>
      </c>
      <c r="S836" s="3">
        <v>1082</v>
      </c>
      <c r="T836" s="3">
        <v>1</v>
      </c>
      <c r="U836" s="3">
        <v>0.05</v>
      </c>
    </row>
    <row r="837" spans="15:21" x14ac:dyDescent="0.25">
      <c r="O837" s="3">
        <v>455</v>
      </c>
      <c r="P837" s="3">
        <v>387</v>
      </c>
      <c r="Q837" s="3">
        <v>77</v>
      </c>
      <c r="R837" s="3">
        <v>12.3</v>
      </c>
      <c r="S837" s="3">
        <v>1146</v>
      </c>
      <c r="T837" s="3">
        <v>1</v>
      </c>
      <c r="U837" s="3">
        <v>0.02</v>
      </c>
    </row>
    <row r="838" spans="15:21" x14ac:dyDescent="0.25">
      <c r="O838" s="3">
        <v>418</v>
      </c>
      <c r="P838" s="3">
        <v>344</v>
      </c>
      <c r="Q838" s="3">
        <v>82</v>
      </c>
      <c r="R838" s="3">
        <v>11.2</v>
      </c>
      <c r="S838" s="3">
        <v>1054</v>
      </c>
      <c r="T838" s="3">
        <v>1</v>
      </c>
      <c r="U838" s="3">
        <v>0.05</v>
      </c>
    </row>
    <row r="839" spans="15:21" x14ac:dyDescent="0.25">
      <c r="O839" s="3">
        <v>455</v>
      </c>
      <c r="P839" s="3">
        <v>352</v>
      </c>
      <c r="Q839" s="3">
        <v>76</v>
      </c>
      <c r="R839" s="3">
        <v>12.6</v>
      </c>
      <c r="S839" s="3">
        <v>971</v>
      </c>
      <c r="T839" s="3">
        <v>1</v>
      </c>
      <c r="U839" s="3">
        <v>0.02</v>
      </c>
    </row>
    <row r="840" spans="15:21" x14ac:dyDescent="0.25">
      <c r="O840" s="3">
        <v>418</v>
      </c>
      <c r="P840" s="3">
        <v>344</v>
      </c>
      <c r="Q840" s="3">
        <v>82</v>
      </c>
      <c r="R840" s="3">
        <v>11.2</v>
      </c>
      <c r="S840" s="3">
        <v>1054</v>
      </c>
      <c r="T840" s="3">
        <v>1</v>
      </c>
      <c r="U840" s="3">
        <v>0.05</v>
      </c>
    </row>
    <row r="841" spans="15:21" x14ac:dyDescent="0.25">
      <c r="O841" s="3">
        <v>384</v>
      </c>
      <c r="P841" s="3">
        <v>313</v>
      </c>
      <c r="Q841" s="3">
        <v>77.5</v>
      </c>
      <c r="R841" s="3">
        <v>12.3</v>
      </c>
      <c r="S841" s="3">
        <v>1151</v>
      </c>
      <c r="T841" s="3">
        <v>1</v>
      </c>
      <c r="U841" s="3">
        <v>0.02</v>
      </c>
    </row>
    <row r="842" spans="15:21" x14ac:dyDescent="0.25">
      <c r="O842" s="3">
        <v>442</v>
      </c>
      <c r="P842" s="3">
        <v>365</v>
      </c>
      <c r="Q842" s="3">
        <v>82</v>
      </c>
      <c r="R842" s="3">
        <v>11.2</v>
      </c>
      <c r="S842" s="3">
        <v>1078</v>
      </c>
      <c r="T842" s="3">
        <v>1</v>
      </c>
      <c r="U842" s="3">
        <v>0.05</v>
      </c>
    </row>
    <row r="843" spans="15:21" x14ac:dyDescent="0.25">
      <c r="O843" s="3">
        <v>455</v>
      </c>
      <c r="P843" s="3">
        <v>352</v>
      </c>
      <c r="Q843" s="3">
        <v>75.5</v>
      </c>
      <c r="R843" s="3">
        <v>12.6</v>
      </c>
      <c r="S843" s="3">
        <v>984</v>
      </c>
      <c r="T843" s="3">
        <v>1</v>
      </c>
      <c r="U843" s="3">
        <v>0.02</v>
      </c>
    </row>
    <row r="844" spans="15:21" x14ac:dyDescent="0.25">
      <c r="O844" s="3">
        <v>442</v>
      </c>
      <c r="P844" s="3">
        <v>365</v>
      </c>
      <c r="Q844" s="3">
        <v>82</v>
      </c>
      <c r="R844" s="3">
        <v>11.2</v>
      </c>
      <c r="S844" s="3">
        <v>1078</v>
      </c>
      <c r="T844" s="3">
        <v>1</v>
      </c>
      <c r="U844" s="3">
        <v>0.05</v>
      </c>
    </row>
    <row r="845" spans="15:21" x14ac:dyDescent="0.25">
      <c r="O845" s="3">
        <v>441</v>
      </c>
      <c r="P845" s="3">
        <v>366</v>
      </c>
      <c r="Q845" s="3">
        <v>77</v>
      </c>
      <c r="R845" s="3">
        <v>12.3</v>
      </c>
      <c r="S845" s="3">
        <v>1167</v>
      </c>
      <c r="T845" s="3">
        <v>1</v>
      </c>
      <c r="U845" s="3">
        <v>0.02</v>
      </c>
    </row>
    <row r="846" spans="15:21" x14ac:dyDescent="0.25">
      <c r="O846" s="3">
        <v>442</v>
      </c>
      <c r="P846" s="3">
        <v>365</v>
      </c>
      <c r="Q846" s="3">
        <v>82</v>
      </c>
      <c r="R846" s="3">
        <v>11.1</v>
      </c>
      <c r="S846" s="3">
        <v>1099</v>
      </c>
      <c r="T846" s="3">
        <v>1</v>
      </c>
      <c r="U846" s="3">
        <v>0.05</v>
      </c>
    </row>
    <row r="847" spans="15:21" x14ac:dyDescent="0.25">
      <c r="O847" s="3">
        <v>503</v>
      </c>
      <c r="P847" s="3">
        <v>373</v>
      </c>
      <c r="Q847" s="3">
        <v>76</v>
      </c>
      <c r="R847" s="3">
        <v>12.5</v>
      </c>
      <c r="S847" s="3">
        <v>1002</v>
      </c>
      <c r="T847" s="3">
        <v>1</v>
      </c>
      <c r="U847" s="3">
        <v>0.02</v>
      </c>
    </row>
    <row r="848" spans="15:21" x14ac:dyDescent="0.25">
      <c r="O848" s="3">
        <v>442</v>
      </c>
      <c r="P848" s="3">
        <v>365</v>
      </c>
      <c r="Q848" s="3">
        <v>82</v>
      </c>
      <c r="R848" s="3">
        <v>11.1</v>
      </c>
      <c r="S848" s="3">
        <v>1099</v>
      </c>
      <c r="T848" s="3">
        <v>1</v>
      </c>
      <c r="U848" s="3">
        <v>0.05</v>
      </c>
    </row>
    <row r="849" spans="15:21" x14ac:dyDescent="0.25">
      <c r="O849" s="3">
        <v>483</v>
      </c>
      <c r="P849" s="3">
        <v>379</v>
      </c>
      <c r="Q849" s="3">
        <v>77.5</v>
      </c>
      <c r="R849" s="3">
        <v>12.2</v>
      </c>
      <c r="S849" s="3">
        <v>1186</v>
      </c>
      <c r="T849" s="3">
        <v>1</v>
      </c>
      <c r="U849" s="3">
        <v>0.02</v>
      </c>
    </row>
    <row r="850" spans="15:21" x14ac:dyDescent="0.25">
      <c r="O850" s="3">
        <v>505</v>
      </c>
      <c r="P850" s="3">
        <v>426</v>
      </c>
      <c r="Q850" s="3">
        <v>82</v>
      </c>
      <c r="R850" s="3">
        <v>11.1</v>
      </c>
      <c r="S850" s="3">
        <v>1105</v>
      </c>
      <c r="T850" s="3">
        <v>1</v>
      </c>
      <c r="U850" s="3">
        <v>0.05</v>
      </c>
    </row>
    <row r="851" spans="15:21" x14ac:dyDescent="0.25">
      <c r="O851" s="3">
        <v>481</v>
      </c>
      <c r="P851" s="3">
        <v>366</v>
      </c>
      <c r="Q851" s="3">
        <v>76</v>
      </c>
      <c r="R851" s="3">
        <v>12.6</v>
      </c>
      <c r="S851" s="3">
        <v>1006</v>
      </c>
      <c r="T851" s="3">
        <v>1</v>
      </c>
      <c r="U851" s="3">
        <v>0.02</v>
      </c>
    </row>
    <row r="852" spans="15:21" x14ac:dyDescent="0.25">
      <c r="O852" s="3">
        <v>505</v>
      </c>
      <c r="P852" s="3">
        <v>426</v>
      </c>
      <c r="Q852" s="3">
        <v>82</v>
      </c>
      <c r="R852" s="3">
        <v>11.1</v>
      </c>
      <c r="S852" s="3">
        <v>1105</v>
      </c>
      <c r="T852" s="3">
        <v>1</v>
      </c>
      <c r="U852" s="3">
        <v>0.05</v>
      </c>
    </row>
    <row r="853" spans="15:21" x14ac:dyDescent="0.25">
      <c r="O853" s="3">
        <v>671</v>
      </c>
      <c r="P853" s="3">
        <v>564</v>
      </c>
      <c r="Q853" s="3">
        <v>82.5</v>
      </c>
      <c r="R853" s="3">
        <v>11.1</v>
      </c>
      <c r="S853" s="3">
        <v>1132</v>
      </c>
      <c r="T853" s="3">
        <v>1</v>
      </c>
      <c r="U853" s="3">
        <v>0.04</v>
      </c>
    </row>
    <row r="854" spans="15:21" x14ac:dyDescent="0.25">
      <c r="O854" s="3">
        <v>481</v>
      </c>
      <c r="P854" s="3">
        <v>366</v>
      </c>
      <c r="Q854" s="3">
        <v>76</v>
      </c>
      <c r="R854" s="3">
        <v>12.5</v>
      </c>
      <c r="S854" s="3">
        <v>1012</v>
      </c>
      <c r="T854" s="3">
        <v>1</v>
      </c>
      <c r="U854" s="3">
        <v>0.02</v>
      </c>
    </row>
    <row r="855" spans="15:21" x14ac:dyDescent="0.25">
      <c r="O855" s="3">
        <v>671</v>
      </c>
      <c r="P855" s="3">
        <v>564</v>
      </c>
      <c r="Q855" s="3">
        <v>82.5</v>
      </c>
      <c r="R855" s="3">
        <v>11.1</v>
      </c>
      <c r="S855" s="3">
        <v>1132</v>
      </c>
      <c r="T855" s="3">
        <v>1</v>
      </c>
      <c r="U855" s="3">
        <v>0.04</v>
      </c>
    </row>
    <row r="856" spans="15:21" x14ac:dyDescent="0.25">
      <c r="O856" s="3">
        <v>396</v>
      </c>
      <c r="P856" s="3">
        <v>310</v>
      </c>
      <c r="Q856" s="3">
        <v>78</v>
      </c>
      <c r="R856" s="3">
        <v>12.2</v>
      </c>
      <c r="S856" s="3">
        <v>1229</v>
      </c>
      <c r="T856" s="3">
        <v>1</v>
      </c>
      <c r="U856" s="3">
        <v>0.02</v>
      </c>
    </row>
    <row r="857" spans="15:21" x14ac:dyDescent="0.25">
      <c r="O857" s="3">
        <v>671</v>
      </c>
      <c r="P857" s="3">
        <v>564</v>
      </c>
      <c r="Q857" s="3">
        <v>83</v>
      </c>
      <c r="R857" s="3">
        <v>11.1</v>
      </c>
      <c r="S857" s="3">
        <v>1137</v>
      </c>
      <c r="T857" s="3">
        <v>1</v>
      </c>
      <c r="U857" s="3">
        <v>0.04</v>
      </c>
    </row>
    <row r="858" spans="15:21" x14ac:dyDescent="0.25">
      <c r="O858" s="3">
        <v>467</v>
      </c>
      <c r="P858" s="3">
        <v>367</v>
      </c>
      <c r="Q858" s="3">
        <v>76</v>
      </c>
      <c r="R858" s="3">
        <v>12.5</v>
      </c>
      <c r="S858" s="3">
        <v>1028</v>
      </c>
      <c r="T858" s="3">
        <v>1</v>
      </c>
      <c r="U858" s="3">
        <v>0.02</v>
      </c>
    </row>
    <row r="859" spans="15:21" x14ac:dyDescent="0.25">
      <c r="O859" s="3">
        <v>671</v>
      </c>
      <c r="P859" s="3">
        <v>564</v>
      </c>
      <c r="Q859" s="3">
        <v>83</v>
      </c>
      <c r="R859" s="3">
        <v>11.1</v>
      </c>
      <c r="S859" s="3">
        <v>1137</v>
      </c>
      <c r="T859" s="3">
        <v>1</v>
      </c>
      <c r="U859" s="3">
        <v>0.04</v>
      </c>
    </row>
    <row r="860" spans="15:21" x14ac:dyDescent="0.25">
      <c r="O860" s="3">
        <v>383</v>
      </c>
      <c r="P860" s="3">
        <v>310</v>
      </c>
      <c r="Q860" s="3">
        <v>77.5</v>
      </c>
      <c r="R860" s="3">
        <v>12.2</v>
      </c>
      <c r="S860" s="3">
        <v>1230</v>
      </c>
      <c r="T860" s="3">
        <v>1</v>
      </c>
      <c r="U860" s="3">
        <v>0.02</v>
      </c>
    </row>
    <row r="861" spans="15:21" x14ac:dyDescent="0.25">
      <c r="O861" s="3">
        <v>672</v>
      </c>
      <c r="P861" s="3">
        <v>530</v>
      </c>
      <c r="Q861" s="3">
        <v>82.5</v>
      </c>
      <c r="R861" s="3">
        <v>11.1</v>
      </c>
      <c r="S861" s="3">
        <v>1151</v>
      </c>
      <c r="T861" s="3">
        <v>1.02</v>
      </c>
      <c r="U861" s="3">
        <v>0.04</v>
      </c>
    </row>
    <row r="862" spans="15:21" x14ac:dyDescent="0.25">
      <c r="O862" s="3">
        <v>706</v>
      </c>
      <c r="P862" s="3">
        <v>542</v>
      </c>
      <c r="Q862" s="3">
        <v>78</v>
      </c>
      <c r="R862" s="3">
        <v>12.9</v>
      </c>
      <c r="S862" s="3">
        <v>750</v>
      </c>
      <c r="T862" s="3">
        <v>1</v>
      </c>
      <c r="U862" s="3">
        <v>0.02</v>
      </c>
    </row>
    <row r="863" spans="15:21" x14ac:dyDescent="0.25">
      <c r="O863" s="3">
        <v>672</v>
      </c>
      <c r="P863" s="3">
        <v>530</v>
      </c>
      <c r="Q863" s="3">
        <v>82.5</v>
      </c>
      <c r="R863" s="3">
        <v>11.1</v>
      </c>
      <c r="S863" s="3">
        <v>1151</v>
      </c>
      <c r="T863" s="3">
        <v>1.02</v>
      </c>
      <c r="U863" s="3">
        <v>0.04</v>
      </c>
    </row>
    <row r="864" spans="15:21" x14ac:dyDescent="0.25">
      <c r="O864" s="3">
        <v>474</v>
      </c>
      <c r="P864" s="3">
        <v>399</v>
      </c>
      <c r="Q864" s="3">
        <v>78</v>
      </c>
      <c r="R864" s="3">
        <v>12.2</v>
      </c>
      <c r="S864" s="3">
        <v>1235</v>
      </c>
      <c r="T864" s="3">
        <v>1</v>
      </c>
      <c r="U864" s="3">
        <v>0.02</v>
      </c>
    </row>
    <row r="865" spans="15:21" x14ac:dyDescent="0.25">
      <c r="O865" s="3">
        <v>582</v>
      </c>
      <c r="P865" s="3">
        <v>471</v>
      </c>
      <c r="Q865" s="3">
        <v>82.5</v>
      </c>
      <c r="R865" s="3">
        <v>11.1</v>
      </c>
      <c r="S865" s="3">
        <v>1150</v>
      </c>
      <c r="T865" s="3">
        <v>1.32</v>
      </c>
      <c r="U865" s="3">
        <v>0.04</v>
      </c>
    </row>
    <row r="866" spans="15:21" x14ac:dyDescent="0.25">
      <c r="O866" s="3">
        <v>706</v>
      </c>
      <c r="P866" s="3">
        <v>542</v>
      </c>
      <c r="Q866" s="3">
        <v>76</v>
      </c>
      <c r="R866" s="3">
        <v>12.8</v>
      </c>
      <c r="S866" s="3">
        <v>1128</v>
      </c>
      <c r="T866" s="3">
        <v>1.24</v>
      </c>
      <c r="U866" s="3">
        <v>0.02</v>
      </c>
    </row>
    <row r="867" spans="15:21" x14ac:dyDescent="0.25">
      <c r="O867" s="3">
        <v>582</v>
      </c>
      <c r="P867" s="3">
        <v>471</v>
      </c>
      <c r="Q867" s="3">
        <v>82.5</v>
      </c>
      <c r="R867" s="3">
        <v>11.1</v>
      </c>
      <c r="S867" s="3">
        <v>1150</v>
      </c>
      <c r="T867" s="3">
        <v>1.32</v>
      </c>
      <c r="U867" s="3">
        <v>0.04</v>
      </c>
    </row>
    <row r="868" spans="15:21" x14ac:dyDescent="0.25">
      <c r="O868" s="3">
        <v>488</v>
      </c>
      <c r="P868" s="3">
        <v>415</v>
      </c>
      <c r="Q868" s="3">
        <v>78</v>
      </c>
      <c r="R868" s="3">
        <v>12.2</v>
      </c>
      <c r="S868" s="3">
        <v>1243</v>
      </c>
      <c r="T868" s="3">
        <v>1</v>
      </c>
      <c r="U868" s="3">
        <v>0.02</v>
      </c>
    </row>
    <row r="869" spans="15:21" x14ac:dyDescent="0.25">
      <c r="O869" s="3">
        <v>582</v>
      </c>
      <c r="P869" s="3">
        <v>471</v>
      </c>
      <c r="Q869" s="3">
        <v>83</v>
      </c>
      <c r="R869" s="3">
        <v>11.1</v>
      </c>
      <c r="S869" s="3">
        <v>1153</v>
      </c>
      <c r="T869" s="3">
        <v>1</v>
      </c>
      <c r="U869" s="3">
        <v>0.04</v>
      </c>
    </row>
    <row r="870" spans="15:21" x14ac:dyDescent="0.25">
      <c r="O870" s="3">
        <v>871</v>
      </c>
      <c r="P870" s="3">
        <v>702</v>
      </c>
      <c r="Q870" s="3">
        <v>76</v>
      </c>
      <c r="R870" s="3">
        <v>12.6</v>
      </c>
      <c r="S870" s="3">
        <v>1161</v>
      </c>
      <c r="T870" s="3">
        <v>2.29</v>
      </c>
      <c r="U870" s="3">
        <v>0.02</v>
      </c>
    </row>
    <row r="871" spans="15:21" x14ac:dyDescent="0.25">
      <c r="O871" s="3">
        <v>582</v>
      </c>
      <c r="P871" s="3">
        <v>471</v>
      </c>
      <c r="Q871" s="3">
        <v>83</v>
      </c>
      <c r="R871" s="3">
        <v>11.1</v>
      </c>
      <c r="S871" s="3">
        <v>1153</v>
      </c>
      <c r="T871" s="3">
        <v>1</v>
      </c>
      <c r="U871" s="3">
        <v>0.04</v>
      </c>
    </row>
    <row r="872" spans="15:21" x14ac:dyDescent="0.25">
      <c r="O872" s="3">
        <v>484</v>
      </c>
      <c r="P872" s="3">
        <v>408</v>
      </c>
      <c r="Q872" s="3">
        <v>78</v>
      </c>
      <c r="R872" s="3">
        <v>12.2</v>
      </c>
      <c r="S872" s="3">
        <v>1245</v>
      </c>
      <c r="T872" s="3">
        <v>1</v>
      </c>
      <c r="U872" s="3">
        <v>0.02</v>
      </c>
    </row>
    <row r="873" spans="15:21" x14ac:dyDescent="0.25">
      <c r="O873" s="3">
        <v>574</v>
      </c>
      <c r="P873" s="3">
        <v>445</v>
      </c>
      <c r="Q873" s="3">
        <v>83</v>
      </c>
      <c r="R873" s="3">
        <v>11</v>
      </c>
      <c r="S873" s="3">
        <v>1198</v>
      </c>
      <c r="T873" s="3">
        <v>1</v>
      </c>
      <c r="U873" s="3">
        <v>0.04</v>
      </c>
    </row>
    <row r="874" spans="15:21" x14ac:dyDescent="0.25">
      <c r="O874" s="3">
        <v>922</v>
      </c>
      <c r="P874" s="3">
        <v>706</v>
      </c>
      <c r="Q874" s="3">
        <v>76</v>
      </c>
      <c r="R874" s="3">
        <v>12.4</v>
      </c>
      <c r="S874" s="3">
        <v>1184</v>
      </c>
      <c r="T874" s="3">
        <v>3.25</v>
      </c>
      <c r="U874" s="3">
        <v>0.02</v>
      </c>
    </row>
    <row r="875" spans="15:21" x14ac:dyDescent="0.25">
      <c r="O875" s="3">
        <v>481</v>
      </c>
      <c r="P875" s="3">
        <v>388</v>
      </c>
      <c r="Q875" s="3">
        <v>78.5</v>
      </c>
      <c r="R875" s="3">
        <v>12.2</v>
      </c>
      <c r="S875" s="3">
        <v>1245</v>
      </c>
      <c r="T875" s="3">
        <v>1</v>
      </c>
      <c r="U875" s="3">
        <v>0.02</v>
      </c>
    </row>
    <row r="876" spans="15:21" x14ac:dyDescent="0.25">
      <c r="O876" s="3">
        <v>486</v>
      </c>
      <c r="P876" s="3">
        <v>410</v>
      </c>
      <c r="Q876" s="3">
        <v>83</v>
      </c>
      <c r="R876" s="3">
        <v>11.1</v>
      </c>
      <c r="S876" s="3">
        <v>1198</v>
      </c>
      <c r="T876" s="3">
        <v>1</v>
      </c>
      <c r="U876" s="3">
        <v>0.04</v>
      </c>
    </row>
    <row r="877" spans="15:21" x14ac:dyDescent="0.25">
      <c r="O877" s="3">
        <v>460</v>
      </c>
      <c r="P877" s="3">
        <v>371</v>
      </c>
      <c r="Q877" s="3">
        <v>78</v>
      </c>
      <c r="R877" s="3">
        <v>12.2</v>
      </c>
      <c r="S877" s="3">
        <v>1258</v>
      </c>
      <c r="T877" s="3">
        <v>1</v>
      </c>
      <c r="U877" s="3">
        <v>0.02</v>
      </c>
    </row>
    <row r="878" spans="15:21" x14ac:dyDescent="0.25">
      <c r="O878" s="3">
        <v>486</v>
      </c>
      <c r="P878" s="3">
        <v>410</v>
      </c>
      <c r="Q878" s="3">
        <v>83</v>
      </c>
      <c r="R878" s="3">
        <v>11</v>
      </c>
      <c r="S878" s="3">
        <v>1204</v>
      </c>
      <c r="T878" s="3">
        <v>1</v>
      </c>
      <c r="U878" s="3">
        <v>0.04</v>
      </c>
    </row>
    <row r="879" spans="15:21" x14ac:dyDescent="0.25">
      <c r="O879" s="3">
        <v>809</v>
      </c>
      <c r="P879" s="3">
        <v>642</v>
      </c>
      <c r="Q879" s="3">
        <v>77</v>
      </c>
      <c r="R879" s="3">
        <v>11.9</v>
      </c>
      <c r="S879" s="3">
        <v>1161</v>
      </c>
      <c r="T879" s="3">
        <v>3.14</v>
      </c>
      <c r="U879" s="3">
        <v>0.02</v>
      </c>
    </row>
    <row r="880" spans="15:21" x14ac:dyDescent="0.25">
      <c r="O880" s="3">
        <v>486</v>
      </c>
      <c r="P880" s="3">
        <v>410</v>
      </c>
      <c r="Q880" s="3">
        <v>83</v>
      </c>
      <c r="R880" s="3">
        <v>11</v>
      </c>
      <c r="S880" s="3">
        <v>1204</v>
      </c>
      <c r="T880" s="3">
        <v>1</v>
      </c>
      <c r="U880" s="3">
        <v>0.04</v>
      </c>
    </row>
    <row r="881" spans="15:21" x14ac:dyDescent="0.25">
      <c r="O881" s="3">
        <v>573</v>
      </c>
      <c r="P881" s="3">
        <v>460</v>
      </c>
      <c r="Q881" s="3">
        <v>78.5</v>
      </c>
      <c r="R881" s="3">
        <v>12.2</v>
      </c>
      <c r="S881" s="3">
        <v>1262</v>
      </c>
      <c r="T881" s="3">
        <v>1</v>
      </c>
      <c r="U881" s="3">
        <v>0.02</v>
      </c>
    </row>
    <row r="882" spans="15:21" x14ac:dyDescent="0.25">
      <c r="O882" s="3">
        <v>528</v>
      </c>
      <c r="P882" s="3">
        <v>436</v>
      </c>
      <c r="Q882" s="3">
        <v>83</v>
      </c>
      <c r="R882" s="3">
        <v>11</v>
      </c>
      <c r="S882" s="3">
        <v>1207</v>
      </c>
      <c r="T882" s="3">
        <v>1</v>
      </c>
      <c r="U882" s="3">
        <v>0.04</v>
      </c>
    </row>
    <row r="883" spans="15:21" x14ac:dyDescent="0.25">
      <c r="O883" s="3">
        <v>752</v>
      </c>
      <c r="P883" s="3">
        <v>549</v>
      </c>
      <c r="Q883" s="3">
        <v>77.5</v>
      </c>
      <c r="R883" s="3">
        <v>11.8</v>
      </c>
      <c r="S883" s="3">
        <v>1124</v>
      </c>
      <c r="T883" s="3">
        <v>2.58</v>
      </c>
      <c r="U883" s="3">
        <v>0.02</v>
      </c>
    </row>
    <row r="884" spans="15:21" x14ac:dyDescent="0.25">
      <c r="O884" s="3">
        <v>494</v>
      </c>
      <c r="P884" s="3">
        <v>417</v>
      </c>
      <c r="Q884" s="3">
        <v>78.5</v>
      </c>
      <c r="R884" s="3">
        <v>12.2</v>
      </c>
      <c r="S884" s="3">
        <v>1254</v>
      </c>
      <c r="T884" s="3">
        <v>1</v>
      </c>
      <c r="U884" s="3">
        <v>0.02</v>
      </c>
    </row>
    <row r="885" spans="15:21" x14ac:dyDescent="0.25">
      <c r="O885" s="3">
        <v>587</v>
      </c>
      <c r="P885" s="3">
        <v>457</v>
      </c>
      <c r="Q885" s="3">
        <v>83</v>
      </c>
      <c r="R885" s="3">
        <v>11</v>
      </c>
      <c r="S885" s="3">
        <v>1210</v>
      </c>
      <c r="T885" s="3">
        <v>1</v>
      </c>
      <c r="U885" s="3">
        <v>0.04</v>
      </c>
    </row>
    <row r="886" spans="15:21" x14ac:dyDescent="0.25">
      <c r="O886" s="3">
        <v>752</v>
      </c>
      <c r="P886" s="3">
        <v>549</v>
      </c>
      <c r="Q886" s="3">
        <v>78</v>
      </c>
      <c r="R886" s="3">
        <v>11.7</v>
      </c>
      <c r="S886" s="3">
        <v>1125</v>
      </c>
      <c r="T886" s="3">
        <v>2.08</v>
      </c>
      <c r="U886" s="3">
        <v>0.02</v>
      </c>
    </row>
    <row r="887" spans="15:21" x14ac:dyDescent="0.25">
      <c r="O887" s="3">
        <v>494</v>
      </c>
      <c r="P887" s="3">
        <v>418</v>
      </c>
      <c r="Q887" s="3">
        <v>78.5</v>
      </c>
      <c r="R887" s="3">
        <v>12.2</v>
      </c>
      <c r="S887" s="3">
        <v>1260</v>
      </c>
      <c r="T887" s="3">
        <v>1</v>
      </c>
      <c r="U887" s="3">
        <v>0.02</v>
      </c>
    </row>
    <row r="888" spans="15:21" x14ac:dyDescent="0.25">
      <c r="O888" s="3">
        <v>587</v>
      </c>
      <c r="P888" s="3">
        <v>457</v>
      </c>
      <c r="Q888" s="3">
        <v>83.5</v>
      </c>
      <c r="R888" s="3">
        <v>11</v>
      </c>
      <c r="S888" s="3">
        <v>1222</v>
      </c>
      <c r="T888" s="3">
        <v>1</v>
      </c>
      <c r="U888" s="3">
        <v>0.04</v>
      </c>
    </row>
    <row r="889" spans="15:21" x14ac:dyDescent="0.25">
      <c r="O889" s="3">
        <v>668</v>
      </c>
      <c r="P889" s="3">
        <v>495</v>
      </c>
      <c r="Q889" s="3">
        <v>78.5</v>
      </c>
      <c r="R889" s="3">
        <v>11.7</v>
      </c>
      <c r="S889" s="3">
        <v>1127</v>
      </c>
      <c r="T889" s="3">
        <v>1.45</v>
      </c>
      <c r="U889" s="3">
        <v>0.02</v>
      </c>
    </row>
    <row r="890" spans="15:21" x14ac:dyDescent="0.25">
      <c r="O890" s="3">
        <v>668</v>
      </c>
      <c r="P890" s="3">
        <v>495</v>
      </c>
      <c r="Q890" s="3">
        <v>78.5</v>
      </c>
      <c r="R890" s="3">
        <v>11.7</v>
      </c>
      <c r="S890" s="3">
        <v>1127</v>
      </c>
      <c r="T890" s="3">
        <v>1.45</v>
      </c>
      <c r="U890" s="3">
        <v>0.02</v>
      </c>
    </row>
    <row r="891" spans="15:21" x14ac:dyDescent="0.25">
      <c r="O891" s="3">
        <v>668</v>
      </c>
      <c r="P891" s="3">
        <v>495</v>
      </c>
      <c r="Q891" s="3">
        <v>78.5</v>
      </c>
      <c r="R891" s="3">
        <v>11.7</v>
      </c>
      <c r="S891" s="3">
        <v>1127</v>
      </c>
      <c r="T891" s="3">
        <v>1.45</v>
      </c>
      <c r="U891" s="3">
        <v>0.02</v>
      </c>
    </row>
    <row r="892" spans="15:21" x14ac:dyDescent="0.25">
      <c r="O892" s="3">
        <v>426</v>
      </c>
      <c r="P892" s="3">
        <v>349</v>
      </c>
      <c r="Q892" s="3">
        <v>79</v>
      </c>
      <c r="R892" s="3">
        <v>12.2</v>
      </c>
      <c r="S892" s="3">
        <v>1268</v>
      </c>
      <c r="T892" s="3">
        <v>1</v>
      </c>
      <c r="U892" s="3">
        <v>0.02</v>
      </c>
    </row>
    <row r="893" spans="15:21" x14ac:dyDescent="0.25">
      <c r="O893" s="3">
        <v>528</v>
      </c>
      <c r="P893" s="3">
        <v>434</v>
      </c>
      <c r="Q893" s="3">
        <v>83.5</v>
      </c>
      <c r="R893" s="3">
        <v>11</v>
      </c>
      <c r="S893" s="3">
        <v>1238</v>
      </c>
      <c r="T893" s="3">
        <v>1</v>
      </c>
      <c r="U893" s="3">
        <v>0.04</v>
      </c>
    </row>
    <row r="894" spans="15:21" x14ac:dyDescent="0.25">
      <c r="O894" s="3">
        <v>671</v>
      </c>
      <c r="P894" s="3">
        <v>467</v>
      </c>
      <c r="Q894" s="3">
        <v>79</v>
      </c>
      <c r="R894" s="3">
        <v>11.7</v>
      </c>
      <c r="S894" s="3">
        <v>1131</v>
      </c>
      <c r="T894" s="3">
        <v>1</v>
      </c>
      <c r="U894" s="3">
        <v>0.02</v>
      </c>
    </row>
    <row r="895" spans="15:21" x14ac:dyDescent="0.25">
      <c r="O895" s="3">
        <v>671</v>
      </c>
      <c r="P895" s="3">
        <v>467</v>
      </c>
      <c r="Q895" s="3">
        <v>79</v>
      </c>
      <c r="R895" s="3">
        <v>11.7</v>
      </c>
      <c r="S895" s="3">
        <v>1131</v>
      </c>
      <c r="T895" s="3">
        <v>1</v>
      </c>
      <c r="U895" s="3">
        <v>0.02</v>
      </c>
    </row>
    <row r="896" spans="15:21" x14ac:dyDescent="0.25">
      <c r="O896" s="3">
        <v>671</v>
      </c>
      <c r="P896" s="3">
        <v>467</v>
      </c>
      <c r="Q896" s="3">
        <v>79</v>
      </c>
      <c r="R896" s="3">
        <v>11.7</v>
      </c>
      <c r="S896" s="3">
        <v>1131</v>
      </c>
      <c r="T896" s="3">
        <v>1</v>
      </c>
      <c r="U896" s="3">
        <v>0.02</v>
      </c>
    </row>
    <row r="897" spans="15:21" x14ac:dyDescent="0.25">
      <c r="O897" s="3">
        <v>543</v>
      </c>
      <c r="P897" s="3">
        <v>433</v>
      </c>
      <c r="Q897" s="3">
        <v>79</v>
      </c>
      <c r="R897" s="3">
        <v>12.3</v>
      </c>
      <c r="S897" s="3">
        <v>1283</v>
      </c>
      <c r="T897" s="3">
        <v>1</v>
      </c>
      <c r="U897" s="3">
        <v>0.02</v>
      </c>
    </row>
    <row r="898" spans="15:21" x14ac:dyDescent="0.25">
      <c r="O898" s="3">
        <v>547</v>
      </c>
      <c r="P898" s="3">
        <v>455</v>
      </c>
      <c r="Q898" s="3">
        <v>83.5</v>
      </c>
      <c r="R898" s="3">
        <v>11.1</v>
      </c>
      <c r="S898" s="3">
        <v>1239</v>
      </c>
      <c r="T898" s="3">
        <v>1</v>
      </c>
      <c r="U898" s="3">
        <v>0.04</v>
      </c>
    </row>
    <row r="899" spans="15:21" x14ac:dyDescent="0.25">
      <c r="O899" s="3">
        <v>671</v>
      </c>
      <c r="P899" s="3">
        <v>467</v>
      </c>
      <c r="Q899" s="3">
        <v>79</v>
      </c>
      <c r="R899" s="3">
        <v>11.7</v>
      </c>
      <c r="S899" s="3">
        <v>1145</v>
      </c>
      <c r="T899" s="3">
        <v>1</v>
      </c>
      <c r="U899" s="3">
        <v>0.02</v>
      </c>
    </row>
    <row r="900" spans="15:21" x14ac:dyDescent="0.25">
      <c r="O900" s="3">
        <v>671</v>
      </c>
      <c r="P900" s="3">
        <v>467</v>
      </c>
      <c r="Q900" s="3">
        <v>79</v>
      </c>
      <c r="R900" s="3">
        <v>11.7</v>
      </c>
      <c r="S900" s="3">
        <v>1145</v>
      </c>
      <c r="T900" s="3">
        <v>1</v>
      </c>
      <c r="U900" s="3">
        <v>0.02</v>
      </c>
    </row>
    <row r="901" spans="15:21" x14ac:dyDescent="0.25">
      <c r="O901" s="3">
        <v>671</v>
      </c>
      <c r="P901" s="3">
        <v>467</v>
      </c>
      <c r="Q901" s="3">
        <v>79</v>
      </c>
      <c r="R901" s="3">
        <v>11.7</v>
      </c>
      <c r="S901" s="3">
        <v>1145</v>
      </c>
      <c r="T901" s="3">
        <v>1</v>
      </c>
      <c r="U901" s="3">
        <v>0.02</v>
      </c>
    </row>
    <row r="902" spans="15:21" x14ac:dyDescent="0.25">
      <c r="O902" s="3">
        <v>513</v>
      </c>
      <c r="P902" s="3">
        <v>416</v>
      </c>
      <c r="Q902" s="3">
        <v>78.5</v>
      </c>
      <c r="R902" s="3">
        <v>12.2</v>
      </c>
      <c r="S902" s="3">
        <v>1299</v>
      </c>
      <c r="T902" s="3">
        <v>1</v>
      </c>
      <c r="U902" s="3">
        <v>0.02</v>
      </c>
    </row>
    <row r="903" spans="15:21" x14ac:dyDescent="0.25">
      <c r="O903" s="3">
        <v>547</v>
      </c>
      <c r="P903" s="3">
        <v>455</v>
      </c>
      <c r="Q903" s="3">
        <v>83.5</v>
      </c>
      <c r="R903" s="3">
        <v>11.1</v>
      </c>
      <c r="S903" s="3">
        <v>1237</v>
      </c>
      <c r="T903" s="3">
        <v>1</v>
      </c>
      <c r="U903" s="3">
        <v>0.04</v>
      </c>
    </row>
    <row r="904" spans="15:21" x14ac:dyDescent="0.25">
      <c r="O904" s="3">
        <v>734</v>
      </c>
      <c r="P904" s="3">
        <v>530</v>
      </c>
      <c r="Q904" s="3">
        <v>79</v>
      </c>
      <c r="R904" s="3">
        <v>11.6</v>
      </c>
      <c r="S904" s="3">
        <v>1158</v>
      </c>
      <c r="T904" s="3">
        <v>1</v>
      </c>
      <c r="U904" s="3">
        <v>0.02</v>
      </c>
    </row>
    <row r="905" spans="15:21" x14ac:dyDescent="0.25">
      <c r="O905" s="3">
        <v>734</v>
      </c>
      <c r="P905" s="3">
        <v>530</v>
      </c>
      <c r="Q905" s="3">
        <v>79</v>
      </c>
      <c r="R905" s="3">
        <v>11.6</v>
      </c>
      <c r="S905" s="3">
        <v>1158</v>
      </c>
      <c r="T905" s="3">
        <v>1</v>
      </c>
      <c r="U905" s="3">
        <v>0.02</v>
      </c>
    </row>
    <row r="906" spans="15:21" x14ac:dyDescent="0.25">
      <c r="O906" s="3">
        <v>734</v>
      </c>
      <c r="P906" s="3">
        <v>530</v>
      </c>
      <c r="Q906" s="3">
        <v>79</v>
      </c>
      <c r="R906" s="3">
        <v>11.6</v>
      </c>
      <c r="S906" s="3">
        <v>1158</v>
      </c>
      <c r="T906" s="3">
        <v>1</v>
      </c>
      <c r="U906" s="3">
        <v>0.02</v>
      </c>
    </row>
    <row r="907" spans="15:21" x14ac:dyDescent="0.25">
      <c r="O907" s="3">
        <v>467</v>
      </c>
      <c r="P907" s="3">
        <v>386</v>
      </c>
      <c r="Q907" s="3">
        <v>78.5</v>
      </c>
      <c r="R907" s="3">
        <v>12.2</v>
      </c>
      <c r="S907" s="3">
        <v>1298</v>
      </c>
      <c r="T907" s="3">
        <v>1</v>
      </c>
      <c r="U907" s="3">
        <v>0.02</v>
      </c>
    </row>
    <row r="908" spans="15:21" x14ac:dyDescent="0.25">
      <c r="O908" s="3">
        <v>489</v>
      </c>
      <c r="P908" s="3">
        <v>385</v>
      </c>
      <c r="Q908" s="3">
        <v>84</v>
      </c>
      <c r="R908" s="3">
        <v>11.1</v>
      </c>
      <c r="S908" s="3">
        <v>1245</v>
      </c>
      <c r="T908" s="3">
        <v>1</v>
      </c>
      <c r="U908" s="3">
        <v>0.04</v>
      </c>
    </row>
    <row r="909" spans="15:21" x14ac:dyDescent="0.25">
      <c r="O909" s="3">
        <v>671</v>
      </c>
      <c r="P909" s="3">
        <v>493</v>
      </c>
      <c r="Q909" s="3">
        <v>79</v>
      </c>
      <c r="R909" s="3">
        <v>11.6</v>
      </c>
      <c r="S909" s="3">
        <v>1192</v>
      </c>
      <c r="T909" s="3">
        <v>1</v>
      </c>
      <c r="U909" s="3">
        <v>0.02</v>
      </c>
    </row>
    <row r="910" spans="15:21" x14ac:dyDescent="0.25">
      <c r="O910" s="3">
        <v>671</v>
      </c>
      <c r="P910" s="3">
        <v>493</v>
      </c>
      <c r="Q910" s="3">
        <v>79</v>
      </c>
      <c r="R910" s="3">
        <v>11.6</v>
      </c>
      <c r="S910" s="3">
        <v>1192</v>
      </c>
      <c r="T910" s="3">
        <v>1</v>
      </c>
      <c r="U910" s="3">
        <v>0.02</v>
      </c>
    </row>
    <row r="911" spans="15:21" x14ac:dyDescent="0.25">
      <c r="O911" s="3">
        <v>671</v>
      </c>
      <c r="P911" s="3">
        <v>493</v>
      </c>
      <c r="Q911" s="3">
        <v>79</v>
      </c>
      <c r="R911" s="3">
        <v>11.6</v>
      </c>
      <c r="S911" s="3">
        <v>1192</v>
      </c>
      <c r="T911" s="3">
        <v>1</v>
      </c>
      <c r="U911" s="3">
        <v>0.02</v>
      </c>
    </row>
    <row r="912" spans="15:21" x14ac:dyDescent="0.25">
      <c r="O912" s="3">
        <v>978</v>
      </c>
      <c r="P912" s="3">
        <v>833</v>
      </c>
      <c r="Q912" s="3">
        <v>79</v>
      </c>
      <c r="R912" s="3">
        <v>12.2</v>
      </c>
      <c r="S912" s="3">
        <v>1302</v>
      </c>
      <c r="T912" s="3">
        <v>1.4</v>
      </c>
      <c r="U912" s="3">
        <v>0.02</v>
      </c>
    </row>
    <row r="913" spans="15:21" x14ac:dyDescent="0.25">
      <c r="O913" s="3">
        <v>577</v>
      </c>
      <c r="P913" s="3">
        <v>470</v>
      </c>
      <c r="Q913" s="3">
        <v>84</v>
      </c>
      <c r="R913" s="3">
        <v>11.1</v>
      </c>
      <c r="S913" s="3">
        <v>1242</v>
      </c>
      <c r="T913" s="3">
        <v>1</v>
      </c>
      <c r="U913" s="3">
        <v>0.04</v>
      </c>
    </row>
    <row r="914" spans="15:21" x14ac:dyDescent="0.25">
      <c r="O914" s="3">
        <v>671</v>
      </c>
      <c r="P914" s="3">
        <v>493</v>
      </c>
      <c r="Q914" s="3">
        <v>79.5</v>
      </c>
      <c r="R914" s="3">
        <v>11.6</v>
      </c>
      <c r="S914" s="3">
        <v>1277</v>
      </c>
      <c r="T914" s="3">
        <v>1</v>
      </c>
      <c r="U914" s="3">
        <v>0.02</v>
      </c>
    </row>
    <row r="915" spans="15:21" x14ac:dyDescent="0.25">
      <c r="O915" s="3">
        <v>671</v>
      </c>
      <c r="P915" s="3">
        <v>493</v>
      </c>
      <c r="Q915" s="3">
        <v>79.5</v>
      </c>
      <c r="R915" s="3">
        <v>11.6</v>
      </c>
      <c r="S915" s="3">
        <v>1277</v>
      </c>
      <c r="T915" s="3">
        <v>1</v>
      </c>
      <c r="U915" s="3">
        <v>0.02</v>
      </c>
    </row>
    <row r="916" spans="15:21" x14ac:dyDescent="0.25">
      <c r="O916" s="3">
        <v>671</v>
      </c>
      <c r="P916" s="3">
        <v>493</v>
      </c>
      <c r="Q916" s="3">
        <v>79.5</v>
      </c>
      <c r="R916" s="3">
        <v>11.6</v>
      </c>
      <c r="S916" s="3">
        <v>1277</v>
      </c>
      <c r="T916" s="3">
        <v>1</v>
      </c>
      <c r="U916" s="3">
        <v>0.02</v>
      </c>
    </row>
    <row r="917" spans="15:21" x14ac:dyDescent="0.25">
      <c r="O917" s="3">
        <v>1027</v>
      </c>
      <c r="P917" s="3">
        <v>866</v>
      </c>
      <c r="Q917" s="3">
        <v>79</v>
      </c>
      <c r="R917" s="3">
        <v>12.2</v>
      </c>
      <c r="S917" s="3">
        <v>1314</v>
      </c>
      <c r="T917" s="3">
        <v>2.41</v>
      </c>
      <c r="U917" s="3">
        <v>0.02</v>
      </c>
    </row>
    <row r="918" spans="15:21" x14ac:dyDescent="0.25">
      <c r="O918" s="3">
        <v>577</v>
      </c>
      <c r="P918" s="3">
        <v>470</v>
      </c>
      <c r="Q918" s="3">
        <v>84</v>
      </c>
      <c r="R918" s="3">
        <v>11.1</v>
      </c>
      <c r="S918" s="3">
        <v>1242</v>
      </c>
      <c r="T918" s="3">
        <v>1</v>
      </c>
      <c r="U918" s="3">
        <v>0.03</v>
      </c>
    </row>
    <row r="919" spans="15:21" x14ac:dyDescent="0.25">
      <c r="O919" s="3">
        <v>694</v>
      </c>
      <c r="P919" s="3">
        <v>503</v>
      </c>
      <c r="Q919" s="3">
        <v>79.5</v>
      </c>
      <c r="R919" s="3">
        <v>11.5</v>
      </c>
      <c r="S919" s="3">
        <v>1308</v>
      </c>
      <c r="T919" s="3">
        <v>1</v>
      </c>
      <c r="U919" s="3">
        <v>0.02</v>
      </c>
    </row>
    <row r="920" spans="15:21" x14ac:dyDescent="0.25">
      <c r="O920" s="3">
        <v>694</v>
      </c>
      <c r="P920" s="3">
        <v>503</v>
      </c>
      <c r="Q920" s="3">
        <v>79.5</v>
      </c>
      <c r="R920" s="3">
        <v>11.5</v>
      </c>
      <c r="S920" s="3">
        <v>1308</v>
      </c>
      <c r="T920" s="3">
        <v>1</v>
      </c>
      <c r="U920" s="3">
        <v>0.02</v>
      </c>
    </row>
    <row r="921" spans="15:21" x14ac:dyDescent="0.25">
      <c r="O921" s="3">
        <v>694</v>
      </c>
      <c r="P921" s="3">
        <v>503</v>
      </c>
      <c r="Q921" s="3">
        <v>79.5</v>
      </c>
      <c r="R921" s="3">
        <v>11.5</v>
      </c>
      <c r="S921" s="3">
        <v>1308</v>
      </c>
      <c r="T921" s="3">
        <v>1</v>
      </c>
      <c r="U921" s="3">
        <v>0.02</v>
      </c>
    </row>
    <row r="922" spans="15:21" x14ac:dyDescent="0.25">
      <c r="O922" s="3">
        <v>894</v>
      </c>
      <c r="P922" s="3">
        <v>747</v>
      </c>
      <c r="Q922" s="3">
        <v>78.5</v>
      </c>
      <c r="R922" s="3">
        <v>12.2</v>
      </c>
      <c r="S922" s="3">
        <v>1322</v>
      </c>
      <c r="T922" s="3">
        <v>2.5299999999999998</v>
      </c>
      <c r="U922" s="3">
        <v>0.02</v>
      </c>
    </row>
    <row r="923" spans="15:21" x14ac:dyDescent="0.25">
      <c r="O923" s="3">
        <v>597</v>
      </c>
      <c r="P923" s="3">
        <v>483</v>
      </c>
      <c r="Q923" s="3">
        <v>84</v>
      </c>
      <c r="R923" s="3">
        <v>11</v>
      </c>
      <c r="S923" s="3">
        <v>1243</v>
      </c>
      <c r="T923" s="3">
        <v>1</v>
      </c>
      <c r="U923" s="3">
        <v>0.03</v>
      </c>
    </row>
    <row r="924" spans="15:21" x14ac:dyDescent="0.25">
      <c r="O924" s="3">
        <v>657</v>
      </c>
      <c r="P924" s="3">
        <v>506</v>
      </c>
      <c r="Q924" s="3">
        <v>79.5</v>
      </c>
      <c r="R924" s="3">
        <v>11.5</v>
      </c>
      <c r="S924" s="3">
        <v>1310</v>
      </c>
      <c r="T924" s="3">
        <v>1</v>
      </c>
      <c r="U924" s="3">
        <v>0.02</v>
      </c>
    </row>
    <row r="925" spans="15:21" x14ac:dyDescent="0.25">
      <c r="O925" s="3">
        <v>657</v>
      </c>
      <c r="P925" s="3">
        <v>506</v>
      </c>
      <c r="Q925" s="3">
        <v>79.5</v>
      </c>
      <c r="R925" s="3">
        <v>11.5</v>
      </c>
      <c r="S925" s="3">
        <v>1310</v>
      </c>
      <c r="T925" s="3">
        <v>1</v>
      </c>
      <c r="U925" s="3">
        <v>0.02</v>
      </c>
    </row>
    <row r="926" spans="15:21" x14ac:dyDescent="0.25">
      <c r="O926" s="3">
        <v>657</v>
      </c>
      <c r="P926" s="3">
        <v>506</v>
      </c>
      <c r="Q926" s="3">
        <v>79.5</v>
      </c>
      <c r="R926" s="3">
        <v>11.5</v>
      </c>
      <c r="S926" s="3">
        <v>1310</v>
      </c>
      <c r="T926" s="3">
        <v>1</v>
      </c>
      <c r="U926" s="3">
        <v>0.02</v>
      </c>
    </row>
    <row r="927" spans="15:21" x14ac:dyDescent="0.25">
      <c r="O927" s="3">
        <v>671</v>
      </c>
      <c r="P927" s="3">
        <v>541</v>
      </c>
      <c r="Q927" s="3">
        <v>78.5</v>
      </c>
      <c r="R927" s="3">
        <v>12.2</v>
      </c>
      <c r="S927" s="3">
        <v>1323</v>
      </c>
      <c r="T927" s="3">
        <v>2.5099999999999998</v>
      </c>
      <c r="U927" s="3">
        <v>0.02</v>
      </c>
    </row>
    <row r="928" spans="15:21" x14ac:dyDescent="0.25">
      <c r="O928" s="3">
        <v>523</v>
      </c>
      <c r="P928" s="3">
        <v>432</v>
      </c>
      <c r="Q928" s="3">
        <v>84</v>
      </c>
      <c r="R928" s="3">
        <v>11</v>
      </c>
      <c r="S928" s="3">
        <v>1239</v>
      </c>
      <c r="T928" s="3">
        <v>1</v>
      </c>
      <c r="U928" s="3">
        <v>0.03</v>
      </c>
    </row>
    <row r="929" spans="15:21" x14ac:dyDescent="0.25">
      <c r="O929" s="3">
        <v>657</v>
      </c>
      <c r="P929" s="3">
        <v>506</v>
      </c>
      <c r="Q929" s="3">
        <v>80.5</v>
      </c>
      <c r="R929" s="3">
        <v>11.5</v>
      </c>
      <c r="S929" s="3">
        <v>1327</v>
      </c>
      <c r="T929" s="3">
        <v>1</v>
      </c>
      <c r="U929" s="3">
        <v>0.02</v>
      </c>
    </row>
    <row r="930" spans="15:21" x14ac:dyDescent="0.25">
      <c r="O930" s="3">
        <v>657</v>
      </c>
      <c r="P930" s="3">
        <v>506</v>
      </c>
      <c r="Q930" s="3">
        <v>80.5</v>
      </c>
      <c r="R930" s="3">
        <v>11.5</v>
      </c>
      <c r="S930" s="3">
        <v>1327</v>
      </c>
      <c r="T930" s="3">
        <v>1</v>
      </c>
      <c r="U930" s="3">
        <v>0.02</v>
      </c>
    </row>
    <row r="931" spans="15:21" x14ac:dyDescent="0.25">
      <c r="O931" s="3">
        <v>657</v>
      </c>
      <c r="P931" s="3">
        <v>506</v>
      </c>
      <c r="Q931" s="3">
        <v>80.5</v>
      </c>
      <c r="R931" s="3">
        <v>11.5</v>
      </c>
      <c r="S931" s="3">
        <v>1327</v>
      </c>
      <c r="T931" s="3">
        <v>1</v>
      </c>
      <c r="U931" s="3">
        <v>0.02</v>
      </c>
    </row>
    <row r="932" spans="15:21" x14ac:dyDescent="0.25">
      <c r="O932" s="3">
        <v>638</v>
      </c>
      <c r="P932" s="3">
        <v>522</v>
      </c>
      <c r="Q932" s="3">
        <v>78.5</v>
      </c>
      <c r="R932" s="3">
        <v>12.2</v>
      </c>
      <c r="S932" s="3">
        <v>1308</v>
      </c>
      <c r="T932" s="3">
        <v>2.2799999999999998</v>
      </c>
      <c r="U932" s="3">
        <v>0.02</v>
      </c>
    </row>
    <row r="933" spans="15:21" x14ac:dyDescent="0.25">
      <c r="O933" s="3">
        <v>523</v>
      </c>
      <c r="P933" s="3">
        <v>432</v>
      </c>
      <c r="Q933" s="3">
        <v>83.5</v>
      </c>
      <c r="R933" s="3">
        <v>11</v>
      </c>
      <c r="S933" s="3">
        <v>1242</v>
      </c>
      <c r="T933" s="3">
        <v>1</v>
      </c>
      <c r="U933" s="3">
        <v>0.03</v>
      </c>
    </row>
    <row r="934" spans="15:21" x14ac:dyDescent="0.25">
      <c r="O934" s="3">
        <v>488</v>
      </c>
      <c r="P934" s="3">
        <v>368</v>
      </c>
      <c r="Q934" s="3">
        <v>80.5</v>
      </c>
      <c r="R934" s="3">
        <v>11.5</v>
      </c>
      <c r="S934" s="3">
        <v>1340</v>
      </c>
      <c r="T934" s="3">
        <v>1</v>
      </c>
      <c r="U934" s="3">
        <v>0.02</v>
      </c>
    </row>
    <row r="935" spans="15:21" x14ac:dyDescent="0.25">
      <c r="O935" s="3">
        <v>488</v>
      </c>
      <c r="P935" s="3">
        <v>368</v>
      </c>
      <c r="Q935" s="3">
        <v>80.5</v>
      </c>
      <c r="R935" s="3">
        <v>11.5</v>
      </c>
      <c r="S935" s="3">
        <v>1340</v>
      </c>
      <c r="T935" s="3">
        <v>1</v>
      </c>
      <c r="U935" s="3">
        <v>0.02</v>
      </c>
    </row>
    <row r="936" spans="15:21" x14ac:dyDescent="0.25">
      <c r="O936" s="3">
        <v>488</v>
      </c>
      <c r="P936" s="3">
        <v>368</v>
      </c>
      <c r="Q936" s="3">
        <v>80.5</v>
      </c>
      <c r="R936" s="3">
        <v>11.5</v>
      </c>
      <c r="S936" s="3">
        <v>1340</v>
      </c>
      <c r="T936" s="3">
        <v>1</v>
      </c>
      <c r="U936" s="3">
        <v>0.02</v>
      </c>
    </row>
    <row r="937" spans="15:21" x14ac:dyDescent="0.25">
      <c r="O937" s="3">
        <v>473</v>
      </c>
      <c r="P937" s="3">
        <v>389</v>
      </c>
      <c r="Q937" s="3">
        <v>78.5</v>
      </c>
      <c r="R937" s="3">
        <v>12.2</v>
      </c>
      <c r="S937" s="3">
        <v>1233</v>
      </c>
      <c r="T937" s="3">
        <v>2.04</v>
      </c>
      <c r="U937" s="3">
        <v>0.02</v>
      </c>
    </row>
    <row r="938" spans="15:21" x14ac:dyDescent="0.25">
      <c r="O938" s="3">
        <v>625</v>
      </c>
      <c r="P938" s="3">
        <v>518</v>
      </c>
      <c r="Q938" s="3">
        <v>83.5</v>
      </c>
      <c r="R938" s="3">
        <v>11</v>
      </c>
      <c r="S938" s="3">
        <v>1241</v>
      </c>
      <c r="T938" s="3">
        <v>1</v>
      </c>
      <c r="U938" s="3">
        <v>0.03</v>
      </c>
    </row>
    <row r="939" spans="15:21" x14ac:dyDescent="0.25">
      <c r="O939" s="3">
        <v>713</v>
      </c>
      <c r="P939" s="3">
        <v>549</v>
      </c>
      <c r="Q939" s="3">
        <v>80.5</v>
      </c>
      <c r="R939" s="3">
        <v>11.5</v>
      </c>
      <c r="S939" s="3">
        <v>1342</v>
      </c>
      <c r="T939" s="3">
        <v>1</v>
      </c>
      <c r="U939" s="3">
        <v>0.02</v>
      </c>
    </row>
    <row r="940" spans="15:21" x14ac:dyDescent="0.25">
      <c r="O940" s="3">
        <v>713</v>
      </c>
      <c r="P940" s="3">
        <v>549</v>
      </c>
      <c r="Q940" s="3">
        <v>80.5</v>
      </c>
      <c r="R940" s="3">
        <v>11.5</v>
      </c>
      <c r="S940" s="3">
        <v>1342</v>
      </c>
      <c r="T940" s="3">
        <v>1</v>
      </c>
      <c r="U940" s="3">
        <v>0.02</v>
      </c>
    </row>
    <row r="941" spans="15:21" x14ac:dyDescent="0.25">
      <c r="O941" s="3">
        <v>504</v>
      </c>
      <c r="P941" s="3">
        <v>419</v>
      </c>
      <c r="Q941" s="3">
        <v>78.5</v>
      </c>
      <c r="R941" s="3">
        <v>12.1</v>
      </c>
      <c r="S941" s="3">
        <v>1138</v>
      </c>
      <c r="T941" s="3">
        <v>1.86</v>
      </c>
      <c r="U941" s="3">
        <v>0.02</v>
      </c>
    </row>
    <row r="942" spans="15:21" x14ac:dyDescent="0.25">
      <c r="O942" s="3">
        <v>619</v>
      </c>
      <c r="P942" s="3">
        <v>518</v>
      </c>
      <c r="Q942" s="3">
        <v>84</v>
      </c>
      <c r="R942" s="3">
        <v>11</v>
      </c>
      <c r="S942" s="3">
        <v>1224</v>
      </c>
      <c r="T942" s="3">
        <v>1</v>
      </c>
      <c r="U942" s="3">
        <v>0.03</v>
      </c>
    </row>
    <row r="943" spans="15:21" x14ac:dyDescent="0.25">
      <c r="O943" s="3">
        <v>713</v>
      </c>
      <c r="P943" s="3">
        <v>549</v>
      </c>
      <c r="Q943" s="3">
        <v>80.5</v>
      </c>
      <c r="R943" s="3">
        <v>11.4</v>
      </c>
      <c r="S943" s="3">
        <v>1344</v>
      </c>
      <c r="T943" s="3">
        <v>1</v>
      </c>
      <c r="U943" s="3">
        <v>0.02</v>
      </c>
    </row>
    <row r="944" spans="15:21" x14ac:dyDescent="0.25">
      <c r="O944" s="3">
        <v>713</v>
      </c>
      <c r="P944" s="3">
        <v>549</v>
      </c>
      <c r="Q944" s="3">
        <v>80.5</v>
      </c>
      <c r="R944" s="3">
        <v>11.4</v>
      </c>
      <c r="S944" s="3">
        <v>1344</v>
      </c>
      <c r="T944" s="3">
        <v>1</v>
      </c>
      <c r="U944" s="3">
        <v>0.02</v>
      </c>
    </row>
    <row r="945" spans="15:21" x14ac:dyDescent="0.25">
      <c r="O945" s="3">
        <v>713</v>
      </c>
      <c r="P945" s="3">
        <v>549</v>
      </c>
      <c r="Q945" s="3">
        <v>80.5</v>
      </c>
      <c r="R945" s="3">
        <v>11.4</v>
      </c>
      <c r="S945" s="3">
        <v>1344</v>
      </c>
      <c r="T945" s="3">
        <v>1</v>
      </c>
      <c r="U945" s="3">
        <v>0.02</v>
      </c>
    </row>
    <row r="946" spans="15:21" x14ac:dyDescent="0.25">
      <c r="O946" s="3">
        <v>494</v>
      </c>
      <c r="P946" s="3">
        <v>406</v>
      </c>
      <c r="Q946" s="3">
        <v>79.5</v>
      </c>
      <c r="R946" s="3">
        <v>12.1</v>
      </c>
      <c r="S946" s="3">
        <v>1226</v>
      </c>
      <c r="T946" s="3">
        <v>1.27</v>
      </c>
      <c r="U946" s="3">
        <v>0.02</v>
      </c>
    </row>
    <row r="947" spans="15:21" x14ac:dyDescent="0.25">
      <c r="O947" s="3">
        <v>619</v>
      </c>
      <c r="P947" s="3">
        <v>518</v>
      </c>
      <c r="Q947" s="3">
        <v>84</v>
      </c>
      <c r="R947" s="3">
        <v>10.9</v>
      </c>
      <c r="S947" s="3">
        <v>1253</v>
      </c>
      <c r="T947" s="3">
        <v>1</v>
      </c>
      <c r="U947" s="3">
        <v>0.03</v>
      </c>
    </row>
    <row r="948" spans="15:21" x14ac:dyDescent="0.25">
      <c r="O948" s="3">
        <v>632</v>
      </c>
      <c r="P948" s="3">
        <v>493</v>
      </c>
      <c r="Q948" s="3">
        <v>81</v>
      </c>
      <c r="R948" s="3">
        <v>11.5</v>
      </c>
      <c r="S948" s="3">
        <v>1338</v>
      </c>
      <c r="T948" s="3">
        <v>1</v>
      </c>
      <c r="U948" s="3">
        <v>0.02</v>
      </c>
    </row>
    <row r="949" spans="15:21" x14ac:dyDescent="0.25">
      <c r="O949" s="3">
        <v>632</v>
      </c>
      <c r="P949" s="3">
        <v>493</v>
      </c>
      <c r="Q949" s="3">
        <v>81</v>
      </c>
      <c r="R949" s="3">
        <v>11.5</v>
      </c>
      <c r="S949" s="3">
        <v>1338</v>
      </c>
      <c r="T949" s="3">
        <v>1</v>
      </c>
      <c r="U949" s="3">
        <v>0.02</v>
      </c>
    </row>
    <row r="950" spans="15:21" x14ac:dyDescent="0.25">
      <c r="O950" s="3">
        <v>632</v>
      </c>
      <c r="P950" s="3">
        <v>493</v>
      </c>
      <c r="Q950" s="3">
        <v>81</v>
      </c>
      <c r="R950" s="3">
        <v>11.5</v>
      </c>
      <c r="S950" s="3">
        <v>1338</v>
      </c>
      <c r="T950" s="3">
        <v>1</v>
      </c>
      <c r="U950" s="3">
        <v>0.02</v>
      </c>
    </row>
    <row r="951" spans="15:21" x14ac:dyDescent="0.25">
      <c r="O951" s="3">
        <v>518</v>
      </c>
      <c r="P951" s="3">
        <v>425</v>
      </c>
      <c r="Q951" s="3">
        <v>79</v>
      </c>
      <c r="R951" s="3">
        <v>12.1</v>
      </c>
      <c r="S951" s="3">
        <v>1243</v>
      </c>
      <c r="T951" s="3">
        <v>1.05</v>
      </c>
      <c r="U951" s="3">
        <v>0.02</v>
      </c>
    </row>
    <row r="952" spans="15:21" x14ac:dyDescent="0.25">
      <c r="O952" s="3">
        <v>590</v>
      </c>
      <c r="P952" s="3">
        <v>495</v>
      </c>
      <c r="Q952" s="3">
        <v>84</v>
      </c>
      <c r="R952" s="3">
        <v>10.9</v>
      </c>
      <c r="S952" s="3">
        <v>1253</v>
      </c>
      <c r="T952" s="3">
        <v>1</v>
      </c>
      <c r="U952" s="3">
        <v>0.04</v>
      </c>
    </row>
    <row r="953" spans="15:21" x14ac:dyDescent="0.25">
      <c r="O953" s="3">
        <v>614</v>
      </c>
      <c r="P953" s="3">
        <v>495</v>
      </c>
      <c r="Q953" s="3">
        <v>81.5</v>
      </c>
      <c r="R953" s="3">
        <v>11.5</v>
      </c>
      <c r="S953" s="3">
        <v>1341</v>
      </c>
      <c r="T953" s="3">
        <v>1</v>
      </c>
      <c r="U953" s="3">
        <v>0.02</v>
      </c>
    </row>
    <row r="954" spans="15:21" x14ac:dyDescent="0.25">
      <c r="O954" s="3">
        <v>614</v>
      </c>
      <c r="P954" s="3">
        <v>495</v>
      </c>
      <c r="Q954" s="3">
        <v>81.5</v>
      </c>
      <c r="R954" s="3">
        <v>11.5</v>
      </c>
      <c r="S954" s="3">
        <v>1341</v>
      </c>
      <c r="T954" s="3">
        <v>1</v>
      </c>
      <c r="U954" s="3">
        <v>0.02</v>
      </c>
    </row>
    <row r="955" spans="15:21" x14ac:dyDescent="0.25">
      <c r="O955" s="3">
        <v>614</v>
      </c>
      <c r="P955" s="3">
        <v>495</v>
      </c>
      <c r="Q955" s="3">
        <v>81.5</v>
      </c>
      <c r="R955" s="3">
        <v>11.5</v>
      </c>
      <c r="S955" s="3">
        <v>1341</v>
      </c>
      <c r="T955" s="3">
        <v>1</v>
      </c>
      <c r="U955" s="3">
        <v>0.02</v>
      </c>
    </row>
    <row r="956" spans="15:21" x14ac:dyDescent="0.25">
      <c r="O956" s="3">
        <v>570</v>
      </c>
      <c r="P956" s="3">
        <v>470</v>
      </c>
      <c r="Q956" s="3">
        <v>79</v>
      </c>
      <c r="R956" s="3">
        <v>12.1</v>
      </c>
      <c r="S956" s="3">
        <v>1307</v>
      </c>
      <c r="T956" s="3">
        <v>1</v>
      </c>
      <c r="U956" s="3">
        <v>0.02</v>
      </c>
    </row>
    <row r="957" spans="15:21" x14ac:dyDescent="0.25">
      <c r="O957" s="3">
        <v>643</v>
      </c>
      <c r="P957" s="3">
        <v>526</v>
      </c>
      <c r="Q957" s="3">
        <v>84</v>
      </c>
      <c r="R957" s="3">
        <v>10.9</v>
      </c>
      <c r="S957" s="3">
        <v>1241</v>
      </c>
      <c r="T957" s="3">
        <v>1</v>
      </c>
      <c r="U957" s="3">
        <v>0.03</v>
      </c>
    </row>
    <row r="958" spans="15:21" x14ac:dyDescent="0.25">
      <c r="O958" s="3">
        <v>614</v>
      </c>
      <c r="P958" s="3">
        <v>495</v>
      </c>
      <c r="Q958" s="3">
        <v>81</v>
      </c>
      <c r="R958" s="3">
        <v>11.5</v>
      </c>
      <c r="S958" s="3">
        <v>1362</v>
      </c>
      <c r="T958" s="3">
        <v>1</v>
      </c>
      <c r="U958" s="3">
        <v>0.02</v>
      </c>
    </row>
    <row r="959" spans="15:21" x14ac:dyDescent="0.25">
      <c r="O959" s="3">
        <v>614</v>
      </c>
      <c r="P959" s="3">
        <v>495</v>
      </c>
      <c r="Q959" s="3">
        <v>81</v>
      </c>
      <c r="R959" s="3">
        <v>11.5</v>
      </c>
      <c r="S959" s="3">
        <v>1362</v>
      </c>
      <c r="T959" s="3">
        <v>1</v>
      </c>
      <c r="U959" s="3">
        <v>0.02</v>
      </c>
    </row>
    <row r="960" spans="15:21" x14ac:dyDescent="0.25">
      <c r="O960" s="3">
        <v>614</v>
      </c>
      <c r="P960" s="3">
        <v>495</v>
      </c>
      <c r="Q960" s="3">
        <v>81</v>
      </c>
      <c r="R960" s="3">
        <v>11.5</v>
      </c>
      <c r="S960" s="3">
        <v>1362</v>
      </c>
      <c r="T960" s="3">
        <v>1</v>
      </c>
      <c r="U960" s="3">
        <v>0.02</v>
      </c>
    </row>
    <row r="961" spans="15:21" x14ac:dyDescent="0.25">
      <c r="O961" s="3">
        <v>578</v>
      </c>
      <c r="P961" s="3">
        <v>477</v>
      </c>
      <c r="Q961" s="3">
        <v>79</v>
      </c>
      <c r="R961" s="3">
        <v>12.1</v>
      </c>
      <c r="S961" s="3">
        <v>1279</v>
      </c>
      <c r="T961" s="3">
        <v>1</v>
      </c>
      <c r="U961" s="3">
        <v>0.02</v>
      </c>
    </row>
    <row r="962" spans="15:21" x14ac:dyDescent="0.25">
      <c r="O962" s="3">
        <v>643</v>
      </c>
      <c r="P962" s="3">
        <v>526</v>
      </c>
      <c r="Q962" s="3">
        <v>84</v>
      </c>
      <c r="R962" s="3">
        <v>10.9</v>
      </c>
      <c r="S962" s="3">
        <v>1283</v>
      </c>
      <c r="T962" s="3">
        <v>1</v>
      </c>
      <c r="U962" s="3">
        <v>0.03</v>
      </c>
    </row>
    <row r="963" spans="15:21" x14ac:dyDescent="0.25">
      <c r="O963" s="3">
        <v>669</v>
      </c>
      <c r="P963" s="3">
        <v>527</v>
      </c>
      <c r="Q963" s="3">
        <v>80.5</v>
      </c>
      <c r="R963" s="3">
        <v>11.5</v>
      </c>
      <c r="S963" s="3">
        <v>1359</v>
      </c>
      <c r="T963" s="3">
        <v>1</v>
      </c>
      <c r="U963" s="3">
        <v>0.02</v>
      </c>
    </row>
    <row r="964" spans="15:21" x14ac:dyDescent="0.25">
      <c r="O964" s="3">
        <v>584</v>
      </c>
      <c r="P964" s="3">
        <v>471</v>
      </c>
      <c r="Q964" s="3">
        <v>79</v>
      </c>
      <c r="R964" s="3">
        <v>12.1</v>
      </c>
      <c r="S964" s="3">
        <v>1235</v>
      </c>
      <c r="T964" s="3">
        <v>1</v>
      </c>
      <c r="U964" s="3">
        <v>0.02</v>
      </c>
    </row>
    <row r="965" spans="15:21" x14ac:dyDescent="0.25">
      <c r="O965" s="3">
        <v>657</v>
      </c>
      <c r="P965" s="3">
        <v>562</v>
      </c>
      <c r="Q965" s="3">
        <v>84</v>
      </c>
      <c r="R965" s="3">
        <v>10.9</v>
      </c>
      <c r="S965" s="3">
        <v>1300</v>
      </c>
      <c r="T965" s="3">
        <v>1</v>
      </c>
      <c r="U965" s="3">
        <v>0.03</v>
      </c>
    </row>
    <row r="966" spans="15:21" x14ac:dyDescent="0.25">
      <c r="O966" s="3">
        <v>525</v>
      </c>
      <c r="P966" s="3">
        <v>397</v>
      </c>
      <c r="Q966" s="3">
        <v>80.5</v>
      </c>
      <c r="R966" s="3">
        <v>11.5</v>
      </c>
      <c r="S966" s="3">
        <v>1361</v>
      </c>
      <c r="T966" s="3">
        <v>1</v>
      </c>
      <c r="U966" s="3">
        <v>0.02</v>
      </c>
    </row>
    <row r="967" spans="15:21" x14ac:dyDescent="0.25">
      <c r="O967" s="3">
        <v>583</v>
      </c>
      <c r="P967" s="3">
        <v>485</v>
      </c>
      <c r="Q967" s="3">
        <v>79</v>
      </c>
      <c r="R967" s="3">
        <v>12</v>
      </c>
      <c r="S967" s="3">
        <v>1213</v>
      </c>
      <c r="T967" s="3">
        <v>1</v>
      </c>
      <c r="U967" s="3">
        <v>0.02</v>
      </c>
    </row>
    <row r="968" spans="15:21" x14ac:dyDescent="0.25">
      <c r="O968" s="3">
        <v>681</v>
      </c>
      <c r="P968" s="3">
        <v>551</v>
      </c>
      <c r="Q968" s="3">
        <v>84</v>
      </c>
      <c r="R968" s="3">
        <v>10.9</v>
      </c>
      <c r="S968" s="3">
        <v>1305</v>
      </c>
      <c r="T968" s="3">
        <v>1</v>
      </c>
      <c r="U968" s="3">
        <v>0.03</v>
      </c>
    </row>
    <row r="969" spans="15:21" x14ac:dyDescent="0.25">
      <c r="O969" s="3">
        <v>525</v>
      </c>
      <c r="P969" s="3">
        <v>397</v>
      </c>
      <c r="Q969" s="3">
        <v>81</v>
      </c>
      <c r="R969" s="3">
        <v>11.4</v>
      </c>
      <c r="S969" s="3">
        <v>1368</v>
      </c>
      <c r="T969" s="3">
        <v>1</v>
      </c>
      <c r="U969" s="3">
        <v>0.02</v>
      </c>
    </row>
    <row r="970" spans="15:21" x14ac:dyDescent="0.25">
      <c r="O970" s="3">
        <v>582</v>
      </c>
      <c r="P970" s="3">
        <v>481</v>
      </c>
      <c r="Q970" s="3">
        <v>79</v>
      </c>
      <c r="R970" s="3">
        <v>12</v>
      </c>
      <c r="S970" s="3">
        <v>1214</v>
      </c>
      <c r="T970" s="3">
        <v>1</v>
      </c>
      <c r="U970" s="3">
        <v>0.02</v>
      </c>
    </row>
    <row r="971" spans="15:21" x14ac:dyDescent="0.25">
      <c r="O971" s="3">
        <v>681</v>
      </c>
      <c r="P971" s="3">
        <v>551</v>
      </c>
      <c r="Q971" s="3">
        <v>84</v>
      </c>
      <c r="R971" s="3">
        <v>10.9</v>
      </c>
      <c r="S971" s="3">
        <v>1319</v>
      </c>
      <c r="T971" s="3">
        <v>1</v>
      </c>
      <c r="U971" s="3">
        <v>0.03</v>
      </c>
    </row>
    <row r="972" spans="15:21" x14ac:dyDescent="0.25">
      <c r="O972" s="3">
        <v>663</v>
      </c>
      <c r="P972" s="3">
        <v>519</v>
      </c>
      <c r="Q972" s="3">
        <v>81</v>
      </c>
      <c r="R972" s="3">
        <v>11.4</v>
      </c>
      <c r="S972" s="3">
        <v>1377</v>
      </c>
      <c r="T972" s="3">
        <v>1</v>
      </c>
      <c r="U972" s="3">
        <v>0.02</v>
      </c>
    </row>
    <row r="973" spans="15:21" x14ac:dyDescent="0.25">
      <c r="O973" s="3">
        <v>491</v>
      </c>
      <c r="P973" s="3">
        <v>395</v>
      </c>
      <c r="Q973" s="3">
        <v>79</v>
      </c>
      <c r="R973" s="3">
        <v>12</v>
      </c>
      <c r="S973" s="3">
        <v>1182</v>
      </c>
      <c r="T973" s="3">
        <v>1</v>
      </c>
      <c r="U973" s="3">
        <v>0.02</v>
      </c>
    </row>
    <row r="974" spans="15:21" x14ac:dyDescent="0.25">
      <c r="O974" s="3">
        <v>709</v>
      </c>
      <c r="P974" s="3">
        <v>602</v>
      </c>
      <c r="Q974" s="3">
        <v>84</v>
      </c>
      <c r="R974" s="3">
        <v>10.9</v>
      </c>
      <c r="S974" s="3">
        <v>1323</v>
      </c>
      <c r="T974" s="3">
        <v>1</v>
      </c>
      <c r="U974" s="3">
        <v>0.03</v>
      </c>
    </row>
    <row r="975" spans="15:21" x14ac:dyDescent="0.25">
      <c r="O975" s="3">
        <v>683</v>
      </c>
      <c r="P975" s="3">
        <v>532</v>
      </c>
      <c r="Q975" s="3">
        <v>81</v>
      </c>
      <c r="R975" s="3">
        <v>11.3</v>
      </c>
      <c r="S975" s="3">
        <v>1380</v>
      </c>
      <c r="T975" s="3">
        <v>1</v>
      </c>
      <c r="U975" s="3">
        <v>0.02</v>
      </c>
    </row>
    <row r="976" spans="15:21" x14ac:dyDescent="0.25">
      <c r="O976" s="3">
        <v>537</v>
      </c>
      <c r="P976" s="3">
        <v>437</v>
      </c>
      <c r="Q976" s="3">
        <v>79</v>
      </c>
      <c r="R976" s="3">
        <v>12.1</v>
      </c>
      <c r="S976" s="3">
        <v>1156</v>
      </c>
      <c r="T976" s="3">
        <v>1</v>
      </c>
      <c r="U976" s="3">
        <v>0.02</v>
      </c>
    </row>
    <row r="977" spans="15:21" x14ac:dyDescent="0.25">
      <c r="O977" s="3">
        <v>690</v>
      </c>
      <c r="P977" s="3">
        <v>582</v>
      </c>
      <c r="Q977" s="3">
        <v>84.5</v>
      </c>
      <c r="R977" s="3">
        <v>10.9</v>
      </c>
      <c r="S977" s="3">
        <v>1320</v>
      </c>
      <c r="T977" s="3">
        <v>1</v>
      </c>
      <c r="U977" s="3">
        <v>0.03</v>
      </c>
    </row>
    <row r="978" spans="15:21" x14ac:dyDescent="0.25">
      <c r="O978" s="3">
        <v>683</v>
      </c>
      <c r="P978" s="3">
        <v>532</v>
      </c>
      <c r="Q978" s="3">
        <v>81.5</v>
      </c>
      <c r="R978" s="3">
        <v>11.3</v>
      </c>
      <c r="S978" s="3">
        <v>1372</v>
      </c>
      <c r="T978" s="3">
        <v>1</v>
      </c>
      <c r="U978" s="3">
        <v>0.02</v>
      </c>
    </row>
    <row r="979" spans="15:21" x14ac:dyDescent="0.25">
      <c r="O979" s="3">
        <v>541</v>
      </c>
      <c r="P979" s="3">
        <v>437</v>
      </c>
      <c r="Q979" s="3">
        <v>79</v>
      </c>
      <c r="R979" s="3">
        <v>12</v>
      </c>
      <c r="S979" s="3">
        <v>1112</v>
      </c>
      <c r="T979" s="3">
        <v>1</v>
      </c>
      <c r="U979" s="3">
        <v>0.02</v>
      </c>
    </row>
    <row r="980" spans="15:21" x14ac:dyDescent="0.25">
      <c r="O980" s="3">
        <v>690</v>
      </c>
      <c r="P980" s="3">
        <v>582</v>
      </c>
      <c r="Q980" s="3">
        <v>84.5</v>
      </c>
      <c r="R980" s="3">
        <v>10.9</v>
      </c>
      <c r="S980" s="3">
        <v>1305</v>
      </c>
      <c r="T980" s="3">
        <v>1</v>
      </c>
      <c r="U980" s="3">
        <v>0.03</v>
      </c>
    </row>
    <row r="981" spans="15:21" x14ac:dyDescent="0.25">
      <c r="O981" s="3">
        <v>579</v>
      </c>
      <c r="P981" s="3">
        <v>441</v>
      </c>
      <c r="Q981" s="3">
        <v>82</v>
      </c>
      <c r="R981" s="3">
        <v>11.3</v>
      </c>
      <c r="S981" s="3">
        <v>1339</v>
      </c>
      <c r="T981" s="3">
        <v>1</v>
      </c>
      <c r="U981" s="3">
        <v>0.02</v>
      </c>
    </row>
    <row r="982" spans="15:21" x14ac:dyDescent="0.25">
      <c r="O982" s="3">
        <v>520</v>
      </c>
      <c r="P982" s="3">
        <v>419</v>
      </c>
      <c r="Q982" s="3">
        <v>79</v>
      </c>
      <c r="R982" s="3">
        <v>12</v>
      </c>
      <c r="S982" s="3">
        <v>1192</v>
      </c>
      <c r="T982" s="3">
        <v>1</v>
      </c>
      <c r="U982" s="3">
        <v>0.02</v>
      </c>
    </row>
    <row r="983" spans="15:21" x14ac:dyDescent="0.25">
      <c r="O983" s="3">
        <v>750</v>
      </c>
      <c r="P983" s="3">
        <v>617</v>
      </c>
      <c r="Q983" s="3">
        <v>84.5</v>
      </c>
      <c r="R983" s="3">
        <v>10.9</v>
      </c>
      <c r="S983" s="3">
        <v>1308</v>
      </c>
      <c r="T983" s="3">
        <v>1</v>
      </c>
      <c r="U983" s="3">
        <v>0.03</v>
      </c>
    </row>
    <row r="984" spans="15:21" x14ac:dyDescent="0.25">
      <c r="O984" s="3">
        <v>648</v>
      </c>
      <c r="P984" s="3">
        <v>518</v>
      </c>
      <c r="Q984" s="3">
        <v>82</v>
      </c>
      <c r="R984" s="3">
        <v>11.4</v>
      </c>
      <c r="S984" s="3">
        <v>1342</v>
      </c>
      <c r="T984" s="3">
        <v>1</v>
      </c>
      <c r="U984" s="3">
        <v>0.02</v>
      </c>
    </row>
    <row r="985" spans="15:21" x14ac:dyDescent="0.25">
      <c r="O985" s="3">
        <v>461</v>
      </c>
      <c r="P985" s="3">
        <v>381</v>
      </c>
      <c r="Q985" s="3">
        <v>79</v>
      </c>
      <c r="R985" s="3">
        <v>12</v>
      </c>
      <c r="S985" s="3">
        <v>1280</v>
      </c>
      <c r="T985" s="3">
        <v>1</v>
      </c>
      <c r="U985" s="3">
        <v>0.02</v>
      </c>
    </row>
    <row r="986" spans="15:21" x14ac:dyDescent="0.25">
      <c r="O986" s="3">
        <v>725</v>
      </c>
      <c r="P986" s="3">
        <v>621</v>
      </c>
      <c r="Q986" s="3">
        <v>84.5</v>
      </c>
      <c r="R986" s="3">
        <v>10.8</v>
      </c>
      <c r="S986" s="3">
        <v>1385</v>
      </c>
      <c r="T986" s="3">
        <v>1</v>
      </c>
      <c r="U986" s="3">
        <v>0.03</v>
      </c>
    </row>
    <row r="987" spans="15:21" x14ac:dyDescent="0.25">
      <c r="O987" s="3">
        <v>648</v>
      </c>
      <c r="P987" s="3">
        <v>518</v>
      </c>
      <c r="Q987" s="3">
        <v>81.5</v>
      </c>
      <c r="R987" s="3">
        <v>11.4</v>
      </c>
      <c r="S987" s="3">
        <v>1348</v>
      </c>
      <c r="T987" s="3">
        <v>1</v>
      </c>
      <c r="U987" s="3">
        <v>0.02</v>
      </c>
    </row>
    <row r="988" spans="15:21" x14ac:dyDescent="0.25">
      <c r="O988" s="3">
        <v>462</v>
      </c>
      <c r="P988" s="3">
        <v>382</v>
      </c>
      <c r="Q988" s="3">
        <v>79.5</v>
      </c>
      <c r="R988" s="3">
        <v>12</v>
      </c>
      <c r="S988" s="3">
        <v>1316</v>
      </c>
      <c r="T988" s="3">
        <v>1</v>
      </c>
      <c r="U988" s="3">
        <v>0.02</v>
      </c>
    </row>
    <row r="989" spans="15:21" x14ac:dyDescent="0.25">
      <c r="O989" s="3">
        <v>725</v>
      </c>
      <c r="P989" s="3">
        <v>621</v>
      </c>
      <c r="Q989" s="3">
        <v>84.5</v>
      </c>
      <c r="R989" s="3">
        <v>10.9</v>
      </c>
      <c r="S989" s="3">
        <v>1386</v>
      </c>
      <c r="T989" s="3">
        <v>1</v>
      </c>
      <c r="U989" s="3">
        <v>0.03</v>
      </c>
    </row>
    <row r="990" spans="15:21" x14ac:dyDescent="0.25">
      <c r="O990" s="3">
        <v>679</v>
      </c>
      <c r="P990" s="3">
        <v>534</v>
      </c>
      <c r="Q990" s="3">
        <v>81.5</v>
      </c>
      <c r="R990" s="3">
        <v>11.4</v>
      </c>
      <c r="S990" s="3">
        <v>1350</v>
      </c>
      <c r="T990" s="3">
        <v>1</v>
      </c>
      <c r="U990" s="3">
        <v>0.02</v>
      </c>
    </row>
    <row r="991" spans="15:21" x14ac:dyDescent="0.25">
      <c r="O991" s="3">
        <v>585</v>
      </c>
      <c r="P991" s="3">
        <v>481</v>
      </c>
      <c r="Q991" s="3">
        <v>79.5</v>
      </c>
      <c r="R991" s="3">
        <v>11.9</v>
      </c>
      <c r="S991" s="3">
        <v>1328</v>
      </c>
      <c r="T991" s="3">
        <v>1</v>
      </c>
      <c r="U991" s="3">
        <v>0.02</v>
      </c>
    </row>
    <row r="992" spans="15:21" x14ac:dyDescent="0.25">
      <c r="O992" s="3">
        <v>699</v>
      </c>
      <c r="P992" s="3">
        <v>581</v>
      </c>
      <c r="Q992" s="3">
        <v>84.5</v>
      </c>
      <c r="R992" s="3">
        <v>10.9</v>
      </c>
      <c r="S992" s="3">
        <v>1382</v>
      </c>
      <c r="T992" s="3">
        <v>1</v>
      </c>
      <c r="U992" s="3">
        <v>0.03</v>
      </c>
    </row>
    <row r="993" spans="15:21" x14ac:dyDescent="0.25">
      <c r="O993" s="3">
        <v>639</v>
      </c>
      <c r="P993" s="3">
        <v>493</v>
      </c>
      <c r="Q993" s="3">
        <v>81.5</v>
      </c>
      <c r="R993" s="3">
        <v>11.3</v>
      </c>
      <c r="S993" s="3">
        <v>1346</v>
      </c>
      <c r="T993" s="3">
        <v>1</v>
      </c>
      <c r="U993" s="3">
        <v>0.02</v>
      </c>
    </row>
    <row r="994" spans="15:21" x14ac:dyDescent="0.25">
      <c r="O994" s="3">
        <v>548</v>
      </c>
      <c r="P994" s="3">
        <v>452</v>
      </c>
      <c r="Q994" s="3">
        <v>79.5</v>
      </c>
      <c r="R994" s="3">
        <v>11.9</v>
      </c>
      <c r="S994" s="3">
        <v>1329</v>
      </c>
      <c r="T994" s="3">
        <v>1</v>
      </c>
      <c r="U994" s="3">
        <v>0.02</v>
      </c>
    </row>
    <row r="995" spans="15:21" x14ac:dyDescent="0.25">
      <c r="O995" s="3">
        <v>693</v>
      </c>
      <c r="P995" s="3">
        <v>583</v>
      </c>
      <c r="Q995" s="3">
        <v>84.5</v>
      </c>
      <c r="R995" s="3">
        <v>10.9</v>
      </c>
      <c r="S995" s="3">
        <v>1378</v>
      </c>
      <c r="T995" s="3">
        <v>1</v>
      </c>
      <c r="U995" s="3">
        <v>0.03</v>
      </c>
    </row>
    <row r="996" spans="15:21" x14ac:dyDescent="0.25">
      <c r="O996" s="3">
        <v>639</v>
      </c>
      <c r="P996" s="3">
        <v>493</v>
      </c>
      <c r="Q996" s="3">
        <v>81.5</v>
      </c>
      <c r="R996" s="3">
        <v>11.3</v>
      </c>
      <c r="S996" s="3">
        <v>1340</v>
      </c>
      <c r="T996" s="3">
        <v>1</v>
      </c>
      <c r="U996" s="3">
        <v>0.02</v>
      </c>
    </row>
    <row r="997" spans="15:21" x14ac:dyDescent="0.25">
      <c r="O997" s="3">
        <v>508</v>
      </c>
      <c r="P997" s="3">
        <v>418</v>
      </c>
      <c r="Q997" s="3">
        <v>79.5</v>
      </c>
      <c r="R997" s="3">
        <v>12</v>
      </c>
      <c r="S997" s="3">
        <v>1326</v>
      </c>
      <c r="T997" s="3">
        <v>1</v>
      </c>
      <c r="U997" s="3">
        <v>0.02</v>
      </c>
    </row>
    <row r="998" spans="15:21" x14ac:dyDescent="0.25">
      <c r="O998" s="3">
        <v>693</v>
      </c>
      <c r="P998" s="3">
        <v>583</v>
      </c>
      <c r="Q998" s="3">
        <v>84.5</v>
      </c>
      <c r="R998" s="3">
        <v>10.9</v>
      </c>
      <c r="S998" s="3">
        <v>1379</v>
      </c>
      <c r="T998" s="3">
        <v>1</v>
      </c>
      <c r="U998" s="3">
        <v>0.03</v>
      </c>
    </row>
    <row r="999" spans="15:21" x14ac:dyDescent="0.25">
      <c r="O999" s="3">
        <v>659</v>
      </c>
      <c r="P999" s="3">
        <v>525</v>
      </c>
      <c r="Q999" s="3">
        <v>81.5</v>
      </c>
      <c r="R999" s="3">
        <v>11.3</v>
      </c>
      <c r="S999" s="3">
        <v>1333</v>
      </c>
      <c r="T999" s="3">
        <v>1</v>
      </c>
      <c r="U999" s="3">
        <v>0.02</v>
      </c>
    </row>
    <row r="1000" spans="15:21" x14ac:dyDescent="0.25">
      <c r="O1000" s="3">
        <v>557</v>
      </c>
      <c r="P1000" s="3">
        <v>455</v>
      </c>
      <c r="Q1000" s="3">
        <v>79.5</v>
      </c>
      <c r="R1000" s="3">
        <v>12</v>
      </c>
      <c r="S1000" s="3">
        <v>1328</v>
      </c>
      <c r="T1000" s="3">
        <v>1</v>
      </c>
      <c r="U1000" s="3">
        <v>0.02</v>
      </c>
    </row>
    <row r="1001" spans="15:21" x14ac:dyDescent="0.25">
      <c r="O1001" s="3">
        <v>651</v>
      </c>
      <c r="P1001" s="3">
        <v>557</v>
      </c>
      <c r="Q1001" s="3">
        <v>84.5</v>
      </c>
      <c r="R1001" s="3">
        <v>10.9</v>
      </c>
      <c r="S1001" s="3">
        <v>1367</v>
      </c>
      <c r="T1001" s="3">
        <v>1</v>
      </c>
      <c r="U1001" s="3">
        <v>0.03</v>
      </c>
    </row>
    <row r="1002" spans="15:21" x14ac:dyDescent="0.25">
      <c r="O1002" s="3">
        <v>665</v>
      </c>
      <c r="P1002" s="3">
        <v>545</v>
      </c>
      <c r="Q1002" s="3">
        <v>81.5</v>
      </c>
      <c r="R1002" s="3">
        <v>11.3</v>
      </c>
      <c r="S1002" s="3">
        <v>1323</v>
      </c>
      <c r="T1002" s="3">
        <v>1</v>
      </c>
      <c r="U1002" s="3">
        <v>0.02</v>
      </c>
    </row>
    <row r="1003" spans="15:21" x14ac:dyDescent="0.25">
      <c r="O1003" s="3">
        <v>522</v>
      </c>
      <c r="P1003" s="3">
        <v>443</v>
      </c>
      <c r="Q1003" s="3">
        <v>79.5</v>
      </c>
      <c r="R1003" s="3">
        <v>12</v>
      </c>
      <c r="S1003" s="3">
        <v>1331</v>
      </c>
      <c r="T1003" s="3">
        <v>1</v>
      </c>
      <c r="U1003" s="3">
        <v>0.02</v>
      </c>
    </row>
    <row r="1004" spans="15:21" x14ac:dyDescent="0.25">
      <c r="O1004" s="3">
        <v>643</v>
      </c>
      <c r="P1004" s="3">
        <v>539</v>
      </c>
      <c r="Q1004" s="3">
        <v>84.5</v>
      </c>
      <c r="R1004" s="3">
        <v>10.8</v>
      </c>
      <c r="S1004" s="3">
        <v>1343</v>
      </c>
      <c r="T1004" s="3">
        <v>1</v>
      </c>
      <c r="U1004" s="3">
        <v>0.03</v>
      </c>
    </row>
    <row r="1005" spans="15:21" x14ac:dyDescent="0.25">
      <c r="O1005" s="3">
        <v>665</v>
      </c>
      <c r="P1005" s="3">
        <v>545</v>
      </c>
      <c r="Q1005" s="3">
        <v>81.5</v>
      </c>
      <c r="R1005" s="3">
        <v>11.3</v>
      </c>
      <c r="S1005" s="3">
        <v>1311</v>
      </c>
      <c r="T1005" s="3">
        <v>1</v>
      </c>
      <c r="U1005" s="3">
        <v>0.02</v>
      </c>
    </row>
    <row r="1006" spans="15:21" x14ac:dyDescent="0.25">
      <c r="O1006" s="3">
        <v>548</v>
      </c>
      <c r="P1006" s="3">
        <v>459</v>
      </c>
      <c r="Q1006" s="3">
        <v>79.5</v>
      </c>
      <c r="R1006" s="3">
        <v>11.9</v>
      </c>
      <c r="S1006" s="3">
        <v>1332</v>
      </c>
      <c r="T1006" s="3">
        <v>1</v>
      </c>
      <c r="U1006" s="3">
        <v>0.02</v>
      </c>
    </row>
    <row r="1007" spans="15:21" x14ac:dyDescent="0.25">
      <c r="O1007" s="3">
        <v>643</v>
      </c>
      <c r="P1007" s="3">
        <v>539</v>
      </c>
      <c r="Q1007" s="3">
        <v>84.5</v>
      </c>
      <c r="R1007" s="3">
        <v>10.8</v>
      </c>
      <c r="S1007" s="3">
        <v>1343</v>
      </c>
      <c r="T1007" s="3">
        <v>1</v>
      </c>
      <c r="U1007" s="3">
        <v>0.03</v>
      </c>
    </row>
    <row r="1008" spans="15:21" x14ac:dyDescent="0.25">
      <c r="O1008" s="3">
        <v>657</v>
      </c>
      <c r="P1008" s="3">
        <v>523</v>
      </c>
      <c r="Q1008" s="3">
        <v>81.5</v>
      </c>
      <c r="R1008" s="3">
        <v>11.3</v>
      </c>
      <c r="S1008" s="3">
        <v>1289</v>
      </c>
      <c r="T1008" s="3">
        <v>1</v>
      </c>
      <c r="U1008" s="3">
        <v>0.02</v>
      </c>
    </row>
    <row r="1009" spans="15:21" x14ac:dyDescent="0.25">
      <c r="O1009" s="3">
        <v>505</v>
      </c>
      <c r="P1009" s="3">
        <v>423</v>
      </c>
      <c r="Q1009" s="3">
        <v>79.5</v>
      </c>
      <c r="R1009" s="3">
        <v>12</v>
      </c>
      <c r="S1009" s="3">
        <v>1318</v>
      </c>
      <c r="T1009" s="3">
        <v>1</v>
      </c>
      <c r="U1009" s="3">
        <v>0.02</v>
      </c>
    </row>
    <row r="1010" spans="15:21" x14ac:dyDescent="0.25">
      <c r="O1010" s="3">
        <v>647</v>
      </c>
      <c r="P1010" s="3">
        <v>553</v>
      </c>
      <c r="Q1010" s="3">
        <v>84.5</v>
      </c>
      <c r="R1010" s="3">
        <v>10.8</v>
      </c>
      <c r="S1010" s="3">
        <v>1318</v>
      </c>
      <c r="T1010" s="3">
        <v>1</v>
      </c>
      <c r="U1010" s="3">
        <v>0.03</v>
      </c>
    </row>
    <row r="1011" spans="15:21" x14ac:dyDescent="0.25">
      <c r="O1011" s="3">
        <v>661</v>
      </c>
      <c r="P1011" s="3">
        <v>516</v>
      </c>
      <c r="Q1011" s="3">
        <v>81.5</v>
      </c>
      <c r="R1011" s="3">
        <v>11.3</v>
      </c>
      <c r="S1011" s="3">
        <v>1286</v>
      </c>
      <c r="T1011" s="3">
        <v>1</v>
      </c>
      <c r="U1011" s="3">
        <v>0.02</v>
      </c>
    </row>
    <row r="1012" spans="15:21" x14ac:dyDescent="0.25">
      <c r="O1012" s="3">
        <v>531</v>
      </c>
      <c r="P1012" s="3">
        <v>443</v>
      </c>
      <c r="Q1012" s="3">
        <v>79.5</v>
      </c>
      <c r="R1012" s="3">
        <v>11.9</v>
      </c>
      <c r="S1012" s="3">
        <v>1302</v>
      </c>
      <c r="T1012" s="3">
        <v>1</v>
      </c>
      <c r="U1012" s="3">
        <v>0.02</v>
      </c>
    </row>
    <row r="1013" spans="15:21" x14ac:dyDescent="0.25">
      <c r="O1013" s="3">
        <v>666</v>
      </c>
      <c r="P1013" s="3">
        <v>569</v>
      </c>
      <c r="Q1013" s="3">
        <v>84.5</v>
      </c>
      <c r="R1013" s="3">
        <v>10.8</v>
      </c>
      <c r="S1013" s="3">
        <v>1318</v>
      </c>
      <c r="T1013" s="3">
        <v>1</v>
      </c>
      <c r="U1013" s="3">
        <v>0.03</v>
      </c>
    </row>
    <row r="1014" spans="15:21" x14ac:dyDescent="0.25">
      <c r="O1014" s="3">
        <v>661</v>
      </c>
      <c r="P1014" s="3">
        <v>516</v>
      </c>
      <c r="Q1014" s="3">
        <v>81.5</v>
      </c>
      <c r="R1014" s="3">
        <v>11.3</v>
      </c>
      <c r="S1014" s="3">
        <v>1254</v>
      </c>
      <c r="T1014" s="3">
        <v>1</v>
      </c>
      <c r="U1014" s="3">
        <v>0.02</v>
      </c>
    </row>
    <row r="1015" spans="15:21" x14ac:dyDescent="0.25">
      <c r="O1015" s="3">
        <v>506</v>
      </c>
      <c r="P1015" s="3">
        <v>422</v>
      </c>
      <c r="Q1015" s="3">
        <v>80</v>
      </c>
      <c r="R1015" s="3">
        <v>11.9</v>
      </c>
      <c r="S1015" s="3">
        <v>1297</v>
      </c>
      <c r="T1015" s="3">
        <v>1</v>
      </c>
      <c r="U1015" s="3">
        <v>0.02</v>
      </c>
    </row>
    <row r="1016" spans="15:21" x14ac:dyDescent="0.25">
      <c r="O1016" s="3">
        <v>666</v>
      </c>
      <c r="P1016" s="3">
        <v>569</v>
      </c>
      <c r="Q1016" s="3">
        <v>84.5</v>
      </c>
      <c r="R1016" s="3">
        <v>10.9</v>
      </c>
      <c r="S1016" s="3">
        <v>1315</v>
      </c>
      <c r="T1016" s="3">
        <v>1</v>
      </c>
      <c r="U1016" s="3">
        <v>0.03</v>
      </c>
    </row>
    <row r="1017" spans="15:21" x14ac:dyDescent="0.25">
      <c r="O1017" s="3">
        <v>645</v>
      </c>
      <c r="P1017" s="3">
        <v>523</v>
      </c>
      <c r="Q1017" s="3">
        <v>81.5</v>
      </c>
      <c r="R1017" s="3">
        <v>11.2</v>
      </c>
      <c r="S1017" s="3">
        <v>1249</v>
      </c>
      <c r="T1017" s="3">
        <v>1</v>
      </c>
      <c r="U1017" s="3">
        <v>0.02</v>
      </c>
    </row>
    <row r="1018" spans="15:21" x14ac:dyDescent="0.25">
      <c r="O1018" s="3">
        <v>607</v>
      </c>
      <c r="P1018" s="3">
        <v>500</v>
      </c>
      <c r="Q1018" s="3">
        <v>80</v>
      </c>
      <c r="R1018" s="3">
        <v>12</v>
      </c>
      <c r="S1018" s="3">
        <v>1283</v>
      </c>
      <c r="T1018" s="3">
        <v>1</v>
      </c>
      <c r="U1018" s="3">
        <v>0.02</v>
      </c>
    </row>
    <row r="1019" spans="15:21" x14ac:dyDescent="0.25">
      <c r="O1019" s="3">
        <v>679</v>
      </c>
      <c r="P1019" s="3">
        <v>567</v>
      </c>
      <c r="Q1019" s="3">
        <v>85</v>
      </c>
      <c r="R1019" s="3">
        <v>10.8</v>
      </c>
      <c r="S1019" s="3">
        <v>1312</v>
      </c>
      <c r="T1019" s="3">
        <v>1</v>
      </c>
      <c r="U1019" s="3">
        <v>0.03</v>
      </c>
    </row>
    <row r="1020" spans="15:21" x14ac:dyDescent="0.25">
      <c r="O1020" s="3">
        <v>637</v>
      </c>
      <c r="P1020" s="3">
        <v>515</v>
      </c>
      <c r="Q1020" s="3">
        <v>81.5</v>
      </c>
      <c r="R1020" s="3">
        <v>11.2</v>
      </c>
      <c r="S1020" s="3">
        <v>1245</v>
      </c>
      <c r="T1020" s="3">
        <v>1</v>
      </c>
      <c r="U1020" s="3">
        <v>0.02</v>
      </c>
    </row>
    <row r="1021" spans="15:21" x14ac:dyDescent="0.25">
      <c r="O1021" s="3">
        <v>537</v>
      </c>
      <c r="P1021" s="3">
        <v>442</v>
      </c>
      <c r="Q1021" s="3">
        <v>80</v>
      </c>
      <c r="R1021" s="3">
        <v>11.9</v>
      </c>
      <c r="S1021" s="3">
        <v>1289</v>
      </c>
      <c r="T1021" s="3">
        <v>1</v>
      </c>
      <c r="U1021" s="3">
        <v>0.02</v>
      </c>
    </row>
    <row r="1022" spans="15:21" x14ac:dyDescent="0.25">
      <c r="O1022" s="3">
        <v>647</v>
      </c>
      <c r="P1022" s="3">
        <v>548</v>
      </c>
      <c r="Q1022" s="3">
        <v>85</v>
      </c>
      <c r="R1022" s="3">
        <v>10.8</v>
      </c>
      <c r="S1022" s="3">
        <v>1325</v>
      </c>
      <c r="T1022" s="3">
        <v>1</v>
      </c>
      <c r="U1022" s="3">
        <v>0.03</v>
      </c>
    </row>
    <row r="1023" spans="15:21" x14ac:dyDescent="0.25">
      <c r="O1023" s="3">
        <v>637</v>
      </c>
      <c r="P1023" s="3">
        <v>515</v>
      </c>
      <c r="Q1023" s="3">
        <v>81.5</v>
      </c>
      <c r="R1023" s="3">
        <v>11.2</v>
      </c>
      <c r="S1023" s="3">
        <v>1238</v>
      </c>
      <c r="T1023" s="3">
        <v>1</v>
      </c>
      <c r="U1023" s="3">
        <v>0.02</v>
      </c>
    </row>
    <row r="1024" spans="15:21" x14ac:dyDescent="0.25">
      <c r="O1024" s="3">
        <v>549</v>
      </c>
      <c r="P1024" s="3">
        <v>456</v>
      </c>
      <c r="Q1024" s="3">
        <v>80</v>
      </c>
      <c r="R1024" s="3">
        <v>11.9</v>
      </c>
      <c r="S1024" s="3">
        <v>1291</v>
      </c>
      <c r="T1024" s="3">
        <v>1</v>
      </c>
      <c r="U1024" s="3">
        <v>0.02</v>
      </c>
    </row>
    <row r="1025" spans="15:21" x14ac:dyDescent="0.25">
      <c r="O1025" s="3">
        <v>647</v>
      </c>
      <c r="P1025" s="3">
        <v>548</v>
      </c>
      <c r="Q1025" s="3">
        <v>85</v>
      </c>
      <c r="R1025" s="3">
        <v>10.8</v>
      </c>
      <c r="S1025" s="3">
        <v>1287</v>
      </c>
      <c r="T1025" s="3">
        <v>1</v>
      </c>
      <c r="U1025" s="3">
        <v>0.03</v>
      </c>
    </row>
    <row r="1026" spans="15:21" x14ac:dyDescent="0.25">
      <c r="O1026" s="3">
        <v>598</v>
      </c>
      <c r="P1026" s="3">
        <v>472</v>
      </c>
      <c r="Q1026" s="3">
        <v>81.5</v>
      </c>
      <c r="R1026" s="3">
        <v>11.3</v>
      </c>
      <c r="S1026" s="3">
        <v>1231</v>
      </c>
      <c r="T1026" s="3">
        <v>1</v>
      </c>
      <c r="U1026" s="3">
        <v>0.02</v>
      </c>
    </row>
    <row r="1027" spans="15:21" x14ac:dyDescent="0.25">
      <c r="O1027" s="3">
        <v>595</v>
      </c>
      <c r="P1027" s="3">
        <v>494</v>
      </c>
      <c r="Q1027" s="3">
        <v>80</v>
      </c>
      <c r="R1027" s="3">
        <v>12</v>
      </c>
      <c r="S1027" s="3">
        <v>1279</v>
      </c>
      <c r="T1027" s="3">
        <v>1</v>
      </c>
      <c r="U1027" s="3">
        <v>0.02</v>
      </c>
    </row>
    <row r="1028" spans="15:21" x14ac:dyDescent="0.25">
      <c r="O1028" s="3">
        <v>632</v>
      </c>
      <c r="P1028" s="3">
        <v>543</v>
      </c>
      <c r="Q1028" s="3">
        <v>85</v>
      </c>
      <c r="R1028" s="3">
        <v>10.9</v>
      </c>
      <c r="S1028" s="3">
        <v>1284</v>
      </c>
      <c r="T1028" s="3">
        <v>1</v>
      </c>
      <c r="U1028" s="3">
        <v>0.03</v>
      </c>
    </row>
    <row r="1029" spans="15:21" x14ac:dyDescent="0.25">
      <c r="O1029" s="3">
        <v>568</v>
      </c>
      <c r="P1029" s="3">
        <v>454</v>
      </c>
      <c r="Q1029" s="3">
        <v>81.5</v>
      </c>
      <c r="R1029" s="3">
        <v>11.2</v>
      </c>
      <c r="S1029" s="3">
        <v>1225</v>
      </c>
      <c r="T1029" s="3">
        <v>1</v>
      </c>
      <c r="U1029" s="3">
        <v>0.02</v>
      </c>
    </row>
    <row r="1030" spans="15:21" x14ac:dyDescent="0.25">
      <c r="O1030" s="3">
        <v>603</v>
      </c>
      <c r="P1030" s="3">
        <v>501</v>
      </c>
      <c r="Q1030" s="3">
        <v>80</v>
      </c>
      <c r="R1030" s="3">
        <v>11.9</v>
      </c>
      <c r="S1030" s="3">
        <v>1277</v>
      </c>
      <c r="T1030" s="3">
        <v>1</v>
      </c>
      <c r="U1030" s="3">
        <v>0.02</v>
      </c>
    </row>
    <row r="1031" spans="15:21" x14ac:dyDescent="0.25">
      <c r="O1031" s="3">
        <v>642</v>
      </c>
      <c r="P1031" s="3">
        <v>549</v>
      </c>
      <c r="Q1031" s="3">
        <v>85</v>
      </c>
      <c r="R1031" s="3">
        <v>10.8</v>
      </c>
      <c r="S1031" s="3">
        <v>1273</v>
      </c>
      <c r="T1031" s="3">
        <v>1</v>
      </c>
      <c r="U1031" s="3">
        <v>0.03</v>
      </c>
    </row>
    <row r="1032" spans="15:21" x14ac:dyDescent="0.25">
      <c r="O1032" s="3">
        <v>568</v>
      </c>
      <c r="P1032" s="3">
        <v>454</v>
      </c>
      <c r="Q1032" s="3">
        <v>81.5</v>
      </c>
      <c r="R1032" s="3">
        <v>11.2</v>
      </c>
      <c r="S1032" s="3">
        <v>1198</v>
      </c>
      <c r="T1032" s="3">
        <v>1</v>
      </c>
      <c r="U1032" s="3">
        <v>0.02</v>
      </c>
    </row>
    <row r="1033" spans="15:21" x14ac:dyDescent="0.25">
      <c r="O1033" s="3">
        <v>579</v>
      </c>
      <c r="P1033" s="3">
        <v>480</v>
      </c>
      <c r="Q1033" s="3">
        <v>80</v>
      </c>
      <c r="R1033" s="3">
        <v>11.9</v>
      </c>
      <c r="S1033" s="3">
        <v>1271</v>
      </c>
      <c r="T1033" s="3">
        <v>1</v>
      </c>
      <c r="U1033" s="3">
        <v>0.02</v>
      </c>
    </row>
    <row r="1034" spans="15:21" x14ac:dyDescent="0.25">
      <c r="O1034" s="3">
        <v>642</v>
      </c>
      <c r="P1034" s="3">
        <v>549</v>
      </c>
      <c r="Q1034" s="3">
        <v>85</v>
      </c>
      <c r="R1034" s="3">
        <v>10.9</v>
      </c>
      <c r="S1034" s="3">
        <v>1265</v>
      </c>
      <c r="T1034" s="3">
        <v>1</v>
      </c>
      <c r="U1034" s="3">
        <v>0.03</v>
      </c>
    </row>
    <row r="1035" spans="15:21" x14ac:dyDescent="0.25">
      <c r="O1035" s="3">
        <v>614</v>
      </c>
      <c r="P1035" s="3">
        <v>498</v>
      </c>
      <c r="Q1035" s="3">
        <v>82</v>
      </c>
      <c r="R1035" s="3">
        <v>11.3</v>
      </c>
      <c r="S1035" s="3">
        <v>1202</v>
      </c>
      <c r="T1035" s="3">
        <v>1</v>
      </c>
      <c r="U1035" s="3">
        <v>0.02</v>
      </c>
    </row>
    <row r="1036" spans="15:21" x14ac:dyDescent="0.25">
      <c r="O1036" s="3">
        <v>555</v>
      </c>
      <c r="P1036" s="3">
        <v>469</v>
      </c>
      <c r="Q1036" s="3">
        <v>80</v>
      </c>
      <c r="R1036" s="3">
        <v>12</v>
      </c>
      <c r="S1036" s="3">
        <v>1263</v>
      </c>
      <c r="T1036" s="3">
        <v>1</v>
      </c>
      <c r="U1036" s="3">
        <v>0.02</v>
      </c>
    </row>
    <row r="1037" spans="15:21" x14ac:dyDescent="0.25">
      <c r="O1037" s="3">
        <v>668</v>
      </c>
      <c r="P1037" s="3">
        <v>558</v>
      </c>
      <c r="Q1037" s="3">
        <v>85</v>
      </c>
      <c r="R1037" s="3">
        <v>10.9</v>
      </c>
      <c r="S1037" s="3">
        <v>1297</v>
      </c>
      <c r="T1037" s="3">
        <v>1</v>
      </c>
      <c r="U1037" s="3">
        <v>0.03</v>
      </c>
    </row>
    <row r="1038" spans="15:21" x14ac:dyDescent="0.25">
      <c r="O1038" s="3">
        <v>660</v>
      </c>
      <c r="P1038" s="3">
        <v>531</v>
      </c>
      <c r="Q1038" s="3">
        <v>82</v>
      </c>
      <c r="R1038" s="3">
        <v>11.3</v>
      </c>
      <c r="S1038" s="3">
        <v>1208</v>
      </c>
      <c r="T1038" s="3">
        <v>1</v>
      </c>
      <c r="U1038" s="3">
        <v>0.02</v>
      </c>
    </row>
    <row r="1039" spans="15:21" x14ac:dyDescent="0.25">
      <c r="O1039" s="3">
        <v>534</v>
      </c>
      <c r="P1039" s="3">
        <v>442</v>
      </c>
      <c r="Q1039" s="3">
        <v>80</v>
      </c>
      <c r="R1039" s="3">
        <v>11.9</v>
      </c>
      <c r="S1039" s="3">
        <v>1260</v>
      </c>
      <c r="T1039" s="3">
        <v>1</v>
      </c>
      <c r="U1039" s="3">
        <v>0.02</v>
      </c>
    </row>
    <row r="1040" spans="15:21" x14ac:dyDescent="0.25">
      <c r="O1040" s="3">
        <v>626</v>
      </c>
      <c r="P1040" s="3">
        <v>525</v>
      </c>
      <c r="Q1040" s="3">
        <v>85</v>
      </c>
      <c r="R1040" s="3">
        <v>10.8</v>
      </c>
      <c r="S1040" s="3">
        <v>1255</v>
      </c>
      <c r="T1040" s="3">
        <v>1</v>
      </c>
      <c r="U1040" s="3">
        <v>0.03</v>
      </c>
    </row>
    <row r="1041" spans="15:21" x14ac:dyDescent="0.25">
      <c r="O1041" s="3">
        <v>660</v>
      </c>
      <c r="P1041" s="3">
        <v>531</v>
      </c>
      <c r="Q1041" s="3">
        <v>82</v>
      </c>
      <c r="R1041" s="3">
        <v>11.3</v>
      </c>
      <c r="S1041" s="3">
        <v>1207</v>
      </c>
      <c r="T1041" s="3">
        <v>1</v>
      </c>
      <c r="U1041" s="3">
        <v>0.02</v>
      </c>
    </row>
    <row r="1042" spans="15:21" x14ac:dyDescent="0.25">
      <c r="O1042" s="3">
        <v>524</v>
      </c>
      <c r="P1042" s="3">
        <v>438</v>
      </c>
      <c r="Q1042" s="3">
        <v>80</v>
      </c>
      <c r="R1042" s="3">
        <v>11.9</v>
      </c>
      <c r="S1042" s="3">
        <v>1256</v>
      </c>
      <c r="T1042" s="3">
        <v>1</v>
      </c>
      <c r="U1042" s="3">
        <v>0.02</v>
      </c>
    </row>
    <row r="1043" spans="15:21" x14ac:dyDescent="0.25">
      <c r="O1043" s="3">
        <v>626</v>
      </c>
      <c r="P1043" s="3">
        <v>525</v>
      </c>
      <c r="Q1043" s="3">
        <v>85.5</v>
      </c>
      <c r="R1043" s="3">
        <v>10.9</v>
      </c>
      <c r="S1043" s="3">
        <v>1255</v>
      </c>
      <c r="T1043" s="3">
        <v>1</v>
      </c>
      <c r="U1043" s="3">
        <v>0.03</v>
      </c>
    </row>
    <row r="1044" spans="15:21" x14ac:dyDescent="0.25">
      <c r="O1044" s="3">
        <v>518</v>
      </c>
      <c r="P1044" s="3">
        <v>424</v>
      </c>
      <c r="Q1044" s="3">
        <v>82</v>
      </c>
      <c r="R1044" s="3">
        <v>11.3</v>
      </c>
      <c r="S1044" s="3">
        <v>1212</v>
      </c>
      <c r="T1044" s="3">
        <v>1</v>
      </c>
      <c r="U1044" s="3">
        <v>0.02</v>
      </c>
    </row>
    <row r="1045" spans="15:21" x14ac:dyDescent="0.25">
      <c r="O1045" s="3">
        <v>570</v>
      </c>
      <c r="P1045" s="3">
        <v>471</v>
      </c>
      <c r="Q1045" s="3">
        <v>80</v>
      </c>
      <c r="R1045" s="3">
        <v>12</v>
      </c>
      <c r="S1045" s="3">
        <v>1255</v>
      </c>
      <c r="T1045" s="3">
        <v>1</v>
      </c>
      <c r="U1045" s="3">
        <v>0.02</v>
      </c>
    </row>
    <row r="1046" spans="15:21" x14ac:dyDescent="0.25">
      <c r="O1046" s="3">
        <v>652</v>
      </c>
      <c r="P1046" s="3">
        <v>549</v>
      </c>
      <c r="Q1046" s="3">
        <v>85.5</v>
      </c>
      <c r="R1046" s="3">
        <v>10.9</v>
      </c>
      <c r="S1046" s="3">
        <v>1258</v>
      </c>
      <c r="T1046" s="3">
        <v>1</v>
      </c>
      <c r="U1046" s="3">
        <v>0.03</v>
      </c>
    </row>
    <row r="1047" spans="15:21" x14ac:dyDescent="0.25">
      <c r="O1047" s="3">
        <v>582</v>
      </c>
      <c r="P1047" s="3">
        <v>470</v>
      </c>
      <c r="Q1047" s="3">
        <v>82.5</v>
      </c>
      <c r="R1047" s="3">
        <v>11.4</v>
      </c>
      <c r="S1047" s="3">
        <v>1241</v>
      </c>
      <c r="T1047" s="3">
        <v>1</v>
      </c>
      <c r="U1047" s="3">
        <v>0.02</v>
      </c>
    </row>
    <row r="1048" spans="15:21" x14ac:dyDescent="0.25">
      <c r="O1048" s="3">
        <v>412</v>
      </c>
      <c r="P1048" s="3">
        <v>352</v>
      </c>
      <c r="Q1048" s="3">
        <v>80</v>
      </c>
      <c r="R1048" s="3">
        <v>12</v>
      </c>
      <c r="S1048" s="3">
        <v>1229</v>
      </c>
      <c r="T1048" s="3">
        <v>1</v>
      </c>
      <c r="U1048" s="3">
        <v>0.02</v>
      </c>
    </row>
    <row r="1049" spans="15:21" x14ac:dyDescent="0.25">
      <c r="O1049" s="3">
        <v>616</v>
      </c>
      <c r="P1049" s="3">
        <v>525</v>
      </c>
      <c r="Q1049" s="3">
        <v>85.5</v>
      </c>
      <c r="R1049" s="3">
        <v>10.9</v>
      </c>
      <c r="S1049" s="3">
        <v>1260</v>
      </c>
      <c r="T1049" s="3">
        <v>1</v>
      </c>
      <c r="U1049" s="3">
        <v>0.03</v>
      </c>
    </row>
    <row r="1050" spans="15:21" x14ac:dyDescent="0.25">
      <c r="O1050" s="3">
        <v>582</v>
      </c>
      <c r="P1050" s="3">
        <v>470</v>
      </c>
      <c r="Q1050" s="3">
        <v>82.5</v>
      </c>
      <c r="R1050" s="3">
        <v>11.6</v>
      </c>
      <c r="S1050" s="3">
        <v>1297</v>
      </c>
      <c r="T1050" s="3">
        <v>1</v>
      </c>
      <c r="U1050" s="3">
        <v>0.02</v>
      </c>
    </row>
    <row r="1051" spans="15:21" x14ac:dyDescent="0.25">
      <c r="O1051" s="3">
        <v>418</v>
      </c>
      <c r="P1051" s="3">
        <v>357</v>
      </c>
      <c r="Q1051" s="3">
        <v>80</v>
      </c>
      <c r="R1051" s="3">
        <v>12</v>
      </c>
      <c r="S1051" s="3">
        <v>1195</v>
      </c>
      <c r="T1051" s="3">
        <v>1</v>
      </c>
      <c r="U1051" s="3">
        <v>0.02</v>
      </c>
    </row>
    <row r="1052" spans="15:21" x14ac:dyDescent="0.25">
      <c r="O1052" s="3">
        <v>616</v>
      </c>
      <c r="P1052" s="3">
        <v>525</v>
      </c>
      <c r="Q1052" s="3">
        <v>85.5</v>
      </c>
      <c r="R1052" s="3">
        <v>10.9</v>
      </c>
      <c r="S1052" s="3">
        <v>1288</v>
      </c>
      <c r="T1052" s="3">
        <v>1</v>
      </c>
      <c r="U1052" s="3">
        <v>0.03</v>
      </c>
    </row>
    <row r="1053" spans="15:21" x14ac:dyDescent="0.25">
      <c r="O1053" s="3">
        <v>712</v>
      </c>
      <c r="P1053" s="3">
        <v>536</v>
      </c>
      <c r="Q1053" s="3">
        <v>82.5</v>
      </c>
      <c r="R1053" s="3">
        <v>11.6</v>
      </c>
      <c r="S1053" s="3">
        <v>1349</v>
      </c>
      <c r="T1053" s="3">
        <v>1</v>
      </c>
      <c r="U1053" s="3">
        <v>0.02</v>
      </c>
    </row>
    <row r="1054" spans="15:21" x14ac:dyDescent="0.25">
      <c r="O1054" s="3">
        <v>503</v>
      </c>
      <c r="P1054" s="3">
        <v>414</v>
      </c>
      <c r="Q1054" s="3">
        <v>80</v>
      </c>
      <c r="R1054" s="3">
        <v>11.9</v>
      </c>
      <c r="S1054" s="3">
        <v>1138</v>
      </c>
      <c r="T1054" s="3">
        <v>1</v>
      </c>
      <c r="U1054" s="3">
        <v>0.02</v>
      </c>
    </row>
    <row r="1055" spans="15:21" x14ac:dyDescent="0.25">
      <c r="O1055" s="3">
        <v>643</v>
      </c>
      <c r="P1055" s="3">
        <v>544</v>
      </c>
      <c r="Q1055" s="3">
        <v>85.5</v>
      </c>
      <c r="R1055" s="3">
        <v>10.9</v>
      </c>
      <c r="S1055" s="3">
        <v>1301</v>
      </c>
      <c r="T1055" s="3">
        <v>1</v>
      </c>
      <c r="U1055" s="3">
        <v>0.03</v>
      </c>
    </row>
    <row r="1056" spans="15:21" x14ac:dyDescent="0.25">
      <c r="O1056" s="3">
        <v>628</v>
      </c>
      <c r="P1056" s="3">
        <v>490</v>
      </c>
      <c r="Q1056" s="3">
        <v>82</v>
      </c>
      <c r="R1056" s="3">
        <v>11.6</v>
      </c>
      <c r="S1056" s="3">
        <v>1403</v>
      </c>
      <c r="T1056" s="3">
        <v>1</v>
      </c>
      <c r="U1056" s="3">
        <v>0.02</v>
      </c>
    </row>
    <row r="1057" spans="15:21" x14ac:dyDescent="0.25">
      <c r="O1057" s="3">
        <v>531</v>
      </c>
      <c r="P1057" s="3">
        <v>445</v>
      </c>
      <c r="Q1057" s="3">
        <v>80</v>
      </c>
      <c r="R1057" s="3">
        <v>11.9</v>
      </c>
      <c r="S1057" s="3">
        <v>1109</v>
      </c>
      <c r="T1057" s="3">
        <v>1</v>
      </c>
      <c r="U1057" s="3">
        <v>0.02</v>
      </c>
    </row>
    <row r="1058" spans="15:21" x14ac:dyDescent="0.25">
      <c r="O1058" s="3">
        <v>628</v>
      </c>
      <c r="P1058" s="3">
        <v>490</v>
      </c>
      <c r="Q1058" s="3">
        <v>82</v>
      </c>
      <c r="R1058" s="3">
        <v>11.6</v>
      </c>
      <c r="S1058" s="3">
        <v>1416</v>
      </c>
      <c r="T1058" s="3">
        <v>1</v>
      </c>
      <c r="U1058" s="3">
        <v>0.02</v>
      </c>
    </row>
    <row r="1059" spans="15:21" x14ac:dyDescent="0.25">
      <c r="O1059" s="3">
        <v>617</v>
      </c>
      <c r="P1059" s="3">
        <v>542</v>
      </c>
      <c r="Q1059" s="3">
        <v>86</v>
      </c>
      <c r="R1059" s="3">
        <v>10.9</v>
      </c>
      <c r="S1059" s="3">
        <v>1305</v>
      </c>
      <c r="T1059" s="3">
        <v>1</v>
      </c>
      <c r="U1059" s="3">
        <v>0.02</v>
      </c>
    </row>
    <row r="1060" spans="15:21" x14ac:dyDescent="0.25">
      <c r="O1060" s="3">
        <v>526</v>
      </c>
      <c r="P1060" s="3">
        <v>440</v>
      </c>
      <c r="Q1060" s="3">
        <v>80</v>
      </c>
      <c r="R1060" s="3">
        <v>11.9</v>
      </c>
      <c r="S1060" s="3">
        <v>1156</v>
      </c>
      <c r="T1060" s="3">
        <v>1</v>
      </c>
      <c r="U1060" s="3">
        <v>0.02</v>
      </c>
    </row>
    <row r="1061" spans="15:21" x14ac:dyDescent="0.25">
      <c r="O1061" s="3">
        <v>617</v>
      </c>
      <c r="P1061" s="3">
        <v>542</v>
      </c>
      <c r="Q1061" s="3">
        <v>85.5</v>
      </c>
      <c r="R1061" s="3">
        <v>10.9</v>
      </c>
      <c r="S1061" s="3">
        <v>1300</v>
      </c>
      <c r="T1061" s="3">
        <v>1</v>
      </c>
      <c r="U1061" s="3">
        <v>0.02</v>
      </c>
    </row>
    <row r="1062" spans="15:21" x14ac:dyDescent="0.25">
      <c r="O1062" s="3">
        <v>586</v>
      </c>
      <c r="P1062" s="3">
        <v>437</v>
      </c>
      <c r="Q1062" s="3">
        <v>82</v>
      </c>
      <c r="R1062" s="3">
        <v>11.6</v>
      </c>
      <c r="S1062" s="3">
        <v>1433</v>
      </c>
      <c r="T1062" s="3">
        <v>1</v>
      </c>
      <c r="U1062" s="3">
        <v>0.02</v>
      </c>
    </row>
    <row r="1063" spans="15:21" x14ac:dyDescent="0.25">
      <c r="O1063" s="3">
        <v>557</v>
      </c>
      <c r="P1063" s="3">
        <v>461</v>
      </c>
      <c r="Q1063" s="3">
        <v>80</v>
      </c>
      <c r="R1063" s="3">
        <v>11.9</v>
      </c>
      <c r="S1063" s="3">
        <v>1225</v>
      </c>
      <c r="T1063" s="3">
        <v>1</v>
      </c>
      <c r="U1063" s="3">
        <v>0.02</v>
      </c>
    </row>
    <row r="1064" spans="15:21" x14ac:dyDescent="0.25">
      <c r="O1064" s="3">
        <v>656</v>
      </c>
      <c r="P1064" s="3">
        <v>550</v>
      </c>
      <c r="Q1064" s="3">
        <v>85.5</v>
      </c>
      <c r="R1064" s="3">
        <v>11</v>
      </c>
      <c r="S1064" s="3">
        <v>1305</v>
      </c>
      <c r="T1064" s="3">
        <v>1</v>
      </c>
      <c r="U1064" s="3">
        <v>0.03</v>
      </c>
    </row>
    <row r="1065" spans="15:21" x14ac:dyDescent="0.25">
      <c r="O1065" s="3">
        <v>625</v>
      </c>
      <c r="P1065" s="3">
        <v>478</v>
      </c>
      <c r="Q1065" s="3">
        <v>82</v>
      </c>
      <c r="R1065" s="3">
        <v>11.5</v>
      </c>
      <c r="S1065" s="3">
        <v>1439</v>
      </c>
      <c r="T1065" s="3">
        <v>1</v>
      </c>
      <c r="U1065" s="3">
        <v>0.02</v>
      </c>
    </row>
    <row r="1066" spans="15:21" x14ac:dyDescent="0.25">
      <c r="O1066" s="3">
        <v>577</v>
      </c>
      <c r="P1066" s="3">
        <v>472</v>
      </c>
      <c r="Q1066" s="3">
        <v>80</v>
      </c>
      <c r="R1066" s="3">
        <v>11.9</v>
      </c>
      <c r="S1066" s="3">
        <v>1269</v>
      </c>
      <c r="T1066" s="3">
        <v>1</v>
      </c>
      <c r="U1066" s="3">
        <v>0.02</v>
      </c>
    </row>
    <row r="1067" spans="15:21" x14ac:dyDescent="0.25">
      <c r="O1067" s="3">
        <v>625</v>
      </c>
      <c r="P1067" s="3">
        <v>478</v>
      </c>
      <c r="Q1067" s="3">
        <v>82</v>
      </c>
      <c r="R1067" s="3">
        <v>11.5</v>
      </c>
      <c r="S1067" s="3">
        <v>1439</v>
      </c>
      <c r="T1067" s="3">
        <v>1</v>
      </c>
      <c r="U1067" s="3">
        <v>0.02</v>
      </c>
    </row>
    <row r="1068" spans="15:21" x14ac:dyDescent="0.25">
      <c r="O1068" s="3">
        <v>624</v>
      </c>
      <c r="P1068" s="3">
        <v>526</v>
      </c>
      <c r="Q1068" s="3">
        <v>85.5</v>
      </c>
      <c r="R1068" s="3">
        <v>10.9</v>
      </c>
      <c r="S1068" s="3">
        <v>1300</v>
      </c>
      <c r="T1068" s="3">
        <v>1</v>
      </c>
      <c r="U1068" s="3">
        <v>0.02</v>
      </c>
    </row>
    <row r="1069" spans="15:21" x14ac:dyDescent="0.25">
      <c r="O1069" s="3">
        <v>570</v>
      </c>
      <c r="P1069" s="3">
        <v>468</v>
      </c>
      <c r="Q1069" s="3">
        <v>80.5</v>
      </c>
      <c r="R1069" s="3">
        <v>11.8</v>
      </c>
      <c r="S1069" s="3">
        <v>1294</v>
      </c>
      <c r="T1069" s="3">
        <v>1</v>
      </c>
      <c r="U1069" s="3">
        <v>0.02</v>
      </c>
    </row>
    <row r="1070" spans="15:21" x14ac:dyDescent="0.25">
      <c r="O1070" s="3">
        <v>624</v>
      </c>
      <c r="P1070" s="3">
        <v>526</v>
      </c>
      <c r="Q1070" s="3">
        <v>85.5</v>
      </c>
      <c r="R1070" s="3">
        <v>10.9</v>
      </c>
      <c r="S1070" s="3">
        <v>1286</v>
      </c>
      <c r="T1070" s="3">
        <v>1</v>
      </c>
      <c r="U1070" s="3">
        <v>0.02</v>
      </c>
    </row>
    <row r="1071" spans="15:21" x14ac:dyDescent="0.25">
      <c r="O1071" s="3">
        <v>614</v>
      </c>
      <c r="P1071" s="3">
        <v>474</v>
      </c>
      <c r="Q1071" s="3">
        <v>82</v>
      </c>
      <c r="R1071" s="3">
        <v>11.4</v>
      </c>
      <c r="S1071" s="3">
        <v>1425</v>
      </c>
      <c r="T1071" s="3">
        <v>1</v>
      </c>
      <c r="U1071" s="3">
        <v>0.02</v>
      </c>
    </row>
    <row r="1072" spans="15:21" x14ac:dyDescent="0.25">
      <c r="O1072" s="3">
        <v>566</v>
      </c>
      <c r="P1072" s="3">
        <v>459</v>
      </c>
      <c r="Q1072" s="3">
        <v>80.5</v>
      </c>
      <c r="R1072" s="3">
        <v>11.8</v>
      </c>
      <c r="S1072" s="3">
        <v>1330</v>
      </c>
      <c r="T1072" s="3">
        <v>1</v>
      </c>
      <c r="U1072" s="3">
        <v>0.02</v>
      </c>
    </row>
    <row r="1073" spans="15:21" x14ac:dyDescent="0.25">
      <c r="O1073" s="3">
        <v>623</v>
      </c>
      <c r="P1073" s="3">
        <v>524</v>
      </c>
      <c r="Q1073" s="3">
        <v>85.5</v>
      </c>
      <c r="R1073" s="3">
        <v>10.9</v>
      </c>
      <c r="S1073" s="3">
        <v>1293</v>
      </c>
      <c r="T1073" s="3">
        <v>1</v>
      </c>
      <c r="U1073" s="3">
        <v>0.03</v>
      </c>
    </row>
    <row r="1074" spans="15:21" x14ac:dyDescent="0.25">
      <c r="O1074" s="3">
        <v>577</v>
      </c>
      <c r="P1074" s="3">
        <v>434</v>
      </c>
      <c r="Q1074" s="3">
        <v>82</v>
      </c>
      <c r="R1074" s="3">
        <v>11.4</v>
      </c>
      <c r="S1074" s="3">
        <v>1418</v>
      </c>
      <c r="T1074" s="3">
        <v>1</v>
      </c>
      <c r="U1074" s="3">
        <v>0.02</v>
      </c>
    </row>
    <row r="1075" spans="15:21" x14ac:dyDescent="0.25">
      <c r="O1075" s="3">
        <v>533</v>
      </c>
      <c r="P1075" s="3">
        <v>432</v>
      </c>
      <c r="Q1075" s="3">
        <v>80.5</v>
      </c>
      <c r="R1075" s="3">
        <v>11.8</v>
      </c>
      <c r="S1075" s="3">
        <v>1360</v>
      </c>
      <c r="T1075" s="3">
        <v>1</v>
      </c>
      <c r="U1075" s="3">
        <v>0.02</v>
      </c>
    </row>
    <row r="1076" spans="15:21" x14ac:dyDescent="0.25">
      <c r="O1076" s="3">
        <v>614</v>
      </c>
      <c r="P1076" s="3">
        <v>526</v>
      </c>
      <c r="Q1076" s="3">
        <v>86</v>
      </c>
      <c r="R1076" s="3">
        <v>10.9</v>
      </c>
      <c r="S1076" s="3">
        <v>1292</v>
      </c>
      <c r="T1076" s="3">
        <v>1</v>
      </c>
      <c r="U1076" s="3">
        <v>0.02</v>
      </c>
    </row>
    <row r="1077" spans="15:21" x14ac:dyDescent="0.25">
      <c r="O1077" s="3">
        <v>577</v>
      </c>
      <c r="P1077" s="3">
        <v>434</v>
      </c>
      <c r="Q1077" s="3">
        <v>82.5</v>
      </c>
      <c r="R1077" s="3">
        <v>11.5</v>
      </c>
      <c r="S1077" s="3">
        <v>1426</v>
      </c>
      <c r="T1077" s="3">
        <v>1</v>
      </c>
      <c r="U1077" s="3">
        <v>0.02</v>
      </c>
    </row>
    <row r="1078" spans="15:21" x14ac:dyDescent="0.25">
      <c r="O1078" s="3">
        <v>525</v>
      </c>
      <c r="P1078" s="3">
        <v>434</v>
      </c>
      <c r="Q1078" s="3">
        <v>80.5</v>
      </c>
      <c r="R1078" s="3">
        <v>11.8</v>
      </c>
      <c r="S1078" s="3">
        <v>1374</v>
      </c>
      <c r="T1078" s="3">
        <v>1</v>
      </c>
      <c r="U1078" s="3">
        <v>0.02</v>
      </c>
    </row>
    <row r="1079" spans="15:21" x14ac:dyDescent="0.25">
      <c r="O1079" s="3">
        <v>614</v>
      </c>
      <c r="P1079" s="3">
        <v>526</v>
      </c>
      <c r="Q1079" s="3">
        <v>86</v>
      </c>
      <c r="R1079" s="3">
        <v>11</v>
      </c>
      <c r="S1079" s="3">
        <v>1296</v>
      </c>
      <c r="T1079" s="3">
        <v>1</v>
      </c>
      <c r="U1079" s="3">
        <v>0.03</v>
      </c>
    </row>
    <row r="1080" spans="15:21" x14ac:dyDescent="0.25">
      <c r="O1080" s="3">
        <v>615</v>
      </c>
      <c r="P1080" s="3">
        <v>470</v>
      </c>
      <c r="Q1080" s="3">
        <v>82.5</v>
      </c>
      <c r="R1080" s="3">
        <v>11.5</v>
      </c>
      <c r="S1080" s="3">
        <v>1458</v>
      </c>
      <c r="T1080" s="3">
        <v>1</v>
      </c>
      <c r="U1080" s="3">
        <v>0.02</v>
      </c>
    </row>
    <row r="1081" spans="15:21" x14ac:dyDescent="0.25">
      <c r="O1081" s="3">
        <v>532</v>
      </c>
      <c r="P1081" s="3">
        <v>427</v>
      </c>
      <c r="Q1081" s="3">
        <v>80.5</v>
      </c>
      <c r="R1081" s="3">
        <v>11.8</v>
      </c>
      <c r="S1081" s="3">
        <v>1386</v>
      </c>
      <c r="T1081" s="3">
        <v>1</v>
      </c>
      <c r="U1081" s="3">
        <v>0.02</v>
      </c>
    </row>
    <row r="1082" spans="15:21" x14ac:dyDescent="0.25">
      <c r="O1082" s="3">
        <v>608</v>
      </c>
      <c r="P1082" s="3">
        <v>522</v>
      </c>
      <c r="Q1082" s="3">
        <v>86</v>
      </c>
      <c r="R1082" s="3">
        <v>11</v>
      </c>
      <c r="S1082" s="3">
        <v>1314</v>
      </c>
      <c r="T1082" s="3">
        <v>1</v>
      </c>
      <c r="U1082" s="3">
        <v>0.03</v>
      </c>
    </row>
    <row r="1083" spans="15:21" x14ac:dyDescent="0.25">
      <c r="O1083" s="3">
        <v>680</v>
      </c>
      <c r="P1083" s="3">
        <v>522</v>
      </c>
      <c r="Q1083" s="3">
        <v>83</v>
      </c>
      <c r="R1083" s="3">
        <v>11.5</v>
      </c>
      <c r="S1083" s="3">
        <v>1460</v>
      </c>
      <c r="T1083" s="3">
        <v>1</v>
      </c>
      <c r="U1083" s="3">
        <v>0.02</v>
      </c>
    </row>
    <row r="1084" spans="15:21" x14ac:dyDescent="0.25">
      <c r="O1084" s="3">
        <v>595</v>
      </c>
      <c r="P1084" s="3">
        <v>494</v>
      </c>
      <c r="Q1084" s="3">
        <v>80.5</v>
      </c>
      <c r="R1084" s="3">
        <v>11.8</v>
      </c>
      <c r="S1084" s="3">
        <v>1394</v>
      </c>
      <c r="T1084" s="3">
        <v>1</v>
      </c>
      <c r="U1084" s="3">
        <v>0.02</v>
      </c>
    </row>
    <row r="1085" spans="15:21" x14ac:dyDescent="0.25">
      <c r="O1085" s="3">
        <v>620</v>
      </c>
      <c r="P1085" s="3">
        <v>518</v>
      </c>
      <c r="Q1085" s="3">
        <v>86</v>
      </c>
      <c r="R1085" s="3">
        <v>10.9</v>
      </c>
      <c r="S1085" s="3">
        <v>1312</v>
      </c>
      <c r="T1085" s="3">
        <v>1</v>
      </c>
      <c r="U1085" s="3">
        <v>0.02</v>
      </c>
    </row>
    <row r="1086" spans="15:21" x14ac:dyDescent="0.25">
      <c r="O1086" s="3">
        <v>680</v>
      </c>
      <c r="P1086" s="3">
        <v>522</v>
      </c>
      <c r="Q1086" s="3">
        <v>83</v>
      </c>
      <c r="R1086" s="3">
        <v>11.5</v>
      </c>
      <c r="S1086" s="3">
        <v>1512</v>
      </c>
      <c r="T1086" s="3">
        <v>1</v>
      </c>
      <c r="U1086" s="3">
        <v>0.02</v>
      </c>
    </row>
    <row r="1087" spans="15:21" x14ac:dyDescent="0.25">
      <c r="O1087" s="3">
        <v>613</v>
      </c>
      <c r="P1087" s="3">
        <v>506</v>
      </c>
      <c r="Q1087" s="3">
        <v>80.5</v>
      </c>
      <c r="R1087" s="3">
        <v>11.8</v>
      </c>
      <c r="S1087" s="3">
        <v>1391</v>
      </c>
      <c r="T1087" s="3">
        <v>1</v>
      </c>
      <c r="U1087" s="3">
        <v>0.02</v>
      </c>
    </row>
    <row r="1088" spans="15:21" x14ac:dyDescent="0.25">
      <c r="O1088" s="3">
        <v>620</v>
      </c>
      <c r="P1088" s="3">
        <v>518</v>
      </c>
      <c r="Q1088" s="3">
        <v>86</v>
      </c>
      <c r="R1088" s="3">
        <v>11</v>
      </c>
      <c r="S1088" s="3">
        <v>1331</v>
      </c>
      <c r="T1088" s="3">
        <v>1</v>
      </c>
      <c r="U1088" s="3">
        <v>0.03</v>
      </c>
    </row>
    <row r="1089" spans="15:21" x14ac:dyDescent="0.25">
      <c r="O1089" s="3">
        <v>822</v>
      </c>
      <c r="P1089" s="3">
        <v>644</v>
      </c>
      <c r="Q1089" s="3">
        <v>82.5</v>
      </c>
      <c r="R1089" s="3">
        <v>11.5</v>
      </c>
      <c r="S1089" s="3">
        <v>1514</v>
      </c>
      <c r="T1089" s="3">
        <v>1</v>
      </c>
      <c r="U1089" s="3">
        <v>0.02</v>
      </c>
    </row>
    <row r="1090" spans="15:21" x14ac:dyDescent="0.25">
      <c r="O1090" s="3">
        <v>366</v>
      </c>
      <c r="P1090" s="3">
        <v>300</v>
      </c>
      <c r="Q1090" s="3">
        <v>80.5</v>
      </c>
      <c r="R1090" s="3">
        <v>11.8</v>
      </c>
      <c r="S1090" s="3">
        <v>1301</v>
      </c>
      <c r="T1090" s="3">
        <v>1</v>
      </c>
      <c r="U1090" s="3">
        <v>0.02</v>
      </c>
    </row>
    <row r="1091" spans="15:21" x14ac:dyDescent="0.25">
      <c r="O1091" s="3">
        <v>623</v>
      </c>
      <c r="P1091" s="3">
        <v>523</v>
      </c>
      <c r="Q1091" s="3">
        <v>86</v>
      </c>
      <c r="R1091" s="3">
        <v>11</v>
      </c>
      <c r="S1091" s="3">
        <v>1331</v>
      </c>
      <c r="T1091" s="3">
        <v>1</v>
      </c>
      <c r="U1091" s="3">
        <v>0.03</v>
      </c>
    </row>
    <row r="1092" spans="15:21" x14ac:dyDescent="0.25">
      <c r="O1092" s="3">
        <v>1006</v>
      </c>
      <c r="P1092" s="3">
        <v>799</v>
      </c>
      <c r="Q1092" s="3">
        <v>83</v>
      </c>
      <c r="R1092" s="3">
        <v>11.5</v>
      </c>
      <c r="S1092" s="3">
        <v>1509</v>
      </c>
      <c r="T1092" s="3">
        <v>1</v>
      </c>
      <c r="U1092" s="3">
        <v>0.02</v>
      </c>
    </row>
    <row r="1093" spans="15:21" x14ac:dyDescent="0.25">
      <c r="O1093" s="3">
        <v>715</v>
      </c>
      <c r="P1093" s="3">
        <v>606</v>
      </c>
      <c r="Q1093" s="3">
        <v>81</v>
      </c>
      <c r="R1093" s="3">
        <v>11.8</v>
      </c>
      <c r="S1093" s="3">
        <v>1333</v>
      </c>
      <c r="T1093" s="3">
        <v>1</v>
      </c>
      <c r="U1093" s="3">
        <v>0.02</v>
      </c>
    </row>
    <row r="1094" spans="15:21" x14ac:dyDescent="0.25">
      <c r="O1094" s="3">
        <v>669</v>
      </c>
      <c r="P1094" s="3">
        <v>547</v>
      </c>
      <c r="Q1094" s="3">
        <v>86</v>
      </c>
      <c r="R1094" s="3">
        <v>11</v>
      </c>
      <c r="S1094" s="3">
        <v>1329</v>
      </c>
      <c r="T1094" s="3">
        <v>1</v>
      </c>
      <c r="U1094" s="3">
        <v>0.02</v>
      </c>
    </row>
    <row r="1095" spans="15:21" x14ac:dyDescent="0.25">
      <c r="O1095" s="3">
        <v>1006</v>
      </c>
      <c r="P1095" s="3">
        <v>799</v>
      </c>
      <c r="Q1095" s="3">
        <v>83.5</v>
      </c>
      <c r="R1095" s="3">
        <v>11.7</v>
      </c>
      <c r="S1095" s="3">
        <v>1499</v>
      </c>
      <c r="T1095" s="3">
        <v>1</v>
      </c>
      <c r="U1095" s="3">
        <v>0.02</v>
      </c>
    </row>
    <row r="1096" spans="15:21" x14ac:dyDescent="0.25">
      <c r="O1096" s="3">
        <v>718</v>
      </c>
      <c r="P1096" s="3">
        <v>607</v>
      </c>
      <c r="Q1096" s="3">
        <v>81</v>
      </c>
      <c r="R1096" s="3">
        <v>11.8</v>
      </c>
      <c r="S1096" s="3">
        <v>1377</v>
      </c>
      <c r="T1096" s="3">
        <v>1</v>
      </c>
      <c r="U1096" s="3">
        <v>0.02</v>
      </c>
    </row>
    <row r="1097" spans="15:21" x14ac:dyDescent="0.25">
      <c r="O1097" s="3">
        <v>669</v>
      </c>
      <c r="P1097" s="3">
        <v>547</v>
      </c>
      <c r="Q1097" s="3">
        <v>86</v>
      </c>
      <c r="R1097" s="3">
        <v>11</v>
      </c>
      <c r="S1097" s="3">
        <v>1337</v>
      </c>
      <c r="T1097" s="3">
        <v>1</v>
      </c>
      <c r="U1097" s="3">
        <v>0.02</v>
      </c>
    </row>
    <row r="1098" spans="15:21" x14ac:dyDescent="0.25">
      <c r="O1098" s="3">
        <v>970</v>
      </c>
      <c r="P1098" s="3">
        <v>748</v>
      </c>
      <c r="Q1098" s="3">
        <v>82.5</v>
      </c>
      <c r="R1098" s="3">
        <v>11.6</v>
      </c>
      <c r="S1098" s="3">
        <v>1512</v>
      </c>
      <c r="T1098" s="3">
        <v>1</v>
      </c>
      <c r="U1098" s="3">
        <v>0.02</v>
      </c>
    </row>
    <row r="1099" spans="15:21" x14ac:dyDescent="0.25">
      <c r="O1099" s="3">
        <v>694</v>
      </c>
      <c r="P1099" s="3">
        <v>579</v>
      </c>
      <c r="Q1099" s="3">
        <v>80.5</v>
      </c>
      <c r="R1099" s="3">
        <v>11.9</v>
      </c>
      <c r="S1099" s="3">
        <v>1359</v>
      </c>
      <c r="T1099" s="3">
        <v>1.19</v>
      </c>
      <c r="U1099" s="3">
        <v>0.02</v>
      </c>
    </row>
    <row r="1100" spans="15:21" x14ac:dyDescent="0.25">
      <c r="O1100" s="3">
        <v>651</v>
      </c>
      <c r="P1100" s="3">
        <v>553</v>
      </c>
      <c r="Q1100" s="3">
        <v>86</v>
      </c>
      <c r="R1100" s="3">
        <v>11</v>
      </c>
      <c r="S1100" s="3">
        <v>1338</v>
      </c>
      <c r="T1100" s="3">
        <v>1</v>
      </c>
      <c r="U1100" s="3">
        <v>0.02</v>
      </c>
    </row>
    <row r="1101" spans="15:21" x14ac:dyDescent="0.25">
      <c r="O1101" s="3">
        <v>838</v>
      </c>
      <c r="P1101" s="3">
        <v>690</v>
      </c>
      <c r="Q1101" s="3">
        <v>82.5</v>
      </c>
      <c r="R1101" s="3">
        <v>11.5</v>
      </c>
      <c r="S1101" s="3">
        <v>1492</v>
      </c>
      <c r="T1101" s="3">
        <v>1</v>
      </c>
      <c r="U1101" s="3">
        <v>0.02</v>
      </c>
    </row>
    <row r="1102" spans="15:21" x14ac:dyDescent="0.25">
      <c r="O1102" s="3">
        <v>740</v>
      </c>
      <c r="P1102" s="3">
        <v>619</v>
      </c>
      <c r="Q1102" s="3">
        <v>80.5</v>
      </c>
      <c r="R1102" s="3">
        <v>11.8</v>
      </c>
      <c r="S1102" s="3">
        <v>1300</v>
      </c>
      <c r="T1102" s="3">
        <v>1.1299999999999999</v>
      </c>
      <c r="U1102" s="3">
        <v>0.02</v>
      </c>
    </row>
    <row r="1103" spans="15:21" x14ac:dyDescent="0.25">
      <c r="O1103" s="3">
        <v>694</v>
      </c>
      <c r="P1103" s="3">
        <v>585</v>
      </c>
      <c r="Q1103" s="3">
        <v>86</v>
      </c>
      <c r="R1103" s="3">
        <v>11</v>
      </c>
      <c r="S1103" s="3">
        <v>1340</v>
      </c>
      <c r="T1103" s="3">
        <v>1</v>
      </c>
      <c r="U1103" s="3">
        <v>0.02</v>
      </c>
    </row>
    <row r="1104" spans="15:21" x14ac:dyDescent="0.25">
      <c r="O1104" s="3">
        <v>838</v>
      </c>
      <c r="P1104" s="3">
        <v>690</v>
      </c>
      <c r="Q1104" s="3">
        <v>82.5</v>
      </c>
      <c r="R1104" s="3">
        <v>11.5</v>
      </c>
      <c r="S1104" s="3">
        <v>1465</v>
      </c>
      <c r="T1104" s="3">
        <v>1</v>
      </c>
      <c r="U1104" s="3">
        <v>0.02</v>
      </c>
    </row>
    <row r="1105" spans="15:21" x14ac:dyDescent="0.25">
      <c r="O1105" s="3">
        <v>683</v>
      </c>
      <c r="P1105" s="3">
        <v>572</v>
      </c>
      <c r="Q1105" s="3">
        <v>80.5</v>
      </c>
      <c r="R1105" s="3">
        <v>11.8</v>
      </c>
      <c r="S1105" s="3">
        <v>1333</v>
      </c>
      <c r="T1105" s="3">
        <v>1.49</v>
      </c>
      <c r="U1105" s="3">
        <v>0.02</v>
      </c>
    </row>
    <row r="1106" spans="15:21" x14ac:dyDescent="0.25">
      <c r="O1106" s="3">
        <v>694</v>
      </c>
      <c r="P1106" s="3">
        <v>585</v>
      </c>
      <c r="Q1106" s="3">
        <v>86</v>
      </c>
      <c r="R1106" s="3">
        <v>11</v>
      </c>
      <c r="S1106" s="3">
        <v>1361</v>
      </c>
      <c r="T1106" s="3">
        <v>1</v>
      </c>
      <c r="U1106" s="3">
        <v>0.02</v>
      </c>
    </row>
    <row r="1107" spans="15:21" x14ac:dyDescent="0.25">
      <c r="O1107" s="3">
        <v>754</v>
      </c>
      <c r="P1107" s="3">
        <v>583</v>
      </c>
      <c r="Q1107" s="3">
        <v>82.5</v>
      </c>
      <c r="R1107" s="3">
        <v>11.4</v>
      </c>
      <c r="S1107" s="3">
        <v>1454</v>
      </c>
      <c r="T1107" s="3">
        <v>1</v>
      </c>
      <c r="U1107" s="3">
        <v>0.02</v>
      </c>
    </row>
    <row r="1108" spans="15:21" x14ac:dyDescent="0.25">
      <c r="O1108" s="3">
        <v>730</v>
      </c>
      <c r="P1108" s="3">
        <v>608</v>
      </c>
      <c r="Q1108" s="3">
        <v>80.5</v>
      </c>
      <c r="R1108" s="3">
        <v>11.8</v>
      </c>
      <c r="S1108" s="3">
        <v>1347</v>
      </c>
      <c r="T1108" s="3">
        <v>1.53</v>
      </c>
      <c r="U1108" s="3">
        <v>0.02</v>
      </c>
    </row>
    <row r="1109" spans="15:21" x14ac:dyDescent="0.25">
      <c r="O1109" s="3">
        <v>733</v>
      </c>
      <c r="P1109" s="3">
        <v>605</v>
      </c>
      <c r="Q1109" s="3">
        <v>86.5</v>
      </c>
      <c r="R1109" s="3">
        <v>11</v>
      </c>
      <c r="S1109" s="3">
        <v>1364</v>
      </c>
      <c r="T1109" s="3">
        <v>1</v>
      </c>
      <c r="U1109" s="3">
        <v>0.03</v>
      </c>
    </row>
    <row r="1110" spans="15:21" x14ac:dyDescent="0.25">
      <c r="O1110" s="3">
        <v>801</v>
      </c>
      <c r="P1110" s="3">
        <v>621</v>
      </c>
      <c r="Q1110" s="3">
        <v>82.5</v>
      </c>
      <c r="R1110" s="3">
        <v>11.4</v>
      </c>
      <c r="S1110" s="3">
        <v>1398</v>
      </c>
      <c r="T1110" s="3">
        <v>1</v>
      </c>
      <c r="U1110" s="3">
        <v>0.02</v>
      </c>
    </row>
    <row r="1111" spans="15:21" x14ac:dyDescent="0.25">
      <c r="O1111" s="3">
        <v>679</v>
      </c>
      <c r="P1111" s="3">
        <v>573</v>
      </c>
      <c r="Q1111" s="3">
        <v>80.5</v>
      </c>
      <c r="R1111" s="3">
        <v>11.8</v>
      </c>
      <c r="S1111" s="3">
        <v>1359</v>
      </c>
      <c r="T1111" s="3">
        <v>1.48</v>
      </c>
      <c r="U1111" s="3">
        <v>0.02</v>
      </c>
    </row>
    <row r="1112" spans="15:21" x14ac:dyDescent="0.25">
      <c r="O1112" s="3">
        <v>698</v>
      </c>
      <c r="P1112" s="3">
        <v>608</v>
      </c>
      <c r="Q1112" s="3">
        <v>86</v>
      </c>
      <c r="R1112" s="3">
        <v>11</v>
      </c>
      <c r="S1112" s="3">
        <v>1381</v>
      </c>
      <c r="T1112" s="3">
        <v>1.2</v>
      </c>
      <c r="U1112" s="3">
        <v>0.02</v>
      </c>
    </row>
    <row r="1113" spans="15:21" x14ac:dyDescent="0.25">
      <c r="O1113" s="3">
        <v>801</v>
      </c>
      <c r="P1113" s="3">
        <v>621</v>
      </c>
      <c r="Q1113" s="3">
        <v>82.5</v>
      </c>
      <c r="R1113" s="3">
        <v>11.4</v>
      </c>
      <c r="S1113" s="3">
        <v>1391</v>
      </c>
      <c r="T1113" s="3">
        <v>1</v>
      </c>
      <c r="U1113" s="3">
        <v>0.02</v>
      </c>
    </row>
    <row r="1114" spans="15:21" x14ac:dyDescent="0.25">
      <c r="O1114" s="3">
        <v>679</v>
      </c>
      <c r="P1114" s="3">
        <v>567</v>
      </c>
      <c r="Q1114" s="3">
        <v>81</v>
      </c>
      <c r="R1114" s="3">
        <v>11.8</v>
      </c>
      <c r="S1114" s="3">
        <v>1372</v>
      </c>
      <c r="T1114" s="3">
        <v>1.21</v>
      </c>
      <c r="U1114" s="3">
        <v>0.02</v>
      </c>
    </row>
    <row r="1115" spans="15:21" x14ac:dyDescent="0.25">
      <c r="O1115" s="3">
        <v>698</v>
      </c>
      <c r="P1115" s="3">
        <v>608</v>
      </c>
      <c r="Q1115" s="3">
        <v>86</v>
      </c>
      <c r="R1115" s="3">
        <v>11.1</v>
      </c>
      <c r="S1115" s="3">
        <v>1386</v>
      </c>
      <c r="T1115" s="3">
        <v>1.42</v>
      </c>
      <c r="U1115" s="3">
        <v>0.02</v>
      </c>
    </row>
    <row r="1116" spans="15:21" x14ac:dyDescent="0.25">
      <c r="O1116" s="3">
        <v>719</v>
      </c>
      <c r="P1116" s="3">
        <v>571</v>
      </c>
      <c r="Q1116" s="3">
        <v>83</v>
      </c>
      <c r="R1116" s="3">
        <v>11.4</v>
      </c>
      <c r="S1116" s="3">
        <v>1385</v>
      </c>
      <c r="T1116" s="3">
        <v>1</v>
      </c>
      <c r="U1116" s="3">
        <v>0.02</v>
      </c>
    </row>
    <row r="1117" spans="15:21" x14ac:dyDescent="0.25">
      <c r="O1117" s="3">
        <v>585</v>
      </c>
      <c r="P1117" s="3">
        <v>504</v>
      </c>
      <c r="Q1117" s="3">
        <v>81</v>
      </c>
      <c r="R1117" s="3">
        <v>11.8</v>
      </c>
      <c r="S1117" s="3">
        <v>1366</v>
      </c>
      <c r="T1117" s="3">
        <v>1</v>
      </c>
      <c r="U1117" s="3">
        <v>0.02</v>
      </c>
    </row>
    <row r="1118" spans="15:21" x14ac:dyDescent="0.25">
      <c r="O1118" s="3">
        <v>699</v>
      </c>
      <c r="P1118" s="3">
        <v>595</v>
      </c>
      <c r="Q1118" s="3">
        <v>86</v>
      </c>
      <c r="R1118" s="3">
        <v>11.1</v>
      </c>
      <c r="S1118" s="3">
        <v>1392</v>
      </c>
      <c r="T1118" s="3">
        <v>1.49</v>
      </c>
      <c r="U1118" s="3">
        <v>0.03</v>
      </c>
    </row>
    <row r="1119" spans="15:21" x14ac:dyDescent="0.25">
      <c r="O1119" s="3">
        <v>512</v>
      </c>
      <c r="P1119" s="3">
        <v>410</v>
      </c>
      <c r="Q1119" s="3">
        <v>83</v>
      </c>
      <c r="R1119" s="3">
        <v>11.4</v>
      </c>
      <c r="S1119" s="3">
        <v>1374</v>
      </c>
      <c r="T1119" s="3">
        <v>1</v>
      </c>
      <c r="U1119" s="3">
        <v>0.02</v>
      </c>
    </row>
    <row r="1120" spans="15:21" x14ac:dyDescent="0.25">
      <c r="O1120" s="3">
        <v>468</v>
      </c>
      <c r="P1120" s="3">
        <v>395</v>
      </c>
      <c r="Q1120" s="3">
        <v>81</v>
      </c>
      <c r="R1120" s="3">
        <v>11.8</v>
      </c>
      <c r="S1120" s="3">
        <v>1366</v>
      </c>
      <c r="T1120" s="3">
        <v>1</v>
      </c>
      <c r="U1120" s="3">
        <v>0.02</v>
      </c>
    </row>
    <row r="1121" spans="15:21" x14ac:dyDescent="0.25">
      <c r="O1121" s="3">
        <v>674</v>
      </c>
      <c r="P1121" s="3">
        <v>575</v>
      </c>
      <c r="Q1121" s="3">
        <v>86</v>
      </c>
      <c r="R1121" s="3">
        <v>11.1</v>
      </c>
      <c r="S1121" s="3">
        <v>1431</v>
      </c>
      <c r="T1121" s="3">
        <v>1.59</v>
      </c>
      <c r="U1121" s="3">
        <v>0.02</v>
      </c>
    </row>
    <row r="1122" spans="15:21" x14ac:dyDescent="0.25">
      <c r="O1122" s="3">
        <v>512</v>
      </c>
      <c r="P1122" s="3">
        <v>410</v>
      </c>
      <c r="Q1122" s="3">
        <v>83.5</v>
      </c>
      <c r="R1122" s="3">
        <v>11.4</v>
      </c>
      <c r="S1122" s="3">
        <v>1371</v>
      </c>
      <c r="T1122" s="3">
        <v>1</v>
      </c>
      <c r="U1122" s="3">
        <v>0.02</v>
      </c>
    </row>
    <row r="1123" spans="15:21" x14ac:dyDescent="0.25">
      <c r="O1123" s="3">
        <v>495</v>
      </c>
      <c r="P1123" s="3">
        <v>410</v>
      </c>
      <c r="Q1123" s="3">
        <v>81.5</v>
      </c>
      <c r="R1123" s="3">
        <v>11.8</v>
      </c>
      <c r="S1123" s="3">
        <v>1372</v>
      </c>
      <c r="T1123" s="3">
        <v>1</v>
      </c>
      <c r="U1123" s="3">
        <v>0.02</v>
      </c>
    </row>
    <row r="1124" spans="15:21" x14ac:dyDescent="0.25">
      <c r="O1124" s="3">
        <v>674</v>
      </c>
      <c r="P1124" s="3">
        <v>575</v>
      </c>
      <c r="Q1124" s="3">
        <v>86</v>
      </c>
      <c r="R1124" s="3">
        <v>11.1</v>
      </c>
      <c r="S1124" s="3">
        <v>1436</v>
      </c>
      <c r="T1124" s="3">
        <v>1.66</v>
      </c>
      <c r="U1124" s="3">
        <v>0.03</v>
      </c>
    </row>
    <row r="1125" spans="15:21" x14ac:dyDescent="0.25">
      <c r="O1125" s="3">
        <v>713</v>
      </c>
      <c r="P1125" s="3">
        <v>551</v>
      </c>
      <c r="Q1125" s="3">
        <v>83</v>
      </c>
      <c r="R1125" s="3">
        <v>11.5</v>
      </c>
      <c r="S1125" s="3">
        <v>1379</v>
      </c>
      <c r="T1125" s="3">
        <v>1</v>
      </c>
      <c r="U1125" s="3">
        <v>0.02</v>
      </c>
    </row>
    <row r="1126" spans="15:21" x14ac:dyDescent="0.25">
      <c r="O1126" s="3">
        <v>673</v>
      </c>
      <c r="P1126" s="3">
        <v>572</v>
      </c>
      <c r="Q1126" s="3">
        <v>86</v>
      </c>
      <c r="R1126" s="3">
        <v>11.1</v>
      </c>
      <c r="S1126" s="3">
        <v>1440</v>
      </c>
      <c r="T1126" s="3">
        <v>1.64</v>
      </c>
      <c r="U1126" s="3">
        <v>0.02</v>
      </c>
    </row>
    <row r="1127" spans="15:21" x14ac:dyDescent="0.25">
      <c r="O1127" s="3">
        <v>1075</v>
      </c>
      <c r="P1127" s="3">
        <v>870</v>
      </c>
      <c r="Q1127" s="3">
        <v>83</v>
      </c>
      <c r="R1127" s="3">
        <v>11.4</v>
      </c>
      <c r="S1127" s="3">
        <v>1382</v>
      </c>
      <c r="T1127" s="3">
        <v>1</v>
      </c>
      <c r="U1127" s="3">
        <v>0.02</v>
      </c>
    </row>
    <row r="1128" spans="15:21" x14ac:dyDescent="0.25">
      <c r="O1128" s="3">
        <v>589</v>
      </c>
      <c r="P1128" s="3">
        <v>498</v>
      </c>
      <c r="Q1128" s="3">
        <v>81</v>
      </c>
      <c r="R1128" s="3">
        <v>11.9</v>
      </c>
      <c r="S1128" s="3">
        <v>1297</v>
      </c>
      <c r="T1128" s="3">
        <v>1</v>
      </c>
      <c r="U1128" s="3">
        <v>0.02</v>
      </c>
    </row>
    <row r="1129" spans="15:21" x14ac:dyDescent="0.25">
      <c r="O1129" s="3">
        <v>696</v>
      </c>
      <c r="P1129" s="3">
        <v>588</v>
      </c>
      <c r="Q1129" s="3">
        <v>86</v>
      </c>
      <c r="R1129" s="3">
        <v>11.1</v>
      </c>
      <c r="S1129" s="3">
        <v>1434</v>
      </c>
      <c r="T1129" s="3">
        <v>1.41</v>
      </c>
      <c r="U1129" s="3">
        <v>0.02</v>
      </c>
    </row>
    <row r="1130" spans="15:21" x14ac:dyDescent="0.25">
      <c r="O1130" s="3">
        <v>1075</v>
      </c>
      <c r="P1130" s="3">
        <v>870</v>
      </c>
      <c r="Q1130" s="3">
        <v>83.5</v>
      </c>
      <c r="R1130" s="3">
        <v>11.5</v>
      </c>
      <c r="S1130" s="3">
        <v>1385</v>
      </c>
      <c r="T1130" s="3">
        <v>1</v>
      </c>
      <c r="U1130" s="3">
        <v>0.02</v>
      </c>
    </row>
    <row r="1131" spans="15:21" x14ac:dyDescent="0.25">
      <c r="O1131" s="3">
        <v>600</v>
      </c>
      <c r="P1131" s="3">
        <v>515</v>
      </c>
      <c r="Q1131" s="3">
        <v>81</v>
      </c>
      <c r="R1131" s="3">
        <v>11.8</v>
      </c>
      <c r="S1131" s="3">
        <v>1193</v>
      </c>
      <c r="T1131" s="3">
        <v>1</v>
      </c>
      <c r="U1131" s="3">
        <v>0.02</v>
      </c>
    </row>
    <row r="1132" spans="15:21" x14ac:dyDescent="0.25">
      <c r="O1132" s="3">
        <v>696</v>
      </c>
      <c r="P1132" s="3">
        <v>588</v>
      </c>
      <c r="Q1132" s="3">
        <v>86</v>
      </c>
      <c r="R1132" s="3">
        <v>11.1</v>
      </c>
      <c r="S1132" s="3">
        <v>1432</v>
      </c>
      <c r="T1132" s="3">
        <v>1.59</v>
      </c>
      <c r="U1132" s="3">
        <v>0.02</v>
      </c>
    </row>
    <row r="1133" spans="15:21" x14ac:dyDescent="0.25">
      <c r="O1133" s="3">
        <v>959</v>
      </c>
      <c r="P1133" s="3">
        <v>790</v>
      </c>
      <c r="Q1133" s="3">
        <v>83</v>
      </c>
      <c r="R1133" s="3">
        <v>11.4</v>
      </c>
      <c r="S1133" s="3">
        <v>1381</v>
      </c>
      <c r="T1133" s="3">
        <v>1</v>
      </c>
      <c r="U1133" s="3">
        <v>0.02</v>
      </c>
    </row>
    <row r="1134" spans="15:21" x14ac:dyDescent="0.25">
      <c r="O1134" s="3">
        <v>655</v>
      </c>
      <c r="P1134" s="3">
        <v>541</v>
      </c>
      <c r="Q1134" s="3">
        <v>81</v>
      </c>
      <c r="R1134" s="3">
        <v>11.8</v>
      </c>
      <c r="S1134" s="3">
        <v>1194</v>
      </c>
      <c r="T1134" s="3">
        <v>1</v>
      </c>
      <c r="U1134" s="3">
        <v>0.02</v>
      </c>
    </row>
    <row r="1135" spans="15:21" x14ac:dyDescent="0.25">
      <c r="O1135" s="3">
        <v>681</v>
      </c>
      <c r="P1135" s="3">
        <v>585</v>
      </c>
      <c r="Q1135" s="3">
        <v>86</v>
      </c>
      <c r="R1135" s="3">
        <v>11.1</v>
      </c>
      <c r="S1135" s="3">
        <v>1420</v>
      </c>
      <c r="T1135" s="3">
        <v>1.48</v>
      </c>
      <c r="U1135" s="3">
        <v>0.03</v>
      </c>
    </row>
    <row r="1136" spans="15:21" x14ac:dyDescent="0.25">
      <c r="O1136" s="3">
        <v>806</v>
      </c>
      <c r="P1136" s="3">
        <v>645</v>
      </c>
      <c r="Q1136" s="3">
        <v>83</v>
      </c>
      <c r="R1136" s="3">
        <v>11.4</v>
      </c>
      <c r="S1136" s="3">
        <v>1377</v>
      </c>
      <c r="T1136" s="3">
        <v>1</v>
      </c>
      <c r="U1136" s="3">
        <v>0.02</v>
      </c>
    </row>
    <row r="1137" spans="15:21" x14ac:dyDescent="0.25">
      <c r="O1137" s="3">
        <v>688</v>
      </c>
      <c r="P1137" s="3">
        <v>561</v>
      </c>
      <c r="Q1137" s="3">
        <v>81</v>
      </c>
      <c r="R1137" s="3">
        <v>11.8</v>
      </c>
      <c r="S1137" s="3">
        <v>1221</v>
      </c>
      <c r="T1137" s="3">
        <v>1</v>
      </c>
      <c r="U1137" s="3">
        <v>0.02</v>
      </c>
    </row>
    <row r="1138" spans="15:21" x14ac:dyDescent="0.25">
      <c r="O1138" s="3">
        <v>656</v>
      </c>
      <c r="P1138" s="3">
        <v>566</v>
      </c>
      <c r="Q1138" s="3">
        <v>86</v>
      </c>
      <c r="R1138" s="3">
        <v>11.1</v>
      </c>
      <c r="S1138" s="3">
        <v>1418</v>
      </c>
      <c r="T1138" s="3">
        <v>1.34</v>
      </c>
      <c r="U1138" s="3">
        <v>0.02</v>
      </c>
    </row>
    <row r="1139" spans="15:21" x14ac:dyDescent="0.25">
      <c r="O1139" s="3">
        <v>806</v>
      </c>
      <c r="P1139" s="3">
        <v>645</v>
      </c>
      <c r="Q1139" s="3">
        <v>83</v>
      </c>
      <c r="R1139" s="3">
        <v>11.4</v>
      </c>
      <c r="S1139" s="3">
        <v>1359</v>
      </c>
      <c r="T1139" s="3">
        <v>1</v>
      </c>
      <c r="U1139" s="3">
        <v>0.02</v>
      </c>
    </row>
    <row r="1140" spans="15:21" x14ac:dyDescent="0.25">
      <c r="O1140" s="3">
        <v>673</v>
      </c>
      <c r="P1140" s="3">
        <v>556</v>
      </c>
      <c r="Q1140" s="3">
        <v>81</v>
      </c>
      <c r="R1140" s="3">
        <v>11.8</v>
      </c>
      <c r="S1140" s="3">
        <v>1240</v>
      </c>
      <c r="T1140" s="3">
        <v>1.1499999999999999</v>
      </c>
      <c r="U1140" s="3">
        <v>0.02</v>
      </c>
    </row>
    <row r="1141" spans="15:21" x14ac:dyDescent="0.25">
      <c r="O1141" s="3">
        <v>656</v>
      </c>
      <c r="P1141" s="3">
        <v>566</v>
      </c>
      <c r="Q1141" s="3">
        <v>86</v>
      </c>
      <c r="R1141" s="3">
        <v>11.1</v>
      </c>
      <c r="S1141" s="3">
        <v>1426</v>
      </c>
      <c r="T1141" s="3">
        <v>1.37</v>
      </c>
      <c r="U1141" s="3">
        <v>0.03</v>
      </c>
    </row>
    <row r="1142" spans="15:21" x14ac:dyDescent="0.25">
      <c r="O1142" s="3">
        <v>698</v>
      </c>
      <c r="P1142" s="3">
        <v>570</v>
      </c>
      <c r="Q1142" s="3">
        <v>83</v>
      </c>
      <c r="R1142" s="3">
        <v>11.4</v>
      </c>
      <c r="S1142" s="3">
        <v>1350</v>
      </c>
      <c r="T1142" s="3">
        <v>1</v>
      </c>
      <c r="U1142" s="3">
        <v>0.02</v>
      </c>
    </row>
    <row r="1143" spans="15:21" x14ac:dyDescent="0.25">
      <c r="O1143" s="3">
        <v>591</v>
      </c>
      <c r="P1143" s="3">
        <v>496</v>
      </c>
      <c r="Q1143" s="3">
        <v>81</v>
      </c>
      <c r="R1143" s="3">
        <v>11.8</v>
      </c>
      <c r="S1143" s="3">
        <v>1246</v>
      </c>
      <c r="T1143" s="3">
        <v>1</v>
      </c>
      <c r="U1143" s="3">
        <v>0.02</v>
      </c>
    </row>
    <row r="1144" spans="15:21" x14ac:dyDescent="0.25">
      <c r="O1144" s="3">
        <v>674</v>
      </c>
      <c r="P1144" s="3">
        <v>582</v>
      </c>
      <c r="Q1144" s="3">
        <v>86</v>
      </c>
      <c r="R1144" s="3">
        <v>11.1</v>
      </c>
      <c r="S1144" s="3">
        <v>1419</v>
      </c>
      <c r="T1144" s="3">
        <v>1.54</v>
      </c>
      <c r="U1144" s="3">
        <v>0.03</v>
      </c>
    </row>
    <row r="1145" spans="15:21" x14ac:dyDescent="0.25">
      <c r="O1145" s="3">
        <v>729</v>
      </c>
      <c r="P1145" s="3">
        <v>610</v>
      </c>
      <c r="Q1145" s="3">
        <v>83</v>
      </c>
      <c r="R1145" s="3">
        <v>11.3</v>
      </c>
      <c r="S1145" s="3">
        <v>1336</v>
      </c>
      <c r="T1145" s="3">
        <v>1</v>
      </c>
      <c r="U1145" s="3">
        <v>0.02</v>
      </c>
    </row>
    <row r="1146" spans="15:21" x14ac:dyDescent="0.25">
      <c r="O1146" s="3">
        <v>696</v>
      </c>
      <c r="P1146" s="3">
        <v>582</v>
      </c>
      <c r="Q1146" s="3">
        <v>81</v>
      </c>
      <c r="R1146" s="3">
        <v>11.8</v>
      </c>
      <c r="S1146" s="3">
        <v>1267</v>
      </c>
      <c r="T1146" s="3">
        <v>1</v>
      </c>
      <c r="U1146" s="3">
        <v>0.02</v>
      </c>
    </row>
    <row r="1147" spans="15:21" x14ac:dyDescent="0.25">
      <c r="O1147" s="3">
        <v>655</v>
      </c>
      <c r="P1147" s="3">
        <v>569</v>
      </c>
      <c r="Q1147" s="3">
        <v>86</v>
      </c>
      <c r="R1147" s="3">
        <v>11.1</v>
      </c>
      <c r="S1147" s="3">
        <v>1413</v>
      </c>
      <c r="T1147" s="3">
        <v>1.24</v>
      </c>
      <c r="U1147" s="3">
        <v>0.02</v>
      </c>
    </row>
    <row r="1148" spans="15:21" x14ac:dyDescent="0.25">
      <c r="O1148" s="3">
        <v>729</v>
      </c>
      <c r="P1148" s="3">
        <v>610</v>
      </c>
      <c r="Q1148" s="3">
        <v>83</v>
      </c>
      <c r="R1148" s="3">
        <v>11.3</v>
      </c>
      <c r="S1148" s="3">
        <v>1326</v>
      </c>
      <c r="T1148" s="3">
        <v>1</v>
      </c>
      <c r="U1148" s="3">
        <v>0.02</v>
      </c>
    </row>
    <row r="1149" spans="15:21" x14ac:dyDescent="0.25">
      <c r="O1149" s="3">
        <v>714</v>
      </c>
      <c r="P1149" s="3">
        <v>591</v>
      </c>
      <c r="Q1149" s="3">
        <v>81</v>
      </c>
      <c r="R1149" s="3">
        <v>11.7</v>
      </c>
      <c r="S1149" s="3">
        <v>1273</v>
      </c>
      <c r="T1149" s="3">
        <v>1</v>
      </c>
      <c r="U1149" s="3">
        <v>0.02</v>
      </c>
    </row>
    <row r="1150" spans="15:21" x14ac:dyDescent="0.25">
      <c r="O1150" s="3">
        <v>655</v>
      </c>
      <c r="P1150" s="3">
        <v>569</v>
      </c>
      <c r="Q1150" s="3">
        <v>86</v>
      </c>
      <c r="R1150" s="3">
        <v>11.1</v>
      </c>
      <c r="S1150" s="3">
        <v>1382</v>
      </c>
      <c r="T1150" s="3">
        <v>1.34</v>
      </c>
      <c r="U1150" s="3">
        <v>0.03</v>
      </c>
    </row>
    <row r="1151" spans="15:21" x14ac:dyDescent="0.25">
      <c r="O1151" s="3">
        <v>702</v>
      </c>
      <c r="P1151" s="3">
        <v>575</v>
      </c>
      <c r="Q1151" s="3">
        <v>83</v>
      </c>
      <c r="R1151" s="3">
        <v>11.3</v>
      </c>
      <c r="S1151" s="3">
        <v>1308</v>
      </c>
      <c r="T1151" s="3">
        <v>1</v>
      </c>
      <c r="U1151" s="3">
        <v>0.02</v>
      </c>
    </row>
    <row r="1152" spans="15:21" x14ac:dyDescent="0.25">
      <c r="O1152" s="3">
        <v>714</v>
      </c>
      <c r="P1152" s="3">
        <v>589</v>
      </c>
      <c r="Q1152" s="3">
        <v>81</v>
      </c>
      <c r="R1152" s="3">
        <v>11.7</v>
      </c>
      <c r="S1152" s="3">
        <v>1276</v>
      </c>
      <c r="T1152" s="3">
        <v>1</v>
      </c>
      <c r="U1152" s="3">
        <v>0.02</v>
      </c>
    </row>
    <row r="1153" spans="15:21" x14ac:dyDescent="0.25">
      <c r="O1153" s="3">
        <v>673</v>
      </c>
      <c r="P1153" s="3">
        <v>582</v>
      </c>
      <c r="Q1153" s="3">
        <v>86</v>
      </c>
      <c r="R1153" s="3">
        <v>11.1</v>
      </c>
      <c r="S1153" s="3">
        <v>1368</v>
      </c>
      <c r="T1153" s="3">
        <v>1.26</v>
      </c>
      <c r="U1153" s="3">
        <v>0.03</v>
      </c>
    </row>
    <row r="1154" spans="15:21" x14ac:dyDescent="0.25">
      <c r="O1154" s="3">
        <v>747</v>
      </c>
      <c r="P1154" s="3">
        <v>599</v>
      </c>
      <c r="Q1154" s="3">
        <v>83</v>
      </c>
      <c r="R1154" s="3">
        <v>11.3</v>
      </c>
      <c r="S1154" s="3">
        <v>1297</v>
      </c>
      <c r="T1154" s="3">
        <v>1</v>
      </c>
      <c r="U1154" s="3">
        <v>0.02</v>
      </c>
    </row>
    <row r="1155" spans="15:21" x14ac:dyDescent="0.25">
      <c r="O1155" s="3">
        <v>690</v>
      </c>
      <c r="P1155" s="3">
        <v>567</v>
      </c>
      <c r="Q1155" s="3">
        <v>81</v>
      </c>
      <c r="R1155" s="3">
        <v>11.7</v>
      </c>
      <c r="S1155" s="3">
        <v>1275</v>
      </c>
      <c r="T1155" s="3">
        <v>1</v>
      </c>
      <c r="U1155" s="3">
        <v>0.02</v>
      </c>
    </row>
    <row r="1156" spans="15:21" x14ac:dyDescent="0.25">
      <c r="O1156" s="3">
        <v>700</v>
      </c>
      <c r="P1156" s="3">
        <v>593</v>
      </c>
      <c r="Q1156" s="3">
        <v>86</v>
      </c>
      <c r="R1156" s="3">
        <v>11</v>
      </c>
      <c r="S1156" s="3">
        <v>1372</v>
      </c>
      <c r="T1156" s="3">
        <v>1.33</v>
      </c>
      <c r="U1156" s="3">
        <v>0.02</v>
      </c>
    </row>
    <row r="1157" spans="15:21" x14ac:dyDescent="0.25">
      <c r="O1157" s="3">
        <v>747</v>
      </c>
      <c r="P1157" s="3">
        <v>599</v>
      </c>
      <c r="Q1157" s="3">
        <v>83</v>
      </c>
      <c r="R1157" s="3">
        <v>11.3</v>
      </c>
      <c r="S1157" s="3">
        <v>1273</v>
      </c>
      <c r="T1157" s="3">
        <v>1</v>
      </c>
      <c r="U1157" s="3">
        <v>0.02</v>
      </c>
    </row>
    <row r="1158" spans="15:21" x14ac:dyDescent="0.25">
      <c r="O1158" s="3">
        <v>680</v>
      </c>
      <c r="P1158" s="3">
        <v>564</v>
      </c>
      <c r="Q1158" s="3">
        <v>81</v>
      </c>
      <c r="R1158" s="3">
        <v>11.7</v>
      </c>
      <c r="S1158" s="3">
        <v>1274</v>
      </c>
      <c r="T1158" s="3">
        <v>1</v>
      </c>
      <c r="U1158" s="3">
        <v>0.02</v>
      </c>
    </row>
    <row r="1159" spans="15:21" x14ac:dyDescent="0.25">
      <c r="O1159" s="3">
        <v>700</v>
      </c>
      <c r="P1159" s="3">
        <v>593</v>
      </c>
      <c r="Q1159" s="3">
        <v>86.5</v>
      </c>
      <c r="R1159" s="3">
        <v>11.1</v>
      </c>
      <c r="S1159" s="3">
        <v>1327</v>
      </c>
      <c r="T1159" s="3">
        <v>1.31</v>
      </c>
      <c r="U1159" s="3">
        <v>0.02</v>
      </c>
    </row>
    <row r="1160" spans="15:21" x14ac:dyDescent="0.25">
      <c r="O1160" s="3">
        <v>664</v>
      </c>
      <c r="P1160" s="3">
        <v>535</v>
      </c>
      <c r="Q1160" s="3">
        <v>83</v>
      </c>
      <c r="R1160" s="3">
        <v>11.3</v>
      </c>
      <c r="S1160" s="3">
        <v>1261</v>
      </c>
      <c r="T1160" s="3">
        <v>1</v>
      </c>
      <c r="U1160" s="3">
        <v>0.02</v>
      </c>
    </row>
    <row r="1161" spans="15:21" x14ac:dyDescent="0.25">
      <c r="O1161" s="3">
        <v>667</v>
      </c>
      <c r="P1161" s="3">
        <v>552</v>
      </c>
      <c r="Q1161" s="3">
        <v>81</v>
      </c>
      <c r="R1161" s="3">
        <v>11.7</v>
      </c>
      <c r="S1161" s="3">
        <v>1257</v>
      </c>
      <c r="T1161" s="3">
        <v>1</v>
      </c>
      <c r="U1161" s="3">
        <v>0.02</v>
      </c>
    </row>
    <row r="1162" spans="15:21" x14ac:dyDescent="0.25">
      <c r="O1162" s="3">
        <v>691</v>
      </c>
      <c r="P1162" s="3">
        <v>599</v>
      </c>
      <c r="Q1162" s="3">
        <v>86.5</v>
      </c>
      <c r="R1162" s="3">
        <v>11.1</v>
      </c>
      <c r="S1162" s="3">
        <v>1315</v>
      </c>
      <c r="T1162" s="3">
        <v>1.25</v>
      </c>
      <c r="U1162" s="3">
        <v>0.02</v>
      </c>
    </row>
    <row r="1163" spans="15:21" x14ac:dyDescent="0.25">
      <c r="O1163" s="3">
        <v>683</v>
      </c>
      <c r="P1163" s="3">
        <v>562</v>
      </c>
      <c r="Q1163" s="3">
        <v>83</v>
      </c>
      <c r="R1163" s="3">
        <v>11.3</v>
      </c>
      <c r="S1163" s="3">
        <v>1251</v>
      </c>
      <c r="T1163" s="3">
        <v>1</v>
      </c>
      <c r="U1163" s="3">
        <v>0.02</v>
      </c>
    </row>
    <row r="1164" spans="15:21" x14ac:dyDescent="0.25">
      <c r="O1164" s="3">
        <v>630</v>
      </c>
      <c r="P1164" s="3">
        <v>524</v>
      </c>
      <c r="Q1164" s="3">
        <v>81</v>
      </c>
      <c r="R1164" s="3">
        <v>11.7</v>
      </c>
      <c r="S1164" s="3">
        <v>1224</v>
      </c>
      <c r="T1164" s="3">
        <v>1</v>
      </c>
      <c r="U1164" s="3">
        <v>0.02</v>
      </c>
    </row>
    <row r="1165" spans="15:21" x14ac:dyDescent="0.25">
      <c r="O1165" s="3">
        <v>689</v>
      </c>
      <c r="P1165" s="3">
        <v>593</v>
      </c>
      <c r="Q1165" s="3">
        <v>86.5</v>
      </c>
      <c r="R1165" s="3">
        <v>11.1</v>
      </c>
      <c r="S1165" s="3">
        <v>1317</v>
      </c>
      <c r="T1165" s="3">
        <v>1.32</v>
      </c>
      <c r="U1165" s="3">
        <v>0.02</v>
      </c>
    </row>
    <row r="1166" spans="15:21" x14ac:dyDescent="0.25">
      <c r="O1166" s="3">
        <v>683</v>
      </c>
      <c r="P1166" s="3">
        <v>562</v>
      </c>
      <c r="Q1166" s="3">
        <v>83.5</v>
      </c>
      <c r="R1166" s="3">
        <v>11.3</v>
      </c>
      <c r="S1166" s="3">
        <v>1233</v>
      </c>
      <c r="T1166" s="3">
        <v>1</v>
      </c>
      <c r="U1166" s="3">
        <v>0.02</v>
      </c>
    </row>
    <row r="1167" spans="15:21" x14ac:dyDescent="0.25">
      <c r="O1167" s="3">
        <v>639</v>
      </c>
      <c r="P1167" s="3">
        <v>533</v>
      </c>
      <c r="Q1167" s="3">
        <v>81</v>
      </c>
      <c r="R1167" s="3">
        <v>11.7</v>
      </c>
      <c r="S1167" s="3">
        <v>1224</v>
      </c>
      <c r="T1167" s="3">
        <v>1</v>
      </c>
      <c r="U1167" s="3">
        <v>0.02</v>
      </c>
    </row>
    <row r="1168" spans="15:21" x14ac:dyDescent="0.25">
      <c r="O1168" s="3">
        <v>689</v>
      </c>
      <c r="P1168" s="3">
        <v>593</v>
      </c>
      <c r="Q1168" s="3">
        <v>86.5</v>
      </c>
      <c r="R1168" s="3">
        <v>11.1</v>
      </c>
      <c r="S1168" s="3">
        <v>1317</v>
      </c>
      <c r="T1168" s="3">
        <v>1.2</v>
      </c>
      <c r="U1168" s="3">
        <v>0.02</v>
      </c>
    </row>
    <row r="1169" spans="15:21" x14ac:dyDescent="0.25">
      <c r="O1169" s="3">
        <v>631</v>
      </c>
      <c r="P1169" s="3">
        <v>513</v>
      </c>
      <c r="Q1169" s="3">
        <v>83.5</v>
      </c>
      <c r="R1169" s="3">
        <v>11.2</v>
      </c>
      <c r="S1169" s="3">
        <v>1220</v>
      </c>
      <c r="T1169" s="3">
        <v>1</v>
      </c>
      <c r="U1169" s="3">
        <v>0.02</v>
      </c>
    </row>
    <row r="1170" spans="15:21" x14ac:dyDescent="0.25">
      <c r="O1170" s="3">
        <v>687</v>
      </c>
      <c r="P1170" s="3">
        <v>578</v>
      </c>
      <c r="Q1170" s="3">
        <v>81</v>
      </c>
      <c r="R1170" s="3">
        <v>11.7</v>
      </c>
      <c r="S1170" s="3">
        <v>1220</v>
      </c>
      <c r="T1170" s="3">
        <v>1</v>
      </c>
      <c r="U1170" s="3">
        <v>0.02</v>
      </c>
    </row>
    <row r="1171" spans="15:21" x14ac:dyDescent="0.25">
      <c r="O1171" s="3">
        <v>720</v>
      </c>
      <c r="P1171" s="3">
        <v>606</v>
      </c>
      <c r="Q1171" s="3">
        <v>86.5</v>
      </c>
      <c r="R1171" s="3">
        <v>11</v>
      </c>
      <c r="S1171" s="3">
        <v>1315</v>
      </c>
      <c r="T1171" s="3">
        <v>1.17</v>
      </c>
      <c r="U1171" s="3">
        <v>0.03</v>
      </c>
    </row>
    <row r="1172" spans="15:21" x14ac:dyDescent="0.25">
      <c r="O1172" s="3">
        <v>644</v>
      </c>
      <c r="P1172" s="3">
        <v>516</v>
      </c>
      <c r="Q1172" s="3">
        <v>83.5</v>
      </c>
      <c r="R1172" s="3">
        <v>11.3</v>
      </c>
      <c r="S1172" s="3">
        <v>1213</v>
      </c>
      <c r="T1172" s="3">
        <v>1</v>
      </c>
      <c r="U1172" s="3">
        <v>0.02</v>
      </c>
    </row>
    <row r="1173" spans="15:21" x14ac:dyDescent="0.25">
      <c r="O1173" s="3">
        <v>613</v>
      </c>
      <c r="P1173" s="3">
        <v>512</v>
      </c>
      <c r="Q1173" s="3">
        <v>81</v>
      </c>
      <c r="R1173" s="3">
        <v>11.7</v>
      </c>
      <c r="S1173" s="3">
        <v>1192</v>
      </c>
      <c r="T1173" s="3">
        <v>1</v>
      </c>
      <c r="U1173" s="3">
        <v>0.02</v>
      </c>
    </row>
    <row r="1174" spans="15:21" x14ac:dyDescent="0.25">
      <c r="O1174" s="3">
        <v>713</v>
      </c>
      <c r="P1174" s="3">
        <v>604</v>
      </c>
      <c r="Q1174" s="3">
        <v>86.5</v>
      </c>
      <c r="R1174" s="3">
        <v>11</v>
      </c>
      <c r="S1174" s="3">
        <v>1295</v>
      </c>
      <c r="T1174" s="3">
        <v>1</v>
      </c>
      <c r="U1174" s="3">
        <v>0.02</v>
      </c>
    </row>
    <row r="1175" spans="15:21" x14ac:dyDescent="0.25">
      <c r="O1175" s="3">
        <v>644</v>
      </c>
      <c r="P1175" s="3">
        <v>516</v>
      </c>
      <c r="Q1175" s="3">
        <v>83.5</v>
      </c>
      <c r="R1175" s="3">
        <v>11.3</v>
      </c>
      <c r="S1175" s="3">
        <v>1206</v>
      </c>
      <c r="T1175" s="3">
        <v>1</v>
      </c>
      <c r="U1175" s="3">
        <v>0.02</v>
      </c>
    </row>
    <row r="1176" spans="15:21" x14ac:dyDescent="0.25">
      <c r="O1176" s="3">
        <v>588</v>
      </c>
      <c r="P1176" s="3">
        <v>499</v>
      </c>
      <c r="Q1176" s="3">
        <v>81.5</v>
      </c>
      <c r="R1176" s="3">
        <v>11.7</v>
      </c>
      <c r="S1176" s="3">
        <v>1172</v>
      </c>
      <c r="T1176" s="3">
        <v>1</v>
      </c>
      <c r="U1176" s="3">
        <v>0.02</v>
      </c>
    </row>
    <row r="1177" spans="15:21" x14ac:dyDescent="0.25">
      <c r="O1177" s="3">
        <v>713</v>
      </c>
      <c r="P1177" s="3">
        <v>604</v>
      </c>
      <c r="Q1177" s="3">
        <v>86.5</v>
      </c>
      <c r="R1177" s="3">
        <v>11.1</v>
      </c>
      <c r="S1177" s="3">
        <v>1291</v>
      </c>
      <c r="T1177" s="3">
        <v>1</v>
      </c>
      <c r="U1177" s="3">
        <v>0.02</v>
      </c>
    </row>
    <row r="1178" spans="15:21" x14ac:dyDescent="0.25">
      <c r="O1178" s="3">
        <v>694</v>
      </c>
      <c r="P1178" s="3">
        <v>548</v>
      </c>
      <c r="Q1178" s="3">
        <v>83.5</v>
      </c>
      <c r="R1178" s="3">
        <v>11.3</v>
      </c>
      <c r="S1178" s="3">
        <v>1197</v>
      </c>
      <c r="T1178" s="3">
        <v>1</v>
      </c>
      <c r="U1178" s="3">
        <v>0.02</v>
      </c>
    </row>
    <row r="1179" spans="15:21" x14ac:dyDescent="0.25">
      <c r="O1179" s="3">
        <v>652</v>
      </c>
      <c r="P1179" s="3">
        <v>537</v>
      </c>
      <c r="Q1179" s="3">
        <v>81.5</v>
      </c>
      <c r="R1179" s="3">
        <v>11.7</v>
      </c>
      <c r="S1179" s="3">
        <v>1172</v>
      </c>
      <c r="T1179" s="3">
        <v>1</v>
      </c>
      <c r="U1179" s="3">
        <v>0.02</v>
      </c>
    </row>
    <row r="1180" spans="15:21" x14ac:dyDescent="0.25">
      <c r="O1180" s="3">
        <v>707</v>
      </c>
      <c r="P1180" s="3">
        <v>594</v>
      </c>
      <c r="Q1180" s="3">
        <v>86.5</v>
      </c>
      <c r="R1180" s="3">
        <v>11.1</v>
      </c>
      <c r="S1180" s="3">
        <v>1263</v>
      </c>
      <c r="T1180" s="3">
        <v>1</v>
      </c>
      <c r="U1180" s="3">
        <v>0.02</v>
      </c>
    </row>
    <row r="1181" spans="15:21" x14ac:dyDescent="0.25">
      <c r="O1181" s="3">
        <v>663</v>
      </c>
      <c r="P1181" s="3">
        <v>531</v>
      </c>
      <c r="Q1181" s="3">
        <v>83.5</v>
      </c>
      <c r="R1181" s="3">
        <v>11.2</v>
      </c>
      <c r="S1181" s="3">
        <v>1185</v>
      </c>
      <c r="T1181" s="3">
        <v>1</v>
      </c>
      <c r="U1181" s="3">
        <v>0.02</v>
      </c>
    </row>
    <row r="1182" spans="15:21" x14ac:dyDescent="0.25">
      <c r="O1182" s="3">
        <v>655</v>
      </c>
      <c r="P1182" s="3">
        <v>545</v>
      </c>
      <c r="Q1182" s="3">
        <v>81.5</v>
      </c>
      <c r="R1182" s="3">
        <v>11.7</v>
      </c>
      <c r="S1182" s="3">
        <v>1156</v>
      </c>
      <c r="T1182" s="3">
        <v>1</v>
      </c>
      <c r="U1182" s="3">
        <v>0.02</v>
      </c>
    </row>
    <row r="1183" spans="15:21" x14ac:dyDescent="0.25">
      <c r="O1183" s="3">
        <v>674</v>
      </c>
      <c r="P1183" s="3">
        <v>583</v>
      </c>
      <c r="Q1183" s="3">
        <v>86.5</v>
      </c>
      <c r="R1183" s="3">
        <v>11.1</v>
      </c>
      <c r="S1183" s="3">
        <v>1274</v>
      </c>
      <c r="T1183" s="3">
        <v>1</v>
      </c>
      <c r="U1183" s="3">
        <v>0.02</v>
      </c>
    </row>
    <row r="1184" spans="15:21" x14ac:dyDescent="0.25">
      <c r="O1184" s="3">
        <v>663</v>
      </c>
      <c r="P1184" s="3">
        <v>531</v>
      </c>
      <c r="Q1184" s="3">
        <v>83.5</v>
      </c>
      <c r="R1184" s="3">
        <v>11.2</v>
      </c>
      <c r="S1184" s="3">
        <v>1171</v>
      </c>
      <c r="T1184" s="3">
        <v>1</v>
      </c>
      <c r="U1184" s="3">
        <v>0.02</v>
      </c>
    </row>
    <row r="1185" spans="15:21" x14ac:dyDescent="0.25">
      <c r="O1185" s="3">
        <v>651</v>
      </c>
      <c r="P1185" s="3">
        <v>540</v>
      </c>
      <c r="Q1185" s="3">
        <v>81.5</v>
      </c>
      <c r="R1185" s="3">
        <v>11.7</v>
      </c>
      <c r="S1185" s="3">
        <v>1155</v>
      </c>
      <c r="T1185" s="3">
        <v>1</v>
      </c>
      <c r="U1185" s="3">
        <v>0.02</v>
      </c>
    </row>
    <row r="1186" spans="15:21" x14ac:dyDescent="0.25">
      <c r="O1186" s="3">
        <v>674</v>
      </c>
      <c r="P1186" s="3">
        <v>583</v>
      </c>
      <c r="Q1186" s="3">
        <v>86.5</v>
      </c>
      <c r="R1186" s="3">
        <v>11.1</v>
      </c>
      <c r="S1186" s="3">
        <v>1271</v>
      </c>
      <c r="T1186" s="3">
        <v>1</v>
      </c>
      <c r="U1186" s="3">
        <v>0.03</v>
      </c>
    </row>
    <row r="1187" spans="15:21" x14ac:dyDescent="0.25">
      <c r="O1187" s="3">
        <v>742</v>
      </c>
      <c r="P1187" s="3">
        <v>580</v>
      </c>
      <c r="Q1187" s="3">
        <v>83.5</v>
      </c>
      <c r="R1187" s="3">
        <v>11.3</v>
      </c>
      <c r="S1187" s="3">
        <v>1160</v>
      </c>
      <c r="T1187" s="3">
        <v>1</v>
      </c>
      <c r="U1187" s="3">
        <v>0.02</v>
      </c>
    </row>
    <row r="1188" spans="15:21" x14ac:dyDescent="0.25">
      <c r="O1188" s="3">
        <v>626</v>
      </c>
      <c r="P1188" s="3">
        <v>518</v>
      </c>
      <c r="Q1188" s="3">
        <v>81.5</v>
      </c>
      <c r="R1188" s="3">
        <v>11.7</v>
      </c>
      <c r="S1188" s="3">
        <v>1150</v>
      </c>
      <c r="T1188" s="3">
        <v>1</v>
      </c>
      <c r="U1188" s="3">
        <v>0.02</v>
      </c>
    </row>
    <row r="1189" spans="15:21" x14ac:dyDescent="0.25">
      <c r="O1189" s="3">
        <v>709</v>
      </c>
      <c r="P1189" s="3">
        <v>599</v>
      </c>
      <c r="Q1189" s="3">
        <v>86.5</v>
      </c>
      <c r="R1189" s="3">
        <v>11.1</v>
      </c>
      <c r="S1189" s="3">
        <v>1267</v>
      </c>
      <c r="T1189" s="3">
        <v>1</v>
      </c>
      <c r="U1189" s="3">
        <v>0.02</v>
      </c>
    </row>
    <row r="1190" spans="15:21" x14ac:dyDescent="0.25">
      <c r="O1190" s="3">
        <v>620</v>
      </c>
      <c r="P1190" s="3">
        <v>511</v>
      </c>
      <c r="Q1190" s="3">
        <v>83.5</v>
      </c>
      <c r="R1190" s="3">
        <v>11.2</v>
      </c>
      <c r="S1190" s="3">
        <v>1154</v>
      </c>
      <c r="T1190" s="3">
        <v>1</v>
      </c>
      <c r="U1190" s="3">
        <v>0.02</v>
      </c>
    </row>
    <row r="1191" spans="15:21" x14ac:dyDescent="0.25">
      <c r="O1191" s="3">
        <v>525</v>
      </c>
      <c r="P1191" s="3">
        <v>450</v>
      </c>
      <c r="Q1191" s="3">
        <v>81.5</v>
      </c>
      <c r="R1191" s="3">
        <v>11.7</v>
      </c>
      <c r="S1191" s="3">
        <v>1152</v>
      </c>
      <c r="T1191" s="3">
        <v>1</v>
      </c>
      <c r="U1191" s="3">
        <v>0.02</v>
      </c>
    </row>
    <row r="1192" spans="15:21" x14ac:dyDescent="0.25">
      <c r="O1192" s="3">
        <v>679</v>
      </c>
      <c r="P1192" s="3">
        <v>581</v>
      </c>
      <c r="Q1192" s="3">
        <v>86.5</v>
      </c>
      <c r="R1192" s="3">
        <v>11.1</v>
      </c>
      <c r="S1192" s="3">
        <v>1247</v>
      </c>
      <c r="T1192" s="3">
        <v>1</v>
      </c>
      <c r="U1192" s="3">
        <v>0.02</v>
      </c>
    </row>
    <row r="1193" spans="15:21" x14ac:dyDescent="0.25">
      <c r="O1193" s="3">
        <v>620</v>
      </c>
      <c r="P1193" s="3">
        <v>511</v>
      </c>
      <c r="Q1193" s="3">
        <v>83.5</v>
      </c>
      <c r="R1193" s="3">
        <v>11.3</v>
      </c>
      <c r="S1193" s="3">
        <v>1146</v>
      </c>
      <c r="T1193" s="3">
        <v>1</v>
      </c>
      <c r="U1193" s="3">
        <v>0.02</v>
      </c>
    </row>
    <row r="1194" spans="15:21" x14ac:dyDescent="0.25">
      <c r="O1194" s="3">
        <v>532</v>
      </c>
      <c r="P1194" s="3">
        <v>458</v>
      </c>
      <c r="Q1194" s="3">
        <v>81.5</v>
      </c>
      <c r="R1194" s="3">
        <v>11.7</v>
      </c>
      <c r="S1194" s="3">
        <v>1134</v>
      </c>
      <c r="T1194" s="3">
        <v>1</v>
      </c>
      <c r="U1194" s="3">
        <v>0.02</v>
      </c>
    </row>
    <row r="1195" spans="15:21" x14ac:dyDescent="0.25">
      <c r="O1195" s="3">
        <v>679</v>
      </c>
      <c r="P1195" s="3">
        <v>581</v>
      </c>
      <c r="Q1195" s="3">
        <v>86.5</v>
      </c>
      <c r="R1195" s="3">
        <v>11.1</v>
      </c>
      <c r="S1195" s="3">
        <v>1236</v>
      </c>
      <c r="T1195" s="3">
        <v>1</v>
      </c>
      <c r="U1195" s="3">
        <v>0.02</v>
      </c>
    </row>
    <row r="1196" spans="15:21" x14ac:dyDescent="0.25">
      <c r="O1196" s="3">
        <v>669</v>
      </c>
      <c r="P1196" s="3">
        <v>532</v>
      </c>
      <c r="Q1196" s="3">
        <v>83.5</v>
      </c>
      <c r="R1196" s="3">
        <v>11.2</v>
      </c>
      <c r="S1196" s="3">
        <v>1141</v>
      </c>
      <c r="T1196" s="3">
        <v>1</v>
      </c>
      <c r="U1196" s="3">
        <v>0.02</v>
      </c>
    </row>
    <row r="1197" spans="15:21" x14ac:dyDescent="0.25">
      <c r="O1197" s="3">
        <v>616</v>
      </c>
      <c r="P1197" s="3">
        <v>520</v>
      </c>
      <c r="Q1197" s="3">
        <v>81.5</v>
      </c>
      <c r="R1197" s="3">
        <v>11.7</v>
      </c>
      <c r="S1197" s="3">
        <v>1102</v>
      </c>
      <c r="T1197" s="3">
        <v>1</v>
      </c>
      <c r="U1197" s="3">
        <v>0.02</v>
      </c>
    </row>
    <row r="1198" spans="15:21" x14ac:dyDescent="0.25">
      <c r="O1198" s="3">
        <v>691</v>
      </c>
      <c r="P1198" s="3">
        <v>603</v>
      </c>
      <c r="Q1198" s="3">
        <v>86.5</v>
      </c>
      <c r="R1198" s="3">
        <v>11.1</v>
      </c>
      <c r="S1198" s="3">
        <v>1236</v>
      </c>
      <c r="T1198" s="3">
        <v>1</v>
      </c>
      <c r="U1198" s="3">
        <v>0.03</v>
      </c>
    </row>
    <row r="1199" spans="15:21" x14ac:dyDescent="0.25">
      <c r="O1199" s="3">
        <v>585</v>
      </c>
      <c r="P1199" s="3">
        <v>476</v>
      </c>
      <c r="Q1199" s="3">
        <v>83.5</v>
      </c>
      <c r="R1199" s="3">
        <v>11.2</v>
      </c>
      <c r="S1199" s="3">
        <v>1130</v>
      </c>
      <c r="T1199" s="3">
        <v>1</v>
      </c>
      <c r="U1199" s="3">
        <v>0.02</v>
      </c>
    </row>
    <row r="1200" spans="15:21" x14ac:dyDescent="0.25">
      <c r="O1200" s="3">
        <v>533</v>
      </c>
      <c r="P1200" s="3">
        <v>445</v>
      </c>
      <c r="Q1200" s="3">
        <v>81.5</v>
      </c>
      <c r="R1200" s="3">
        <v>11.7</v>
      </c>
      <c r="S1200" s="3">
        <v>1109</v>
      </c>
      <c r="T1200" s="3">
        <v>1</v>
      </c>
      <c r="U1200" s="3">
        <v>0.02</v>
      </c>
    </row>
    <row r="1201" spans="15:21" x14ac:dyDescent="0.25">
      <c r="O1201" s="3">
        <v>569</v>
      </c>
      <c r="P1201" s="3">
        <v>499</v>
      </c>
      <c r="Q1201" s="3">
        <v>86.5</v>
      </c>
      <c r="R1201" s="3">
        <v>11.1</v>
      </c>
      <c r="S1201" s="3">
        <v>1232</v>
      </c>
      <c r="T1201" s="3">
        <v>1</v>
      </c>
      <c r="U1201" s="3">
        <v>0.02</v>
      </c>
    </row>
    <row r="1202" spans="15:21" x14ac:dyDescent="0.25">
      <c r="O1202" s="3">
        <v>585</v>
      </c>
      <c r="P1202" s="3">
        <v>476</v>
      </c>
      <c r="Q1202" s="3">
        <v>83.5</v>
      </c>
      <c r="R1202" s="3">
        <v>11.2</v>
      </c>
      <c r="S1202" s="3">
        <v>1122</v>
      </c>
      <c r="T1202" s="3">
        <v>1</v>
      </c>
      <c r="U1202" s="3">
        <v>0.02</v>
      </c>
    </row>
    <row r="1203" spans="15:21" x14ac:dyDescent="0.25">
      <c r="O1203" s="3">
        <v>528</v>
      </c>
      <c r="P1203" s="3">
        <v>441</v>
      </c>
      <c r="Q1203" s="3">
        <v>81.5</v>
      </c>
      <c r="R1203" s="3">
        <v>11.7</v>
      </c>
      <c r="S1203" s="3">
        <v>1112</v>
      </c>
      <c r="T1203" s="3">
        <v>1</v>
      </c>
      <c r="U1203" s="3">
        <v>0.02</v>
      </c>
    </row>
    <row r="1204" spans="15:21" x14ac:dyDescent="0.25">
      <c r="O1204" s="3">
        <v>569</v>
      </c>
      <c r="P1204" s="3">
        <v>499</v>
      </c>
      <c r="Q1204" s="3">
        <v>86.5</v>
      </c>
      <c r="R1204" s="3">
        <v>11.1</v>
      </c>
      <c r="S1204" s="3">
        <v>1204</v>
      </c>
      <c r="T1204" s="3">
        <v>1</v>
      </c>
      <c r="U1204" s="3">
        <v>0.02</v>
      </c>
    </row>
    <row r="1205" spans="15:21" x14ac:dyDescent="0.25">
      <c r="O1205" s="3">
        <v>664</v>
      </c>
      <c r="P1205" s="3">
        <v>544</v>
      </c>
      <c r="Q1205" s="3">
        <v>83.5</v>
      </c>
      <c r="R1205" s="3">
        <v>11.2</v>
      </c>
      <c r="S1205" s="3">
        <v>1118</v>
      </c>
      <c r="T1205" s="3">
        <v>1</v>
      </c>
      <c r="U1205" s="3">
        <v>0.02</v>
      </c>
    </row>
    <row r="1206" spans="15:21" x14ac:dyDescent="0.25">
      <c r="O1206" s="3">
        <v>634</v>
      </c>
      <c r="P1206" s="3">
        <v>532</v>
      </c>
      <c r="Q1206" s="3">
        <v>81.5</v>
      </c>
      <c r="R1206" s="3">
        <v>11.7</v>
      </c>
      <c r="S1206" s="3">
        <v>1117</v>
      </c>
      <c r="T1206" s="3">
        <v>1</v>
      </c>
      <c r="U1206" s="3">
        <v>0.02</v>
      </c>
    </row>
    <row r="1207" spans="15:21" x14ac:dyDescent="0.25">
      <c r="O1207" s="3">
        <v>661</v>
      </c>
      <c r="P1207" s="3">
        <v>567</v>
      </c>
      <c r="Q1207" s="3">
        <v>86.5</v>
      </c>
      <c r="R1207" s="3">
        <v>11.1</v>
      </c>
      <c r="S1207" s="3">
        <v>1200</v>
      </c>
      <c r="T1207" s="3">
        <v>1</v>
      </c>
      <c r="U1207" s="3">
        <v>0.02</v>
      </c>
    </row>
    <row r="1208" spans="15:21" x14ac:dyDescent="0.25">
      <c r="O1208" s="3">
        <v>596</v>
      </c>
      <c r="P1208" s="3">
        <v>486</v>
      </c>
      <c r="Q1208" s="3">
        <v>83.5</v>
      </c>
      <c r="R1208" s="3">
        <v>11.2</v>
      </c>
      <c r="S1208" s="3">
        <v>1111</v>
      </c>
      <c r="T1208" s="3">
        <v>1</v>
      </c>
      <c r="U1208" s="3">
        <v>0.02</v>
      </c>
    </row>
    <row r="1209" spans="15:21" x14ac:dyDescent="0.25">
      <c r="O1209" s="3">
        <v>667</v>
      </c>
      <c r="P1209" s="3">
        <v>589</v>
      </c>
      <c r="Q1209" s="3">
        <v>86.5</v>
      </c>
      <c r="R1209" s="3">
        <v>11.1</v>
      </c>
      <c r="S1209" s="3">
        <v>1197</v>
      </c>
      <c r="T1209" s="3">
        <v>1</v>
      </c>
      <c r="U1209" s="3">
        <v>0.03</v>
      </c>
    </row>
    <row r="1210" spans="15:21" x14ac:dyDescent="0.25">
      <c r="O1210" s="3">
        <v>596</v>
      </c>
      <c r="P1210" s="3">
        <v>486</v>
      </c>
      <c r="Q1210" s="3">
        <v>83.5</v>
      </c>
      <c r="R1210" s="3">
        <v>11.2</v>
      </c>
      <c r="S1210" s="3">
        <v>1103</v>
      </c>
      <c r="T1210" s="3">
        <v>1</v>
      </c>
      <c r="U1210" s="3">
        <v>0.02</v>
      </c>
    </row>
    <row r="1211" spans="15:21" x14ac:dyDescent="0.25">
      <c r="O1211" s="3">
        <v>511</v>
      </c>
      <c r="P1211" s="3">
        <v>425</v>
      </c>
      <c r="Q1211" s="3">
        <v>81.5</v>
      </c>
      <c r="R1211" s="3">
        <v>11.7</v>
      </c>
      <c r="S1211" s="3">
        <v>1077</v>
      </c>
      <c r="T1211" s="3">
        <v>1</v>
      </c>
      <c r="U1211" s="3">
        <v>0.02</v>
      </c>
    </row>
    <row r="1212" spans="15:21" x14ac:dyDescent="0.25">
      <c r="O1212" s="3">
        <v>667</v>
      </c>
      <c r="P1212" s="3">
        <v>589</v>
      </c>
      <c r="Q1212" s="3">
        <v>86.5</v>
      </c>
      <c r="R1212" s="3">
        <v>11.1</v>
      </c>
      <c r="S1212" s="3">
        <v>1198</v>
      </c>
      <c r="T1212" s="3">
        <v>1</v>
      </c>
      <c r="U1212" s="3">
        <v>0.02</v>
      </c>
    </row>
    <row r="1213" spans="15:21" x14ac:dyDescent="0.25">
      <c r="O1213" s="3">
        <v>605</v>
      </c>
      <c r="P1213" s="3">
        <v>510</v>
      </c>
      <c r="Q1213" s="3">
        <v>83.5</v>
      </c>
      <c r="R1213" s="3">
        <v>11.2</v>
      </c>
      <c r="S1213" s="3">
        <v>1092</v>
      </c>
      <c r="T1213" s="3">
        <v>1</v>
      </c>
      <c r="U1213" s="3">
        <v>0.02</v>
      </c>
    </row>
    <row r="1214" spans="15:21" x14ac:dyDescent="0.25">
      <c r="O1214" s="3">
        <v>494</v>
      </c>
      <c r="P1214" s="3">
        <v>429</v>
      </c>
      <c r="Q1214" s="3">
        <v>81.5</v>
      </c>
      <c r="R1214" s="3">
        <v>11.7</v>
      </c>
      <c r="S1214" s="3">
        <v>996</v>
      </c>
      <c r="T1214" s="3">
        <v>1</v>
      </c>
      <c r="U1214" s="3">
        <v>0.02</v>
      </c>
    </row>
    <row r="1215" spans="15:21" x14ac:dyDescent="0.25">
      <c r="O1215" s="3">
        <v>663</v>
      </c>
      <c r="P1215" s="3">
        <v>575</v>
      </c>
      <c r="Q1215" s="3">
        <v>86.5</v>
      </c>
      <c r="R1215" s="3">
        <v>11.1</v>
      </c>
      <c r="S1215" s="3">
        <v>1192</v>
      </c>
      <c r="T1215" s="3">
        <v>1</v>
      </c>
      <c r="U1215" s="3">
        <v>0.03</v>
      </c>
    </row>
    <row r="1216" spans="15:21" x14ac:dyDescent="0.25">
      <c r="O1216" s="3">
        <v>634</v>
      </c>
      <c r="P1216" s="3">
        <v>515</v>
      </c>
      <c r="Q1216" s="3">
        <v>83.5</v>
      </c>
      <c r="R1216" s="3">
        <v>11.2</v>
      </c>
      <c r="S1216" s="3">
        <v>1075</v>
      </c>
      <c r="T1216" s="3">
        <v>1</v>
      </c>
      <c r="U1216" s="3">
        <v>0.02</v>
      </c>
    </row>
    <row r="1217" spans="15:21" x14ac:dyDescent="0.25">
      <c r="O1217" s="3">
        <v>536</v>
      </c>
      <c r="P1217" s="3">
        <v>463</v>
      </c>
      <c r="Q1217" s="3">
        <v>81.5</v>
      </c>
      <c r="R1217" s="3">
        <v>11.7</v>
      </c>
      <c r="S1217" s="3">
        <v>960</v>
      </c>
      <c r="T1217" s="3">
        <v>1</v>
      </c>
      <c r="U1217" s="3">
        <v>0.02</v>
      </c>
    </row>
    <row r="1218" spans="15:21" x14ac:dyDescent="0.25">
      <c r="O1218" s="3">
        <v>649</v>
      </c>
      <c r="P1218" s="3">
        <v>555</v>
      </c>
      <c r="Q1218" s="3">
        <v>86.5</v>
      </c>
      <c r="R1218" s="3">
        <v>11.1</v>
      </c>
      <c r="S1218" s="3">
        <v>1173</v>
      </c>
      <c r="T1218" s="3">
        <v>1</v>
      </c>
      <c r="U1218" s="3">
        <v>0.02</v>
      </c>
    </row>
    <row r="1219" spans="15:21" x14ac:dyDescent="0.25">
      <c r="O1219" s="3">
        <v>634</v>
      </c>
      <c r="P1219" s="3">
        <v>515</v>
      </c>
      <c r="Q1219" s="3">
        <v>83.5</v>
      </c>
      <c r="R1219" s="3">
        <v>11.2</v>
      </c>
      <c r="S1219" s="3">
        <v>1075</v>
      </c>
      <c r="T1219" s="3">
        <v>1</v>
      </c>
      <c r="U1219" s="3">
        <v>0.02</v>
      </c>
    </row>
    <row r="1220" spans="15:21" x14ac:dyDescent="0.25">
      <c r="O1220" s="3">
        <v>533</v>
      </c>
      <c r="P1220" s="3">
        <v>461</v>
      </c>
      <c r="Q1220" s="3">
        <v>81.5</v>
      </c>
      <c r="R1220" s="3">
        <v>11.6</v>
      </c>
      <c r="S1220" s="3">
        <v>953</v>
      </c>
      <c r="T1220" s="3">
        <v>1</v>
      </c>
      <c r="U1220" s="3">
        <v>0.02</v>
      </c>
    </row>
    <row r="1221" spans="15:21" x14ac:dyDescent="0.25">
      <c r="O1221" s="3">
        <v>649</v>
      </c>
      <c r="P1221" s="3">
        <v>555</v>
      </c>
      <c r="Q1221" s="3">
        <v>86.5</v>
      </c>
      <c r="R1221" s="3">
        <v>11.1</v>
      </c>
      <c r="S1221" s="3">
        <v>1163</v>
      </c>
      <c r="T1221" s="3">
        <v>1</v>
      </c>
      <c r="U1221" s="3">
        <v>0.02</v>
      </c>
    </row>
    <row r="1222" spans="15:21" x14ac:dyDescent="0.25">
      <c r="O1222" s="3">
        <v>596</v>
      </c>
      <c r="P1222" s="3">
        <v>492</v>
      </c>
      <c r="Q1222" s="3">
        <v>83.5</v>
      </c>
      <c r="R1222" s="3">
        <v>11.2</v>
      </c>
      <c r="S1222" s="3">
        <v>1072</v>
      </c>
      <c r="T1222" s="3">
        <v>1</v>
      </c>
      <c r="U1222" s="3">
        <v>0.02</v>
      </c>
    </row>
    <row r="1223" spans="15:21" x14ac:dyDescent="0.25">
      <c r="O1223" s="3">
        <v>656</v>
      </c>
      <c r="P1223" s="3">
        <v>558</v>
      </c>
      <c r="Q1223" s="3">
        <v>86.5</v>
      </c>
      <c r="R1223" s="3">
        <v>11.1</v>
      </c>
      <c r="S1223" s="3">
        <v>1160</v>
      </c>
      <c r="T1223" s="3">
        <v>1</v>
      </c>
      <c r="U1223" s="3">
        <v>0.02</v>
      </c>
    </row>
    <row r="1224" spans="15:21" x14ac:dyDescent="0.25">
      <c r="O1224" s="3">
        <v>629</v>
      </c>
      <c r="P1224" s="3">
        <v>524</v>
      </c>
      <c r="Q1224" s="3">
        <v>83.5</v>
      </c>
      <c r="R1224" s="3">
        <v>11.2</v>
      </c>
      <c r="S1224" s="3">
        <v>1065</v>
      </c>
      <c r="T1224" s="3">
        <v>1</v>
      </c>
      <c r="U1224" s="3">
        <v>0.02</v>
      </c>
    </row>
    <row r="1225" spans="15:21" x14ac:dyDescent="0.25">
      <c r="O1225" s="3">
        <v>574</v>
      </c>
      <c r="P1225" s="3">
        <v>490</v>
      </c>
      <c r="Q1225" s="3">
        <v>81.5</v>
      </c>
      <c r="R1225" s="3">
        <v>11.7</v>
      </c>
      <c r="S1225" s="3">
        <v>953</v>
      </c>
      <c r="T1225" s="3">
        <v>1</v>
      </c>
      <c r="U1225" s="3">
        <v>0.02</v>
      </c>
    </row>
    <row r="1226" spans="15:21" x14ac:dyDescent="0.25">
      <c r="O1226" s="3">
        <v>642</v>
      </c>
      <c r="P1226" s="3">
        <v>563</v>
      </c>
      <c r="Q1226" s="3">
        <v>86.5</v>
      </c>
      <c r="R1226" s="3">
        <v>11.1</v>
      </c>
      <c r="S1226" s="3">
        <v>1141</v>
      </c>
      <c r="T1226" s="3">
        <v>1</v>
      </c>
      <c r="U1226" s="3">
        <v>0.02</v>
      </c>
    </row>
    <row r="1227" spans="15:21" x14ac:dyDescent="0.25">
      <c r="O1227" s="3">
        <v>629</v>
      </c>
      <c r="P1227" s="3">
        <v>524</v>
      </c>
      <c r="Q1227" s="3">
        <v>83.5</v>
      </c>
      <c r="R1227" s="3">
        <v>11.2</v>
      </c>
      <c r="S1227" s="3">
        <v>1059</v>
      </c>
      <c r="T1227" s="3">
        <v>1</v>
      </c>
      <c r="U1227" s="3">
        <v>0.02</v>
      </c>
    </row>
    <row r="1228" spans="15:21" x14ac:dyDescent="0.25">
      <c r="O1228" s="3">
        <v>571</v>
      </c>
      <c r="P1228" s="3">
        <v>490</v>
      </c>
      <c r="Q1228" s="3">
        <v>81.5</v>
      </c>
      <c r="R1228" s="3">
        <v>11.7</v>
      </c>
      <c r="S1228" s="3">
        <v>964</v>
      </c>
      <c r="T1228" s="3">
        <v>1</v>
      </c>
      <c r="U1228" s="3">
        <v>0.02</v>
      </c>
    </row>
    <row r="1229" spans="15:21" x14ac:dyDescent="0.25">
      <c r="O1229" s="3">
        <v>642</v>
      </c>
      <c r="P1229" s="3">
        <v>563</v>
      </c>
      <c r="Q1229" s="3">
        <v>86.5</v>
      </c>
      <c r="R1229" s="3">
        <v>11.1</v>
      </c>
      <c r="S1229" s="3">
        <v>1136</v>
      </c>
      <c r="T1229" s="3">
        <v>1</v>
      </c>
      <c r="U1229" s="3">
        <v>0.02</v>
      </c>
    </row>
    <row r="1230" spans="15:21" x14ac:dyDescent="0.25">
      <c r="O1230" s="3">
        <v>597</v>
      </c>
      <c r="P1230" s="3">
        <v>492</v>
      </c>
      <c r="Q1230" s="3">
        <v>83.5</v>
      </c>
      <c r="R1230" s="3">
        <v>11.2</v>
      </c>
      <c r="S1230" s="3">
        <v>1052</v>
      </c>
      <c r="T1230" s="3">
        <v>1</v>
      </c>
      <c r="U1230" s="3">
        <v>0.02</v>
      </c>
    </row>
    <row r="1231" spans="15:21" x14ac:dyDescent="0.25">
      <c r="O1231" s="3">
        <v>585</v>
      </c>
      <c r="P1231" s="3">
        <v>507</v>
      </c>
      <c r="Q1231" s="3">
        <v>82</v>
      </c>
      <c r="R1231" s="3">
        <v>11.7</v>
      </c>
      <c r="S1231" s="3">
        <v>991</v>
      </c>
      <c r="T1231" s="3">
        <v>1</v>
      </c>
      <c r="U1231" s="3">
        <v>0.02</v>
      </c>
    </row>
    <row r="1232" spans="15:21" x14ac:dyDescent="0.25">
      <c r="O1232" s="3">
        <v>585</v>
      </c>
      <c r="P1232" s="3">
        <v>507</v>
      </c>
      <c r="Q1232" s="3">
        <v>82</v>
      </c>
      <c r="R1232" s="3">
        <v>11.7</v>
      </c>
      <c r="S1232" s="3">
        <v>991</v>
      </c>
      <c r="T1232" s="3">
        <v>1</v>
      </c>
      <c r="U1232" s="3">
        <v>0.02</v>
      </c>
    </row>
    <row r="1233" spans="15:21" x14ac:dyDescent="0.25">
      <c r="O1233" s="3">
        <v>585</v>
      </c>
      <c r="P1233" s="3">
        <v>507</v>
      </c>
      <c r="Q1233" s="3">
        <v>82</v>
      </c>
      <c r="R1233" s="3">
        <v>11.7</v>
      </c>
      <c r="S1233" s="3">
        <v>991</v>
      </c>
      <c r="T1233" s="3">
        <v>1</v>
      </c>
      <c r="U1233" s="3">
        <v>0.02</v>
      </c>
    </row>
    <row r="1234" spans="15:21" x14ac:dyDescent="0.25">
      <c r="O1234" s="3">
        <v>635</v>
      </c>
      <c r="P1234" s="3">
        <v>552</v>
      </c>
      <c r="Q1234" s="3">
        <v>86.5</v>
      </c>
      <c r="R1234" s="3">
        <v>11.1</v>
      </c>
      <c r="S1234" s="3">
        <v>1122</v>
      </c>
      <c r="T1234" s="3">
        <v>1</v>
      </c>
      <c r="U1234" s="3">
        <v>0.02</v>
      </c>
    </row>
    <row r="1235" spans="15:21" x14ac:dyDescent="0.25">
      <c r="O1235" s="3">
        <v>489</v>
      </c>
      <c r="P1235" s="3">
        <v>378</v>
      </c>
      <c r="Q1235" s="3">
        <v>84</v>
      </c>
      <c r="R1235" s="3">
        <v>11.2</v>
      </c>
      <c r="S1235" s="3">
        <v>1049</v>
      </c>
      <c r="T1235" s="3">
        <v>1</v>
      </c>
      <c r="U1235" s="3">
        <v>0.02</v>
      </c>
    </row>
    <row r="1236" spans="15:21" x14ac:dyDescent="0.25">
      <c r="O1236" s="3">
        <v>536</v>
      </c>
      <c r="P1236" s="3">
        <v>445</v>
      </c>
      <c r="Q1236" s="3">
        <v>81.5</v>
      </c>
      <c r="R1236" s="3">
        <v>11.7</v>
      </c>
      <c r="S1236" s="3">
        <v>1042</v>
      </c>
      <c r="T1236" s="3">
        <v>1</v>
      </c>
      <c r="U1236" s="3">
        <v>0.02</v>
      </c>
    </row>
    <row r="1237" spans="15:21" x14ac:dyDescent="0.25">
      <c r="O1237" s="3">
        <v>536</v>
      </c>
      <c r="P1237" s="3">
        <v>445</v>
      </c>
      <c r="Q1237" s="3">
        <v>81.5</v>
      </c>
      <c r="R1237" s="3">
        <v>11.7</v>
      </c>
      <c r="S1237" s="3">
        <v>1042</v>
      </c>
      <c r="T1237" s="3">
        <v>1</v>
      </c>
      <c r="U1237" s="3">
        <v>0.02</v>
      </c>
    </row>
    <row r="1238" spans="15:21" x14ac:dyDescent="0.25">
      <c r="O1238" s="3">
        <v>536</v>
      </c>
      <c r="P1238" s="3">
        <v>445</v>
      </c>
      <c r="Q1238" s="3">
        <v>81.5</v>
      </c>
      <c r="R1238" s="3">
        <v>11.7</v>
      </c>
      <c r="S1238" s="3">
        <v>1042</v>
      </c>
      <c r="T1238" s="3">
        <v>1</v>
      </c>
      <c r="U1238" s="3">
        <v>0.02</v>
      </c>
    </row>
    <row r="1239" spans="15:21" x14ac:dyDescent="0.25">
      <c r="O1239" s="3">
        <v>623</v>
      </c>
      <c r="P1239" s="3">
        <v>541</v>
      </c>
      <c r="Q1239" s="3">
        <v>87</v>
      </c>
      <c r="R1239" s="3">
        <v>11.1</v>
      </c>
      <c r="S1239" s="3">
        <v>1127</v>
      </c>
      <c r="T1239" s="3">
        <v>1</v>
      </c>
      <c r="U1239" s="3">
        <v>0.02</v>
      </c>
    </row>
    <row r="1240" spans="15:21" x14ac:dyDescent="0.25">
      <c r="O1240" s="3">
        <v>489</v>
      </c>
      <c r="P1240" s="3">
        <v>378</v>
      </c>
      <c r="Q1240" s="3">
        <v>84</v>
      </c>
      <c r="R1240" s="3">
        <v>11.3</v>
      </c>
      <c r="S1240" s="3">
        <v>1041</v>
      </c>
      <c r="T1240" s="3">
        <v>1</v>
      </c>
      <c r="U1240" s="3">
        <v>0.02</v>
      </c>
    </row>
    <row r="1241" spans="15:21" x14ac:dyDescent="0.25">
      <c r="O1241" s="3">
        <v>546</v>
      </c>
      <c r="P1241" s="3">
        <v>448</v>
      </c>
      <c r="Q1241" s="3">
        <v>81.5</v>
      </c>
      <c r="R1241" s="3">
        <v>11.7</v>
      </c>
      <c r="S1241" s="3">
        <v>1040</v>
      </c>
      <c r="T1241" s="3">
        <v>1</v>
      </c>
      <c r="U1241" s="3">
        <v>0.02</v>
      </c>
    </row>
    <row r="1242" spans="15:21" x14ac:dyDescent="0.25">
      <c r="O1242" s="3">
        <v>546</v>
      </c>
      <c r="P1242" s="3">
        <v>448</v>
      </c>
      <c r="Q1242" s="3">
        <v>81.5</v>
      </c>
      <c r="R1242" s="3">
        <v>11.7</v>
      </c>
      <c r="S1242" s="3">
        <v>1040</v>
      </c>
      <c r="T1242" s="3">
        <v>1</v>
      </c>
      <c r="U1242" s="3">
        <v>0.02</v>
      </c>
    </row>
    <row r="1243" spans="15:21" x14ac:dyDescent="0.25">
      <c r="O1243" s="3">
        <v>623</v>
      </c>
      <c r="P1243" s="3">
        <v>541</v>
      </c>
      <c r="Q1243" s="3">
        <v>87</v>
      </c>
      <c r="R1243" s="3">
        <v>11.1</v>
      </c>
      <c r="S1243" s="3">
        <v>1149</v>
      </c>
      <c r="T1243" s="3">
        <v>1</v>
      </c>
      <c r="U1243" s="3">
        <v>0.02</v>
      </c>
    </row>
    <row r="1244" spans="15:21" x14ac:dyDescent="0.25">
      <c r="O1244" s="3">
        <v>546</v>
      </c>
      <c r="P1244" s="3">
        <v>448</v>
      </c>
      <c r="Q1244" s="3">
        <v>81.5</v>
      </c>
      <c r="R1244" s="3">
        <v>11.7</v>
      </c>
      <c r="S1244" s="3">
        <v>1040</v>
      </c>
      <c r="T1244" s="3">
        <v>1</v>
      </c>
      <c r="U1244" s="3">
        <v>0.02</v>
      </c>
    </row>
    <row r="1245" spans="15:21" x14ac:dyDescent="0.25">
      <c r="O1245" s="3">
        <v>385</v>
      </c>
      <c r="P1245" s="3">
        <v>304</v>
      </c>
      <c r="Q1245" s="3">
        <v>84</v>
      </c>
      <c r="R1245" s="3">
        <v>11.4</v>
      </c>
      <c r="S1245" s="3">
        <v>1045</v>
      </c>
      <c r="T1245" s="3">
        <v>1</v>
      </c>
      <c r="U1245" s="3">
        <v>0.02</v>
      </c>
    </row>
    <row r="1246" spans="15:21" x14ac:dyDescent="0.25">
      <c r="O1246" s="3">
        <v>519</v>
      </c>
      <c r="P1246" s="3">
        <v>446</v>
      </c>
      <c r="Q1246" s="3">
        <v>82</v>
      </c>
      <c r="R1246" s="3">
        <v>11.7</v>
      </c>
      <c r="S1246" s="3">
        <v>1072</v>
      </c>
      <c r="T1246" s="3">
        <v>1</v>
      </c>
      <c r="U1246" s="3">
        <v>0.02</v>
      </c>
    </row>
    <row r="1247" spans="15:21" x14ac:dyDescent="0.25">
      <c r="O1247" s="3">
        <v>519</v>
      </c>
      <c r="P1247" s="3">
        <v>446</v>
      </c>
      <c r="Q1247" s="3">
        <v>82</v>
      </c>
      <c r="R1247" s="3">
        <v>11.7</v>
      </c>
      <c r="S1247" s="3">
        <v>1072</v>
      </c>
      <c r="T1247" s="3">
        <v>1</v>
      </c>
      <c r="U1247" s="3">
        <v>0.02</v>
      </c>
    </row>
    <row r="1248" spans="15:21" x14ac:dyDescent="0.25">
      <c r="O1248" s="3">
        <v>519</v>
      </c>
      <c r="P1248" s="3">
        <v>446</v>
      </c>
      <c r="Q1248" s="3">
        <v>82</v>
      </c>
      <c r="R1248" s="3">
        <v>11.7</v>
      </c>
      <c r="S1248" s="3">
        <v>1072</v>
      </c>
      <c r="T1248" s="3">
        <v>1</v>
      </c>
      <c r="U1248" s="3">
        <v>0.02</v>
      </c>
    </row>
    <row r="1249" spans="15:21" x14ac:dyDescent="0.25">
      <c r="O1249" s="3">
        <v>563</v>
      </c>
      <c r="P1249" s="3">
        <v>491</v>
      </c>
      <c r="Q1249" s="3">
        <v>87</v>
      </c>
      <c r="R1249" s="3">
        <v>11.2</v>
      </c>
      <c r="S1249" s="3">
        <v>1145</v>
      </c>
      <c r="T1249" s="3">
        <v>1</v>
      </c>
      <c r="U1249" s="3">
        <v>0.02</v>
      </c>
    </row>
    <row r="1250" spans="15:21" x14ac:dyDescent="0.25">
      <c r="O1250" s="3">
        <v>548</v>
      </c>
      <c r="P1250" s="3">
        <v>452</v>
      </c>
      <c r="Q1250" s="3">
        <v>83.5</v>
      </c>
      <c r="R1250" s="3">
        <v>11.3</v>
      </c>
      <c r="S1250" s="3">
        <v>1049</v>
      </c>
      <c r="T1250" s="3">
        <v>1</v>
      </c>
      <c r="U1250" s="3">
        <v>0.02</v>
      </c>
    </row>
    <row r="1251" spans="15:21" x14ac:dyDescent="0.25">
      <c r="O1251" s="3">
        <v>558</v>
      </c>
      <c r="P1251" s="3">
        <v>467</v>
      </c>
      <c r="Q1251" s="3">
        <v>81.5</v>
      </c>
      <c r="R1251" s="3">
        <v>11.7</v>
      </c>
      <c r="S1251" s="3">
        <v>1063</v>
      </c>
      <c r="T1251" s="3">
        <v>1</v>
      </c>
      <c r="U1251" s="3">
        <v>0.02</v>
      </c>
    </row>
    <row r="1252" spans="15:21" x14ac:dyDescent="0.25">
      <c r="O1252" s="3">
        <v>512</v>
      </c>
      <c r="P1252" s="3">
        <v>449</v>
      </c>
      <c r="Q1252" s="3">
        <v>87</v>
      </c>
      <c r="R1252" s="3">
        <v>11.2</v>
      </c>
      <c r="S1252" s="3">
        <v>1147</v>
      </c>
      <c r="T1252" s="3">
        <v>1</v>
      </c>
      <c r="U1252" s="3">
        <v>0.02</v>
      </c>
    </row>
    <row r="1253" spans="15:21" x14ac:dyDescent="0.25">
      <c r="O1253" s="3">
        <v>558</v>
      </c>
      <c r="P1253" s="3">
        <v>467</v>
      </c>
      <c r="Q1253" s="3">
        <v>81.5</v>
      </c>
      <c r="R1253" s="3">
        <v>11.7</v>
      </c>
      <c r="S1253" s="3">
        <v>1063</v>
      </c>
      <c r="T1253" s="3">
        <v>1</v>
      </c>
      <c r="U1253" s="3">
        <v>0.02</v>
      </c>
    </row>
    <row r="1254" spans="15:21" x14ac:dyDescent="0.25">
      <c r="O1254" s="3">
        <v>548</v>
      </c>
      <c r="P1254" s="3">
        <v>452</v>
      </c>
      <c r="Q1254" s="3">
        <v>84</v>
      </c>
      <c r="R1254" s="3">
        <v>11.4</v>
      </c>
      <c r="S1254" s="3">
        <v>1057</v>
      </c>
      <c r="T1254" s="3">
        <v>1</v>
      </c>
      <c r="U1254" s="3">
        <v>0.02</v>
      </c>
    </row>
    <row r="1255" spans="15:21" x14ac:dyDescent="0.25">
      <c r="O1255" s="3">
        <v>549</v>
      </c>
      <c r="P1255" s="3">
        <v>462</v>
      </c>
      <c r="Q1255" s="3">
        <v>82</v>
      </c>
      <c r="R1255" s="3">
        <v>11.7</v>
      </c>
      <c r="S1255" s="3">
        <v>1065</v>
      </c>
      <c r="T1255" s="3">
        <v>1</v>
      </c>
      <c r="U1255" s="3">
        <v>0.02</v>
      </c>
    </row>
    <row r="1256" spans="15:21" x14ac:dyDescent="0.25">
      <c r="O1256" s="3">
        <v>512</v>
      </c>
      <c r="P1256" s="3">
        <v>449</v>
      </c>
      <c r="Q1256" s="3">
        <v>87</v>
      </c>
      <c r="R1256" s="3">
        <v>11.2</v>
      </c>
      <c r="S1256" s="3">
        <v>1141</v>
      </c>
      <c r="T1256" s="3">
        <v>1</v>
      </c>
      <c r="U1256" s="3">
        <v>0.02</v>
      </c>
    </row>
    <row r="1257" spans="15:21" x14ac:dyDescent="0.25">
      <c r="O1257" s="3">
        <v>533</v>
      </c>
      <c r="P1257" s="3">
        <v>422</v>
      </c>
      <c r="Q1257" s="3">
        <v>84</v>
      </c>
      <c r="R1257" s="3">
        <v>11.4</v>
      </c>
      <c r="S1257" s="3">
        <v>1061</v>
      </c>
      <c r="T1257" s="3">
        <v>1</v>
      </c>
      <c r="U1257" s="3">
        <v>0.02</v>
      </c>
    </row>
    <row r="1258" spans="15:21" x14ac:dyDescent="0.25">
      <c r="O1258" s="3">
        <v>575</v>
      </c>
      <c r="P1258" s="3">
        <v>487</v>
      </c>
      <c r="Q1258" s="3">
        <v>81.5</v>
      </c>
      <c r="R1258" s="3">
        <v>11.7</v>
      </c>
      <c r="S1258" s="3">
        <v>1070</v>
      </c>
      <c r="T1258" s="3">
        <v>1</v>
      </c>
      <c r="U1258" s="3">
        <v>0.02</v>
      </c>
    </row>
    <row r="1259" spans="15:21" x14ac:dyDescent="0.25">
      <c r="O1259" s="3">
        <v>575</v>
      </c>
      <c r="P1259" s="3">
        <v>487</v>
      </c>
      <c r="Q1259" s="3">
        <v>81.5</v>
      </c>
      <c r="R1259" s="3">
        <v>11.7</v>
      </c>
      <c r="S1259" s="3">
        <v>1070</v>
      </c>
      <c r="T1259" s="3">
        <v>1</v>
      </c>
      <c r="U1259" s="3">
        <v>0.02</v>
      </c>
    </row>
    <row r="1260" spans="15:21" x14ac:dyDescent="0.25">
      <c r="O1260" s="3">
        <v>587</v>
      </c>
      <c r="P1260" s="3">
        <v>508</v>
      </c>
      <c r="Q1260" s="3">
        <v>87</v>
      </c>
      <c r="R1260" s="3">
        <v>11.2</v>
      </c>
      <c r="S1260" s="3">
        <v>1137</v>
      </c>
      <c r="T1260" s="3">
        <v>1</v>
      </c>
      <c r="U1260" s="3">
        <v>0.02</v>
      </c>
    </row>
    <row r="1261" spans="15:21" x14ac:dyDescent="0.25">
      <c r="O1261" s="3">
        <v>658</v>
      </c>
      <c r="P1261" s="3">
        <v>508</v>
      </c>
      <c r="Q1261" s="3">
        <v>84</v>
      </c>
      <c r="R1261" s="3">
        <v>11.4</v>
      </c>
      <c r="S1261" s="3">
        <v>1074</v>
      </c>
      <c r="T1261" s="3">
        <v>1</v>
      </c>
      <c r="U1261" s="3">
        <v>0.02</v>
      </c>
    </row>
    <row r="1262" spans="15:21" x14ac:dyDescent="0.25">
      <c r="O1262" s="3">
        <v>572</v>
      </c>
      <c r="P1262" s="3">
        <v>481</v>
      </c>
      <c r="Q1262" s="3">
        <v>81.5</v>
      </c>
      <c r="R1262" s="3">
        <v>11.7</v>
      </c>
      <c r="S1262" s="3">
        <v>1074</v>
      </c>
      <c r="T1262" s="3">
        <v>1</v>
      </c>
      <c r="U1262" s="3">
        <v>0.02</v>
      </c>
    </row>
    <row r="1263" spans="15:21" x14ac:dyDescent="0.25">
      <c r="O1263" s="3">
        <v>572</v>
      </c>
      <c r="P1263" s="3">
        <v>481</v>
      </c>
      <c r="Q1263" s="3">
        <v>81.5</v>
      </c>
      <c r="R1263" s="3">
        <v>11.7</v>
      </c>
      <c r="S1263" s="3">
        <v>1074</v>
      </c>
      <c r="T1263" s="3">
        <v>1</v>
      </c>
      <c r="U1263" s="3">
        <v>0.02</v>
      </c>
    </row>
    <row r="1264" spans="15:21" x14ac:dyDescent="0.25">
      <c r="O1264" s="3">
        <v>658</v>
      </c>
      <c r="P1264" s="3">
        <v>508</v>
      </c>
      <c r="Q1264" s="3">
        <v>83.5</v>
      </c>
      <c r="R1264" s="3">
        <v>11.3</v>
      </c>
      <c r="S1264" s="3">
        <v>1077</v>
      </c>
      <c r="T1264" s="3">
        <v>1</v>
      </c>
      <c r="U1264" s="3">
        <v>0.02</v>
      </c>
    </row>
    <row r="1265" spans="15:21" x14ac:dyDescent="0.25">
      <c r="O1265" s="3">
        <v>556</v>
      </c>
      <c r="P1265" s="3">
        <v>482</v>
      </c>
      <c r="Q1265" s="3">
        <v>87</v>
      </c>
      <c r="R1265" s="3">
        <v>11.1</v>
      </c>
      <c r="S1265" s="3">
        <v>1147</v>
      </c>
      <c r="T1265" s="3">
        <v>1</v>
      </c>
      <c r="U1265" s="3">
        <v>0.02</v>
      </c>
    </row>
    <row r="1266" spans="15:21" x14ac:dyDescent="0.25">
      <c r="O1266" s="3">
        <v>563</v>
      </c>
      <c r="P1266" s="3">
        <v>474</v>
      </c>
      <c r="Q1266" s="3">
        <v>81.5</v>
      </c>
      <c r="R1266" s="3">
        <v>11.7</v>
      </c>
      <c r="S1266" s="3">
        <v>1080</v>
      </c>
      <c r="T1266" s="3">
        <v>1</v>
      </c>
      <c r="U1266" s="3">
        <v>0.02</v>
      </c>
    </row>
    <row r="1267" spans="15:21" x14ac:dyDescent="0.25">
      <c r="O1267" s="3">
        <v>556</v>
      </c>
      <c r="P1267" s="3">
        <v>482</v>
      </c>
      <c r="Q1267" s="3">
        <v>87</v>
      </c>
      <c r="R1267" s="3">
        <v>11.2</v>
      </c>
      <c r="S1267" s="3">
        <v>1157</v>
      </c>
      <c r="T1267" s="3">
        <v>1</v>
      </c>
      <c r="U1267" s="3">
        <v>0.03</v>
      </c>
    </row>
    <row r="1268" spans="15:21" x14ac:dyDescent="0.25">
      <c r="O1268" s="3">
        <v>568</v>
      </c>
      <c r="P1268" s="3">
        <v>462</v>
      </c>
      <c r="Q1268" s="3">
        <v>83.5</v>
      </c>
      <c r="R1268" s="3">
        <v>11.3</v>
      </c>
      <c r="S1268" s="3">
        <v>1080</v>
      </c>
      <c r="T1268" s="3">
        <v>1</v>
      </c>
      <c r="U1268" s="3">
        <v>0.02</v>
      </c>
    </row>
    <row r="1269" spans="15:21" x14ac:dyDescent="0.25">
      <c r="O1269" s="3">
        <v>490</v>
      </c>
      <c r="P1269" s="3">
        <v>419</v>
      </c>
      <c r="Q1269" s="3">
        <v>81.5</v>
      </c>
      <c r="R1269" s="3">
        <v>11.7</v>
      </c>
      <c r="S1269" s="3">
        <v>1044</v>
      </c>
      <c r="T1269" s="3">
        <v>1</v>
      </c>
      <c r="U1269" s="3">
        <v>0.02</v>
      </c>
    </row>
    <row r="1270" spans="15:21" x14ac:dyDescent="0.25">
      <c r="O1270" s="3">
        <v>490</v>
      </c>
      <c r="P1270" s="3">
        <v>419</v>
      </c>
      <c r="Q1270" s="3">
        <v>81.5</v>
      </c>
      <c r="R1270" s="3">
        <v>11.7</v>
      </c>
      <c r="S1270" s="3">
        <v>1044</v>
      </c>
      <c r="T1270" s="3">
        <v>1</v>
      </c>
      <c r="U1270" s="3">
        <v>0.02</v>
      </c>
    </row>
    <row r="1271" spans="15:21" x14ac:dyDescent="0.25">
      <c r="O1271" s="3">
        <v>490</v>
      </c>
      <c r="P1271" s="3">
        <v>419</v>
      </c>
      <c r="Q1271" s="3">
        <v>81.5</v>
      </c>
      <c r="R1271" s="3">
        <v>11.7</v>
      </c>
      <c r="S1271" s="3">
        <v>1044</v>
      </c>
      <c r="T1271" s="3">
        <v>1</v>
      </c>
      <c r="U1271" s="3">
        <v>0.02</v>
      </c>
    </row>
    <row r="1272" spans="15:21" x14ac:dyDescent="0.25">
      <c r="O1272" s="3">
        <v>512</v>
      </c>
      <c r="P1272" s="3">
        <v>453</v>
      </c>
      <c r="Q1272" s="3">
        <v>87</v>
      </c>
      <c r="R1272" s="3">
        <v>11.2</v>
      </c>
      <c r="S1272" s="3">
        <v>1154</v>
      </c>
      <c r="T1272" s="3">
        <v>1</v>
      </c>
      <c r="U1272" s="3">
        <v>0.02</v>
      </c>
    </row>
    <row r="1273" spans="15:21" x14ac:dyDescent="0.25">
      <c r="O1273" s="3">
        <v>630</v>
      </c>
      <c r="P1273" s="3">
        <v>504</v>
      </c>
      <c r="Q1273" s="3">
        <v>84</v>
      </c>
      <c r="R1273" s="3">
        <v>11.3</v>
      </c>
      <c r="S1273" s="3">
        <v>1080</v>
      </c>
      <c r="T1273" s="3">
        <v>1</v>
      </c>
      <c r="U1273" s="3">
        <v>0.02</v>
      </c>
    </row>
    <row r="1274" spans="15:21" x14ac:dyDescent="0.25">
      <c r="O1274" s="3">
        <v>533</v>
      </c>
      <c r="P1274" s="3">
        <v>452</v>
      </c>
      <c r="Q1274" s="3">
        <v>82.5</v>
      </c>
      <c r="R1274" s="3">
        <v>11.8</v>
      </c>
      <c r="S1274" s="3">
        <v>1039</v>
      </c>
      <c r="T1274" s="3">
        <v>1</v>
      </c>
      <c r="U1274" s="3">
        <v>0.02</v>
      </c>
    </row>
    <row r="1275" spans="15:21" x14ac:dyDescent="0.25">
      <c r="O1275" s="3">
        <v>530</v>
      </c>
      <c r="P1275" s="3">
        <v>468</v>
      </c>
      <c r="Q1275" s="3">
        <v>87</v>
      </c>
      <c r="R1275" s="3">
        <v>11.1</v>
      </c>
      <c r="S1275" s="3">
        <v>1138</v>
      </c>
      <c r="T1275" s="3">
        <v>1</v>
      </c>
      <c r="U1275" s="3">
        <v>0.02</v>
      </c>
    </row>
    <row r="1276" spans="15:21" x14ac:dyDescent="0.25">
      <c r="O1276" s="3">
        <v>533</v>
      </c>
      <c r="P1276" s="3">
        <v>452</v>
      </c>
      <c r="Q1276" s="3">
        <v>82.5</v>
      </c>
      <c r="R1276" s="3">
        <v>11.8</v>
      </c>
      <c r="S1276" s="3">
        <v>1039</v>
      </c>
      <c r="T1276" s="3">
        <v>1</v>
      </c>
      <c r="U1276" s="3">
        <v>0.02</v>
      </c>
    </row>
    <row r="1277" spans="15:21" x14ac:dyDescent="0.25">
      <c r="O1277" s="3">
        <v>630</v>
      </c>
      <c r="P1277" s="3">
        <v>504</v>
      </c>
      <c r="Q1277" s="3">
        <v>84.5</v>
      </c>
      <c r="R1277" s="3">
        <v>11.4</v>
      </c>
      <c r="S1277" s="3">
        <v>1085</v>
      </c>
      <c r="T1277" s="3">
        <v>1</v>
      </c>
      <c r="U1277" s="3">
        <v>0.02</v>
      </c>
    </row>
    <row r="1278" spans="15:21" x14ac:dyDescent="0.25">
      <c r="O1278" s="3">
        <v>512</v>
      </c>
      <c r="P1278" s="3">
        <v>434</v>
      </c>
      <c r="Q1278" s="3">
        <v>81.5</v>
      </c>
      <c r="R1278" s="3">
        <v>11.7</v>
      </c>
      <c r="S1278" s="3">
        <v>1047</v>
      </c>
      <c r="T1278" s="3">
        <v>1</v>
      </c>
      <c r="U1278" s="3">
        <v>0.02</v>
      </c>
    </row>
    <row r="1279" spans="15:21" x14ac:dyDescent="0.25">
      <c r="O1279" s="3">
        <v>512</v>
      </c>
      <c r="P1279" s="3">
        <v>434</v>
      </c>
      <c r="Q1279" s="3">
        <v>81.5</v>
      </c>
      <c r="R1279" s="3">
        <v>11.7</v>
      </c>
      <c r="S1279" s="3">
        <v>1047</v>
      </c>
      <c r="T1279" s="3">
        <v>1</v>
      </c>
      <c r="U1279" s="3">
        <v>0.02</v>
      </c>
    </row>
    <row r="1280" spans="15:21" x14ac:dyDescent="0.25">
      <c r="O1280" s="3">
        <v>512</v>
      </c>
      <c r="P1280" s="3">
        <v>434</v>
      </c>
      <c r="Q1280" s="3">
        <v>81.5</v>
      </c>
      <c r="R1280" s="3">
        <v>11.7</v>
      </c>
      <c r="S1280" s="3">
        <v>1047</v>
      </c>
      <c r="T1280" s="3">
        <v>1</v>
      </c>
      <c r="U1280" s="3">
        <v>0.02</v>
      </c>
    </row>
    <row r="1281" spans="15:21" x14ac:dyDescent="0.25">
      <c r="O1281" s="3">
        <v>530</v>
      </c>
      <c r="P1281" s="3">
        <v>468</v>
      </c>
      <c r="Q1281" s="3">
        <v>87</v>
      </c>
      <c r="R1281" s="3">
        <v>11.2</v>
      </c>
      <c r="S1281" s="3">
        <v>1138</v>
      </c>
      <c r="T1281" s="3">
        <v>1</v>
      </c>
      <c r="U1281" s="3">
        <v>0.02</v>
      </c>
    </row>
    <row r="1282" spans="15:21" x14ac:dyDescent="0.25">
      <c r="O1282" s="3">
        <v>613</v>
      </c>
      <c r="P1282" s="3">
        <v>472</v>
      </c>
      <c r="Q1282" s="3">
        <v>84</v>
      </c>
      <c r="R1282" s="3">
        <v>11.4</v>
      </c>
      <c r="S1282" s="3">
        <v>1110</v>
      </c>
      <c r="T1282" s="3">
        <v>1</v>
      </c>
      <c r="U1282" s="3">
        <v>0.02</v>
      </c>
    </row>
    <row r="1283" spans="15:21" x14ac:dyDescent="0.25">
      <c r="O1283" s="3">
        <v>373</v>
      </c>
      <c r="P1283" s="3">
        <v>313</v>
      </c>
      <c r="Q1283" s="3">
        <v>81.5</v>
      </c>
      <c r="R1283" s="3">
        <v>11.8</v>
      </c>
      <c r="S1283" s="3">
        <v>989</v>
      </c>
      <c r="T1283" s="3">
        <v>1</v>
      </c>
      <c r="U1283" s="3">
        <v>0.02</v>
      </c>
    </row>
    <row r="1284" spans="15:21" x14ac:dyDescent="0.25">
      <c r="O1284" s="3">
        <v>373</v>
      </c>
      <c r="P1284" s="3">
        <v>313</v>
      </c>
      <c r="Q1284" s="3">
        <v>81.5</v>
      </c>
      <c r="R1284" s="3">
        <v>11.8</v>
      </c>
      <c r="S1284" s="3">
        <v>989</v>
      </c>
      <c r="T1284" s="3">
        <v>1</v>
      </c>
      <c r="U1284" s="3">
        <v>0.02</v>
      </c>
    </row>
    <row r="1285" spans="15:21" x14ac:dyDescent="0.25">
      <c r="O1285" s="3">
        <v>373</v>
      </c>
      <c r="P1285" s="3">
        <v>313</v>
      </c>
      <c r="Q1285" s="3">
        <v>81.5</v>
      </c>
      <c r="R1285" s="3">
        <v>11.8</v>
      </c>
      <c r="S1285" s="3">
        <v>989</v>
      </c>
      <c r="T1285" s="3">
        <v>1</v>
      </c>
      <c r="U1285" s="3">
        <v>0.02</v>
      </c>
    </row>
    <row r="1286" spans="15:21" x14ac:dyDescent="0.25">
      <c r="O1286" s="3">
        <v>550</v>
      </c>
      <c r="P1286" s="3">
        <v>463</v>
      </c>
      <c r="Q1286" s="3">
        <v>87</v>
      </c>
      <c r="R1286" s="3">
        <v>11.2</v>
      </c>
      <c r="S1286" s="3">
        <v>1136</v>
      </c>
      <c r="T1286" s="3">
        <v>1</v>
      </c>
      <c r="U1286" s="3">
        <v>0.02</v>
      </c>
    </row>
    <row r="1287" spans="15:21" x14ac:dyDescent="0.25">
      <c r="O1287" s="3">
        <v>640</v>
      </c>
      <c r="P1287" s="3">
        <v>519</v>
      </c>
      <c r="Q1287" s="3">
        <v>84</v>
      </c>
      <c r="R1287" s="3">
        <v>11.3</v>
      </c>
      <c r="S1287" s="3">
        <v>1114</v>
      </c>
      <c r="T1287" s="3">
        <v>1</v>
      </c>
      <c r="U1287" s="3">
        <v>0.02</v>
      </c>
    </row>
    <row r="1288" spans="15:21" x14ac:dyDescent="0.25">
      <c r="O1288" s="3">
        <v>495</v>
      </c>
      <c r="P1288" s="3">
        <v>407</v>
      </c>
      <c r="Q1288" s="3">
        <v>81.5</v>
      </c>
      <c r="R1288" s="3">
        <v>11.7</v>
      </c>
      <c r="S1288" s="3">
        <v>988</v>
      </c>
      <c r="T1288" s="3">
        <v>1</v>
      </c>
      <c r="U1288" s="3">
        <v>0.02</v>
      </c>
    </row>
    <row r="1289" spans="15:21" x14ac:dyDescent="0.25">
      <c r="O1289" s="3">
        <v>495</v>
      </c>
      <c r="P1289" s="3">
        <v>407</v>
      </c>
      <c r="Q1289" s="3">
        <v>81.5</v>
      </c>
      <c r="R1289" s="3">
        <v>11.7</v>
      </c>
      <c r="S1289" s="3">
        <v>988</v>
      </c>
      <c r="T1289" s="3">
        <v>1</v>
      </c>
      <c r="U1289" s="3">
        <v>0.02</v>
      </c>
    </row>
    <row r="1290" spans="15:21" x14ac:dyDescent="0.25">
      <c r="O1290" s="3">
        <v>532</v>
      </c>
      <c r="P1290" s="3">
        <v>468</v>
      </c>
      <c r="Q1290" s="3">
        <v>87</v>
      </c>
      <c r="R1290" s="3">
        <v>11.2</v>
      </c>
      <c r="S1290" s="3">
        <v>1142</v>
      </c>
      <c r="T1290" s="3">
        <v>1</v>
      </c>
      <c r="U1290" s="3">
        <v>0.02</v>
      </c>
    </row>
    <row r="1291" spans="15:21" x14ac:dyDescent="0.25">
      <c r="O1291" s="3">
        <v>495</v>
      </c>
      <c r="P1291" s="3">
        <v>407</v>
      </c>
      <c r="Q1291" s="3">
        <v>81.5</v>
      </c>
      <c r="R1291" s="3">
        <v>11.7</v>
      </c>
      <c r="S1291" s="3">
        <v>988</v>
      </c>
      <c r="T1291" s="3">
        <v>1</v>
      </c>
      <c r="U1291" s="3">
        <v>0.02</v>
      </c>
    </row>
    <row r="1292" spans="15:21" x14ac:dyDescent="0.25">
      <c r="O1292" s="3">
        <v>640</v>
      </c>
      <c r="P1292" s="3">
        <v>519</v>
      </c>
      <c r="Q1292" s="3">
        <v>84</v>
      </c>
      <c r="R1292" s="3">
        <v>11.4</v>
      </c>
      <c r="S1292" s="3">
        <v>1121</v>
      </c>
      <c r="T1292" s="3">
        <v>1</v>
      </c>
      <c r="U1292" s="3">
        <v>0.02</v>
      </c>
    </row>
    <row r="1293" spans="15:21" x14ac:dyDescent="0.25">
      <c r="O1293" s="3">
        <v>497</v>
      </c>
      <c r="P1293" s="3">
        <v>410</v>
      </c>
      <c r="Q1293" s="3">
        <v>81.5</v>
      </c>
      <c r="R1293" s="3">
        <v>11.7</v>
      </c>
      <c r="S1293" s="3">
        <v>1014</v>
      </c>
      <c r="T1293" s="3">
        <v>1</v>
      </c>
      <c r="U1293" s="3">
        <v>0.02</v>
      </c>
    </row>
    <row r="1294" spans="15:21" x14ac:dyDescent="0.25">
      <c r="O1294" s="3">
        <v>497</v>
      </c>
      <c r="P1294" s="3">
        <v>410</v>
      </c>
      <c r="Q1294" s="3">
        <v>81.5</v>
      </c>
      <c r="R1294" s="3">
        <v>11.7</v>
      </c>
      <c r="S1294" s="3">
        <v>1014</v>
      </c>
      <c r="T1294" s="3">
        <v>1</v>
      </c>
      <c r="U1294" s="3">
        <v>0.02</v>
      </c>
    </row>
    <row r="1295" spans="15:21" x14ac:dyDescent="0.25">
      <c r="O1295" s="3">
        <v>532</v>
      </c>
      <c r="P1295" s="3">
        <v>468</v>
      </c>
      <c r="Q1295" s="3">
        <v>87</v>
      </c>
      <c r="R1295" s="3">
        <v>11.2</v>
      </c>
      <c r="S1295" s="3">
        <v>1144</v>
      </c>
      <c r="T1295" s="3">
        <v>1</v>
      </c>
      <c r="U1295" s="3">
        <v>0.02</v>
      </c>
    </row>
    <row r="1296" spans="15:21" x14ac:dyDescent="0.25">
      <c r="O1296" s="3">
        <v>497</v>
      </c>
      <c r="P1296" s="3">
        <v>410</v>
      </c>
      <c r="Q1296" s="3">
        <v>81.5</v>
      </c>
      <c r="R1296" s="3">
        <v>11.7</v>
      </c>
      <c r="S1296" s="3">
        <v>1014</v>
      </c>
      <c r="T1296" s="3">
        <v>1</v>
      </c>
      <c r="U1296" s="3">
        <v>0.02</v>
      </c>
    </row>
    <row r="1297" spans="15:21" x14ac:dyDescent="0.25">
      <c r="O1297" s="3">
        <v>549</v>
      </c>
      <c r="P1297" s="3">
        <v>430</v>
      </c>
      <c r="Q1297" s="3">
        <v>84</v>
      </c>
      <c r="R1297" s="3">
        <v>11.4</v>
      </c>
      <c r="S1297" s="3">
        <v>1124</v>
      </c>
      <c r="T1297" s="3">
        <v>1</v>
      </c>
      <c r="U1297" s="3">
        <v>0.02</v>
      </c>
    </row>
    <row r="1298" spans="15:21" x14ac:dyDescent="0.25">
      <c r="O1298" s="3">
        <v>434</v>
      </c>
      <c r="P1298" s="3">
        <v>377</v>
      </c>
      <c r="Q1298" s="3">
        <v>82</v>
      </c>
      <c r="R1298" s="3">
        <v>11.8</v>
      </c>
      <c r="S1298" s="3">
        <v>1122</v>
      </c>
      <c r="T1298" s="3">
        <v>1</v>
      </c>
      <c r="U1298" s="3">
        <v>0.02</v>
      </c>
    </row>
    <row r="1299" spans="15:21" x14ac:dyDescent="0.25">
      <c r="O1299" s="3">
        <v>434</v>
      </c>
      <c r="P1299" s="3">
        <v>377</v>
      </c>
      <c r="Q1299" s="3">
        <v>82</v>
      </c>
      <c r="R1299" s="3">
        <v>11.8</v>
      </c>
      <c r="S1299" s="3">
        <v>1122</v>
      </c>
      <c r="T1299" s="3">
        <v>1</v>
      </c>
      <c r="U1299" s="3">
        <v>0.02</v>
      </c>
    </row>
    <row r="1300" spans="15:21" x14ac:dyDescent="0.25">
      <c r="O1300" s="3">
        <v>476</v>
      </c>
      <c r="P1300" s="3">
        <v>404</v>
      </c>
      <c r="Q1300" s="3">
        <v>87</v>
      </c>
      <c r="R1300" s="3">
        <v>11.2</v>
      </c>
      <c r="S1300" s="3">
        <v>1129</v>
      </c>
      <c r="T1300" s="3">
        <v>1</v>
      </c>
      <c r="U1300" s="3">
        <v>0.02</v>
      </c>
    </row>
    <row r="1301" spans="15:21" x14ac:dyDescent="0.25">
      <c r="O1301" s="3">
        <v>434</v>
      </c>
      <c r="P1301" s="3">
        <v>377</v>
      </c>
      <c r="Q1301" s="3">
        <v>82</v>
      </c>
      <c r="R1301" s="3">
        <v>11.8</v>
      </c>
      <c r="S1301" s="3">
        <v>1122</v>
      </c>
      <c r="T1301" s="3">
        <v>1</v>
      </c>
      <c r="U1301" s="3">
        <v>0.02</v>
      </c>
    </row>
    <row r="1302" spans="15:21" x14ac:dyDescent="0.25">
      <c r="O1302" s="3">
        <v>576</v>
      </c>
      <c r="P1302" s="3">
        <v>462</v>
      </c>
      <c r="Q1302" s="3">
        <v>84</v>
      </c>
      <c r="R1302" s="3">
        <v>11.3</v>
      </c>
      <c r="S1302" s="3">
        <v>1126</v>
      </c>
      <c r="T1302" s="3">
        <v>1</v>
      </c>
      <c r="U1302" s="3">
        <v>0.02</v>
      </c>
    </row>
    <row r="1303" spans="15:21" x14ac:dyDescent="0.25">
      <c r="O1303" s="3">
        <v>578</v>
      </c>
      <c r="P1303" s="3">
        <v>496</v>
      </c>
      <c r="Q1303" s="3">
        <v>81.5</v>
      </c>
      <c r="R1303" s="3">
        <v>11.8</v>
      </c>
      <c r="S1303" s="3">
        <v>1139</v>
      </c>
      <c r="T1303" s="3">
        <v>1</v>
      </c>
      <c r="U1303" s="3">
        <v>0.02</v>
      </c>
    </row>
    <row r="1304" spans="15:21" x14ac:dyDescent="0.25">
      <c r="O1304" s="3">
        <v>518</v>
      </c>
      <c r="P1304" s="3">
        <v>436</v>
      </c>
      <c r="Q1304" s="3">
        <v>87</v>
      </c>
      <c r="R1304" s="3">
        <v>11.2</v>
      </c>
      <c r="S1304" s="3">
        <v>1115</v>
      </c>
      <c r="T1304" s="3">
        <v>1</v>
      </c>
      <c r="U1304" s="3">
        <v>0.02</v>
      </c>
    </row>
    <row r="1305" spans="15:21" x14ac:dyDescent="0.25">
      <c r="O1305" s="3">
        <v>576</v>
      </c>
      <c r="P1305" s="3">
        <v>462</v>
      </c>
      <c r="Q1305" s="3">
        <v>84</v>
      </c>
      <c r="R1305" s="3">
        <v>11.4</v>
      </c>
      <c r="S1305" s="3">
        <v>1132</v>
      </c>
      <c r="T1305" s="3">
        <v>1</v>
      </c>
      <c r="U1305" s="3">
        <v>0.02</v>
      </c>
    </row>
    <row r="1306" spans="15:21" x14ac:dyDescent="0.25">
      <c r="O1306" s="3">
        <v>582</v>
      </c>
      <c r="P1306" s="3">
        <v>502</v>
      </c>
      <c r="Q1306" s="3">
        <v>81.5</v>
      </c>
      <c r="R1306" s="3">
        <v>11.8</v>
      </c>
      <c r="S1306" s="3">
        <v>1102</v>
      </c>
      <c r="T1306" s="3">
        <v>1</v>
      </c>
      <c r="U1306" s="3">
        <v>0.02</v>
      </c>
    </row>
    <row r="1307" spans="15:21" x14ac:dyDescent="0.25">
      <c r="O1307" s="3">
        <v>518</v>
      </c>
      <c r="P1307" s="3">
        <v>436</v>
      </c>
      <c r="Q1307" s="3">
        <v>87</v>
      </c>
      <c r="R1307" s="3">
        <v>11.2</v>
      </c>
      <c r="S1307" s="3">
        <v>1118</v>
      </c>
      <c r="T1307" s="3">
        <v>1</v>
      </c>
      <c r="U1307" s="3">
        <v>0.02</v>
      </c>
    </row>
    <row r="1308" spans="15:21" x14ac:dyDescent="0.25">
      <c r="O1308" s="3">
        <v>686</v>
      </c>
      <c r="P1308" s="3">
        <v>552</v>
      </c>
      <c r="Q1308" s="3">
        <v>84</v>
      </c>
      <c r="R1308" s="3">
        <v>11.4</v>
      </c>
      <c r="S1308" s="3">
        <v>1133</v>
      </c>
      <c r="T1308" s="3">
        <v>1</v>
      </c>
      <c r="U1308" s="3">
        <v>0.02</v>
      </c>
    </row>
    <row r="1309" spans="15:21" x14ac:dyDescent="0.25">
      <c r="O1309" s="3">
        <v>487</v>
      </c>
      <c r="P1309" s="3">
        <v>404</v>
      </c>
      <c r="Q1309" s="3">
        <v>81.5</v>
      </c>
      <c r="R1309" s="3">
        <v>11.8</v>
      </c>
      <c r="S1309" s="3">
        <v>1068</v>
      </c>
      <c r="T1309" s="3">
        <v>1</v>
      </c>
      <c r="U1309" s="3">
        <v>0.02</v>
      </c>
    </row>
    <row r="1310" spans="15:21" x14ac:dyDescent="0.25">
      <c r="O1310" s="3">
        <v>508</v>
      </c>
      <c r="P1310" s="3">
        <v>447</v>
      </c>
      <c r="Q1310" s="3">
        <v>87</v>
      </c>
      <c r="R1310" s="3">
        <v>11.2</v>
      </c>
      <c r="S1310" s="3">
        <v>1122</v>
      </c>
      <c r="T1310" s="3">
        <v>1</v>
      </c>
      <c r="U1310" s="3">
        <v>0.02</v>
      </c>
    </row>
    <row r="1311" spans="15:21" x14ac:dyDescent="0.25">
      <c r="O1311" s="3">
        <v>510</v>
      </c>
      <c r="P1311" s="3">
        <v>404</v>
      </c>
      <c r="Q1311" s="3">
        <v>84.5</v>
      </c>
      <c r="R1311" s="3">
        <v>11.4</v>
      </c>
      <c r="S1311" s="3">
        <v>1137</v>
      </c>
      <c r="T1311" s="3">
        <v>1</v>
      </c>
      <c r="U1311" s="3">
        <v>0.02</v>
      </c>
    </row>
    <row r="1312" spans="15:21" x14ac:dyDescent="0.25">
      <c r="O1312" s="3">
        <v>554</v>
      </c>
      <c r="P1312" s="3">
        <v>474</v>
      </c>
      <c r="Q1312" s="3">
        <v>87</v>
      </c>
      <c r="R1312" s="3">
        <v>11.2</v>
      </c>
      <c r="S1312" s="3">
        <v>1127</v>
      </c>
      <c r="T1312" s="3">
        <v>1</v>
      </c>
      <c r="U1312" s="3">
        <v>0.02</v>
      </c>
    </row>
    <row r="1313" spans="15:21" x14ac:dyDescent="0.25">
      <c r="O1313" s="3">
        <v>510</v>
      </c>
      <c r="P1313" s="3">
        <v>404</v>
      </c>
      <c r="Q1313" s="3">
        <v>85</v>
      </c>
      <c r="R1313" s="3">
        <v>11.5</v>
      </c>
      <c r="S1313" s="3">
        <v>1141</v>
      </c>
      <c r="T1313" s="3">
        <v>1</v>
      </c>
      <c r="U1313" s="3">
        <v>0.02</v>
      </c>
    </row>
    <row r="1314" spans="15:21" x14ac:dyDescent="0.25">
      <c r="O1314" s="3">
        <v>529</v>
      </c>
      <c r="P1314" s="3">
        <v>452</v>
      </c>
      <c r="Q1314" s="3">
        <v>82</v>
      </c>
      <c r="R1314" s="3">
        <v>11.8</v>
      </c>
      <c r="S1314" s="3">
        <v>1132</v>
      </c>
      <c r="T1314" s="3">
        <v>1</v>
      </c>
      <c r="U1314" s="3">
        <v>0.02</v>
      </c>
    </row>
    <row r="1315" spans="15:21" x14ac:dyDescent="0.25">
      <c r="O1315" s="3">
        <v>554</v>
      </c>
      <c r="P1315" s="3">
        <v>474</v>
      </c>
      <c r="Q1315" s="3">
        <v>87</v>
      </c>
      <c r="R1315" s="3">
        <v>11.2</v>
      </c>
      <c r="S1315" s="3">
        <v>1127</v>
      </c>
      <c r="T1315" s="3">
        <v>1</v>
      </c>
      <c r="U1315" s="3">
        <v>0.02</v>
      </c>
    </row>
    <row r="1316" spans="15:21" x14ac:dyDescent="0.25">
      <c r="O1316" s="3">
        <v>836</v>
      </c>
      <c r="P1316" s="3">
        <v>628</v>
      </c>
      <c r="Q1316" s="3">
        <v>84.5</v>
      </c>
      <c r="R1316" s="3">
        <v>11.6</v>
      </c>
      <c r="S1316" s="3">
        <v>1160</v>
      </c>
      <c r="T1316" s="3">
        <v>1</v>
      </c>
      <c r="U1316" s="3">
        <v>0.02</v>
      </c>
    </row>
    <row r="1317" spans="15:21" x14ac:dyDescent="0.25">
      <c r="O1317" s="3">
        <v>611</v>
      </c>
      <c r="P1317" s="3">
        <v>503</v>
      </c>
      <c r="Q1317" s="3">
        <v>82</v>
      </c>
      <c r="R1317" s="3">
        <v>11.8</v>
      </c>
      <c r="S1317" s="3">
        <v>1180</v>
      </c>
      <c r="T1317" s="3">
        <v>1.32</v>
      </c>
      <c r="U1317" s="3">
        <v>0.02</v>
      </c>
    </row>
    <row r="1318" spans="15:21" x14ac:dyDescent="0.25">
      <c r="O1318" s="3">
        <v>559</v>
      </c>
      <c r="P1318" s="3">
        <v>485</v>
      </c>
      <c r="Q1318" s="3">
        <v>87</v>
      </c>
      <c r="R1318" s="3">
        <v>11.2</v>
      </c>
      <c r="S1318" s="3">
        <v>1115</v>
      </c>
      <c r="T1318" s="3">
        <v>1</v>
      </c>
      <c r="U1318" s="3">
        <v>0.02</v>
      </c>
    </row>
    <row r="1319" spans="15:21" x14ac:dyDescent="0.25">
      <c r="O1319" s="3">
        <v>777</v>
      </c>
      <c r="P1319" s="3">
        <v>597</v>
      </c>
      <c r="Q1319" s="3">
        <v>84</v>
      </c>
      <c r="R1319" s="3">
        <v>11.5</v>
      </c>
      <c r="S1319" s="3">
        <v>1202</v>
      </c>
      <c r="T1319" s="3">
        <v>1</v>
      </c>
      <c r="U1319" s="3">
        <v>0.02</v>
      </c>
    </row>
    <row r="1320" spans="15:21" x14ac:dyDescent="0.25">
      <c r="O1320" s="3">
        <v>574</v>
      </c>
      <c r="P1320" s="3">
        <v>497</v>
      </c>
      <c r="Q1320" s="3">
        <v>87</v>
      </c>
      <c r="R1320" s="3">
        <v>11.2</v>
      </c>
      <c r="S1320" s="3">
        <v>1116</v>
      </c>
      <c r="T1320" s="3">
        <v>1</v>
      </c>
      <c r="U1320" s="3">
        <v>0.02</v>
      </c>
    </row>
    <row r="1321" spans="15:21" x14ac:dyDescent="0.25">
      <c r="O1321" s="3">
        <v>777</v>
      </c>
      <c r="P1321" s="3">
        <v>597</v>
      </c>
      <c r="Q1321" s="3">
        <v>84</v>
      </c>
      <c r="R1321" s="3">
        <v>11.6</v>
      </c>
      <c r="S1321" s="3">
        <v>1214</v>
      </c>
      <c r="T1321" s="3">
        <v>1</v>
      </c>
      <c r="U1321" s="3">
        <v>0.02</v>
      </c>
    </row>
    <row r="1322" spans="15:21" x14ac:dyDescent="0.25">
      <c r="O1322" s="3">
        <v>538</v>
      </c>
      <c r="P1322" s="3">
        <v>452</v>
      </c>
      <c r="Q1322" s="3">
        <v>82</v>
      </c>
      <c r="R1322" s="3">
        <v>11.9</v>
      </c>
      <c r="S1322" s="3">
        <v>1205</v>
      </c>
      <c r="T1322" s="3">
        <v>1.91</v>
      </c>
      <c r="U1322" s="3">
        <v>0.02</v>
      </c>
    </row>
    <row r="1323" spans="15:21" x14ac:dyDescent="0.25">
      <c r="O1323" s="3">
        <v>574</v>
      </c>
      <c r="P1323" s="3">
        <v>497</v>
      </c>
      <c r="Q1323" s="3">
        <v>87</v>
      </c>
      <c r="R1323" s="3">
        <v>11.2</v>
      </c>
      <c r="S1323" s="3">
        <v>1127</v>
      </c>
      <c r="T1323" s="3">
        <v>1</v>
      </c>
      <c r="U1323" s="3">
        <v>0.02</v>
      </c>
    </row>
    <row r="1324" spans="15:21" x14ac:dyDescent="0.25">
      <c r="O1324" s="3">
        <v>687</v>
      </c>
      <c r="P1324" s="3">
        <v>530</v>
      </c>
      <c r="Q1324" s="3">
        <v>84</v>
      </c>
      <c r="R1324" s="3">
        <v>11.5</v>
      </c>
      <c r="S1324" s="3">
        <v>1217</v>
      </c>
      <c r="T1324" s="3">
        <v>1</v>
      </c>
      <c r="U1324" s="3">
        <v>0.02</v>
      </c>
    </row>
    <row r="1325" spans="15:21" x14ac:dyDescent="0.25">
      <c r="O1325" s="3">
        <v>445</v>
      </c>
      <c r="P1325" s="3">
        <v>374</v>
      </c>
      <c r="Q1325" s="3">
        <v>82</v>
      </c>
      <c r="R1325" s="3">
        <v>11.9</v>
      </c>
      <c r="S1325" s="3">
        <v>1258</v>
      </c>
      <c r="T1325" s="3">
        <v>1.93</v>
      </c>
      <c r="U1325" s="3">
        <v>0.02</v>
      </c>
    </row>
    <row r="1326" spans="15:21" x14ac:dyDescent="0.25">
      <c r="O1326" s="3">
        <v>445</v>
      </c>
      <c r="P1326" s="3">
        <v>374</v>
      </c>
      <c r="Q1326" s="3">
        <v>82</v>
      </c>
      <c r="R1326" s="3">
        <v>11.9</v>
      </c>
      <c r="S1326" s="3">
        <v>1258</v>
      </c>
      <c r="T1326" s="3">
        <v>1.93</v>
      </c>
      <c r="U1326" s="3">
        <v>0.02</v>
      </c>
    </row>
    <row r="1327" spans="15:21" x14ac:dyDescent="0.25">
      <c r="O1327" s="3">
        <v>445</v>
      </c>
      <c r="P1327" s="3">
        <v>374</v>
      </c>
      <c r="Q1327" s="3">
        <v>82</v>
      </c>
      <c r="R1327" s="3">
        <v>11.9</v>
      </c>
      <c r="S1327" s="3">
        <v>1258</v>
      </c>
      <c r="T1327" s="3">
        <v>1.93</v>
      </c>
      <c r="U1327" s="3">
        <v>0.02</v>
      </c>
    </row>
    <row r="1328" spans="15:21" x14ac:dyDescent="0.25">
      <c r="O1328" s="3">
        <v>535</v>
      </c>
      <c r="P1328" s="3">
        <v>471</v>
      </c>
      <c r="Q1328" s="3">
        <v>87</v>
      </c>
      <c r="R1328" s="3">
        <v>11.2</v>
      </c>
      <c r="S1328" s="3">
        <v>1129</v>
      </c>
      <c r="T1328" s="3">
        <v>1</v>
      </c>
      <c r="U1328" s="3">
        <v>0.02</v>
      </c>
    </row>
    <row r="1329" spans="15:21" x14ac:dyDescent="0.25">
      <c r="O1329" s="3">
        <v>692</v>
      </c>
      <c r="P1329" s="3">
        <v>551</v>
      </c>
      <c r="Q1329" s="3">
        <v>84.5</v>
      </c>
      <c r="R1329" s="3">
        <v>11.6</v>
      </c>
      <c r="S1329" s="3">
        <v>1227</v>
      </c>
      <c r="T1329" s="3">
        <v>1</v>
      </c>
      <c r="U1329" s="3">
        <v>0.02</v>
      </c>
    </row>
    <row r="1330" spans="15:21" x14ac:dyDescent="0.25">
      <c r="O1330" s="3">
        <v>514</v>
      </c>
      <c r="P1330" s="3">
        <v>450</v>
      </c>
      <c r="Q1330" s="3">
        <v>82</v>
      </c>
      <c r="R1330" s="3">
        <v>11.9</v>
      </c>
      <c r="S1330" s="3">
        <v>1225</v>
      </c>
      <c r="T1330" s="3">
        <v>2.12</v>
      </c>
      <c r="U1330" s="3">
        <v>0.02</v>
      </c>
    </row>
    <row r="1331" spans="15:21" x14ac:dyDescent="0.25">
      <c r="O1331" s="3">
        <v>514</v>
      </c>
      <c r="P1331" s="3">
        <v>450</v>
      </c>
      <c r="Q1331" s="3">
        <v>82</v>
      </c>
      <c r="R1331" s="3">
        <v>11.9</v>
      </c>
      <c r="S1331" s="3">
        <v>1225</v>
      </c>
      <c r="T1331" s="3">
        <v>2.12</v>
      </c>
      <c r="U1331" s="3">
        <v>0.02</v>
      </c>
    </row>
    <row r="1332" spans="15:21" x14ac:dyDescent="0.25">
      <c r="O1332" s="3">
        <v>529</v>
      </c>
      <c r="P1332" s="3">
        <v>461</v>
      </c>
      <c r="Q1332" s="3">
        <v>87</v>
      </c>
      <c r="R1332" s="3">
        <v>11.2</v>
      </c>
      <c r="S1332" s="3">
        <v>1127</v>
      </c>
      <c r="T1332" s="3">
        <v>1</v>
      </c>
      <c r="U1332" s="3">
        <v>0.02</v>
      </c>
    </row>
    <row r="1333" spans="15:21" x14ac:dyDescent="0.25">
      <c r="O1333" s="3">
        <v>692</v>
      </c>
      <c r="P1333" s="3">
        <v>551</v>
      </c>
      <c r="Q1333" s="3">
        <v>84.5</v>
      </c>
      <c r="R1333" s="3">
        <v>11.6</v>
      </c>
      <c r="S1333" s="3">
        <v>1233</v>
      </c>
      <c r="T1333" s="3">
        <v>1</v>
      </c>
      <c r="U1333" s="3">
        <v>0.02</v>
      </c>
    </row>
    <row r="1334" spans="15:21" x14ac:dyDescent="0.25">
      <c r="O1334" s="3">
        <v>539</v>
      </c>
      <c r="P1334" s="3">
        <v>467</v>
      </c>
      <c r="Q1334" s="3">
        <v>81.5</v>
      </c>
      <c r="R1334" s="3">
        <v>11.9</v>
      </c>
      <c r="S1334" s="3">
        <v>1103</v>
      </c>
      <c r="T1334" s="3">
        <v>2.31</v>
      </c>
      <c r="U1334" s="3">
        <v>0.02</v>
      </c>
    </row>
    <row r="1335" spans="15:21" x14ac:dyDescent="0.25">
      <c r="O1335" s="3">
        <v>539</v>
      </c>
      <c r="P1335" s="3">
        <v>467</v>
      </c>
      <c r="Q1335" s="3">
        <v>81.5</v>
      </c>
      <c r="R1335" s="3">
        <v>11.9</v>
      </c>
      <c r="S1335" s="3">
        <v>1103</v>
      </c>
      <c r="T1335" s="3">
        <v>2.31</v>
      </c>
      <c r="U1335" s="3">
        <v>0.02</v>
      </c>
    </row>
    <row r="1336" spans="15:21" x14ac:dyDescent="0.25">
      <c r="O1336" s="3">
        <v>539</v>
      </c>
      <c r="P1336" s="3">
        <v>467</v>
      </c>
      <c r="Q1336" s="3">
        <v>81.5</v>
      </c>
      <c r="R1336" s="3">
        <v>11.9</v>
      </c>
      <c r="S1336" s="3">
        <v>1103</v>
      </c>
      <c r="T1336" s="3">
        <v>2.31</v>
      </c>
      <c r="U1336" s="3">
        <v>0.02</v>
      </c>
    </row>
    <row r="1337" spans="15:21" x14ac:dyDescent="0.25">
      <c r="O1337" s="3">
        <v>529</v>
      </c>
      <c r="P1337" s="3">
        <v>461</v>
      </c>
      <c r="Q1337" s="3">
        <v>87.5</v>
      </c>
      <c r="R1337" s="3">
        <v>11.2</v>
      </c>
      <c r="S1337" s="3">
        <v>1132</v>
      </c>
      <c r="T1337" s="3">
        <v>1</v>
      </c>
      <c r="U1337" s="3">
        <v>0.02</v>
      </c>
    </row>
    <row r="1338" spans="15:21" x14ac:dyDescent="0.25">
      <c r="O1338" s="3">
        <v>819</v>
      </c>
      <c r="P1338" s="3">
        <v>680</v>
      </c>
      <c r="Q1338" s="3">
        <v>84.5</v>
      </c>
      <c r="R1338" s="3">
        <v>11.6</v>
      </c>
      <c r="S1338" s="3">
        <v>1261</v>
      </c>
      <c r="T1338" s="3">
        <v>1</v>
      </c>
      <c r="U1338" s="3">
        <v>0.02</v>
      </c>
    </row>
    <row r="1339" spans="15:21" x14ac:dyDescent="0.25">
      <c r="O1339" s="3">
        <v>487</v>
      </c>
      <c r="P1339" s="3">
        <v>416</v>
      </c>
      <c r="Q1339" s="3">
        <v>81.5</v>
      </c>
      <c r="R1339" s="3">
        <v>11.9</v>
      </c>
      <c r="S1339" s="3">
        <v>1066</v>
      </c>
      <c r="T1339" s="3">
        <v>2.29</v>
      </c>
      <c r="U1339" s="3">
        <v>0.02</v>
      </c>
    </row>
    <row r="1340" spans="15:21" x14ac:dyDescent="0.25">
      <c r="O1340" s="3">
        <v>487</v>
      </c>
      <c r="P1340" s="3">
        <v>416</v>
      </c>
      <c r="Q1340" s="3">
        <v>81.5</v>
      </c>
      <c r="R1340" s="3">
        <v>11.9</v>
      </c>
      <c r="S1340" s="3">
        <v>1066</v>
      </c>
      <c r="T1340" s="3">
        <v>2.29</v>
      </c>
      <c r="U1340" s="3">
        <v>0.02</v>
      </c>
    </row>
    <row r="1341" spans="15:21" x14ac:dyDescent="0.25">
      <c r="O1341" s="3">
        <v>487</v>
      </c>
      <c r="P1341" s="3">
        <v>416</v>
      </c>
      <c r="Q1341" s="3">
        <v>81.5</v>
      </c>
      <c r="R1341" s="3">
        <v>11.9</v>
      </c>
      <c r="S1341" s="3">
        <v>1066</v>
      </c>
      <c r="T1341" s="3">
        <v>2.29</v>
      </c>
      <c r="U1341" s="3">
        <v>0.02</v>
      </c>
    </row>
    <row r="1342" spans="15:21" x14ac:dyDescent="0.25">
      <c r="O1342" s="3">
        <v>552</v>
      </c>
      <c r="P1342" s="3">
        <v>482</v>
      </c>
      <c r="Q1342" s="3">
        <v>87.5</v>
      </c>
      <c r="R1342" s="3">
        <v>11.2</v>
      </c>
      <c r="S1342" s="3">
        <v>1141</v>
      </c>
      <c r="T1342" s="3">
        <v>1</v>
      </c>
      <c r="U1342" s="3">
        <v>0.02</v>
      </c>
    </row>
    <row r="1343" spans="15:21" x14ac:dyDescent="0.25">
      <c r="O1343" s="3">
        <v>840</v>
      </c>
      <c r="P1343" s="3">
        <v>704</v>
      </c>
      <c r="Q1343" s="3">
        <v>85</v>
      </c>
      <c r="R1343" s="3">
        <v>11.8</v>
      </c>
      <c r="S1343" s="3">
        <v>1276</v>
      </c>
      <c r="T1343" s="3">
        <v>1</v>
      </c>
      <c r="U1343" s="3">
        <v>0.02</v>
      </c>
    </row>
    <row r="1344" spans="15:21" x14ac:dyDescent="0.25">
      <c r="O1344" s="3">
        <v>487</v>
      </c>
      <c r="P1344" s="3">
        <v>406</v>
      </c>
      <c r="Q1344" s="3">
        <v>82.5</v>
      </c>
      <c r="R1344" s="3">
        <v>12</v>
      </c>
      <c r="S1344" s="3">
        <v>1228</v>
      </c>
      <c r="T1344" s="3">
        <v>2.36</v>
      </c>
      <c r="U1344" s="3">
        <v>0.02</v>
      </c>
    </row>
    <row r="1345" spans="15:21" x14ac:dyDescent="0.25">
      <c r="O1345" s="3">
        <v>487</v>
      </c>
      <c r="P1345" s="3">
        <v>406</v>
      </c>
      <c r="Q1345" s="3">
        <v>82.5</v>
      </c>
      <c r="R1345" s="3">
        <v>12</v>
      </c>
      <c r="S1345" s="3">
        <v>1228</v>
      </c>
      <c r="T1345" s="3">
        <v>2.36</v>
      </c>
      <c r="U1345" s="3">
        <v>0.02</v>
      </c>
    </row>
    <row r="1346" spans="15:21" x14ac:dyDescent="0.25">
      <c r="O1346" s="3">
        <v>487</v>
      </c>
      <c r="P1346" s="3">
        <v>406</v>
      </c>
      <c r="Q1346" s="3">
        <v>82.5</v>
      </c>
      <c r="R1346" s="3">
        <v>12</v>
      </c>
      <c r="S1346" s="3">
        <v>1228</v>
      </c>
      <c r="T1346" s="3">
        <v>2.36</v>
      </c>
      <c r="U1346" s="3">
        <v>0.02</v>
      </c>
    </row>
    <row r="1347" spans="15:21" x14ac:dyDescent="0.25">
      <c r="O1347" s="3">
        <v>654</v>
      </c>
      <c r="P1347" s="3">
        <v>576</v>
      </c>
      <c r="Q1347" s="3">
        <v>87.5</v>
      </c>
      <c r="R1347" s="3">
        <v>11.2</v>
      </c>
      <c r="S1347" s="3">
        <v>1158</v>
      </c>
      <c r="T1347" s="3">
        <v>1.04</v>
      </c>
      <c r="U1347" s="3">
        <v>0.02</v>
      </c>
    </row>
    <row r="1348" spans="15:21" x14ac:dyDescent="0.25">
      <c r="O1348" s="3">
        <v>840</v>
      </c>
      <c r="P1348" s="3">
        <v>704</v>
      </c>
      <c r="Q1348" s="3">
        <v>85.5</v>
      </c>
      <c r="R1348" s="3">
        <v>12</v>
      </c>
      <c r="S1348" s="3">
        <v>1403</v>
      </c>
      <c r="T1348" s="3">
        <v>1</v>
      </c>
      <c r="U1348" s="3">
        <v>0.02</v>
      </c>
    </row>
    <row r="1349" spans="15:21" x14ac:dyDescent="0.25">
      <c r="O1349" s="3">
        <v>499</v>
      </c>
      <c r="P1349" s="3">
        <v>416</v>
      </c>
      <c r="Q1349" s="3">
        <v>82.5</v>
      </c>
      <c r="R1349" s="3">
        <v>11.9</v>
      </c>
      <c r="S1349" s="3">
        <v>1324</v>
      </c>
      <c r="T1349" s="3">
        <v>2.33</v>
      </c>
      <c r="U1349" s="3">
        <v>0.02</v>
      </c>
    </row>
    <row r="1350" spans="15:21" x14ac:dyDescent="0.25">
      <c r="O1350" s="3">
        <v>499</v>
      </c>
      <c r="P1350" s="3">
        <v>416</v>
      </c>
      <c r="Q1350" s="3">
        <v>82.5</v>
      </c>
      <c r="R1350" s="3">
        <v>11.9</v>
      </c>
      <c r="S1350" s="3">
        <v>1324</v>
      </c>
      <c r="T1350" s="3">
        <v>2.33</v>
      </c>
      <c r="U1350" s="3">
        <v>0.02</v>
      </c>
    </row>
    <row r="1351" spans="15:21" x14ac:dyDescent="0.25">
      <c r="O1351" s="3">
        <v>499</v>
      </c>
      <c r="P1351" s="3">
        <v>416</v>
      </c>
      <c r="Q1351" s="3">
        <v>82.5</v>
      </c>
      <c r="R1351" s="3">
        <v>11.9</v>
      </c>
      <c r="S1351" s="3">
        <v>1324</v>
      </c>
      <c r="T1351" s="3">
        <v>2.33</v>
      </c>
      <c r="U1351" s="3">
        <v>0.02</v>
      </c>
    </row>
    <row r="1352" spans="15:21" x14ac:dyDescent="0.25">
      <c r="O1352" s="3">
        <v>654</v>
      </c>
      <c r="P1352" s="3">
        <v>576</v>
      </c>
      <c r="Q1352" s="3">
        <v>87.5</v>
      </c>
      <c r="R1352" s="3">
        <v>11.2</v>
      </c>
      <c r="S1352" s="3">
        <v>1177</v>
      </c>
      <c r="T1352" s="3">
        <v>1.45</v>
      </c>
      <c r="U1352" s="3">
        <v>0.02</v>
      </c>
    </row>
    <row r="1353" spans="15:21" x14ac:dyDescent="0.25">
      <c r="O1353" s="3">
        <v>854</v>
      </c>
      <c r="P1353" s="3">
        <v>655</v>
      </c>
      <c r="Q1353" s="3">
        <v>84.5</v>
      </c>
      <c r="R1353" s="3">
        <v>12.1</v>
      </c>
      <c r="S1353" s="3">
        <v>1416</v>
      </c>
      <c r="T1353" s="3">
        <v>1.01</v>
      </c>
      <c r="U1353" s="3">
        <v>0.02</v>
      </c>
    </row>
    <row r="1354" spans="15:21" x14ac:dyDescent="0.25">
      <c r="O1354" s="3">
        <v>610</v>
      </c>
      <c r="P1354" s="3">
        <v>509</v>
      </c>
      <c r="Q1354" s="3">
        <v>82.5</v>
      </c>
      <c r="R1354" s="3">
        <v>12</v>
      </c>
      <c r="S1354" s="3">
        <v>1336</v>
      </c>
      <c r="T1354" s="3">
        <v>2.34</v>
      </c>
      <c r="U1354" s="3">
        <v>0.02</v>
      </c>
    </row>
    <row r="1355" spans="15:21" x14ac:dyDescent="0.25">
      <c r="O1355" s="3">
        <v>610</v>
      </c>
      <c r="P1355" s="3">
        <v>509</v>
      </c>
      <c r="Q1355" s="3">
        <v>82.5</v>
      </c>
      <c r="R1355" s="3">
        <v>12</v>
      </c>
      <c r="S1355" s="3">
        <v>1336</v>
      </c>
      <c r="T1355" s="3">
        <v>2.34</v>
      </c>
      <c r="U1355" s="3">
        <v>0.02</v>
      </c>
    </row>
    <row r="1356" spans="15:21" x14ac:dyDescent="0.25">
      <c r="O1356" s="3">
        <v>766</v>
      </c>
      <c r="P1356" s="3">
        <v>641</v>
      </c>
      <c r="Q1356" s="3">
        <v>87.5</v>
      </c>
      <c r="R1356" s="3">
        <v>11.2</v>
      </c>
      <c r="S1356" s="3">
        <v>1176</v>
      </c>
      <c r="T1356" s="3">
        <v>1.71</v>
      </c>
      <c r="U1356" s="3">
        <v>0.02</v>
      </c>
    </row>
    <row r="1357" spans="15:21" x14ac:dyDescent="0.25">
      <c r="O1357" s="3">
        <v>610</v>
      </c>
      <c r="P1357" s="3">
        <v>509</v>
      </c>
      <c r="Q1357" s="3">
        <v>82.5</v>
      </c>
      <c r="R1357" s="3">
        <v>12</v>
      </c>
      <c r="S1357" s="3">
        <v>1336</v>
      </c>
      <c r="T1357" s="3">
        <v>2.34</v>
      </c>
      <c r="U1357" s="3">
        <v>0.02</v>
      </c>
    </row>
    <row r="1358" spans="15:21" x14ac:dyDescent="0.25">
      <c r="O1358" s="3">
        <v>714</v>
      </c>
      <c r="P1358" s="3">
        <v>552</v>
      </c>
      <c r="Q1358" s="3">
        <v>84</v>
      </c>
      <c r="R1358" s="3">
        <v>12.1</v>
      </c>
      <c r="S1358" s="3">
        <v>1440</v>
      </c>
      <c r="T1358" s="3">
        <v>1.2</v>
      </c>
      <c r="U1358" s="3">
        <v>0.02</v>
      </c>
    </row>
    <row r="1359" spans="15:21" x14ac:dyDescent="0.25">
      <c r="O1359" s="3">
        <v>589</v>
      </c>
      <c r="P1359" s="3">
        <v>515</v>
      </c>
      <c r="Q1359" s="3">
        <v>82</v>
      </c>
      <c r="R1359" s="3">
        <v>12</v>
      </c>
      <c r="S1359" s="3">
        <v>1337</v>
      </c>
      <c r="T1359" s="3">
        <v>2.2999999999999998</v>
      </c>
      <c r="U1359" s="3">
        <v>0.02</v>
      </c>
    </row>
    <row r="1360" spans="15:21" x14ac:dyDescent="0.25">
      <c r="O1360" s="3">
        <v>589</v>
      </c>
      <c r="P1360" s="3">
        <v>515</v>
      </c>
      <c r="Q1360" s="3">
        <v>82</v>
      </c>
      <c r="R1360" s="3">
        <v>12</v>
      </c>
      <c r="S1360" s="3">
        <v>1337</v>
      </c>
      <c r="T1360" s="3">
        <v>2.2999999999999998</v>
      </c>
      <c r="U1360" s="3">
        <v>0.02</v>
      </c>
    </row>
    <row r="1361" spans="15:21" x14ac:dyDescent="0.25">
      <c r="O1361" s="3">
        <v>731</v>
      </c>
      <c r="P1361" s="3">
        <v>632</v>
      </c>
      <c r="Q1361" s="3">
        <v>87.5</v>
      </c>
      <c r="R1361" s="3">
        <v>11.2</v>
      </c>
      <c r="S1361" s="3">
        <v>1195</v>
      </c>
      <c r="T1361" s="3">
        <v>2.12</v>
      </c>
      <c r="U1361" s="3">
        <v>0.02</v>
      </c>
    </row>
    <row r="1362" spans="15:21" x14ac:dyDescent="0.25">
      <c r="O1362" s="3">
        <v>714</v>
      </c>
      <c r="P1362" s="3">
        <v>552</v>
      </c>
      <c r="Q1362" s="3">
        <v>83.5</v>
      </c>
      <c r="R1362" s="3">
        <v>11.9</v>
      </c>
      <c r="S1362" s="3">
        <v>1436</v>
      </c>
      <c r="T1362" s="3">
        <v>1.18</v>
      </c>
      <c r="U1362" s="3">
        <v>0.02</v>
      </c>
    </row>
    <row r="1363" spans="15:21" x14ac:dyDescent="0.25">
      <c r="O1363" s="3">
        <v>570</v>
      </c>
      <c r="P1363" s="3">
        <v>502</v>
      </c>
      <c r="Q1363" s="3">
        <v>82</v>
      </c>
      <c r="R1363" s="3">
        <v>11.9</v>
      </c>
      <c r="S1363" s="3">
        <v>1333</v>
      </c>
      <c r="T1363" s="3">
        <v>2.59</v>
      </c>
      <c r="U1363" s="3">
        <v>0.02</v>
      </c>
    </row>
    <row r="1364" spans="15:21" x14ac:dyDescent="0.25">
      <c r="O1364" s="3">
        <v>570</v>
      </c>
      <c r="P1364" s="3">
        <v>502</v>
      </c>
      <c r="Q1364" s="3">
        <v>82</v>
      </c>
      <c r="R1364" s="3">
        <v>11.9</v>
      </c>
      <c r="S1364" s="3">
        <v>1333</v>
      </c>
      <c r="T1364" s="3">
        <v>2.59</v>
      </c>
      <c r="U1364" s="3">
        <v>0.02</v>
      </c>
    </row>
    <row r="1365" spans="15:21" x14ac:dyDescent="0.25">
      <c r="O1365" s="3">
        <v>731</v>
      </c>
      <c r="P1365" s="3">
        <v>632</v>
      </c>
      <c r="Q1365" s="3">
        <v>87.5</v>
      </c>
      <c r="R1365" s="3">
        <v>11.2</v>
      </c>
      <c r="S1365" s="3">
        <v>1215</v>
      </c>
      <c r="T1365" s="3">
        <v>2.19</v>
      </c>
      <c r="U1365" s="3">
        <v>0.02</v>
      </c>
    </row>
    <row r="1366" spans="15:21" x14ac:dyDescent="0.25">
      <c r="O1366" s="3">
        <v>755</v>
      </c>
      <c r="P1366" s="3">
        <v>577</v>
      </c>
      <c r="Q1366" s="3">
        <v>83.5</v>
      </c>
      <c r="R1366" s="3">
        <v>11.9</v>
      </c>
      <c r="S1366" s="3">
        <v>1438</v>
      </c>
      <c r="T1366" s="3">
        <v>1.21</v>
      </c>
      <c r="U1366" s="3">
        <v>0.02</v>
      </c>
    </row>
    <row r="1367" spans="15:21" x14ac:dyDescent="0.25">
      <c r="O1367" s="3">
        <v>607</v>
      </c>
      <c r="P1367" s="3">
        <v>499</v>
      </c>
      <c r="Q1367" s="3">
        <v>82</v>
      </c>
      <c r="R1367" s="3">
        <v>11.9</v>
      </c>
      <c r="S1367" s="3">
        <v>1320</v>
      </c>
      <c r="T1367" s="3">
        <v>2.63</v>
      </c>
      <c r="U1367" s="3">
        <v>0.02</v>
      </c>
    </row>
    <row r="1368" spans="15:21" x14ac:dyDescent="0.25">
      <c r="O1368" s="3">
        <v>723</v>
      </c>
      <c r="P1368" s="3">
        <v>617</v>
      </c>
      <c r="Q1368" s="3">
        <v>88</v>
      </c>
      <c r="R1368" s="3">
        <v>11.3</v>
      </c>
      <c r="S1368" s="3">
        <v>1225</v>
      </c>
      <c r="T1368" s="3">
        <v>2.2400000000000002</v>
      </c>
      <c r="U1368" s="3">
        <v>0.03</v>
      </c>
    </row>
    <row r="1369" spans="15:21" x14ac:dyDescent="0.25">
      <c r="O1369" s="3">
        <v>600</v>
      </c>
      <c r="P1369" s="3">
        <v>477</v>
      </c>
      <c r="Q1369" s="3">
        <v>84</v>
      </c>
      <c r="R1369" s="3">
        <v>11.8</v>
      </c>
      <c r="S1369" s="3">
        <v>1441</v>
      </c>
      <c r="T1369" s="3">
        <v>1</v>
      </c>
      <c r="U1369" s="3">
        <v>0.02</v>
      </c>
    </row>
    <row r="1370" spans="15:21" x14ac:dyDescent="0.25">
      <c r="O1370" s="3">
        <v>591</v>
      </c>
      <c r="P1370" s="3">
        <v>486</v>
      </c>
      <c r="Q1370" s="3">
        <v>82.5</v>
      </c>
      <c r="R1370" s="3">
        <v>11.9</v>
      </c>
      <c r="S1370" s="3">
        <v>1315</v>
      </c>
      <c r="T1370" s="3">
        <v>2.56</v>
      </c>
      <c r="U1370" s="3">
        <v>0.02</v>
      </c>
    </row>
    <row r="1371" spans="15:21" x14ac:dyDescent="0.25">
      <c r="O1371" s="3">
        <v>591</v>
      </c>
      <c r="P1371" s="3">
        <v>486</v>
      </c>
      <c r="Q1371" s="3">
        <v>82.5</v>
      </c>
      <c r="R1371" s="3">
        <v>11.9</v>
      </c>
      <c r="S1371" s="3">
        <v>1315</v>
      </c>
      <c r="T1371" s="3">
        <v>2.56</v>
      </c>
      <c r="U1371" s="3">
        <v>0.02</v>
      </c>
    </row>
    <row r="1372" spans="15:21" x14ac:dyDescent="0.25">
      <c r="O1372" s="3">
        <v>591</v>
      </c>
      <c r="P1372" s="3">
        <v>486</v>
      </c>
      <c r="Q1372" s="3">
        <v>82.5</v>
      </c>
      <c r="R1372" s="3">
        <v>11.9</v>
      </c>
      <c r="S1372" s="3">
        <v>1315</v>
      </c>
      <c r="T1372" s="3">
        <v>2.56</v>
      </c>
      <c r="U1372" s="3">
        <v>0.02</v>
      </c>
    </row>
    <row r="1373" spans="15:21" x14ac:dyDescent="0.25">
      <c r="O1373" s="3">
        <v>721</v>
      </c>
      <c r="P1373" s="3">
        <v>619</v>
      </c>
      <c r="Q1373" s="3">
        <v>87.5</v>
      </c>
      <c r="R1373" s="3">
        <v>11.2</v>
      </c>
      <c r="S1373" s="3">
        <v>1226</v>
      </c>
      <c r="T1373" s="3">
        <v>2.27</v>
      </c>
      <c r="U1373" s="3">
        <v>0.02</v>
      </c>
    </row>
    <row r="1374" spans="15:21" x14ac:dyDescent="0.25">
      <c r="O1374" s="3">
        <v>600</v>
      </c>
      <c r="P1374" s="3">
        <v>477</v>
      </c>
      <c r="Q1374" s="3">
        <v>84</v>
      </c>
      <c r="R1374" s="3">
        <v>11.8</v>
      </c>
      <c r="S1374" s="3">
        <v>1442</v>
      </c>
      <c r="T1374" s="3">
        <v>1</v>
      </c>
      <c r="U1374" s="3">
        <v>0.02</v>
      </c>
    </row>
    <row r="1375" spans="15:21" x14ac:dyDescent="0.25">
      <c r="O1375" s="3">
        <v>589</v>
      </c>
      <c r="P1375" s="3">
        <v>486</v>
      </c>
      <c r="Q1375" s="3">
        <v>82</v>
      </c>
      <c r="R1375" s="3">
        <v>11.9</v>
      </c>
      <c r="S1375" s="3">
        <v>1309</v>
      </c>
      <c r="T1375" s="3">
        <v>2.5499999999999998</v>
      </c>
      <c r="U1375" s="3">
        <v>0.02</v>
      </c>
    </row>
    <row r="1376" spans="15:21" x14ac:dyDescent="0.25">
      <c r="O1376" s="3">
        <v>721</v>
      </c>
      <c r="P1376" s="3">
        <v>619</v>
      </c>
      <c r="Q1376" s="3">
        <v>87.5</v>
      </c>
      <c r="R1376" s="3">
        <v>11.3</v>
      </c>
      <c r="S1376" s="3">
        <v>1229</v>
      </c>
      <c r="T1376" s="3">
        <v>2.33</v>
      </c>
      <c r="U1376" s="3">
        <v>0.02</v>
      </c>
    </row>
    <row r="1377" spans="15:21" x14ac:dyDescent="0.25">
      <c r="O1377" s="3">
        <v>589</v>
      </c>
      <c r="P1377" s="3">
        <v>486</v>
      </c>
      <c r="Q1377" s="3">
        <v>82</v>
      </c>
      <c r="R1377" s="3">
        <v>11.9</v>
      </c>
      <c r="S1377" s="3">
        <v>1309</v>
      </c>
      <c r="T1377" s="3">
        <v>2.5499999999999998</v>
      </c>
      <c r="U1377" s="3">
        <v>0.02</v>
      </c>
    </row>
    <row r="1378" spans="15:21" x14ac:dyDescent="0.25">
      <c r="O1378" s="3">
        <v>482</v>
      </c>
      <c r="P1378" s="3">
        <v>404</v>
      </c>
      <c r="Q1378" s="3">
        <v>82</v>
      </c>
      <c r="R1378" s="3">
        <v>11.9</v>
      </c>
      <c r="S1378" s="3">
        <v>1300</v>
      </c>
      <c r="T1378" s="3">
        <v>2.52</v>
      </c>
      <c r="U1378" s="3">
        <v>0.02</v>
      </c>
    </row>
    <row r="1379" spans="15:21" x14ac:dyDescent="0.25">
      <c r="O1379" s="3">
        <v>482</v>
      </c>
      <c r="P1379" s="3">
        <v>404</v>
      </c>
      <c r="Q1379" s="3">
        <v>82</v>
      </c>
      <c r="R1379" s="3">
        <v>11.9</v>
      </c>
      <c r="S1379" s="3">
        <v>1300</v>
      </c>
      <c r="T1379" s="3">
        <v>2.52</v>
      </c>
      <c r="U1379" s="3">
        <v>0.02</v>
      </c>
    </row>
    <row r="1380" spans="15:21" x14ac:dyDescent="0.25">
      <c r="O1380" s="3">
        <v>482</v>
      </c>
      <c r="P1380" s="3">
        <v>404</v>
      </c>
      <c r="Q1380" s="3">
        <v>82</v>
      </c>
      <c r="R1380" s="3">
        <v>11.9</v>
      </c>
      <c r="S1380" s="3">
        <v>1300</v>
      </c>
      <c r="T1380" s="3">
        <v>2.52</v>
      </c>
      <c r="U1380" s="3">
        <v>0.02</v>
      </c>
    </row>
    <row r="1381" spans="15:21" x14ac:dyDescent="0.25">
      <c r="O1381" s="3">
        <v>658</v>
      </c>
      <c r="P1381" s="3">
        <v>573</v>
      </c>
      <c r="Q1381" s="3">
        <v>87.5</v>
      </c>
      <c r="R1381" s="3">
        <v>11.3</v>
      </c>
      <c r="S1381" s="3">
        <v>1245</v>
      </c>
      <c r="T1381" s="3">
        <v>2.1800000000000002</v>
      </c>
      <c r="U1381" s="3">
        <v>0.02</v>
      </c>
    </row>
    <row r="1382" spans="15:21" x14ac:dyDescent="0.25">
      <c r="O1382" s="3">
        <v>695</v>
      </c>
      <c r="P1382" s="3">
        <v>536</v>
      </c>
      <c r="Q1382" s="3">
        <v>84</v>
      </c>
      <c r="R1382" s="3">
        <v>11.8</v>
      </c>
      <c r="S1382" s="3">
        <v>1453</v>
      </c>
      <c r="T1382" s="3">
        <v>1</v>
      </c>
      <c r="U1382" s="3">
        <v>0.02</v>
      </c>
    </row>
    <row r="1383" spans="15:21" x14ac:dyDescent="0.25">
      <c r="O1383" s="3">
        <v>609</v>
      </c>
      <c r="P1383" s="3">
        <v>516</v>
      </c>
      <c r="Q1383" s="3">
        <v>82</v>
      </c>
      <c r="R1383" s="3">
        <v>11.9</v>
      </c>
      <c r="S1383" s="3">
        <v>1293</v>
      </c>
      <c r="T1383" s="3">
        <v>2.57</v>
      </c>
      <c r="U1383" s="3">
        <v>0.02</v>
      </c>
    </row>
    <row r="1384" spans="15:21" x14ac:dyDescent="0.25">
      <c r="O1384" s="3">
        <v>609</v>
      </c>
      <c r="P1384" s="3">
        <v>516</v>
      </c>
      <c r="Q1384" s="3">
        <v>82</v>
      </c>
      <c r="R1384" s="3">
        <v>11.9</v>
      </c>
      <c r="S1384" s="3">
        <v>1293</v>
      </c>
      <c r="T1384" s="3">
        <v>2.57</v>
      </c>
      <c r="U1384" s="3">
        <v>0.02</v>
      </c>
    </row>
    <row r="1385" spans="15:21" x14ac:dyDescent="0.25">
      <c r="O1385" s="3">
        <v>609</v>
      </c>
      <c r="P1385" s="3">
        <v>516</v>
      </c>
      <c r="Q1385" s="3">
        <v>82</v>
      </c>
      <c r="R1385" s="3">
        <v>11.9</v>
      </c>
      <c r="S1385" s="3">
        <v>1293</v>
      </c>
      <c r="T1385" s="3">
        <v>2.57</v>
      </c>
      <c r="U1385" s="3">
        <v>0.02</v>
      </c>
    </row>
    <row r="1386" spans="15:21" x14ac:dyDescent="0.25">
      <c r="O1386" s="3">
        <v>617</v>
      </c>
      <c r="P1386" s="3">
        <v>541</v>
      </c>
      <c r="Q1386" s="3">
        <v>87.5</v>
      </c>
      <c r="R1386" s="3">
        <v>11.2</v>
      </c>
      <c r="S1386" s="3">
        <v>1244</v>
      </c>
      <c r="T1386" s="3">
        <v>2.27</v>
      </c>
      <c r="U1386" s="3">
        <v>0.02</v>
      </c>
    </row>
    <row r="1387" spans="15:21" x14ac:dyDescent="0.25">
      <c r="O1387" s="3">
        <v>695</v>
      </c>
      <c r="P1387" s="3">
        <v>536</v>
      </c>
      <c r="Q1387" s="3">
        <v>84.5</v>
      </c>
      <c r="R1387" s="3">
        <v>11.8</v>
      </c>
      <c r="S1387" s="3">
        <v>1459</v>
      </c>
      <c r="T1387" s="3">
        <v>1</v>
      </c>
      <c r="U1387" s="3">
        <v>0.02</v>
      </c>
    </row>
    <row r="1388" spans="15:21" x14ac:dyDescent="0.25">
      <c r="O1388" s="3">
        <v>613</v>
      </c>
      <c r="P1388" s="3">
        <v>520</v>
      </c>
      <c r="Q1388" s="3">
        <v>82</v>
      </c>
      <c r="R1388" s="3">
        <v>11.9</v>
      </c>
      <c r="S1388" s="3">
        <v>1288</v>
      </c>
      <c r="T1388" s="3">
        <v>2.68</v>
      </c>
      <c r="U1388" s="3">
        <v>0.02</v>
      </c>
    </row>
    <row r="1389" spans="15:21" x14ac:dyDescent="0.25">
      <c r="O1389" s="3">
        <v>613</v>
      </c>
      <c r="P1389" s="3">
        <v>520</v>
      </c>
      <c r="Q1389" s="3">
        <v>82</v>
      </c>
      <c r="R1389" s="3">
        <v>11.9</v>
      </c>
      <c r="S1389" s="3">
        <v>1288</v>
      </c>
      <c r="T1389" s="3">
        <v>2.68</v>
      </c>
      <c r="U1389" s="3">
        <v>0.02</v>
      </c>
    </row>
    <row r="1390" spans="15:21" x14ac:dyDescent="0.25">
      <c r="O1390" s="3">
        <v>613</v>
      </c>
      <c r="P1390" s="3">
        <v>520</v>
      </c>
      <c r="Q1390" s="3">
        <v>82</v>
      </c>
      <c r="R1390" s="3">
        <v>11.9</v>
      </c>
      <c r="S1390" s="3">
        <v>1288</v>
      </c>
      <c r="T1390" s="3">
        <v>2.68</v>
      </c>
      <c r="U1390" s="3">
        <v>0.02</v>
      </c>
    </row>
    <row r="1391" spans="15:21" x14ac:dyDescent="0.25">
      <c r="O1391" s="3">
        <v>617</v>
      </c>
      <c r="P1391" s="3">
        <v>541</v>
      </c>
      <c r="Q1391" s="3">
        <v>87.5</v>
      </c>
      <c r="R1391" s="3">
        <v>11.3</v>
      </c>
      <c r="S1391" s="3">
        <v>1251</v>
      </c>
      <c r="T1391" s="3">
        <v>2.34</v>
      </c>
      <c r="U1391" s="3">
        <v>0.03</v>
      </c>
    </row>
    <row r="1392" spans="15:21" x14ac:dyDescent="0.25">
      <c r="O1392" s="3">
        <v>794</v>
      </c>
      <c r="P1392" s="3">
        <v>614</v>
      </c>
      <c r="Q1392" s="3">
        <v>84</v>
      </c>
      <c r="R1392" s="3">
        <v>11.7</v>
      </c>
      <c r="S1392" s="3">
        <v>1463</v>
      </c>
      <c r="T1392" s="3">
        <v>1</v>
      </c>
      <c r="U1392" s="3">
        <v>0.02</v>
      </c>
    </row>
    <row r="1393" spans="15:21" x14ac:dyDescent="0.25">
      <c r="O1393" s="3">
        <v>710</v>
      </c>
      <c r="P1393" s="3">
        <v>608</v>
      </c>
      <c r="Q1393" s="3">
        <v>82.5</v>
      </c>
      <c r="R1393" s="3">
        <v>11.9</v>
      </c>
      <c r="S1393" s="3">
        <v>1289</v>
      </c>
      <c r="T1393" s="3">
        <v>2.65</v>
      </c>
      <c r="U1393" s="3">
        <v>0.02</v>
      </c>
    </row>
    <row r="1394" spans="15:21" x14ac:dyDescent="0.25">
      <c r="O1394" s="3">
        <v>710</v>
      </c>
      <c r="P1394" s="3">
        <v>608</v>
      </c>
      <c r="Q1394" s="3">
        <v>82.5</v>
      </c>
      <c r="R1394" s="3">
        <v>11.9</v>
      </c>
      <c r="S1394" s="3">
        <v>1289</v>
      </c>
      <c r="T1394" s="3">
        <v>2.65</v>
      </c>
      <c r="U1394" s="3">
        <v>0.02</v>
      </c>
    </row>
    <row r="1395" spans="15:21" x14ac:dyDescent="0.25">
      <c r="O1395" s="3">
        <v>710</v>
      </c>
      <c r="P1395" s="3">
        <v>608</v>
      </c>
      <c r="Q1395" s="3">
        <v>82.5</v>
      </c>
      <c r="R1395" s="3">
        <v>11.9</v>
      </c>
      <c r="S1395" s="3">
        <v>1289</v>
      </c>
      <c r="T1395" s="3">
        <v>2.65</v>
      </c>
      <c r="U1395" s="3">
        <v>0.02</v>
      </c>
    </row>
    <row r="1396" spans="15:21" x14ac:dyDescent="0.25">
      <c r="O1396" s="3">
        <v>220</v>
      </c>
      <c r="P1396" s="3">
        <v>173</v>
      </c>
      <c r="Q1396" s="3">
        <v>59</v>
      </c>
      <c r="R1396" s="3">
        <v>12.6</v>
      </c>
      <c r="S1396" s="3">
        <v>646</v>
      </c>
      <c r="T1396" s="3">
        <v>1</v>
      </c>
      <c r="U1396" s="3">
        <v>0.02</v>
      </c>
    </row>
    <row r="1397" spans="15:21" x14ac:dyDescent="0.25">
      <c r="O1397" s="3">
        <v>172</v>
      </c>
      <c r="P1397" s="3">
        <v>148</v>
      </c>
      <c r="Q1397" s="3">
        <v>66</v>
      </c>
      <c r="R1397" s="3">
        <v>13.9</v>
      </c>
      <c r="S1397" s="3">
        <v>695</v>
      </c>
      <c r="T1397" s="3">
        <v>1</v>
      </c>
      <c r="U1397" s="3">
        <v>0.02</v>
      </c>
    </row>
    <row r="1398" spans="15:21" x14ac:dyDescent="0.25">
      <c r="O1398" s="3">
        <v>400</v>
      </c>
      <c r="P1398" s="3">
        <v>270</v>
      </c>
      <c r="Q1398" s="3">
        <v>70</v>
      </c>
      <c r="R1398" s="3">
        <v>13.2</v>
      </c>
      <c r="S1398" s="3">
        <v>837</v>
      </c>
      <c r="T1398" s="3">
        <v>1</v>
      </c>
      <c r="U1398" s="3">
        <v>0.02</v>
      </c>
    </row>
    <row r="1399" spans="15:21" x14ac:dyDescent="0.25">
      <c r="O1399" s="3">
        <v>203</v>
      </c>
      <c r="P1399" s="3">
        <v>171</v>
      </c>
      <c r="Q1399" s="3">
        <v>67</v>
      </c>
      <c r="R1399" s="3">
        <v>13.6</v>
      </c>
      <c r="S1399" s="3">
        <v>677</v>
      </c>
      <c r="T1399" s="3">
        <v>1</v>
      </c>
      <c r="U1399" s="3">
        <v>0.02</v>
      </c>
    </row>
    <row r="1400" spans="15:21" x14ac:dyDescent="0.25">
      <c r="O1400" s="3">
        <v>104</v>
      </c>
      <c r="P1400" s="3">
        <v>80</v>
      </c>
      <c r="Q1400" s="3">
        <v>60</v>
      </c>
      <c r="R1400" s="3">
        <v>12.2</v>
      </c>
      <c r="S1400" s="3">
        <v>648</v>
      </c>
      <c r="T1400" s="3">
        <v>1</v>
      </c>
      <c r="U1400" s="3">
        <v>0.02</v>
      </c>
    </row>
    <row r="1401" spans="15:21" x14ac:dyDescent="0.25">
      <c r="O1401" s="3">
        <v>338</v>
      </c>
      <c r="P1401" s="3">
        <v>251</v>
      </c>
      <c r="Q1401" s="3">
        <v>69.5</v>
      </c>
      <c r="R1401" s="3">
        <v>13.6</v>
      </c>
      <c r="S1401" s="3">
        <v>799</v>
      </c>
      <c r="T1401" s="3">
        <v>1</v>
      </c>
      <c r="U1401" s="3">
        <v>0.02</v>
      </c>
    </row>
    <row r="1402" spans="15:21" x14ac:dyDescent="0.25">
      <c r="O1402" s="3">
        <v>104</v>
      </c>
      <c r="P1402" s="3">
        <v>80</v>
      </c>
      <c r="Q1402" s="3">
        <v>61.5</v>
      </c>
      <c r="R1402" s="3">
        <v>11.9</v>
      </c>
      <c r="S1402" s="3">
        <v>651</v>
      </c>
      <c r="T1402" s="3">
        <v>1</v>
      </c>
      <c r="U1402" s="3">
        <v>0.02</v>
      </c>
    </row>
    <row r="1403" spans="15:21" x14ac:dyDescent="0.25">
      <c r="O1403" s="3">
        <v>368</v>
      </c>
      <c r="P1403" s="3">
        <v>275</v>
      </c>
      <c r="Q1403" s="3">
        <v>71</v>
      </c>
      <c r="R1403" s="3">
        <v>13.8</v>
      </c>
      <c r="S1403" s="3">
        <v>670</v>
      </c>
      <c r="T1403" s="3">
        <v>1</v>
      </c>
      <c r="U1403" s="3">
        <v>0.02</v>
      </c>
    </row>
    <row r="1404" spans="15:21" x14ac:dyDescent="0.25">
      <c r="O1404" s="3">
        <v>246</v>
      </c>
      <c r="P1404" s="3">
        <v>176</v>
      </c>
      <c r="Q1404" s="3">
        <v>69</v>
      </c>
      <c r="R1404" s="3">
        <v>13</v>
      </c>
      <c r="S1404" s="3">
        <v>654</v>
      </c>
      <c r="T1404" s="3">
        <v>1</v>
      </c>
      <c r="U1404" s="3">
        <v>0.02</v>
      </c>
    </row>
    <row r="1405" spans="15:21" x14ac:dyDescent="0.25">
      <c r="O1405" s="3">
        <v>147</v>
      </c>
      <c r="P1405" s="3">
        <v>119</v>
      </c>
      <c r="Q1405" s="3">
        <v>62</v>
      </c>
      <c r="R1405" s="3">
        <v>11.6</v>
      </c>
      <c r="S1405" s="3">
        <v>654</v>
      </c>
      <c r="T1405" s="3">
        <v>1</v>
      </c>
      <c r="U1405" s="3">
        <v>0.02</v>
      </c>
    </row>
    <row r="1406" spans="15:21" x14ac:dyDescent="0.25">
      <c r="O1406" s="3">
        <v>368</v>
      </c>
      <c r="P1406" s="3">
        <v>275</v>
      </c>
      <c r="Q1406" s="3">
        <v>64</v>
      </c>
      <c r="R1406" s="3">
        <v>14.5</v>
      </c>
      <c r="S1406" s="3">
        <v>642</v>
      </c>
      <c r="T1406" s="3">
        <v>1</v>
      </c>
      <c r="U1406" s="3">
        <v>0.02</v>
      </c>
    </row>
    <row r="1407" spans="15:21" x14ac:dyDescent="0.25">
      <c r="O1407" s="3">
        <v>106</v>
      </c>
      <c r="P1407" s="3">
        <v>85</v>
      </c>
      <c r="Q1407" s="3">
        <v>62.5</v>
      </c>
      <c r="R1407" s="3">
        <v>11.5</v>
      </c>
      <c r="S1407" s="3">
        <v>655</v>
      </c>
      <c r="T1407" s="3">
        <v>1</v>
      </c>
      <c r="U1407" s="3">
        <v>0.02</v>
      </c>
    </row>
    <row r="1408" spans="15:21" x14ac:dyDescent="0.25">
      <c r="O1408" s="3">
        <v>317</v>
      </c>
      <c r="P1408" s="3">
        <v>241</v>
      </c>
      <c r="Q1408" s="3">
        <v>59.5</v>
      </c>
      <c r="R1408" s="3">
        <v>15.6</v>
      </c>
      <c r="S1408" s="3">
        <v>678</v>
      </c>
      <c r="T1408" s="3">
        <v>1</v>
      </c>
      <c r="U1408" s="3">
        <v>0.02</v>
      </c>
    </row>
    <row r="1409" spans="15:21" x14ac:dyDescent="0.25">
      <c r="O1409" s="3">
        <v>106</v>
      </c>
      <c r="P1409" s="3">
        <v>85</v>
      </c>
      <c r="Q1409" s="3">
        <v>63</v>
      </c>
      <c r="R1409" s="3">
        <v>11.3</v>
      </c>
      <c r="S1409" s="3">
        <v>658</v>
      </c>
      <c r="T1409" s="3">
        <v>1</v>
      </c>
      <c r="U1409" s="3">
        <v>0.02</v>
      </c>
    </row>
    <row r="1410" spans="15:21" x14ac:dyDescent="0.25">
      <c r="O1410" s="3">
        <v>306</v>
      </c>
      <c r="P1410" s="3">
        <v>219</v>
      </c>
      <c r="Q1410" s="3">
        <v>58.5</v>
      </c>
      <c r="R1410" s="3">
        <v>16</v>
      </c>
      <c r="S1410" s="3">
        <v>692</v>
      </c>
      <c r="T1410" s="3">
        <v>1</v>
      </c>
      <c r="U1410" s="3">
        <v>0.02</v>
      </c>
    </row>
    <row r="1411" spans="15:21" x14ac:dyDescent="0.25">
      <c r="O1411" s="3">
        <v>86</v>
      </c>
      <c r="P1411" s="3">
        <v>62</v>
      </c>
      <c r="Q1411" s="3">
        <v>63.5</v>
      </c>
      <c r="R1411" s="3">
        <v>11.2</v>
      </c>
      <c r="S1411" s="3">
        <v>657</v>
      </c>
      <c r="T1411" s="3">
        <v>1</v>
      </c>
      <c r="U1411" s="3">
        <v>0.02</v>
      </c>
    </row>
    <row r="1412" spans="15:21" x14ac:dyDescent="0.25">
      <c r="O1412" s="3">
        <v>306</v>
      </c>
      <c r="P1412" s="3">
        <v>219</v>
      </c>
      <c r="Q1412" s="3">
        <v>57</v>
      </c>
      <c r="R1412" s="3">
        <v>16.399999999999999</v>
      </c>
      <c r="S1412" s="3">
        <v>698</v>
      </c>
      <c r="T1412" s="3">
        <v>1</v>
      </c>
      <c r="U1412" s="3">
        <v>0.02</v>
      </c>
    </row>
    <row r="1413" spans="15:21" x14ac:dyDescent="0.25">
      <c r="O1413" s="3">
        <v>106</v>
      </c>
      <c r="P1413" s="3">
        <v>84</v>
      </c>
      <c r="Q1413" s="3">
        <v>70</v>
      </c>
      <c r="R1413" s="3">
        <v>12.4</v>
      </c>
      <c r="S1413" s="3">
        <v>615</v>
      </c>
      <c r="T1413" s="3">
        <v>1</v>
      </c>
      <c r="U1413" s="3">
        <v>0.02</v>
      </c>
    </row>
    <row r="1414" spans="15:21" x14ac:dyDescent="0.25">
      <c r="O1414" s="3">
        <v>99</v>
      </c>
      <c r="P1414" s="3">
        <v>80</v>
      </c>
      <c r="Q1414" s="3">
        <v>64</v>
      </c>
      <c r="R1414" s="3">
        <v>11.1</v>
      </c>
      <c r="S1414" s="3">
        <v>654</v>
      </c>
      <c r="T1414" s="3">
        <v>1</v>
      </c>
      <c r="U1414" s="3">
        <v>0.02</v>
      </c>
    </row>
    <row r="1415" spans="15:21" x14ac:dyDescent="0.25">
      <c r="O1415" s="3">
        <v>269</v>
      </c>
      <c r="P1415" s="3">
        <v>196</v>
      </c>
      <c r="Q1415" s="3">
        <v>57</v>
      </c>
      <c r="R1415" s="3">
        <v>16.5</v>
      </c>
      <c r="S1415" s="3">
        <v>712</v>
      </c>
      <c r="T1415" s="3">
        <v>1</v>
      </c>
      <c r="U1415" s="3">
        <v>0.02</v>
      </c>
    </row>
    <row r="1416" spans="15:21" x14ac:dyDescent="0.25">
      <c r="O1416" s="3">
        <v>269</v>
      </c>
      <c r="P1416" s="3">
        <v>196</v>
      </c>
      <c r="Q1416" s="3">
        <v>57.5</v>
      </c>
      <c r="R1416" s="3">
        <v>16.5</v>
      </c>
      <c r="S1416" s="3">
        <v>691</v>
      </c>
      <c r="T1416" s="3">
        <v>1</v>
      </c>
      <c r="U1416" s="3">
        <v>0.02</v>
      </c>
    </row>
    <row r="1417" spans="15:21" x14ac:dyDescent="0.25">
      <c r="O1417" s="3">
        <v>171</v>
      </c>
      <c r="P1417" s="3">
        <v>116</v>
      </c>
      <c r="Q1417" s="3">
        <v>70</v>
      </c>
      <c r="R1417" s="3">
        <v>12.3</v>
      </c>
      <c r="S1417" s="3">
        <v>589</v>
      </c>
      <c r="T1417" s="3">
        <v>1</v>
      </c>
      <c r="U1417" s="3">
        <v>0.02</v>
      </c>
    </row>
    <row r="1418" spans="15:21" x14ac:dyDescent="0.25">
      <c r="O1418" s="3">
        <v>99</v>
      </c>
      <c r="P1418" s="3">
        <v>80</v>
      </c>
      <c r="Q1418" s="3">
        <v>64</v>
      </c>
      <c r="R1418" s="3">
        <v>11</v>
      </c>
      <c r="S1418" s="3">
        <v>651</v>
      </c>
      <c r="T1418" s="3">
        <v>1</v>
      </c>
      <c r="U1418" s="3">
        <v>0.02</v>
      </c>
    </row>
    <row r="1419" spans="15:21" x14ac:dyDescent="0.25">
      <c r="O1419" s="3">
        <v>266</v>
      </c>
      <c r="P1419" s="3">
        <v>194</v>
      </c>
      <c r="Q1419" s="3">
        <v>56</v>
      </c>
      <c r="R1419" s="3">
        <v>16.7</v>
      </c>
      <c r="S1419" s="3">
        <v>707</v>
      </c>
      <c r="T1419" s="3">
        <v>1</v>
      </c>
      <c r="U1419" s="3">
        <v>0.02</v>
      </c>
    </row>
    <row r="1420" spans="15:21" x14ac:dyDescent="0.25">
      <c r="O1420" s="3">
        <v>156</v>
      </c>
      <c r="P1420" s="3">
        <v>114</v>
      </c>
      <c r="Q1420" s="3">
        <v>70</v>
      </c>
      <c r="R1420" s="3">
        <v>12.2</v>
      </c>
      <c r="S1420" s="3">
        <v>717</v>
      </c>
      <c r="T1420" s="3">
        <v>1</v>
      </c>
      <c r="U1420" s="3">
        <v>0.02</v>
      </c>
    </row>
    <row r="1421" spans="15:21" x14ac:dyDescent="0.25">
      <c r="O1421" s="3">
        <v>124</v>
      </c>
      <c r="P1421" s="3">
        <v>96</v>
      </c>
      <c r="Q1421" s="3">
        <v>64.5</v>
      </c>
      <c r="R1421" s="3">
        <v>10.9</v>
      </c>
      <c r="S1421" s="3">
        <v>653</v>
      </c>
      <c r="T1421" s="3">
        <v>1</v>
      </c>
      <c r="U1421" s="3">
        <v>0.02</v>
      </c>
    </row>
    <row r="1422" spans="15:21" x14ac:dyDescent="0.25">
      <c r="O1422" s="3">
        <v>270</v>
      </c>
      <c r="P1422" s="3">
        <v>186</v>
      </c>
      <c r="Q1422" s="3">
        <v>56.5</v>
      </c>
      <c r="R1422" s="3">
        <v>16.8</v>
      </c>
      <c r="S1422" s="3">
        <v>714</v>
      </c>
      <c r="T1422" s="3">
        <v>1</v>
      </c>
      <c r="U1422" s="3">
        <v>0.02</v>
      </c>
    </row>
    <row r="1423" spans="15:21" x14ac:dyDescent="0.25">
      <c r="O1423" s="3">
        <v>156</v>
      </c>
      <c r="P1423" s="3">
        <v>114</v>
      </c>
      <c r="Q1423" s="3">
        <v>69</v>
      </c>
      <c r="R1423" s="3">
        <v>12.1</v>
      </c>
      <c r="S1423" s="3">
        <v>638</v>
      </c>
      <c r="T1423" s="3">
        <v>1</v>
      </c>
      <c r="U1423" s="3">
        <v>0.03</v>
      </c>
    </row>
    <row r="1424" spans="15:21" x14ac:dyDescent="0.25">
      <c r="O1424" s="3">
        <v>98</v>
      </c>
      <c r="P1424" s="3">
        <v>74</v>
      </c>
      <c r="Q1424" s="3">
        <v>64.5</v>
      </c>
      <c r="R1424" s="3">
        <v>10.8</v>
      </c>
      <c r="S1424" s="3">
        <v>656</v>
      </c>
      <c r="T1424" s="3">
        <v>1</v>
      </c>
      <c r="U1424" s="3">
        <v>0.02</v>
      </c>
    </row>
    <row r="1425" spans="15:21" x14ac:dyDescent="0.25">
      <c r="O1425" s="3">
        <v>213</v>
      </c>
      <c r="P1425" s="3">
        <v>139</v>
      </c>
      <c r="Q1425" s="3">
        <v>55.5</v>
      </c>
      <c r="R1425" s="3">
        <v>16.8</v>
      </c>
      <c r="S1425" s="3">
        <v>716</v>
      </c>
      <c r="T1425" s="3">
        <v>1</v>
      </c>
      <c r="U1425" s="3">
        <v>0.02</v>
      </c>
    </row>
    <row r="1426" spans="15:21" x14ac:dyDescent="0.25">
      <c r="O1426" s="3">
        <v>106</v>
      </c>
      <c r="P1426" s="3">
        <v>83</v>
      </c>
      <c r="Q1426" s="3">
        <v>69.5</v>
      </c>
      <c r="R1426" s="3">
        <v>12</v>
      </c>
      <c r="S1426" s="3">
        <v>632</v>
      </c>
      <c r="T1426" s="3">
        <v>1</v>
      </c>
      <c r="U1426" s="3">
        <v>0.03</v>
      </c>
    </row>
    <row r="1427" spans="15:21" x14ac:dyDescent="0.25">
      <c r="O1427" s="3">
        <v>98</v>
      </c>
      <c r="P1427" s="3">
        <v>74</v>
      </c>
      <c r="Q1427" s="3">
        <v>65.5</v>
      </c>
      <c r="R1427" s="3">
        <v>10.7</v>
      </c>
      <c r="S1427" s="3">
        <v>658</v>
      </c>
      <c r="T1427" s="3">
        <v>1</v>
      </c>
      <c r="U1427" s="3">
        <v>0.02</v>
      </c>
    </row>
    <row r="1428" spans="15:21" x14ac:dyDescent="0.25">
      <c r="O1428" s="3">
        <v>215</v>
      </c>
      <c r="P1428" s="3">
        <v>146</v>
      </c>
      <c r="Q1428" s="3">
        <v>57</v>
      </c>
      <c r="R1428" s="3">
        <v>16.899999999999999</v>
      </c>
      <c r="S1428" s="3">
        <v>719</v>
      </c>
      <c r="T1428" s="3">
        <v>1</v>
      </c>
      <c r="U1428" s="3">
        <v>0.02</v>
      </c>
    </row>
    <row r="1429" spans="15:21" x14ac:dyDescent="0.25">
      <c r="O1429" s="3">
        <v>98</v>
      </c>
      <c r="P1429" s="3">
        <v>72</v>
      </c>
      <c r="Q1429" s="3">
        <v>69</v>
      </c>
      <c r="R1429" s="3">
        <v>11.9</v>
      </c>
      <c r="S1429" s="3">
        <v>616</v>
      </c>
      <c r="T1429" s="3">
        <v>1</v>
      </c>
      <c r="U1429" s="3">
        <v>0.02</v>
      </c>
    </row>
    <row r="1430" spans="15:21" x14ac:dyDescent="0.25">
      <c r="O1430" s="3">
        <v>91</v>
      </c>
      <c r="P1430" s="3">
        <v>65</v>
      </c>
      <c r="Q1430" s="3">
        <v>65</v>
      </c>
      <c r="R1430" s="3">
        <v>10.6</v>
      </c>
      <c r="S1430" s="3">
        <v>658</v>
      </c>
      <c r="T1430" s="3">
        <v>1</v>
      </c>
      <c r="U1430" s="3">
        <v>0.02</v>
      </c>
    </row>
    <row r="1431" spans="15:21" x14ac:dyDescent="0.25">
      <c r="O1431" s="3">
        <v>203</v>
      </c>
      <c r="P1431" s="3">
        <v>132</v>
      </c>
      <c r="Q1431" s="3">
        <v>56</v>
      </c>
      <c r="R1431" s="3">
        <v>17.100000000000001</v>
      </c>
      <c r="S1431" s="3">
        <v>719</v>
      </c>
      <c r="T1431" s="3">
        <v>1</v>
      </c>
      <c r="U1431" s="3">
        <v>0.02</v>
      </c>
    </row>
    <row r="1432" spans="15:21" x14ac:dyDescent="0.25">
      <c r="O1432" s="3">
        <v>87</v>
      </c>
      <c r="P1432" s="3">
        <v>63</v>
      </c>
      <c r="Q1432" s="3">
        <v>66</v>
      </c>
      <c r="R1432" s="3">
        <v>10.6</v>
      </c>
      <c r="S1432" s="3">
        <v>659</v>
      </c>
      <c r="T1432" s="3">
        <v>1</v>
      </c>
      <c r="U1432" s="3">
        <v>0.02</v>
      </c>
    </row>
    <row r="1433" spans="15:21" x14ac:dyDescent="0.25">
      <c r="O1433" s="3">
        <v>172</v>
      </c>
      <c r="P1433" s="3">
        <v>113</v>
      </c>
      <c r="Q1433" s="3">
        <v>55</v>
      </c>
      <c r="R1433" s="3">
        <v>17.399999999999999</v>
      </c>
      <c r="S1433" s="3">
        <v>713</v>
      </c>
      <c r="T1433" s="3">
        <v>1</v>
      </c>
      <c r="U1433" s="3">
        <v>0.02</v>
      </c>
    </row>
    <row r="1434" spans="15:21" x14ac:dyDescent="0.25">
      <c r="O1434" s="3">
        <v>87</v>
      </c>
      <c r="P1434" s="3">
        <v>63</v>
      </c>
      <c r="Q1434" s="3">
        <v>66.5</v>
      </c>
      <c r="R1434" s="3">
        <v>10.5</v>
      </c>
      <c r="S1434" s="3">
        <v>664</v>
      </c>
      <c r="T1434" s="3">
        <v>1</v>
      </c>
      <c r="U1434" s="3">
        <v>0.02</v>
      </c>
    </row>
    <row r="1435" spans="15:21" x14ac:dyDescent="0.25">
      <c r="O1435" s="3">
        <v>177</v>
      </c>
      <c r="P1435" s="3">
        <v>112</v>
      </c>
      <c r="Q1435" s="3">
        <v>55</v>
      </c>
      <c r="R1435" s="3">
        <v>17.600000000000001</v>
      </c>
      <c r="S1435" s="3">
        <v>711</v>
      </c>
      <c r="T1435" s="3">
        <v>1</v>
      </c>
      <c r="U1435" s="3">
        <v>0.02</v>
      </c>
    </row>
    <row r="1436" spans="15:21" x14ac:dyDescent="0.25">
      <c r="O1436" s="3">
        <v>86</v>
      </c>
      <c r="P1436" s="3">
        <v>60</v>
      </c>
      <c r="Q1436" s="3">
        <v>66.5</v>
      </c>
      <c r="R1436" s="3">
        <v>10.5</v>
      </c>
      <c r="S1436" s="3">
        <v>671</v>
      </c>
      <c r="T1436" s="3">
        <v>1</v>
      </c>
      <c r="U1436" s="3">
        <v>0.02</v>
      </c>
    </row>
    <row r="1437" spans="15:21" x14ac:dyDescent="0.25">
      <c r="O1437" s="3">
        <v>154</v>
      </c>
      <c r="P1437" s="3">
        <v>92</v>
      </c>
      <c r="Q1437" s="3">
        <v>55.5</v>
      </c>
      <c r="R1437" s="3">
        <v>17.100000000000001</v>
      </c>
      <c r="S1437" s="3">
        <v>705</v>
      </c>
      <c r="T1437" s="3">
        <v>1</v>
      </c>
      <c r="U1437" s="3">
        <v>0.02</v>
      </c>
    </row>
    <row r="1438" spans="15:21" x14ac:dyDescent="0.25">
      <c r="O1438" s="3">
        <v>95</v>
      </c>
      <c r="P1438" s="3">
        <v>66</v>
      </c>
      <c r="Q1438" s="3">
        <v>67</v>
      </c>
      <c r="R1438" s="3">
        <v>10.5</v>
      </c>
      <c r="S1438" s="3">
        <v>681</v>
      </c>
      <c r="T1438" s="3">
        <v>1</v>
      </c>
      <c r="U1438" s="3">
        <v>0.02</v>
      </c>
    </row>
    <row r="1439" spans="15:21" x14ac:dyDescent="0.25">
      <c r="O1439" s="3">
        <v>418</v>
      </c>
      <c r="P1439" s="3">
        <v>224</v>
      </c>
      <c r="Q1439" s="3">
        <v>57.5</v>
      </c>
      <c r="R1439" s="3">
        <v>16.399999999999999</v>
      </c>
      <c r="S1439" s="3">
        <v>683</v>
      </c>
      <c r="T1439" s="3">
        <v>1</v>
      </c>
      <c r="U1439" s="3">
        <v>0.02</v>
      </c>
    </row>
    <row r="1440" spans="15:21" x14ac:dyDescent="0.25">
      <c r="O1440" s="3">
        <v>95</v>
      </c>
      <c r="P1440" s="3">
        <v>66</v>
      </c>
      <c r="Q1440" s="3">
        <v>68.5</v>
      </c>
      <c r="R1440" s="3">
        <v>10.5</v>
      </c>
      <c r="S1440" s="3">
        <v>693</v>
      </c>
      <c r="T1440" s="3">
        <v>1</v>
      </c>
      <c r="U1440" s="3">
        <v>0.02</v>
      </c>
    </row>
    <row r="1441" spans="15:21" x14ac:dyDescent="0.25">
      <c r="O1441" s="3">
        <v>410</v>
      </c>
      <c r="P1441" s="3">
        <v>216</v>
      </c>
      <c r="Q1441" s="3">
        <v>57</v>
      </c>
      <c r="R1441" s="3">
        <v>15.7</v>
      </c>
      <c r="S1441" s="3">
        <v>682</v>
      </c>
      <c r="T1441" s="3">
        <v>1</v>
      </c>
      <c r="U1441" s="3">
        <v>0.02</v>
      </c>
    </row>
    <row r="1442" spans="15:21" x14ac:dyDescent="0.25">
      <c r="O1442" s="3">
        <v>96</v>
      </c>
      <c r="P1442" s="3">
        <v>70</v>
      </c>
      <c r="Q1442" s="3">
        <v>69</v>
      </c>
      <c r="R1442" s="3">
        <v>10.5</v>
      </c>
      <c r="S1442" s="3">
        <v>694</v>
      </c>
      <c r="T1442" s="3">
        <v>1</v>
      </c>
      <c r="U1442" s="3">
        <v>0.02</v>
      </c>
    </row>
    <row r="1443" spans="15:21" x14ac:dyDescent="0.25">
      <c r="O1443" s="3">
        <v>112</v>
      </c>
      <c r="P1443" s="3">
        <v>70</v>
      </c>
      <c r="Q1443" s="3">
        <v>56</v>
      </c>
      <c r="R1443" s="3">
        <v>15.1</v>
      </c>
      <c r="S1443" s="3">
        <v>675</v>
      </c>
      <c r="T1443" s="3">
        <v>1</v>
      </c>
      <c r="U1443" s="3">
        <v>0.02</v>
      </c>
    </row>
    <row r="1444" spans="15:21" x14ac:dyDescent="0.25">
      <c r="O1444" s="3">
        <v>96</v>
      </c>
      <c r="P1444" s="3">
        <v>71</v>
      </c>
      <c r="Q1444" s="3">
        <v>69</v>
      </c>
      <c r="R1444" s="3">
        <v>10.5</v>
      </c>
      <c r="S1444" s="3">
        <v>708</v>
      </c>
      <c r="T1444" s="3">
        <v>1</v>
      </c>
      <c r="U1444" s="3">
        <v>0.02</v>
      </c>
    </row>
    <row r="1445" spans="15:21" x14ac:dyDescent="0.25">
      <c r="O1445" s="3">
        <v>96</v>
      </c>
      <c r="P1445" s="3">
        <v>71</v>
      </c>
      <c r="Q1445" s="3">
        <v>68.5</v>
      </c>
      <c r="R1445" s="3">
        <v>10.5</v>
      </c>
      <c r="S1445" s="3">
        <v>709</v>
      </c>
      <c r="T1445" s="3">
        <v>1</v>
      </c>
      <c r="U1445" s="3">
        <v>0.02</v>
      </c>
    </row>
    <row r="1446" spans="15:21" x14ac:dyDescent="0.25">
      <c r="O1446" s="3">
        <v>151</v>
      </c>
      <c r="P1446" s="3">
        <v>87</v>
      </c>
      <c r="Q1446" s="3">
        <v>60.5</v>
      </c>
      <c r="R1446" s="3">
        <v>14.3</v>
      </c>
      <c r="S1446" s="3">
        <v>655</v>
      </c>
      <c r="T1446" s="3">
        <v>1</v>
      </c>
      <c r="U1446" s="3">
        <v>0.02</v>
      </c>
    </row>
    <row r="1447" spans="15:21" x14ac:dyDescent="0.25">
      <c r="O1447" s="3">
        <v>112</v>
      </c>
      <c r="P1447" s="3">
        <v>75</v>
      </c>
      <c r="Q1447" s="3">
        <v>69.5</v>
      </c>
      <c r="R1447" s="3">
        <v>10.5</v>
      </c>
      <c r="S1447" s="3">
        <v>698</v>
      </c>
      <c r="T1447" s="3">
        <v>1</v>
      </c>
      <c r="U1447" s="3">
        <v>0.02</v>
      </c>
    </row>
    <row r="1448" spans="15:21" x14ac:dyDescent="0.25">
      <c r="O1448" s="3">
        <v>148</v>
      </c>
      <c r="P1448" s="3">
        <v>93</v>
      </c>
      <c r="Q1448" s="3">
        <v>61.5</v>
      </c>
      <c r="R1448" s="3">
        <v>14.1</v>
      </c>
      <c r="S1448" s="3">
        <v>654</v>
      </c>
      <c r="T1448" s="3">
        <v>1</v>
      </c>
      <c r="U1448" s="3">
        <v>0.02</v>
      </c>
    </row>
    <row r="1449" spans="15:21" x14ac:dyDescent="0.25">
      <c r="O1449" s="3">
        <v>118</v>
      </c>
      <c r="P1449" s="3">
        <v>74</v>
      </c>
      <c r="Q1449" s="3">
        <v>70.5</v>
      </c>
      <c r="R1449" s="3">
        <v>10.5</v>
      </c>
      <c r="S1449" s="3">
        <v>706</v>
      </c>
      <c r="T1449" s="3">
        <v>1</v>
      </c>
      <c r="U1449" s="3">
        <v>0.02</v>
      </c>
    </row>
    <row r="1450" spans="15:21" x14ac:dyDescent="0.25">
      <c r="O1450" s="3">
        <v>160</v>
      </c>
      <c r="P1450" s="3">
        <v>92</v>
      </c>
      <c r="Q1450" s="3">
        <v>63</v>
      </c>
      <c r="R1450" s="3">
        <v>14</v>
      </c>
      <c r="S1450" s="3">
        <v>653</v>
      </c>
      <c r="T1450" s="3">
        <v>1</v>
      </c>
      <c r="U1450" s="3">
        <v>0.02</v>
      </c>
    </row>
    <row r="1451" spans="15:21" x14ac:dyDescent="0.25">
      <c r="O1451" s="3">
        <v>117</v>
      </c>
      <c r="P1451" s="3">
        <v>87</v>
      </c>
      <c r="Q1451" s="3">
        <v>66</v>
      </c>
      <c r="R1451" s="3">
        <v>14.5</v>
      </c>
      <c r="S1451" s="3">
        <v>691</v>
      </c>
      <c r="T1451" s="3">
        <v>1</v>
      </c>
      <c r="U1451" s="3">
        <v>0.02</v>
      </c>
    </row>
    <row r="1452" spans="15:21" x14ac:dyDescent="0.25">
      <c r="O1452" s="3">
        <v>118</v>
      </c>
      <c r="P1452" s="3">
        <v>74</v>
      </c>
      <c r="Q1452" s="3">
        <v>72</v>
      </c>
      <c r="R1452" s="3">
        <v>10.5</v>
      </c>
      <c r="S1452" s="3">
        <v>826</v>
      </c>
      <c r="T1452" s="3">
        <v>1</v>
      </c>
      <c r="U1452" s="3">
        <v>0.02</v>
      </c>
    </row>
    <row r="1453" spans="15:21" x14ac:dyDescent="0.25">
      <c r="O1453" s="3">
        <v>167</v>
      </c>
      <c r="P1453" s="3">
        <v>94</v>
      </c>
      <c r="Q1453" s="3">
        <v>64.5</v>
      </c>
      <c r="R1453" s="3">
        <v>13.9</v>
      </c>
      <c r="S1453" s="3">
        <v>652</v>
      </c>
      <c r="T1453" s="3">
        <v>1</v>
      </c>
      <c r="U1453" s="3">
        <v>0.02</v>
      </c>
    </row>
    <row r="1454" spans="15:21" x14ac:dyDescent="0.25">
      <c r="O1454" s="3">
        <v>125</v>
      </c>
      <c r="P1454" s="3">
        <v>90</v>
      </c>
      <c r="Q1454" s="3">
        <v>67</v>
      </c>
      <c r="R1454" s="3">
        <v>14.2</v>
      </c>
      <c r="S1454" s="3">
        <v>697</v>
      </c>
      <c r="T1454" s="3">
        <v>1</v>
      </c>
      <c r="U1454" s="3">
        <v>0.02</v>
      </c>
    </row>
    <row r="1455" spans="15:21" x14ac:dyDescent="0.25">
      <c r="O1455" s="3">
        <v>125</v>
      </c>
      <c r="P1455" s="3">
        <v>90</v>
      </c>
      <c r="Q1455" s="3">
        <v>67</v>
      </c>
      <c r="R1455" s="3">
        <v>14.2</v>
      </c>
      <c r="S1455" s="3">
        <v>697</v>
      </c>
      <c r="T1455" s="3">
        <v>1</v>
      </c>
      <c r="U1455" s="3">
        <v>0.02</v>
      </c>
    </row>
    <row r="1456" spans="15:21" x14ac:dyDescent="0.25">
      <c r="O1456" s="3">
        <v>105</v>
      </c>
      <c r="P1456" s="3">
        <v>81</v>
      </c>
      <c r="Q1456" s="3">
        <v>72</v>
      </c>
      <c r="R1456" s="3">
        <v>10.4</v>
      </c>
      <c r="S1456" s="3">
        <v>818</v>
      </c>
      <c r="T1456" s="3">
        <v>1</v>
      </c>
      <c r="U1456" s="3">
        <v>0.02</v>
      </c>
    </row>
    <row r="1457" spans="15:21" x14ac:dyDescent="0.25">
      <c r="O1457" s="3">
        <v>154</v>
      </c>
      <c r="P1457" s="3">
        <v>89</v>
      </c>
      <c r="Q1457" s="3">
        <v>65.5</v>
      </c>
      <c r="R1457" s="3">
        <v>13.8</v>
      </c>
      <c r="S1457" s="3">
        <v>671</v>
      </c>
      <c r="T1457" s="3">
        <v>1</v>
      </c>
      <c r="U1457" s="3">
        <v>0.02</v>
      </c>
    </row>
    <row r="1458" spans="15:21" x14ac:dyDescent="0.25">
      <c r="O1458" s="3">
        <v>125</v>
      </c>
      <c r="P1458" s="3">
        <v>90</v>
      </c>
      <c r="Q1458" s="3">
        <v>68.5</v>
      </c>
      <c r="R1458" s="3">
        <v>14.1</v>
      </c>
      <c r="S1458" s="3">
        <v>727</v>
      </c>
      <c r="T1458" s="3">
        <v>1</v>
      </c>
      <c r="U1458" s="3">
        <v>0.02</v>
      </c>
    </row>
    <row r="1459" spans="15:21" x14ac:dyDescent="0.25">
      <c r="O1459" s="3">
        <v>125</v>
      </c>
      <c r="P1459" s="3">
        <v>90</v>
      </c>
      <c r="Q1459" s="3">
        <v>68.5</v>
      </c>
      <c r="R1459" s="3">
        <v>14.1</v>
      </c>
      <c r="S1459" s="3">
        <v>727</v>
      </c>
      <c r="T1459" s="3">
        <v>1</v>
      </c>
      <c r="U1459" s="3">
        <v>0.02</v>
      </c>
    </row>
    <row r="1460" spans="15:21" x14ac:dyDescent="0.25">
      <c r="O1460" s="3">
        <v>132</v>
      </c>
      <c r="P1460" s="3">
        <v>89</v>
      </c>
      <c r="Q1460" s="3">
        <v>73</v>
      </c>
      <c r="R1460" s="3">
        <v>10.5</v>
      </c>
      <c r="S1460" s="3">
        <v>821</v>
      </c>
      <c r="T1460" s="3">
        <v>1</v>
      </c>
      <c r="U1460" s="3">
        <v>0.02</v>
      </c>
    </row>
    <row r="1461" spans="15:21" x14ac:dyDescent="0.25">
      <c r="O1461" s="3">
        <v>163</v>
      </c>
      <c r="P1461" s="3">
        <v>108</v>
      </c>
      <c r="Q1461" s="3">
        <v>66</v>
      </c>
      <c r="R1461" s="3">
        <v>13.7</v>
      </c>
      <c r="S1461" s="3">
        <v>696</v>
      </c>
      <c r="T1461" s="3">
        <v>1</v>
      </c>
      <c r="U1461" s="3">
        <v>0.02</v>
      </c>
    </row>
    <row r="1462" spans="15:21" x14ac:dyDescent="0.25">
      <c r="O1462" s="3">
        <v>126</v>
      </c>
      <c r="P1462" s="3">
        <v>97</v>
      </c>
      <c r="Q1462" s="3">
        <v>69.5</v>
      </c>
      <c r="R1462" s="3">
        <v>14</v>
      </c>
      <c r="S1462" s="3">
        <v>756</v>
      </c>
      <c r="T1462" s="3">
        <v>1</v>
      </c>
      <c r="U1462" s="3">
        <v>0.02</v>
      </c>
    </row>
    <row r="1463" spans="15:21" x14ac:dyDescent="0.25">
      <c r="O1463" s="3">
        <v>126</v>
      </c>
      <c r="P1463" s="3">
        <v>97</v>
      </c>
      <c r="Q1463" s="3">
        <v>69.5</v>
      </c>
      <c r="R1463" s="3">
        <v>14</v>
      </c>
      <c r="S1463" s="3">
        <v>756</v>
      </c>
      <c r="T1463" s="3">
        <v>1</v>
      </c>
      <c r="U1463" s="3">
        <v>0.02</v>
      </c>
    </row>
    <row r="1464" spans="15:21" x14ac:dyDescent="0.25">
      <c r="O1464" s="3">
        <v>132</v>
      </c>
      <c r="P1464" s="3">
        <v>89</v>
      </c>
      <c r="Q1464" s="3">
        <v>73</v>
      </c>
      <c r="R1464" s="3">
        <v>10.5</v>
      </c>
      <c r="S1464" s="3">
        <v>808</v>
      </c>
      <c r="T1464" s="3">
        <v>1</v>
      </c>
      <c r="U1464" s="3">
        <v>0.02</v>
      </c>
    </row>
    <row r="1465" spans="15:21" x14ac:dyDescent="0.25">
      <c r="O1465" s="3">
        <v>168</v>
      </c>
      <c r="P1465" s="3">
        <v>110</v>
      </c>
      <c r="Q1465" s="3">
        <v>67.5</v>
      </c>
      <c r="R1465" s="3">
        <v>13.7</v>
      </c>
      <c r="S1465" s="3">
        <v>700</v>
      </c>
      <c r="T1465" s="3">
        <v>1</v>
      </c>
      <c r="U1465" s="3">
        <v>0.02</v>
      </c>
    </row>
    <row r="1466" spans="15:21" x14ac:dyDescent="0.25">
      <c r="O1466" s="3">
        <v>137</v>
      </c>
      <c r="P1466" s="3">
        <v>94</v>
      </c>
      <c r="Q1466" s="3">
        <v>71</v>
      </c>
      <c r="R1466" s="3">
        <v>13.9</v>
      </c>
      <c r="S1466" s="3">
        <v>747</v>
      </c>
      <c r="T1466" s="3">
        <v>1</v>
      </c>
      <c r="U1466" s="3">
        <v>0.02</v>
      </c>
    </row>
    <row r="1467" spans="15:21" x14ac:dyDescent="0.25">
      <c r="O1467" s="3">
        <v>137</v>
      </c>
      <c r="P1467" s="3">
        <v>94</v>
      </c>
      <c r="Q1467" s="3">
        <v>71</v>
      </c>
      <c r="R1467" s="3">
        <v>13.9</v>
      </c>
      <c r="S1467" s="3">
        <v>747</v>
      </c>
      <c r="T1467" s="3">
        <v>1</v>
      </c>
      <c r="U1467" s="3">
        <v>0.02</v>
      </c>
    </row>
    <row r="1468" spans="15:21" x14ac:dyDescent="0.25">
      <c r="O1468" s="3">
        <v>130</v>
      </c>
      <c r="P1468" s="3">
        <v>99</v>
      </c>
      <c r="Q1468" s="3">
        <v>73</v>
      </c>
      <c r="R1468" s="3">
        <v>10.5</v>
      </c>
      <c r="S1468" s="3">
        <v>769</v>
      </c>
      <c r="T1468" s="3">
        <v>1</v>
      </c>
      <c r="U1468" s="3">
        <v>0.02</v>
      </c>
    </row>
    <row r="1469" spans="15:21" x14ac:dyDescent="0.25">
      <c r="O1469" s="3">
        <v>221</v>
      </c>
      <c r="P1469" s="3">
        <v>116</v>
      </c>
      <c r="Q1469" s="3">
        <v>68</v>
      </c>
      <c r="R1469" s="3">
        <v>13.6</v>
      </c>
      <c r="S1469" s="3">
        <v>704</v>
      </c>
      <c r="T1469" s="3">
        <v>1</v>
      </c>
      <c r="U1469" s="3">
        <v>0.02</v>
      </c>
    </row>
    <row r="1470" spans="15:21" x14ac:dyDescent="0.25">
      <c r="O1470" s="3">
        <v>137</v>
      </c>
      <c r="P1470" s="3">
        <v>94</v>
      </c>
      <c r="Q1470" s="3">
        <v>71</v>
      </c>
      <c r="R1470" s="3">
        <v>13.8</v>
      </c>
      <c r="S1470" s="3">
        <v>745</v>
      </c>
      <c r="T1470" s="3">
        <v>1</v>
      </c>
      <c r="U1470" s="3">
        <v>0.02</v>
      </c>
    </row>
    <row r="1471" spans="15:21" x14ac:dyDescent="0.25">
      <c r="O1471" s="3">
        <v>137</v>
      </c>
      <c r="P1471" s="3">
        <v>94</v>
      </c>
      <c r="Q1471" s="3">
        <v>71</v>
      </c>
      <c r="R1471" s="3">
        <v>13.8</v>
      </c>
      <c r="S1471" s="3">
        <v>745</v>
      </c>
      <c r="T1471" s="3">
        <v>1</v>
      </c>
      <c r="U1471" s="3">
        <v>0.02</v>
      </c>
    </row>
    <row r="1472" spans="15:21" x14ac:dyDescent="0.25">
      <c r="O1472" s="3">
        <v>151</v>
      </c>
      <c r="P1472" s="3">
        <v>115</v>
      </c>
      <c r="Q1472" s="3">
        <v>74</v>
      </c>
      <c r="R1472" s="3">
        <v>10.5</v>
      </c>
      <c r="S1472" s="3">
        <v>782</v>
      </c>
      <c r="T1472" s="3">
        <v>1</v>
      </c>
      <c r="U1472" s="3">
        <v>0.02</v>
      </c>
    </row>
    <row r="1473" spans="15:21" x14ac:dyDescent="0.25">
      <c r="O1473" s="3">
        <v>320</v>
      </c>
      <c r="P1473" s="3">
        <v>224</v>
      </c>
      <c r="Q1473" s="3">
        <v>69</v>
      </c>
      <c r="R1473" s="3">
        <v>13.5</v>
      </c>
      <c r="S1473" s="3">
        <v>713</v>
      </c>
      <c r="T1473" s="3">
        <v>1</v>
      </c>
      <c r="U1473" s="3">
        <v>0.02</v>
      </c>
    </row>
    <row r="1474" spans="15:21" x14ac:dyDescent="0.25">
      <c r="O1474" s="3">
        <v>291</v>
      </c>
      <c r="P1474" s="3">
        <v>248</v>
      </c>
      <c r="Q1474" s="3">
        <v>72.5</v>
      </c>
      <c r="R1474" s="3">
        <v>13.8</v>
      </c>
      <c r="S1474" s="3">
        <v>792</v>
      </c>
      <c r="T1474" s="3">
        <v>1</v>
      </c>
      <c r="U1474" s="3">
        <v>0.02</v>
      </c>
    </row>
    <row r="1475" spans="15:21" x14ac:dyDescent="0.25">
      <c r="O1475" s="3">
        <v>291</v>
      </c>
      <c r="P1475" s="3">
        <v>248</v>
      </c>
      <c r="Q1475" s="3">
        <v>72.5</v>
      </c>
      <c r="R1475" s="3">
        <v>13.8</v>
      </c>
      <c r="S1475" s="3">
        <v>792</v>
      </c>
      <c r="T1475" s="3">
        <v>1</v>
      </c>
      <c r="U1475" s="3">
        <v>0.02</v>
      </c>
    </row>
    <row r="1476" spans="15:21" x14ac:dyDescent="0.25">
      <c r="O1476" s="3">
        <v>151</v>
      </c>
      <c r="P1476" s="3">
        <v>115</v>
      </c>
      <c r="Q1476" s="3">
        <v>74.5</v>
      </c>
      <c r="R1476" s="3">
        <v>10.5</v>
      </c>
      <c r="S1476" s="3">
        <v>780</v>
      </c>
      <c r="T1476" s="3">
        <v>1</v>
      </c>
      <c r="U1476" s="3">
        <v>0.02</v>
      </c>
    </row>
    <row r="1477" spans="15:21" x14ac:dyDescent="0.25">
      <c r="O1477" s="3">
        <v>311</v>
      </c>
      <c r="P1477" s="3">
        <v>220</v>
      </c>
      <c r="Q1477" s="3">
        <v>69.5</v>
      </c>
      <c r="R1477" s="3">
        <v>13.4</v>
      </c>
      <c r="S1477" s="3">
        <v>766</v>
      </c>
      <c r="T1477" s="3">
        <v>1</v>
      </c>
      <c r="U1477" s="3">
        <v>0.02</v>
      </c>
    </row>
    <row r="1478" spans="15:21" x14ac:dyDescent="0.25">
      <c r="O1478" s="3">
        <v>332</v>
      </c>
      <c r="P1478" s="3">
        <v>286</v>
      </c>
      <c r="Q1478" s="3">
        <v>73</v>
      </c>
      <c r="R1478" s="3">
        <v>13.7</v>
      </c>
      <c r="S1478" s="3">
        <v>840</v>
      </c>
      <c r="T1478" s="3">
        <v>1</v>
      </c>
      <c r="U1478" s="3">
        <v>0.02</v>
      </c>
    </row>
    <row r="1479" spans="15:21" x14ac:dyDescent="0.25">
      <c r="O1479" s="3">
        <v>332</v>
      </c>
      <c r="P1479" s="3">
        <v>286</v>
      </c>
      <c r="Q1479" s="3">
        <v>73</v>
      </c>
      <c r="R1479" s="3">
        <v>13.7</v>
      </c>
      <c r="S1479" s="3">
        <v>840</v>
      </c>
      <c r="T1479" s="3">
        <v>1</v>
      </c>
      <c r="U1479" s="3">
        <v>0.02</v>
      </c>
    </row>
    <row r="1480" spans="15:21" x14ac:dyDescent="0.25">
      <c r="O1480" s="3">
        <v>139</v>
      </c>
      <c r="P1480" s="3">
        <v>106</v>
      </c>
      <c r="Q1480" s="3">
        <v>74.5</v>
      </c>
      <c r="R1480" s="3">
        <v>10.5</v>
      </c>
      <c r="S1480" s="3">
        <v>784</v>
      </c>
      <c r="T1480" s="3">
        <v>1</v>
      </c>
      <c r="U1480" s="3">
        <v>0.02</v>
      </c>
    </row>
    <row r="1481" spans="15:21" x14ac:dyDescent="0.25">
      <c r="O1481" s="3">
        <v>388</v>
      </c>
      <c r="P1481" s="3">
        <v>309</v>
      </c>
      <c r="Q1481" s="3">
        <v>69.5</v>
      </c>
      <c r="R1481" s="3">
        <v>13.3</v>
      </c>
      <c r="S1481" s="3">
        <v>784</v>
      </c>
      <c r="T1481" s="3">
        <v>1</v>
      </c>
      <c r="U1481" s="3">
        <v>0.02</v>
      </c>
    </row>
    <row r="1482" spans="15:21" x14ac:dyDescent="0.25">
      <c r="O1482" s="3">
        <v>332</v>
      </c>
      <c r="P1482" s="3">
        <v>286</v>
      </c>
      <c r="Q1482" s="3">
        <v>72.5</v>
      </c>
      <c r="R1482" s="3">
        <v>13.6</v>
      </c>
      <c r="S1482" s="3">
        <v>847</v>
      </c>
      <c r="T1482" s="3">
        <v>1</v>
      </c>
      <c r="U1482" s="3">
        <v>0.02</v>
      </c>
    </row>
    <row r="1483" spans="15:21" x14ac:dyDescent="0.25">
      <c r="O1483" s="3">
        <v>332</v>
      </c>
      <c r="P1483" s="3">
        <v>286</v>
      </c>
      <c r="Q1483" s="3">
        <v>72.5</v>
      </c>
      <c r="R1483" s="3">
        <v>13.6</v>
      </c>
      <c r="S1483" s="3">
        <v>847</v>
      </c>
      <c r="T1483" s="3">
        <v>1</v>
      </c>
      <c r="U1483" s="3">
        <v>0.02</v>
      </c>
    </row>
    <row r="1484" spans="15:21" x14ac:dyDescent="0.25">
      <c r="O1484" s="3">
        <v>203</v>
      </c>
      <c r="P1484" s="3">
        <v>149</v>
      </c>
      <c r="Q1484" s="3">
        <v>75</v>
      </c>
      <c r="R1484" s="3">
        <v>10.4</v>
      </c>
      <c r="S1484" s="3">
        <v>788</v>
      </c>
      <c r="T1484" s="3">
        <v>1</v>
      </c>
      <c r="U1484" s="3">
        <v>0.02</v>
      </c>
    </row>
    <row r="1485" spans="15:21" x14ac:dyDescent="0.25">
      <c r="O1485" s="3">
        <v>390</v>
      </c>
      <c r="P1485" s="3">
        <v>321</v>
      </c>
      <c r="Q1485" s="3">
        <v>72.5</v>
      </c>
      <c r="R1485" s="3">
        <v>13.6</v>
      </c>
      <c r="S1485" s="3">
        <v>860</v>
      </c>
      <c r="T1485" s="3">
        <v>1</v>
      </c>
      <c r="U1485" s="3">
        <v>0.02</v>
      </c>
    </row>
    <row r="1486" spans="15:21" x14ac:dyDescent="0.25">
      <c r="O1486" s="3">
        <v>390</v>
      </c>
      <c r="P1486" s="3">
        <v>321</v>
      </c>
      <c r="Q1486" s="3">
        <v>72.5</v>
      </c>
      <c r="R1486" s="3">
        <v>13.6</v>
      </c>
      <c r="S1486" s="3">
        <v>860</v>
      </c>
      <c r="T1486" s="3">
        <v>1</v>
      </c>
      <c r="U1486" s="3">
        <v>0.02</v>
      </c>
    </row>
    <row r="1487" spans="15:21" x14ac:dyDescent="0.25">
      <c r="O1487" s="3">
        <v>203</v>
      </c>
      <c r="P1487" s="3">
        <v>149</v>
      </c>
      <c r="Q1487" s="3">
        <v>75</v>
      </c>
      <c r="R1487" s="3">
        <v>10.4</v>
      </c>
      <c r="S1487" s="3">
        <v>795</v>
      </c>
      <c r="T1487" s="3">
        <v>1</v>
      </c>
      <c r="U1487" s="3">
        <v>0.02</v>
      </c>
    </row>
    <row r="1488" spans="15:21" x14ac:dyDescent="0.25">
      <c r="O1488" s="3">
        <v>238</v>
      </c>
      <c r="P1488" s="3">
        <v>174</v>
      </c>
      <c r="Q1488" s="3">
        <v>75</v>
      </c>
      <c r="R1488" s="3">
        <v>10.4</v>
      </c>
      <c r="S1488" s="3">
        <v>807</v>
      </c>
      <c r="T1488" s="3">
        <v>1</v>
      </c>
      <c r="U1488" s="3">
        <v>0.02</v>
      </c>
    </row>
    <row r="1489" spans="15:21" x14ac:dyDescent="0.25">
      <c r="O1489" s="3">
        <v>283</v>
      </c>
      <c r="P1489" s="3">
        <v>227</v>
      </c>
      <c r="Q1489" s="3">
        <v>75.5</v>
      </c>
      <c r="R1489" s="3">
        <v>10.4</v>
      </c>
      <c r="S1489" s="3">
        <v>815</v>
      </c>
      <c r="T1489" s="3">
        <v>1</v>
      </c>
      <c r="U1489" s="3">
        <v>0.02</v>
      </c>
    </row>
    <row r="1490" spans="15:21" x14ac:dyDescent="0.25">
      <c r="O1490" s="3">
        <v>283</v>
      </c>
      <c r="P1490" s="3">
        <v>227</v>
      </c>
      <c r="Q1490" s="3">
        <v>76</v>
      </c>
      <c r="R1490" s="3">
        <v>10.3</v>
      </c>
      <c r="S1490" s="3">
        <v>819</v>
      </c>
      <c r="T1490" s="3">
        <v>1</v>
      </c>
      <c r="U1490" s="3">
        <v>0.02</v>
      </c>
    </row>
    <row r="1491" spans="15:21" x14ac:dyDescent="0.25">
      <c r="O1491" s="3">
        <v>305</v>
      </c>
      <c r="P1491" s="3">
        <v>226</v>
      </c>
      <c r="Q1491" s="3">
        <v>76.5</v>
      </c>
      <c r="R1491" s="3">
        <v>10.4</v>
      </c>
      <c r="S1491" s="3">
        <v>823</v>
      </c>
      <c r="T1491" s="3">
        <v>1</v>
      </c>
      <c r="U1491" s="3">
        <v>0.02</v>
      </c>
    </row>
    <row r="1492" spans="15:21" x14ac:dyDescent="0.25">
      <c r="O1492" s="3">
        <v>305</v>
      </c>
      <c r="P1492" s="3">
        <v>234</v>
      </c>
      <c r="Q1492" s="3">
        <v>76</v>
      </c>
      <c r="R1492" s="3">
        <v>10.5</v>
      </c>
      <c r="S1492" s="3">
        <v>831</v>
      </c>
      <c r="T1492" s="3">
        <v>1</v>
      </c>
      <c r="U1492" s="3">
        <v>0.02</v>
      </c>
    </row>
    <row r="1493" spans="15:21" x14ac:dyDescent="0.25">
      <c r="O1493" s="3">
        <v>305</v>
      </c>
      <c r="P1493" s="3">
        <v>234</v>
      </c>
      <c r="Q1493" s="3">
        <v>76</v>
      </c>
      <c r="R1493" s="3">
        <v>10.4</v>
      </c>
      <c r="S1493" s="3">
        <v>835</v>
      </c>
      <c r="T1493" s="3">
        <v>1</v>
      </c>
      <c r="U1493" s="3">
        <v>0.02</v>
      </c>
    </row>
    <row r="1494" spans="15:21" x14ac:dyDescent="0.25">
      <c r="O1494" s="3">
        <v>276</v>
      </c>
      <c r="P1494" s="3">
        <v>222</v>
      </c>
      <c r="Q1494" s="3">
        <v>76</v>
      </c>
      <c r="R1494" s="3">
        <v>10.5</v>
      </c>
      <c r="S1494" s="3">
        <v>838</v>
      </c>
      <c r="T1494" s="3">
        <v>1</v>
      </c>
      <c r="U1494" s="3">
        <v>0.02</v>
      </c>
    </row>
    <row r="1495" spans="15:21" x14ac:dyDescent="0.25">
      <c r="O1495" s="3">
        <v>289</v>
      </c>
      <c r="P1495" s="3">
        <v>243</v>
      </c>
      <c r="Q1495" s="3">
        <v>76.5</v>
      </c>
      <c r="R1495" s="3">
        <v>10.4</v>
      </c>
      <c r="S1495" s="3">
        <v>844</v>
      </c>
      <c r="T1495" s="3">
        <v>1</v>
      </c>
      <c r="U1495" s="3">
        <v>0.02</v>
      </c>
    </row>
    <row r="1496" spans="15:21" x14ac:dyDescent="0.25">
      <c r="O1496" s="3">
        <v>289</v>
      </c>
      <c r="P1496" s="3">
        <v>243</v>
      </c>
      <c r="Q1496" s="3">
        <v>76.5</v>
      </c>
      <c r="R1496" s="3">
        <v>10.5</v>
      </c>
      <c r="S1496" s="3">
        <v>857</v>
      </c>
      <c r="T1496" s="3">
        <v>1</v>
      </c>
      <c r="U1496" s="3">
        <v>0.02</v>
      </c>
    </row>
    <row r="1497" spans="15:21" x14ac:dyDescent="0.25">
      <c r="O1497" s="3">
        <v>285</v>
      </c>
      <c r="P1497" s="3">
        <v>220</v>
      </c>
      <c r="Q1497" s="3">
        <v>76.5</v>
      </c>
      <c r="R1497" s="3">
        <v>10.4</v>
      </c>
      <c r="S1497" s="3">
        <v>871</v>
      </c>
      <c r="T1497" s="3">
        <v>1</v>
      </c>
      <c r="U1497" s="3">
        <v>0.02</v>
      </c>
    </row>
    <row r="1498" spans="15:21" x14ac:dyDescent="0.25">
      <c r="O1498" s="3">
        <v>329</v>
      </c>
      <c r="P1498" s="3">
        <v>265</v>
      </c>
      <c r="Q1498" s="3">
        <v>77</v>
      </c>
      <c r="R1498" s="3">
        <v>10.4</v>
      </c>
      <c r="S1498" s="3">
        <v>887</v>
      </c>
      <c r="T1498" s="3">
        <v>1</v>
      </c>
      <c r="U1498" s="3">
        <v>0.02</v>
      </c>
    </row>
    <row r="1499" spans="15:21" x14ac:dyDescent="0.25">
      <c r="O1499" s="3">
        <v>329</v>
      </c>
      <c r="P1499" s="3">
        <v>265</v>
      </c>
      <c r="Q1499" s="3">
        <v>77</v>
      </c>
      <c r="R1499" s="3">
        <v>10.5</v>
      </c>
      <c r="S1499" s="3">
        <v>898</v>
      </c>
      <c r="T1499" s="3">
        <v>1</v>
      </c>
      <c r="U1499" s="3">
        <v>0.02</v>
      </c>
    </row>
    <row r="1500" spans="15:21" x14ac:dyDescent="0.25">
      <c r="O1500" s="3">
        <v>250</v>
      </c>
      <c r="P1500" s="3">
        <v>199</v>
      </c>
      <c r="Q1500" s="3">
        <v>76.5</v>
      </c>
      <c r="R1500" s="3">
        <v>10.5</v>
      </c>
      <c r="S1500" s="3">
        <v>902</v>
      </c>
      <c r="T1500" s="3">
        <v>1</v>
      </c>
      <c r="U1500" s="3">
        <v>0.02</v>
      </c>
    </row>
    <row r="1501" spans="15:21" x14ac:dyDescent="0.25">
      <c r="O1501" s="3">
        <v>267</v>
      </c>
      <c r="P1501" s="3">
        <v>216</v>
      </c>
      <c r="Q1501" s="3">
        <v>77</v>
      </c>
      <c r="R1501" s="3">
        <v>10.5</v>
      </c>
      <c r="S1501" s="3">
        <v>917</v>
      </c>
      <c r="T1501" s="3">
        <v>1</v>
      </c>
      <c r="U1501" s="3">
        <v>0.02</v>
      </c>
    </row>
    <row r="1502" spans="15:21" x14ac:dyDescent="0.25">
      <c r="O1502" s="3">
        <v>267</v>
      </c>
      <c r="P1502" s="3">
        <v>216</v>
      </c>
      <c r="Q1502" s="3">
        <v>77</v>
      </c>
      <c r="R1502" s="3">
        <v>10.4</v>
      </c>
      <c r="S1502" s="3">
        <v>920</v>
      </c>
      <c r="T1502" s="3">
        <v>1</v>
      </c>
      <c r="U1502" s="3">
        <v>0.02</v>
      </c>
    </row>
    <row r="1503" spans="15:21" x14ac:dyDescent="0.25">
      <c r="O1503" s="3">
        <v>315</v>
      </c>
      <c r="P1503" s="3">
        <v>249</v>
      </c>
      <c r="Q1503" s="3">
        <v>77</v>
      </c>
      <c r="R1503" s="3">
        <v>10.4</v>
      </c>
      <c r="S1503" s="3">
        <v>936</v>
      </c>
      <c r="T1503" s="3">
        <v>1</v>
      </c>
      <c r="U1503" s="3">
        <v>0.02</v>
      </c>
    </row>
    <row r="1504" spans="15:21" x14ac:dyDescent="0.25">
      <c r="O1504" s="3">
        <v>375</v>
      </c>
      <c r="P1504" s="3">
        <v>289</v>
      </c>
      <c r="Q1504" s="3">
        <v>77</v>
      </c>
      <c r="R1504" s="3">
        <v>10.5</v>
      </c>
      <c r="S1504" s="3">
        <v>947</v>
      </c>
      <c r="T1504" s="3">
        <v>1</v>
      </c>
      <c r="U1504" s="3">
        <v>0.02</v>
      </c>
    </row>
    <row r="1505" spans="15:21" x14ac:dyDescent="0.25">
      <c r="O1505" s="3">
        <v>375</v>
      </c>
      <c r="P1505" s="3">
        <v>289</v>
      </c>
      <c r="Q1505" s="3">
        <v>77.5</v>
      </c>
      <c r="R1505" s="3">
        <v>10.5</v>
      </c>
      <c r="S1505" s="3">
        <v>962</v>
      </c>
      <c r="T1505" s="3">
        <v>1</v>
      </c>
      <c r="U1505" s="3">
        <v>0.02</v>
      </c>
    </row>
    <row r="1506" spans="15:21" x14ac:dyDescent="0.25">
      <c r="O1506" s="3">
        <v>367</v>
      </c>
      <c r="P1506" s="3">
        <v>293</v>
      </c>
      <c r="Q1506" s="3">
        <v>77.5</v>
      </c>
      <c r="R1506" s="3">
        <v>10.5</v>
      </c>
      <c r="S1506" s="3">
        <v>969</v>
      </c>
      <c r="T1506" s="3">
        <v>1</v>
      </c>
      <c r="U1506" s="3">
        <v>0.02</v>
      </c>
    </row>
    <row r="1507" spans="15:21" x14ac:dyDescent="0.25">
      <c r="O1507" s="3">
        <v>526</v>
      </c>
      <c r="P1507" s="3">
        <v>427</v>
      </c>
      <c r="Q1507" s="3">
        <v>78</v>
      </c>
      <c r="R1507" s="3">
        <v>10.6</v>
      </c>
      <c r="S1507" s="3">
        <v>975</v>
      </c>
      <c r="T1507" s="3">
        <v>1</v>
      </c>
      <c r="U1507" s="3">
        <v>0.02</v>
      </c>
    </row>
    <row r="1508" spans="15:21" x14ac:dyDescent="0.25">
      <c r="O1508" s="3">
        <v>526</v>
      </c>
      <c r="P1508" s="3">
        <v>427</v>
      </c>
      <c r="Q1508" s="3">
        <v>78</v>
      </c>
      <c r="R1508" s="3">
        <v>10.6</v>
      </c>
      <c r="S1508" s="3">
        <v>994</v>
      </c>
      <c r="T1508" s="3">
        <v>1</v>
      </c>
      <c r="U1508" s="3">
        <v>0.02</v>
      </c>
    </row>
    <row r="1509" spans="15:21" x14ac:dyDescent="0.25">
      <c r="O1509" s="3">
        <v>439</v>
      </c>
      <c r="P1509" s="3">
        <v>370</v>
      </c>
      <c r="Q1509" s="3">
        <v>78</v>
      </c>
      <c r="R1509" s="3">
        <v>10.6</v>
      </c>
      <c r="S1509" s="3">
        <v>1006</v>
      </c>
      <c r="T1509" s="3">
        <v>1</v>
      </c>
      <c r="U1509" s="3">
        <v>0.02</v>
      </c>
    </row>
    <row r="1510" spans="15:21" x14ac:dyDescent="0.25">
      <c r="O1510" s="3">
        <v>436</v>
      </c>
      <c r="P1510" s="3">
        <v>348</v>
      </c>
      <c r="Q1510" s="3">
        <v>77.5</v>
      </c>
      <c r="R1510" s="3">
        <v>10.7</v>
      </c>
      <c r="S1510" s="3">
        <v>1010</v>
      </c>
      <c r="T1510" s="3">
        <v>1</v>
      </c>
      <c r="U1510" s="3">
        <v>0.02</v>
      </c>
    </row>
    <row r="1511" spans="15:21" x14ac:dyDescent="0.25">
      <c r="O1511" s="3">
        <v>436</v>
      </c>
      <c r="P1511" s="3">
        <v>348</v>
      </c>
      <c r="Q1511" s="3">
        <v>77.5</v>
      </c>
      <c r="R1511" s="3">
        <v>10.6</v>
      </c>
      <c r="S1511" s="3">
        <v>1012</v>
      </c>
      <c r="T1511" s="3">
        <v>1</v>
      </c>
      <c r="U1511" s="3">
        <v>0.02</v>
      </c>
    </row>
    <row r="1512" spans="15:21" x14ac:dyDescent="0.25">
      <c r="O1512" s="3">
        <v>426</v>
      </c>
      <c r="P1512" s="3">
        <v>333</v>
      </c>
      <c r="Q1512" s="3">
        <v>77.5</v>
      </c>
      <c r="R1512" s="3">
        <v>10.6</v>
      </c>
      <c r="S1512" s="3">
        <v>1022</v>
      </c>
      <c r="T1512" s="3">
        <v>1</v>
      </c>
      <c r="U1512" s="3">
        <v>0.02</v>
      </c>
    </row>
    <row r="1513" spans="15:21" x14ac:dyDescent="0.25">
      <c r="O1513" s="3">
        <v>358</v>
      </c>
      <c r="P1513" s="3">
        <v>299</v>
      </c>
      <c r="Q1513" s="3">
        <v>77.5</v>
      </c>
      <c r="R1513" s="3">
        <v>10.5</v>
      </c>
      <c r="S1513" s="3">
        <v>1034</v>
      </c>
      <c r="T1513" s="3">
        <v>1</v>
      </c>
      <c r="U1513" s="3">
        <v>0.02</v>
      </c>
    </row>
    <row r="1514" spans="15:21" x14ac:dyDescent="0.25">
      <c r="O1514" s="3">
        <v>358</v>
      </c>
      <c r="P1514" s="3">
        <v>299</v>
      </c>
      <c r="Q1514" s="3">
        <v>78</v>
      </c>
      <c r="R1514" s="3">
        <v>10.5</v>
      </c>
      <c r="S1514" s="3">
        <v>1052</v>
      </c>
      <c r="T1514" s="3">
        <v>1</v>
      </c>
      <c r="U1514" s="3">
        <v>0.02</v>
      </c>
    </row>
    <row r="1515" spans="15:21" x14ac:dyDescent="0.25">
      <c r="O1515" s="3">
        <v>388</v>
      </c>
      <c r="P1515" s="3">
        <v>304</v>
      </c>
      <c r="Q1515" s="3">
        <v>78</v>
      </c>
      <c r="R1515" s="3">
        <v>10.5</v>
      </c>
      <c r="S1515" s="3">
        <v>1057</v>
      </c>
      <c r="T1515" s="3">
        <v>1</v>
      </c>
      <c r="U1515" s="3">
        <v>0.02</v>
      </c>
    </row>
    <row r="1516" spans="15:21" x14ac:dyDescent="0.25">
      <c r="O1516" s="3">
        <v>336</v>
      </c>
      <c r="P1516" s="3">
        <v>262</v>
      </c>
      <c r="Q1516" s="3">
        <v>78</v>
      </c>
      <c r="R1516" s="3">
        <v>10.5</v>
      </c>
      <c r="S1516" s="3">
        <v>1069</v>
      </c>
      <c r="T1516" s="3">
        <v>1</v>
      </c>
      <c r="U1516" s="3">
        <v>0.02</v>
      </c>
    </row>
    <row r="1517" spans="15:21" x14ac:dyDescent="0.25">
      <c r="O1517" s="3">
        <v>336</v>
      </c>
      <c r="P1517" s="3">
        <v>262</v>
      </c>
      <c r="Q1517" s="3">
        <v>78</v>
      </c>
      <c r="R1517" s="3">
        <v>10.5</v>
      </c>
      <c r="S1517" s="3">
        <v>1085</v>
      </c>
      <c r="T1517" s="3">
        <v>1</v>
      </c>
      <c r="U1517" s="3">
        <v>0.02</v>
      </c>
    </row>
    <row r="1518" spans="15:21" x14ac:dyDescent="0.25">
      <c r="O1518" s="3">
        <v>353</v>
      </c>
      <c r="P1518" s="3">
        <v>272</v>
      </c>
      <c r="Q1518" s="3">
        <v>79.5</v>
      </c>
      <c r="R1518" s="3">
        <v>12.2</v>
      </c>
      <c r="S1518" s="3">
        <v>1549</v>
      </c>
      <c r="T1518" s="3">
        <v>1</v>
      </c>
      <c r="U1518" s="3">
        <v>0.02</v>
      </c>
    </row>
    <row r="1519" spans="15:21" x14ac:dyDescent="0.25">
      <c r="O1519" s="3">
        <v>348</v>
      </c>
      <c r="P1519" s="3">
        <v>266</v>
      </c>
      <c r="Q1519" s="3">
        <v>77</v>
      </c>
      <c r="R1519" s="3">
        <v>12.6</v>
      </c>
      <c r="S1519" s="3">
        <v>1360</v>
      </c>
      <c r="T1519" s="3">
        <v>1</v>
      </c>
      <c r="U1519" s="3">
        <v>0.02</v>
      </c>
    </row>
    <row r="1520" spans="15:21" x14ac:dyDescent="0.25">
      <c r="O1520" s="3">
        <v>348</v>
      </c>
      <c r="P1520" s="3">
        <v>266</v>
      </c>
      <c r="Q1520" s="3">
        <v>76.5</v>
      </c>
      <c r="R1520" s="3">
        <v>12.9</v>
      </c>
      <c r="S1520" s="3">
        <v>1290</v>
      </c>
      <c r="T1520" s="3">
        <v>1</v>
      </c>
      <c r="U1520" s="3">
        <v>0.02</v>
      </c>
    </row>
    <row r="1521" spans="15:21" x14ac:dyDescent="0.25">
      <c r="O1521" s="3">
        <v>442</v>
      </c>
      <c r="P1521" s="3">
        <v>276</v>
      </c>
      <c r="Q1521" s="3">
        <v>75.5</v>
      </c>
      <c r="R1521" s="3">
        <v>13.2</v>
      </c>
      <c r="S1521" s="3">
        <v>1281</v>
      </c>
      <c r="T1521" s="3">
        <v>1</v>
      </c>
      <c r="U1521" s="3">
        <v>0.02</v>
      </c>
    </row>
    <row r="1522" spans="15:21" x14ac:dyDescent="0.25">
      <c r="O1522" s="3">
        <v>348</v>
      </c>
      <c r="P1522" s="3">
        <v>252</v>
      </c>
      <c r="Q1522" s="3">
        <v>75</v>
      </c>
      <c r="R1522" s="3">
        <v>13.4</v>
      </c>
      <c r="S1522" s="3">
        <v>1283</v>
      </c>
      <c r="T1522" s="3">
        <v>1</v>
      </c>
      <c r="U1522" s="3">
        <v>0.02</v>
      </c>
    </row>
    <row r="1523" spans="15:21" x14ac:dyDescent="0.25">
      <c r="O1523" s="3">
        <v>348</v>
      </c>
      <c r="P1523" s="3">
        <v>252</v>
      </c>
      <c r="Q1523" s="3">
        <v>74.5</v>
      </c>
      <c r="R1523" s="3">
        <v>13.4</v>
      </c>
      <c r="S1523" s="3">
        <v>1284</v>
      </c>
      <c r="T1523" s="3">
        <v>1</v>
      </c>
      <c r="U1523" s="3">
        <v>0.02</v>
      </c>
    </row>
    <row r="1524" spans="15:21" x14ac:dyDescent="0.25">
      <c r="O1524" s="3">
        <v>324</v>
      </c>
      <c r="P1524" s="3">
        <v>241</v>
      </c>
      <c r="Q1524" s="3">
        <v>74.5</v>
      </c>
      <c r="R1524" s="3">
        <v>13.6</v>
      </c>
      <c r="S1524" s="3">
        <v>1299</v>
      </c>
      <c r="T1524" s="3">
        <v>1</v>
      </c>
      <c r="U1524" s="3">
        <v>0.02</v>
      </c>
    </row>
    <row r="1525" spans="15:21" x14ac:dyDescent="0.25">
      <c r="O1525" s="3">
        <v>442</v>
      </c>
      <c r="P1525" s="3">
        <v>344</v>
      </c>
      <c r="Q1525" s="3">
        <v>74</v>
      </c>
      <c r="R1525" s="3">
        <v>13.6</v>
      </c>
      <c r="S1525" s="3">
        <v>1306</v>
      </c>
      <c r="T1525" s="3">
        <v>1</v>
      </c>
      <c r="U1525" s="3">
        <v>0.02</v>
      </c>
    </row>
    <row r="1526" spans="15:21" x14ac:dyDescent="0.25">
      <c r="O1526" s="3">
        <v>442</v>
      </c>
      <c r="P1526" s="3">
        <v>344</v>
      </c>
      <c r="Q1526" s="3">
        <v>74</v>
      </c>
      <c r="R1526" s="3">
        <v>13.7</v>
      </c>
      <c r="S1526" s="3">
        <v>1313</v>
      </c>
      <c r="T1526" s="3">
        <v>1.39</v>
      </c>
      <c r="U1526" s="3">
        <v>0.02</v>
      </c>
    </row>
    <row r="1527" spans="15:21" x14ac:dyDescent="0.25">
      <c r="O1527" s="3">
        <v>355</v>
      </c>
      <c r="P1527" s="3">
        <v>271</v>
      </c>
      <c r="Q1527" s="3">
        <v>74</v>
      </c>
      <c r="R1527" s="3">
        <v>13.8</v>
      </c>
      <c r="S1527" s="3">
        <v>1319</v>
      </c>
      <c r="T1527" s="3">
        <v>1.82</v>
      </c>
      <c r="U1527" s="3">
        <v>0.02</v>
      </c>
    </row>
    <row r="1528" spans="15:21" x14ac:dyDescent="0.25">
      <c r="O1528" s="3">
        <v>381</v>
      </c>
      <c r="P1528" s="3">
        <v>296</v>
      </c>
      <c r="Q1528" s="3">
        <v>74</v>
      </c>
      <c r="R1528" s="3">
        <v>13.8</v>
      </c>
      <c r="S1528" s="3">
        <v>1334</v>
      </c>
      <c r="T1528" s="3">
        <v>1.94</v>
      </c>
      <c r="U1528" s="3">
        <v>0.02</v>
      </c>
    </row>
    <row r="1529" spans="15:21" x14ac:dyDescent="0.25">
      <c r="O1529" s="3">
        <v>381</v>
      </c>
      <c r="P1529" s="3">
        <v>296</v>
      </c>
      <c r="Q1529" s="3">
        <v>73</v>
      </c>
      <c r="R1529" s="3">
        <v>13.8</v>
      </c>
      <c r="S1529" s="3">
        <v>1333</v>
      </c>
      <c r="T1529" s="3">
        <v>1.97</v>
      </c>
      <c r="U1529" s="3">
        <v>0.02</v>
      </c>
    </row>
    <row r="1530" spans="15:21" x14ac:dyDescent="0.25">
      <c r="O1530" s="3">
        <v>435</v>
      </c>
      <c r="P1530" s="3">
        <v>346</v>
      </c>
      <c r="Q1530" s="3">
        <v>71</v>
      </c>
      <c r="R1530" s="3">
        <v>13.8</v>
      </c>
      <c r="S1530" s="3">
        <v>1335</v>
      </c>
      <c r="T1530" s="3">
        <v>1.91</v>
      </c>
      <c r="U1530" s="3">
        <v>0.02</v>
      </c>
    </row>
    <row r="1531" spans="15:21" x14ac:dyDescent="0.25">
      <c r="O1531" s="3">
        <v>257</v>
      </c>
      <c r="P1531" s="3">
        <v>207</v>
      </c>
      <c r="Q1531" s="3">
        <v>67.5</v>
      </c>
      <c r="R1531" s="3">
        <v>13.6</v>
      </c>
      <c r="S1531" s="3">
        <v>1113</v>
      </c>
      <c r="T1531" s="3">
        <v>1.44</v>
      </c>
      <c r="U1531" s="3">
        <v>0.02</v>
      </c>
    </row>
    <row r="1532" spans="15:21" x14ac:dyDescent="0.25">
      <c r="O1532" s="3">
        <v>355</v>
      </c>
      <c r="P1532" s="3">
        <v>294</v>
      </c>
      <c r="Q1532" s="3">
        <v>68.5</v>
      </c>
      <c r="R1532" s="3">
        <v>13.4</v>
      </c>
      <c r="S1532" s="3">
        <v>965</v>
      </c>
      <c r="T1532" s="3">
        <v>1.35</v>
      </c>
      <c r="U1532" s="3">
        <v>0.02</v>
      </c>
    </row>
    <row r="1533" spans="15:21" x14ac:dyDescent="0.25">
      <c r="O1533" s="3">
        <v>437</v>
      </c>
      <c r="P1533" s="3">
        <v>299</v>
      </c>
      <c r="Q1533" s="3">
        <v>69</v>
      </c>
      <c r="R1533" s="3">
        <v>13.4</v>
      </c>
      <c r="S1533" s="3">
        <v>972</v>
      </c>
      <c r="T1533" s="3">
        <v>1.46</v>
      </c>
      <c r="U1533" s="3">
        <v>0.02</v>
      </c>
    </row>
    <row r="1534" spans="15:21" x14ac:dyDescent="0.25">
      <c r="O1534" s="3">
        <v>437</v>
      </c>
      <c r="P1534" s="3">
        <v>299</v>
      </c>
      <c r="Q1534" s="3">
        <v>70.5</v>
      </c>
      <c r="R1534" s="3">
        <v>13.4</v>
      </c>
      <c r="S1534" s="3">
        <v>999</v>
      </c>
      <c r="T1534" s="3">
        <v>1.61</v>
      </c>
      <c r="U1534" s="3">
        <v>0.02</v>
      </c>
    </row>
    <row r="1535" spans="15:21" x14ac:dyDescent="0.25">
      <c r="O1535" s="3">
        <v>504</v>
      </c>
      <c r="P1535" s="3">
        <v>322</v>
      </c>
      <c r="Q1535" s="3">
        <v>71</v>
      </c>
      <c r="R1535" s="3">
        <v>13.5</v>
      </c>
      <c r="S1535" s="3">
        <v>1090</v>
      </c>
      <c r="T1535" s="3">
        <v>1.96</v>
      </c>
      <c r="U1535" s="3">
        <v>0.02</v>
      </c>
    </row>
    <row r="1536" spans="15:21" x14ac:dyDescent="0.25">
      <c r="O1536" s="3">
        <v>467</v>
      </c>
      <c r="P1536" s="3">
        <v>382</v>
      </c>
      <c r="Q1536" s="3">
        <v>71.5</v>
      </c>
      <c r="R1536" s="3">
        <v>13.6</v>
      </c>
      <c r="S1536" s="3">
        <v>1130</v>
      </c>
      <c r="T1536" s="3">
        <v>2.09</v>
      </c>
      <c r="U1536" s="3">
        <v>0.02</v>
      </c>
    </row>
    <row r="1537" spans="15:21" x14ac:dyDescent="0.25">
      <c r="O1537" s="3">
        <v>467</v>
      </c>
      <c r="P1537" s="3">
        <v>382</v>
      </c>
      <c r="Q1537" s="3">
        <v>72</v>
      </c>
      <c r="R1537" s="3">
        <v>13.7</v>
      </c>
      <c r="S1537" s="3">
        <v>1173</v>
      </c>
      <c r="T1537" s="3">
        <v>2.4</v>
      </c>
      <c r="U1537" s="3">
        <v>0.02</v>
      </c>
    </row>
    <row r="1538" spans="15:21" x14ac:dyDescent="0.25">
      <c r="O1538" s="3">
        <v>434</v>
      </c>
      <c r="P1538" s="3">
        <v>338</v>
      </c>
      <c r="Q1538" s="3">
        <v>72</v>
      </c>
      <c r="R1538" s="3">
        <v>13.7</v>
      </c>
      <c r="S1538" s="3">
        <v>1191</v>
      </c>
      <c r="T1538" s="3">
        <v>2.69</v>
      </c>
      <c r="U1538" s="3">
        <v>0.02</v>
      </c>
    </row>
    <row r="1539" spans="15:21" x14ac:dyDescent="0.25">
      <c r="O1539" s="3">
        <v>487</v>
      </c>
      <c r="P1539" s="3">
        <v>410</v>
      </c>
      <c r="Q1539" s="3">
        <v>83</v>
      </c>
      <c r="R1539" s="3">
        <v>12.9</v>
      </c>
      <c r="S1539" s="3">
        <v>1325</v>
      </c>
      <c r="T1539" s="3">
        <v>1.3</v>
      </c>
      <c r="U1539" s="3">
        <v>0.02</v>
      </c>
    </row>
    <row r="1540" spans="15:21" x14ac:dyDescent="0.25">
      <c r="O1540" s="3">
        <v>333</v>
      </c>
      <c r="P1540" s="3">
        <v>277</v>
      </c>
      <c r="Q1540" s="3">
        <v>84.5</v>
      </c>
      <c r="R1540" s="3">
        <v>13</v>
      </c>
      <c r="S1540" s="3">
        <v>1394</v>
      </c>
      <c r="T1540" s="3">
        <v>2.2000000000000002</v>
      </c>
      <c r="U1540" s="3">
        <v>0.02</v>
      </c>
    </row>
    <row r="1541" spans="15:21" x14ac:dyDescent="0.25">
      <c r="O1541" s="3">
        <v>353</v>
      </c>
      <c r="P1541" s="3">
        <v>294</v>
      </c>
      <c r="Q1541" s="3">
        <v>85</v>
      </c>
      <c r="R1541" s="3">
        <v>13</v>
      </c>
      <c r="S1541" s="3">
        <v>1414</v>
      </c>
      <c r="T1541" s="3">
        <v>1.98</v>
      </c>
      <c r="U1541" s="3">
        <v>0.02</v>
      </c>
    </row>
    <row r="1542" spans="15:21" x14ac:dyDescent="0.25">
      <c r="O1542" s="3">
        <v>506</v>
      </c>
      <c r="P1542" s="3">
        <v>377</v>
      </c>
      <c r="Q1542" s="3">
        <v>85</v>
      </c>
      <c r="R1542" s="3">
        <v>13</v>
      </c>
      <c r="S1542" s="3">
        <v>1418</v>
      </c>
      <c r="T1542" s="3">
        <v>2.06</v>
      </c>
      <c r="U1542" s="3">
        <v>0.02</v>
      </c>
    </row>
    <row r="1543" spans="15:21" x14ac:dyDescent="0.25">
      <c r="O1543" s="3">
        <v>506</v>
      </c>
      <c r="P1543" s="3">
        <v>377</v>
      </c>
      <c r="Q1543" s="3">
        <v>85</v>
      </c>
      <c r="R1543" s="3">
        <v>13</v>
      </c>
      <c r="S1543" s="3">
        <v>1420</v>
      </c>
      <c r="T1543" s="3">
        <v>1.79</v>
      </c>
      <c r="U1543" s="3">
        <v>0.02</v>
      </c>
    </row>
    <row r="1544" spans="15:21" x14ac:dyDescent="0.25">
      <c r="O1544" s="3">
        <v>431</v>
      </c>
      <c r="P1544" s="3">
        <v>333</v>
      </c>
      <c r="Q1544" s="3">
        <v>85</v>
      </c>
      <c r="R1544" s="3">
        <v>13</v>
      </c>
      <c r="S1544" s="3">
        <v>1456</v>
      </c>
      <c r="T1544" s="3">
        <v>1.65</v>
      </c>
      <c r="U1544" s="3">
        <v>0.02</v>
      </c>
    </row>
    <row r="1545" spans="15:21" x14ac:dyDescent="0.25">
      <c r="O1545" s="3">
        <v>433</v>
      </c>
      <c r="P1545" s="3">
        <v>361</v>
      </c>
      <c r="Q1545" s="3">
        <v>85</v>
      </c>
      <c r="R1545" s="3">
        <v>13.1</v>
      </c>
      <c r="S1545" s="3">
        <v>1457</v>
      </c>
      <c r="T1545" s="3">
        <v>1.67</v>
      </c>
      <c r="U1545" s="3">
        <v>0.02</v>
      </c>
    </row>
    <row r="1546" spans="15:21" x14ac:dyDescent="0.25">
      <c r="O1546" s="3">
        <v>433</v>
      </c>
      <c r="P1546" s="3">
        <v>361</v>
      </c>
      <c r="Q1546" s="3">
        <v>85</v>
      </c>
      <c r="R1546" s="3">
        <v>13.1</v>
      </c>
      <c r="S1546" s="3">
        <v>1457</v>
      </c>
      <c r="T1546" s="3">
        <v>1.67</v>
      </c>
      <c r="U1546" s="3">
        <v>0.02</v>
      </c>
    </row>
    <row r="1547" spans="15:21" x14ac:dyDescent="0.25">
      <c r="O1547" s="3">
        <v>456</v>
      </c>
      <c r="P1547" s="3">
        <v>357</v>
      </c>
      <c r="Q1547" s="3">
        <v>85</v>
      </c>
      <c r="R1547" s="3">
        <v>13.2</v>
      </c>
      <c r="S1547" s="3">
        <v>1516</v>
      </c>
      <c r="T1547" s="3">
        <v>1.63</v>
      </c>
      <c r="U1547" s="3">
        <v>0.02</v>
      </c>
    </row>
    <row r="1548" spans="15:21" x14ac:dyDescent="0.25">
      <c r="O1548" s="3">
        <v>456</v>
      </c>
      <c r="P1548" s="3">
        <v>357</v>
      </c>
      <c r="Q1548" s="3">
        <v>85</v>
      </c>
      <c r="R1548" s="3">
        <v>13.2</v>
      </c>
      <c r="S1548" s="3">
        <v>1516</v>
      </c>
      <c r="T1548" s="3">
        <v>1.63</v>
      </c>
      <c r="U1548" s="3">
        <v>0.02</v>
      </c>
    </row>
    <row r="1549" spans="15:21" x14ac:dyDescent="0.25">
      <c r="O1549" s="3">
        <v>456</v>
      </c>
      <c r="P1549" s="3">
        <v>357</v>
      </c>
      <c r="Q1549" s="3">
        <v>85</v>
      </c>
      <c r="R1549" s="3">
        <v>13.2</v>
      </c>
      <c r="S1549" s="3">
        <v>1540</v>
      </c>
      <c r="T1549" s="3">
        <v>1.76</v>
      </c>
      <c r="U1549" s="3">
        <v>0.02</v>
      </c>
    </row>
    <row r="1550" spans="15:21" x14ac:dyDescent="0.25">
      <c r="O1550" s="3">
        <v>456</v>
      </c>
      <c r="P1550" s="3">
        <v>357</v>
      </c>
      <c r="Q1550" s="3">
        <v>85</v>
      </c>
      <c r="R1550" s="3">
        <v>13.2</v>
      </c>
      <c r="S1550" s="3">
        <v>1540</v>
      </c>
      <c r="T1550" s="3">
        <v>1.76</v>
      </c>
      <c r="U1550" s="3">
        <v>0.02</v>
      </c>
    </row>
    <row r="1551" spans="15:21" x14ac:dyDescent="0.25">
      <c r="O1551" s="3">
        <v>456</v>
      </c>
      <c r="P1551" s="3">
        <v>357</v>
      </c>
      <c r="Q1551" s="3">
        <v>85</v>
      </c>
      <c r="R1551" s="3">
        <v>13.2</v>
      </c>
      <c r="S1551" s="3">
        <v>1540</v>
      </c>
      <c r="T1551" s="3">
        <v>1.76</v>
      </c>
      <c r="U1551" s="3">
        <v>0.02</v>
      </c>
    </row>
    <row r="1552" spans="15:21" x14ac:dyDescent="0.25">
      <c r="O1552" s="3">
        <v>479</v>
      </c>
      <c r="P1552" s="3">
        <v>377</v>
      </c>
      <c r="Q1552" s="3">
        <v>85</v>
      </c>
      <c r="R1552" s="3">
        <v>13.2</v>
      </c>
      <c r="S1552" s="3">
        <v>1576</v>
      </c>
      <c r="T1552" s="3">
        <v>1.86</v>
      </c>
      <c r="U1552" s="3">
        <v>0.02</v>
      </c>
    </row>
    <row r="1553" spans="15:21" x14ac:dyDescent="0.25">
      <c r="O1553" s="3">
        <v>404</v>
      </c>
      <c r="P1553" s="3">
        <v>339</v>
      </c>
      <c r="Q1553" s="3">
        <v>85</v>
      </c>
      <c r="R1553" s="3">
        <v>13.2</v>
      </c>
      <c r="S1553" s="3">
        <v>1685</v>
      </c>
      <c r="T1553" s="3">
        <v>1.94</v>
      </c>
      <c r="U1553" s="3">
        <v>0.02</v>
      </c>
    </row>
    <row r="1554" spans="15:21" x14ac:dyDescent="0.25">
      <c r="O1554" s="3">
        <v>404</v>
      </c>
      <c r="P1554" s="3">
        <v>339</v>
      </c>
      <c r="Q1554" s="3">
        <v>85</v>
      </c>
      <c r="R1554" s="3">
        <v>13.2</v>
      </c>
      <c r="S1554" s="3">
        <v>1685</v>
      </c>
      <c r="T1554" s="3">
        <v>1.94</v>
      </c>
      <c r="U1554" s="3">
        <v>0.02</v>
      </c>
    </row>
    <row r="1555" spans="15:21" x14ac:dyDescent="0.25">
      <c r="O1555" s="3">
        <v>486</v>
      </c>
      <c r="P1555" s="3">
        <v>400</v>
      </c>
      <c r="Q1555" s="3">
        <v>85</v>
      </c>
      <c r="R1555" s="3">
        <v>13.2</v>
      </c>
      <c r="S1555" s="3">
        <v>1602</v>
      </c>
      <c r="T1555" s="3">
        <v>2.0499999999999998</v>
      </c>
      <c r="U1555" s="3">
        <v>0.02</v>
      </c>
    </row>
    <row r="1556" spans="15:21" x14ac:dyDescent="0.25">
      <c r="O1556" s="3">
        <v>486</v>
      </c>
      <c r="P1556" s="3">
        <v>400</v>
      </c>
      <c r="Q1556" s="3">
        <v>85</v>
      </c>
      <c r="R1556" s="3">
        <v>13.2</v>
      </c>
      <c r="S1556" s="3">
        <v>1602</v>
      </c>
      <c r="T1556" s="3">
        <v>2.0499999999999998</v>
      </c>
      <c r="U1556" s="3">
        <v>0.02</v>
      </c>
    </row>
    <row r="1557" spans="15:21" x14ac:dyDescent="0.25">
      <c r="O1557" s="3">
        <v>486</v>
      </c>
      <c r="P1557" s="3">
        <v>400</v>
      </c>
      <c r="Q1557" s="3">
        <v>85</v>
      </c>
      <c r="R1557" s="3">
        <v>13.2</v>
      </c>
      <c r="S1557" s="3">
        <v>1602</v>
      </c>
      <c r="T1557" s="3">
        <v>2.0499999999999998</v>
      </c>
      <c r="U1557" s="3">
        <v>0.02</v>
      </c>
    </row>
    <row r="1558" spans="15:21" x14ac:dyDescent="0.25">
      <c r="O1558" s="3">
        <v>510</v>
      </c>
      <c r="P1558" s="3">
        <v>423</v>
      </c>
      <c r="Q1558" s="3">
        <v>85</v>
      </c>
      <c r="R1558" s="3">
        <v>13.2</v>
      </c>
      <c r="S1558" s="3">
        <v>1560</v>
      </c>
      <c r="T1558" s="3">
        <v>2.0299999999999998</v>
      </c>
      <c r="U1558" s="3">
        <v>0.02</v>
      </c>
    </row>
    <row r="1559" spans="15:21" x14ac:dyDescent="0.25">
      <c r="O1559" s="3">
        <v>510</v>
      </c>
      <c r="P1559" s="3">
        <v>423</v>
      </c>
      <c r="Q1559" s="3">
        <v>85</v>
      </c>
      <c r="R1559" s="3">
        <v>13.2</v>
      </c>
      <c r="S1559" s="3">
        <v>1551</v>
      </c>
      <c r="T1559" s="3">
        <v>2</v>
      </c>
      <c r="U1559" s="3">
        <v>0.02</v>
      </c>
    </row>
    <row r="1560" spans="15:21" x14ac:dyDescent="0.25">
      <c r="O1560" s="3">
        <v>501</v>
      </c>
      <c r="P1560" s="3">
        <v>420</v>
      </c>
      <c r="Q1560" s="3">
        <v>85</v>
      </c>
      <c r="R1560" s="3">
        <v>13.2</v>
      </c>
      <c r="S1560" s="3">
        <v>1541</v>
      </c>
      <c r="T1560" s="3">
        <v>2.15</v>
      </c>
      <c r="U1560" s="3">
        <v>0.02</v>
      </c>
    </row>
    <row r="1561" spans="15:21" x14ac:dyDescent="0.25">
      <c r="O1561" s="3">
        <v>501</v>
      </c>
      <c r="P1561" s="3">
        <v>420</v>
      </c>
      <c r="Q1561" s="3">
        <v>85</v>
      </c>
      <c r="R1561" s="3">
        <v>13.2</v>
      </c>
      <c r="S1561" s="3">
        <v>1541</v>
      </c>
      <c r="T1561" s="3">
        <v>2.15</v>
      </c>
      <c r="U1561" s="3">
        <v>0.02</v>
      </c>
    </row>
    <row r="1562" spans="15:21" x14ac:dyDescent="0.25">
      <c r="O1562" s="3">
        <v>501</v>
      </c>
      <c r="P1562" s="3">
        <v>420</v>
      </c>
      <c r="Q1562" s="3">
        <v>85</v>
      </c>
      <c r="R1562" s="3">
        <v>13.2</v>
      </c>
      <c r="S1562" s="3">
        <v>1541</v>
      </c>
      <c r="T1562" s="3">
        <v>2.15</v>
      </c>
      <c r="U1562" s="3">
        <v>0.02</v>
      </c>
    </row>
    <row r="1563" spans="15:21" x14ac:dyDescent="0.25">
      <c r="O1563" s="3">
        <v>543</v>
      </c>
      <c r="P1563" s="3">
        <v>446</v>
      </c>
      <c r="Q1563" s="3">
        <v>85</v>
      </c>
      <c r="R1563" s="3">
        <v>13.3</v>
      </c>
      <c r="S1563" s="3">
        <v>1758</v>
      </c>
      <c r="T1563" s="3">
        <v>2.21</v>
      </c>
      <c r="U1563" s="3">
        <v>0.02</v>
      </c>
    </row>
    <row r="1564" spans="15:21" x14ac:dyDescent="0.25">
      <c r="O1564" s="3">
        <v>543</v>
      </c>
      <c r="P1564" s="3">
        <v>446</v>
      </c>
      <c r="Q1564" s="3">
        <v>85</v>
      </c>
      <c r="R1564" s="3">
        <v>13.3</v>
      </c>
      <c r="S1564" s="3">
        <v>1758</v>
      </c>
      <c r="T1564" s="3">
        <v>2.21</v>
      </c>
      <c r="U1564" s="3">
        <v>0.02</v>
      </c>
    </row>
    <row r="1565" spans="15:21" x14ac:dyDescent="0.25">
      <c r="O1565" s="3">
        <v>543</v>
      </c>
      <c r="P1565" s="3">
        <v>446</v>
      </c>
      <c r="Q1565" s="3">
        <v>85</v>
      </c>
      <c r="R1565" s="3">
        <v>13.3</v>
      </c>
      <c r="S1565" s="3">
        <v>1758</v>
      </c>
      <c r="T1565" s="3">
        <v>2.21</v>
      </c>
      <c r="U1565" s="3">
        <v>0.02</v>
      </c>
    </row>
    <row r="1566" spans="15:21" x14ac:dyDescent="0.25">
      <c r="O1566" s="3">
        <v>373</v>
      </c>
      <c r="P1566" s="3">
        <v>312</v>
      </c>
      <c r="Q1566" s="3">
        <v>85</v>
      </c>
      <c r="R1566" s="3">
        <v>13.3</v>
      </c>
      <c r="S1566" s="3">
        <v>1738</v>
      </c>
      <c r="T1566" s="3">
        <v>2.21</v>
      </c>
      <c r="U1566" s="3">
        <v>0.02</v>
      </c>
    </row>
    <row r="1567" spans="15:21" x14ac:dyDescent="0.25">
      <c r="O1567" s="3">
        <v>373</v>
      </c>
      <c r="P1567" s="3">
        <v>312</v>
      </c>
      <c r="Q1567" s="3">
        <v>85</v>
      </c>
      <c r="R1567" s="3">
        <v>13.3</v>
      </c>
      <c r="S1567" s="3">
        <v>1738</v>
      </c>
      <c r="T1567" s="3">
        <v>2.21</v>
      </c>
      <c r="U1567" s="3">
        <v>0.02</v>
      </c>
    </row>
    <row r="1568" spans="15:21" x14ac:dyDescent="0.25">
      <c r="O1568" s="3">
        <v>373</v>
      </c>
      <c r="P1568" s="3">
        <v>312</v>
      </c>
      <c r="Q1568" s="3">
        <v>85</v>
      </c>
      <c r="R1568" s="3">
        <v>13.2</v>
      </c>
      <c r="S1568" s="3">
        <v>1758</v>
      </c>
      <c r="T1568" s="3">
        <v>2.2400000000000002</v>
      </c>
      <c r="U1568" s="3">
        <v>0.02</v>
      </c>
    </row>
    <row r="1569" spans="15:21" x14ac:dyDescent="0.25">
      <c r="O1569" s="3">
        <v>521</v>
      </c>
      <c r="P1569" s="3">
        <v>445</v>
      </c>
      <c r="Q1569" s="3">
        <v>85</v>
      </c>
      <c r="R1569" s="3">
        <v>13.2</v>
      </c>
      <c r="S1569" s="3">
        <v>1784</v>
      </c>
      <c r="T1569" s="3">
        <v>2.33</v>
      </c>
      <c r="U1569" s="3">
        <v>0.02</v>
      </c>
    </row>
    <row r="1570" spans="15:21" x14ac:dyDescent="0.25">
      <c r="O1570" s="3">
        <v>550</v>
      </c>
      <c r="P1570" s="3">
        <v>458</v>
      </c>
      <c r="Q1570" s="3">
        <v>85</v>
      </c>
      <c r="R1570" s="3">
        <v>13.2</v>
      </c>
      <c r="S1570" s="3">
        <v>1778</v>
      </c>
      <c r="T1570" s="3">
        <v>2.34</v>
      </c>
      <c r="U1570" s="3">
        <v>0.02</v>
      </c>
    </row>
    <row r="1571" spans="15:21" x14ac:dyDescent="0.25">
      <c r="O1571" s="3">
        <v>550</v>
      </c>
      <c r="P1571" s="3">
        <v>458</v>
      </c>
      <c r="Q1571" s="3">
        <v>85</v>
      </c>
      <c r="R1571" s="3">
        <v>13.2</v>
      </c>
      <c r="S1571" s="3">
        <v>1765</v>
      </c>
      <c r="T1571" s="3">
        <v>2.29</v>
      </c>
      <c r="U1571" s="3">
        <v>0.02</v>
      </c>
    </row>
    <row r="1572" spans="15:21" x14ac:dyDescent="0.25">
      <c r="O1572" s="3">
        <v>569</v>
      </c>
      <c r="P1572" s="3">
        <v>480</v>
      </c>
      <c r="Q1572" s="3">
        <v>85</v>
      </c>
      <c r="R1572" s="3">
        <v>13.3</v>
      </c>
      <c r="S1572" s="3">
        <v>1785</v>
      </c>
      <c r="T1572" s="3">
        <v>2.4</v>
      </c>
      <c r="U1572" s="3">
        <v>0.02</v>
      </c>
    </row>
    <row r="1573" spans="15:21" x14ac:dyDescent="0.25">
      <c r="O1573" s="3">
        <v>569</v>
      </c>
      <c r="P1573" s="3">
        <v>480</v>
      </c>
      <c r="Q1573" s="3">
        <v>85</v>
      </c>
      <c r="R1573" s="3">
        <v>13.3</v>
      </c>
      <c r="S1573" s="3">
        <v>1785</v>
      </c>
      <c r="T1573" s="3">
        <v>2.4</v>
      </c>
      <c r="U1573" s="3">
        <v>0.02</v>
      </c>
    </row>
    <row r="1574" spans="15:21" x14ac:dyDescent="0.25">
      <c r="O1574" s="3">
        <v>569</v>
      </c>
      <c r="P1574" s="3">
        <v>480</v>
      </c>
      <c r="Q1574" s="3">
        <v>85</v>
      </c>
      <c r="R1574" s="3">
        <v>13.3</v>
      </c>
      <c r="S1574" s="3">
        <v>1854</v>
      </c>
      <c r="T1574" s="3">
        <v>2.37</v>
      </c>
      <c r="U1574" s="3">
        <v>0.02</v>
      </c>
    </row>
    <row r="1575" spans="15:21" x14ac:dyDescent="0.25">
      <c r="O1575" s="3">
        <v>569</v>
      </c>
      <c r="P1575" s="3">
        <v>480</v>
      </c>
      <c r="Q1575" s="3">
        <v>85</v>
      </c>
      <c r="R1575" s="3">
        <v>13.3</v>
      </c>
      <c r="S1575" s="3">
        <v>1854</v>
      </c>
      <c r="T1575" s="3">
        <v>2.37</v>
      </c>
      <c r="U1575" s="3">
        <v>0.02</v>
      </c>
    </row>
    <row r="1576" spans="15:21" x14ac:dyDescent="0.25">
      <c r="O1576" s="3">
        <v>630</v>
      </c>
      <c r="P1576" s="3">
        <v>527</v>
      </c>
      <c r="Q1576" s="3">
        <v>85</v>
      </c>
      <c r="R1576" s="3">
        <v>13.4</v>
      </c>
      <c r="S1576" s="3">
        <v>1926</v>
      </c>
      <c r="T1576" s="3">
        <v>2.63</v>
      </c>
      <c r="U1576" s="3">
        <v>0.02</v>
      </c>
    </row>
    <row r="1577" spans="15:21" x14ac:dyDescent="0.25">
      <c r="O1577" s="3">
        <v>630</v>
      </c>
      <c r="P1577" s="3">
        <v>527</v>
      </c>
      <c r="Q1577" s="3">
        <v>85</v>
      </c>
      <c r="R1577" s="3">
        <v>13.4</v>
      </c>
      <c r="S1577" s="3">
        <v>1926</v>
      </c>
      <c r="T1577" s="3">
        <v>2.63</v>
      </c>
      <c r="U1577" s="3">
        <v>0.02</v>
      </c>
    </row>
    <row r="1578" spans="15:21" x14ac:dyDescent="0.25">
      <c r="O1578" s="3">
        <v>630</v>
      </c>
      <c r="P1578" s="3">
        <v>527</v>
      </c>
      <c r="Q1578" s="3">
        <v>85</v>
      </c>
      <c r="R1578" s="3">
        <v>13.4</v>
      </c>
      <c r="S1578" s="3">
        <v>1926</v>
      </c>
      <c r="T1578" s="3">
        <v>2.63</v>
      </c>
      <c r="U1578" s="3">
        <v>0.02</v>
      </c>
    </row>
    <row r="1579" spans="15:21" x14ac:dyDescent="0.25">
      <c r="O1579" s="3">
        <v>630</v>
      </c>
      <c r="P1579" s="3">
        <v>527</v>
      </c>
      <c r="Q1579" s="3">
        <v>85</v>
      </c>
      <c r="R1579" s="3">
        <v>13.3</v>
      </c>
      <c r="S1579" s="3">
        <v>1909</v>
      </c>
      <c r="T1579" s="3">
        <v>2.74</v>
      </c>
      <c r="U1579" s="3">
        <v>0.02</v>
      </c>
    </row>
    <row r="1580" spans="15:21" x14ac:dyDescent="0.25">
      <c r="O1580" s="3">
        <v>630</v>
      </c>
      <c r="P1580" s="3">
        <v>527</v>
      </c>
      <c r="Q1580" s="3">
        <v>85</v>
      </c>
      <c r="R1580" s="3">
        <v>13.3</v>
      </c>
      <c r="S1580" s="3">
        <v>1909</v>
      </c>
      <c r="T1580" s="3">
        <v>2.74</v>
      </c>
      <c r="U1580" s="3">
        <v>0.02</v>
      </c>
    </row>
    <row r="1581" spans="15:21" x14ac:dyDescent="0.25">
      <c r="O1581" s="3">
        <v>630</v>
      </c>
      <c r="P1581" s="3">
        <v>527</v>
      </c>
      <c r="Q1581" s="3">
        <v>85</v>
      </c>
      <c r="R1581" s="3">
        <v>13.3</v>
      </c>
      <c r="S1581" s="3">
        <v>1909</v>
      </c>
      <c r="T1581" s="3">
        <v>2.74</v>
      </c>
      <c r="U1581" s="3">
        <v>0.02</v>
      </c>
    </row>
    <row r="1582" spans="15:21" x14ac:dyDescent="0.25">
      <c r="O1582" s="3">
        <v>609</v>
      </c>
      <c r="P1582" s="3">
        <v>515</v>
      </c>
      <c r="Q1582" s="3">
        <v>85</v>
      </c>
      <c r="R1582" s="3">
        <v>13.3</v>
      </c>
      <c r="S1582" s="3">
        <v>1881</v>
      </c>
      <c r="T1582" s="3">
        <v>2.75</v>
      </c>
      <c r="U1582" s="3">
        <v>0.02</v>
      </c>
    </row>
    <row r="1583" spans="15:21" x14ac:dyDescent="0.25">
      <c r="O1583" s="3">
        <v>525</v>
      </c>
      <c r="P1583" s="3">
        <v>448</v>
      </c>
      <c r="Q1583" s="3">
        <v>85</v>
      </c>
      <c r="R1583" s="3">
        <v>13.2</v>
      </c>
      <c r="S1583" s="3">
        <v>1869</v>
      </c>
      <c r="T1583" s="3">
        <v>2.77</v>
      </c>
      <c r="U1583" s="3">
        <v>0.02</v>
      </c>
    </row>
    <row r="1584" spans="15:21" x14ac:dyDescent="0.25">
      <c r="O1584" s="3">
        <v>525</v>
      </c>
      <c r="P1584" s="3">
        <v>448</v>
      </c>
      <c r="Q1584" s="3">
        <v>85</v>
      </c>
      <c r="R1584" s="3">
        <v>13.2</v>
      </c>
      <c r="S1584" s="3">
        <v>1869</v>
      </c>
      <c r="T1584" s="3">
        <v>2.77</v>
      </c>
      <c r="U1584" s="3">
        <v>0.02</v>
      </c>
    </row>
    <row r="1585" spans="15:21" x14ac:dyDescent="0.25">
      <c r="O1585" s="3">
        <v>525</v>
      </c>
      <c r="P1585" s="3">
        <v>448</v>
      </c>
      <c r="Q1585" s="3">
        <v>85</v>
      </c>
      <c r="R1585" s="3">
        <v>13.2</v>
      </c>
      <c r="S1585" s="3">
        <v>1869</v>
      </c>
      <c r="T1585" s="3">
        <v>2.77</v>
      </c>
      <c r="U1585" s="3">
        <v>0.02</v>
      </c>
    </row>
    <row r="1586" spans="15:21" x14ac:dyDescent="0.25">
      <c r="O1586" s="3">
        <v>617</v>
      </c>
      <c r="P1586" s="3">
        <v>507</v>
      </c>
      <c r="Q1586" s="3">
        <v>85</v>
      </c>
      <c r="R1586" s="3">
        <v>13.2</v>
      </c>
      <c r="S1586" s="3">
        <v>1749</v>
      </c>
      <c r="T1586" s="3">
        <v>2.92</v>
      </c>
      <c r="U1586" s="3">
        <v>0.02</v>
      </c>
    </row>
    <row r="1587" spans="15:21" x14ac:dyDescent="0.25">
      <c r="O1587" s="3">
        <v>617</v>
      </c>
      <c r="P1587" s="3">
        <v>507</v>
      </c>
      <c r="Q1587" s="3">
        <v>85</v>
      </c>
      <c r="R1587" s="3">
        <v>13.2</v>
      </c>
      <c r="S1587" s="3">
        <v>1749</v>
      </c>
      <c r="T1587" s="3">
        <v>2.92</v>
      </c>
      <c r="U1587" s="3">
        <v>0.02</v>
      </c>
    </row>
    <row r="1588" spans="15:21" x14ac:dyDescent="0.25">
      <c r="O1588" s="3">
        <v>583</v>
      </c>
      <c r="P1588" s="3">
        <v>493</v>
      </c>
      <c r="Q1588" s="3">
        <v>85</v>
      </c>
      <c r="R1588" s="3">
        <v>13.1</v>
      </c>
      <c r="S1588" s="3">
        <v>1752</v>
      </c>
      <c r="T1588" s="3">
        <v>2.91</v>
      </c>
      <c r="U1588" s="3">
        <v>0.02</v>
      </c>
    </row>
    <row r="1589" spans="15:21" x14ac:dyDescent="0.25">
      <c r="O1589" s="3">
        <v>583</v>
      </c>
      <c r="P1589" s="3">
        <v>493</v>
      </c>
      <c r="Q1589" s="3">
        <v>85</v>
      </c>
      <c r="R1589" s="3">
        <v>13.1</v>
      </c>
      <c r="S1589" s="3">
        <v>1752</v>
      </c>
      <c r="T1589" s="3">
        <v>2.91</v>
      </c>
      <c r="U1589" s="3">
        <v>0.02</v>
      </c>
    </row>
    <row r="1590" spans="15:21" x14ac:dyDescent="0.25">
      <c r="O1590" s="3">
        <v>570</v>
      </c>
      <c r="P1590" s="3">
        <v>503</v>
      </c>
      <c r="Q1590" s="3">
        <v>85</v>
      </c>
      <c r="R1590" s="3">
        <v>13.1</v>
      </c>
      <c r="S1590" s="3">
        <v>1722</v>
      </c>
      <c r="T1590" s="3">
        <v>1</v>
      </c>
      <c r="U1590" s="3">
        <v>0.02</v>
      </c>
    </row>
    <row r="1591" spans="15:21" x14ac:dyDescent="0.25">
      <c r="O1591" s="3">
        <v>570</v>
      </c>
      <c r="P1591" s="3">
        <v>503</v>
      </c>
      <c r="Q1591" s="3">
        <v>85</v>
      </c>
      <c r="R1591" s="3">
        <v>13.2</v>
      </c>
      <c r="S1591" s="3">
        <v>1703</v>
      </c>
      <c r="T1591" s="3">
        <v>1</v>
      </c>
      <c r="U1591" s="3">
        <v>0.02</v>
      </c>
    </row>
    <row r="1592" spans="15:21" x14ac:dyDescent="0.25">
      <c r="O1592" s="3">
        <v>572</v>
      </c>
      <c r="P1592" s="3">
        <v>500</v>
      </c>
      <c r="Q1592" s="3">
        <v>85</v>
      </c>
      <c r="R1592" s="3">
        <v>13.1</v>
      </c>
      <c r="S1592" s="3">
        <v>1697</v>
      </c>
      <c r="T1592" s="3">
        <v>1</v>
      </c>
      <c r="U1592" s="3">
        <v>0.02</v>
      </c>
    </row>
    <row r="1593" spans="15:21" x14ac:dyDescent="0.25">
      <c r="O1593" s="3">
        <v>569</v>
      </c>
      <c r="P1593" s="3">
        <v>497</v>
      </c>
      <c r="Q1593" s="3">
        <v>85</v>
      </c>
      <c r="R1593" s="3">
        <v>13.2</v>
      </c>
      <c r="S1593" s="3">
        <v>1691</v>
      </c>
      <c r="T1593" s="3">
        <v>1</v>
      </c>
      <c r="U1593" s="3">
        <v>0.02</v>
      </c>
    </row>
    <row r="1594" spans="15:21" x14ac:dyDescent="0.25">
      <c r="O1594" s="3">
        <v>569</v>
      </c>
      <c r="P1594" s="3">
        <v>497</v>
      </c>
      <c r="Q1594" s="3">
        <v>85</v>
      </c>
      <c r="R1594" s="3">
        <v>13.1</v>
      </c>
      <c r="S1594" s="3">
        <v>1692</v>
      </c>
      <c r="T1594" s="3">
        <v>1</v>
      </c>
      <c r="U1594" s="3">
        <v>0.02</v>
      </c>
    </row>
    <row r="1595" spans="15:21" x14ac:dyDescent="0.25">
      <c r="O1595" s="3">
        <v>601</v>
      </c>
      <c r="P1595" s="3">
        <v>515</v>
      </c>
      <c r="Q1595" s="3">
        <v>85</v>
      </c>
      <c r="R1595" s="3">
        <v>13.1</v>
      </c>
      <c r="S1595" s="3">
        <v>1704</v>
      </c>
      <c r="T1595" s="3">
        <v>1</v>
      </c>
      <c r="U1595" s="3">
        <v>0.02</v>
      </c>
    </row>
    <row r="1596" spans="15:21" x14ac:dyDescent="0.25">
      <c r="O1596" s="3">
        <v>582</v>
      </c>
      <c r="P1596" s="3">
        <v>504</v>
      </c>
      <c r="Q1596" s="3">
        <v>85</v>
      </c>
      <c r="R1596" s="3">
        <v>13.1</v>
      </c>
      <c r="S1596" s="3">
        <v>1715</v>
      </c>
      <c r="T1596" s="3">
        <v>1</v>
      </c>
      <c r="U1596" s="3">
        <v>0.02</v>
      </c>
    </row>
    <row r="1597" spans="15:21" x14ac:dyDescent="0.25">
      <c r="O1597" s="3">
        <v>582</v>
      </c>
      <c r="P1597" s="3">
        <v>504</v>
      </c>
      <c r="Q1597" s="3">
        <v>85</v>
      </c>
      <c r="R1597" s="3">
        <v>13.2</v>
      </c>
      <c r="S1597" s="3">
        <v>1717</v>
      </c>
      <c r="T1597" s="3">
        <v>1</v>
      </c>
      <c r="U1597" s="3">
        <v>0.02</v>
      </c>
    </row>
    <row r="1598" spans="15:21" x14ac:dyDescent="0.25">
      <c r="O1598" s="3">
        <v>669</v>
      </c>
      <c r="P1598" s="3">
        <v>535</v>
      </c>
      <c r="Q1598" s="3">
        <v>78</v>
      </c>
      <c r="R1598" s="3">
        <v>12.2</v>
      </c>
      <c r="S1598" s="3">
        <v>1709</v>
      </c>
      <c r="T1598" s="3">
        <v>1.44</v>
      </c>
      <c r="U1598" s="3">
        <v>0.02</v>
      </c>
    </row>
    <row r="1599" spans="15:21" x14ac:dyDescent="0.25">
      <c r="O1599" s="3">
        <v>669</v>
      </c>
      <c r="P1599" s="3">
        <v>535</v>
      </c>
      <c r="Q1599" s="3">
        <v>78</v>
      </c>
      <c r="R1599" s="3">
        <v>12.2</v>
      </c>
      <c r="S1599" s="3">
        <v>1709</v>
      </c>
      <c r="T1599" s="3">
        <v>1.44</v>
      </c>
      <c r="U1599" s="3">
        <v>0.02</v>
      </c>
    </row>
    <row r="1600" spans="15:21" x14ac:dyDescent="0.25">
      <c r="O1600" s="3">
        <v>640</v>
      </c>
      <c r="P1600" s="3">
        <v>514</v>
      </c>
      <c r="Q1600" s="3">
        <v>78</v>
      </c>
      <c r="R1600" s="3">
        <v>12.1</v>
      </c>
      <c r="S1600" s="3">
        <v>1699</v>
      </c>
      <c r="T1600" s="3">
        <v>1.32</v>
      </c>
      <c r="U1600" s="3">
        <v>0.02</v>
      </c>
    </row>
    <row r="1601" spans="15:21" x14ac:dyDescent="0.25">
      <c r="O1601" s="3">
        <v>640</v>
      </c>
      <c r="P1601" s="3">
        <v>514</v>
      </c>
      <c r="Q1601" s="3">
        <v>78</v>
      </c>
      <c r="R1601" s="3">
        <v>12.1</v>
      </c>
      <c r="S1601" s="3">
        <v>1699</v>
      </c>
      <c r="T1601" s="3">
        <v>1.32</v>
      </c>
      <c r="U1601" s="3">
        <v>0.02</v>
      </c>
    </row>
    <row r="1602" spans="15:21" x14ac:dyDescent="0.25">
      <c r="O1602" s="3">
        <v>640</v>
      </c>
      <c r="P1602" s="3">
        <v>514</v>
      </c>
      <c r="Q1602" s="3">
        <v>78</v>
      </c>
      <c r="R1602" s="3">
        <v>12.1</v>
      </c>
      <c r="S1602" s="3">
        <v>1694</v>
      </c>
      <c r="T1602" s="3">
        <v>1.24</v>
      </c>
      <c r="U1602" s="3">
        <v>0.02</v>
      </c>
    </row>
    <row r="1603" spans="15:21" x14ac:dyDescent="0.25">
      <c r="O1603" s="3">
        <v>640</v>
      </c>
      <c r="P1603" s="3">
        <v>514</v>
      </c>
      <c r="Q1603" s="3">
        <v>78</v>
      </c>
      <c r="R1603" s="3">
        <v>12.1</v>
      </c>
      <c r="S1603" s="3">
        <v>1694</v>
      </c>
      <c r="T1603" s="3">
        <v>1.24</v>
      </c>
      <c r="U1603" s="3">
        <v>0.02</v>
      </c>
    </row>
    <row r="1604" spans="15:21" x14ac:dyDescent="0.25">
      <c r="O1604" s="3">
        <v>598</v>
      </c>
      <c r="P1604" s="3">
        <v>481</v>
      </c>
      <c r="Q1604" s="3">
        <v>78.5</v>
      </c>
      <c r="R1604" s="3">
        <v>12.1</v>
      </c>
      <c r="S1604" s="3">
        <v>1695</v>
      </c>
      <c r="T1604" s="3">
        <v>1.1200000000000001</v>
      </c>
      <c r="U1604" s="3">
        <v>0.02</v>
      </c>
    </row>
    <row r="1605" spans="15:21" x14ac:dyDescent="0.25">
      <c r="O1605" s="3">
        <v>598</v>
      </c>
      <c r="P1605" s="3">
        <v>481</v>
      </c>
      <c r="Q1605" s="3">
        <v>78.5</v>
      </c>
      <c r="R1605" s="3">
        <v>12.1</v>
      </c>
      <c r="S1605" s="3">
        <v>1695</v>
      </c>
      <c r="T1605" s="3">
        <v>1.1200000000000001</v>
      </c>
      <c r="U1605" s="3">
        <v>0.02</v>
      </c>
    </row>
    <row r="1606" spans="15:21" x14ac:dyDescent="0.25">
      <c r="O1606" s="3">
        <v>682</v>
      </c>
      <c r="P1606" s="3">
        <v>548</v>
      </c>
      <c r="Q1606" s="3">
        <v>78.5</v>
      </c>
      <c r="R1606" s="3">
        <v>12.1</v>
      </c>
      <c r="S1606" s="3">
        <v>1685</v>
      </c>
      <c r="T1606" s="3">
        <v>1.03</v>
      </c>
      <c r="U1606" s="3">
        <v>0.02</v>
      </c>
    </row>
    <row r="1607" spans="15:21" x14ac:dyDescent="0.25">
      <c r="O1607" s="3">
        <v>682</v>
      </c>
      <c r="P1607" s="3">
        <v>548</v>
      </c>
      <c r="Q1607" s="3">
        <v>78.5</v>
      </c>
      <c r="R1607" s="3">
        <v>12.1</v>
      </c>
      <c r="S1607" s="3">
        <v>1685</v>
      </c>
      <c r="T1607" s="3">
        <v>1.03</v>
      </c>
      <c r="U1607" s="3">
        <v>0.02</v>
      </c>
    </row>
    <row r="1608" spans="15:21" x14ac:dyDescent="0.25">
      <c r="O1608" s="3">
        <v>682</v>
      </c>
      <c r="P1608" s="3">
        <v>548</v>
      </c>
      <c r="Q1608" s="3">
        <v>78.5</v>
      </c>
      <c r="R1608" s="3">
        <v>12.1</v>
      </c>
      <c r="S1608" s="3">
        <v>1704</v>
      </c>
      <c r="T1608" s="3">
        <v>1.02</v>
      </c>
      <c r="U1608" s="3">
        <v>0.02</v>
      </c>
    </row>
    <row r="1609" spans="15:21" x14ac:dyDescent="0.25">
      <c r="O1609" s="3">
        <v>682</v>
      </c>
      <c r="P1609" s="3">
        <v>548</v>
      </c>
      <c r="Q1609" s="3">
        <v>78.5</v>
      </c>
      <c r="R1609" s="3">
        <v>12.1</v>
      </c>
      <c r="S1609" s="3">
        <v>1704</v>
      </c>
      <c r="T1609" s="3">
        <v>1.02</v>
      </c>
      <c r="U1609" s="3">
        <v>0.02</v>
      </c>
    </row>
    <row r="1610" spans="15:21" x14ac:dyDescent="0.25">
      <c r="O1610" s="3">
        <v>526</v>
      </c>
      <c r="P1610" s="3">
        <v>456</v>
      </c>
      <c r="Q1610" s="3">
        <v>85</v>
      </c>
      <c r="R1610" s="3">
        <v>13.3</v>
      </c>
      <c r="S1610" s="3">
        <v>1923</v>
      </c>
      <c r="T1610" s="3">
        <v>1</v>
      </c>
      <c r="U1610" s="3">
        <v>0.02</v>
      </c>
    </row>
    <row r="1611" spans="15:21" x14ac:dyDescent="0.25">
      <c r="O1611" s="3">
        <v>526</v>
      </c>
      <c r="P1611" s="3">
        <v>456</v>
      </c>
      <c r="Q1611" s="3">
        <v>84.5</v>
      </c>
      <c r="R1611" s="3">
        <v>13.3</v>
      </c>
      <c r="S1611" s="3">
        <v>1903</v>
      </c>
      <c r="T1611" s="3">
        <v>1</v>
      </c>
      <c r="U1611" s="3">
        <v>0.02</v>
      </c>
    </row>
    <row r="1612" spans="15:21" x14ac:dyDescent="0.25">
      <c r="O1612" s="3">
        <v>684</v>
      </c>
      <c r="P1612" s="3">
        <v>537</v>
      </c>
      <c r="Q1612" s="3">
        <v>78.5</v>
      </c>
      <c r="R1612" s="3">
        <v>12</v>
      </c>
      <c r="S1612" s="3">
        <v>1719</v>
      </c>
      <c r="T1612" s="3">
        <v>1.02</v>
      </c>
      <c r="U1612" s="3">
        <v>0.02</v>
      </c>
    </row>
    <row r="1613" spans="15:21" x14ac:dyDescent="0.25">
      <c r="O1613" s="3">
        <v>684</v>
      </c>
      <c r="P1613" s="3">
        <v>537</v>
      </c>
      <c r="Q1613" s="3">
        <v>78.5</v>
      </c>
      <c r="R1613" s="3">
        <v>12</v>
      </c>
      <c r="S1613" s="3">
        <v>1719</v>
      </c>
      <c r="T1613" s="3">
        <v>1.02</v>
      </c>
      <c r="U1613" s="3">
        <v>0.02</v>
      </c>
    </row>
    <row r="1614" spans="15:21" x14ac:dyDescent="0.25">
      <c r="O1614" s="3">
        <v>647</v>
      </c>
      <c r="P1614" s="3">
        <v>501</v>
      </c>
      <c r="Q1614" s="3">
        <v>78.5</v>
      </c>
      <c r="R1614" s="3">
        <v>12</v>
      </c>
      <c r="S1614" s="3">
        <v>1723</v>
      </c>
      <c r="T1614" s="3">
        <v>1.03</v>
      </c>
      <c r="U1614" s="3">
        <v>0.02</v>
      </c>
    </row>
    <row r="1615" spans="15:21" x14ac:dyDescent="0.25">
      <c r="O1615" s="3">
        <v>647</v>
      </c>
      <c r="P1615" s="3">
        <v>501</v>
      </c>
      <c r="Q1615" s="3">
        <v>78.5</v>
      </c>
      <c r="R1615" s="3">
        <v>12</v>
      </c>
      <c r="S1615" s="3">
        <v>1723</v>
      </c>
      <c r="T1615" s="3">
        <v>1.03</v>
      </c>
      <c r="U1615" s="3">
        <v>0.02</v>
      </c>
    </row>
    <row r="1616" spans="15:21" x14ac:dyDescent="0.25">
      <c r="O1616" s="3">
        <v>647</v>
      </c>
      <c r="P1616" s="3">
        <v>501</v>
      </c>
      <c r="Q1616" s="3">
        <v>79</v>
      </c>
      <c r="R1616" s="3">
        <v>12.1</v>
      </c>
      <c r="S1616" s="3">
        <v>1734</v>
      </c>
      <c r="T1616" s="3">
        <v>1.03</v>
      </c>
      <c r="U1616" s="3">
        <v>0.02</v>
      </c>
    </row>
    <row r="1617" spans="15:21" x14ac:dyDescent="0.25">
      <c r="O1617" s="3">
        <v>647</v>
      </c>
      <c r="P1617" s="3">
        <v>501</v>
      </c>
      <c r="Q1617" s="3">
        <v>79</v>
      </c>
      <c r="R1617" s="3">
        <v>12.1</v>
      </c>
      <c r="S1617" s="3">
        <v>1734</v>
      </c>
      <c r="T1617" s="3">
        <v>1.03</v>
      </c>
      <c r="U1617" s="3">
        <v>0.02</v>
      </c>
    </row>
    <row r="1618" spans="15:21" x14ac:dyDescent="0.25">
      <c r="O1618" s="3">
        <v>635</v>
      </c>
      <c r="P1618" s="3">
        <v>507</v>
      </c>
      <c r="Q1618" s="3">
        <v>79</v>
      </c>
      <c r="R1618" s="3">
        <v>12.1</v>
      </c>
      <c r="S1618" s="3">
        <v>1741</v>
      </c>
      <c r="T1618" s="3">
        <v>1.03</v>
      </c>
      <c r="U1618" s="3">
        <v>0.02</v>
      </c>
    </row>
    <row r="1619" spans="15:21" x14ac:dyDescent="0.25">
      <c r="O1619" s="3">
        <v>635</v>
      </c>
      <c r="P1619" s="3">
        <v>507</v>
      </c>
      <c r="Q1619" s="3">
        <v>79</v>
      </c>
      <c r="R1619" s="3">
        <v>12.1</v>
      </c>
      <c r="S1619" s="3">
        <v>1741</v>
      </c>
      <c r="T1619" s="3">
        <v>1.03</v>
      </c>
      <c r="U1619" s="3">
        <v>0.02</v>
      </c>
    </row>
    <row r="1620" spans="15:21" x14ac:dyDescent="0.25">
      <c r="O1620" s="3">
        <v>648</v>
      </c>
      <c r="P1620" s="3">
        <v>526</v>
      </c>
      <c r="Q1620" s="3">
        <v>79</v>
      </c>
      <c r="R1620" s="3">
        <v>12.1</v>
      </c>
      <c r="S1620" s="3">
        <v>1755</v>
      </c>
      <c r="T1620" s="3">
        <v>1.03</v>
      </c>
      <c r="U1620" s="3">
        <v>0.02</v>
      </c>
    </row>
    <row r="1621" spans="15:21" x14ac:dyDescent="0.25">
      <c r="O1621" s="3">
        <v>648</v>
      </c>
      <c r="P1621" s="3">
        <v>526</v>
      </c>
      <c r="Q1621" s="3">
        <v>79</v>
      </c>
      <c r="R1621" s="3">
        <v>12.1</v>
      </c>
      <c r="S1621" s="3">
        <v>1755</v>
      </c>
      <c r="T1621" s="3">
        <v>1.03</v>
      </c>
      <c r="U1621" s="3">
        <v>0.02</v>
      </c>
    </row>
    <row r="1622" spans="15:21" x14ac:dyDescent="0.25">
      <c r="O1622" s="3">
        <v>648</v>
      </c>
      <c r="P1622" s="3">
        <v>526</v>
      </c>
      <c r="Q1622" s="3">
        <v>78.5</v>
      </c>
      <c r="R1622" s="3">
        <v>12</v>
      </c>
      <c r="S1622" s="3">
        <v>1766</v>
      </c>
      <c r="T1622" s="3">
        <v>1.03</v>
      </c>
      <c r="U1622" s="3">
        <v>0.02</v>
      </c>
    </row>
    <row r="1623" spans="15:21" x14ac:dyDescent="0.25">
      <c r="O1623" s="3">
        <v>648</v>
      </c>
      <c r="P1623" s="3">
        <v>526</v>
      </c>
      <c r="Q1623" s="3">
        <v>78.5</v>
      </c>
      <c r="R1623" s="3">
        <v>12</v>
      </c>
      <c r="S1623" s="3">
        <v>1766</v>
      </c>
      <c r="T1623" s="3">
        <v>1.03</v>
      </c>
      <c r="U1623" s="3">
        <v>0.02</v>
      </c>
    </row>
    <row r="1624" spans="15:21" x14ac:dyDescent="0.25">
      <c r="O1624" s="3">
        <v>239</v>
      </c>
      <c r="P1624" s="3">
        <v>206</v>
      </c>
      <c r="Q1624" s="3">
        <v>66.5</v>
      </c>
      <c r="R1624" s="3">
        <v>15.5</v>
      </c>
      <c r="S1624" s="3">
        <v>789</v>
      </c>
      <c r="T1624" s="3">
        <v>1</v>
      </c>
      <c r="U1624" s="3">
        <v>0.02</v>
      </c>
    </row>
    <row r="1625" spans="15:21" x14ac:dyDescent="0.25">
      <c r="O1625" s="3">
        <v>239</v>
      </c>
      <c r="P1625" s="3">
        <v>206</v>
      </c>
      <c r="Q1625" s="3">
        <v>62.5</v>
      </c>
      <c r="R1625" s="3">
        <v>15.6</v>
      </c>
      <c r="S1625" s="3">
        <v>791</v>
      </c>
      <c r="T1625" s="3">
        <v>1</v>
      </c>
      <c r="U1625" s="3">
        <v>0.02</v>
      </c>
    </row>
    <row r="1626" spans="15:21" x14ac:dyDescent="0.25">
      <c r="O1626" s="3">
        <v>268</v>
      </c>
      <c r="P1626" s="3">
        <v>230</v>
      </c>
      <c r="Q1626" s="3">
        <v>63.5</v>
      </c>
      <c r="R1626" s="3">
        <v>15</v>
      </c>
      <c r="S1626" s="3">
        <v>750</v>
      </c>
      <c r="T1626" s="3">
        <v>1</v>
      </c>
      <c r="U1626" s="3">
        <v>0.02</v>
      </c>
    </row>
    <row r="1627" spans="15:21" x14ac:dyDescent="0.25">
      <c r="O1627" s="3">
        <v>268</v>
      </c>
      <c r="P1627" s="3">
        <v>230</v>
      </c>
      <c r="Q1627" s="3">
        <v>66</v>
      </c>
      <c r="R1627" s="3">
        <v>14.5</v>
      </c>
      <c r="S1627" s="3">
        <v>715</v>
      </c>
      <c r="T1627" s="3">
        <v>1</v>
      </c>
      <c r="U1627" s="3">
        <v>0.02</v>
      </c>
    </row>
    <row r="1628" spans="15:21" x14ac:dyDescent="0.25">
      <c r="O1628" s="3">
        <v>297</v>
      </c>
      <c r="P1628" s="3">
        <v>245</v>
      </c>
      <c r="Q1628" s="3">
        <v>66.5</v>
      </c>
      <c r="R1628" s="3">
        <v>14.3</v>
      </c>
      <c r="S1628" s="3">
        <v>731</v>
      </c>
      <c r="T1628" s="3">
        <v>1</v>
      </c>
      <c r="U1628" s="3">
        <v>0.04</v>
      </c>
    </row>
    <row r="1629" spans="15:21" x14ac:dyDescent="0.25">
      <c r="O1629" s="3">
        <v>296</v>
      </c>
      <c r="P1629" s="3">
        <v>248</v>
      </c>
      <c r="Q1629" s="3">
        <v>67.5</v>
      </c>
      <c r="R1629" s="3">
        <v>14.2</v>
      </c>
      <c r="S1629" s="3">
        <v>760</v>
      </c>
      <c r="T1629" s="3">
        <v>1</v>
      </c>
      <c r="U1629" s="3">
        <v>0.02</v>
      </c>
    </row>
    <row r="1630" spans="15:21" x14ac:dyDescent="0.25">
      <c r="O1630" s="3">
        <v>296</v>
      </c>
      <c r="P1630" s="3">
        <v>248</v>
      </c>
      <c r="Q1630" s="3">
        <v>67.5</v>
      </c>
      <c r="R1630" s="3">
        <v>14.1</v>
      </c>
      <c r="S1630" s="3">
        <v>760</v>
      </c>
      <c r="T1630" s="3">
        <v>1</v>
      </c>
      <c r="U1630" s="3">
        <v>0.04</v>
      </c>
    </row>
    <row r="1631" spans="15:21" x14ac:dyDescent="0.25">
      <c r="O1631" s="3">
        <v>311</v>
      </c>
      <c r="P1631" s="3">
        <v>249</v>
      </c>
      <c r="Q1631" s="3">
        <v>68</v>
      </c>
      <c r="R1631" s="3">
        <v>13.9</v>
      </c>
      <c r="S1631" s="3">
        <v>773</v>
      </c>
      <c r="T1631" s="3">
        <v>1</v>
      </c>
      <c r="U1631" s="3">
        <v>0.04</v>
      </c>
    </row>
    <row r="1632" spans="15:21" x14ac:dyDescent="0.25">
      <c r="O1632" s="3">
        <v>306</v>
      </c>
      <c r="P1632" s="3">
        <v>259</v>
      </c>
      <c r="Q1632" s="3">
        <v>69</v>
      </c>
      <c r="R1632" s="3">
        <v>13.7</v>
      </c>
      <c r="S1632" s="3">
        <v>752</v>
      </c>
      <c r="T1632" s="3">
        <v>1</v>
      </c>
      <c r="U1632" s="3">
        <v>0.06</v>
      </c>
    </row>
    <row r="1633" spans="15:21" x14ac:dyDescent="0.25">
      <c r="O1633" s="3">
        <v>306</v>
      </c>
      <c r="P1633" s="3">
        <v>259</v>
      </c>
      <c r="Q1633" s="3">
        <v>69.5</v>
      </c>
      <c r="R1633" s="3">
        <v>13.5</v>
      </c>
      <c r="S1633" s="3">
        <v>751</v>
      </c>
      <c r="T1633" s="3">
        <v>1</v>
      </c>
      <c r="U1633" s="3">
        <v>0.03</v>
      </c>
    </row>
    <row r="1634" spans="15:21" x14ac:dyDescent="0.25">
      <c r="O1634" s="3">
        <v>307</v>
      </c>
      <c r="P1634" s="3">
        <v>253</v>
      </c>
      <c r="Q1634" s="3">
        <v>69.5</v>
      </c>
      <c r="R1634" s="3">
        <v>13.6</v>
      </c>
      <c r="S1634" s="3">
        <v>755</v>
      </c>
      <c r="T1634" s="3">
        <v>1</v>
      </c>
      <c r="U1634" s="3">
        <v>0.02</v>
      </c>
    </row>
    <row r="1635" spans="15:21" x14ac:dyDescent="0.25">
      <c r="O1635" s="3">
        <v>306</v>
      </c>
      <c r="P1635" s="3">
        <v>254</v>
      </c>
      <c r="Q1635" s="3">
        <v>69.5</v>
      </c>
      <c r="R1635" s="3">
        <v>13.7</v>
      </c>
      <c r="S1635" s="3">
        <v>763</v>
      </c>
      <c r="T1635" s="3">
        <v>1</v>
      </c>
      <c r="U1635" s="3">
        <v>0.02</v>
      </c>
    </row>
    <row r="1636" spans="15:21" x14ac:dyDescent="0.25">
      <c r="O1636" s="3">
        <v>306</v>
      </c>
      <c r="P1636" s="3">
        <v>254</v>
      </c>
      <c r="Q1636" s="3">
        <v>69.5</v>
      </c>
      <c r="R1636" s="3">
        <v>13.8</v>
      </c>
      <c r="S1636" s="3">
        <v>765</v>
      </c>
      <c r="T1636" s="3">
        <v>1</v>
      </c>
      <c r="U1636" s="3">
        <v>0.02</v>
      </c>
    </row>
    <row r="1637" spans="15:21" x14ac:dyDescent="0.25">
      <c r="O1637" s="3">
        <v>291</v>
      </c>
      <c r="P1637" s="3">
        <v>242</v>
      </c>
      <c r="Q1637" s="3">
        <v>69</v>
      </c>
      <c r="R1637" s="3">
        <v>13.8</v>
      </c>
      <c r="S1637" s="3">
        <v>767</v>
      </c>
      <c r="T1637" s="3">
        <v>1</v>
      </c>
      <c r="U1637" s="3">
        <v>0.02</v>
      </c>
    </row>
    <row r="1638" spans="15:21" x14ac:dyDescent="0.25">
      <c r="O1638" s="3">
        <v>294</v>
      </c>
      <c r="P1638" s="3">
        <v>241</v>
      </c>
      <c r="Q1638" s="3">
        <v>68.5</v>
      </c>
      <c r="R1638" s="3">
        <v>13.8</v>
      </c>
      <c r="S1638" s="3">
        <v>772</v>
      </c>
      <c r="T1638" s="3">
        <v>1</v>
      </c>
      <c r="U1638" s="3">
        <v>0.02</v>
      </c>
    </row>
    <row r="1639" spans="15:21" x14ac:dyDescent="0.25">
      <c r="O1639" s="3">
        <v>294</v>
      </c>
      <c r="P1639" s="3">
        <v>241</v>
      </c>
      <c r="Q1639" s="3">
        <v>68.5</v>
      </c>
      <c r="R1639" s="3">
        <v>13.8</v>
      </c>
      <c r="S1639" s="3">
        <v>789</v>
      </c>
      <c r="T1639" s="3">
        <v>1</v>
      </c>
      <c r="U1639" s="3">
        <v>0.02</v>
      </c>
    </row>
    <row r="1640" spans="15:21" x14ac:dyDescent="0.25">
      <c r="O1640" s="3">
        <v>309</v>
      </c>
      <c r="P1640" s="3">
        <v>253</v>
      </c>
      <c r="Q1640" s="3">
        <v>69</v>
      </c>
      <c r="R1640" s="3">
        <v>13.7</v>
      </c>
      <c r="S1640" s="3">
        <v>784</v>
      </c>
      <c r="T1640" s="3">
        <v>1</v>
      </c>
      <c r="U1640" s="3">
        <v>0.02</v>
      </c>
    </row>
    <row r="1641" spans="15:21" x14ac:dyDescent="0.25">
      <c r="O1641" s="3">
        <v>284</v>
      </c>
      <c r="P1641" s="3">
        <v>236</v>
      </c>
      <c r="Q1641" s="3">
        <v>69</v>
      </c>
      <c r="R1641" s="3">
        <v>13.7</v>
      </c>
      <c r="S1641" s="3">
        <v>817</v>
      </c>
      <c r="T1641" s="3">
        <v>1</v>
      </c>
      <c r="U1641" s="3">
        <v>0.02</v>
      </c>
    </row>
    <row r="1642" spans="15:21" x14ac:dyDescent="0.25">
      <c r="O1642" s="3">
        <v>284</v>
      </c>
      <c r="P1642" s="3">
        <v>236</v>
      </c>
      <c r="Q1642" s="3">
        <v>69</v>
      </c>
      <c r="R1642" s="3">
        <v>13.7</v>
      </c>
      <c r="S1642" s="3">
        <v>807</v>
      </c>
      <c r="T1642" s="3">
        <v>1</v>
      </c>
      <c r="U1642" s="3">
        <v>0.02</v>
      </c>
    </row>
    <row r="1643" spans="15:21" x14ac:dyDescent="0.25">
      <c r="O1643" s="3">
        <v>287</v>
      </c>
      <c r="P1643" s="3">
        <v>236</v>
      </c>
      <c r="Q1643" s="3">
        <v>69</v>
      </c>
      <c r="R1643" s="3">
        <v>13.6</v>
      </c>
      <c r="S1643" s="3">
        <v>813</v>
      </c>
      <c r="T1643" s="3">
        <v>1</v>
      </c>
      <c r="U1643" s="3">
        <v>0.02</v>
      </c>
    </row>
    <row r="1644" spans="15:21" x14ac:dyDescent="0.25">
      <c r="O1644" s="3">
        <v>294</v>
      </c>
      <c r="P1644" s="3">
        <v>249</v>
      </c>
      <c r="Q1644" s="3">
        <v>69</v>
      </c>
      <c r="R1644" s="3">
        <v>13.6</v>
      </c>
      <c r="S1644" s="3">
        <v>827</v>
      </c>
      <c r="T1644" s="3">
        <v>1</v>
      </c>
      <c r="U1644" s="3">
        <v>0.02</v>
      </c>
    </row>
    <row r="1645" spans="15:21" x14ac:dyDescent="0.25">
      <c r="O1645" s="3">
        <v>294</v>
      </c>
      <c r="P1645" s="3">
        <v>249</v>
      </c>
      <c r="Q1645" s="3">
        <v>69.5</v>
      </c>
      <c r="R1645" s="3">
        <v>13.5</v>
      </c>
      <c r="S1645" s="3">
        <v>829</v>
      </c>
      <c r="T1645" s="3">
        <v>1</v>
      </c>
      <c r="U1645" s="3">
        <v>0.03</v>
      </c>
    </row>
    <row r="1646" spans="15:21" x14ac:dyDescent="0.25">
      <c r="O1646" s="3">
        <v>382</v>
      </c>
      <c r="P1646" s="3">
        <v>310</v>
      </c>
      <c r="Q1646" s="3">
        <v>69.5</v>
      </c>
      <c r="R1646" s="3">
        <v>13.4</v>
      </c>
      <c r="S1646" s="3">
        <v>823</v>
      </c>
      <c r="T1646" s="3">
        <v>1</v>
      </c>
      <c r="U1646" s="3">
        <v>0.03</v>
      </c>
    </row>
    <row r="1647" spans="15:21" x14ac:dyDescent="0.25">
      <c r="O1647" s="3">
        <v>305</v>
      </c>
      <c r="P1647" s="3">
        <v>265</v>
      </c>
      <c r="Q1647" s="3">
        <v>70.5</v>
      </c>
      <c r="R1647" s="3">
        <v>13.2</v>
      </c>
      <c r="S1647" s="3">
        <v>820</v>
      </c>
      <c r="T1647" s="3">
        <v>1</v>
      </c>
      <c r="U1647" s="3">
        <v>0.03</v>
      </c>
    </row>
    <row r="1648" spans="15:21" x14ac:dyDescent="0.25">
      <c r="O1648" s="3">
        <v>305</v>
      </c>
      <c r="P1648" s="3">
        <v>265</v>
      </c>
      <c r="Q1648" s="3">
        <v>71</v>
      </c>
      <c r="R1648" s="3">
        <v>13.1</v>
      </c>
      <c r="S1648" s="3">
        <v>844</v>
      </c>
      <c r="T1648" s="3">
        <v>1</v>
      </c>
      <c r="U1648" s="3">
        <v>0.03</v>
      </c>
    </row>
    <row r="1649" spans="15:21" x14ac:dyDescent="0.25">
      <c r="O1649" s="3">
        <v>312</v>
      </c>
      <c r="P1649" s="3">
        <v>267</v>
      </c>
      <c r="Q1649" s="3">
        <v>71</v>
      </c>
      <c r="R1649" s="3">
        <v>13</v>
      </c>
      <c r="S1649" s="3">
        <v>850</v>
      </c>
      <c r="T1649" s="3">
        <v>1</v>
      </c>
      <c r="U1649" s="3">
        <v>0.03</v>
      </c>
    </row>
    <row r="1650" spans="15:21" x14ac:dyDescent="0.25">
      <c r="O1650" s="3">
        <v>314</v>
      </c>
      <c r="P1650" s="3">
        <v>269</v>
      </c>
      <c r="Q1650" s="3">
        <v>71</v>
      </c>
      <c r="R1650" s="3">
        <v>12.9</v>
      </c>
      <c r="S1650" s="3">
        <v>869</v>
      </c>
      <c r="T1650" s="3">
        <v>1</v>
      </c>
      <c r="U1650" s="3">
        <v>0.03</v>
      </c>
    </row>
    <row r="1651" spans="15:21" x14ac:dyDescent="0.25">
      <c r="O1651" s="3">
        <v>314</v>
      </c>
      <c r="P1651" s="3">
        <v>269</v>
      </c>
      <c r="Q1651" s="3">
        <v>71</v>
      </c>
      <c r="R1651" s="3">
        <v>12.8</v>
      </c>
      <c r="S1651" s="3">
        <v>866</v>
      </c>
      <c r="T1651" s="3">
        <v>1</v>
      </c>
      <c r="U1651" s="3">
        <v>0.03</v>
      </c>
    </row>
    <row r="1652" spans="15:21" x14ac:dyDescent="0.25">
      <c r="O1652" s="3">
        <v>338</v>
      </c>
      <c r="P1652" s="3">
        <v>280</v>
      </c>
      <c r="Q1652" s="3">
        <v>71.5</v>
      </c>
      <c r="R1652" s="3">
        <v>12.8</v>
      </c>
      <c r="S1652" s="3">
        <v>863</v>
      </c>
      <c r="T1652" s="3">
        <v>1</v>
      </c>
      <c r="U1652" s="3">
        <v>0.03</v>
      </c>
    </row>
    <row r="1653" spans="15:21" x14ac:dyDescent="0.25">
      <c r="O1653" s="3">
        <v>359</v>
      </c>
      <c r="P1653" s="3">
        <v>298</v>
      </c>
      <c r="Q1653" s="3">
        <v>71.5</v>
      </c>
      <c r="R1653" s="3">
        <v>12.7</v>
      </c>
      <c r="S1653" s="3">
        <v>866</v>
      </c>
      <c r="T1653" s="3">
        <v>1</v>
      </c>
      <c r="U1653" s="3">
        <v>0.03</v>
      </c>
    </row>
    <row r="1654" spans="15:21" x14ac:dyDescent="0.25">
      <c r="O1654" s="3">
        <v>359</v>
      </c>
      <c r="P1654" s="3">
        <v>298</v>
      </c>
      <c r="Q1654" s="3">
        <v>72</v>
      </c>
      <c r="R1654" s="3">
        <v>12.7</v>
      </c>
      <c r="S1654" s="3">
        <v>872</v>
      </c>
      <c r="T1654" s="3">
        <v>1</v>
      </c>
      <c r="U1654" s="3">
        <v>0.03</v>
      </c>
    </row>
    <row r="1655" spans="15:21" x14ac:dyDescent="0.25">
      <c r="O1655" s="3">
        <v>350</v>
      </c>
      <c r="P1655" s="3">
        <v>305</v>
      </c>
      <c r="Q1655" s="3">
        <v>72</v>
      </c>
      <c r="R1655" s="3">
        <v>12.7</v>
      </c>
      <c r="S1655" s="3">
        <v>870</v>
      </c>
      <c r="T1655" s="3">
        <v>1</v>
      </c>
      <c r="U1655" s="3">
        <v>0.03</v>
      </c>
    </row>
    <row r="1656" spans="15:21" x14ac:dyDescent="0.25">
      <c r="O1656" s="3">
        <v>358</v>
      </c>
      <c r="P1656" s="3">
        <v>288</v>
      </c>
      <c r="Q1656" s="3">
        <v>72</v>
      </c>
      <c r="R1656" s="3">
        <v>12.6</v>
      </c>
      <c r="S1656" s="3">
        <v>878</v>
      </c>
      <c r="T1656" s="3">
        <v>1</v>
      </c>
      <c r="U1656" s="3">
        <v>0.03</v>
      </c>
    </row>
    <row r="1657" spans="15:21" x14ac:dyDescent="0.25">
      <c r="O1657" s="3">
        <v>358</v>
      </c>
      <c r="P1657" s="3">
        <v>288</v>
      </c>
      <c r="Q1657" s="3">
        <v>72.5</v>
      </c>
      <c r="R1657" s="3">
        <v>12.6</v>
      </c>
      <c r="S1657" s="3">
        <v>877</v>
      </c>
      <c r="T1657" s="3">
        <v>1</v>
      </c>
      <c r="U1657" s="3">
        <v>0.03</v>
      </c>
    </row>
    <row r="1658" spans="15:21" x14ac:dyDescent="0.25">
      <c r="O1658" s="3">
        <v>366</v>
      </c>
      <c r="P1658" s="3">
        <v>312</v>
      </c>
      <c r="Q1658" s="3">
        <v>73</v>
      </c>
      <c r="R1658" s="3">
        <v>12.6</v>
      </c>
      <c r="S1658" s="3">
        <v>876</v>
      </c>
      <c r="T1658" s="3">
        <v>1</v>
      </c>
      <c r="U1658" s="3">
        <v>0.03</v>
      </c>
    </row>
    <row r="1659" spans="15:21" x14ac:dyDescent="0.25">
      <c r="O1659" s="3">
        <v>514</v>
      </c>
      <c r="P1659" s="3">
        <v>378</v>
      </c>
      <c r="Q1659" s="3">
        <v>73</v>
      </c>
      <c r="R1659" s="3">
        <v>12.8</v>
      </c>
      <c r="S1659" s="3">
        <v>923</v>
      </c>
      <c r="T1659" s="3">
        <v>1</v>
      </c>
      <c r="U1659" s="3">
        <v>0.03</v>
      </c>
    </row>
    <row r="1660" spans="15:21" x14ac:dyDescent="0.25">
      <c r="O1660" s="3">
        <v>514</v>
      </c>
      <c r="P1660" s="3">
        <v>378</v>
      </c>
      <c r="Q1660" s="3">
        <v>73</v>
      </c>
      <c r="R1660" s="3">
        <v>12.8</v>
      </c>
      <c r="S1660" s="3">
        <v>929</v>
      </c>
      <c r="T1660" s="3">
        <v>1</v>
      </c>
      <c r="U1660" s="3">
        <v>0.03</v>
      </c>
    </row>
    <row r="1661" spans="15:21" x14ac:dyDescent="0.25">
      <c r="O1661" s="3">
        <v>380</v>
      </c>
      <c r="P1661" s="3">
        <v>325</v>
      </c>
      <c r="Q1661" s="3">
        <v>72.5</v>
      </c>
      <c r="R1661" s="3">
        <v>12.7</v>
      </c>
      <c r="S1661" s="3">
        <v>909</v>
      </c>
      <c r="T1661" s="3">
        <v>1</v>
      </c>
      <c r="U1661" s="3">
        <v>0.03</v>
      </c>
    </row>
    <row r="1662" spans="15:21" x14ac:dyDescent="0.25">
      <c r="O1662" s="3">
        <v>359</v>
      </c>
      <c r="P1662" s="3">
        <v>301</v>
      </c>
      <c r="Q1662" s="3">
        <v>73</v>
      </c>
      <c r="R1662" s="3">
        <v>12.7</v>
      </c>
      <c r="S1662" s="3">
        <v>879</v>
      </c>
      <c r="T1662" s="3">
        <v>1</v>
      </c>
      <c r="U1662" s="3">
        <v>0.03</v>
      </c>
    </row>
    <row r="1663" spans="15:21" x14ac:dyDescent="0.25">
      <c r="O1663" s="3">
        <v>359</v>
      </c>
      <c r="P1663" s="3">
        <v>301</v>
      </c>
      <c r="Q1663" s="3">
        <v>73</v>
      </c>
      <c r="R1663" s="3">
        <v>12.7</v>
      </c>
      <c r="S1663" s="3">
        <v>882</v>
      </c>
      <c r="T1663" s="3">
        <v>1</v>
      </c>
      <c r="U1663" s="3">
        <v>0.03</v>
      </c>
    </row>
    <row r="1664" spans="15:21" x14ac:dyDescent="0.25">
      <c r="O1664" s="3">
        <v>335</v>
      </c>
      <c r="P1664" s="3">
        <v>291</v>
      </c>
      <c r="Q1664" s="3">
        <v>73</v>
      </c>
      <c r="R1664" s="3">
        <v>12.6</v>
      </c>
      <c r="S1664" s="3">
        <v>881</v>
      </c>
      <c r="T1664" s="3">
        <v>1</v>
      </c>
      <c r="U1664" s="3">
        <v>0.03</v>
      </c>
    </row>
    <row r="1665" spans="15:21" x14ac:dyDescent="0.25">
      <c r="O1665" s="3">
        <v>339</v>
      </c>
      <c r="P1665" s="3">
        <v>283</v>
      </c>
      <c r="Q1665" s="3">
        <v>73</v>
      </c>
      <c r="R1665" s="3">
        <v>12.4</v>
      </c>
      <c r="S1665" s="3">
        <v>869</v>
      </c>
      <c r="T1665" s="3">
        <v>1</v>
      </c>
      <c r="U1665" s="3">
        <v>0.03</v>
      </c>
    </row>
    <row r="1666" spans="15:21" x14ac:dyDescent="0.25">
      <c r="O1666" s="3">
        <v>339</v>
      </c>
      <c r="P1666" s="3">
        <v>283</v>
      </c>
      <c r="Q1666" s="3">
        <v>73.5</v>
      </c>
      <c r="R1666" s="3">
        <v>12.5</v>
      </c>
      <c r="S1666" s="3">
        <v>891</v>
      </c>
      <c r="T1666" s="3">
        <v>1</v>
      </c>
      <c r="U1666" s="3">
        <v>0.03</v>
      </c>
    </row>
    <row r="1667" spans="15:21" x14ac:dyDescent="0.25">
      <c r="O1667" s="3">
        <v>407</v>
      </c>
      <c r="P1667" s="3">
        <v>328</v>
      </c>
      <c r="Q1667" s="3">
        <v>73.5</v>
      </c>
      <c r="R1667" s="3">
        <v>12.4</v>
      </c>
      <c r="S1667" s="3">
        <v>887</v>
      </c>
      <c r="T1667" s="3">
        <v>1</v>
      </c>
      <c r="U1667" s="3">
        <v>0.02</v>
      </c>
    </row>
    <row r="1668" spans="15:21" x14ac:dyDescent="0.25">
      <c r="O1668" s="3">
        <v>356</v>
      </c>
      <c r="P1668" s="3">
        <v>300</v>
      </c>
      <c r="Q1668" s="3">
        <v>74</v>
      </c>
      <c r="R1668" s="3">
        <v>12.4</v>
      </c>
      <c r="S1668" s="3">
        <v>880</v>
      </c>
      <c r="T1668" s="3">
        <v>1</v>
      </c>
      <c r="U1668" s="3">
        <v>0.03</v>
      </c>
    </row>
    <row r="1669" spans="15:21" x14ac:dyDescent="0.25">
      <c r="O1669" s="3">
        <v>356</v>
      </c>
      <c r="P1669" s="3">
        <v>300</v>
      </c>
      <c r="Q1669" s="3">
        <v>75</v>
      </c>
      <c r="R1669" s="3">
        <v>12.6</v>
      </c>
      <c r="S1669" s="3">
        <v>894</v>
      </c>
      <c r="T1669" s="3">
        <v>1</v>
      </c>
      <c r="U1669" s="3">
        <v>0.03</v>
      </c>
    </row>
    <row r="1670" spans="15:21" x14ac:dyDescent="0.25">
      <c r="O1670" s="3">
        <v>332</v>
      </c>
      <c r="P1670" s="3">
        <v>284</v>
      </c>
      <c r="Q1670" s="3">
        <v>75.5</v>
      </c>
      <c r="R1670" s="3">
        <v>12.8</v>
      </c>
      <c r="S1670" s="3">
        <v>906</v>
      </c>
      <c r="T1670" s="3">
        <v>1</v>
      </c>
      <c r="U1670" s="3">
        <v>0.03</v>
      </c>
    </row>
    <row r="1671" spans="15:21" x14ac:dyDescent="0.25">
      <c r="O1671" s="3">
        <v>349</v>
      </c>
      <c r="P1671" s="3">
        <v>291</v>
      </c>
      <c r="Q1671" s="3">
        <v>75.5</v>
      </c>
      <c r="R1671" s="3">
        <v>13</v>
      </c>
      <c r="S1671" s="3">
        <v>901</v>
      </c>
      <c r="T1671" s="3">
        <v>1</v>
      </c>
      <c r="U1671" s="3">
        <v>0.02</v>
      </c>
    </row>
    <row r="1672" spans="15:21" x14ac:dyDescent="0.25">
      <c r="O1672" s="3">
        <v>349</v>
      </c>
      <c r="P1672" s="3">
        <v>291</v>
      </c>
      <c r="Q1672" s="3">
        <v>75.5</v>
      </c>
      <c r="R1672" s="3">
        <v>13.1</v>
      </c>
      <c r="S1672" s="3">
        <v>934</v>
      </c>
      <c r="T1672" s="3">
        <v>1</v>
      </c>
      <c r="U1672" s="3">
        <v>0.02</v>
      </c>
    </row>
    <row r="1673" spans="15:21" x14ac:dyDescent="0.25">
      <c r="O1673" s="3">
        <v>354</v>
      </c>
      <c r="P1673" s="3">
        <v>278</v>
      </c>
      <c r="Q1673" s="3">
        <v>75.5</v>
      </c>
      <c r="R1673" s="3">
        <v>13.2</v>
      </c>
      <c r="S1673" s="3">
        <v>923</v>
      </c>
      <c r="T1673" s="3">
        <v>1</v>
      </c>
      <c r="U1673" s="3">
        <v>0.02</v>
      </c>
    </row>
    <row r="1674" spans="15:21" x14ac:dyDescent="0.25">
      <c r="O1674" s="3">
        <v>368</v>
      </c>
      <c r="P1674" s="3">
        <v>289</v>
      </c>
      <c r="Q1674" s="3">
        <v>76.5</v>
      </c>
      <c r="R1674" s="3">
        <v>13.3</v>
      </c>
      <c r="S1674" s="3">
        <v>949</v>
      </c>
      <c r="T1674" s="3">
        <v>1</v>
      </c>
      <c r="U1674" s="3">
        <v>0.02</v>
      </c>
    </row>
    <row r="1675" spans="15:21" x14ac:dyDescent="0.25">
      <c r="O1675" s="3">
        <v>368</v>
      </c>
      <c r="P1675" s="3">
        <v>289</v>
      </c>
      <c r="Q1675" s="3">
        <v>76.5</v>
      </c>
      <c r="R1675" s="3">
        <v>13.3</v>
      </c>
      <c r="S1675" s="3">
        <v>957</v>
      </c>
      <c r="T1675" s="3">
        <v>1</v>
      </c>
      <c r="U1675" s="3">
        <v>0.02</v>
      </c>
    </row>
    <row r="1676" spans="15:21" x14ac:dyDescent="0.25">
      <c r="O1676" s="3">
        <v>333</v>
      </c>
      <c r="P1676" s="3">
        <v>276</v>
      </c>
      <c r="Q1676" s="3">
        <v>76.5</v>
      </c>
      <c r="R1676" s="3">
        <v>13.3</v>
      </c>
      <c r="S1676" s="3">
        <v>961</v>
      </c>
      <c r="T1676" s="3">
        <v>1</v>
      </c>
      <c r="U1676" s="3">
        <v>0.02</v>
      </c>
    </row>
    <row r="1677" spans="15:21" x14ac:dyDescent="0.25">
      <c r="O1677" s="3">
        <v>355</v>
      </c>
      <c r="P1677" s="3">
        <v>292</v>
      </c>
      <c r="Q1677" s="3">
        <v>76</v>
      </c>
      <c r="R1677" s="3">
        <v>13.3</v>
      </c>
      <c r="S1677" s="3">
        <v>957</v>
      </c>
      <c r="T1677" s="3">
        <v>1</v>
      </c>
      <c r="U1677" s="3">
        <v>0.02</v>
      </c>
    </row>
    <row r="1678" spans="15:21" x14ac:dyDescent="0.25">
      <c r="O1678" s="3">
        <v>355</v>
      </c>
      <c r="P1678" s="3">
        <v>292</v>
      </c>
      <c r="Q1678" s="3">
        <v>75.5</v>
      </c>
      <c r="R1678" s="3">
        <v>13.3</v>
      </c>
      <c r="S1678" s="3">
        <v>972</v>
      </c>
      <c r="T1678" s="3">
        <v>1</v>
      </c>
      <c r="U1678" s="3">
        <v>0.02</v>
      </c>
    </row>
    <row r="1679" spans="15:21" x14ac:dyDescent="0.25">
      <c r="O1679" s="3">
        <v>389</v>
      </c>
      <c r="P1679" s="3">
        <v>319</v>
      </c>
      <c r="Q1679" s="3">
        <v>75.5</v>
      </c>
      <c r="R1679" s="3">
        <v>13.3</v>
      </c>
      <c r="S1679" s="3">
        <v>979</v>
      </c>
      <c r="T1679" s="3">
        <v>1</v>
      </c>
      <c r="U1679" s="3">
        <v>0.02</v>
      </c>
    </row>
    <row r="1680" spans="15:21" x14ac:dyDescent="0.25">
      <c r="O1680" s="3">
        <v>368</v>
      </c>
      <c r="P1680" s="3">
        <v>305</v>
      </c>
      <c r="Q1680" s="3">
        <v>75.5</v>
      </c>
      <c r="R1680" s="3">
        <v>13.3</v>
      </c>
      <c r="S1680" s="3">
        <v>978</v>
      </c>
      <c r="T1680" s="3">
        <v>1</v>
      </c>
      <c r="U1680" s="3">
        <v>0.02</v>
      </c>
    </row>
    <row r="1681" spans="15:21" x14ac:dyDescent="0.25">
      <c r="O1681" s="3">
        <v>368</v>
      </c>
      <c r="P1681" s="3">
        <v>305</v>
      </c>
      <c r="Q1681" s="3">
        <v>75.5</v>
      </c>
      <c r="R1681" s="3">
        <v>13.3</v>
      </c>
      <c r="S1681" s="3">
        <v>982</v>
      </c>
      <c r="T1681" s="3">
        <v>1</v>
      </c>
      <c r="U1681" s="3">
        <v>0.02</v>
      </c>
    </row>
    <row r="1682" spans="15:21" x14ac:dyDescent="0.25">
      <c r="O1682" s="3">
        <v>378</v>
      </c>
      <c r="P1682" s="3">
        <v>302</v>
      </c>
      <c r="Q1682" s="3">
        <v>61.5</v>
      </c>
      <c r="R1682" s="3">
        <v>13.8</v>
      </c>
      <c r="S1682" s="3">
        <v>962</v>
      </c>
      <c r="T1682" s="3">
        <v>1</v>
      </c>
      <c r="U1682" s="3">
        <v>0.02</v>
      </c>
    </row>
    <row r="1683" spans="15:21" x14ac:dyDescent="0.25">
      <c r="O1683" s="3">
        <v>551</v>
      </c>
      <c r="P1683" s="3">
        <v>437</v>
      </c>
      <c r="Q1683" s="3">
        <v>63.5</v>
      </c>
      <c r="R1683" s="3">
        <v>12.2</v>
      </c>
      <c r="S1683" s="3">
        <v>960</v>
      </c>
      <c r="T1683" s="3">
        <v>1.18</v>
      </c>
      <c r="U1683" s="3">
        <v>0.02</v>
      </c>
    </row>
    <row r="1684" spans="15:21" x14ac:dyDescent="0.25">
      <c r="O1684" s="3">
        <v>560</v>
      </c>
      <c r="P1684" s="3">
        <v>454</v>
      </c>
      <c r="Q1684" s="3">
        <v>65.5</v>
      </c>
      <c r="R1684" s="3">
        <v>11.3</v>
      </c>
      <c r="S1684" s="3">
        <v>991</v>
      </c>
      <c r="T1684" s="3">
        <v>1.1599999999999999</v>
      </c>
      <c r="U1684" s="3">
        <v>0.02</v>
      </c>
    </row>
    <row r="1685" spans="15:21" x14ac:dyDescent="0.25">
      <c r="O1685" s="3">
        <v>560</v>
      </c>
      <c r="P1685" s="3">
        <v>454</v>
      </c>
      <c r="Q1685" s="3">
        <v>67</v>
      </c>
      <c r="R1685" s="3">
        <v>10.6</v>
      </c>
      <c r="S1685" s="3">
        <v>1036</v>
      </c>
      <c r="T1685" s="3">
        <v>1.03</v>
      </c>
      <c r="U1685" s="3">
        <v>0.02</v>
      </c>
    </row>
    <row r="1686" spans="15:21" x14ac:dyDescent="0.25">
      <c r="O1686" s="3">
        <v>592</v>
      </c>
      <c r="P1686" s="3">
        <v>462</v>
      </c>
      <c r="Q1686" s="3">
        <v>68</v>
      </c>
      <c r="R1686" s="3">
        <v>10.199999999999999</v>
      </c>
      <c r="S1686" s="3">
        <v>1041</v>
      </c>
      <c r="T1686" s="3">
        <v>1</v>
      </c>
      <c r="U1686" s="3">
        <v>0.02</v>
      </c>
    </row>
    <row r="1687" spans="15:21" x14ac:dyDescent="0.25">
      <c r="O1687" s="3">
        <v>550</v>
      </c>
      <c r="P1687" s="3">
        <v>428</v>
      </c>
      <c r="Q1687" s="3">
        <v>69</v>
      </c>
      <c r="R1687" s="3">
        <v>9.8000000000000007</v>
      </c>
      <c r="S1687" s="3">
        <v>1018</v>
      </c>
      <c r="T1687" s="3">
        <v>1</v>
      </c>
      <c r="U1687" s="3">
        <v>0.02</v>
      </c>
    </row>
    <row r="1688" spans="15:21" x14ac:dyDescent="0.25">
      <c r="O1688" s="3">
        <v>550</v>
      </c>
      <c r="P1688" s="3">
        <v>428</v>
      </c>
      <c r="Q1688" s="3">
        <v>69.5</v>
      </c>
      <c r="R1688" s="3">
        <v>9.6</v>
      </c>
      <c r="S1688" s="3">
        <v>970</v>
      </c>
      <c r="T1688" s="3">
        <v>1</v>
      </c>
      <c r="U1688" s="3">
        <v>0.02</v>
      </c>
    </row>
    <row r="1689" spans="15:21" x14ac:dyDescent="0.25">
      <c r="O1689" s="3">
        <v>664</v>
      </c>
      <c r="P1689" s="3">
        <v>510</v>
      </c>
      <c r="Q1689" s="3">
        <v>70.5</v>
      </c>
      <c r="R1689" s="3">
        <v>9.3000000000000007</v>
      </c>
      <c r="S1689" s="3">
        <v>996</v>
      </c>
      <c r="T1689" s="3">
        <v>1</v>
      </c>
      <c r="U1689" s="3">
        <v>0.02</v>
      </c>
    </row>
    <row r="1690" spans="15:21" x14ac:dyDescent="0.25">
      <c r="O1690" s="3">
        <v>677</v>
      </c>
      <c r="P1690" s="3">
        <v>546</v>
      </c>
      <c r="Q1690" s="3">
        <v>71</v>
      </c>
      <c r="R1690" s="3">
        <v>9.1</v>
      </c>
      <c r="S1690" s="3">
        <v>1027</v>
      </c>
      <c r="T1690" s="3">
        <v>1</v>
      </c>
      <c r="U1690" s="3">
        <v>0.02</v>
      </c>
    </row>
    <row r="1691" spans="15:21" x14ac:dyDescent="0.25">
      <c r="O1691" s="3">
        <v>677</v>
      </c>
      <c r="P1691" s="3">
        <v>546</v>
      </c>
      <c r="Q1691" s="3">
        <v>71.5</v>
      </c>
      <c r="R1691" s="3">
        <v>8.9</v>
      </c>
      <c r="S1691" s="3">
        <v>1020</v>
      </c>
      <c r="T1691" s="3">
        <v>1</v>
      </c>
      <c r="U1691" s="3">
        <v>0.02</v>
      </c>
    </row>
    <row r="1692" spans="15:21" x14ac:dyDescent="0.25">
      <c r="O1692" s="3">
        <v>844</v>
      </c>
      <c r="P1692" s="3">
        <v>649</v>
      </c>
      <c r="Q1692" s="3">
        <v>72</v>
      </c>
      <c r="R1692" s="3">
        <v>8.6999999999999993</v>
      </c>
      <c r="S1692" s="3">
        <v>1016</v>
      </c>
      <c r="T1692" s="3">
        <v>1</v>
      </c>
      <c r="U1692" s="3">
        <v>0.02</v>
      </c>
    </row>
    <row r="1693" spans="15:21" x14ac:dyDescent="0.25">
      <c r="O1693" s="3">
        <v>920</v>
      </c>
      <c r="P1693" s="3">
        <v>690</v>
      </c>
      <c r="Q1693" s="3">
        <v>72.5</v>
      </c>
      <c r="R1693" s="3">
        <v>8.6999999999999993</v>
      </c>
      <c r="S1693" s="3">
        <v>1015</v>
      </c>
      <c r="T1693" s="3">
        <v>1</v>
      </c>
      <c r="U1693" s="3">
        <v>0.02</v>
      </c>
    </row>
    <row r="1694" spans="15:21" x14ac:dyDescent="0.25">
      <c r="O1694" s="3">
        <v>920</v>
      </c>
      <c r="P1694" s="3">
        <v>690</v>
      </c>
      <c r="Q1694" s="3">
        <v>73</v>
      </c>
      <c r="R1694" s="3">
        <v>8.6</v>
      </c>
      <c r="S1694" s="3">
        <v>1026</v>
      </c>
      <c r="T1694" s="3">
        <v>1</v>
      </c>
      <c r="U1694" s="3">
        <v>0.02</v>
      </c>
    </row>
    <row r="1695" spans="15:21" x14ac:dyDescent="0.25">
      <c r="O1695" s="3">
        <v>971</v>
      </c>
      <c r="P1695" s="3">
        <v>727</v>
      </c>
      <c r="Q1695" s="3">
        <v>73.5</v>
      </c>
      <c r="R1695" s="3">
        <v>8.4</v>
      </c>
      <c r="S1695" s="3">
        <v>1037</v>
      </c>
      <c r="T1695" s="3">
        <v>1</v>
      </c>
      <c r="U1695" s="3">
        <v>0.02</v>
      </c>
    </row>
    <row r="1696" spans="15:21" x14ac:dyDescent="0.25">
      <c r="O1696" s="3">
        <v>1210</v>
      </c>
      <c r="P1696" s="3">
        <v>905</v>
      </c>
      <c r="Q1696" s="3">
        <v>73.5</v>
      </c>
      <c r="R1696" s="3">
        <v>8.4</v>
      </c>
      <c r="S1696" s="3">
        <v>1142</v>
      </c>
      <c r="T1696" s="3">
        <v>1</v>
      </c>
      <c r="U1696" s="3">
        <v>0.02</v>
      </c>
    </row>
    <row r="1697" spans="15:21" x14ac:dyDescent="0.25">
      <c r="O1697" s="3">
        <v>1210</v>
      </c>
      <c r="P1697" s="3">
        <v>905</v>
      </c>
      <c r="Q1697" s="3">
        <v>74</v>
      </c>
      <c r="R1697" s="3">
        <v>8.3000000000000007</v>
      </c>
      <c r="S1697" s="3">
        <v>1181</v>
      </c>
      <c r="T1697" s="3">
        <v>1</v>
      </c>
      <c r="U1697" s="3">
        <v>0.02</v>
      </c>
    </row>
    <row r="1698" spans="15:21" x14ac:dyDescent="0.25">
      <c r="O1698" s="3">
        <v>941</v>
      </c>
      <c r="P1698" s="3">
        <v>731</v>
      </c>
      <c r="Q1698" s="3">
        <v>74</v>
      </c>
      <c r="R1698" s="3">
        <v>8.3000000000000007</v>
      </c>
      <c r="S1698" s="3">
        <v>1132</v>
      </c>
      <c r="T1698" s="3">
        <v>1</v>
      </c>
      <c r="U1698" s="3">
        <v>0.02</v>
      </c>
    </row>
    <row r="1699" spans="15:21" x14ac:dyDescent="0.25">
      <c r="O1699" s="3">
        <v>941</v>
      </c>
      <c r="P1699" s="3">
        <v>731</v>
      </c>
      <c r="Q1699" s="3">
        <v>74</v>
      </c>
      <c r="R1699" s="3">
        <v>8.1999999999999993</v>
      </c>
      <c r="S1699" s="3">
        <v>1107</v>
      </c>
      <c r="T1699" s="3">
        <v>1</v>
      </c>
      <c r="U1699" s="3">
        <v>0.02</v>
      </c>
    </row>
    <row r="1700" spans="15:21" x14ac:dyDescent="0.25">
      <c r="O1700" s="3">
        <v>936</v>
      </c>
      <c r="P1700" s="3">
        <v>704</v>
      </c>
      <c r="Q1700" s="3">
        <v>74.5</v>
      </c>
      <c r="R1700" s="3">
        <v>8.1999999999999993</v>
      </c>
      <c r="S1700" s="3">
        <v>1114</v>
      </c>
      <c r="T1700" s="3">
        <v>1</v>
      </c>
      <c r="U1700" s="3">
        <v>0.02</v>
      </c>
    </row>
    <row r="1701" spans="15:21" x14ac:dyDescent="0.25">
      <c r="O1701" s="3">
        <v>850</v>
      </c>
      <c r="P1701" s="3">
        <v>636</v>
      </c>
      <c r="Q1701" s="3">
        <v>74.5</v>
      </c>
      <c r="R1701" s="3">
        <v>8.1999999999999993</v>
      </c>
      <c r="S1701" s="3">
        <v>1114</v>
      </c>
      <c r="T1701" s="3">
        <v>1</v>
      </c>
      <c r="U1701" s="3">
        <v>0.02</v>
      </c>
    </row>
    <row r="1702" spans="15:21" x14ac:dyDescent="0.25">
      <c r="O1702" s="3">
        <v>850</v>
      </c>
      <c r="P1702" s="3">
        <v>636</v>
      </c>
      <c r="Q1702" s="3">
        <v>74.5</v>
      </c>
      <c r="R1702" s="3">
        <v>8.1</v>
      </c>
      <c r="S1702" s="3">
        <v>1110</v>
      </c>
      <c r="T1702" s="3">
        <v>1</v>
      </c>
      <c r="U1702" s="3">
        <v>0.02</v>
      </c>
    </row>
    <row r="1703" spans="15:21" x14ac:dyDescent="0.25">
      <c r="O1703" s="3">
        <v>957</v>
      </c>
      <c r="P1703" s="3">
        <v>725</v>
      </c>
      <c r="Q1703" s="3">
        <v>74.5</v>
      </c>
      <c r="R1703" s="3">
        <v>8.1</v>
      </c>
      <c r="S1703" s="3">
        <v>1128</v>
      </c>
      <c r="T1703" s="3">
        <v>1</v>
      </c>
      <c r="U1703" s="3">
        <v>0.02</v>
      </c>
    </row>
    <row r="1704" spans="15:21" x14ac:dyDescent="0.25">
      <c r="O1704" s="3">
        <v>920</v>
      </c>
      <c r="P1704" s="3">
        <v>674</v>
      </c>
      <c r="Q1704" s="3">
        <v>75</v>
      </c>
      <c r="R1704" s="3">
        <v>8.1</v>
      </c>
      <c r="S1704" s="3">
        <v>1129</v>
      </c>
      <c r="T1704" s="3">
        <v>1</v>
      </c>
      <c r="U1704" s="3">
        <v>0.02</v>
      </c>
    </row>
    <row r="1705" spans="15:21" x14ac:dyDescent="0.25">
      <c r="O1705" s="3">
        <v>920</v>
      </c>
      <c r="P1705" s="3">
        <v>674</v>
      </c>
      <c r="Q1705" s="3">
        <v>75</v>
      </c>
      <c r="R1705" s="3">
        <v>8.1</v>
      </c>
      <c r="S1705" s="3">
        <v>1135</v>
      </c>
      <c r="T1705" s="3">
        <v>1</v>
      </c>
      <c r="U1705" s="3">
        <v>0.02</v>
      </c>
    </row>
    <row r="1706" spans="15:21" x14ac:dyDescent="0.25">
      <c r="O1706" s="3">
        <v>751</v>
      </c>
      <c r="P1706" s="3">
        <v>570</v>
      </c>
      <c r="Q1706" s="3">
        <v>74.5</v>
      </c>
      <c r="R1706" s="3">
        <v>8.1</v>
      </c>
      <c r="S1706" s="3">
        <v>1083</v>
      </c>
      <c r="T1706" s="3">
        <v>1</v>
      </c>
      <c r="U1706" s="3">
        <v>0.02</v>
      </c>
    </row>
    <row r="1707" spans="15:21" x14ac:dyDescent="0.25">
      <c r="O1707" s="3">
        <v>528</v>
      </c>
      <c r="P1707" s="3">
        <v>408</v>
      </c>
      <c r="Q1707" s="3">
        <v>73.5</v>
      </c>
      <c r="R1707" s="3">
        <v>8.1</v>
      </c>
      <c r="S1707" s="3">
        <v>990</v>
      </c>
      <c r="T1707" s="3">
        <v>1</v>
      </c>
      <c r="U1707" s="3">
        <v>0.02</v>
      </c>
    </row>
    <row r="1708" spans="15:21" x14ac:dyDescent="0.25">
      <c r="O1708" s="3">
        <v>528</v>
      </c>
      <c r="P1708" s="3">
        <v>408</v>
      </c>
      <c r="Q1708" s="3">
        <v>74.5</v>
      </c>
      <c r="R1708" s="3">
        <v>8</v>
      </c>
      <c r="S1708" s="3">
        <v>908</v>
      </c>
      <c r="T1708" s="3">
        <v>1</v>
      </c>
      <c r="U1708" s="3">
        <v>0.02</v>
      </c>
    </row>
    <row r="1709" spans="15:21" x14ac:dyDescent="0.25">
      <c r="O1709" s="3">
        <v>960</v>
      </c>
      <c r="P1709" s="3">
        <v>685</v>
      </c>
      <c r="Q1709" s="3">
        <v>75</v>
      </c>
      <c r="R1709" s="3">
        <v>8</v>
      </c>
      <c r="S1709" s="3">
        <v>1066</v>
      </c>
      <c r="T1709" s="3">
        <v>1</v>
      </c>
      <c r="U1709" s="3">
        <v>0.02</v>
      </c>
    </row>
    <row r="1710" spans="15:21" x14ac:dyDescent="0.25">
      <c r="O1710" s="3">
        <v>888</v>
      </c>
      <c r="P1710" s="3">
        <v>647</v>
      </c>
      <c r="Q1710" s="3">
        <v>75.5</v>
      </c>
      <c r="R1710" s="3">
        <v>8</v>
      </c>
      <c r="S1710" s="3">
        <v>1169</v>
      </c>
      <c r="T1710" s="3">
        <v>1</v>
      </c>
      <c r="U1710" s="3">
        <v>0.02</v>
      </c>
    </row>
    <row r="1711" spans="15:21" x14ac:dyDescent="0.25">
      <c r="O1711" s="3">
        <v>888</v>
      </c>
      <c r="P1711" s="3">
        <v>647</v>
      </c>
      <c r="Q1711" s="3">
        <v>76</v>
      </c>
      <c r="R1711" s="3">
        <v>8</v>
      </c>
      <c r="S1711" s="3">
        <v>1196</v>
      </c>
      <c r="T1711" s="3">
        <v>1</v>
      </c>
      <c r="U1711" s="3">
        <v>0.02</v>
      </c>
    </row>
    <row r="1712" spans="15:21" x14ac:dyDescent="0.25">
      <c r="O1712" s="3">
        <v>901</v>
      </c>
      <c r="P1712" s="3">
        <v>655</v>
      </c>
      <c r="Q1712" s="3">
        <v>76</v>
      </c>
      <c r="R1712" s="3">
        <v>8</v>
      </c>
      <c r="S1712" s="3">
        <v>1215</v>
      </c>
      <c r="T1712" s="3">
        <v>1</v>
      </c>
      <c r="U1712" s="3">
        <v>0.02</v>
      </c>
    </row>
    <row r="1713" spans="15:21" x14ac:dyDescent="0.25">
      <c r="O1713" s="3">
        <v>397</v>
      </c>
      <c r="P1713" s="3">
        <v>294</v>
      </c>
      <c r="Q1713" s="3">
        <v>75</v>
      </c>
      <c r="R1713" s="3">
        <v>8</v>
      </c>
      <c r="S1713" s="3">
        <v>1084</v>
      </c>
      <c r="T1713" s="3">
        <v>1</v>
      </c>
      <c r="U1713" s="3">
        <v>0.02</v>
      </c>
    </row>
    <row r="1714" spans="15:21" x14ac:dyDescent="0.25">
      <c r="O1714" s="3">
        <v>397</v>
      </c>
      <c r="P1714" s="3">
        <v>294</v>
      </c>
      <c r="Q1714" s="3">
        <v>75</v>
      </c>
      <c r="R1714" s="3">
        <v>8</v>
      </c>
      <c r="S1714" s="3">
        <v>993</v>
      </c>
      <c r="T1714" s="3">
        <v>1</v>
      </c>
      <c r="U1714" s="3">
        <v>0.02</v>
      </c>
    </row>
    <row r="1715" spans="15:21" x14ac:dyDescent="0.25">
      <c r="O1715" s="3">
        <v>679</v>
      </c>
      <c r="P1715" s="3">
        <v>499</v>
      </c>
      <c r="Q1715" s="3">
        <v>75</v>
      </c>
      <c r="R1715" s="3">
        <v>8</v>
      </c>
      <c r="S1715" s="3">
        <v>949</v>
      </c>
      <c r="T1715" s="3">
        <v>1</v>
      </c>
      <c r="U1715" s="3">
        <v>0.02</v>
      </c>
    </row>
    <row r="1716" spans="15:21" x14ac:dyDescent="0.25">
      <c r="O1716" s="3">
        <v>698</v>
      </c>
      <c r="P1716" s="3">
        <v>523</v>
      </c>
      <c r="Q1716" s="3">
        <v>75</v>
      </c>
      <c r="R1716" s="3">
        <v>7.9</v>
      </c>
      <c r="S1716" s="3">
        <v>944</v>
      </c>
      <c r="T1716" s="3">
        <v>1</v>
      </c>
      <c r="U1716" s="3">
        <v>0.02</v>
      </c>
    </row>
    <row r="1717" spans="15:21" x14ac:dyDescent="0.25">
      <c r="O1717" s="3">
        <v>698</v>
      </c>
      <c r="P1717" s="3">
        <v>523</v>
      </c>
      <c r="Q1717" s="3">
        <v>75.5</v>
      </c>
      <c r="R1717" s="3">
        <v>7.9</v>
      </c>
      <c r="S1717" s="3">
        <v>989</v>
      </c>
      <c r="T1717" s="3">
        <v>1</v>
      </c>
      <c r="U1717" s="3">
        <v>0.02</v>
      </c>
    </row>
    <row r="1718" spans="15:21" x14ac:dyDescent="0.25">
      <c r="O1718" s="3">
        <v>668</v>
      </c>
      <c r="P1718" s="3">
        <v>508</v>
      </c>
      <c r="Q1718" s="3">
        <v>75.5</v>
      </c>
      <c r="R1718" s="3">
        <v>7.9</v>
      </c>
      <c r="S1718" s="3">
        <v>993</v>
      </c>
      <c r="T1718" s="3">
        <v>1</v>
      </c>
      <c r="U1718" s="3">
        <v>0.02</v>
      </c>
    </row>
    <row r="1719" spans="15:21" x14ac:dyDescent="0.25">
      <c r="O1719" s="3">
        <v>700</v>
      </c>
      <c r="P1719" s="3">
        <v>519</v>
      </c>
      <c r="Q1719" s="3">
        <v>76</v>
      </c>
      <c r="R1719" s="3">
        <v>7.9</v>
      </c>
      <c r="S1719" s="3">
        <v>994</v>
      </c>
      <c r="T1719" s="3">
        <v>1</v>
      </c>
      <c r="U1719" s="3">
        <v>0.02</v>
      </c>
    </row>
    <row r="1720" spans="15:21" x14ac:dyDescent="0.25">
      <c r="O1720" s="3">
        <v>700</v>
      </c>
      <c r="P1720" s="3">
        <v>519</v>
      </c>
      <c r="Q1720" s="3">
        <v>76</v>
      </c>
      <c r="R1720" s="3">
        <v>7.8</v>
      </c>
      <c r="S1720" s="3">
        <v>994</v>
      </c>
      <c r="T1720" s="3">
        <v>1</v>
      </c>
      <c r="U1720" s="3">
        <v>0.02</v>
      </c>
    </row>
    <row r="1721" spans="15:21" x14ac:dyDescent="0.25">
      <c r="O1721" s="3">
        <v>655</v>
      </c>
      <c r="P1721" s="3">
        <v>503</v>
      </c>
      <c r="Q1721" s="3">
        <v>76.5</v>
      </c>
      <c r="R1721" s="3">
        <v>7.8</v>
      </c>
      <c r="S1721" s="3">
        <v>993</v>
      </c>
      <c r="T1721" s="3">
        <v>1</v>
      </c>
      <c r="U1721" s="3">
        <v>0.02</v>
      </c>
    </row>
    <row r="1722" spans="15:21" x14ac:dyDescent="0.25">
      <c r="O1722" s="3">
        <v>631</v>
      </c>
      <c r="P1722" s="3">
        <v>479</v>
      </c>
      <c r="Q1722" s="3">
        <v>76.5</v>
      </c>
      <c r="R1722" s="3">
        <v>7.8</v>
      </c>
      <c r="S1722" s="3">
        <v>988</v>
      </c>
      <c r="T1722" s="3">
        <v>1</v>
      </c>
      <c r="U1722" s="3">
        <v>0.02</v>
      </c>
    </row>
    <row r="1723" spans="15:21" x14ac:dyDescent="0.25">
      <c r="O1723" s="3">
        <v>631</v>
      </c>
      <c r="P1723" s="3">
        <v>479</v>
      </c>
      <c r="Q1723" s="3">
        <v>76.5</v>
      </c>
      <c r="R1723" s="3">
        <v>7.7</v>
      </c>
      <c r="S1723" s="3">
        <v>977</v>
      </c>
      <c r="T1723" s="3">
        <v>1</v>
      </c>
      <c r="U1723" s="3">
        <v>0.02</v>
      </c>
    </row>
    <row r="1724" spans="15:21" x14ac:dyDescent="0.25">
      <c r="O1724" s="3">
        <v>656</v>
      </c>
      <c r="P1724" s="3">
        <v>487</v>
      </c>
      <c r="Q1724" s="3">
        <v>76.5</v>
      </c>
      <c r="R1724" s="3">
        <v>7.7</v>
      </c>
      <c r="S1724" s="3">
        <v>973</v>
      </c>
      <c r="T1724" s="3">
        <v>1</v>
      </c>
      <c r="U1724" s="3">
        <v>0.02</v>
      </c>
    </row>
    <row r="1725" spans="15:21" x14ac:dyDescent="0.25">
      <c r="O1725" s="3">
        <v>652</v>
      </c>
      <c r="P1725" s="3">
        <v>476</v>
      </c>
      <c r="Q1725" s="3">
        <v>77</v>
      </c>
      <c r="R1725" s="3">
        <v>7.7</v>
      </c>
      <c r="S1725" s="3">
        <v>968</v>
      </c>
      <c r="T1725" s="3">
        <v>1</v>
      </c>
      <c r="U1725" s="3">
        <v>0.02</v>
      </c>
    </row>
    <row r="1726" spans="15:21" x14ac:dyDescent="0.25">
      <c r="O1726" s="3">
        <v>652</v>
      </c>
      <c r="P1726" s="3">
        <v>476</v>
      </c>
      <c r="Q1726" s="3">
        <v>77</v>
      </c>
      <c r="R1726" s="3">
        <v>7.7</v>
      </c>
      <c r="S1726" s="3">
        <v>963</v>
      </c>
      <c r="T1726" s="3">
        <v>1</v>
      </c>
      <c r="U1726" s="3">
        <v>0.02</v>
      </c>
    </row>
    <row r="1727" spans="15:21" x14ac:dyDescent="0.25">
      <c r="O1727" s="3">
        <v>589</v>
      </c>
      <c r="P1727" s="3">
        <v>453</v>
      </c>
      <c r="Q1727" s="3">
        <v>77</v>
      </c>
      <c r="R1727" s="3">
        <v>7.7</v>
      </c>
      <c r="S1727" s="3">
        <v>959</v>
      </c>
      <c r="T1727" s="3">
        <v>1</v>
      </c>
      <c r="U1727" s="3">
        <v>0.02</v>
      </c>
    </row>
    <row r="1728" spans="15:21" x14ac:dyDescent="0.25">
      <c r="O1728" s="3">
        <v>628</v>
      </c>
      <c r="P1728" s="3">
        <v>476</v>
      </c>
      <c r="Q1728" s="3">
        <v>77</v>
      </c>
      <c r="R1728" s="3">
        <v>7.7</v>
      </c>
      <c r="S1728" s="3">
        <v>945</v>
      </c>
      <c r="T1728" s="3">
        <v>1</v>
      </c>
      <c r="U1728" s="3">
        <v>0.02</v>
      </c>
    </row>
    <row r="1729" spans="15:21" x14ac:dyDescent="0.25">
      <c r="O1729" s="3">
        <v>628</v>
      </c>
      <c r="P1729" s="3">
        <v>476</v>
      </c>
      <c r="Q1729" s="3">
        <v>77</v>
      </c>
      <c r="R1729" s="3">
        <v>7.6</v>
      </c>
      <c r="S1729" s="3">
        <v>942</v>
      </c>
      <c r="T1729" s="3">
        <v>1</v>
      </c>
      <c r="U1729" s="3">
        <v>0.02</v>
      </c>
    </row>
    <row r="1730" spans="15:21" x14ac:dyDescent="0.25">
      <c r="O1730" s="3">
        <v>615</v>
      </c>
      <c r="P1730" s="3">
        <v>481</v>
      </c>
      <c r="Q1730" s="3">
        <v>77</v>
      </c>
      <c r="R1730" s="3">
        <v>7.7</v>
      </c>
      <c r="S1730" s="3">
        <v>940</v>
      </c>
      <c r="T1730" s="3">
        <v>1</v>
      </c>
      <c r="U1730" s="3">
        <v>0.02</v>
      </c>
    </row>
    <row r="1731" spans="15:21" x14ac:dyDescent="0.25">
      <c r="O1731" s="3">
        <v>601</v>
      </c>
      <c r="P1731" s="3">
        <v>462</v>
      </c>
      <c r="Q1731" s="3">
        <v>77</v>
      </c>
      <c r="R1731" s="3">
        <v>7.6</v>
      </c>
      <c r="S1731" s="3">
        <v>940</v>
      </c>
      <c r="T1731" s="3">
        <v>1</v>
      </c>
      <c r="U1731" s="3">
        <v>0.02</v>
      </c>
    </row>
    <row r="1732" spans="15:21" x14ac:dyDescent="0.25">
      <c r="O1732" s="3">
        <v>601</v>
      </c>
      <c r="P1732" s="3">
        <v>462</v>
      </c>
      <c r="Q1732" s="3">
        <v>77.5</v>
      </c>
      <c r="R1732" s="3">
        <v>7.6</v>
      </c>
      <c r="S1732" s="3">
        <v>933</v>
      </c>
      <c r="T1732" s="3">
        <v>1</v>
      </c>
      <c r="U1732" s="3">
        <v>0.02</v>
      </c>
    </row>
    <row r="1733" spans="15:21" x14ac:dyDescent="0.25">
      <c r="O1733" s="3">
        <v>603</v>
      </c>
      <c r="P1733" s="3">
        <v>468</v>
      </c>
      <c r="Q1733" s="3">
        <v>77.5</v>
      </c>
      <c r="R1733" s="3">
        <v>7.6</v>
      </c>
      <c r="S1733" s="3">
        <v>928</v>
      </c>
      <c r="T1733" s="3">
        <v>1</v>
      </c>
      <c r="U1733" s="3">
        <v>0.02</v>
      </c>
    </row>
    <row r="1734" spans="15:21" x14ac:dyDescent="0.25">
      <c r="O1734" s="3">
        <v>564</v>
      </c>
      <c r="P1734" s="3">
        <v>448</v>
      </c>
      <c r="Q1734" s="3">
        <v>77.5</v>
      </c>
      <c r="R1734" s="3">
        <v>7.6</v>
      </c>
      <c r="S1734" s="3">
        <v>926</v>
      </c>
      <c r="T1734" s="3">
        <v>1</v>
      </c>
      <c r="U1734" s="3">
        <v>0.02</v>
      </c>
    </row>
    <row r="1735" spans="15:21" x14ac:dyDescent="0.25">
      <c r="O1735" s="3">
        <v>564</v>
      </c>
      <c r="P1735" s="3">
        <v>448</v>
      </c>
      <c r="Q1735" s="3">
        <v>77.5</v>
      </c>
      <c r="R1735" s="3">
        <v>7.6</v>
      </c>
      <c r="S1735" s="3">
        <v>921</v>
      </c>
      <c r="T1735" s="3">
        <v>1</v>
      </c>
      <c r="U1735" s="3">
        <v>0.02</v>
      </c>
    </row>
    <row r="1736" spans="15:21" x14ac:dyDescent="0.25">
      <c r="O1736" s="3">
        <v>570</v>
      </c>
      <c r="P1736" s="3">
        <v>451</v>
      </c>
      <c r="Q1736" s="3">
        <v>77.5</v>
      </c>
      <c r="R1736" s="3">
        <v>7.6</v>
      </c>
      <c r="S1736" s="3">
        <v>910</v>
      </c>
      <c r="T1736" s="3">
        <v>1</v>
      </c>
      <c r="U1736" s="3">
        <v>0.02</v>
      </c>
    </row>
    <row r="1737" spans="15:21" x14ac:dyDescent="0.25">
      <c r="O1737" s="3">
        <v>592</v>
      </c>
      <c r="P1737" s="3">
        <v>453</v>
      </c>
      <c r="Q1737" s="3">
        <v>77.5</v>
      </c>
      <c r="R1737" s="3">
        <v>7.6</v>
      </c>
      <c r="S1737" s="3">
        <v>907</v>
      </c>
      <c r="T1737" s="3">
        <v>1</v>
      </c>
      <c r="U1737" s="3">
        <v>0.02</v>
      </c>
    </row>
    <row r="1738" spans="15:21" x14ac:dyDescent="0.25">
      <c r="O1738" s="3">
        <v>592</v>
      </c>
      <c r="P1738" s="3">
        <v>453</v>
      </c>
      <c r="Q1738" s="3">
        <v>77.5</v>
      </c>
      <c r="R1738" s="3">
        <v>7.6</v>
      </c>
      <c r="S1738" s="3">
        <v>902</v>
      </c>
      <c r="T1738" s="3">
        <v>1</v>
      </c>
      <c r="U1738" s="3">
        <v>0.02</v>
      </c>
    </row>
    <row r="1739" spans="15:21" x14ac:dyDescent="0.25">
      <c r="O1739" s="3">
        <v>564</v>
      </c>
      <c r="P1739" s="3">
        <v>424</v>
      </c>
      <c r="Q1739" s="3">
        <v>77.5</v>
      </c>
      <c r="R1739" s="3">
        <v>7.6</v>
      </c>
      <c r="S1739" s="3">
        <v>899</v>
      </c>
      <c r="T1739" s="3">
        <v>1</v>
      </c>
      <c r="U1739" s="3">
        <v>0.02</v>
      </c>
    </row>
    <row r="1740" spans="15:21" x14ac:dyDescent="0.25">
      <c r="O1740" s="3">
        <v>581</v>
      </c>
      <c r="P1740" s="3">
        <v>444</v>
      </c>
      <c r="Q1740" s="3">
        <v>77.5</v>
      </c>
      <c r="R1740" s="3">
        <v>7.6</v>
      </c>
      <c r="S1740" s="3">
        <v>891</v>
      </c>
      <c r="T1740" s="3">
        <v>1</v>
      </c>
      <c r="U1740" s="3">
        <v>0.02</v>
      </c>
    </row>
    <row r="1741" spans="15:21" x14ac:dyDescent="0.25">
      <c r="O1741" s="3">
        <v>581</v>
      </c>
      <c r="P1741" s="3">
        <v>444</v>
      </c>
      <c r="Q1741" s="3">
        <v>78</v>
      </c>
      <c r="R1741" s="3">
        <v>7.6</v>
      </c>
      <c r="S1741" s="3">
        <v>883</v>
      </c>
      <c r="T1741" s="3">
        <v>1</v>
      </c>
      <c r="U1741" s="3">
        <v>0.02</v>
      </c>
    </row>
    <row r="1742" spans="15:21" x14ac:dyDescent="0.25">
      <c r="O1742" s="3">
        <v>592</v>
      </c>
      <c r="P1742" s="3">
        <v>441</v>
      </c>
      <c r="Q1742" s="3">
        <v>78</v>
      </c>
      <c r="R1742" s="3">
        <v>7.6</v>
      </c>
      <c r="S1742" s="3">
        <v>871</v>
      </c>
      <c r="T1742" s="3">
        <v>1</v>
      </c>
      <c r="U1742" s="3">
        <v>0.02</v>
      </c>
    </row>
    <row r="1743" spans="15:21" x14ac:dyDescent="0.25">
      <c r="O1743" s="3">
        <v>592</v>
      </c>
      <c r="P1743" s="3">
        <v>431</v>
      </c>
      <c r="Q1743" s="3">
        <v>78</v>
      </c>
      <c r="R1743" s="3">
        <v>7.6</v>
      </c>
      <c r="S1743" s="3">
        <v>867</v>
      </c>
      <c r="T1743" s="3">
        <v>1</v>
      </c>
      <c r="U1743" s="3">
        <v>0.02</v>
      </c>
    </row>
    <row r="1744" spans="15:21" x14ac:dyDescent="0.25">
      <c r="O1744" s="3">
        <v>592</v>
      </c>
      <c r="P1744" s="3">
        <v>431</v>
      </c>
      <c r="Q1744" s="3">
        <v>78</v>
      </c>
      <c r="R1744" s="3">
        <v>7.5</v>
      </c>
      <c r="S1744" s="3">
        <v>863</v>
      </c>
      <c r="T1744" s="3">
        <v>1</v>
      </c>
      <c r="U1744" s="3">
        <v>0.02</v>
      </c>
    </row>
    <row r="1745" spans="15:21" x14ac:dyDescent="0.25">
      <c r="O1745" s="3">
        <v>439</v>
      </c>
      <c r="P1745" s="3">
        <v>354</v>
      </c>
      <c r="Q1745" s="3">
        <v>71</v>
      </c>
      <c r="R1745" s="3">
        <v>9.6</v>
      </c>
      <c r="S1745" s="3">
        <v>939</v>
      </c>
      <c r="T1745" s="3">
        <v>1</v>
      </c>
      <c r="U1745" s="3">
        <v>0.02</v>
      </c>
    </row>
    <row r="1746" spans="15:21" x14ac:dyDescent="0.25">
      <c r="O1746" s="3">
        <v>541</v>
      </c>
      <c r="P1746" s="3">
        <v>421</v>
      </c>
      <c r="Q1746" s="3">
        <v>78</v>
      </c>
      <c r="R1746" s="3">
        <v>7.6</v>
      </c>
      <c r="S1746" s="3">
        <v>856</v>
      </c>
      <c r="T1746" s="3">
        <v>1</v>
      </c>
      <c r="U1746" s="3">
        <v>0.02</v>
      </c>
    </row>
    <row r="1747" spans="15:21" x14ac:dyDescent="0.25">
      <c r="O1747" s="3">
        <v>416</v>
      </c>
      <c r="P1747" s="3">
        <v>340</v>
      </c>
      <c r="Q1747" s="3">
        <v>75</v>
      </c>
      <c r="R1747" s="3">
        <v>9.6</v>
      </c>
      <c r="S1747" s="3">
        <v>802</v>
      </c>
      <c r="T1747" s="3">
        <v>1</v>
      </c>
      <c r="U1747" s="3">
        <v>0.04</v>
      </c>
    </row>
    <row r="1748" spans="15:21" x14ac:dyDescent="0.25">
      <c r="O1748" s="3">
        <v>432</v>
      </c>
      <c r="P1748" s="3">
        <v>355</v>
      </c>
      <c r="Q1748" s="3">
        <v>72</v>
      </c>
      <c r="R1748" s="3">
        <v>9.1999999999999993</v>
      </c>
      <c r="S1748" s="3">
        <v>931</v>
      </c>
      <c r="T1748" s="3">
        <v>1</v>
      </c>
      <c r="U1748" s="3">
        <v>0.02</v>
      </c>
    </row>
    <row r="1749" spans="15:21" x14ac:dyDescent="0.25">
      <c r="O1749" s="3">
        <v>538</v>
      </c>
      <c r="P1749" s="3">
        <v>420</v>
      </c>
      <c r="Q1749" s="3">
        <v>78</v>
      </c>
      <c r="R1749" s="3">
        <v>7.5</v>
      </c>
      <c r="S1749" s="3">
        <v>850</v>
      </c>
      <c r="T1749" s="3">
        <v>1</v>
      </c>
      <c r="U1749" s="3">
        <v>0.02</v>
      </c>
    </row>
    <row r="1750" spans="15:21" x14ac:dyDescent="0.25">
      <c r="O1750" s="3">
        <v>416</v>
      </c>
      <c r="P1750" s="3">
        <v>340</v>
      </c>
      <c r="Q1750" s="3">
        <v>76</v>
      </c>
      <c r="R1750" s="3">
        <v>9.3000000000000007</v>
      </c>
      <c r="S1750" s="3">
        <v>801</v>
      </c>
      <c r="T1750" s="3">
        <v>1</v>
      </c>
      <c r="U1750" s="3">
        <v>0.05</v>
      </c>
    </row>
    <row r="1751" spans="15:21" x14ac:dyDescent="0.25">
      <c r="O1751" s="3">
        <v>445</v>
      </c>
      <c r="P1751" s="3">
        <v>357</v>
      </c>
      <c r="Q1751" s="3">
        <v>72.5</v>
      </c>
      <c r="R1751" s="3">
        <v>8.9</v>
      </c>
      <c r="S1751" s="3">
        <v>922</v>
      </c>
      <c r="T1751" s="3">
        <v>1</v>
      </c>
      <c r="U1751" s="3">
        <v>0.02</v>
      </c>
    </row>
    <row r="1752" spans="15:21" x14ac:dyDescent="0.25">
      <c r="O1752" s="3">
        <v>538</v>
      </c>
      <c r="P1752" s="3">
        <v>420</v>
      </c>
      <c r="Q1752" s="3">
        <v>78</v>
      </c>
      <c r="R1752" s="3">
        <v>7.5</v>
      </c>
      <c r="S1752" s="3">
        <v>850</v>
      </c>
      <c r="T1752" s="3">
        <v>1</v>
      </c>
      <c r="U1752" s="3">
        <v>0.02</v>
      </c>
    </row>
    <row r="1753" spans="15:21" x14ac:dyDescent="0.25">
      <c r="O1753" s="3">
        <v>429</v>
      </c>
      <c r="P1753" s="3">
        <v>361</v>
      </c>
      <c r="Q1753" s="3">
        <v>76</v>
      </c>
      <c r="R1753" s="3">
        <v>9</v>
      </c>
      <c r="S1753" s="3">
        <v>810</v>
      </c>
      <c r="T1753" s="3">
        <v>1</v>
      </c>
      <c r="U1753" s="3">
        <v>0.05</v>
      </c>
    </row>
    <row r="1754" spans="15:21" x14ac:dyDescent="0.25">
      <c r="O1754" s="3">
        <v>445</v>
      </c>
      <c r="P1754" s="3">
        <v>357</v>
      </c>
      <c r="Q1754" s="3">
        <v>73.5</v>
      </c>
      <c r="R1754" s="3">
        <v>8.6</v>
      </c>
      <c r="S1754" s="3">
        <v>917</v>
      </c>
      <c r="T1754" s="3">
        <v>1</v>
      </c>
      <c r="U1754" s="3">
        <v>0.02</v>
      </c>
    </row>
    <row r="1755" spans="15:21" x14ac:dyDescent="0.25">
      <c r="O1755" s="3">
        <v>422</v>
      </c>
      <c r="P1755" s="3">
        <v>350</v>
      </c>
      <c r="Q1755" s="3">
        <v>76.5</v>
      </c>
      <c r="R1755" s="3">
        <v>8.8000000000000007</v>
      </c>
      <c r="S1755" s="3">
        <v>821</v>
      </c>
      <c r="T1755" s="3">
        <v>1</v>
      </c>
      <c r="U1755" s="3">
        <v>0.05</v>
      </c>
    </row>
    <row r="1756" spans="15:21" x14ac:dyDescent="0.25">
      <c r="O1756" s="3">
        <v>440</v>
      </c>
      <c r="P1756" s="3">
        <v>366</v>
      </c>
      <c r="Q1756" s="3">
        <v>74</v>
      </c>
      <c r="R1756" s="3">
        <v>8.4</v>
      </c>
      <c r="S1756" s="3">
        <v>913</v>
      </c>
      <c r="T1756" s="3">
        <v>1</v>
      </c>
      <c r="U1756" s="3">
        <v>0.02</v>
      </c>
    </row>
    <row r="1757" spans="15:21" x14ac:dyDescent="0.25">
      <c r="O1757" s="3">
        <v>565</v>
      </c>
      <c r="P1757" s="3">
        <v>417</v>
      </c>
      <c r="Q1757" s="3">
        <v>78</v>
      </c>
      <c r="R1757" s="3">
        <v>7.6</v>
      </c>
      <c r="S1757" s="3">
        <v>852</v>
      </c>
      <c r="T1757" s="3">
        <v>1</v>
      </c>
      <c r="U1757" s="3">
        <v>0.02</v>
      </c>
    </row>
    <row r="1758" spans="15:21" x14ac:dyDescent="0.25">
      <c r="O1758" s="3">
        <v>422</v>
      </c>
      <c r="P1758" s="3">
        <v>350</v>
      </c>
      <c r="Q1758" s="3">
        <v>77</v>
      </c>
      <c r="R1758" s="3">
        <v>8.6999999999999993</v>
      </c>
      <c r="S1758" s="3">
        <v>820</v>
      </c>
      <c r="T1758" s="3">
        <v>1</v>
      </c>
      <c r="U1758" s="3">
        <v>0.05</v>
      </c>
    </row>
    <row r="1759" spans="15:21" x14ac:dyDescent="0.25">
      <c r="O1759" s="3">
        <v>391</v>
      </c>
      <c r="P1759" s="3">
        <v>315</v>
      </c>
      <c r="Q1759" s="3">
        <v>74.5</v>
      </c>
      <c r="R1759" s="3">
        <v>8.1999999999999993</v>
      </c>
      <c r="S1759" s="3">
        <v>899</v>
      </c>
      <c r="T1759" s="3">
        <v>1</v>
      </c>
      <c r="U1759" s="3">
        <v>0.02</v>
      </c>
    </row>
    <row r="1760" spans="15:21" x14ac:dyDescent="0.25">
      <c r="O1760" s="3">
        <v>565</v>
      </c>
      <c r="P1760" s="3">
        <v>417</v>
      </c>
      <c r="Q1760" s="3">
        <v>78</v>
      </c>
      <c r="R1760" s="3">
        <v>7.6</v>
      </c>
      <c r="S1760" s="3">
        <v>853</v>
      </c>
      <c r="T1760" s="3">
        <v>1</v>
      </c>
      <c r="U1760" s="3">
        <v>0.02</v>
      </c>
    </row>
    <row r="1761" spans="15:21" x14ac:dyDescent="0.25">
      <c r="O1761" s="3">
        <v>515</v>
      </c>
      <c r="P1761" s="3">
        <v>431</v>
      </c>
      <c r="Q1761" s="3">
        <v>77.5</v>
      </c>
      <c r="R1761" s="3">
        <v>8.6</v>
      </c>
      <c r="S1761" s="3">
        <v>825</v>
      </c>
      <c r="T1761" s="3">
        <v>1</v>
      </c>
      <c r="U1761" s="3">
        <v>0.05</v>
      </c>
    </row>
    <row r="1762" spans="15:21" x14ac:dyDescent="0.25">
      <c r="O1762" s="3">
        <v>391</v>
      </c>
      <c r="P1762" s="3">
        <v>315</v>
      </c>
      <c r="Q1762" s="3">
        <v>75</v>
      </c>
      <c r="R1762" s="3">
        <v>8</v>
      </c>
      <c r="S1762" s="3">
        <v>883</v>
      </c>
      <c r="T1762" s="3">
        <v>1</v>
      </c>
      <c r="U1762" s="3">
        <v>0.02</v>
      </c>
    </row>
    <row r="1763" spans="15:21" x14ac:dyDescent="0.25">
      <c r="O1763" s="3">
        <v>568</v>
      </c>
      <c r="P1763" s="3">
        <v>438</v>
      </c>
      <c r="Q1763" s="3">
        <v>78.5</v>
      </c>
      <c r="R1763" s="3">
        <v>7.6</v>
      </c>
      <c r="S1763" s="3">
        <v>850</v>
      </c>
      <c r="T1763" s="3">
        <v>1</v>
      </c>
      <c r="U1763" s="3">
        <v>0.02</v>
      </c>
    </row>
    <row r="1764" spans="15:21" x14ac:dyDescent="0.25">
      <c r="O1764" s="3">
        <v>645</v>
      </c>
      <c r="P1764" s="3">
        <v>564</v>
      </c>
      <c r="Q1764" s="3">
        <v>78</v>
      </c>
      <c r="R1764" s="3">
        <v>8.5</v>
      </c>
      <c r="S1764" s="3">
        <v>836</v>
      </c>
      <c r="T1764" s="3">
        <v>1</v>
      </c>
      <c r="U1764" s="3">
        <v>0.05</v>
      </c>
    </row>
    <row r="1765" spans="15:21" x14ac:dyDescent="0.25">
      <c r="O1765" s="3">
        <v>474</v>
      </c>
      <c r="P1765" s="3">
        <v>395</v>
      </c>
      <c r="Q1765" s="3">
        <v>75.5</v>
      </c>
      <c r="R1765" s="3">
        <v>7.9</v>
      </c>
      <c r="S1765" s="3">
        <v>879</v>
      </c>
      <c r="T1765" s="3">
        <v>1</v>
      </c>
      <c r="U1765" s="3">
        <v>0.02</v>
      </c>
    </row>
    <row r="1766" spans="15:21" x14ac:dyDescent="0.25">
      <c r="O1766" s="3">
        <v>625</v>
      </c>
      <c r="P1766" s="3">
        <v>429</v>
      </c>
      <c r="Q1766" s="3">
        <v>78.5</v>
      </c>
      <c r="R1766" s="3">
        <v>7.6</v>
      </c>
      <c r="S1766" s="3">
        <v>848</v>
      </c>
      <c r="T1766" s="3">
        <v>1</v>
      </c>
      <c r="U1766" s="3">
        <v>0.02</v>
      </c>
    </row>
    <row r="1767" spans="15:21" x14ac:dyDescent="0.25">
      <c r="O1767" s="3">
        <v>645</v>
      </c>
      <c r="P1767" s="3">
        <v>564</v>
      </c>
      <c r="Q1767" s="3">
        <v>78.5</v>
      </c>
      <c r="R1767" s="3">
        <v>8.5</v>
      </c>
      <c r="S1767" s="3">
        <v>846</v>
      </c>
      <c r="T1767" s="3">
        <v>1</v>
      </c>
      <c r="U1767" s="3">
        <v>0.05</v>
      </c>
    </row>
    <row r="1768" spans="15:21" x14ac:dyDescent="0.25">
      <c r="O1768" s="3">
        <v>399</v>
      </c>
      <c r="P1768" s="3">
        <v>321</v>
      </c>
      <c r="Q1768" s="3">
        <v>76</v>
      </c>
      <c r="R1768" s="3">
        <v>7.8</v>
      </c>
      <c r="S1768" s="3">
        <v>894</v>
      </c>
      <c r="T1768" s="3">
        <v>1</v>
      </c>
      <c r="U1768" s="3">
        <v>0.02</v>
      </c>
    </row>
    <row r="1769" spans="15:21" x14ac:dyDescent="0.25">
      <c r="O1769" s="3">
        <v>625</v>
      </c>
      <c r="P1769" s="3">
        <v>429</v>
      </c>
      <c r="Q1769" s="3">
        <v>78</v>
      </c>
      <c r="R1769" s="3">
        <v>7.7</v>
      </c>
      <c r="S1769" s="3">
        <v>851</v>
      </c>
      <c r="T1769" s="3">
        <v>1</v>
      </c>
      <c r="U1769" s="3">
        <v>0.02</v>
      </c>
    </row>
    <row r="1770" spans="15:21" x14ac:dyDescent="0.25">
      <c r="O1770" s="3">
        <v>564</v>
      </c>
      <c r="P1770" s="3">
        <v>481</v>
      </c>
      <c r="Q1770" s="3">
        <v>78.5</v>
      </c>
      <c r="R1770" s="3">
        <v>8.5</v>
      </c>
      <c r="S1770" s="3">
        <v>872</v>
      </c>
      <c r="T1770" s="3">
        <v>1</v>
      </c>
      <c r="U1770" s="3">
        <v>0.05</v>
      </c>
    </row>
    <row r="1771" spans="15:21" x14ac:dyDescent="0.25">
      <c r="O1771" s="3">
        <v>399</v>
      </c>
      <c r="P1771" s="3">
        <v>321</v>
      </c>
      <c r="Q1771" s="3">
        <v>76</v>
      </c>
      <c r="R1771" s="3">
        <v>7.7</v>
      </c>
      <c r="S1771" s="3">
        <v>899</v>
      </c>
      <c r="T1771" s="3">
        <v>1</v>
      </c>
      <c r="U1771" s="3">
        <v>0.02</v>
      </c>
    </row>
    <row r="1772" spans="15:21" x14ac:dyDescent="0.25">
      <c r="O1772" s="3">
        <v>470</v>
      </c>
      <c r="P1772" s="3">
        <v>358</v>
      </c>
      <c r="Q1772" s="3">
        <v>78</v>
      </c>
      <c r="R1772" s="3">
        <v>7.7</v>
      </c>
      <c r="S1772" s="3">
        <v>846</v>
      </c>
      <c r="T1772" s="3">
        <v>1</v>
      </c>
      <c r="U1772" s="3">
        <v>0.02</v>
      </c>
    </row>
    <row r="1773" spans="15:21" x14ac:dyDescent="0.25">
      <c r="O1773" s="3">
        <v>481</v>
      </c>
      <c r="P1773" s="3">
        <v>409</v>
      </c>
      <c r="Q1773" s="3">
        <v>78.5</v>
      </c>
      <c r="R1773" s="3">
        <v>8.5</v>
      </c>
      <c r="S1773" s="3">
        <v>952</v>
      </c>
      <c r="T1773" s="3">
        <v>1</v>
      </c>
      <c r="U1773" s="3">
        <v>0.05</v>
      </c>
    </row>
    <row r="1774" spans="15:21" x14ac:dyDescent="0.25">
      <c r="O1774" s="3">
        <v>481</v>
      </c>
      <c r="P1774" s="3">
        <v>409</v>
      </c>
      <c r="Q1774" s="3">
        <v>78.5</v>
      </c>
      <c r="R1774" s="3">
        <v>8.6999999999999993</v>
      </c>
      <c r="S1774" s="3">
        <v>947</v>
      </c>
      <c r="T1774" s="3">
        <v>1</v>
      </c>
      <c r="U1774" s="3">
        <v>0.05</v>
      </c>
    </row>
    <row r="1775" spans="15:21" x14ac:dyDescent="0.25">
      <c r="O1775" s="3">
        <v>421</v>
      </c>
      <c r="P1775" s="3">
        <v>343</v>
      </c>
      <c r="Q1775" s="3">
        <v>76.5</v>
      </c>
      <c r="R1775" s="3">
        <v>7.7</v>
      </c>
      <c r="S1775" s="3">
        <v>908</v>
      </c>
      <c r="T1775" s="3">
        <v>1</v>
      </c>
      <c r="U1775" s="3">
        <v>0.02</v>
      </c>
    </row>
    <row r="1776" spans="15:21" x14ac:dyDescent="0.25">
      <c r="O1776" s="3">
        <v>565</v>
      </c>
      <c r="P1776" s="3">
        <v>421</v>
      </c>
      <c r="Q1776" s="3">
        <v>78</v>
      </c>
      <c r="R1776" s="3">
        <v>7.7</v>
      </c>
      <c r="S1776" s="3">
        <v>851</v>
      </c>
      <c r="T1776" s="3">
        <v>1</v>
      </c>
      <c r="U1776" s="3">
        <v>0.02</v>
      </c>
    </row>
    <row r="1777" spans="15:21" x14ac:dyDescent="0.25">
      <c r="O1777" s="3">
        <v>513</v>
      </c>
      <c r="P1777" s="3">
        <v>425</v>
      </c>
      <c r="Q1777" s="3">
        <v>78.5</v>
      </c>
      <c r="R1777" s="3">
        <v>8.6</v>
      </c>
      <c r="S1777" s="3">
        <v>990</v>
      </c>
      <c r="T1777" s="3">
        <v>1</v>
      </c>
      <c r="U1777" s="3">
        <v>0.05</v>
      </c>
    </row>
    <row r="1778" spans="15:21" x14ac:dyDescent="0.25">
      <c r="O1778" s="3">
        <v>445</v>
      </c>
      <c r="P1778" s="3">
        <v>360</v>
      </c>
      <c r="Q1778" s="3">
        <v>76.5</v>
      </c>
      <c r="R1778" s="3">
        <v>7.7</v>
      </c>
      <c r="S1778" s="3">
        <v>935</v>
      </c>
      <c r="T1778" s="3">
        <v>1</v>
      </c>
      <c r="U1778" s="3">
        <v>0.02</v>
      </c>
    </row>
    <row r="1779" spans="15:21" x14ac:dyDescent="0.25">
      <c r="O1779" s="3">
        <v>565</v>
      </c>
      <c r="P1779" s="3">
        <v>421</v>
      </c>
      <c r="Q1779" s="3">
        <v>78.5</v>
      </c>
      <c r="R1779" s="3">
        <v>7.6</v>
      </c>
      <c r="S1779" s="3">
        <v>869</v>
      </c>
      <c r="T1779" s="3">
        <v>1</v>
      </c>
      <c r="U1779" s="3">
        <v>0.02</v>
      </c>
    </row>
    <row r="1780" spans="15:21" x14ac:dyDescent="0.25">
      <c r="O1780" s="3">
        <v>511</v>
      </c>
      <c r="P1780" s="3">
        <v>423</v>
      </c>
      <c r="Q1780" s="3">
        <v>78.5</v>
      </c>
      <c r="R1780" s="3">
        <v>8.6</v>
      </c>
      <c r="S1780" s="3">
        <v>986</v>
      </c>
      <c r="T1780" s="3">
        <v>1</v>
      </c>
      <c r="U1780" s="3">
        <v>0.04</v>
      </c>
    </row>
    <row r="1781" spans="15:21" x14ac:dyDescent="0.25">
      <c r="O1781" s="3">
        <v>445</v>
      </c>
      <c r="P1781" s="3">
        <v>360</v>
      </c>
      <c r="Q1781" s="3">
        <v>77</v>
      </c>
      <c r="R1781" s="3">
        <v>7.7</v>
      </c>
      <c r="S1781" s="3">
        <v>980</v>
      </c>
      <c r="T1781" s="3">
        <v>1</v>
      </c>
      <c r="U1781" s="3">
        <v>0.02</v>
      </c>
    </row>
    <row r="1782" spans="15:21" x14ac:dyDescent="0.25">
      <c r="O1782" s="3">
        <v>535</v>
      </c>
      <c r="P1782" s="3">
        <v>411</v>
      </c>
      <c r="Q1782" s="3">
        <v>79</v>
      </c>
      <c r="R1782" s="3">
        <v>7.7</v>
      </c>
      <c r="S1782" s="3">
        <v>894</v>
      </c>
      <c r="T1782" s="3">
        <v>1</v>
      </c>
      <c r="U1782" s="3">
        <v>0.02</v>
      </c>
    </row>
    <row r="1783" spans="15:21" x14ac:dyDescent="0.25">
      <c r="O1783" s="3">
        <v>533</v>
      </c>
      <c r="P1783" s="3">
        <v>435</v>
      </c>
      <c r="Q1783" s="3">
        <v>78.5</v>
      </c>
      <c r="R1783" s="3">
        <v>8.5</v>
      </c>
      <c r="S1783" s="3">
        <v>975</v>
      </c>
      <c r="T1783" s="3">
        <v>1</v>
      </c>
      <c r="U1783" s="3">
        <v>0.04</v>
      </c>
    </row>
    <row r="1784" spans="15:21" x14ac:dyDescent="0.25">
      <c r="O1784" s="3">
        <v>442</v>
      </c>
      <c r="P1784" s="3">
        <v>351</v>
      </c>
      <c r="Q1784" s="3">
        <v>77</v>
      </c>
      <c r="R1784" s="3">
        <v>7.7</v>
      </c>
      <c r="S1784" s="3">
        <v>1002</v>
      </c>
      <c r="T1784" s="3">
        <v>1</v>
      </c>
      <c r="U1784" s="3">
        <v>0.02</v>
      </c>
    </row>
    <row r="1785" spans="15:21" x14ac:dyDescent="0.25">
      <c r="O1785" s="3">
        <v>501</v>
      </c>
      <c r="P1785" s="3">
        <v>368</v>
      </c>
      <c r="Q1785" s="3">
        <v>79</v>
      </c>
      <c r="R1785" s="3">
        <v>7.7</v>
      </c>
      <c r="S1785" s="3">
        <v>907</v>
      </c>
      <c r="T1785" s="3">
        <v>1</v>
      </c>
      <c r="U1785" s="3">
        <v>0.02</v>
      </c>
    </row>
    <row r="1786" spans="15:21" x14ac:dyDescent="0.25">
      <c r="O1786" s="3">
        <v>510</v>
      </c>
      <c r="P1786" s="3">
        <v>420</v>
      </c>
      <c r="Q1786" s="3">
        <v>78.5</v>
      </c>
      <c r="R1786" s="3">
        <v>8.4</v>
      </c>
      <c r="S1786" s="3">
        <v>966</v>
      </c>
      <c r="T1786" s="3">
        <v>1</v>
      </c>
      <c r="U1786" s="3">
        <v>0.04</v>
      </c>
    </row>
    <row r="1787" spans="15:21" x14ac:dyDescent="0.25">
      <c r="O1787" s="3">
        <v>334</v>
      </c>
      <c r="P1787" s="3">
        <v>276</v>
      </c>
      <c r="Q1787" s="3">
        <v>77</v>
      </c>
      <c r="R1787" s="3">
        <v>7.7</v>
      </c>
      <c r="S1787" s="3">
        <v>1015</v>
      </c>
      <c r="T1787" s="3">
        <v>1</v>
      </c>
      <c r="U1787" s="3">
        <v>0.02</v>
      </c>
    </row>
    <row r="1788" spans="15:21" x14ac:dyDescent="0.25">
      <c r="O1788" s="3">
        <v>501</v>
      </c>
      <c r="P1788" s="3">
        <v>368</v>
      </c>
      <c r="Q1788" s="3">
        <v>79</v>
      </c>
      <c r="R1788" s="3">
        <v>7.7</v>
      </c>
      <c r="S1788" s="3">
        <v>906</v>
      </c>
      <c r="T1788" s="3">
        <v>1</v>
      </c>
      <c r="U1788" s="3">
        <v>0.02</v>
      </c>
    </row>
    <row r="1789" spans="15:21" x14ac:dyDescent="0.25">
      <c r="O1789" s="3">
        <v>503</v>
      </c>
      <c r="P1789" s="3">
        <v>420</v>
      </c>
      <c r="Q1789" s="3">
        <v>78.5</v>
      </c>
      <c r="R1789" s="3">
        <v>8.4</v>
      </c>
      <c r="S1789" s="3">
        <v>949</v>
      </c>
      <c r="T1789" s="3">
        <v>1</v>
      </c>
      <c r="U1789" s="3">
        <v>0.04</v>
      </c>
    </row>
    <row r="1790" spans="15:21" x14ac:dyDescent="0.25">
      <c r="O1790" s="3">
        <v>334</v>
      </c>
      <c r="P1790" s="3">
        <v>276</v>
      </c>
      <c r="Q1790" s="3">
        <v>77</v>
      </c>
      <c r="R1790" s="3">
        <v>7.7</v>
      </c>
      <c r="S1790" s="3">
        <v>1013</v>
      </c>
      <c r="T1790" s="3">
        <v>1</v>
      </c>
      <c r="U1790" s="3">
        <v>0.02</v>
      </c>
    </row>
    <row r="1791" spans="15:21" x14ac:dyDescent="0.25">
      <c r="O1791" s="3">
        <v>496</v>
      </c>
      <c r="P1791" s="3">
        <v>379</v>
      </c>
      <c r="Q1791" s="3">
        <v>79</v>
      </c>
      <c r="R1791" s="3">
        <v>7.7</v>
      </c>
      <c r="S1791" s="3">
        <v>896</v>
      </c>
      <c r="T1791" s="3">
        <v>1</v>
      </c>
      <c r="U1791" s="3">
        <v>0.02</v>
      </c>
    </row>
    <row r="1792" spans="15:21" x14ac:dyDescent="0.25">
      <c r="O1792" s="3">
        <v>467</v>
      </c>
      <c r="P1792" s="3">
        <v>375</v>
      </c>
      <c r="Q1792" s="3">
        <v>79</v>
      </c>
      <c r="R1792" s="3">
        <v>8.3000000000000007</v>
      </c>
      <c r="S1792" s="3">
        <v>929</v>
      </c>
      <c r="T1792" s="3">
        <v>1</v>
      </c>
      <c r="U1792" s="3">
        <v>0.05</v>
      </c>
    </row>
    <row r="1793" spans="15:21" x14ac:dyDescent="0.25">
      <c r="O1793" s="3">
        <v>297</v>
      </c>
      <c r="P1793" s="3">
        <v>235</v>
      </c>
      <c r="Q1793" s="3">
        <v>77</v>
      </c>
      <c r="R1793" s="3">
        <v>7.6</v>
      </c>
      <c r="S1793" s="3">
        <v>1011</v>
      </c>
      <c r="T1793" s="3">
        <v>1</v>
      </c>
      <c r="U1793" s="3">
        <v>0.02</v>
      </c>
    </row>
    <row r="1794" spans="15:21" x14ac:dyDescent="0.25">
      <c r="O1794" s="3">
        <v>474</v>
      </c>
      <c r="P1794" s="3">
        <v>343</v>
      </c>
      <c r="Q1794" s="3">
        <v>79</v>
      </c>
      <c r="R1794" s="3">
        <v>7.8</v>
      </c>
      <c r="S1794" s="3">
        <v>884</v>
      </c>
      <c r="T1794" s="3">
        <v>1</v>
      </c>
      <c r="U1794" s="3">
        <v>0.02</v>
      </c>
    </row>
    <row r="1795" spans="15:21" x14ac:dyDescent="0.25">
      <c r="O1795" s="3">
        <v>445</v>
      </c>
      <c r="P1795" s="3">
        <v>348</v>
      </c>
      <c r="Q1795" s="3">
        <v>79</v>
      </c>
      <c r="R1795" s="3">
        <v>8.3000000000000007</v>
      </c>
      <c r="S1795" s="3">
        <v>926</v>
      </c>
      <c r="T1795" s="3">
        <v>1</v>
      </c>
      <c r="U1795" s="3">
        <v>0.04</v>
      </c>
    </row>
    <row r="1796" spans="15:21" x14ac:dyDescent="0.25">
      <c r="O1796" s="3">
        <v>333</v>
      </c>
      <c r="P1796" s="3">
        <v>262</v>
      </c>
      <c r="Q1796" s="3">
        <v>77.5</v>
      </c>
      <c r="R1796" s="3">
        <v>7.6</v>
      </c>
      <c r="S1796" s="3">
        <v>1010</v>
      </c>
      <c r="T1796" s="3">
        <v>1</v>
      </c>
      <c r="U1796" s="3">
        <v>0.02</v>
      </c>
    </row>
    <row r="1797" spans="15:21" x14ac:dyDescent="0.25">
      <c r="O1797" s="3">
        <v>474</v>
      </c>
      <c r="P1797" s="3">
        <v>343</v>
      </c>
      <c r="Q1797" s="3">
        <v>79.5</v>
      </c>
      <c r="R1797" s="3">
        <v>7.8</v>
      </c>
      <c r="S1797" s="3">
        <v>866</v>
      </c>
      <c r="T1797" s="3">
        <v>1</v>
      </c>
      <c r="U1797" s="3">
        <v>0.02</v>
      </c>
    </row>
    <row r="1798" spans="15:21" x14ac:dyDescent="0.25">
      <c r="O1798" s="3">
        <v>333</v>
      </c>
      <c r="P1798" s="3">
        <v>262</v>
      </c>
      <c r="Q1798" s="3">
        <v>77.5</v>
      </c>
      <c r="R1798" s="3">
        <v>7.6</v>
      </c>
      <c r="S1798" s="3">
        <v>1004</v>
      </c>
      <c r="T1798" s="3">
        <v>1</v>
      </c>
      <c r="U1798" s="3">
        <v>0.02</v>
      </c>
    </row>
    <row r="1799" spans="15:21" x14ac:dyDescent="0.25">
      <c r="O1799" s="3">
        <v>462</v>
      </c>
      <c r="P1799" s="3">
        <v>344</v>
      </c>
      <c r="Q1799" s="3">
        <v>79.5</v>
      </c>
      <c r="R1799" s="3">
        <v>7.9</v>
      </c>
      <c r="S1799" s="3">
        <v>868</v>
      </c>
      <c r="T1799" s="3">
        <v>1</v>
      </c>
      <c r="U1799" s="3">
        <v>0.02</v>
      </c>
    </row>
    <row r="1800" spans="15:21" x14ac:dyDescent="0.25">
      <c r="O1800" s="3">
        <v>450</v>
      </c>
      <c r="P1800" s="3">
        <v>343</v>
      </c>
      <c r="Q1800" s="3">
        <v>79</v>
      </c>
      <c r="R1800" s="3">
        <v>8.3000000000000007</v>
      </c>
      <c r="S1800" s="3">
        <v>931</v>
      </c>
      <c r="T1800" s="3">
        <v>1</v>
      </c>
      <c r="U1800" s="3">
        <v>0.04</v>
      </c>
    </row>
    <row r="1801" spans="15:21" x14ac:dyDescent="0.25">
      <c r="O1801" s="3">
        <v>295</v>
      </c>
      <c r="P1801" s="3">
        <v>223</v>
      </c>
      <c r="Q1801" s="3">
        <v>77.5</v>
      </c>
      <c r="R1801" s="3">
        <v>7.6</v>
      </c>
      <c r="S1801" s="3">
        <v>993</v>
      </c>
      <c r="T1801" s="3">
        <v>1</v>
      </c>
      <c r="U1801" s="3">
        <v>0.02</v>
      </c>
    </row>
    <row r="1802" spans="15:21" x14ac:dyDescent="0.25">
      <c r="O1802" s="3">
        <v>481</v>
      </c>
      <c r="P1802" s="3">
        <v>338</v>
      </c>
      <c r="Q1802" s="3">
        <v>79.5</v>
      </c>
      <c r="R1802" s="3">
        <v>7.9</v>
      </c>
      <c r="S1802" s="3">
        <v>870</v>
      </c>
      <c r="T1802" s="3">
        <v>1</v>
      </c>
      <c r="U1802" s="3">
        <v>0.02</v>
      </c>
    </row>
    <row r="1803" spans="15:21" x14ac:dyDescent="0.25">
      <c r="O1803" s="3">
        <v>424</v>
      </c>
      <c r="P1803" s="3">
        <v>336</v>
      </c>
      <c r="Q1803" s="3">
        <v>79</v>
      </c>
      <c r="R1803" s="3">
        <v>8.3000000000000007</v>
      </c>
      <c r="S1803" s="3">
        <v>930</v>
      </c>
      <c r="T1803" s="3">
        <v>1</v>
      </c>
      <c r="U1803" s="3">
        <v>0.04</v>
      </c>
    </row>
    <row r="1804" spans="15:21" x14ac:dyDescent="0.25">
      <c r="O1804" s="3">
        <v>423</v>
      </c>
      <c r="P1804" s="3">
        <v>354</v>
      </c>
      <c r="Q1804" s="3">
        <v>77.5</v>
      </c>
      <c r="R1804" s="3">
        <v>7.6</v>
      </c>
      <c r="S1804" s="3">
        <v>993</v>
      </c>
      <c r="T1804" s="3">
        <v>1</v>
      </c>
      <c r="U1804" s="3">
        <v>0.02</v>
      </c>
    </row>
    <row r="1805" spans="15:21" x14ac:dyDescent="0.25">
      <c r="O1805" s="3">
        <v>481</v>
      </c>
      <c r="P1805" s="3">
        <v>338</v>
      </c>
      <c r="Q1805" s="3">
        <v>79</v>
      </c>
      <c r="R1805" s="3">
        <v>7.9</v>
      </c>
      <c r="S1805" s="3">
        <v>897</v>
      </c>
      <c r="T1805" s="3">
        <v>1</v>
      </c>
      <c r="U1805" s="3">
        <v>0.02</v>
      </c>
    </row>
    <row r="1806" spans="15:21" x14ac:dyDescent="0.25">
      <c r="O1806" s="3">
        <v>412</v>
      </c>
      <c r="P1806" s="3">
        <v>332</v>
      </c>
      <c r="Q1806" s="3">
        <v>79</v>
      </c>
      <c r="R1806" s="3">
        <v>8.4</v>
      </c>
      <c r="S1806" s="3">
        <v>932</v>
      </c>
      <c r="T1806" s="3">
        <v>1</v>
      </c>
      <c r="U1806" s="3">
        <v>0.04</v>
      </c>
    </row>
    <row r="1807" spans="15:21" x14ac:dyDescent="0.25">
      <c r="O1807" s="3">
        <v>423</v>
      </c>
      <c r="P1807" s="3">
        <v>354</v>
      </c>
      <c r="Q1807" s="3">
        <v>77.5</v>
      </c>
      <c r="R1807" s="3">
        <v>7.6</v>
      </c>
      <c r="S1807" s="3">
        <v>995</v>
      </c>
      <c r="T1807" s="3">
        <v>1</v>
      </c>
      <c r="U1807" s="3">
        <v>0.02</v>
      </c>
    </row>
    <row r="1808" spans="15:21" x14ac:dyDescent="0.25">
      <c r="O1808" s="3">
        <v>469</v>
      </c>
      <c r="P1808" s="3">
        <v>346</v>
      </c>
      <c r="Q1808" s="3">
        <v>78.5</v>
      </c>
      <c r="R1808" s="3">
        <v>8</v>
      </c>
      <c r="S1808" s="3">
        <v>959</v>
      </c>
      <c r="T1808" s="3">
        <v>1</v>
      </c>
      <c r="U1808" s="3">
        <v>0.02</v>
      </c>
    </row>
    <row r="1809" spans="15:21" x14ac:dyDescent="0.25">
      <c r="O1809" s="3">
        <v>448</v>
      </c>
      <c r="P1809" s="3">
        <v>369</v>
      </c>
      <c r="Q1809" s="3">
        <v>79</v>
      </c>
      <c r="R1809" s="3">
        <v>8.4</v>
      </c>
      <c r="S1809" s="3">
        <v>954</v>
      </c>
      <c r="T1809" s="3">
        <v>1</v>
      </c>
      <c r="U1809" s="3">
        <v>0.04</v>
      </c>
    </row>
    <row r="1810" spans="15:21" x14ac:dyDescent="0.25">
      <c r="O1810" s="3">
        <v>399</v>
      </c>
      <c r="P1810" s="3">
        <v>324</v>
      </c>
      <c r="Q1810" s="3">
        <v>77.5</v>
      </c>
      <c r="R1810" s="3">
        <v>7.6</v>
      </c>
      <c r="S1810" s="3">
        <v>988</v>
      </c>
      <c r="T1810" s="3">
        <v>1</v>
      </c>
      <c r="U1810" s="3">
        <v>0.02</v>
      </c>
    </row>
    <row r="1811" spans="15:21" x14ac:dyDescent="0.25">
      <c r="O1811" s="3">
        <v>532</v>
      </c>
      <c r="P1811" s="3">
        <v>378</v>
      </c>
      <c r="Q1811" s="3">
        <v>79</v>
      </c>
      <c r="R1811" s="3">
        <v>8</v>
      </c>
      <c r="S1811" s="3">
        <v>1006</v>
      </c>
      <c r="T1811" s="3">
        <v>1</v>
      </c>
      <c r="U1811" s="3">
        <v>0.02</v>
      </c>
    </row>
    <row r="1812" spans="15:21" x14ac:dyDescent="0.25">
      <c r="O1812" s="3">
        <v>475</v>
      </c>
      <c r="P1812" s="3">
        <v>371</v>
      </c>
      <c r="Q1812" s="3">
        <v>79</v>
      </c>
      <c r="R1812" s="3">
        <v>8.4</v>
      </c>
      <c r="S1812" s="3">
        <v>950</v>
      </c>
      <c r="T1812" s="3">
        <v>1</v>
      </c>
      <c r="U1812" s="3">
        <v>0.04</v>
      </c>
    </row>
    <row r="1813" spans="15:21" x14ac:dyDescent="0.25">
      <c r="O1813" s="3">
        <v>423</v>
      </c>
      <c r="P1813" s="3">
        <v>342</v>
      </c>
      <c r="Q1813" s="3">
        <v>78</v>
      </c>
      <c r="R1813" s="3">
        <v>7.6</v>
      </c>
      <c r="S1813" s="3">
        <v>1021</v>
      </c>
      <c r="T1813" s="3">
        <v>1.21</v>
      </c>
      <c r="U1813" s="3">
        <v>0.02</v>
      </c>
    </row>
    <row r="1814" spans="15:21" x14ac:dyDescent="0.25">
      <c r="O1814" s="3">
        <v>532</v>
      </c>
      <c r="P1814" s="3">
        <v>378</v>
      </c>
      <c r="Q1814" s="3">
        <v>79</v>
      </c>
      <c r="R1814" s="3">
        <v>8</v>
      </c>
      <c r="S1814" s="3">
        <v>1006</v>
      </c>
      <c r="T1814" s="3">
        <v>1</v>
      </c>
      <c r="U1814" s="3">
        <v>0.02</v>
      </c>
    </row>
    <row r="1815" spans="15:21" x14ac:dyDescent="0.25">
      <c r="O1815" s="3">
        <v>474</v>
      </c>
      <c r="P1815" s="3">
        <v>371</v>
      </c>
      <c r="Q1815" s="3">
        <v>79.5</v>
      </c>
      <c r="R1815" s="3">
        <v>8.5</v>
      </c>
      <c r="S1815" s="3">
        <v>943</v>
      </c>
      <c r="T1815" s="3">
        <v>1</v>
      </c>
      <c r="U1815" s="3">
        <v>0.03</v>
      </c>
    </row>
    <row r="1816" spans="15:21" x14ac:dyDescent="0.25">
      <c r="O1816" s="3">
        <v>423</v>
      </c>
      <c r="P1816" s="3">
        <v>342</v>
      </c>
      <c r="Q1816" s="3">
        <v>78</v>
      </c>
      <c r="R1816" s="3">
        <v>7.7</v>
      </c>
      <c r="S1816" s="3">
        <v>1036</v>
      </c>
      <c r="T1816" s="3">
        <v>1.42</v>
      </c>
      <c r="U1816" s="3">
        <v>0.02</v>
      </c>
    </row>
    <row r="1817" spans="15:21" x14ac:dyDescent="0.25">
      <c r="O1817" s="3">
        <v>453</v>
      </c>
      <c r="P1817" s="3">
        <v>337</v>
      </c>
      <c r="Q1817" s="3">
        <v>79</v>
      </c>
      <c r="R1817" s="3">
        <v>8</v>
      </c>
      <c r="S1817" s="3">
        <v>1001</v>
      </c>
      <c r="T1817" s="3">
        <v>1</v>
      </c>
      <c r="U1817" s="3">
        <v>0.02</v>
      </c>
    </row>
    <row r="1818" spans="15:21" x14ac:dyDescent="0.25">
      <c r="O1818" s="3">
        <v>436</v>
      </c>
      <c r="P1818" s="3">
        <v>347</v>
      </c>
      <c r="Q1818" s="3">
        <v>79</v>
      </c>
      <c r="R1818" s="3">
        <v>8.5</v>
      </c>
      <c r="S1818" s="3">
        <v>954</v>
      </c>
      <c r="T1818" s="3">
        <v>1</v>
      </c>
      <c r="U1818" s="3">
        <v>0.04</v>
      </c>
    </row>
    <row r="1819" spans="15:21" x14ac:dyDescent="0.25">
      <c r="O1819" s="3">
        <v>413</v>
      </c>
      <c r="P1819" s="3">
        <v>329</v>
      </c>
      <c r="Q1819" s="3">
        <v>78</v>
      </c>
      <c r="R1819" s="3">
        <v>7.7</v>
      </c>
      <c r="S1819" s="3">
        <v>1043</v>
      </c>
      <c r="T1819" s="3">
        <v>1.37</v>
      </c>
      <c r="U1819" s="3">
        <v>0.02</v>
      </c>
    </row>
    <row r="1820" spans="15:21" x14ac:dyDescent="0.25">
      <c r="O1820" s="3">
        <v>489</v>
      </c>
      <c r="P1820" s="3">
        <v>346</v>
      </c>
      <c r="Q1820" s="3">
        <v>78.5</v>
      </c>
      <c r="R1820" s="3">
        <v>8</v>
      </c>
      <c r="S1820" s="3">
        <v>973</v>
      </c>
      <c r="T1820" s="3">
        <v>1</v>
      </c>
      <c r="U1820" s="3">
        <v>0.02</v>
      </c>
    </row>
    <row r="1821" spans="15:21" x14ac:dyDescent="0.25">
      <c r="O1821" s="3">
        <v>332</v>
      </c>
      <c r="P1821" s="3">
        <v>279</v>
      </c>
      <c r="Q1821" s="3">
        <v>78.5</v>
      </c>
      <c r="R1821" s="3">
        <v>8.6</v>
      </c>
      <c r="S1821" s="3">
        <v>942</v>
      </c>
      <c r="T1821" s="3">
        <v>1</v>
      </c>
      <c r="U1821" s="3">
        <v>0.04</v>
      </c>
    </row>
    <row r="1822" spans="15:21" x14ac:dyDescent="0.25">
      <c r="O1822" s="3">
        <v>309</v>
      </c>
      <c r="P1822" s="3">
        <v>238</v>
      </c>
      <c r="Q1822" s="3">
        <v>78</v>
      </c>
      <c r="R1822" s="3">
        <v>7.7</v>
      </c>
      <c r="S1822" s="3">
        <v>1049</v>
      </c>
      <c r="T1822" s="3">
        <v>1.08</v>
      </c>
      <c r="U1822" s="3">
        <v>0.02</v>
      </c>
    </row>
    <row r="1823" spans="15:21" x14ac:dyDescent="0.25">
      <c r="O1823" s="3">
        <v>489</v>
      </c>
      <c r="P1823" s="3">
        <v>346</v>
      </c>
      <c r="Q1823" s="3">
        <v>78.5</v>
      </c>
      <c r="R1823" s="3">
        <v>8</v>
      </c>
      <c r="S1823" s="3">
        <v>958</v>
      </c>
      <c r="T1823" s="3">
        <v>1</v>
      </c>
      <c r="U1823" s="3">
        <v>0.02</v>
      </c>
    </row>
    <row r="1824" spans="15:21" x14ac:dyDescent="0.25">
      <c r="O1824" s="3">
        <v>315</v>
      </c>
      <c r="P1824" s="3">
        <v>267</v>
      </c>
      <c r="Q1824" s="3">
        <v>78</v>
      </c>
      <c r="R1824" s="3">
        <v>8.6</v>
      </c>
      <c r="S1824" s="3">
        <v>887</v>
      </c>
      <c r="T1824" s="3">
        <v>1</v>
      </c>
      <c r="U1824" s="3">
        <v>0.03</v>
      </c>
    </row>
    <row r="1825" spans="15:21" x14ac:dyDescent="0.25">
      <c r="O1825" s="3">
        <v>309</v>
      </c>
      <c r="P1825" s="3">
        <v>238</v>
      </c>
      <c r="Q1825" s="3">
        <v>77.5</v>
      </c>
      <c r="R1825" s="3">
        <v>7.6</v>
      </c>
      <c r="S1825" s="3">
        <v>1052</v>
      </c>
      <c r="T1825" s="3">
        <v>1</v>
      </c>
      <c r="U1825" s="3">
        <v>0.02</v>
      </c>
    </row>
    <row r="1826" spans="15:21" x14ac:dyDescent="0.25">
      <c r="O1826" s="3">
        <v>431</v>
      </c>
      <c r="P1826" s="3">
        <v>319</v>
      </c>
      <c r="Q1826" s="3">
        <v>79</v>
      </c>
      <c r="R1826" s="3">
        <v>8.1</v>
      </c>
      <c r="S1826" s="3">
        <v>931</v>
      </c>
      <c r="T1826" s="3">
        <v>1</v>
      </c>
      <c r="U1826" s="3">
        <v>0.02</v>
      </c>
    </row>
    <row r="1827" spans="15:21" x14ac:dyDescent="0.25">
      <c r="O1827" s="3">
        <v>251</v>
      </c>
      <c r="P1827" s="3">
        <v>209</v>
      </c>
      <c r="Q1827" s="3">
        <v>78</v>
      </c>
      <c r="R1827" s="3">
        <v>8.6</v>
      </c>
      <c r="S1827" s="3">
        <v>886</v>
      </c>
      <c r="T1827" s="3">
        <v>1</v>
      </c>
      <c r="U1827" s="3">
        <v>0.03</v>
      </c>
    </row>
    <row r="1828" spans="15:21" x14ac:dyDescent="0.25">
      <c r="O1828" s="3">
        <v>328</v>
      </c>
      <c r="P1828" s="3">
        <v>263</v>
      </c>
      <c r="Q1828" s="3">
        <v>77.5</v>
      </c>
      <c r="R1828" s="3">
        <v>7.6</v>
      </c>
      <c r="S1828" s="3">
        <v>1023</v>
      </c>
      <c r="T1828" s="3">
        <v>1.03</v>
      </c>
      <c r="U1828" s="3">
        <v>0.02</v>
      </c>
    </row>
    <row r="1829" spans="15:21" x14ac:dyDescent="0.25">
      <c r="O1829" s="3">
        <v>377</v>
      </c>
      <c r="P1829" s="3">
        <v>277</v>
      </c>
      <c r="Q1829" s="3">
        <v>79.5</v>
      </c>
      <c r="R1829" s="3">
        <v>8.1</v>
      </c>
      <c r="S1829" s="3">
        <v>928</v>
      </c>
      <c r="T1829" s="3">
        <v>1</v>
      </c>
      <c r="U1829" s="3">
        <v>0.02</v>
      </c>
    </row>
    <row r="1830" spans="15:21" x14ac:dyDescent="0.25">
      <c r="O1830" s="3">
        <v>244</v>
      </c>
      <c r="P1830" s="3">
        <v>192</v>
      </c>
      <c r="Q1830" s="3">
        <v>78</v>
      </c>
      <c r="R1830" s="3">
        <v>8.6</v>
      </c>
      <c r="S1830" s="3">
        <v>887</v>
      </c>
      <c r="T1830" s="3">
        <v>1</v>
      </c>
      <c r="U1830" s="3">
        <v>0.03</v>
      </c>
    </row>
    <row r="1831" spans="15:21" x14ac:dyDescent="0.25">
      <c r="O1831" s="3">
        <v>329</v>
      </c>
      <c r="P1831" s="3">
        <v>252</v>
      </c>
      <c r="Q1831" s="3">
        <v>78</v>
      </c>
      <c r="R1831" s="3">
        <v>7.6</v>
      </c>
      <c r="S1831" s="3">
        <v>1015</v>
      </c>
      <c r="T1831" s="3">
        <v>1</v>
      </c>
      <c r="U1831" s="3">
        <v>0.02</v>
      </c>
    </row>
    <row r="1832" spans="15:21" x14ac:dyDescent="0.25">
      <c r="O1832" s="3">
        <v>377</v>
      </c>
      <c r="P1832" s="3">
        <v>277</v>
      </c>
      <c r="Q1832" s="3">
        <v>79</v>
      </c>
      <c r="R1832" s="3">
        <v>8.1</v>
      </c>
      <c r="S1832" s="3">
        <v>940</v>
      </c>
      <c r="T1832" s="3">
        <v>1</v>
      </c>
      <c r="U1832" s="3">
        <v>0.02</v>
      </c>
    </row>
    <row r="1833" spans="15:21" x14ac:dyDescent="0.25">
      <c r="O1833" s="3">
        <v>230</v>
      </c>
      <c r="P1833" s="3">
        <v>177</v>
      </c>
      <c r="Q1833" s="3">
        <v>77</v>
      </c>
      <c r="R1833" s="3">
        <v>8.5</v>
      </c>
      <c r="S1833" s="3">
        <v>775</v>
      </c>
      <c r="T1833" s="3">
        <v>1</v>
      </c>
      <c r="U1833" s="3">
        <v>0.03</v>
      </c>
    </row>
    <row r="1834" spans="15:21" x14ac:dyDescent="0.25">
      <c r="O1834" s="3">
        <v>329</v>
      </c>
      <c r="P1834" s="3">
        <v>252</v>
      </c>
      <c r="Q1834" s="3">
        <v>78</v>
      </c>
      <c r="R1834" s="3">
        <v>7.7</v>
      </c>
      <c r="S1834" s="3">
        <v>988</v>
      </c>
      <c r="T1834" s="3">
        <v>1</v>
      </c>
      <c r="U1834" s="3">
        <v>0.02</v>
      </c>
    </row>
    <row r="1835" spans="15:21" x14ac:dyDescent="0.25">
      <c r="O1835" s="3">
        <v>309</v>
      </c>
      <c r="P1835" s="3">
        <v>228</v>
      </c>
      <c r="Q1835" s="3">
        <v>79</v>
      </c>
      <c r="R1835" s="3">
        <v>8.1</v>
      </c>
      <c r="S1835" s="3">
        <v>937</v>
      </c>
      <c r="T1835" s="3">
        <v>1</v>
      </c>
      <c r="U1835" s="3">
        <v>0.02</v>
      </c>
    </row>
    <row r="1836" spans="15:21" x14ac:dyDescent="0.25">
      <c r="O1836" s="3">
        <v>178</v>
      </c>
      <c r="P1836" s="3">
        <v>137</v>
      </c>
      <c r="Q1836" s="3">
        <v>77.5</v>
      </c>
      <c r="R1836" s="3">
        <v>8.5</v>
      </c>
      <c r="S1836" s="3">
        <v>752</v>
      </c>
      <c r="T1836" s="3">
        <v>1</v>
      </c>
      <c r="U1836" s="3">
        <v>0.03</v>
      </c>
    </row>
    <row r="1837" spans="15:21" x14ac:dyDescent="0.25">
      <c r="O1837" s="3">
        <v>235</v>
      </c>
      <c r="P1837" s="3">
        <v>186</v>
      </c>
      <c r="Q1837" s="3">
        <v>77.5</v>
      </c>
      <c r="R1837" s="3">
        <v>7.6</v>
      </c>
      <c r="S1837" s="3">
        <v>984</v>
      </c>
      <c r="T1837" s="3">
        <v>1</v>
      </c>
      <c r="U1837" s="3">
        <v>0.02</v>
      </c>
    </row>
    <row r="1838" spans="15:21" x14ac:dyDescent="0.25">
      <c r="O1838" s="3">
        <v>303</v>
      </c>
      <c r="P1838" s="3">
        <v>218</v>
      </c>
      <c r="Q1838" s="3">
        <v>79</v>
      </c>
      <c r="R1838" s="3">
        <v>8.1</v>
      </c>
      <c r="S1838" s="3">
        <v>926</v>
      </c>
      <c r="T1838" s="3">
        <v>1</v>
      </c>
      <c r="U1838" s="3">
        <v>0.02</v>
      </c>
    </row>
    <row r="1839" spans="15:21" x14ac:dyDescent="0.25">
      <c r="O1839" s="3">
        <v>229</v>
      </c>
      <c r="P1839" s="3">
        <v>167</v>
      </c>
      <c r="Q1839" s="3">
        <v>77.5</v>
      </c>
      <c r="R1839" s="3">
        <v>8.6</v>
      </c>
      <c r="S1839" s="3">
        <v>732</v>
      </c>
      <c r="T1839" s="3">
        <v>1</v>
      </c>
      <c r="U1839" s="3">
        <v>0.03</v>
      </c>
    </row>
    <row r="1840" spans="15:21" x14ac:dyDescent="0.25">
      <c r="O1840" s="3">
        <v>221</v>
      </c>
      <c r="P1840" s="3">
        <v>163</v>
      </c>
      <c r="Q1840" s="3">
        <v>78</v>
      </c>
      <c r="R1840" s="3">
        <v>7.6</v>
      </c>
      <c r="S1840" s="3">
        <v>975</v>
      </c>
      <c r="T1840" s="3">
        <v>1</v>
      </c>
      <c r="U1840" s="3">
        <v>0.02</v>
      </c>
    </row>
    <row r="1841" spans="15:21" x14ac:dyDescent="0.25">
      <c r="O1841" s="3">
        <v>303</v>
      </c>
      <c r="P1841" s="3">
        <v>218</v>
      </c>
      <c r="Q1841" s="3">
        <v>79</v>
      </c>
      <c r="R1841" s="3">
        <v>8.1</v>
      </c>
      <c r="S1841" s="3">
        <v>923</v>
      </c>
      <c r="T1841" s="3">
        <v>1</v>
      </c>
      <c r="U1841" s="3">
        <v>0.02</v>
      </c>
    </row>
    <row r="1842" spans="15:21" x14ac:dyDescent="0.25">
      <c r="O1842" s="3">
        <v>246</v>
      </c>
      <c r="P1842" s="3">
        <v>175</v>
      </c>
      <c r="Q1842" s="3">
        <v>77</v>
      </c>
      <c r="R1842" s="3">
        <v>8.6</v>
      </c>
      <c r="S1842" s="3">
        <v>735</v>
      </c>
      <c r="T1842" s="3">
        <v>1</v>
      </c>
      <c r="U1842" s="3">
        <v>0.03</v>
      </c>
    </row>
    <row r="1843" spans="15:21" x14ac:dyDescent="0.25">
      <c r="O1843" s="3">
        <v>270</v>
      </c>
      <c r="P1843" s="3">
        <v>183</v>
      </c>
      <c r="Q1843" s="3">
        <v>79</v>
      </c>
      <c r="R1843" s="3">
        <v>8.1</v>
      </c>
      <c r="S1843" s="3">
        <v>854</v>
      </c>
      <c r="T1843" s="3">
        <v>1</v>
      </c>
      <c r="U1843" s="3">
        <v>0.02</v>
      </c>
    </row>
    <row r="1844" spans="15:21" x14ac:dyDescent="0.25">
      <c r="O1844" s="3">
        <v>195</v>
      </c>
      <c r="P1844" s="3">
        <v>147</v>
      </c>
      <c r="Q1844" s="3">
        <v>76.5</v>
      </c>
      <c r="R1844" s="3">
        <v>8.5</v>
      </c>
      <c r="S1844" s="3">
        <v>730</v>
      </c>
      <c r="T1844" s="3">
        <v>1</v>
      </c>
      <c r="U1844" s="3">
        <v>0.03</v>
      </c>
    </row>
    <row r="1845" spans="15:21" x14ac:dyDescent="0.25">
      <c r="O1845" s="3">
        <v>262</v>
      </c>
      <c r="P1845" s="3">
        <v>174</v>
      </c>
      <c r="Q1845" s="3">
        <v>79</v>
      </c>
      <c r="R1845" s="3">
        <v>8.1</v>
      </c>
      <c r="S1845" s="3">
        <v>798</v>
      </c>
      <c r="T1845" s="3">
        <v>1</v>
      </c>
      <c r="U1845" s="3">
        <v>0.02</v>
      </c>
    </row>
    <row r="1846" spans="15:21" x14ac:dyDescent="0.25">
      <c r="O1846" s="3">
        <v>338</v>
      </c>
      <c r="P1846" s="3">
        <v>276</v>
      </c>
      <c r="Q1846" s="3">
        <v>77</v>
      </c>
      <c r="R1846" s="3">
        <v>8.6</v>
      </c>
      <c r="S1846" s="3">
        <v>716</v>
      </c>
      <c r="T1846" s="3">
        <v>1</v>
      </c>
      <c r="U1846" s="3">
        <v>0.03</v>
      </c>
    </row>
    <row r="1847" spans="15:21" x14ac:dyDescent="0.25">
      <c r="O1847" s="3">
        <v>262</v>
      </c>
      <c r="P1847" s="3">
        <v>174</v>
      </c>
      <c r="Q1847" s="3">
        <v>79.5</v>
      </c>
      <c r="R1847" s="3">
        <v>8.1999999999999993</v>
      </c>
      <c r="S1847" s="3">
        <v>761</v>
      </c>
      <c r="T1847" s="3">
        <v>1</v>
      </c>
      <c r="U1847" s="3">
        <v>0.02</v>
      </c>
    </row>
    <row r="1848" spans="15:21" x14ac:dyDescent="0.25">
      <c r="O1848" s="3">
        <v>336</v>
      </c>
      <c r="P1848" s="3">
        <v>268</v>
      </c>
      <c r="Q1848" s="3">
        <v>74.5</v>
      </c>
      <c r="R1848" s="3">
        <v>8.4</v>
      </c>
      <c r="S1848" s="3">
        <v>683</v>
      </c>
      <c r="T1848" s="3">
        <v>1</v>
      </c>
      <c r="U1848" s="3">
        <v>0.03</v>
      </c>
    </row>
    <row r="1849" spans="15:21" x14ac:dyDescent="0.25">
      <c r="O1849" s="3">
        <v>178</v>
      </c>
      <c r="P1849" s="3">
        <v>126</v>
      </c>
      <c r="Q1849" s="3">
        <v>77.5</v>
      </c>
      <c r="R1849" s="3">
        <v>8.1999999999999993</v>
      </c>
      <c r="S1849" s="3">
        <v>711</v>
      </c>
      <c r="T1849" s="3">
        <v>1</v>
      </c>
      <c r="U1849" s="3">
        <v>0.02</v>
      </c>
    </row>
    <row r="1850" spans="15:21" x14ac:dyDescent="0.25">
      <c r="O1850" s="3">
        <v>73</v>
      </c>
      <c r="P1850" s="3">
        <v>62</v>
      </c>
      <c r="Q1850" s="3">
        <v>73.5</v>
      </c>
      <c r="R1850" s="3">
        <v>8.1</v>
      </c>
      <c r="S1850" s="3">
        <v>630</v>
      </c>
      <c r="T1850" s="3">
        <v>1</v>
      </c>
      <c r="U1850" s="3">
        <v>0.03</v>
      </c>
    </row>
    <row r="1851" spans="15:21" x14ac:dyDescent="0.25">
      <c r="O1851" s="3">
        <v>110</v>
      </c>
      <c r="P1851" s="3">
        <v>75</v>
      </c>
      <c r="Q1851" s="3">
        <v>76.5</v>
      </c>
      <c r="R1851" s="3">
        <v>8.1</v>
      </c>
      <c r="S1851" s="3">
        <v>634</v>
      </c>
      <c r="T1851" s="3">
        <v>1</v>
      </c>
      <c r="U1851" s="3">
        <v>0.02</v>
      </c>
    </row>
    <row r="1852" spans="15:21" x14ac:dyDescent="0.25">
      <c r="O1852" s="3">
        <v>287</v>
      </c>
      <c r="P1852" s="3">
        <v>246</v>
      </c>
      <c r="Q1852" s="3">
        <v>73.5</v>
      </c>
      <c r="R1852" s="3">
        <v>8</v>
      </c>
      <c r="S1852" s="3">
        <v>590</v>
      </c>
      <c r="T1852" s="3">
        <v>1</v>
      </c>
      <c r="U1852" s="3">
        <v>0.04</v>
      </c>
    </row>
    <row r="1853" spans="15:21" x14ac:dyDescent="0.25">
      <c r="O1853" s="3">
        <v>110</v>
      </c>
      <c r="P1853" s="3">
        <v>75</v>
      </c>
      <c r="Q1853" s="3">
        <v>77</v>
      </c>
      <c r="R1853" s="3">
        <v>8.1</v>
      </c>
      <c r="S1853" s="3">
        <v>611</v>
      </c>
      <c r="T1853" s="3">
        <v>1</v>
      </c>
      <c r="U1853" s="3">
        <v>0.02</v>
      </c>
    </row>
    <row r="1854" spans="15:21" x14ac:dyDescent="0.25">
      <c r="O1854" s="3">
        <v>297</v>
      </c>
      <c r="P1854" s="3">
        <v>253</v>
      </c>
      <c r="Q1854" s="3">
        <v>73</v>
      </c>
      <c r="R1854" s="3">
        <v>8</v>
      </c>
      <c r="S1854" s="3">
        <v>553</v>
      </c>
      <c r="T1854" s="3">
        <v>1</v>
      </c>
      <c r="U1854" s="3">
        <v>0.04</v>
      </c>
    </row>
    <row r="1855" spans="15:21" x14ac:dyDescent="0.25">
      <c r="O1855" s="3">
        <v>142</v>
      </c>
      <c r="P1855" s="3">
        <v>108</v>
      </c>
      <c r="Q1855" s="3">
        <v>76.5</v>
      </c>
      <c r="R1855" s="3">
        <v>8.1</v>
      </c>
      <c r="S1855" s="3">
        <v>600</v>
      </c>
      <c r="T1855" s="3">
        <v>1</v>
      </c>
      <c r="U1855" s="3">
        <v>0.02</v>
      </c>
    </row>
    <row r="1856" spans="15:21" x14ac:dyDescent="0.25">
      <c r="O1856" s="3">
        <v>117</v>
      </c>
      <c r="P1856" s="3">
        <v>89</v>
      </c>
      <c r="Q1856" s="3">
        <v>73</v>
      </c>
      <c r="R1856" s="3">
        <v>7.9</v>
      </c>
      <c r="S1856" s="3">
        <v>546</v>
      </c>
      <c r="T1856" s="3">
        <v>1</v>
      </c>
      <c r="U1856" s="3">
        <v>0.03</v>
      </c>
    </row>
    <row r="1857" spans="15:21" x14ac:dyDescent="0.25">
      <c r="O1857" s="3">
        <v>123</v>
      </c>
      <c r="P1857" s="3">
        <v>84</v>
      </c>
      <c r="Q1857" s="3">
        <v>76</v>
      </c>
      <c r="R1857" s="3">
        <v>8.1</v>
      </c>
      <c r="S1857" s="3">
        <v>594</v>
      </c>
      <c r="T1857" s="3">
        <v>1</v>
      </c>
      <c r="U1857" s="3">
        <v>0.02</v>
      </c>
    </row>
    <row r="1858" spans="15:21" x14ac:dyDescent="0.25">
      <c r="O1858" s="3">
        <v>123</v>
      </c>
      <c r="P1858" s="3">
        <v>84</v>
      </c>
      <c r="Q1858" s="3">
        <v>76</v>
      </c>
      <c r="R1858" s="3">
        <v>8</v>
      </c>
      <c r="S1858" s="3">
        <v>585</v>
      </c>
      <c r="T1858" s="3">
        <v>1</v>
      </c>
      <c r="U1858" s="3">
        <v>0.02</v>
      </c>
    </row>
    <row r="1859" spans="15:21" x14ac:dyDescent="0.25">
      <c r="O1859" s="3">
        <v>80</v>
      </c>
      <c r="P1859" s="3">
        <v>62</v>
      </c>
      <c r="Q1859" s="3">
        <v>72.5</v>
      </c>
      <c r="R1859" s="3">
        <v>7.8</v>
      </c>
      <c r="S1859" s="3">
        <v>549</v>
      </c>
      <c r="T1859" s="3">
        <v>1</v>
      </c>
      <c r="U1859" s="3">
        <v>0.03</v>
      </c>
    </row>
    <row r="1860" spans="15:21" x14ac:dyDescent="0.25">
      <c r="O1860" s="3">
        <v>152</v>
      </c>
      <c r="P1860" s="3">
        <v>106</v>
      </c>
      <c r="Q1860" s="3">
        <v>76</v>
      </c>
      <c r="R1860" s="3">
        <v>8</v>
      </c>
      <c r="S1860" s="3">
        <v>572</v>
      </c>
      <c r="T1860" s="3">
        <v>1</v>
      </c>
      <c r="U1860" s="3">
        <v>0.02</v>
      </c>
    </row>
    <row r="1861" spans="15:21" x14ac:dyDescent="0.25">
      <c r="O1861" s="3">
        <v>98</v>
      </c>
      <c r="P1861" s="3">
        <v>76</v>
      </c>
      <c r="Q1861" s="3">
        <v>72</v>
      </c>
      <c r="R1861" s="3">
        <v>7.7</v>
      </c>
      <c r="S1861" s="3">
        <v>549</v>
      </c>
      <c r="T1861" s="3">
        <v>1</v>
      </c>
      <c r="U1861" s="3">
        <v>0.03</v>
      </c>
    </row>
    <row r="1862" spans="15:21" x14ac:dyDescent="0.25">
      <c r="O1862" s="3">
        <v>108</v>
      </c>
      <c r="P1862" s="3">
        <v>71</v>
      </c>
      <c r="Q1862" s="3">
        <v>75.5</v>
      </c>
      <c r="R1862" s="3">
        <v>8</v>
      </c>
      <c r="S1862" s="3">
        <v>570</v>
      </c>
      <c r="T1862" s="3">
        <v>1</v>
      </c>
      <c r="U1862" s="3">
        <v>0.02</v>
      </c>
    </row>
    <row r="1863" spans="15:21" x14ac:dyDescent="0.25">
      <c r="O1863" s="3">
        <v>85</v>
      </c>
      <c r="P1863" s="3">
        <v>68</v>
      </c>
      <c r="Q1863" s="3">
        <v>72.5</v>
      </c>
      <c r="R1863" s="3">
        <v>7.7</v>
      </c>
      <c r="S1863" s="3">
        <v>539</v>
      </c>
      <c r="T1863" s="3">
        <v>1</v>
      </c>
      <c r="U1863" s="3">
        <v>0.03</v>
      </c>
    </row>
    <row r="1864" spans="15:21" x14ac:dyDescent="0.25">
      <c r="O1864" s="3">
        <v>108</v>
      </c>
      <c r="P1864" s="3">
        <v>71</v>
      </c>
      <c r="Q1864" s="3">
        <v>76</v>
      </c>
      <c r="R1864" s="3">
        <v>8</v>
      </c>
      <c r="S1864" s="3">
        <v>567</v>
      </c>
      <c r="T1864" s="3">
        <v>1</v>
      </c>
      <c r="U1864" s="3">
        <v>0.02</v>
      </c>
    </row>
    <row r="1865" spans="15:21" x14ac:dyDescent="0.25">
      <c r="O1865" s="3">
        <v>86</v>
      </c>
      <c r="P1865" s="3">
        <v>68</v>
      </c>
      <c r="Q1865" s="3">
        <v>73</v>
      </c>
      <c r="R1865" s="3">
        <v>7.7</v>
      </c>
      <c r="S1865" s="3">
        <v>541</v>
      </c>
      <c r="T1865" s="3">
        <v>1</v>
      </c>
      <c r="U1865" s="3">
        <v>0.04</v>
      </c>
    </row>
    <row r="1866" spans="15:21" x14ac:dyDescent="0.25">
      <c r="O1866" s="3">
        <v>112</v>
      </c>
      <c r="P1866" s="3">
        <v>78</v>
      </c>
      <c r="Q1866" s="3">
        <v>76</v>
      </c>
      <c r="R1866" s="3">
        <v>8</v>
      </c>
      <c r="S1866" s="3">
        <v>567</v>
      </c>
      <c r="T1866" s="3">
        <v>1</v>
      </c>
      <c r="U1866" s="3">
        <v>0.02</v>
      </c>
    </row>
    <row r="1867" spans="15:21" x14ac:dyDescent="0.25">
      <c r="O1867" s="3">
        <v>91</v>
      </c>
      <c r="P1867" s="3">
        <v>70</v>
      </c>
      <c r="Q1867" s="3">
        <v>73.5</v>
      </c>
      <c r="R1867" s="3">
        <v>7.8</v>
      </c>
      <c r="S1867" s="3">
        <v>543</v>
      </c>
      <c r="T1867" s="3">
        <v>1</v>
      </c>
      <c r="U1867" s="3">
        <v>0.03</v>
      </c>
    </row>
    <row r="1868" spans="15:21" x14ac:dyDescent="0.25">
      <c r="O1868" s="3">
        <v>220</v>
      </c>
      <c r="P1868" s="3">
        <v>159</v>
      </c>
      <c r="Q1868" s="3">
        <v>77</v>
      </c>
      <c r="R1868" s="3">
        <v>8</v>
      </c>
      <c r="S1868" s="3">
        <v>577</v>
      </c>
      <c r="T1868" s="3">
        <v>1</v>
      </c>
      <c r="U1868" s="3">
        <v>0.02</v>
      </c>
    </row>
    <row r="1869" spans="15:21" x14ac:dyDescent="0.25">
      <c r="O1869" s="3">
        <v>102</v>
      </c>
      <c r="P1869" s="3">
        <v>77</v>
      </c>
      <c r="Q1869" s="3">
        <v>74</v>
      </c>
      <c r="R1869" s="3">
        <v>7.9</v>
      </c>
      <c r="S1869" s="3">
        <v>555</v>
      </c>
      <c r="T1869" s="3">
        <v>1</v>
      </c>
      <c r="U1869" s="3">
        <v>0.03</v>
      </c>
    </row>
    <row r="1870" spans="15:21" x14ac:dyDescent="0.25">
      <c r="O1870" s="3">
        <v>220</v>
      </c>
      <c r="P1870" s="3">
        <v>159</v>
      </c>
      <c r="Q1870" s="3">
        <v>76.5</v>
      </c>
      <c r="R1870" s="3">
        <v>8</v>
      </c>
      <c r="S1870" s="3">
        <v>593</v>
      </c>
      <c r="T1870" s="3">
        <v>1</v>
      </c>
      <c r="U1870" s="3">
        <v>0.02</v>
      </c>
    </row>
    <row r="1871" spans="15:21" x14ac:dyDescent="0.25">
      <c r="O1871" s="3">
        <v>101</v>
      </c>
      <c r="P1871" s="3">
        <v>76</v>
      </c>
      <c r="Q1871" s="3">
        <v>73.5</v>
      </c>
      <c r="R1871" s="3">
        <v>7.9</v>
      </c>
      <c r="S1871" s="3">
        <v>555</v>
      </c>
      <c r="T1871" s="3">
        <v>1</v>
      </c>
      <c r="U1871" s="3">
        <v>0.03</v>
      </c>
    </row>
    <row r="1872" spans="15:21" x14ac:dyDescent="0.25">
      <c r="O1872" s="3">
        <v>136</v>
      </c>
      <c r="P1872" s="3">
        <v>92</v>
      </c>
      <c r="Q1872" s="3">
        <v>76</v>
      </c>
      <c r="R1872" s="3">
        <v>8</v>
      </c>
      <c r="S1872" s="3">
        <v>590</v>
      </c>
      <c r="T1872" s="3">
        <v>1</v>
      </c>
      <c r="U1872" s="3">
        <v>0.02</v>
      </c>
    </row>
    <row r="1873" spans="15:21" x14ac:dyDescent="0.25">
      <c r="O1873" s="3">
        <v>208</v>
      </c>
      <c r="P1873" s="3">
        <v>129</v>
      </c>
      <c r="Q1873" s="3">
        <v>76.5</v>
      </c>
      <c r="R1873" s="3">
        <v>8</v>
      </c>
      <c r="S1873" s="3">
        <v>596</v>
      </c>
      <c r="T1873" s="3">
        <v>1</v>
      </c>
      <c r="U1873" s="3">
        <v>0.02</v>
      </c>
    </row>
    <row r="1874" spans="15:21" x14ac:dyDescent="0.25">
      <c r="O1874" s="3">
        <v>101</v>
      </c>
      <c r="P1874" s="3">
        <v>75</v>
      </c>
      <c r="Q1874" s="3">
        <v>73.5</v>
      </c>
      <c r="R1874" s="3">
        <v>7.9</v>
      </c>
      <c r="S1874" s="3">
        <v>545</v>
      </c>
      <c r="T1874" s="3">
        <v>1</v>
      </c>
      <c r="U1874" s="3">
        <v>0.03</v>
      </c>
    </row>
    <row r="1875" spans="15:21" x14ac:dyDescent="0.25">
      <c r="O1875" s="3">
        <v>208</v>
      </c>
      <c r="P1875" s="3">
        <v>129</v>
      </c>
      <c r="Q1875" s="3">
        <v>76</v>
      </c>
      <c r="R1875" s="3">
        <v>8</v>
      </c>
      <c r="S1875" s="3">
        <v>598</v>
      </c>
      <c r="T1875" s="3">
        <v>1</v>
      </c>
      <c r="U1875" s="3">
        <v>0.02</v>
      </c>
    </row>
    <row r="1876" spans="15:21" x14ac:dyDescent="0.25">
      <c r="O1876" s="3">
        <v>101</v>
      </c>
      <c r="P1876" s="3">
        <v>74</v>
      </c>
      <c r="Q1876" s="3">
        <v>73.5</v>
      </c>
      <c r="R1876" s="3">
        <v>7.9</v>
      </c>
      <c r="S1876" s="3">
        <v>551</v>
      </c>
      <c r="T1876" s="3">
        <v>1</v>
      </c>
      <c r="U1876" s="3">
        <v>0.03</v>
      </c>
    </row>
    <row r="1877" spans="15:21" x14ac:dyDescent="0.25">
      <c r="O1877" s="3">
        <v>101</v>
      </c>
      <c r="P1877" s="3">
        <v>74</v>
      </c>
      <c r="Q1877" s="3">
        <v>73.5</v>
      </c>
      <c r="R1877" s="3">
        <v>7.9</v>
      </c>
      <c r="S1877" s="3">
        <v>551</v>
      </c>
      <c r="T1877" s="3">
        <v>1</v>
      </c>
      <c r="U1877" s="3">
        <v>0.03</v>
      </c>
    </row>
    <row r="1878" spans="15:21" x14ac:dyDescent="0.25">
      <c r="O1878" s="3">
        <v>101</v>
      </c>
      <c r="P1878" s="3">
        <v>74</v>
      </c>
      <c r="Q1878" s="3">
        <v>73.5</v>
      </c>
      <c r="R1878" s="3">
        <v>7.9</v>
      </c>
      <c r="S1878" s="3">
        <v>551</v>
      </c>
      <c r="T1878" s="3">
        <v>1</v>
      </c>
      <c r="U1878" s="3">
        <v>0.03</v>
      </c>
    </row>
    <row r="1879" spans="15:21" x14ac:dyDescent="0.25">
      <c r="O1879" s="3">
        <v>159</v>
      </c>
      <c r="P1879" s="3">
        <v>105</v>
      </c>
      <c r="Q1879" s="3">
        <v>75.5</v>
      </c>
      <c r="R1879" s="3">
        <v>8.1</v>
      </c>
      <c r="S1879" s="3">
        <v>586</v>
      </c>
      <c r="T1879" s="3">
        <v>1</v>
      </c>
      <c r="U1879" s="3">
        <v>0.02</v>
      </c>
    </row>
    <row r="1880" spans="15:21" x14ac:dyDescent="0.25">
      <c r="O1880" s="3">
        <v>87</v>
      </c>
      <c r="P1880" s="3">
        <v>67</v>
      </c>
      <c r="Q1880" s="3">
        <v>73.5</v>
      </c>
      <c r="R1880" s="3">
        <v>7.9</v>
      </c>
      <c r="S1880" s="3">
        <v>554</v>
      </c>
      <c r="T1880" s="3">
        <v>1</v>
      </c>
      <c r="U1880" s="3">
        <v>0.03</v>
      </c>
    </row>
    <row r="1881" spans="15:21" x14ac:dyDescent="0.25">
      <c r="O1881" s="3">
        <v>87</v>
      </c>
      <c r="P1881" s="3">
        <v>67</v>
      </c>
      <c r="Q1881" s="3">
        <v>73.5</v>
      </c>
      <c r="R1881" s="3">
        <v>7.9</v>
      </c>
      <c r="S1881" s="3">
        <v>554</v>
      </c>
      <c r="T1881" s="3">
        <v>1</v>
      </c>
      <c r="U1881" s="3">
        <v>0.03</v>
      </c>
    </row>
    <row r="1882" spans="15:21" x14ac:dyDescent="0.25">
      <c r="O1882" s="3">
        <v>87</v>
      </c>
      <c r="P1882" s="3">
        <v>67</v>
      </c>
      <c r="Q1882" s="3">
        <v>73.5</v>
      </c>
      <c r="R1882" s="3">
        <v>7.9</v>
      </c>
      <c r="S1882" s="3">
        <v>554</v>
      </c>
      <c r="T1882" s="3">
        <v>1</v>
      </c>
      <c r="U1882" s="3">
        <v>0.03</v>
      </c>
    </row>
    <row r="1883" spans="15:21" x14ac:dyDescent="0.25">
      <c r="O1883" s="3">
        <v>106</v>
      </c>
      <c r="P1883" s="3">
        <v>70</v>
      </c>
      <c r="Q1883" s="3">
        <v>75</v>
      </c>
      <c r="R1883" s="3">
        <v>8.1</v>
      </c>
      <c r="S1883" s="3">
        <v>579</v>
      </c>
      <c r="T1883" s="3">
        <v>1</v>
      </c>
      <c r="U1883" s="3">
        <v>0.02</v>
      </c>
    </row>
    <row r="1884" spans="15:21" x14ac:dyDescent="0.25">
      <c r="O1884" s="3">
        <v>65</v>
      </c>
      <c r="P1884" s="3">
        <v>55</v>
      </c>
      <c r="Q1884" s="3">
        <v>74</v>
      </c>
      <c r="R1884" s="3">
        <v>8</v>
      </c>
      <c r="S1884" s="3">
        <v>540</v>
      </c>
      <c r="T1884" s="3">
        <v>1</v>
      </c>
      <c r="U1884" s="3">
        <v>0.04</v>
      </c>
    </row>
    <row r="1885" spans="15:21" x14ac:dyDescent="0.25">
      <c r="O1885" s="3">
        <v>65</v>
      </c>
      <c r="P1885" s="3">
        <v>55</v>
      </c>
      <c r="Q1885" s="3">
        <v>74</v>
      </c>
      <c r="R1885" s="3">
        <v>8</v>
      </c>
      <c r="S1885" s="3">
        <v>540</v>
      </c>
      <c r="T1885" s="3">
        <v>1</v>
      </c>
      <c r="U1885" s="3">
        <v>0.04</v>
      </c>
    </row>
    <row r="1886" spans="15:21" x14ac:dyDescent="0.25">
      <c r="O1886" s="3">
        <v>65</v>
      </c>
      <c r="P1886" s="3">
        <v>55</v>
      </c>
      <c r="Q1886" s="3">
        <v>74</v>
      </c>
      <c r="R1886" s="3">
        <v>8</v>
      </c>
      <c r="S1886" s="3">
        <v>540</v>
      </c>
      <c r="T1886" s="3">
        <v>1</v>
      </c>
      <c r="U1886" s="3">
        <v>0.04</v>
      </c>
    </row>
    <row r="1887" spans="15:21" x14ac:dyDescent="0.25">
      <c r="O1887" s="3">
        <v>106</v>
      </c>
      <c r="P1887" s="3">
        <v>70</v>
      </c>
      <c r="Q1887" s="3">
        <v>75</v>
      </c>
      <c r="R1887" s="3">
        <v>8.1</v>
      </c>
      <c r="S1887" s="3">
        <v>567</v>
      </c>
      <c r="T1887" s="3">
        <v>1</v>
      </c>
      <c r="U1887" s="3">
        <v>0.02</v>
      </c>
    </row>
    <row r="1888" spans="15:21" x14ac:dyDescent="0.25">
      <c r="O1888" s="3">
        <v>67</v>
      </c>
      <c r="P1888" s="3">
        <v>52</v>
      </c>
      <c r="Q1888" s="3">
        <v>74.5</v>
      </c>
      <c r="R1888" s="3">
        <v>8.6999999999999993</v>
      </c>
      <c r="S1888" s="3">
        <v>614</v>
      </c>
      <c r="T1888" s="3">
        <v>1</v>
      </c>
      <c r="U1888" s="3">
        <v>0.02</v>
      </c>
    </row>
    <row r="1889" spans="15:21" x14ac:dyDescent="0.25">
      <c r="O1889" s="3">
        <v>67</v>
      </c>
      <c r="P1889" s="3">
        <v>52</v>
      </c>
      <c r="Q1889" s="3">
        <v>74.5</v>
      </c>
      <c r="R1889" s="3">
        <v>8.6999999999999993</v>
      </c>
      <c r="S1889" s="3">
        <v>614</v>
      </c>
      <c r="T1889" s="3">
        <v>1</v>
      </c>
      <c r="U1889" s="3">
        <v>0.02</v>
      </c>
    </row>
    <row r="1890" spans="15:21" x14ac:dyDescent="0.25">
      <c r="O1890" s="3">
        <v>67</v>
      </c>
      <c r="P1890" s="3">
        <v>52</v>
      </c>
      <c r="Q1890" s="3">
        <v>74.5</v>
      </c>
      <c r="R1890" s="3">
        <v>8.6999999999999993</v>
      </c>
      <c r="S1890" s="3">
        <v>614</v>
      </c>
      <c r="T1890" s="3">
        <v>1</v>
      </c>
      <c r="U1890" s="3">
        <v>0.02</v>
      </c>
    </row>
    <row r="1891" spans="15:21" x14ac:dyDescent="0.25">
      <c r="O1891" s="3">
        <v>101</v>
      </c>
      <c r="P1891" s="3">
        <v>68</v>
      </c>
      <c r="Q1891" s="3">
        <v>75.5</v>
      </c>
      <c r="R1891" s="3">
        <v>8.1</v>
      </c>
      <c r="S1891" s="3">
        <v>558</v>
      </c>
      <c r="T1891" s="3">
        <v>1</v>
      </c>
      <c r="U1891" s="3">
        <v>0.02</v>
      </c>
    </row>
    <row r="1892" spans="15:21" x14ac:dyDescent="0.25">
      <c r="O1892" s="3">
        <v>114</v>
      </c>
      <c r="P1892" s="3">
        <v>80</v>
      </c>
      <c r="Q1892" s="3">
        <v>73.5</v>
      </c>
      <c r="R1892" s="3">
        <v>8.6999999999999993</v>
      </c>
      <c r="S1892" s="3">
        <v>594</v>
      </c>
      <c r="T1892" s="3">
        <v>1</v>
      </c>
      <c r="U1892" s="3">
        <v>0.02</v>
      </c>
    </row>
    <row r="1893" spans="15:21" x14ac:dyDescent="0.25">
      <c r="O1893" s="3">
        <v>114</v>
      </c>
      <c r="P1893" s="3">
        <v>80</v>
      </c>
      <c r="Q1893" s="3">
        <v>73.5</v>
      </c>
      <c r="R1893" s="3">
        <v>8.6999999999999993</v>
      </c>
      <c r="S1893" s="3">
        <v>594</v>
      </c>
      <c r="T1893" s="3">
        <v>1</v>
      </c>
      <c r="U1893" s="3">
        <v>0.02</v>
      </c>
    </row>
    <row r="1894" spans="15:21" x14ac:dyDescent="0.25">
      <c r="O1894" s="3">
        <v>114</v>
      </c>
      <c r="P1894" s="3">
        <v>80</v>
      </c>
      <c r="Q1894" s="3">
        <v>73.5</v>
      </c>
      <c r="R1894" s="3">
        <v>8.6999999999999993</v>
      </c>
      <c r="S1894" s="3">
        <v>594</v>
      </c>
      <c r="T1894" s="3">
        <v>1</v>
      </c>
      <c r="U1894" s="3">
        <v>0.02</v>
      </c>
    </row>
    <row r="1895" spans="15:21" x14ac:dyDescent="0.25">
      <c r="O1895" s="3">
        <v>97</v>
      </c>
      <c r="P1895" s="3">
        <v>63</v>
      </c>
      <c r="Q1895" s="3">
        <v>75</v>
      </c>
      <c r="R1895" s="3">
        <v>8.1</v>
      </c>
      <c r="S1895" s="3">
        <v>551</v>
      </c>
      <c r="T1895" s="3">
        <v>1</v>
      </c>
      <c r="U1895" s="3">
        <v>0.02</v>
      </c>
    </row>
    <row r="1896" spans="15:21" x14ac:dyDescent="0.25">
      <c r="O1896" s="3">
        <v>84</v>
      </c>
      <c r="P1896" s="3">
        <v>66</v>
      </c>
      <c r="Q1896" s="3">
        <v>73.5</v>
      </c>
      <c r="R1896" s="3">
        <v>8.6</v>
      </c>
      <c r="S1896" s="3">
        <v>591</v>
      </c>
      <c r="T1896" s="3">
        <v>1</v>
      </c>
      <c r="U1896" s="3">
        <v>0.02</v>
      </c>
    </row>
    <row r="1897" spans="15:21" x14ac:dyDescent="0.25">
      <c r="O1897" s="3">
        <v>84</v>
      </c>
      <c r="P1897" s="3">
        <v>66</v>
      </c>
      <c r="Q1897" s="3">
        <v>73.5</v>
      </c>
      <c r="R1897" s="3">
        <v>8.6</v>
      </c>
      <c r="S1897" s="3">
        <v>591</v>
      </c>
      <c r="T1897" s="3">
        <v>1</v>
      </c>
      <c r="U1897" s="3">
        <v>0.02</v>
      </c>
    </row>
    <row r="1898" spans="15:21" x14ac:dyDescent="0.25">
      <c r="O1898" s="3">
        <v>84</v>
      </c>
      <c r="P1898" s="3">
        <v>66</v>
      </c>
      <c r="Q1898" s="3">
        <v>73.5</v>
      </c>
      <c r="R1898" s="3">
        <v>8.6</v>
      </c>
      <c r="S1898" s="3">
        <v>591</v>
      </c>
      <c r="T1898" s="3">
        <v>1</v>
      </c>
      <c r="U1898" s="3">
        <v>0.02</v>
      </c>
    </row>
    <row r="1899" spans="15:21" x14ac:dyDescent="0.25">
      <c r="O1899" s="3">
        <v>97</v>
      </c>
      <c r="P1899" s="3">
        <v>63</v>
      </c>
      <c r="Q1899" s="3">
        <v>75</v>
      </c>
      <c r="R1899" s="3">
        <v>8.1</v>
      </c>
      <c r="S1899" s="3">
        <v>544</v>
      </c>
      <c r="T1899" s="3">
        <v>1</v>
      </c>
      <c r="U1899" s="3">
        <v>0.02</v>
      </c>
    </row>
    <row r="1900" spans="15:21" x14ac:dyDescent="0.25">
      <c r="O1900" s="3">
        <v>86</v>
      </c>
      <c r="P1900" s="3">
        <v>66</v>
      </c>
      <c r="Q1900" s="3">
        <v>73.5</v>
      </c>
      <c r="R1900" s="3">
        <v>8.6</v>
      </c>
      <c r="S1900" s="3">
        <v>602</v>
      </c>
      <c r="T1900" s="3">
        <v>1</v>
      </c>
      <c r="U1900" s="3">
        <v>0.02</v>
      </c>
    </row>
    <row r="1901" spans="15:21" x14ac:dyDescent="0.25">
      <c r="O1901" s="3">
        <v>86</v>
      </c>
      <c r="P1901" s="3">
        <v>66</v>
      </c>
      <c r="Q1901" s="3">
        <v>73.5</v>
      </c>
      <c r="R1901" s="3">
        <v>8.6</v>
      </c>
      <c r="S1901" s="3">
        <v>602</v>
      </c>
      <c r="T1901" s="3">
        <v>1</v>
      </c>
      <c r="U1901" s="3">
        <v>0.02</v>
      </c>
    </row>
    <row r="1902" spans="15:21" x14ac:dyDescent="0.25">
      <c r="O1902" s="3">
        <v>86</v>
      </c>
      <c r="P1902" s="3">
        <v>66</v>
      </c>
      <c r="Q1902" s="3">
        <v>73.5</v>
      </c>
      <c r="R1902" s="3">
        <v>8.6</v>
      </c>
      <c r="S1902" s="3">
        <v>602</v>
      </c>
      <c r="T1902" s="3">
        <v>1</v>
      </c>
      <c r="U1902" s="3">
        <v>0.02</v>
      </c>
    </row>
    <row r="1903" spans="15:21" x14ac:dyDescent="0.25">
      <c r="O1903" s="3">
        <v>108</v>
      </c>
      <c r="P1903" s="3">
        <v>72</v>
      </c>
      <c r="Q1903" s="3">
        <v>75</v>
      </c>
      <c r="R1903" s="3">
        <v>8.1</v>
      </c>
      <c r="S1903" s="3">
        <v>540</v>
      </c>
      <c r="T1903" s="3">
        <v>1</v>
      </c>
      <c r="U1903" s="3">
        <v>0.02</v>
      </c>
    </row>
    <row r="1904" spans="15:21" x14ac:dyDescent="0.25">
      <c r="O1904" s="3">
        <v>118</v>
      </c>
      <c r="P1904" s="3">
        <v>93</v>
      </c>
      <c r="Q1904" s="3">
        <v>73</v>
      </c>
      <c r="R1904" s="3">
        <v>8.6</v>
      </c>
      <c r="S1904" s="3">
        <v>591</v>
      </c>
      <c r="T1904" s="3">
        <v>1</v>
      </c>
      <c r="U1904" s="3">
        <v>0.03</v>
      </c>
    </row>
    <row r="1905" spans="15:21" x14ac:dyDescent="0.25">
      <c r="O1905" s="3">
        <v>118</v>
      </c>
      <c r="P1905" s="3">
        <v>93</v>
      </c>
      <c r="Q1905" s="3">
        <v>73</v>
      </c>
      <c r="R1905" s="3">
        <v>8.6</v>
      </c>
      <c r="S1905" s="3">
        <v>591</v>
      </c>
      <c r="T1905" s="3">
        <v>1</v>
      </c>
      <c r="U1905" s="3">
        <v>0.03</v>
      </c>
    </row>
    <row r="1906" spans="15:21" x14ac:dyDescent="0.25">
      <c r="O1906" s="3">
        <v>118</v>
      </c>
      <c r="P1906" s="3">
        <v>93</v>
      </c>
      <c r="Q1906" s="3">
        <v>73</v>
      </c>
      <c r="R1906" s="3">
        <v>8.6</v>
      </c>
      <c r="S1906" s="3">
        <v>591</v>
      </c>
      <c r="T1906" s="3">
        <v>1</v>
      </c>
      <c r="U1906" s="3">
        <v>0.03</v>
      </c>
    </row>
    <row r="1907" spans="15:21" x14ac:dyDescent="0.25">
      <c r="O1907" s="3">
        <v>164</v>
      </c>
      <c r="P1907" s="3">
        <v>117</v>
      </c>
      <c r="Q1907" s="3">
        <v>74.5</v>
      </c>
      <c r="R1907" s="3">
        <v>8.1</v>
      </c>
      <c r="S1907" s="3">
        <v>539</v>
      </c>
      <c r="T1907" s="3">
        <v>1</v>
      </c>
      <c r="U1907" s="3">
        <v>0.02</v>
      </c>
    </row>
    <row r="1908" spans="15:21" x14ac:dyDescent="0.25">
      <c r="O1908" s="3">
        <v>119</v>
      </c>
      <c r="P1908" s="3">
        <v>89</v>
      </c>
      <c r="Q1908" s="3">
        <v>72</v>
      </c>
      <c r="R1908" s="3">
        <v>8.5</v>
      </c>
      <c r="S1908" s="3">
        <v>572</v>
      </c>
      <c r="T1908" s="3">
        <v>1</v>
      </c>
      <c r="U1908" s="3">
        <v>0.02</v>
      </c>
    </row>
    <row r="1909" spans="15:21" x14ac:dyDescent="0.25">
      <c r="O1909" s="3">
        <v>119</v>
      </c>
      <c r="P1909" s="3">
        <v>89</v>
      </c>
      <c r="Q1909" s="3">
        <v>72</v>
      </c>
      <c r="R1909" s="3">
        <v>8.5</v>
      </c>
      <c r="S1909" s="3">
        <v>572</v>
      </c>
      <c r="T1909" s="3">
        <v>1</v>
      </c>
      <c r="U1909" s="3">
        <v>0.02</v>
      </c>
    </row>
    <row r="1910" spans="15:21" x14ac:dyDescent="0.25">
      <c r="O1910" s="3">
        <v>119</v>
      </c>
      <c r="P1910" s="3">
        <v>89</v>
      </c>
      <c r="Q1910" s="3">
        <v>72</v>
      </c>
      <c r="R1910" s="3">
        <v>8.5</v>
      </c>
      <c r="S1910" s="3">
        <v>572</v>
      </c>
      <c r="T1910" s="3">
        <v>1</v>
      </c>
      <c r="U1910" s="3">
        <v>0.02</v>
      </c>
    </row>
    <row r="1911" spans="15:21" x14ac:dyDescent="0.25">
      <c r="O1911" s="3">
        <v>164</v>
      </c>
      <c r="P1911" s="3">
        <v>117</v>
      </c>
      <c r="Q1911" s="3">
        <v>74.5</v>
      </c>
      <c r="R1911" s="3">
        <v>8.1</v>
      </c>
      <c r="S1911" s="3">
        <v>534</v>
      </c>
      <c r="T1911" s="3">
        <v>1</v>
      </c>
      <c r="U1911" s="3">
        <v>0.02</v>
      </c>
    </row>
    <row r="1912" spans="15:21" x14ac:dyDescent="0.25">
      <c r="O1912" s="3">
        <v>112</v>
      </c>
      <c r="P1912" s="3">
        <v>85</v>
      </c>
      <c r="Q1912" s="3">
        <v>72.5</v>
      </c>
      <c r="R1912" s="3">
        <v>8.5</v>
      </c>
      <c r="S1912" s="3">
        <v>570</v>
      </c>
      <c r="T1912" s="3">
        <v>1</v>
      </c>
      <c r="U1912" s="3">
        <v>0.03</v>
      </c>
    </row>
    <row r="1913" spans="15:21" x14ac:dyDescent="0.25">
      <c r="O1913" s="3">
        <v>112</v>
      </c>
      <c r="P1913" s="3">
        <v>85</v>
      </c>
      <c r="Q1913" s="3">
        <v>72.5</v>
      </c>
      <c r="R1913" s="3">
        <v>8.5</v>
      </c>
      <c r="S1913" s="3">
        <v>570</v>
      </c>
      <c r="T1913" s="3">
        <v>1</v>
      </c>
      <c r="U1913" s="3">
        <v>0.03</v>
      </c>
    </row>
    <row r="1914" spans="15:21" x14ac:dyDescent="0.25">
      <c r="O1914" s="3">
        <v>112</v>
      </c>
      <c r="P1914" s="3">
        <v>85</v>
      </c>
      <c r="Q1914" s="3">
        <v>72.5</v>
      </c>
      <c r="R1914" s="3">
        <v>8.5</v>
      </c>
      <c r="S1914" s="3">
        <v>570</v>
      </c>
      <c r="T1914" s="3">
        <v>1</v>
      </c>
      <c r="U1914" s="3">
        <v>0.03</v>
      </c>
    </row>
    <row r="1915" spans="15:21" x14ac:dyDescent="0.25">
      <c r="O1915" s="3">
        <v>119</v>
      </c>
      <c r="P1915" s="3">
        <v>78</v>
      </c>
      <c r="Q1915" s="3">
        <v>75</v>
      </c>
      <c r="R1915" s="3">
        <v>8.1</v>
      </c>
      <c r="S1915" s="3">
        <v>529</v>
      </c>
      <c r="T1915" s="3">
        <v>1</v>
      </c>
      <c r="U1915" s="3">
        <v>0.02</v>
      </c>
    </row>
    <row r="1916" spans="15:21" x14ac:dyDescent="0.25">
      <c r="O1916" s="3">
        <v>180</v>
      </c>
      <c r="P1916" s="3">
        <v>130</v>
      </c>
      <c r="Q1916" s="3">
        <v>73</v>
      </c>
      <c r="R1916" s="3">
        <v>8.4</v>
      </c>
      <c r="S1916" s="3">
        <v>569</v>
      </c>
      <c r="T1916" s="3">
        <v>1</v>
      </c>
      <c r="U1916" s="3">
        <v>0.03</v>
      </c>
    </row>
    <row r="1917" spans="15:21" x14ac:dyDescent="0.25">
      <c r="O1917" s="3">
        <v>180</v>
      </c>
      <c r="P1917" s="3">
        <v>130</v>
      </c>
      <c r="Q1917" s="3">
        <v>73</v>
      </c>
      <c r="R1917" s="3">
        <v>8.4</v>
      </c>
      <c r="S1917" s="3">
        <v>569</v>
      </c>
      <c r="T1917" s="3">
        <v>1</v>
      </c>
      <c r="U1917" s="3">
        <v>0.03</v>
      </c>
    </row>
    <row r="1918" spans="15:21" x14ac:dyDescent="0.25">
      <c r="O1918" s="3">
        <v>180</v>
      </c>
      <c r="P1918" s="3">
        <v>130</v>
      </c>
      <c r="Q1918" s="3">
        <v>73</v>
      </c>
      <c r="R1918" s="3">
        <v>8.4</v>
      </c>
      <c r="S1918" s="3">
        <v>569</v>
      </c>
      <c r="T1918" s="3">
        <v>1</v>
      </c>
      <c r="U1918" s="3">
        <v>0.03</v>
      </c>
    </row>
    <row r="1919" spans="15:21" x14ac:dyDescent="0.25">
      <c r="O1919" s="3">
        <v>141</v>
      </c>
      <c r="P1919" s="3">
        <v>92</v>
      </c>
      <c r="Q1919" s="3">
        <v>75</v>
      </c>
      <c r="R1919" s="3">
        <v>8.1</v>
      </c>
      <c r="S1919" s="3">
        <v>528</v>
      </c>
      <c r="T1919" s="3">
        <v>1</v>
      </c>
      <c r="U1919" s="3">
        <v>0.02</v>
      </c>
    </row>
    <row r="1920" spans="15:21" x14ac:dyDescent="0.25">
      <c r="O1920" s="3">
        <v>114</v>
      </c>
      <c r="P1920" s="3">
        <v>80</v>
      </c>
      <c r="Q1920" s="3">
        <v>73.5</v>
      </c>
      <c r="R1920" s="3">
        <v>8.3000000000000007</v>
      </c>
      <c r="S1920" s="3">
        <v>578</v>
      </c>
      <c r="T1920" s="3">
        <v>1</v>
      </c>
      <c r="U1920" s="3">
        <v>0.03</v>
      </c>
    </row>
    <row r="1921" spans="15:21" x14ac:dyDescent="0.25">
      <c r="O1921" s="3">
        <v>114</v>
      </c>
      <c r="P1921" s="3">
        <v>80</v>
      </c>
      <c r="Q1921" s="3">
        <v>73.5</v>
      </c>
      <c r="R1921" s="3">
        <v>8.3000000000000007</v>
      </c>
      <c r="S1921" s="3">
        <v>578</v>
      </c>
      <c r="T1921" s="3">
        <v>1</v>
      </c>
      <c r="U1921" s="3">
        <v>0.03</v>
      </c>
    </row>
    <row r="1922" spans="15:21" x14ac:dyDescent="0.25">
      <c r="O1922" s="3">
        <v>114</v>
      </c>
      <c r="P1922" s="3">
        <v>80</v>
      </c>
      <c r="Q1922" s="3">
        <v>73.5</v>
      </c>
      <c r="R1922" s="3">
        <v>8.3000000000000007</v>
      </c>
      <c r="S1922" s="3">
        <v>578</v>
      </c>
      <c r="T1922" s="3">
        <v>1</v>
      </c>
      <c r="U1922" s="3">
        <v>0.03</v>
      </c>
    </row>
    <row r="1923" spans="15:21" x14ac:dyDescent="0.25">
      <c r="O1923" s="3">
        <v>141</v>
      </c>
      <c r="P1923" s="3">
        <v>92</v>
      </c>
      <c r="Q1923" s="3">
        <v>74.5</v>
      </c>
      <c r="R1923" s="3">
        <v>8.1</v>
      </c>
      <c r="S1923" s="3">
        <v>532</v>
      </c>
      <c r="T1923" s="3">
        <v>1</v>
      </c>
      <c r="U1923" s="3">
        <v>0.02</v>
      </c>
    </row>
    <row r="1924" spans="15:21" x14ac:dyDescent="0.25">
      <c r="O1924" s="3">
        <v>114</v>
      </c>
      <c r="P1924" s="3">
        <v>81</v>
      </c>
      <c r="Q1924" s="3">
        <v>73.5</v>
      </c>
      <c r="R1924" s="3">
        <v>8.1999999999999993</v>
      </c>
      <c r="S1924" s="3">
        <v>579</v>
      </c>
      <c r="T1924" s="3">
        <v>1</v>
      </c>
      <c r="U1924" s="3">
        <v>0.03</v>
      </c>
    </row>
    <row r="1925" spans="15:21" x14ac:dyDescent="0.25">
      <c r="O1925" s="3">
        <v>114</v>
      </c>
      <c r="P1925" s="3">
        <v>81</v>
      </c>
      <c r="Q1925" s="3">
        <v>73.5</v>
      </c>
      <c r="R1925" s="3">
        <v>8.1999999999999993</v>
      </c>
      <c r="S1925" s="3">
        <v>579</v>
      </c>
      <c r="T1925" s="3">
        <v>1</v>
      </c>
      <c r="U1925" s="3">
        <v>0.03</v>
      </c>
    </row>
    <row r="1926" spans="15:21" x14ac:dyDescent="0.25">
      <c r="O1926" s="3">
        <v>114</v>
      </c>
      <c r="P1926" s="3">
        <v>81</v>
      </c>
      <c r="Q1926" s="3">
        <v>73.5</v>
      </c>
      <c r="R1926" s="3">
        <v>8.1999999999999993</v>
      </c>
      <c r="S1926" s="3">
        <v>579</v>
      </c>
      <c r="T1926" s="3">
        <v>1</v>
      </c>
      <c r="U1926" s="3">
        <v>0.03</v>
      </c>
    </row>
    <row r="1927" spans="15:21" x14ac:dyDescent="0.25">
      <c r="O1927" s="3">
        <v>105</v>
      </c>
      <c r="P1927" s="3">
        <v>64</v>
      </c>
      <c r="Q1927" s="3">
        <v>74</v>
      </c>
      <c r="R1927" s="3">
        <v>8.1</v>
      </c>
      <c r="S1927" s="3">
        <v>530</v>
      </c>
      <c r="T1927" s="3">
        <v>1</v>
      </c>
      <c r="U1927" s="3">
        <v>0.02</v>
      </c>
    </row>
    <row r="1928" spans="15:21" x14ac:dyDescent="0.25">
      <c r="O1928" s="3">
        <v>94</v>
      </c>
      <c r="P1928" s="3">
        <v>72</v>
      </c>
      <c r="Q1928" s="3">
        <v>73.5</v>
      </c>
      <c r="R1928" s="3">
        <v>8.1999999999999993</v>
      </c>
      <c r="S1928" s="3">
        <v>570</v>
      </c>
      <c r="T1928" s="3">
        <v>1</v>
      </c>
      <c r="U1928" s="3">
        <v>0.03</v>
      </c>
    </row>
    <row r="1929" spans="15:21" x14ac:dyDescent="0.25">
      <c r="O1929" s="3">
        <v>94</v>
      </c>
      <c r="P1929" s="3">
        <v>72</v>
      </c>
      <c r="Q1929" s="3">
        <v>73.5</v>
      </c>
      <c r="R1929" s="3">
        <v>8.1999999999999993</v>
      </c>
      <c r="S1929" s="3">
        <v>570</v>
      </c>
      <c r="T1929" s="3">
        <v>1</v>
      </c>
      <c r="U1929" s="3">
        <v>0.03</v>
      </c>
    </row>
    <row r="1930" spans="15:21" x14ac:dyDescent="0.25">
      <c r="O1930" s="3">
        <v>94</v>
      </c>
      <c r="P1930" s="3">
        <v>72</v>
      </c>
      <c r="Q1930" s="3">
        <v>73.5</v>
      </c>
      <c r="R1930" s="3">
        <v>8.1999999999999993</v>
      </c>
      <c r="S1930" s="3">
        <v>570</v>
      </c>
      <c r="T1930" s="3">
        <v>1</v>
      </c>
      <c r="U1930" s="3">
        <v>0.03</v>
      </c>
    </row>
    <row r="1931" spans="15:21" x14ac:dyDescent="0.25">
      <c r="O1931" s="3">
        <v>88</v>
      </c>
      <c r="P1931" s="3">
        <v>55</v>
      </c>
      <c r="Q1931" s="3">
        <v>74</v>
      </c>
      <c r="R1931" s="3">
        <v>8.1</v>
      </c>
      <c r="S1931" s="3">
        <v>519</v>
      </c>
      <c r="T1931" s="3">
        <v>1</v>
      </c>
      <c r="U1931" s="3">
        <v>0.02</v>
      </c>
    </row>
    <row r="1932" spans="15:21" x14ac:dyDescent="0.25">
      <c r="O1932" s="3">
        <v>85</v>
      </c>
      <c r="P1932" s="3">
        <v>63</v>
      </c>
      <c r="Q1932" s="3">
        <v>73.5</v>
      </c>
      <c r="R1932" s="3">
        <v>8.1</v>
      </c>
      <c r="S1932" s="3">
        <v>552</v>
      </c>
      <c r="T1932" s="3">
        <v>1</v>
      </c>
      <c r="U1932" s="3">
        <v>0.03</v>
      </c>
    </row>
    <row r="1933" spans="15:21" x14ac:dyDescent="0.25">
      <c r="O1933" s="3">
        <v>85</v>
      </c>
      <c r="P1933" s="3">
        <v>63</v>
      </c>
      <c r="Q1933" s="3">
        <v>73.5</v>
      </c>
      <c r="R1933" s="3">
        <v>8.1</v>
      </c>
      <c r="S1933" s="3">
        <v>552</v>
      </c>
      <c r="T1933" s="3">
        <v>1</v>
      </c>
      <c r="U1933" s="3">
        <v>0.03</v>
      </c>
    </row>
    <row r="1934" spans="15:21" x14ac:dyDescent="0.25">
      <c r="O1934" s="3">
        <v>85</v>
      </c>
      <c r="P1934" s="3">
        <v>63</v>
      </c>
      <c r="Q1934" s="3">
        <v>73.5</v>
      </c>
      <c r="R1934" s="3">
        <v>8.1</v>
      </c>
      <c r="S1934" s="3">
        <v>552</v>
      </c>
      <c r="T1934" s="3">
        <v>1</v>
      </c>
      <c r="U1934" s="3">
        <v>0.03</v>
      </c>
    </row>
    <row r="1935" spans="15:21" x14ac:dyDescent="0.25">
      <c r="O1935" s="3">
        <v>88</v>
      </c>
      <c r="P1935" s="3">
        <v>55</v>
      </c>
      <c r="Q1935" s="3">
        <v>74</v>
      </c>
      <c r="R1935" s="3">
        <v>8.1</v>
      </c>
      <c r="S1935" s="3">
        <v>511</v>
      </c>
      <c r="T1935" s="3">
        <v>1</v>
      </c>
      <c r="U1935" s="3">
        <v>0.02</v>
      </c>
    </row>
    <row r="1936" spans="15:21" x14ac:dyDescent="0.25">
      <c r="O1936" s="3">
        <v>87</v>
      </c>
      <c r="P1936" s="3">
        <v>64</v>
      </c>
      <c r="Q1936" s="3">
        <v>73.5</v>
      </c>
      <c r="R1936" s="3">
        <v>8.1</v>
      </c>
      <c r="S1936" s="3">
        <v>552</v>
      </c>
      <c r="T1936" s="3">
        <v>1</v>
      </c>
      <c r="U1936" s="3">
        <v>0.03</v>
      </c>
    </row>
    <row r="1937" spans="15:21" x14ac:dyDescent="0.25">
      <c r="O1937" s="3">
        <v>87</v>
      </c>
      <c r="P1937" s="3">
        <v>64</v>
      </c>
      <c r="Q1937" s="3">
        <v>73.5</v>
      </c>
      <c r="R1937" s="3">
        <v>8.1</v>
      </c>
      <c r="S1937" s="3">
        <v>552</v>
      </c>
      <c r="T1937" s="3">
        <v>1</v>
      </c>
      <c r="U1937" s="3">
        <v>0.03</v>
      </c>
    </row>
    <row r="1938" spans="15:21" x14ac:dyDescent="0.25">
      <c r="O1938" s="3">
        <v>87</v>
      </c>
      <c r="P1938" s="3">
        <v>64</v>
      </c>
      <c r="Q1938" s="3">
        <v>73.5</v>
      </c>
      <c r="R1938" s="3">
        <v>8.1</v>
      </c>
      <c r="S1938" s="3">
        <v>552</v>
      </c>
      <c r="T1938" s="3">
        <v>1</v>
      </c>
      <c r="U1938" s="3">
        <v>0.03</v>
      </c>
    </row>
    <row r="1939" spans="15:21" x14ac:dyDescent="0.25">
      <c r="O1939" s="3">
        <v>76</v>
      </c>
      <c r="P1939" s="3">
        <v>48</v>
      </c>
      <c r="Q1939" s="3">
        <v>74</v>
      </c>
      <c r="R1939" s="3">
        <v>8.1</v>
      </c>
      <c r="S1939" s="3">
        <v>506</v>
      </c>
      <c r="T1939" s="3">
        <v>1</v>
      </c>
      <c r="U1939" s="3">
        <v>0.02</v>
      </c>
    </row>
    <row r="1940" spans="15:21" x14ac:dyDescent="0.25">
      <c r="O1940" s="3">
        <v>82</v>
      </c>
      <c r="P1940" s="3">
        <v>65</v>
      </c>
      <c r="Q1940" s="3">
        <v>73.5</v>
      </c>
      <c r="R1940" s="3">
        <v>8.1</v>
      </c>
      <c r="S1940" s="3">
        <v>548</v>
      </c>
      <c r="T1940" s="3">
        <v>1</v>
      </c>
      <c r="U1940" s="3">
        <v>0.03</v>
      </c>
    </row>
    <row r="1941" spans="15:21" x14ac:dyDescent="0.25">
      <c r="O1941" s="3">
        <v>82</v>
      </c>
      <c r="P1941" s="3">
        <v>65</v>
      </c>
      <c r="Q1941" s="3">
        <v>73.5</v>
      </c>
      <c r="R1941" s="3">
        <v>8.1</v>
      </c>
      <c r="S1941" s="3">
        <v>548</v>
      </c>
      <c r="T1941" s="3">
        <v>1</v>
      </c>
      <c r="U1941" s="3">
        <v>0.03</v>
      </c>
    </row>
    <row r="1942" spans="15:21" x14ac:dyDescent="0.25">
      <c r="O1942" s="3">
        <v>82</v>
      </c>
      <c r="P1942" s="3">
        <v>65</v>
      </c>
      <c r="Q1942" s="3">
        <v>73.5</v>
      </c>
      <c r="R1942" s="3">
        <v>8.1</v>
      </c>
      <c r="S1942" s="3">
        <v>548</v>
      </c>
      <c r="T1942" s="3">
        <v>1</v>
      </c>
      <c r="U1942" s="3">
        <v>0.03</v>
      </c>
    </row>
    <row r="1943" spans="15:21" x14ac:dyDescent="0.25">
      <c r="O1943" s="3">
        <v>79</v>
      </c>
      <c r="P1943" s="3">
        <v>48</v>
      </c>
      <c r="Q1943" s="3">
        <v>73.5</v>
      </c>
      <c r="R1943" s="3">
        <v>8.1</v>
      </c>
      <c r="S1943" s="3">
        <v>501</v>
      </c>
      <c r="T1943" s="3">
        <v>1</v>
      </c>
      <c r="U1943" s="3">
        <v>0.02</v>
      </c>
    </row>
    <row r="1944" spans="15:21" x14ac:dyDescent="0.25">
      <c r="O1944" s="3">
        <v>86</v>
      </c>
      <c r="P1944" s="3">
        <v>64</v>
      </c>
      <c r="Q1944" s="3">
        <v>74</v>
      </c>
      <c r="R1944" s="3">
        <v>8.1</v>
      </c>
      <c r="S1944" s="3">
        <v>550</v>
      </c>
      <c r="T1944" s="3">
        <v>1</v>
      </c>
      <c r="U1944" s="3">
        <v>0.03</v>
      </c>
    </row>
    <row r="1945" spans="15:21" x14ac:dyDescent="0.25">
      <c r="O1945" s="3">
        <v>79</v>
      </c>
      <c r="P1945" s="3">
        <v>48</v>
      </c>
      <c r="Q1945" s="3">
        <v>74</v>
      </c>
      <c r="R1945" s="3">
        <v>8.1</v>
      </c>
      <c r="S1945" s="3">
        <v>500</v>
      </c>
      <c r="T1945" s="3">
        <v>1</v>
      </c>
      <c r="U1945" s="3">
        <v>0.02</v>
      </c>
    </row>
    <row r="1946" spans="15:21" x14ac:dyDescent="0.25">
      <c r="O1946" s="3">
        <v>83</v>
      </c>
      <c r="P1946" s="3">
        <v>65</v>
      </c>
      <c r="Q1946" s="3">
        <v>73.5</v>
      </c>
      <c r="R1946" s="3">
        <v>8</v>
      </c>
      <c r="S1946" s="3">
        <v>550</v>
      </c>
      <c r="T1946" s="3">
        <v>1</v>
      </c>
      <c r="U1946" s="3">
        <v>0.03</v>
      </c>
    </row>
    <row r="1947" spans="15:21" x14ac:dyDescent="0.25">
      <c r="O1947" s="3">
        <v>74</v>
      </c>
      <c r="P1947" s="3">
        <v>60</v>
      </c>
      <c r="Q1947" s="3">
        <v>73.5</v>
      </c>
      <c r="R1947" s="3">
        <v>8</v>
      </c>
      <c r="S1947" s="3">
        <v>536</v>
      </c>
      <c r="T1947" s="3">
        <v>1</v>
      </c>
      <c r="U1947" s="3">
        <v>0.03</v>
      </c>
    </row>
    <row r="1948" spans="15:21" x14ac:dyDescent="0.25">
      <c r="O1948" s="3">
        <v>78</v>
      </c>
      <c r="P1948" s="3">
        <v>51</v>
      </c>
      <c r="Q1948" s="3">
        <v>73.5</v>
      </c>
      <c r="R1948" s="3">
        <v>8.1</v>
      </c>
      <c r="S1948" s="3">
        <v>497</v>
      </c>
      <c r="T1948" s="3">
        <v>1</v>
      </c>
      <c r="U1948" s="3">
        <v>0.02</v>
      </c>
    </row>
    <row r="1949" spans="15:21" x14ac:dyDescent="0.25">
      <c r="O1949" s="3">
        <v>80</v>
      </c>
      <c r="P1949" s="3">
        <v>62</v>
      </c>
      <c r="Q1949" s="3">
        <v>73.5</v>
      </c>
      <c r="R1949" s="3">
        <v>8</v>
      </c>
      <c r="S1949" s="3">
        <v>538</v>
      </c>
      <c r="T1949" s="3">
        <v>1</v>
      </c>
      <c r="U1949" s="3">
        <v>0.03</v>
      </c>
    </row>
    <row r="1950" spans="15:21" x14ac:dyDescent="0.25">
      <c r="O1950" s="3">
        <v>78</v>
      </c>
      <c r="P1950" s="3">
        <v>51</v>
      </c>
      <c r="Q1950" s="3">
        <v>73.5</v>
      </c>
      <c r="R1950" s="3">
        <v>8.1</v>
      </c>
      <c r="S1950" s="3">
        <v>496</v>
      </c>
      <c r="T1950" s="3">
        <v>1</v>
      </c>
      <c r="U1950" s="3">
        <v>0.02</v>
      </c>
    </row>
    <row r="1951" spans="15:21" x14ac:dyDescent="0.25">
      <c r="O1951" s="3">
        <v>74</v>
      </c>
      <c r="P1951" s="3">
        <v>58</v>
      </c>
      <c r="Q1951" s="3">
        <v>73.5</v>
      </c>
      <c r="R1951" s="3">
        <v>8.1</v>
      </c>
      <c r="S1951" s="3">
        <v>545</v>
      </c>
      <c r="T1951" s="3">
        <v>1</v>
      </c>
      <c r="U1951" s="3">
        <v>0.03</v>
      </c>
    </row>
    <row r="1952" spans="15:21" x14ac:dyDescent="0.25">
      <c r="O1952" s="3">
        <v>77</v>
      </c>
      <c r="P1952" s="3">
        <v>47</v>
      </c>
      <c r="Q1952" s="3">
        <v>73.5</v>
      </c>
      <c r="R1952" s="3">
        <v>8.1</v>
      </c>
      <c r="S1952" s="3">
        <v>497</v>
      </c>
      <c r="T1952" s="3">
        <v>1</v>
      </c>
      <c r="U1952" s="3">
        <v>0.02</v>
      </c>
    </row>
    <row r="1953" spans="15:21" x14ac:dyDescent="0.25">
      <c r="O1953" s="3">
        <v>58</v>
      </c>
      <c r="P1953" s="3">
        <v>53</v>
      </c>
      <c r="Q1953" s="3">
        <v>74</v>
      </c>
      <c r="R1953" s="3">
        <v>8.1999999999999993</v>
      </c>
      <c r="S1953" s="3">
        <v>544</v>
      </c>
      <c r="T1953" s="3">
        <v>1</v>
      </c>
      <c r="U1953" s="3">
        <v>0.03</v>
      </c>
    </row>
    <row r="1954" spans="15:21" x14ac:dyDescent="0.25">
      <c r="O1954" s="3">
        <v>72</v>
      </c>
      <c r="P1954" s="3">
        <v>42</v>
      </c>
      <c r="Q1954" s="3">
        <v>73.5</v>
      </c>
      <c r="R1954" s="3">
        <v>8.1</v>
      </c>
      <c r="S1954" s="3">
        <v>495</v>
      </c>
      <c r="T1954" s="3">
        <v>1</v>
      </c>
      <c r="U1954" s="3">
        <v>0.02</v>
      </c>
    </row>
    <row r="1955" spans="15:21" x14ac:dyDescent="0.25">
      <c r="O1955" s="3">
        <v>121</v>
      </c>
      <c r="P1955" s="3">
        <v>74</v>
      </c>
      <c r="Q1955" s="3">
        <v>75</v>
      </c>
      <c r="R1955" s="3">
        <v>8.3000000000000007</v>
      </c>
      <c r="S1955" s="3">
        <v>556</v>
      </c>
      <c r="T1955" s="3">
        <v>1</v>
      </c>
      <c r="U1955" s="3">
        <v>0.02</v>
      </c>
    </row>
    <row r="1956" spans="15:21" x14ac:dyDescent="0.25">
      <c r="O1956" s="3">
        <v>72</v>
      </c>
      <c r="P1956" s="3">
        <v>42</v>
      </c>
      <c r="Q1956" s="3">
        <v>74</v>
      </c>
      <c r="R1956" s="3">
        <v>8.1</v>
      </c>
      <c r="S1956" s="3">
        <v>498</v>
      </c>
      <c r="T1956" s="3">
        <v>1</v>
      </c>
      <c r="U1956" s="3">
        <v>0.02</v>
      </c>
    </row>
    <row r="1957" spans="15:21" x14ac:dyDescent="0.25">
      <c r="O1957" s="3">
        <v>117</v>
      </c>
      <c r="P1957" s="3">
        <v>74</v>
      </c>
      <c r="Q1957" s="3">
        <v>74.5</v>
      </c>
      <c r="R1957" s="3">
        <v>8.4</v>
      </c>
      <c r="S1957" s="3">
        <v>552</v>
      </c>
      <c r="T1957" s="3">
        <v>1</v>
      </c>
      <c r="U1957" s="3">
        <v>0.02</v>
      </c>
    </row>
    <row r="1958" spans="15:21" x14ac:dyDescent="0.25">
      <c r="O1958" s="3">
        <v>92</v>
      </c>
      <c r="P1958" s="3">
        <v>55</v>
      </c>
      <c r="Q1958" s="3">
        <v>74</v>
      </c>
      <c r="R1958" s="3">
        <v>8.1</v>
      </c>
      <c r="S1958" s="3">
        <v>499</v>
      </c>
      <c r="T1958" s="3">
        <v>1</v>
      </c>
      <c r="U1958" s="3">
        <v>0.02</v>
      </c>
    </row>
    <row r="1959" spans="15:21" x14ac:dyDescent="0.25">
      <c r="O1959" s="3">
        <v>79</v>
      </c>
      <c r="P1959" s="3">
        <v>57</v>
      </c>
      <c r="Q1959" s="3">
        <v>74</v>
      </c>
      <c r="R1959" s="3">
        <v>8.4</v>
      </c>
      <c r="S1959" s="3">
        <v>594</v>
      </c>
      <c r="T1959" s="3">
        <v>1</v>
      </c>
      <c r="U1959" s="3">
        <v>0.02</v>
      </c>
    </row>
    <row r="1960" spans="15:21" x14ac:dyDescent="0.25">
      <c r="O1960" s="3">
        <v>67</v>
      </c>
      <c r="P1960" s="3">
        <v>46</v>
      </c>
      <c r="Q1960" s="3">
        <v>70</v>
      </c>
      <c r="R1960" s="3">
        <v>7.5</v>
      </c>
      <c r="S1960" s="3">
        <v>602</v>
      </c>
      <c r="T1960" s="3">
        <v>1</v>
      </c>
      <c r="U1960" s="3">
        <v>0.02</v>
      </c>
    </row>
    <row r="1961" spans="15:21" x14ac:dyDescent="0.25">
      <c r="O1961" s="3">
        <v>115</v>
      </c>
      <c r="P1961" s="3">
        <v>63</v>
      </c>
      <c r="Q1961" s="3">
        <v>74</v>
      </c>
      <c r="R1961" s="3">
        <v>8.1</v>
      </c>
      <c r="S1961" s="3">
        <v>504</v>
      </c>
      <c r="T1961" s="3">
        <v>1</v>
      </c>
      <c r="U1961" s="3">
        <v>0.02</v>
      </c>
    </row>
    <row r="1962" spans="15:21" x14ac:dyDescent="0.25">
      <c r="O1962" s="3">
        <v>81</v>
      </c>
      <c r="P1962" s="3">
        <v>57</v>
      </c>
      <c r="Q1962" s="3">
        <v>74</v>
      </c>
      <c r="R1962" s="3">
        <v>8.4</v>
      </c>
      <c r="S1962" s="3">
        <v>582</v>
      </c>
      <c r="T1962" s="3">
        <v>1</v>
      </c>
      <c r="U1962" s="3">
        <v>0.02</v>
      </c>
    </row>
    <row r="1963" spans="15:21" x14ac:dyDescent="0.25">
      <c r="O1963" s="3">
        <v>70</v>
      </c>
      <c r="P1963" s="3">
        <v>45</v>
      </c>
      <c r="Q1963" s="3">
        <v>70.5</v>
      </c>
      <c r="R1963" s="3">
        <v>7.5</v>
      </c>
      <c r="S1963" s="3">
        <v>605</v>
      </c>
      <c r="T1963" s="3">
        <v>1</v>
      </c>
      <c r="U1963" s="3">
        <v>0.02</v>
      </c>
    </row>
    <row r="1964" spans="15:21" x14ac:dyDescent="0.25">
      <c r="O1964" s="3">
        <v>115</v>
      </c>
      <c r="P1964" s="3">
        <v>63</v>
      </c>
      <c r="Q1964" s="3">
        <v>73.5</v>
      </c>
      <c r="R1964" s="3">
        <v>8.1</v>
      </c>
      <c r="S1964" s="3">
        <v>504</v>
      </c>
      <c r="T1964" s="3">
        <v>1</v>
      </c>
      <c r="U1964" s="3">
        <v>0.02</v>
      </c>
    </row>
    <row r="1965" spans="15:21" x14ac:dyDescent="0.25">
      <c r="O1965" s="3">
        <v>76</v>
      </c>
      <c r="P1965" s="3">
        <v>57</v>
      </c>
      <c r="Q1965" s="3">
        <v>74</v>
      </c>
      <c r="R1965" s="3">
        <v>9.1999999999999993</v>
      </c>
      <c r="S1965" s="3">
        <v>582</v>
      </c>
      <c r="T1965" s="3">
        <v>1</v>
      </c>
      <c r="U1965" s="3">
        <v>0.02</v>
      </c>
    </row>
    <row r="1966" spans="15:21" x14ac:dyDescent="0.25">
      <c r="O1966" s="3">
        <v>70</v>
      </c>
      <c r="P1966" s="3">
        <v>45</v>
      </c>
      <c r="Q1966" s="3">
        <v>71</v>
      </c>
      <c r="R1966" s="3">
        <v>7.6</v>
      </c>
      <c r="S1966" s="3">
        <v>602</v>
      </c>
      <c r="T1966" s="3">
        <v>1</v>
      </c>
      <c r="U1966" s="3">
        <v>0.02</v>
      </c>
    </row>
    <row r="1967" spans="15:21" x14ac:dyDescent="0.25">
      <c r="O1967" s="3">
        <v>87</v>
      </c>
      <c r="P1967" s="3">
        <v>51</v>
      </c>
      <c r="Q1967" s="3">
        <v>75</v>
      </c>
      <c r="R1967" s="3">
        <v>8.1</v>
      </c>
      <c r="S1967" s="3">
        <v>511</v>
      </c>
      <c r="T1967" s="3">
        <v>1</v>
      </c>
      <c r="U1967" s="3">
        <v>0.02</v>
      </c>
    </row>
    <row r="1968" spans="15:21" x14ac:dyDescent="0.25">
      <c r="O1968" s="3">
        <v>84</v>
      </c>
      <c r="P1968" s="3">
        <v>60</v>
      </c>
      <c r="Q1968" s="3">
        <v>71.5</v>
      </c>
      <c r="R1968" s="3">
        <v>10</v>
      </c>
      <c r="S1968" s="3">
        <v>583</v>
      </c>
      <c r="T1968" s="3">
        <v>1</v>
      </c>
      <c r="U1968" s="3">
        <v>0.02</v>
      </c>
    </row>
    <row r="1969" spans="15:21" x14ac:dyDescent="0.25">
      <c r="O1969" s="3">
        <v>52</v>
      </c>
      <c r="P1969" s="3">
        <v>38</v>
      </c>
      <c r="Q1969" s="3">
        <v>70.5</v>
      </c>
      <c r="R1969" s="3">
        <v>7.6</v>
      </c>
      <c r="S1969" s="3">
        <v>601</v>
      </c>
      <c r="T1969" s="3">
        <v>1</v>
      </c>
      <c r="U1969" s="3">
        <v>0.02</v>
      </c>
    </row>
    <row r="1970" spans="15:21" x14ac:dyDescent="0.25">
      <c r="O1970" s="3">
        <v>96</v>
      </c>
      <c r="P1970" s="3">
        <v>58</v>
      </c>
      <c r="Q1970" s="3">
        <v>74.5</v>
      </c>
      <c r="R1970" s="3">
        <v>8.1</v>
      </c>
      <c r="S1970" s="3">
        <v>609</v>
      </c>
      <c r="T1970" s="3">
        <v>1</v>
      </c>
      <c r="U1970" s="3">
        <v>0.02</v>
      </c>
    </row>
    <row r="1971" spans="15:21" x14ac:dyDescent="0.25">
      <c r="O1971" s="3">
        <v>69</v>
      </c>
      <c r="P1971" s="3">
        <v>52</v>
      </c>
      <c r="Q1971" s="3">
        <v>70</v>
      </c>
      <c r="R1971" s="3">
        <v>10.5</v>
      </c>
      <c r="S1971" s="3">
        <v>551</v>
      </c>
      <c r="T1971" s="3">
        <v>1</v>
      </c>
      <c r="U1971" s="3">
        <v>0.02</v>
      </c>
    </row>
    <row r="1972" spans="15:21" x14ac:dyDescent="0.25">
      <c r="O1972" s="3">
        <v>68</v>
      </c>
      <c r="P1972" s="3">
        <v>42</v>
      </c>
      <c r="Q1972" s="3">
        <v>70.5</v>
      </c>
      <c r="R1972" s="3">
        <v>7.7</v>
      </c>
      <c r="S1972" s="3">
        <v>600</v>
      </c>
      <c r="T1972" s="3">
        <v>1</v>
      </c>
      <c r="U1972" s="3">
        <v>0.02</v>
      </c>
    </row>
    <row r="1973" spans="15:21" x14ac:dyDescent="0.25">
      <c r="O1973" s="3">
        <v>96</v>
      </c>
      <c r="P1973" s="3">
        <v>58</v>
      </c>
      <c r="Q1973" s="3">
        <v>74</v>
      </c>
      <c r="R1973" s="3">
        <v>8.1</v>
      </c>
      <c r="S1973" s="3">
        <v>597</v>
      </c>
      <c r="T1973" s="3">
        <v>1</v>
      </c>
      <c r="U1973" s="3">
        <v>0.02</v>
      </c>
    </row>
    <row r="1974" spans="15:21" x14ac:dyDescent="0.25">
      <c r="O1974" s="3">
        <v>71</v>
      </c>
      <c r="P1974" s="3">
        <v>53</v>
      </c>
      <c r="Q1974" s="3">
        <v>68.5</v>
      </c>
      <c r="R1974" s="3">
        <v>10.9</v>
      </c>
      <c r="S1974" s="3">
        <v>556</v>
      </c>
      <c r="T1974" s="3">
        <v>1</v>
      </c>
      <c r="U1974" s="3">
        <v>0.02</v>
      </c>
    </row>
    <row r="1975" spans="15:21" x14ac:dyDescent="0.25">
      <c r="O1975" s="3">
        <v>68</v>
      </c>
      <c r="P1975" s="3">
        <v>42</v>
      </c>
      <c r="Q1975" s="3">
        <v>70.5</v>
      </c>
      <c r="R1975" s="3">
        <v>7.7</v>
      </c>
      <c r="S1975" s="3">
        <v>594</v>
      </c>
      <c r="T1975" s="3">
        <v>1</v>
      </c>
      <c r="U1975" s="3">
        <v>0.02</v>
      </c>
    </row>
    <row r="1976" spans="15:21" x14ac:dyDescent="0.25">
      <c r="O1976" s="3">
        <v>87</v>
      </c>
      <c r="P1976" s="3">
        <v>52</v>
      </c>
      <c r="Q1976" s="3">
        <v>74</v>
      </c>
      <c r="R1976" s="3">
        <v>8.1</v>
      </c>
      <c r="S1976" s="3">
        <v>567</v>
      </c>
      <c r="T1976" s="3">
        <v>1</v>
      </c>
      <c r="U1976" s="3">
        <v>0.02</v>
      </c>
    </row>
    <row r="1977" spans="15:21" x14ac:dyDescent="0.25">
      <c r="O1977" s="3">
        <v>72</v>
      </c>
      <c r="P1977" s="3">
        <v>51</v>
      </c>
      <c r="Q1977" s="3">
        <v>67.5</v>
      </c>
      <c r="R1977" s="3">
        <v>11.1</v>
      </c>
      <c r="S1977" s="3">
        <v>561</v>
      </c>
      <c r="T1977" s="3">
        <v>1</v>
      </c>
      <c r="U1977" s="3">
        <v>0.02</v>
      </c>
    </row>
    <row r="1978" spans="15:21" x14ac:dyDescent="0.25">
      <c r="O1978" s="3">
        <v>54</v>
      </c>
      <c r="P1978" s="3">
        <v>35</v>
      </c>
      <c r="Q1978" s="3">
        <v>70</v>
      </c>
      <c r="R1978" s="3">
        <v>7.7</v>
      </c>
      <c r="S1978" s="3">
        <v>588</v>
      </c>
      <c r="T1978" s="3">
        <v>1</v>
      </c>
      <c r="U1978" s="3">
        <v>0.02</v>
      </c>
    </row>
    <row r="1979" spans="15:21" x14ac:dyDescent="0.25">
      <c r="O1979" s="3">
        <v>79</v>
      </c>
      <c r="P1979" s="3">
        <v>50</v>
      </c>
      <c r="Q1979" s="3">
        <v>74</v>
      </c>
      <c r="R1979" s="3">
        <v>8.1999999999999993</v>
      </c>
      <c r="S1979" s="3">
        <v>527</v>
      </c>
      <c r="T1979" s="3">
        <v>1</v>
      </c>
      <c r="U1979" s="3">
        <v>0.02</v>
      </c>
    </row>
    <row r="1980" spans="15:21" x14ac:dyDescent="0.25">
      <c r="O1980" s="3">
        <v>297</v>
      </c>
      <c r="P1980" s="3">
        <v>141</v>
      </c>
      <c r="Q1980" s="3">
        <v>66.5</v>
      </c>
      <c r="R1980" s="3">
        <v>11.3</v>
      </c>
      <c r="S1980" s="3">
        <v>567</v>
      </c>
      <c r="T1980" s="3">
        <v>1</v>
      </c>
      <c r="U1980" s="3">
        <v>0.02</v>
      </c>
    </row>
    <row r="1981" spans="15:21" x14ac:dyDescent="0.25">
      <c r="O1981" s="3">
        <v>78</v>
      </c>
      <c r="P1981" s="3">
        <v>47</v>
      </c>
      <c r="Q1981" s="3">
        <v>70</v>
      </c>
      <c r="R1981" s="3">
        <v>7.7</v>
      </c>
      <c r="S1981" s="3">
        <v>584</v>
      </c>
      <c r="T1981" s="3">
        <v>1</v>
      </c>
      <c r="U1981" s="3">
        <v>0.02</v>
      </c>
    </row>
    <row r="1982" spans="15:21" x14ac:dyDescent="0.25">
      <c r="O1982" s="3">
        <v>79</v>
      </c>
      <c r="P1982" s="3">
        <v>50</v>
      </c>
      <c r="Q1982" s="3">
        <v>74</v>
      </c>
      <c r="R1982" s="3">
        <v>8.1</v>
      </c>
      <c r="S1982" s="3">
        <v>524</v>
      </c>
      <c r="T1982" s="3">
        <v>1</v>
      </c>
      <c r="U1982" s="3">
        <v>0.02</v>
      </c>
    </row>
    <row r="1983" spans="15:21" x14ac:dyDescent="0.25">
      <c r="O1983" s="3">
        <v>271</v>
      </c>
      <c r="P1983" s="3">
        <v>133</v>
      </c>
      <c r="Q1983" s="3">
        <v>66</v>
      </c>
      <c r="R1983" s="3">
        <v>11.5</v>
      </c>
      <c r="S1983" s="3">
        <v>565</v>
      </c>
      <c r="T1983" s="3">
        <v>1</v>
      </c>
      <c r="U1983" s="3">
        <v>0.02</v>
      </c>
    </row>
    <row r="1984" spans="15:21" x14ac:dyDescent="0.25">
      <c r="O1984" s="3">
        <v>252</v>
      </c>
      <c r="P1984" s="3">
        <v>206</v>
      </c>
      <c r="Q1984" s="3">
        <v>59.5</v>
      </c>
      <c r="R1984" s="3">
        <v>15.9</v>
      </c>
      <c r="S1984" s="3">
        <v>827</v>
      </c>
      <c r="T1984" s="3">
        <v>1</v>
      </c>
      <c r="U1984" s="3">
        <v>0.02</v>
      </c>
    </row>
    <row r="1985" spans="15:21" x14ac:dyDescent="0.25">
      <c r="O1985" s="3">
        <v>141</v>
      </c>
      <c r="P1985" s="3">
        <v>64</v>
      </c>
      <c r="Q1985" s="3">
        <v>60</v>
      </c>
      <c r="R1985" s="3">
        <v>14.6</v>
      </c>
      <c r="S1985" s="3">
        <v>835</v>
      </c>
      <c r="T1985" s="3">
        <v>1</v>
      </c>
      <c r="U1985" s="3">
        <v>0.02</v>
      </c>
    </row>
    <row r="1986" spans="15:21" x14ac:dyDescent="0.25">
      <c r="O1986" s="3">
        <v>252</v>
      </c>
      <c r="P1986" s="3">
        <v>206</v>
      </c>
      <c r="Q1986" s="3">
        <v>56.5</v>
      </c>
      <c r="R1986" s="3">
        <v>15.4</v>
      </c>
      <c r="S1986" s="3">
        <v>773</v>
      </c>
      <c r="T1986" s="3">
        <v>1</v>
      </c>
      <c r="U1986" s="3">
        <v>0.02</v>
      </c>
    </row>
    <row r="1987" spans="15:21" x14ac:dyDescent="0.25">
      <c r="O1987" s="3">
        <v>141</v>
      </c>
      <c r="P1987" s="3">
        <v>64</v>
      </c>
      <c r="Q1987" s="3">
        <v>56</v>
      </c>
      <c r="R1987" s="3">
        <v>14.1</v>
      </c>
      <c r="S1987" s="3">
        <v>754</v>
      </c>
      <c r="T1987" s="3">
        <v>1</v>
      </c>
      <c r="U1987" s="3">
        <v>0.02</v>
      </c>
    </row>
    <row r="1988" spans="15:21" x14ac:dyDescent="0.25">
      <c r="O1988" s="3">
        <v>245</v>
      </c>
      <c r="P1988" s="3">
        <v>174</v>
      </c>
      <c r="Q1988" s="3">
        <v>58</v>
      </c>
      <c r="R1988" s="3">
        <v>14.7</v>
      </c>
      <c r="S1988" s="3">
        <v>734</v>
      </c>
      <c r="T1988" s="3">
        <v>1</v>
      </c>
      <c r="U1988" s="3">
        <v>0.02</v>
      </c>
    </row>
    <row r="1989" spans="15:21" x14ac:dyDescent="0.25">
      <c r="O1989" s="3">
        <v>125</v>
      </c>
      <c r="P1989" s="3">
        <v>60</v>
      </c>
      <c r="Q1989" s="3">
        <v>57</v>
      </c>
      <c r="R1989" s="3">
        <v>13.4</v>
      </c>
      <c r="S1989" s="3">
        <v>626</v>
      </c>
      <c r="T1989" s="3">
        <v>1</v>
      </c>
      <c r="U1989" s="3">
        <v>0.02</v>
      </c>
    </row>
    <row r="1990" spans="15:21" x14ac:dyDescent="0.25">
      <c r="O1990" s="3">
        <v>226</v>
      </c>
      <c r="P1990" s="3">
        <v>161</v>
      </c>
      <c r="Q1990" s="3">
        <v>59</v>
      </c>
      <c r="R1990" s="3">
        <v>14.2</v>
      </c>
      <c r="S1990" s="3">
        <v>708</v>
      </c>
      <c r="T1990" s="3">
        <v>1</v>
      </c>
      <c r="U1990" s="3">
        <v>0.02</v>
      </c>
    </row>
    <row r="1991" spans="15:21" x14ac:dyDescent="0.25">
      <c r="O1991" s="3">
        <v>110</v>
      </c>
      <c r="P1991" s="3">
        <v>62</v>
      </c>
      <c r="Q1991" s="3">
        <v>58</v>
      </c>
      <c r="R1991" s="3">
        <v>12.7</v>
      </c>
      <c r="S1991" s="3">
        <v>569</v>
      </c>
      <c r="T1991" s="3">
        <v>1</v>
      </c>
      <c r="U1991" s="3">
        <v>0.02</v>
      </c>
    </row>
    <row r="1992" spans="15:21" x14ac:dyDescent="0.25">
      <c r="O1992" s="3">
        <v>226</v>
      </c>
      <c r="P1992" s="3">
        <v>161</v>
      </c>
      <c r="Q1992" s="3">
        <v>60</v>
      </c>
      <c r="R1992" s="3">
        <v>13.8</v>
      </c>
      <c r="S1992" s="3">
        <v>705</v>
      </c>
      <c r="T1992" s="3">
        <v>1</v>
      </c>
      <c r="U1992" s="3">
        <v>0.02</v>
      </c>
    </row>
    <row r="1993" spans="15:21" x14ac:dyDescent="0.25">
      <c r="O1993" s="3">
        <v>110</v>
      </c>
      <c r="P1993" s="3">
        <v>62</v>
      </c>
      <c r="Q1993" s="3">
        <v>59.5</v>
      </c>
      <c r="R1993" s="3">
        <v>12.2</v>
      </c>
      <c r="S1993" s="3">
        <v>569</v>
      </c>
      <c r="T1993" s="3">
        <v>1</v>
      </c>
      <c r="U1993" s="3">
        <v>0.02</v>
      </c>
    </row>
    <row r="1994" spans="15:21" x14ac:dyDescent="0.25">
      <c r="O1994" s="3">
        <v>211</v>
      </c>
      <c r="P1994" s="3">
        <v>142</v>
      </c>
      <c r="Q1994" s="3">
        <v>61</v>
      </c>
      <c r="R1994" s="3">
        <v>13.5</v>
      </c>
      <c r="S1994" s="3">
        <v>702</v>
      </c>
      <c r="T1994" s="3">
        <v>1</v>
      </c>
      <c r="U1994" s="3">
        <v>0.02</v>
      </c>
    </row>
    <row r="1995" spans="15:21" x14ac:dyDescent="0.25">
      <c r="O1995" s="3">
        <v>155</v>
      </c>
      <c r="P1995" s="3">
        <v>91</v>
      </c>
      <c r="Q1995" s="3">
        <v>61</v>
      </c>
      <c r="R1995" s="3">
        <v>12.1</v>
      </c>
      <c r="S1995" s="3">
        <v>567</v>
      </c>
      <c r="T1995" s="3">
        <v>1</v>
      </c>
      <c r="U1995" s="3">
        <v>0.02</v>
      </c>
    </row>
    <row r="1996" spans="15:21" x14ac:dyDescent="0.25">
      <c r="O1996" s="3">
        <v>152</v>
      </c>
      <c r="P1996" s="3">
        <v>113</v>
      </c>
      <c r="Q1996" s="3">
        <v>62</v>
      </c>
      <c r="R1996" s="3">
        <v>13.2</v>
      </c>
      <c r="S1996" s="3">
        <v>703</v>
      </c>
      <c r="T1996" s="3">
        <v>1</v>
      </c>
      <c r="U1996" s="3">
        <v>0.02</v>
      </c>
    </row>
    <row r="1997" spans="15:21" x14ac:dyDescent="0.25">
      <c r="O1997" s="3">
        <v>104</v>
      </c>
      <c r="P1997" s="3">
        <v>61</v>
      </c>
      <c r="Q1997" s="3">
        <v>60.5</v>
      </c>
      <c r="R1997" s="3">
        <v>11.9</v>
      </c>
      <c r="S1997" s="3">
        <v>560</v>
      </c>
      <c r="T1997" s="3">
        <v>1</v>
      </c>
      <c r="U1997" s="3">
        <v>0.02</v>
      </c>
    </row>
    <row r="1998" spans="15:21" x14ac:dyDescent="0.25">
      <c r="O1998" s="3">
        <v>152</v>
      </c>
      <c r="P1998" s="3">
        <v>113</v>
      </c>
      <c r="Q1998" s="3">
        <v>62.5</v>
      </c>
      <c r="R1998" s="3">
        <v>13</v>
      </c>
      <c r="S1998" s="3">
        <v>704</v>
      </c>
      <c r="T1998" s="3">
        <v>1</v>
      </c>
      <c r="U1998" s="3">
        <v>0.02</v>
      </c>
    </row>
    <row r="1999" spans="15:21" x14ac:dyDescent="0.25">
      <c r="O1999" s="3">
        <v>104</v>
      </c>
      <c r="P1999" s="3">
        <v>61</v>
      </c>
      <c r="Q1999" s="3">
        <v>61</v>
      </c>
      <c r="R1999" s="3">
        <v>11.8</v>
      </c>
      <c r="S1999" s="3">
        <v>546</v>
      </c>
      <c r="T1999" s="3">
        <v>1</v>
      </c>
      <c r="U1999" s="3">
        <v>0.02</v>
      </c>
    </row>
    <row r="2000" spans="15:21" x14ac:dyDescent="0.25">
      <c r="O2000" s="3">
        <v>167</v>
      </c>
      <c r="P2000" s="3">
        <v>119</v>
      </c>
      <c r="Q2000" s="3">
        <v>62.5</v>
      </c>
      <c r="R2000" s="3">
        <v>12.8</v>
      </c>
      <c r="S2000" s="3">
        <v>704</v>
      </c>
      <c r="T2000" s="3">
        <v>1</v>
      </c>
      <c r="U2000" s="3">
        <v>0.02</v>
      </c>
    </row>
    <row r="2001" spans="15:21" x14ac:dyDescent="0.25">
      <c r="O2001" s="3">
        <v>90</v>
      </c>
      <c r="P2001" s="3">
        <v>48</v>
      </c>
      <c r="Q2001" s="3">
        <v>61</v>
      </c>
      <c r="R2001" s="3">
        <v>11.6</v>
      </c>
      <c r="S2001" s="3">
        <v>541</v>
      </c>
      <c r="T2001" s="3">
        <v>1</v>
      </c>
      <c r="U2001" s="3">
        <v>0.02</v>
      </c>
    </row>
    <row r="2002" spans="15:21" x14ac:dyDescent="0.25">
      <c r="O2002" s="3">
        <v>217</v>
      </c>
      <c r="P2002" s="3">
        <v>150</v>
      </c>
      <c r="Q2002" s="3">
        <v>63</v>
      </c>
      <c r="R2002" s="3">
        <v>12.7</v>
      </c>
      <c r="S2002" s="3">
        <v>707</v>
      </c>
      <c r="T2002" s="3">
        <v>1</v>
      </c>
      <c r="U2002" s="3">
        <v>0.02</v>
      </c>
    </row>
    <row r="2003" spans="15:21" x14ac:dyDescent="0.25">
      <c r="O2003" s="3">
        <v>102</v>
      </c>
      <c r="P2003" s="3">
        <v>65</v>
      </c>
      <c r="Q2003" s="3">
        <v>62</v>
      </c>
      <c r="R2003" s="3">
        <v>11.5</v>
      </c>
      <c r="S2003" s="3">
        <v>537</v>
      </c>
      <c r="T2003" s="3">
        <v>1</v>
      </c>
      <c r="U2003" s="3">
        <v>0.02</v>
      </c>
    </row>
    <row r="2004" spans="15:21" x14ac:dyDescent="0.25">
      <c r="O2004" s="3">
        <v>217</v>
      </c>
      <c r="P2004" s="3">
        <v>150</v>
      </c>
      <c r="Q2004" s="3">
        <v>64</v>
      </c>
      <c r="R2004" s="3">
        <v>12.5</v>
      </c>
      <c r="S2004" s="3">
        <v>706</v>
      </c>
      <c r="T2004" s="3">
        <v>1</v>
      </c>
      <c r="U2004" s="3">
        <v>0.02</v>
      </c>
    </row>
    <row r="2005" spans="15:21" x14ac:dyDescent="0.25">
      <c r="O2005" s="3">
        <v>102</v>
      </c>
      <c r="P2005" s="3">
        <v>65</v>
      </c>
      <c r="Q2005" s="3">
        <v>62</v>
      </c>
      <c r="R2005" s="3">
        <v>11.4</v>
      </c>
      <c r="S2005" s="3">
        <v>532</v>
      </c>
      <c r="T2005" s="3">
        <v>1</v>
      </c>
      <c r="U2005" s="3">
        <v>0.02</v>
      </c>
    </row>
    <row r="2006" spans="15:21" x14ac:dyDescent="0.25">
      <c r="O2006" s="3">
        <v>173</v>
      </c>
      <c r="P2006" s="3">
        <v>119</v>
      </c>
      <c r="Q2006" s="3">
        <v>64</v>
      </c>
      <c r="R2006" s="3">
        <v>12.4</v>
      </c>
      <c r="S2006" s="3">
        <v>708</v>
      </c>
      <c r="T2006" s="3">
        <v>1</v>
      </c>
      <c r="U2006" s="3">
        <v>0.02</v>
      </c>
    </row>
    <row r="2007" spans="15:21" x14ac:dyDescent="0.25">
      <c r="O2007" s="3">
        <v>80</v>
      </c>
      <c r="P2007" s="3">
        <v>40</v>
      </c>
      <c r="Q2007" s="3">
        <v>62.5</v>
      </c>
      <c r="R2007" s="3">
        <v>11.3</v>
      </c>
      <c r="S2007" s="3">
        <v>527</v>
      </c>
      <c r="T2007" s="3">
        <v>1</v>
      </c>
      <c r="U2007" s="3">
        <v>0.02</v>
      </c>
    </row>
    <row r="2008" spans="15:21" x14ac:dyDescent="0.25">
      <c r="O2008" s="3">
        <v>153</v>
      </c>
      <c r="P2008" s="3">
        <v>110</v>
      </c>
      <c r="Q2008" s="3">
        <v>64.5</v>
      </c>
      <c r="R2008" s="3">
        <v>12.3</v>
      </c>
      <c r="S2008" s="3">
        <v>719</v>
      </c>
      <c r="T2008" s="3">
        <v>1</v>
      </c>
      <c r="U2008" s="3">
        <v>0.02</v>
      </c>
    </row>
    <row r="2009" spans="15:21" x14ac:dyDescent="0.25">
      <c r="O2009" s="3">
        <v>106</v>
      </c>
      <c r="P2009" s="3">
        <v>69</v>
      </c>
      <c r="Q2009" s="3">
        <v>63</v>
      </c>
      <c r="R2009" s="3">
        <v>11.3</v>
      </c>
      <c r="S2009" s="3">
        <v>529</v>
      </c>
      <c r="T2009" s="3">
        <v>1</v>
      </c>
      <c r="U2009" s="3">
        <v>0.02</v>
      </c>
    </row>
    <row r="2010" spans="15:21" x14ac:dyDescent="0.25">
      <c r="O2010" s="3">
        <v>153</v>
      </c>
      <c r="P2010" s="3">
        <v>110</v>
      </c>
      <c r="Q2010" s="3">
        <v>65</v>
      </c>
      <c r="R2010" s="3">
        <v>12.2</v>
      </c>
      <c r="S2010" s="3">
        <v>722</v>
      </c>
      <c r="T2010" s="3">
        <v>1</v>
      </c>
      <c r="U2010" s="3">
        <v>0.02</v>
      </c>
    </row>
    <row r="2011" spans="15:21" x14ac:dyDescent="0.25">
      <c r="O2011" s="3">
        <v>147</v>
      </c>
      <c r="P2011" s="3">
        <v>104</v>
      </c>
      <c r="Q2011" s="3">
        <v>65</v>
      </c>
      <c r="R2011" s="3">
        <v>12.1</v>
      </c>
      <c r="S2011" s="3">
        <v>725</v>
      </c>
      <c r="T2011" s="3">
        <v>1</v>
      </c>
      <c r="U2011" s="3">
        <v>0.02</v>
      </c>
    </row>
    <row r="2012" spans="15:21" x14ac:dyDescent="0.25">
      <c r="O2012" s="3">
        <v>106</v>
      </c>
      <c r="P2012" s="3">
        <v>69</v>
      </c>
      <c r="Q2012" s="3">
        <v>63.5</v>
      </c>
      <c r="R2012" s="3">
        <v>11.2</v>
      </c>
      <c r="S2012" s="3">
        <v>531</v>
      </c>
      <c r="T2012" s="3">
        <v>1</v>
      </c>
      <c r="U2012" s="3">
        <v>0.02</v>
      </c>
    </row>
    <row r="2013" spans="15:21" x14ac:dyDescent="0.25">
      <c r="O2013" s="3">
        <v>102</v>
      </c>
      <c r="P2013" s="3">
        <v>59</v>
      </c>
      <c r="Q2013" s="3">
        <v>64</v>
      </c>
      <c r="R2013" s="3">
        <v>11.1</v>
      </c>
      <c r="S2013" s="3">
        <v>533</v>
      </c>
      <c r="T2013" s="3">
        <v>1</v>
      </c>
      <c r="U2013" s="3">
        <v>0.02</v>
      </c>
    </row>
    <row r="2014" spans="15:21" x14ac:dyDescent="0.25">
      <c r="O2014" s="3">
        <v>154</v>
      </c>
      <c r="P2014" s="3">
        <v>106</v>
      </c>
      <c r="Q2014" s="3">
        <v>65.5</v>
      </c>
      <c r="R2014" s="3">
        <v>12.1</v>
      </c>
      <c r="S2014" s="3">
        <v>727</v>
      </c>
      <c r="T2014" s="3">
        <v>1</v>
      </c>
      <c r="U2014" s="3">
        <v>0.02</v>
      </c>
    </row>
    <row r="2015" spans="15:21" x14ac:dyDescent="0.25">
      <c r="O2015" s="3">
        <v>198</v>
      </c>
      <c r="P2015" s="3">
        <v>112</v>
      </c>
      <c r="Q2015" s="3">
        <v>64</v>
      </c>
      <c r="R2015" s="3">
        <v>11.1</v>
      </c>
      <c r="S2015" s="3">
        <v>537</v>
      </c>
      <c r="T2015" s="3">
        <v>1</v>
      </c>
      <c r="U2015" s="3">
        <v>0.02</v>
      </c>
    </row>
    <row r="2016" spans="15:21" x14ac:dyDescent="0.25">
      <c r="O2016" s="3">
        <v>154</v>
      </c>
      <c r="P2016" s="3">
        <v>106</v>
      </c>
      <c r="Q2016" s="3">
        <v>66</v>
      </c>
      <c r="R2016" s="3">
        <v>12</v>
      </c>
      <c r="S2016" s="3">
        <v>730</v>
      </c>
      <c r="T2016" s="3">
        <v>1</v>
      </c>
      <c r="U2016" s="3">
        <v>0.02</v>
      </c>
    </row>
    <row r="2017" spans="15:21" x14ac:dyDescent="0.25">
      <c r="O2017" s="3">
        <v>198</v>
      </c>
      <c r="P2017" s="3">
        <v>112</v>
      </c>
      <c r="Q2017" s="3">
        <v>65.5</v>
      </c>
      <c r="R2017" s="3">
        <v>11.1</v>
      </c>
      <c r="S2017" s="3">
        <v>540</v>
      </c>
      <c r="T2017" s="3">
        <v>1</v>
      </c>
      <c r="U2017" s="3">
        <v>0.02</v>
      </c>
    </row>
    <row r="2018" spans="15:21" x14ac:dyDescent="0.25">
      <c r="O2018" s="3">
        <v>209</v>
      </c>
      <c r="P2018" s="3">
        <v>148</v>
      </c>
      <c r="Q2018" s="3">
        <v>66</v>
      </c>
      <c r="R2018" s="3">
        <v>12</v>
      </c>
      <c r="S2018" s="3">
        <v>734</v>
      </c>
      <c r="T2018" s="3">
        <v>1</v>
      </c>
      <c r="U2018" s="3">
        <v>0.02</v>
      </c>
    </row>
    <row r="2019" spans="15:21" x14ac:dyDescent="0.25">
      <c r="O2019" s="3">
        <v>120</v>
      </c>
      <c r="P2019" s="3">
        <v>68</v>
      </c>
      <c r="Q2019" s="3">
        <v>64</v>
      </c>
      <c r="R2019" s="3">
        <v>11.1</v>
      </c>
      <c r="S2019" s="3">
        <v>556</v>
      </c>
      <c r="T2019" s="3">
        <v>1.76</v>
      </c>
      <c r="U2019" s="3">
        <v>0.02</v>
      </c>
    </row>
    <row r="2020" spans="15:21" x14ac:dyDescent="0.25">
      <c r="O2020" s="3">
        <v>191</v>
      </c>
      <c r="P2020" s="3">
        <v>149</v>
      </c>
      <c r="Q2020" s="3">
        <v>66.5</v>
      </c>
      <c r="R2020" s="3">
        <v>12</v>
      </c>
      <c r="S2020" s="3">
        <v>737</v>
      </c>
      <c r="T2020" s="3">
        <v>1</v>
      </c>
      <c r="U2020" s="3">
        <v>0.02</v>
      </c>
    </row>
    <row r="2021" spans="15:21" x14ac:dyDescent="0.25">
      <c r="O2021" s="3">
        <v>95</v>
      </c>
      <c r="P2021" s="3">
        <v>58</v>
      </c>
      <c r="Q2021" s="3">
        <v>64</v>
      </c>
      <c r="R2021" s="3">
        <v>11.1</v>
      </c>
      <c r="S2021" s="3">
        <v>554</v>
      </c>
      <c r="T2021" s="3">
        <v>1.56</v>
      </c>
      <c r="U2021" s="3">
        <v>0.02</v>
      </c>
    </row>
    <row r="2022" spans="15:21" x14ac:dyDescent="0.25">
      <c r="O2022" s="3">
        <v>191</v>
      </c>
      <c r="P2022" s="3">
        <v>149</v>
      </c>
      <c r="Q2022" s="3">
        <v>66.5</v>
      </c>
      <c r="R2022" s="3">
        <v>11.9</v>
      </c>
      <c r="S2022" s="3">
        <v>738</v>
      </c>
      <c r="T2022" s="3">
        <v>1</v>
      </c>
      <c r="U2022" s="3">
        <v>0.02</v>
      </c>
    </row>
    <row r="2023" spans="15:21" x14ac:dyDescent="0.25">
      <c r="O2023" s="3">
        <v>95</v>
      </c>
      <c r="P2023" s="3">
        <v>58</v>
      </c>
      <c r="Q2023" s="3">
        <v>64.5</v>
      </c>
      <c r="R2023" s="3">
        <v>11</v>
      </c>
      <c r="S2023" s="3">
        <v>548</v>
      </c>
      <c r="T2023" s="3">
        <v>1</v>
      </c>
      <c r="U2023" s="3">
        <v>0.02</v>
      </c>
    </row>
    <row r="2024" spans="15:21" x14ac:dyDescent="0.25">
      <c r="O2024" s="3">
        <v>199</v>
      </c>
      <c r="P2024" s="3">
        <v>149</v>
      </c>
      <c r="Q2024" s="3">
        <v>66.5</v>
      </c>
      <c r="R2024" s="3">
        <v>11.9</v>
      </c>
      <c r="S2024" s="3">
        <v>737</v>
      </c>
      <c r="T2024" s="3">
        <v>1</v>
      </c>
      <c r="U2024" s="3">
        <v>0.02</v>
      </c>
    </row>
    <row r="2025" spans="15:21" x14ac:dyDescent="0.25">
      <c r="O2025" s="3">
        <v>160</v>
      </c>
      <c r="P2025" s="3">
        <v>126</v>
      </c>
      <c r="Q2025" s="3">
        <v>72.5</v>
      </c>
      <c r="R2025" s="3">
        <v>9.9</v>
      </c>
      <c r="S2025" s="3">
        <v>626</v>
      </c>
      <c r="T2025" s="3">
        <v>1</v>
      </c>
      <c r="U2025" s="3">
        <v>0.06</v>
      </c>
    </row>
    <row r="2026" spans="15:21" x14ac:dyDescent="0.25">
      <c r="O2026" s="3">
        <v>114</v>
      </c>
      <c r="P2026" s="3">
        <v>68</v>
      </c>
      <c r="Q2026" s="3">
        <v>65</v>
      </c>
      <c r="R2026" s="3">
        <v>11</v>
      </c>
      <c r="S2026" s="3">
        <v>539</v>
      </c>
      <c r="T2026" s="3">
        <v>1</v>
      </c>
      <c r="U2026" s="3">
        <v>0.02</v>
      </c>
    </row>
    <row r="2027" spans="15:21" x14ac:dyDescent="0.25">
      <c r="O2027" s="3">
        <v>170</v>
      </c>
      <c r="P2027" s="3">
        <v>114</v>
      </c>
      <c r="Q2027" s="3">
        <v>67</v>
      </c>
      <c r="R2027" s="3">
        <v>11.7</v>
      </c>
      <c r="S2027" s="3">
        <v>742</v>
      </c>
      <c r="T2027" s="3">
        <v>1</v>
      </c>
      <c r="U2027" s="3">
        <v>0.02</v>
      </c>
    </row>
    <row r="2028" spans="15:21" x14ac:dyDescent="0.25">
      <c r="O2028" s="3">
        <v>160</v>
      </c>
      <c r="P2028" s="3">
        <v>126</v>
      </c>
      <c r="Q2028" s="3">
        <v>73</v>
      </c>
      <c r="R2028" s="3">
        <v>9.9</v>
      </c>
      <c r="S2028" s="3">
        <v>662</v>
      </c>
      <c r="T2028" s="3">
        <v>1</v>
      </c>
      <c r="U2028" s="3">
        <v>0.06</v>
      </c>
    </row>
    <row r="2029" spans="15:21" x14ac:dyDescent="0.25">
      <c r="O2029" s="3">
        <v>187</v>
      </c>
      <c r="P2029" s="3">
        <v>110</v>
      </c>
      <c r="Q2029" s="3">
        <v>66</v>
      </c>
      <c r="R2029" s="3">
        <v>10.8</v>
      </c>
      <c r="S2029" s="3">
        <v>539</v>
      </c>
      <c r="T2029" s="3">
        <v>1</v>
      </c>
      <c r="U2029" s="3">
        <v>0.02</v>
      </c>
    </row>
    <row r="2030" spans="15:21" x14ac:dyDescent="0.25">
      <c r="O2030" s="3">
        <v>170</v>
      </c>
      <c r="P2030" s="3">
        <v>114</v>
      </c>
      <c r="Q2030" s="3">
        <v>67.5</v>
      </c>
      <c r="R2030" s="3">
        <v>11.4</v>
      </c>
      <c r="S2030" s="3">
        <v>738</v>
      </c>
      <c r="T2030" s="3">
        <v>1</v>
      </c>
      <c r="U2030" s="3">
        <v>0.02</v>
      </c>
    </row>
    <row r="2031" spans="15:21" x14ac:dyDescent="0.25">
      <c r="O2031" s="3">
        <v>148</v>
      </c>
      <c r="P2031" s="3">
        <v>113</v>
      </c>
      <c r="Q2031" s="3">
        <v>73</v>
      </c>
      <c r="R2031" s="3">
        <v>9.8000000000000007</v>
      </c>
      <c r="S2031" s="3">
        <v>652</v>
      </c>
      <c r="T2031" s="3">
        <v>1</v>
      </c>
      <c r="U2031" s="3">
        <v>0.06</v>
      </c>
    </row>
    <row r="2032" spans="15:21" x14ac:dyDescent="0.25">
      <c r="O2032" s="3">
        <v>187</v>
      </c>
      <c r="P2032" s="3">
        <v>110</v>
      </c>
      <c r="Q2032" s="3">
        <v>67</v>
      </c>
      <c r="R2032" s="3">
        <v>10.4</v>
      </c>
      <c r="S2032" s="3">
        <v>547</v>
      </c>
      <c r="T2032" s="3">
        <v>1</v>
      </c>
      <c r="U2032" s="3">
        <v>0.02</v>
      </c>
    </row>
    <row r="2033" spans="15:21" x14ac:dyDescent="0.25">
      <c r="O2033" s="3">
        <v>188</v>
      </c>
      <c r="P2033" s="3">
        <v>131</v>
      </c>
      <c r="Q2033" s="3">
        <v>68</v>
      </c>
      <c r="R2033" s="3">
        <v>11.2</v>
      </c>
      <c r="S2033" s="3">
        <v>736</v>
      </c>
      <c r="T2033" s="3">
        <v>1</v>
      </c>
      <c r="U2033" s="3">
        <v>0.02</v>
      </c>
    </row>
    <row r="2034" spans="15:21" x14ac:dyDescent="0.25">
      <c r="O2034" s="3">
        <v>166</v>
      </c>
      <c r="P2034" s="3">
        <v>115</v>
      </c>
      <c r="Q2034" s="3">
        <v>73</v>
      </c>
      <c r="R2034" s="3">
        <v>9.8000000000000007</v>
      </c>
      <c r="S2034" s="3">
        <v>642</v>
      </c>
      <c r="T2034" s="3">
        <v>1</v>
      </c>
      <c r="U2034" s="3">
        <v>0.05</v>
      </c>
    </row>
    <row r="2035" spans="15:21" x14ac:dyDescent="0.25">
      <c r="O2035" s="3">
        <v>179</v>
      </c>
      <c r="P2035" s="3">
        <v>108</v>
      </c>
      <c r="Q2035" s="3">
        <v>67.5</v>
      </c>
      <c r="R2035" s="3">
        <v>10.3</v>
      </c>
      <c r="S2035" s="3">
        <v>555</v>
      </c>
      <c r="T2035" s="3">
        <v>1</v>
      </c>
      <c r="U2035" s="3">
        <v>0.02</v>
      </c>
    </row>
    <row r="2036" spans="15:21" x14ac:dyDescent="0.25">
      <c r="O2036" s="3">
        <v>190</v>
      </c>
      <c r="P2036" s="3">
        <v>143</v>
      </c>
      <c r="Q2036" s="3">
        <v>73.5</v>
      </c>
      <c r="R2036" s="3">
        <v>9.6999999999999993</v>
      </c>
      <c r="S2036" s="3">
        <v>637</v>
      </c>
      <c r="T2036" s="3">
        <v>1</v>
      </c>
      <c r="U2036" s="3">
        <v>0.06</v>
      </c>
    </row>
    <row r="2037" spans="15:21" x14ac:dyDescent="0.25">
      <c r="O2037" s="3">
        <v>149</v>
      </c>
      <c r="P2037" s="3">
        <v>90</v>
      </c>
      <c r="Q2037" s="3">
        <v>67</v>
      </c>
      <c r="R2037" s="3">
        <v>10.1</v>
      </c>
      <c r="S2037" s="3">
        <v>553</v>
      </c>
      <c r="T2037" s="3">
        <v>1</v>
      </c>
      <c r="U2037" s="3">
        <v>0.02</v>
      </c>
    </row>
    <row r="2038" spans="15:21" x14ac:dyDescent="0.25">
      <c r="O2038" s="3">
        <v>178</v>
      </c>
      <c r="P2038" s="3">
        <v>134</v>
      </c>
      <c r="Q2038" s="3">
        <v>73.5</v>
      </c>
      <c r="R2038" s="3">
        <v>9.6999999999999993</v>
      </c>
      <c r="S2038" s="3">
        <v>627</v>
      </c>
      <c r="T2038" s="3">
        <v>1</v>
      </c>
      <c r="U2038" s="3">
        <v>0.05</v>
      </c>
    </row>
    <row r="2039" spans="15:21" x14ac:dyDescent="0.25">
      <c r="O2039" s="3">
        <v>149</v>
      </c>
      <c r="P2039" s="3">
        <v>90</v>
      </c>
      <c r="Q2039" s="3">
        <v>68</v>
      </c>
      <c r="R2039" s="3">
        <v>9.9</v>
      </c>
      <c r="S2039" s="3">
        <v>547</v>
      </c>
      <c r="T2039" s="3">
        <v>1</v>
      </c>
      <c r="U2039" s="3">
        <v>0.02</v>
      </c>
    </row>
    <row r="2040" spans="15:21" x14ac:dyDescent="0.25">
      <c r="O2040" s="3">
        <v>163</v>
      </c>
      <c r="P2040" s="3">
        <v>131</v>
      </c>
      <c r="Q2040" s="3">
        <v>74</v>
      </c>
      <c r="R2040" s="3">
        <v>9.6</v>
      </c>
      <c r="S2040" s="3">
        <v>629</v>
      </c>
      <c r="T2040" s="3">
        <v>1</v>
      </c>
      <c r="U2040" s="3">
        <v>0.05</v>
      </c>
    </row>
    <row r="2041" spans="15:21" x14ac:dyDescent="0.25">
      <c r="O2041" s="3">
        <v>113</v>
      </c>
      <c r="P2041" s="3">
        <v>73</v>
      </c>
      <c r="Q2041" s="3">
        <v>69</v>
      </c>
      <c r="R2041" s="3">
        <v>9.8000000000000007</v>
      </c>
      <c r="S2041" s="3">
        <v>537</v>
      </c>
      <c r="T2041" s="3">
        <v>1</v>
      </c>
      <c r="U2041" s="3">
        <v>0.02</v>
      </c>
    </row>
    <row r="2042" spans="15:21" x14ac:dyDescent="0.25">
      <c r="O2042" s="3">
        <v>204</v>
      </c>
      <c r="P2042" s="3">
        <v>151</v>
      </c>
      <c r="Q2042" s="3">
        <v>74.5</v>
      </c>
      <c r="R2042" s="3">
        <v>9.6</v>
      </c>
      <c r="S2042" s="3">
        <v>629</v>
      </c>
      <c r="T2042" s="3">
        <v>1</v>
      </c>
      <c r="U2042" s="3">
        <v>0.05</v>
      </c>
    </row>
    <row r="2043" spans="15:21" x14ac:dyDescent="0.25">
      <c r="O2043" s="3">
        <v>156</v>
      </c>
      <c r="P2043" s="3">
        <v>108</v>
      </c>
      <c r="Q2043" s="3">
        <v>69.5</v>
      </c>
      <c r="R2043" s="3">
        <v>9.8000000000000007</v>
      </c>
      <c r="S2043" s="3">
        <v>539</v>
      </c>
      <c r="T2043" s="3">
        <v>1</v>
      </c>
      <c r="U2043" s="3">
        <v>0.02</v>
      </c>
    </row>
    <row r="2044" spans="15:21" x14ac:dyDescent="0.25">
      <c r="O2044" s="3">
        <v>206</v>
      </c>
      <c r="P2044" s="3">
        <v>152</v>
      </c>
      <c r="Q2044" s="3">
        <v>74.5</v>
      </c>
      <c r="R2044" s="3">
        <v>9.6</v>
      </c>
      <c r="S2044" s="3">
        <v>624</v>
      </c>
      <c r="T2044" s="3">
        <v>1</v>
      </c>
      <c r="U2044" s="3">
        <v>0.05</v>
      </c>
    </row>
    <row r="2045" spans="15:21" x14ac:dyDescent="0.25">
      <c r="O2045" s="3">
        <v>156</v>
      </c>
      <c r="P2045" s="3">
        <v>108</v>
      </c>
      <c r="Q2045" s="3">
        <v>70</v>
      </c>
      <c r="R2045" s="3">
        <v>9.8000000000000007</v>
      </c>
      <c r="S2045" s="3">
        <v>541</v>
      </c>
      <c r="T2045" s="3">
        <v>1</v>
      </c>
      <c r="U2045" s="3">
        <v>0.02</v>
      </c>
    </row>
    <row r="2046" spans="15:21" x14ac:dyDescent="0.25">
      <c r="O2046" s="3">
        <v>185</v>
      </c>
      <c r="P2046" s="3">
        <v>148</v>
      </c>
      <c r="Q2046" s="3">
        <v>74.5</v>
      </c>
      <c r="R2046" s="3">
        <v>9.5</v>
      </c>
      <c r="S2046" s="3">
        <v>618</v>
      </c>
      <c r="T2046" s="3">
        <v>1</v>
      </c>
      <c r="U2046" s="3">
        <v>0.05</v>
      </c>
    </row>
    <row r="2047" spans="15:21" x14ac:dyDescent="0.25">
      <c r="O2047" s="3">
        <v>109</v>
      </c>
      <c r="P2047" s="3">
        <v>77</v>
      </c>
      <c r="Q2047" s="3">
        <v>70</v>
      </c>
      <c r="R2047" s="3">
        <v>9.8000000000000007</v>
      </c>
      <c r="S2047" s="3">
        <v>544</v>
      </c>
      <c r="T2047" s="3">
        <v>1</v>
      </c>
      <c r="U2047" s="3">
        <v>0.02</v>
      </c>
    </row>
    <row r="2048" spans="15:21" x14ac:dyDescent="0.25">
      <c r="O2048" s="3">
        <v>164</v>
      </c>
      <c r="P2048" s="3">
        <v>134</v>
      </c>
      <c r="Q2048" s="3">
        <v>75</v>
      </c>
      <c r="R2048" s="3">
        <v>9.5</v>
      </c>
      <c r="S2048" s="3">
        <v>599</v>
      </c>
      <c r="T2048" s="3">
        <v>1</v>
      </c>
      <c r="U2048" s="3">
        <v>0.05</v>
      </c>
    </row>
    <row r="2049" spans="15:21" x14ac:dyDescent="0.25">
      <c r="O2049" s="3">
        <v>123</v>
      </c>
      <c r="P2049" s="3">
        <v>74</v>
      </c>
      <c r="Q2049" s="3">
        <v>69.5</v>
      </c>
      <c r="R2049" s="3">
        <v>9.8000000000000007</v>
      </c>
      <c r="S2049" s="3">
        <v>548</v>
      </c>
      <c r="T2049" s="3">
        <v>1</v>
      </c>
      <c r="U2049" s="3">
        <v>0.02</v>
      </c>
    </row>
    <row r="2050" spans="15:21" x14ac:dyDescent="0.25">
      <c r="O2050" s="3">
        <v>162</v>
      </c>
      <c r="P2050" s="3">
        <v>136</v>
      </c>
      <c r="Q2050" s="3">
        <v>75</v>
      </c>
      <c r="R2050" s="3">
        <v>9.5</v>
      </c>
      <c r="S2050" s="3">
        <v>594</v>
      </c>
      <c r="T2050" s="3">
        <v>1</v>
      </c>
      <c r="U2050" s="3">
        <v>0.05</v>
      </c>
    </row>
    <row r="2051" spans="15:21" x14ac:dyDescent="0.25">
      <c r="O2051" s="3">
        <v>123</v>
      </c>
      <c r="P2051" s="3">
        <v>74</v>
      </c>
      <c r="Q2051" s="3">
        <v>69.5</v>
      </c>
      <c r="R2051" s="3">
        <v>9.8000000000000007</v>
      </c>
      <c r="S2051" s="3">
        <v>547</v>
      </c>
      <c r="T2051" s="3">
        <v>1</v>
      </c>
      <c r="U2051" s="3">
        <v>0.02</v>
      </c>
    </row>
    <row r="2052" spans="15:21" x14ac:dyDescent="0.25">
      <c r="O2052" s="3">
        <v>144</v>
      </c>
      <c r="P2052" s="3">
        <v>126</v>
      </c>
      <c r="Q2052" s="3">
        <v>75</v>
      </c>
      <c r="R2052" s="3">
        <v>9.5</v>
      </c>
      <c r="S2052" s="3">
        <v>588</v>
      </c>
      <c r="T2052" s="3">
        <v>1</v>
      </c>
      <c r="U2052" s="3">
        <v>0.04</v>
      </c>
    </row>
    <row r="2053" spans="15:21" x14ac:dyDescent="0.25">
      <c r="O2053" s="3">
        <v>110</v>
      </c>
      <c r="P2053" s="3">
        <v>71</v>
      </c>
      <c r="Q2053" s="3">
        <v>70.5</v>
      </c>
      <c r="R2053" s="3">
        <v>9.6999999999999993</v>
      </c>
      <c r="S2053" s="3">
        <v>548</v>
      </c>
      <c r="T2053" s="3">
        <v>1</v>
      </c>
      <c r="U2053" s="3">
        <v>0.02</v>
      </c>
    </row>
    <row r="2054" spans="15:21" x14ac:dyDescent="0.25">
      <c r="O2054" s="3">
        <v>150</v>
      </c>
      <c r="P2054" s="3">
        <v>118</v>
      </c>
      <c r="Q2054" s="3">
        <v>75.5</v>
      </c>
      <c r="R2054" s="3">
        <v>9.4</v>
      </c>
      <c r="S2054" s="3">
        <v>580</v>
      </c>
      <c r="T2054" s="3">
        <v>1</v>
      </c>
      <c r="U2054" s="3">
        <v>0.05</v>
      </c>
    </row>
    <row r="2055" spans="15:21" x14ac:dyDescent="0.25">
      <c r="O2055" s="3">
        <v>132</v>
      </c>
      <c r="P2055" s="3">
        <v>84</v>
      </c>
      <c r="Q2055" s="3">
        <v>71</v>
      </c>
      <c r="R2055" s="3">
        <v>9.6999999999999993</v>
      </c>
      <c r="S2055" s="3">
        <v>549</v>
      </c>
      <c r="T2055" s="3">
        <v>1</v>
      </c>
      <c r="U2055" s="3">
        <v>0.02</v>
      </c>
    </row>
    <row r="2056" spans="15:21" x14ac:dyDescent="0.25">
      <c r="O2056" s="3">
        <v>151</v>
      </c>
      <c r="P2056" s="3">
        <v>122</v>
      </c>
      <c r="Q2056" s="3">
        <v>75.5</v>
      </c>
      <c r="R2056" s="3">
        <v>9.5</v>
      </c>
      <c r="S2056" s="3">
        <v>572</v>
      </c>
      <c r="T2056" s="3">
        <v>1</v>
      </c>
      <c r="U2056" s="3">
        <v>0.04</v>
      </c>
    </row>
    <row r="2057" spans="15:21" x14ac:dyDescent="0.25">
      <c r="O2057" s="3">
        <v>132</v>
      </c>
      <c r="P2057" s="3">
        <v>84</v>
      </c>
      <c r="Q2057" s="3">
        <v>71</v>
      </c>
      <c r="R2057" s="3">
        <v>9.6999999999999993</v>
      </c>
      <c r="S2057" s="3">
        <v>555</v>
      </c>
      <c r="T2057" s="3">
        <v>1</v>
      </c>
      <c r="U2057" s="3">
        <v>0.02</v>
      </c>
    </row>
    <row r="2058" spans="15:21" x14ac:dyDescent="0.25">
      <c r="O2058" s="3">
        <v>156</v>
      </c>
      <c r="P2058" s="3">
        <v>117</v>
      </c>
      <c r="Q2058" s="3">
        <v>75.5</v>
      </c>
      <c r="R2058" s="3">
        <v>9.5</v>
      </c>
      <c r="S2058" s="3">
        <v>574</v>
      </c>
      <c r="T2058" s="3">
        <v>1</v>
      </c>
      <c r="U2058" s="3">
        <v>0.04</v>
      </c>
    </row>
    <row r="2059" spans="15:21" x14ac:dyDescent="0.25">
      <c r="O2059" s="3">
        <v>111</v>
      </c>
      <c r="P2059" s="3">
        <v>65</v>
      </c>
      <c r="Q2059" s="3">
        <v>71</v>
      </c>
      <c r="R2059" s="3">
        <v>9.8000000000000007</v>
      </c>
      <c r="S2059" s="3">
        <v>562</v>
      </c>
      <c r="T2059" s="3">
        <v>1</v>
      </c>
      <c r="U2059" s="3">
        <v>0.02</v>
      </c>
    </row>
    <row r="2060" spans="15:21" x14ac:dyDescent="0.25">
      <c r="O2060" s="3">
        <v>130</v>
      </c>
      <c r="P2060" s="3">
        <v>96</v>
      </c>
      <c r="Q2060" s="3">
        <v>76</v>
      </c>
      <c r="R2060" s="3">
        <v>9.4</v>
      </c>
      <c r="S2060" s="3">
        <v>587</v>
      </c>
      <c r="T2060" s="3">
        <v>1</v>
      </c>
      <c r="U2060" s="3">
        <v>0.04</v>
      </c>
    </row>
    <row r="2061" spans="15:21" x14ac:dyDescent="0.25">
      <c r="O2061" s="3">
        <v>150</v>
      </c>
      <c r="P2061" s="3">
        <v>87</v>
      </c>
      <c r="Q2061" s="3">
        <v>71.5</v>
      </c>
      <c r="R2061" s="3">
        <v>9.9</v>
      </c>
      <c r="S2061" s="3">
        <v>576</v>
      </c>
      <c r="T2061" s="3">
        <v>1</v>
      </c>
      <c r="U2061" s="3">
        <v>0.02</v>
      </c>
    </row>
    <row r="2062" spans="15:21" x14ac:dyDescent="0.25">
      <c r="O2062" s="3">
        <v>123</v>
      </c>
      <c r="P2062" s="3">
        <v>92</v>
      </c>
      <c r="Q2062" s="3">
        <v>76</v>
      </c>
      <c r="R2062" s="3">
        <v>9.4</v>
      </c>
      <c r="S2062" s="3">
        <v>587</v>
      </c>
      <c r="T2062" s="3">
        <v>1</v>
      </c>
      <c r="U2062" s="3">
        <v>0.04</v>
      </c>
    </row>
    <row r="2063" spans="15:21" x14ac:dyDescent="0.25">
      <c r="O2063" s="3">
        <v>150</v>
      </c>
      <c r="P2063" s="3">
        <v>87</v>
      </c>
      <c r="Q2063" s="3">
        <v>71.5</v>
      </c>
      <c r="R2063" s="3">
        <v>9.9</v>
      </c>
      <c r="S2063" s="3">
        <v>594</v>
      </c>
      <c r="T2063" s="3">
        <v>1</v>
      </c>
      <c r="U2063" s="3">
        <v>0.02</v>
      </c>
    </row>
    <row r="2064" spans="15:21" x14ac:dyDescent="0.25">
      <c r="O2064" s="3">
        <v>120</v>
      </c>
      <c r="P2064" s="3">
        <v>87</v>
      </c>
      <c r="Q2064" s="3">
        <v>76</v>
      </c>
      <c r="R2064" s="3">
        <v>9.4</v>
      </c>
      <c r="S2064" s="3">
        <v>582</v>
      </c>
      <c r="T2064" s="3">
        <v>1</v>
      </c>
      <c r="U2064" s="3">
        <v>0.04</v>
      </c>
    </row>
    <row r="2065" spans="15:21" x14ac:dyDescent="0.25">
      <c r="O2065" s="3">
        <v>110</v>
      </c>
      <c r="P2065" s="3">
        <v>69</v>
      </c>
      <c r="Q2065" s="3">
        <v>71.5</v>
      </c>
      <c r="R2065" s="3">
        <v>9.9</v>
      </c>
      <c r="S2065" s="3">
        <v>600</v>
      </c>
      <c r="T2065" s="3">
        <v>1</v>
      </c>
      <c r="U2065" s="3">
        <v>0.02</v>
      </c>
    </row>
    <row r="2066" spans="15:21" x14ac:dyDescent="0.25">
      <c r="O2066" s="3">
        <v>117</v>
      </c>
      <c r="P2066" s="3">
        <v>79</v>
      </c>
      <c r="Q2066" s="3">
        <v>76</v>
      </c>
      <c r="R2066" s="3">
        <v>9.4</v>
      </c>
      <c r="S2066" s="3">
        <v>580</v>
      </c>
      <c r="T2066" s="3">
        <v>1</v>
      </c>
      <c r="U2066" s="3">
        <v>0.04</v>
      </c>
    </row>
    <row r="2067" spans="15:21" x14ac:dyDescent="0.25">
      <c r="O2067" s="3">
        <v>132</v>
      </c>
      <c r="P2067" s="3">
        <v>68</v>
      </c>
      <c r="Q2067" s="3">
        <v>72</v>
      </c>
      <c r="R2067" s="3">
        <v>9.8000000000000007</v>
      </c>
      <c r="S2067" s="3">
        <v>604</v>
      </c>
      <c r="T2067" s="3">
        <v>1</v>
      </c>
      <c r="U2067" s="3">
        <v>0.02</v>
      </c>
    </row>
    <row r="2068" spans="15:21" x14ac:dyDescent="0.25">
      <c r="O2068" s="3">
        <v>112</v>
      </c>
      <c r="P2068" s="3">
        <v>77</v>
      </c>
      <c r="Q2068" s="3">
        <v>76</v>
      </c>
      <c r="R2068" s="3">
        <v>9.4</v>
      </c>
      <c r="S2068" s="3">
        <v>581</v>
      </c>
      <c r="T2068" s="3">
        <v>1</v>
      </c>
      <c r="U2068" s="3">
        <v>0.04</v>
      </c>
    </row>
    <row r="2069" spans="15:21" x14ac:dyDescent="0.25">
      <c r="O2069" s="3">
        <v>132</v>
      </c>
      <c r="P2069" s="3">
        <v>68</v>
      </c>
      <c r="Q2069" s="3">
        <v>71.5</v>
      </c>
      <c r="R2069" s="3">
        <v>9.8000000000000007</v>
      </c>
      <c r="S2069" s="3">
        <v>603</v>
      </c>
      <c r="T2069" s="3">
        <v>1</v>
      </c>
      <c r="U2069" s="3">
        <v>0.02</v>
      </c>
    </row>
    <row r="2070" spans="15:21" x14ac:dyDescent="0.25">
      <c r="O2070" s="3">
        <v>111</v>
      </c>
      <c r="P2070" s="3">
        <v>75</v>
      </c>
      <c r="Q2070" s="3">
        <v>76</v>
      </c>
      <c r="R2070" s="3">
        <v>9.4</v>
      </c>
      <c r="S2070" s="3">
        <v>598</v>
      </c>
      <c r="T2070" s="3">
        <v>1</v>
      </c>
      <c r="U2070" s="3">
        <v>0.04</v>
      </c>
    </row>
    <row r="2071" spans="15:21" x14ac:dyDescent="0.25">
      <c r="O2071" s="3">
        <v>124</v>
      </c>
      <c r="P2071" s="3">
        <v>73</v>
      </c>
      <c r="Q2071" s="3">
        <v>71</v>
      </c>
      <c r="R2071" s="3">
        <v>9.8000000000000007</v>
      </c>
      <c r="S2071" s="3">
        <v>597</v>
      </c>
      <c r="T2071" s="3">
        <v>1</v>
      </c>
      <c r="U2071" s="3">
        <v>0.02</v>
      </c>
    </row>
    <row r="2072" spans="15:21" x14ac:dyDescent="0.25">
      <c r="O2072" s="3">
        <v>112</v>
      </c>
      <c r="P2072" s="3">
        <v>75</v>
      </c>
      <c r="Q2072" s="3">
        <v>76.5</v>
      </c>
      <c r="R2072" s="3">
        <v>9.4</v>
      </c>
      <c r="S2072" s="3">
        <v>609</v>
      </c>
      <c r="T2072" s="3">
        <v>1</v>
      </c>
      <c r="U2072" s="3">
        <v>0.04</v>
      </c>
    </row>
    <row r="2073" spans="15:21" x14ac:dyDescent="0.25">
      <c r="O2073" s="3">
        <v>140</v>
      </c>
      <c r="P2073" s="3">
        <v>100</v>
      </c>
      <c r="Q2073" s="3">
        <v>72</v>
      </c>
      <c r="R2073" s="3">
        <v>9.8000000000000007</v>
      </c>
      <c r="S2073" s="3">
        <v>595</v>
      </c>
      <c r="T2073" s="3">
        <v>1</v>
      </c>
      <c r="U2073" s="3">
        <v>0.02</v>
      </c>
    </row>
    <row r="2074" spans="15:21" x14ac:dyDescent="0.25">
      <c r="O2074" s="3">
        <v>112</v>
      </c>
      <c r="P2074" s="3">
        <v>78</v>
      </c>
      <c r="Q2074" s="3">
        <v>76.5</v>
      </c>
      <c r="R2074" s="3">
        <v>9.4</v>
      </c>
      <c r="S2074" s="3">
        <v>600</v>
      </c>
      <c r="T2074" s="3">
        <v>1</v>
      </c>
      <c r="U2074" s="3">
        <v>0.04</v>
      </c>
    </row>
    <row r="2075" spans="15:21" x14ac:dyDescent="0.25">
      <c r="O2075" s="3">
        <v>140</v>
      </c>
      <c r="P2075" s="3">
        <v>100</v>
      </c>
      <c r="Q2075" s="3">
        <v>71.5</v>
      </c>
      <c r="R2075" s="3">
        <v>9.8000000000000007</v>
      </c>
      <c r="S2075" s="3">
        <v>592</v>
      </c>
      <c r="T2075" s="3">
        <v>1</v>
      </c>
      <c r="U2075" s="3">
        <v>0.02</v>
      </c>
    </row>
    <row r="2076" spans="15:21" x14ac:dyDescent="0.25">
      <c r="O2076" s="3">
        <v>140</v>
      </c>
      <c r="P2076" s="3">
        <v>104</v>
      </c>
      <c r="Q2076" s="3">
        <v>76.5</v>
      </c>
      <c r="R2076" s="3">
        <v>9.4</v>
      </c>
      <c r="S2076" s="3">
        <v>596</v>
      </c>
      <c r="T2076" s="3">
        <v>1</v>
      </c>
      <c r="U2076" s="3">
        <v>0.04</v>
      </c>
    </row>
    <row r="2077" spans="15:21" x14ac:dyDescent="0.25">
      <c r="O2077" s="3">
        <v>102</v>
      </c>
      <c r="P2077" s="3">
        <v>65</v>
      </c>
      <c r="Q2077" s="3">
        <v>71.5</v>
      </c>
      <c r="R2077" s="3">
        <v>9.8000000000000007</v>
      </c>
      <c r="S2077" s="3">
        <v>584</v>
      </c>
      <c r="T2077" s="3">
        <v>1</v>
      </c>
      <c r="U2077" s="3">
        <v>0.02</v>
      </c>
    </row>
    <row r="2078" spans="15:21" x14ac:dyDescent="0.25">
      <c r="O2078" s="3">
        <v>139</v>
      </c>
      <c r="P2078" s="3">
        <v>106</v>
      </c>
      <c r="Q2078" s="3">
        <v>76.5</v>
      </c>
      <c r="R2078" s="3">
        <v>9.4</v>
      </c>
      <c r="S2078" s="3">
        <v>591</v>
      </c>
      <c r="T2078" s="3">
        <v>1</v>
      </c>
      <c r="U2078" s="3">
        <v>0.04</v>
      </c>
    </row>
    <row r="2079" spans="15:21" x14ac:dyDescent="0.25">
      <c r="O2079" s="3">
        <v>118</v>
      </c>
      <c r="P2079" s="3">
        <v>72</v>
      </c>
      <c r="Q2079" s="3">
        <v>71.5</v>
      </c>
      <c r="R2079" s="3">
        <v>9.8000000000000007</v>
      </c>
      <c r="S2079" s="3">
        <v>575</v>
      </c>
      <c r="T2079" s="3">
        <v>1</v>
      </c>
      <c r="U2079" s="3">
        <v>0.02</v>
      </c>
    </row>
    <row r="2080" spans="15:21" x14ac:dyDescent="0.25">
      <c r="O2080" s="3">
        <v>143</v>
      </c>
      <c r="P2080" s="3">
        <v>110</v>
      </c>
      <c r="Q2080" s="3">
        <v>76.5</v>
      </c>
      <c r="R2080" s="3">
        <v>9.4</v>
      </c>
      <c r="S2080" s="3">
        <v>583</v>
      </c>
      <c r="T2080" s="3">
        <v>1</v>
      </c>
      <c r="U2080" s="3">
        <v>0.04</v>
      </c>
    </row>
    <row r="2081" spans="15:21" x14ac:dyDescent="0.25">
      <c r="O2081" s="3">
        <v>118</v>
      </c>
      <c r="P2081" s="3">
        <v>72</v>
      </c>
      <c r="Q2081" s="3">
        <v>72</v>
      </c>
      <c r="R2081" s="3">
        <v>9.6999999999999993</v>
      </c>
      <c r="S2081" s="3">
        <v>567</v>
      </c>
      <c r="T2081" s="3">
        <v>1</v>
      </c>
      <c r="U2081" s="3">
        <v>0.02</v>
      </c>
    </row>
    <row r="2082" spans="15:21" x14ac:dyDescent="0.25">
      <c r="O2082" s="3">
        <v>158</v>
      </c>
      <c r="P2082" s="3">
        <v>126</v>
      </c>
      <c r="Q2082" s="3">
        <v>76.5</v>
      </c>
      <c r="R2082" s="3">
        <v>9.4</v>
      </c>
      <c r="S2082" s="3">
        <v>587</v>
      </c>
      <c r="T2082" s="3">
        <v>1</v>
      </c>
      <c r="U2082" s="3">
        <v>0.04</v>
      </c>
    </row>
    <row r="2083" spans="15:21" x14ac:dyDescent="0.25">
      <c r="O2083" s="3">
        <v>116</v>
      </c>
      <c r="P2083" s="3">
        <v>88</v>
      </c>
      <c r="Q2083" s="3">
        <v>72</v>
      </c>
      <c r="R2083" s="3">
        <v>9.6999999999999993</v>
      </c>
      <c r="S2083" s="3">
        <v>564</v>
      </c>
      <c r="T2083" s="3">
        <v>1</v>
      </c>
      <c r="U2083" s="3">
        <v>0.02</v>
      </c>
    </row>
    <row r="2084" spans="15:21" x14ac:dyDescent="0.25">
      <c r="O2084" s="3">
        <v>135</v>
      </c>
      <c r="P2084" s="3">
        <v>107</v>
      </c>
      <c r="Q2084" s="3">
        <v>77</v>
      </c>
      <c r="R2084" s="3">
        <v>9.4</v>
      </c>
      <c r="S2084" s="3">
        <v>573</v>
      </c>
      <c r="T2084" s="3">
        <v>1</v>
      </c>
      <c r="U2084" s="3">
        <v>0.03</v>
      </c>
    </row>
    <row r="2085" spans="15:21" x14ac:dyDescent="0.25">
      <c r="O2085" s="3">
        <v>89</v>
      </c>
      <c r="P2085" s="3">
        <v>60</v>
      </c>
      <c r="Q2085" s="3">
        <v>72</v>
      </c>
      <c r="R2085" s="3">
        <v>9.6999999999999993</v>
      </c>
      <c r="S2085" s="3">
        <v>557</v>
      </c>
      <c r="T2085" s="3">
        <v>1</v>
      </c>
      <c r="U2085" s="3">
        <v>0.02</v>
      </c>
    </row>
    <row r="2086" spans="15:21" x14ac:dyDescent="0.25">
      <c r="O2086" s="3">
        <v>134</v>
      </c>
      <c r="P2086" s="3">
        <v>106</v>
      </c>
      <c r="Q2086" s="3">
        <v>77</v>
      </c>
      <c r="R2086" s="3">
        <v>9.4</v>
      </c>
      <c r="S2086" s="3">
        <v>565</v>
      </c>
      <c r="T2086" s="3">
        <v>1</v>
      </c>
      <c r="U2086" s="3">
        <v>0.03</v>
      </c>
    </row>
    <row r="2087" spans="15:21" x14ac:dyDescent="0.25">
      <c r="O2087" s="3">
        <v>89</v>
      </c>
      <c r="P2087" s="3">
        <v>60</v>
      </c>
      <c r="Q2087" s="3">
        <v>72</v>
      </c>
      <c r="R2087" s="3">
        <v>9.8000000000000007</v>
      </c>
      <c r="S2087" s="3">
        <v>546</v>
      </c>
      <c r="T2087" s="3">
        <v>1</v>
      </c>
      <c r="U2087" s="3">
        <v>0.02</v>
      </c>
    </row>
    <row r="2088" spans="15:21" x14ac:dyDescent="0.25">
      <c r="O2088" s="3">
        <v>138</v>
      </c>
      <c r="P2088" s="3">
        <v>104</v>
      </c>
      <c r="Q2088" s="3">
        <v>77</v>
      </c>
      <c r="R2088" s="3">
        <v>9.4</v>
      </c>
      <c r="S2088" s="3">
        <v>549</v>
      </c>
      <c r="T2088" s="3">
        <v>1</v>
      </c>
      <c r="U2088" s="3">
        <v>0.03</v>
      </c>
    </row>
    <row r="2089" spans="15:21" x14ac:dyDescent="0.25">
      <c r="O2089" s="3">
        <v>106</v>
      </c>
      <c r="P2089" s="3">
        <v>71</v>
      </c>
      <c r="Q2089" s="3">
        <v>72.5</v>
      </c>
      <c r="R2089" s="3">
        <v>9.6999999999999993</v>
      </c>
      <c r="S2089" s="3">
        <v>540</v>
      </c>
      <c r="T2089" s="3">
        <v>1</v>
      </c>
      <c r="U2089" s="3">
        <v>0.02</v>
      </c>
    </row>
    <row r="2090" spans="15:21" x14ac:dyDescent="0.25">
      <c r="O2090" s="3">
        <v>117</v>
      </c>
      <c r="P2090" s="3">
        <v>93</v>
      </c>
      <c r="Q2090" s="3">
        <v>77</v>
      </c>
      <c r="R2090" s="3">
        <v>9.4</v>
      </c>
      <c r="S2090" s="3">
        <v>545</v>
      </c>
      <c r="T2090" s="3">
        <v>1</v>
      </c>
      <c r="U2090" s="3">
        <v>0.03</v>
      </c>
    </row>
    <row r="2091" spans="15:21" x14ac:dyDescent="0.25">
      <c r="O2091" s="3">
        <v>104</v>
      </c>
      <c r="P2091" s="3">
        <v>73</v>
      </c>
      <c r="Q2091" s="3">
        <v>73</v>
      </c>
      <c r="R2091" s="3">
        <v>9.6999999999999993</v>
      </c>
      <c r="S2091" s="3">
        <v>536</v>
      </c>
      <c r="T2091" s="3">
        <v>1</v>
      </c>
      <c r="U2091" s="3">
        <v>0.02</v>
      </c>
    </row>
    <row r="2092" spans="15:21" x14ac:dyDescent="0.25">
      <c r="O2092" s="3">
        <v>113</v>
      </c>
      <c r="P2092" s="3">
        <v>88</v>
      </c>
      <c r="Q2092" s="3">
        <v>77</v>
      </c>
      <c r="R2092" s="3">
        <v>9.4</v>
      </c>
      <c r="S2092" s="3">
        <v>538</v>
      </c>
      <c r="T2092" s="3">
        <v>1</v>
      </c>
      <c r="U2092" s="3">
        <v>0.03</v>
      </c>
    </row>
    <row r="2093" spans="15:21" x14ac:dyDescent="0.25">
      <c r="O2093" s="3">
        <v>104</v>
      </c>
      <c r="P2093" s="3">
        <v>73</v>
      </c>
      <c r="Q2093" s="3">
        <v>72.5</v>
      </c>
      <c r="R2093" s="3">
        <v>9.6999999999999993</v>
      </c>
      <c r="S2093" s="3">
        <v>531</v>
      </c>
      <c r="T2093" s="3">
        <v>1</v>
      </c>
      <c r="U2093" s="3">
        <v>0.02</v>
      </c>
    </row>
    <row r="2094" spans="15:21" x14ac:dyDescent="0.25">
      <c r="O2094" s="3">
        <v>110</v>
      </c>
      <c r="P2094" s="3">
        <v>78</v>
      </c>
      <c r="Q2094" s="3">
        <v>77</v>
      </c>
      <c r="R2094" s="3">
        <v>9.4</v>
      </c>
      <c r="S2094" s="3">
        <v>532</v>
      </c>
      <c r="T2094" s="3">
        <v>1</v>
      </c>
      <c r="U2094" s="3">
        <v>0.03</v>
      </c>
    </row>
    <row r="2095" spans="15:21" x14ac:dyDescent="0.25">
      <c r="O2095" s="3">
        <v>114</v>
      </c>
      <c r="P2095" s="3">
        <v>74</v>
      </c>
      <c r="Q2095" s="3">
        <v>72.5</v>
      </c>
      <c r="R2095" s="3">
        <v>9.6999999999999993</v>
      </c>
      <c r="S2095" s="3">
        <v>529</v>
      </c>
      <c r="T2095" s="3">
        <v>1</v>
      </c>
      <c r="U2095" s="3">
        <v>0.02</v>
      </c>
    </row>
    <row r="2096" spans="15:21" x14ac:dyDescent="0.25">
      <c r="O2096" s="3">
        <v>130</v>
      </c>
      <c r="P2096" s="3">
        <v>99</v>
      </c>
      <c r="Q2096" s="3">
        <v>77.5</v>
      </c>
      <c r="R2096" s="3">
        <v>9.3000000000000007</v>
      </c>
      <c r="S2096" s="3">
        <v>528</v>
      </c>
      <c r="T2096" s="3">
        <v>1</v>
      </c>
      <c r="U2096" s="3">
        <v>0.03</v>
      </c>
    </row>
    <row r="2097" spans="15:21" x14ac:dyDescent="0.25">
      <c r="O2097" s="3">
        <v>133</v>
      </c>
      <c r="P2097" s="3">
        <v>87</v>
      </c>
      <c r="Q2097" s="3">
        <v>72.5</v>
      </c>
      <c r="R2097" s="3">
        <v>9.6999999999999993</v>
      </c>
      <c r="S2097" s="3">
        <v>522</v>
      </c>
      <c r="T2097" s="3">
        <v>1</v>
      </c>
      <c r="U2097" s="3">
        <v>0.02</v>
      </c>
    </row>
    <row r="2098" spans="15:21" x14ac:dyDescent="0.25">
      <c r="O2098" s="3">
        <v>122</v>
      </c>
      <c r="P2098" s="3">
        <v>95</v>
      </c>
      <c r="Q2098" s="3">
        <v>77.5</v>
      </c>
      <c r="R2098" s="3">
        <v>9.4</v>
      </c>
      <c r="S2098" s="3">
        <v>527</v>
      </c>
      <c r="T2098" s="3">
        <v>1</v>
      </c>
      <c r="U2098" s="3">
        <v>0.03</v>
      </c>
    </row>
    <row r="2099" spans="15:21" x14ac:dyDescent="0.25">
      <c r="O2099" s="3">
        <v>133</v>
      </c>
      <c r="P2099" s="3">
        <v>87</v>
      </c>
      <c r="Q2099" s="3">
        <v>71.5</v>
      </c>
      <c r="R2099" s="3">
        <v>9.6999999999999993</v>
      </c>
      <c r="S2099" s="3">
        <v>519</v>
      </c>
      <c r="T2099" s="3">
        <v>1</v>
      </c>
      <c r="U2099" s="3">
        <v>0.02</v>
      </c>
    </row>
    <row r="2100" spans="15:21" x14ac:dyDescent="0.25">
      <c r="O2100" s="3">
        <v>151</v>
      </c>
      <c r="P2100" s="3">
        <v>116</v>
      </c>
      <c r="Q2100" s="3">
        <v>77.5</v>
      </c>
      <c r="R2100" s="3">
        <v>9.4</v>
      </c>
      <c r="S2100" s="3">
        <v>529</v>
      </c>
      <c r="T2100" s="3">
        <v>1</v>
      </c>
      <c r="U2100" s="3">
        <v>0.03</v>
      </c>
    </row>
    <row r="2101" spans="15:21" x14ac:dyDescent="0.25">
      <c r="O2101" s="3">
        <v>88</v>
      </c>
      <c r="P2101" s="3">
        <v>55</v>
      </c>
      <c r="Q2101" s="3">
        <v>71.5</v>
      </c>
      <c r="R2101" s="3">
        <v>9.6</v>
      </c>
      <c r="S2101" s="3">
        <v>517</v>
      </c>
      <c r="T2101" s="3">
        <v>1</v>
      </c>
      <c r="U2101" s="3">
        <v>0.02</v>
      </c>
    </row>
    <row r="2102" spans="15:21" x14ac:dyDescent="0.25">
      <c r="O2102" s="3">
        <v>165</v>
      </c>
      <c r="P2102" s="3">
        <v>124</v>
      </c>
      <c r="Q2102" s="3">
        <v>77.5</v>
      </c>
      <c r="R2102" s="3">
        <v>9.4</v>
      </c>
      <c r="S2102" s="3">
        <v>529</v>
      </c>
      <c r="T2102" s="3">
        <v>1</v>
      </c>
      <c r="U2102" s="3">
        <v>0.03</v>
      </c>
    </row>
    <row r="2103" spans="15:21" x14ac:dyDescent="0.25">
      <c r="O2103" s="3">
        <v>83</v>
      </c>
      <c r="P2103" s="3">
        <v>55</v>
      </c>
      <c r="Q2103" s="3">
        <v>71</v>
      </c>
      <c r="R2103" s="3">
        <v>9.6</v>
      </c>
      <c r="S2103" s="3">
        <v>511</v>
      </c>
      <c r="T2103" s="3">
        <v>1</v>
      </c>
      <c r="U2103" s="3">
        <v>0.02</v>
      </c>
    </row>
    <row r="2104" spans="15:21" x14ac:dyDescent="0.25">
      <c r="O2104" s="3">
        <v>159</v>
      </c>
      <c r="P2104" s="3">
        <v>126</v>
      </c>
      <c r="Q2104" s="3">
        <v>77.5</v>
      </c>
      <c r="R2104" s="3">
        <v>9.4</v>
      </c>
      <c r="S2104" s="3">
        <v>525</v>
      </c>
      <c r="T2104" s="3">
        <v>1</v>
      </c>
      <c r="U2104" s="3">
        <v>0.03</v>
      </c>
    </row>
    <row r="2105" spans="15:21" x14ac:dyDescent="0.25">
      <c r="O2105" s="3">
        <v>83</v>
      </c>
      <c r="P2105" s="3">
        <v>55</v>
      </c>
      <c r="Q2105" s="3">
        <v>72</v>
      </c>
      <c r="R2105" s="3">
        <v>9.6</v>
      </c>
      <c r="S2105" s="3">
        <v>511</v>
      </c>
      <c r="T2105" s="3">
        <v>1</v>
      </c>
      <c r="U2105" s="3">
        <v>0.02</v>
      </c>
    </row>
    <row r="2106" spans="15:21" x14ac:dyDescent="0.25">
      <c r="O2106" s="3">
        <v>141</v>
      </c>
      <c r="P2106" s="3">
        <v>112</v>
      </c>
      <c r="Q2106" s="3">
        <v>77.5</v>
      </c>
      <c r="R2106" s="3">
        <v>9.4</v>
      </c>
      <c r="S2106" s="3">
        <v>536</v>
      </c>
      <c r="T2106" s="3">
        <v>1</v>
      </c>
      <c r="U2106" s="3">
        <v>0.03</v>
      </c>
    </row>
    <row r="2107" spans="15:21" x14ac:dyDescent="0.25">
      <c r="O2107" s="3">
        <v>89</v>
      </c>
      <c r="P2107" s="3">
        <v>59</v>
      </c>
      <c r="Q2107" s="3">
        <v>72.5</v>
      </c>
      <c r="R2107" s="3">
        <v>9.6</v>
      </c>
      <c r="S2107" s="3">
        <v>505</v>
      </c>
      <c r="T2107" s="3">
        <v>1</v>
      </c>
      <c r="U2107" s="3">
        <v>0.02</v>
      </c>
    </row>
    <row r="2108" spans="15:21" x14ac:dyDescent="0.25">
      <c r="O2108" s="3">
        <v>149</v>
      </c>
      <c r="P2108" s="3">
        <v>123</v>
      </c>
      <c r="Q2108" s="3">
        <v>77.5</v>
      </c>
      <c r="R2108" s="3">
        <v>9.4</v>
      </c>
      <c r="S2108" s="3">
        <v>539</v>
      </c>
      <c r="T2108" s="3">
        <v>1</v>
      </c>
      <c r="U2108" s="3">
        <v>0.03</v>
      </c>
    </row>
    <row r="2109" spans="15:21" x14ac:dyDescent="0.25">
      <c r="O2109" s="3">
        <v>98</v>
      </c>
      <c r="P2109" s="3">
        <v>65</v>
      </c>
      <c r="Q2109" s="3">
        <v>73</v>
      </c>
      <c r="R2109" s="3">
        <v>9.6</v>
      </c>
      <c r="S2109" s="3">
        <v>500</v>
      </c>
      <c r="T2109" s="3">
        <v>1</v>
      </c>
      <c r="U2109" s="3">
        <v>0.02</v>
      </c>
    </row>
    <row r="2110" spans="15:21" x14ac:dyDescent="0.25">
      <c r="O2110" s="3">
        <v>142</v>
      </c>
      <c r="P2110" s="3">
        <v>120</v>
      </c>
      <c r="Q2110" s="3">
        <v>78</v>
      </c>
      <c r="R2110" s="3">
        <v>9.4</v>
      </c>
      <c r="S2110" s="3">
        <v>544</v>
      </c>
      <c r="T2110" s="3">
        <v>1</v>
      </c>
      <c r="U2110" s="3">
        <v>0.03</v>
      </c>
    </row>
    <row r="2111" spans="15:21" x14ac:dyDescent="0.25">
      <c r="O2111" s="3">
        <v>98</v>
      </c>
      <c r="P2111" s="3">
        <v>65</v>
      </c>
      <c r="Q2111" s="3">
        <v>73</v>
      </c>
      <c r="R2111" s="3">
        <v>9.6999999999999993</v>
      </c>
      <c r="S2111" s="3">
        <v>519</v>
      </c>
      <c r="T2111" s="3">
        <v>1</v>
      </c>
      <c r="U2111" s="3">
        <v>0.02</v>
      </c>
    </row>
    <row r="2112" spans="15:21" x14ac:dyDescent="0.25">
      <c r="O2112" s="3">
        <v>113</v>
      </c>
      <c r="P2112" s="3">
        <v>94</v>
      </c>
      <c r="Q2112" s="3">
        <v>77.5</v>
      </c>
      <c r="R2112" s="3">
        <v>9.4</v>
      </c>
      <c r="S2112" s="3">
        <v>553</v>
      </c>
      <c r="T2112" s="3">
        <v>1</v>
      </c>
      <c r="U2112" s="3">
        <v>0.03</v>
      </c>
    </row>
    <row r="2113" spans="15:21" x14ac:dyDescent="0.25">
      <c r="O2113" s="3">
        <v>89</v>
      </c>
      <c r="P2113" s="3">
        <v>57</v>
      </c>
      <c r="Q2113" s="3">
        <v>72.5</v>
      </c>
      <c r="R2113" s="3">
        <v>9.6999999999999993</v>
      </c>
      <c r="S2113" s="3">
        <v>526</v>
      </c>
      <c r="T2113" s="3">
        <v>1</v>
      </c>
      <c r="U2113" s="3">
        <v>0.02</v>
      </c>
    </row>
    <row r="2114" spans="15:21" x14ac:dyDescent="0.25">
      <c r="O2114" s="3">
        <v>108</v>
      </c>
      <c r="P2114" s="3">
        <v>79</v>
      </c>
      <c r="Q2114" s="3">
        <v>77.5</v>
      </c>
      <c r="R2114" s="3">
        <v>9.4</v>
      </c>
      <c r="S2114" s="3">
        <v>552</v>
      </c>
      <c r="T2114" s="3">
        <v>1</v>
      </c>
      <c r="U2114" s="3">
        <v>0.03</v>
      </c>
    </row>
    <row r="2115" spans="15:21" x14ac:dyDescent="0.25">
      <c r="O2115" s="3">
        <v>96</v>
      </c>
      <c r="P2115" s="3">
        <v>56</v>
      </c>
      <c r="Q2115" s="3">
        <v>72</v>
      </c>
      <c r="R2115" s="3">
        <v>9.6</v>
      </c>
      <c r="S2115" s="3">
        <v>529</v>
      </c>
      <c r="T2115" s="3">
        <v>1</v>
      </c>
      <c r="U2115" s="3">
        <v>0.02</v>
      </c>
    </row>
    <row r="2116" spans="15:21" x14ac:dyDescent="0.25">
      <c r="O2116" s="3">
        <v>109</v>
      </c>
      <c r="P2116" s="3">
        <v>78</v>
      </c>
      <c r="Q2116" s="3">
        <v>78</v>
      </c>
      <c r="R2116" s="3">
        <v>9.4</v>
      </c>
      <c r="S2116" s="3">
        <v>564</v>
      </c>
      <c r="T2116" s="3">
        <v>1</v>
      </c>
      <c r="U2116" s="3">
        <v>0.03</v>
      </c>
    </row>
    <row r="2117" spans="15:21" x14ac:dyDescent="0.25">
      <c r="O2117" s="3">
        <v>96</v>
      </c>
      <c r="P2117" s="3">
        <v>56</v>
      </c>
      <c r="Q2117" s="3">
        <v>73</v>
      </c>
      <c r="R2117" s="3">
        <v>9.6999999999999993</v>
      </c>
      <c r="S2117" s="3">
        <v>530</v>
      </c>
      <c r="T2117" s="3">
        <v>1</v>
      </c>
      <c r="U2117" s="3">
        <v>0.02</v>
      </c>
    </row>
    <row r="2118" spans="15:21" x14ac:dyDescent="0.25">
      <c r="O2118" s="3">
        <v>114</v>
      </c>
      <c r="P2118" s="3">
        <v>77</v>
      </c>
      <c r="Q2118" s="3">
        <v>78</v>
      </c>
      <c r="R2118" s="3">
        <v>9.4</v>
      </c>
      <c r="S2118" s="3">
        <v>566</v>
      </c>
      <c r="T2118" s="3">
        <v>1</v>
      </c>
      <c r="U2118" s="3">
        <v>0.03</v>
      </c>
    </row>
    <row r="2119" spans="15:21" x14ac:dyDescent="0.25">
      <c r="O2119" s="3">
        <v>231</v>
      </c>
      <c r="P2119" s="3">
        <v>98</v>
      </c>
      <c r="Q2119" s="3">
        <v>72</v>
      </c>
      <c r="R2119" s="3">
        <v>9.6999999999999993</v>
      </c>
      <c r="S2119" s="3">
        <v>541</v>
      </c>
      <c r="T2119" s="3">
        <v>1</v>
      </c>
      <c r="U2119" s="3">
        <v>0.02</v>
      </c>
    </row>
    <row r="2120" spans="15:21" x14ac:dyDescent="0.25">
      <c r="O2120" s="3">
        <v>107</v>
      </c>
      <c r="P2120" s="3">
        <v>75</v>
      </c>
      <c r="Q2120" s="3">
        <v>78</v>
      </c>
      <c r="R2120" s="3">
        <v>9.4</v>
      </c>
      <c r="S2120" s="3">
        <v>595</v>
      </c>
      <c r="T2120" s="3">
        <v>1</v>
      </c>
      <c r="U2120" s="3">
        <v>0.03</v>
      </c>
    </row>
    <row r="2121" spans="15:21" x14ac:dyDescent="0.25">
      <c r="O2121" s="3">
        <v>115</v>
      </c>
      <c r="P2121" s="3">
        <v>70</v>
      </c>
      <c r="Q2121" s="3">
        <v>73</v>
      </c>
      <c r="R2121" s="3">
        <v>9.6999999999999993</v>
      </c>
      <c r="S2121" s="3">
        <v>545</v>
      </c>
      <c r="T2121" s="3">
        <v>1</v>
      </c>
      <c r="U2121" s="3">
        <v>0.02</v>
      </c>
    </row>
    <row r="2122" spans="15:21" x14ac:dyDescent="0.25">
      <c r="O2122" s="3">
        <v>107</v>
      </c>
      <c r="P2122" s="3">
        <v>74</v>
      </c>
      <c r="Q2122" s="3">
        <v>78</v>
      </c>
      <c r="R2122" s="3">
        <v>9.4</v>
      </c>
      <c r="S2122" s="3">
        <v>595</v>
      </c>
      <c r="T2122" s="3">
        <v>1</v>
      </c>
      <c r="U2122" s="3">
        <v>0.03</v>
      </c>
    </row>
    <row r="2123" spans="15:21" x14ac:dyDescent="0.25">
      <c r="O2123" s="3">
        <v>115</v>
      </c>
      <c r="P2123" s="3">
        <v>70</v>
      </c>
      <c r="Q2123" s="3">
        <v>74</v>
      </c>
      <c r="R2123" s="3">
        <v>9.6999999999999993</v>
      </c>
      <c r="S2123" s="3">
        <v>551</v>
      </c>
      <c r="T2123" s="3">
        <v>1</v>
      </c>
      <c r="U2123" s="3">
        <v>0.02</v>
      </c>
    </row>
    <row r="2124" spans="15:21" x14ac:dyDescent="0.25">
      <c r="O2124" s="3">
        <v>97</v>
      </c>
      <c r="P2124" s="3">
        <v>69</v>
      </c>
      <c r="Q2124" s="3">
        <v>78</v>
      </c>
      <c r="R2124" s="3">
        <v>9.4</v>
      </c>
      <c r="S2124" s="3">
        <v>587</v>
      </c>
      <c r="T2124" s="3">
        <v>1</v>
      </c>
      <c r="U2124" s="3">
        <v>0.03</v>
      </c>
    </row>
    <row r="2125" spans="15:21" x14ac:dyDescent="0.25">
      <c r="O2125" s="3">
        <v>229</v>
      </c>
      <c r="P2125" s="3">
        <v>144</v>
      </c>
      <c r="Q2125" s="3">
        <v>72</v>
      </c>
      <c r="R2125" s="3">
        <v>10.1</v>
      </c>
      <c r="S2125" s="3">
        <v>731</v>
      </c>
      <c r="T2125" s="3">
        <v>3.05</v>
      </c>
      <c r="U2125" s="3">
        <v>0.02</v>
      </c>
    </row>
    <row r="2126" spans="15:21" x14ac:dyDescent="0.25">
      <c r="O2126" s="3">
        <v>99</v>
      </c>
      <c r="P2126" s="3">
        <v>69</v>
      </c>
      <c r="Q2126" s="3">
        <v>78</v>
      </c>
      <c r="R2126" s="3">
        <v>9.4</v>
      </c>
      <c r="S2126" s="3">
        <v>587</v>
      </c>
      <c r="T2126" s="3">
        <v>1</v>
      </c>
      <c r="U2126" s="3">
        <v>0.03</v>
      </c>
    </row>
    <row r="2127" spans="15:21" x14ac:dyDescent="0.25">
      <c r="O2127" s="3">
        <v>276</v>
      </c>
      <c r="P2127" s="3">
        <v>190</v>
      </c>
      <c r="Q2127" s="3">
        <v>71</v>
      </c>
      <c r="R2127" s="3">
        <v>9.6999999999999993</v>
      </c>
      <c r="S2127" s="3">
        <v>858</v>
      </c>
      <c r="T2127" s="3">
        <v>3.89</v>
      </c>
      <c r="U2127" s="3">
        <v>0.02</v>
      </c>
    </row>
    <row r="2128" spans="15:21" x14ac:dyDescent="0.25">
      <c r="O2128" s="3">
        <v>98</v>
      </c>
      <c r="P2128" s="3">
        <v>67</v>
      </c>
      <c r="Q2128" s="3">
        <v>78</v>
      </c>
      <c r="R2128" s="3">
        <v>9.4</v>
      </c>
      <c r="S2128" s="3">
        <v>593</v>
      </c>
      <c r="T2128" s="3">
        <v>1</v>
      </c>
      <c r="U2128" s="3">
        <v>0.03</v>
      </c>
    </row>
    <row r="2129" spans="15:21" x14ac:dyDescent="0.25">
      <c r="O2129" s="3">
        <v>276</v>
      </c>
      <c r="P2129" s="3">
        <v>190</v>
      </c>
      <c r="Q2129" s="3">
        <v>71.5</v>
      </c>
      <c r="R2129" s="3">
        <v>9.4</v>
      </c>
      <c r="S2129" s="3">
        <v>879</v>
      </c>
      <c r="T2129" s="3">
        <v>4.13</v>
      </c>
      <c r="U2129" s="3">
        <v>0.02</v>
      </c>
    </row>
    <row r="2130" spans="15:21" x14ac:dyDescent="0.25">
      <c r="O2130" s="3">
        <v>111</v>
      </c>
      <c r="P2130" s="3">
        <v>77</v>
      </c>
      <c r="Q2130" s="3">
        <v>79</v>
      </c>
      <c r="R2130" s="3">
        <v>9.8000000000000007</v>
      </c>
      <c r="S2130" s="3">
        <v>659</v>
      </c>
      <c r="T2130" s="3">
        <v>1</v>
      </c>
      <c r="U2130" s="3">
        <v>0.02</v>
      </c>
    </row>
    <row r="2131" spans="15:21" x14ac:dyDescent="0.25">
      <c r="O2131" s="3">
        <v>307</v>
      </c>
      <c r="P2131" s="3">
        <v>192</v>
      </c>
      <c r="Q2131" s="3">
        <v>72.5</v>
      </c>
      <c r="R2131" s="3">
        <v>9.1</v>
      </c>
      <c r="S2131" s="3">
        <v>884</v>
      </c>
      <c r="T2131" s="3">
        <v>4.08</v>
      </c>
      <c r="U2131" s="3">
        <v>0.02</v>
      </c>
    </row>
    <row r="2132" spans="15:21" x14ac:dyDescent="0.25">
      <c r="O2132" s="3">
        <v>275</v>
      </c>
      <c r="P2132" s="3">
        <v>239</v>
      </c>
      <c r="Q2132" s="3">
        <v>78.5</v>
      </c>
      <c r="R2132" s="3">
        <v>10.1</v>
      </c>
      <c r="S2132" s="3">
        <v>654</v>
      </c>
      <c r="T2132" s="3">
        <v>1</v>
      </c>
      <c r="U2132" s="3">
        <v>0.02</v>
      </c>
    </row>
    <row r="2133" spans="15:21" x14ac:dyDescent="0.25">
      <c r="O2133" s="3">
        <v>679</v>
      </c>
      <c r="P2133" s="3">
        <v>533</v>
      </c>
      <c r="Q2133" s="3">
        <v>73</v>
      </c>
      <c r="R2133" s="3">
        <v>8.9</v>
      </c>
      <c r="S2133" s="3">
        <v>903</v>
      </c>
      <c r="T2133" s="3">
        <v>4.01</v>
      </c>
      <c r="U2133" s="3">
        <v>0.02</v>
      </c>
    </row>
    <row r="2134" spans="15:21" x14ac:dyDescent="0.25">
      <c r="O2134" s="3">
        <v>240</v>
      </c>
      <c r="P2134" s="3">
        <v>210</v>
      </c>
      <c r="Q2134" s="3">
        <v>78</v>
      </c>
      <c r="R2134" s="3">
        <v>10.3</v>
      </c>
      <c r="S2134" s="3">
        <v>656</v>
      </c>
      <c r="T2134" s="3">
        <v>1</v>
      </c>
      <c r="U2134" s="3">
        <v>0.02</v>
      </c>
    </row>
    <row r="2135" spans="15:21" x14ac:dyDescent="0.25">
      <c r="O2135" s="3">
        <v>679</v>
      </c>
      <c r="P2135" s="3">
        <v>533</v>
      </c>
      <c r="Q2135" s="3">
        <v>73.5</v>
      </c>
      <c r="R2135" s="3">
        <v>8.8000000000000007</v>
      </c>
      <c r="S2135" s="3">
        <v>912</v>
      </c>
      <c r="T2135" s="3">
        <v>3.92</v>
      </c>
      <c r="U2135" s="3">
        <v>0.02</v>
      </c>
    </row>
    <row r="2136" spans="15:21" x14ac:dyDescent="0.25">
      <c r="O2136" s="3">
        <v>1064</v>
      </c>
      <c r="P2136" s="3">
        <v>832</v>
      </c>
      <c r="Q2136" s="3">
        <v>74</v>
      </c>
      <c r="R2136" s="3">
        <v>8.6999999999999993</v>
      </c>
      <c r="S2136" s="3">
        <v>924</v>
      </c>
      <c r="T2136" s="3">
        <v>3.82</v>
      </c>
      <c r="U2136" s="3">
        <v>0.02</v>
      </c>
    </row>
    <row r="2137" spans="15:21" x14ac:dyDescent="0.25">
      <c r="O2137" s="3">
        <v>888</v>
      </c>
      <c r="P2137" s="3">
        <v>686</v>
      </c>
      <c r="Q2137" s="3">
        <v>74.5</v>
      </c>
      <c r="R2137" s="3">
        <v>8.6</v>
      </c>
      <c r="S2137" s="3">
        <v>966</v>
      </c>
      <c r="T2137" s="3">
        <v>3.79</v>
      </c>
      <c r="U2137" s="3">
        <v>0.02</v>
      </c>
    </row>
    <row r="2138" spans="15:21" x14ac:dyDescent="0.25">
      <c r="O2138" s="3">
        <v>888</v>
      </c>
      <c r="P2138" s="3">
        <v>686</v>
      </c>
      <c r="Q2138" s="3">
        <v>75</v>
      </c>
      <c r="R2138" s="3">
        <v>8.5</v>
      </c>
      <c r="S2138" s="3">
        <v>962</v>
      </c>
      <c r="T2138" s="3">
        <v>3.68</v>
      </c>
      <c r="U2138" s="3">
        <v>0.02</v>
      </c>
    </row>
    <row r="2139" spans="15:21" x14ac:dyDescent="0.25">
      <c r="O2139" s="3">
        <v>827</v>
      </c>
      <c r="P2139" s="3">
        <v>636</v>
      </c>
      <c r="Q2139" s="3">
        <v>75</v>
      </c>
      <c r="R2139" s="3">
        <v>8.4</v>
      </c>
      <c r="S2139" s="3">
        <v>962</v>
      </c>
      <c r="T2139" s="3">
        <v>3.54</v>
      </c>
      <c r="U2139" s="3">
        <v>0.02</v>
      </c>
    </row>
    <row r="2140" spans="15:21" x14ac:dyDescent="0.25">
      <c r="O2140" s="3">
        <v>788</v>
      </c>
      <c r="P2140" s="3">
        <v>579</v>
      </c>
      <c r="Q2140" s="3">
        <v>75</v>
      </c>
      <c r="R2140" s="3">
        <v>8.4</v>
      </c>
      <c r="S2140" s="3">
        <v>961</v>
      </c>
      <c r="T2140" s="3">
        <v>3.46</v>
      </c>
      <c r="U2140" s="3">
        <v>0.02</v>
      </c>
    </row>
    <row r="2141" spans="15:21" x14ac:dyDescent="0.25">
      <c r="O2141" s="3">
        <v>788</v>
      </c>
      <c r="P2141" s="3">
        <v>579</v>
      </c>
      <c r="Q2141" s="3">
        <v>75.5</v>
      </c>
      <c r="R2141" s="3">
        <v>8.3000000000000007</v>
      </c>
      <c r="S2141" s="3">
        <v>967</v>
      </c>
      <c r="T2141" s="3">
        <v>3.33</v>
      </c>
      <c r="U2141" s="3">
        <v>0.02</v>
      </c>
    </row>
    <row r="2142" spans="15:21" x14ac:dyDescent="0.25">
      <c r="O2142" s="3">
        <v>614</v>
      </c>
      <c r="P2142" s="3">
        <v>472</v>
      </c>
      <c r="Q2142" s="3">
        <v>75.5</v>
      </c>
      <c r="R2142" s="3">
        <v>8.1999999999999993</v>
      </c>
      <c r="S2142" s="3">
        <v>983</v>
      </c>
      <c r="T2142" s="3">
        <v>3.27</v>
      </c>
      <c r="U2142" s="3">
        <v>0.02</v>
      </c>
    </row>
    <row r="2143" spans="15:21" x14ac:dyDescent="0.25">
      <c r="O2143" s="3">
        <v>636</v>
      </c>
      <c r="P2143" s="3">
        <v>494</v>
      </c>
      <c r="Q2143" s="3">
        <v>76</v>
      </c>
      <c r="R2143" s="3">
        <v>8.1999999999999993</v>
      </c>
      <c r="S2143" s="3">
        <v>993</v>
      </c>
      <c r="T2143" s="3">
        <v>3.16</v>
      </c>
      <c r="U2143" s="3">
        <v>0.02</v>
      </c>
    </row>
    <row r="2144" spans="15:21" x14ac:dyDescent="0.25">
      <c r="O2144" s="3">
        <v>636</v>
      </c>
      <c r="P2144" s="3">
        <v>494</v>
      </c>
      <c r="Q2144" s="3">
        <v>76</v>
      </c>
      <c r="R2144" s="3">
        <v>8.1999999999999993</v>
      </c>
      <c r="S2144" s="3">
        <v>998</v>
      </c>
      <c r="T2144" s="3">
        <v>3.07</v>
      </c>
      <c r="U2144" s="3">
        <v>0.02</v>
      </c>
    </row>
    <row r="2145" spans="15:21" x14ac:dyDescent="0.25">
      <c r="O2145" s="3">
        <v>627</v>
      </c>
      <c r="P2145" s="3">
        <v>490</v>
      </c>
      <c r="Q2145" s="3">
        <v>76.5</v>
      </c>
      <c r="R2145" s="3">
        <v>8.9</v>
      </c>
      <c r="S2145" s="3">
        <v>994</v>
      </c>
      <c r="T2145" s="3">
        <v>2.94</v>
      </c>
      <c r="U2145" s="3">
        <v>0.02</v>
      </c>
    </row>
    <row r="2146" spans="15:21" x14ac:dyDescent="0.25">
      <c r="O2146" s="3">
        <v>336</v>
      </c>
      <c r="P2146" s="3">
        <v>259</v>
      </c>
      <c r="Q2146" s="3">
        <v>73</v>
      </c>
      <c r="R2146" s="3">
        <v>9.1</v>
      </c>
      <c r="S2146" s="3">
        <v>791</v>
      </c>
      <c r="T2146" s="3">
        <v>2.5499999999999998</v>
      </c>
      <c r="U2146" s="3">
        <v>0.02</v>
      </c>
    </row>
    <row r="2147" spans="15:21" x14ac:dyDescent="0.25">
      <c r="O2147" s="3">
        <v>336</v>
      </c>
      <c r="P2147" s="3">
        <v>259</v>
      </c>
      <c r="Q2147" s="3">
        <v>72.5</v>
      </c>
      <c r="R2147" s="3">
        <v>9</v>
      </c>
      <c r="S2147" s="3">
        <v>730</v>
      </c>
      <c r="T2147" s="3">
        <v>3.29</v>
      </c>
      <c r="U2147" s="3">
        <v>0.02</v>
      </c>
    </row>
    <row r="2148" spans="15:21" x14ac:dyDescent="0.25">
      <c r="O2148" s="3">
        <v>677</v>
      </c>
      <c r="P2148" s="3">
        <v>516</v>
      </c>
      <c r="Q2148" s="3">
        <v>72.5</v>
      </c>
      <c r="R2148" s="3">
        <v>9</v>
      </c>
      <c r="S2148" s="3">
        <v>705</v>
      </c>
      <c r="T2148" s="3">
        <v>3.2</v>
      </c>
      <c r="U2148" s="3">
        <v>0.02</v>
      </c>
    </row>
    <row r="2149" spans="15:21" x14ac:dyDescent="0.25">
      <c r="O2149" s="3">
        <v>279</v>
      </c>
      <c r="P2149" s="3">
        <v>193</v>
      </c>
      <c r="Q2149" s="3">
        <v>72</v>
      </c>
      <c r="R2149" s="3">
        <v>9</v>
      </c>
      <c r="S2149" s="3">
        <v>705</v>
      </c>
      <c r="T2149" s="3">
        <v>3</v>
      </c>
      <c r="U2149" s="3">
        <v>0.02</v>
      </c>
    </row>
    <row r="2150" spans="15:21" x14ac:dyDescent="0.25">
      <c r="O2150" s="3">
        <v>279</v>
      </c>
      <c r="P2150" s="3">
        <v>193</v>
      </c>
      <c r="Q2150" s="3">
        <v>72</v>
      </c>
      <c r="R2150" s="3">
        <v>8.9</v>
      </c>
      <c r="S2150" s="3">
        <v>702</v>
      </c>
      <c r="T2150" s="3">
        <v>3.11</v>
      </c>
      <c r="U2150" s="3">
        <v>0.02</v>
      </c>
    </row>
    <row r="2151" spans="15:21" x14ac:dyDescent="0.25">
      <c r="O2151" s="3">
        <v>346</v>
      </c>
      <c r="P2151" s="3">
        <v>251</v>
      </c>
      <c r="Q2151" s="3">
        <v>72</v>
      </c>
      <c r="R2151" s="3">
        <v>9</v>
      </c>
      <c r="S2151" s="3">
        <v>686</v>
      </c>
      <c r="T2151" s="3">
        <v>3.05</v>
      </c>
      <c r="U2151" s="3">
        <v>0.02</v>
      </c>
    </row>
    <row r="2152" spans="15:21" x14ac:dyDescent="0.25">
      <c r="O2152" s="3">
        <v>143</v>
      </c>
      <c r="P2152" s="3">
        <v>90</v>
      </c>
      <c r="Q2152" s="3">
        <v>71.5</v>
      </c>
      <c r="R2152" s="3">
        <v>8.9</v>
      </c>
      <c r="S2152" s="3">
        <v>653</v>
      </c>
      <c r="T2152" s="3">
        <v>2.7</v>
      </c>
      <c r="U2152" s="3">
        <v>0.02</v>
      </c>
    </row>
    <row r="2153" spans="15:21" x14ac:dyDescent="0.25">
      <c r="O2153" s="3">
        <v>143</v>
      </c>
      <c r="P2153" s="3">
        <v>90</v>
      </c>
      <c r="Q2153" s="3">
        <v>72.5</v>
      </c>
      <c r="R2153" s="3">
        <v>8.9</v>
      </c>
      <c r="S2153" s="3">
        <v>682</v>
      </c>
      <c r="T2153" s="3">
        <v>2.4300000000000002</v>
      </c>
      <c r="U2153" s="3">
        <v>0.02</v>
      </c>
    </row>
    <row r="2154" spans="15:21" x14ac:dyDescent="0.25">
      <c r="O2154" s="3">
        <v>212</v>
      </c>
      <c r="P2154" s="3">
        <v>150</v>
      </c>
      <c r="Q2154" s="3">
        <v>71.5</v>
      </c>
      <c r="R2154" s="3">
        <v>8.9</v>
      </c>
      <c r="S2154" s="3">
        <v>682</v>
      </c>
      <c r="T2154" s="3">
        <v>2.19</v>
      </c>
      <c r="U2154" s="3">
        <v>0.02</v>
      </c>
    </row>
    <row r="2155" spans="15:21" x14ac:dyDescent="0.25">
      <c r="O2155" s="3">
        <v>213</v>
      </c>
      <c r="P2155" s="3">
        <v>157</v>
      </c>
      <c r="Q2155" s="3">
        <v>71.5</v>
      </c>
      <c r="R2155" s="3">
        <v>8.9</v>
      </c>
      <c r="S2155" s="3">
        <v>651</v>
      </c>
      <c r="T2155" s="3">
        <v>2.13</v>
      </c>
      <c r="U2155" s="3">
        <v>0.02</v>
      </c>
    </row>
    <row r="2156" spans="15:21" x14ac:dyDescent="0.25">
      <c r="O2156" s="3">
        <v>213</v>
      </c>
      <c r="P2156" s="3">
        <v>157</v>
      </c>
      <c r="Q2156" s="3">
        <v>71.5</v>
      </c>
      <c r="R2156" s="3">
        <v>8.9</v>
      </c>
      <c r="S2156" s="3">
        <v>638</v>
      </c>
      <c r="T2156" s="3">
        <v>2.02</v>
      </c>
      <c r="U2156" s="3">
        <v>0.02</v>
      </c>
    </row>
    <row r="2157" spans="15:21" x14ac:dyDescent="0.25">
      <c r="O2157" s="3">
        <v>178</v>
      </c>
      <c r="P2157" s="3">
        <v>118</v>
      </c>
      <c r="Q2157" s="3">
        <v>71.5</v>
      </c>
      <c r="R2157" s="3">
        <v>8.9</v>
      </c>
      <c r="S2157" s="3">
        <v>643</v>
      </c>
      <c r="T2157" s="3">
        <v>1.31</v>
      </c>
      <c r="U2157" s="3">
        <v>0.02</v>
      </c>
    </row>
    <row r="2158" spans="15:21" x14ac:dyDescent="0.25">
      <c r="O2158" s="3">
        <v>124</v>
      </c>
      <c r="P2158" s="3">
        <v>87</v>
      </c>
      <c r="Q2158" s="3">
        <v>72</v>
      </c>
      <c r="R2158" s="3">
        <v>8.9</v>
      </c>
      <c r="S2158" s="3">
        <v>643</v>
      </c>
      <c r="T2158" s="3">
        <v>1.06</v>
      </c>
      <c r="U2158" s="3">
        <v>0.02</v>
      </c>
    </row>
    <row r="2159" spans="15:21" x14ac:dyDescent="0.25">
      <c r="O2159" s="3">
        <v>240</v>
      </c>
      <c r="P2159" s="3">
        <v>169</v>
      </c>
      <c r="Q2159" s="3">
        <v>71.5</v>
      </c>
      <c r="R2159" s="3">
        <v>8.9</v>
      </c>
      <c r="S2159" s="3">
        <v>625</v>
      </c>
      <c r="T2159" s="3">
        <v>1</v>
      </c>
      <c r="U2159" s="3">
        <v>0.02</v>
      </c>
    </row>
    <row r="2160" spans="15:21" x14ac:dyDescent="0.25">
      <c r="O2160" s="3">
        <v>91</v>
      </c>
      <c r="P2160" s="3">
        <v>63</v>
      </c>
      <c r="Q2160" s="3">
        <v>71</v>
      </c>
      <c r="R2160" s="3">
        <v>8.9</v>
      </c>
      <c r="S2160" s="3">
        <v>617</v>
      </c>
      <c r="T2160" s="3">
        <v>1</v>
      </c>
      <c r="U2160" s="3">
        <v>0.02</v>
      </c>
    </row>
    <row r="2161" spans="15:21" x14ac:dyDescent="0.25">
      <c r="O2161" s="3">
        <v>91</v>
      </c>
      <c r="P2161" s="3">
        <v>63</v>
      </c>
      <c r="Q2161" s="3">
        <v>71</v>
      </c>
      <c r="R2161" s="3">
        <v>8.9</v>
      </c>
      <c r="S2161" s="3">
        <v>570</v>
      </c>
      <c r="T2161" s="3">
        <v>1</v>
      </c>
      <c r="U2161" s="3">
        <v>0.02</v>
      </c>
    </row>
    <row r="2162" spans="15:21" x14ac:dyDescent="0.25">
      <c r="O2162" s="3">
        <v>69</v>
      </c>
      <c r="P2162" s="3">
        <v>39</v>
      </c>
      <c r="Q2162" s="3">
        <v>71</v>
      </c>
      <c r="R2162" s="3">
        <v>8.8000000000000007</v>
      </c>
      <c r="S2162" s="3">
        <v>538</v>
      </c>
      <c r="T2162" s="3">
        <v>1</v>
      </c>
      <c r="U2162" s="3">
        <v>0.02</v>
      </c>
    </row>
    <row r="2163" spans="15:21" x14ac:dyDescent="0.25">
      <c r="O2163" s="3">
        <v>73</v>
      </c>
      <c r="P2163" s="3">
        <v>43</v>
      </c>
      <c r="Q2163" s="3">
        <v>71</v>
      </c>
      <c r="R2163" s="3">
        <v>8.8000000000000007</v>
      </c>
      <c r="S2163" s="3">
        <v>532</v>
      </c>
      <c r="T2163" s="3">
        <v>1</v>
      </c>
      <c r="U2163" s="3">
        <v>0.02</v>
      </c>
    </row>
    <row r="2164" spans="15:21" x14ac:dyDescent="0.25">
      <c r="O2164" s="3">
        <v>73</v>
      </c>
      <c r="P2164" s="3">
        <v>43</v>
      </c>
      <c r="Q2164" s="3">
        <v>71</v>
      </c>
      <c r="R2164" s="3">
        <v>8.8000000000000007</v>
      </c>
      <c r="S2164" s="3">
        <v>523</v>
      </c>
      <c r="T2164" s="3">
        <v>1</v>
      </c>
      <c r="U2164" s="3">
        <v>0.02</v>
      </c>
    </row>
    <row r="2165" spans="15:21" x14ac:dyDescent="0.25">
      <c r="O2165" s="3">
        <v>82</v>
      </c>
      <c r="P2165" s="3">
        <v>51</v>
      </c>
      <c r="Q2165" s="3">
        <v>71</v>
      </c>
      <c r="R2165" s="3">
        <v>8.8000000000000007</v>
      </c>
      <c r="S2165" s="3">
        <v>516</v>
      </c>
      <c r="T2165" s="3">
        <v>1</v>
      </c>
      <c r="U2165" s="3">
        <v>0.02</v>
      </c>
    </row>
    <row r="2166" spans="15:21" x14ac:dyDescent="0.25">
      <c r="O2166" s="3">
        <v>77</v>
      </c>
      <c r="P2166" s="3">
        <v>48</v>
      </c>
      <c r="Q2166" s="3">
        <v>71</v>
      </c>
      <c r="R2166" s="3">
        <v>8.6999999999999993</v>
      </c>
      <c r="S2166" s="3">
        <v>508</v>
      </c>
      <c r="T2166" s="3">
        <v>1</v>
      </c>
      <c r="U2166" s="3">
        <v>0.02</v>
      </c>
    </row>
    <row r="2167" spans="15:21" x14ac:dyDescent="0.25">
      <c r="O2167" s="3">
        <v>77</v>
      </c>
      <c r="P2167" s="3">
        <v>48</v>
      </c>
      <c r="Q2167" s="3">
        <v>71</v>
      </c>
      <c r="R2167" s="3">
        <v>8.8000000000000007</v>
      </c>
      <c r="S2167" s="3">
        <v>511</v>
      </c>
      <c r="T2167" s="3">
        <v>1</v>
      </c>
      <c r="U2167" s="3">
        <v>0.02</v>
      </c>
    </row>
    <row r="2168" spans="15:21" x14ac:dyDescent="0.25">
      <c r="O2168" s="3">
        <v>88</v>
      </c>
      <c r="P2168" s="3">
        <v>59</v>
      </c>
      <c r="Q2168" s="3">
        <v>71</v>
      </c>
      <c r="R2168" s="3">
        <v>8.8000000000000007</v>
      </c>
      <c r="S2168" s="3">
        <v>513</v>
      </c>
      <c r="T2168" s="3">
        <v>1</v>
      </c>
      <c r="U2168" s="3">
        <v>0.02</v>
      </c>
    </row>
    <row r="2169" spans="15:21" x14ac:dyDescent="0.25">
      <c r="O2169" s="3">
        <v>90</v>
      </c>
      <c r="P2169" s="3">
        <v>54</v>
      </c>
      <c r="Q2169" s="3">
        <v>71</v>
      </c>
      <c r="R2169" s="3">
        <v>8.8000000000000007</v>
      </c>
      <c r="S2169" s="3">
        <v>516</v>
      </c>
      <c r="T2169" s="3">
        <v>1</v>
      </c>
      <c r="U2169" s="3">
        <v>0.02</v>
      </c>
    </row>
    <row r="2170" spans="15:21" x14ac:dyDescent="0.25">
      <c r="O2170" s="3">
        <v>90</v>
      </c>
      <c r="P2170" s="3">
        <v>54</v>
      </c>
      <c r="Q2170" s="3">
        <v>71</v>
      </c>
      <c r="R2170" s="3">
        <v>8.8000000000000007</v>
      </c>
      <c r="S2170" s="3">
        <v>518</v>
      </c>
      <c r="T2170" s="3">
        <v>1</v>
      </c>
      <c r="U2170" s="3">
        <v>0.02</v>
      </c>
    </row>
    <row r="2171" spans="15:21" x14ac:dyDescent="0.25">
      <c r="O2171" s="3">
        <v>76</v>
      </c>
      <c r="P2171" s="3">
        <v>47</v>
      </c>
      <c r="Q2171" s="3">
        <v>71</v>
      </c>
      <c r="R2171" s="3">
        <v>8.8000000000000007</v>
      </c>
      <c r="S2171" s="3">
        <v>522</v>
      </c>
      <c r="T2171" s="3">
        <v>1</v>
      </c>
      <c r="U2171" s="3">
        <v>0.02</v>
      </c>
    </row>
    <row r="2172" spans="15:21" x14ac:dyDescent="0.25">
      <c r="O2172" s="3">
        <v>82</v>
      </c>
      <c r="P2172" s="3">
        <v>44</v>
      </c>
      <c r="Q2172" s="3">
        <v>71</v>
      </c>
      <c r="R2172" s="3">
        <v>8.8000000000000007</v>
      </c>
      <c r="S2172" s="3">
        <v>515</v>
      </c>
      <c r="T2172" s="3">
        <v>1</v>
      </c>
      <c r="U2172" s="3">
        <v>0.02</v>
      </c>
    </row>
    <row r="2173" spans="15:21" x14ac:dyDescent="0.25">
      <c r="O2173" s="3">
        <v>82</v>
      </c>
      <c r="P2173" s="3">
        <v>44</v>
      </c>
      <c r="Q2173" s="3">
        <v>71</v>
      </c>
      <c r="R2173" s="3">
        <v>8.8000000000000007</v>
      </c>
      <c r="S2173" s="3">
        <v>511</v>
      </c>
      <c r="T2173" s="3">
        <v>1</v>
      </c>
      <c r="U2173" s="3">
        <v>0.02</v>
      </c>
    </row>
    <row r="2174" spans="15:21" x14ac:dyDescent="0.25">
      <c r="O2174" s="3">
        <v>90</v>
      </c>
      <c r="P2174" s="3">
        <v>52</v>
      </c>
      <c r="Q2174" s="3">
        <v>71</v>
      </c>
      <c r="R2174" s="3">
        <v>8.8000000000000007</v>
      </c>
      <c r="S2174" s="3">
        <v>516</v>
      </c>
      <c r="T2174" s="3">
        <v>1</v>
      </c>
      <c r="U2174" s="3">
        <v>0.02</v>
      </c>
    </row>
    <row r="2175" spans="15:21" x14ac:dyDescent="0.25">
      <c r="O2175" s="3">
        <v>73</v>
      </c>
      <c r="P2175" s="3">
        <v>43</v>
      </c>
      <c r="Q2175" s="3">
        <v>71</v>
      </c>
      <c r="R2175" s="3">
        <v>8.6999999999999993</v>
      </c>
      <c r="S2175" s="3">
        <v>522</v>
      </c>
      <c r="T2175" s="3">
        <v>1</v>
      </c>
      <c r="U2175" s="3">
        <v>0.02</v>
      </c>
    </row>
    <row r="2176" spans="15:21" x14ac:dyDescent="0.25">
      <c r="O2176" s="3">
        <v>73</v>
      </c>
      <c r="P2176" s="3">
        <v>43</v>
      </c>
      <c r="Q2176" s="3">
        <v>70.5</v>
      </c>
      <c r="R2176" s="3">
        <v>8.8000000000000007</v>
      </c>
      <c r="S2176" s="3">
        <v>521</v>
      </c>
      <c r="T2176" s="3">
        <v>1</v>
      </c>
      <c r="U2176" s="3">
        <v>0.02</v>
      </c>
    </row>
    <row r="2177" spans="15:21" x14ac:dyDescent="0.25">
      <c r="O2177" s="3">
        <v>69</v>
      </c>
      <c r="P2177" s="3">
        <v>35</v>
      </c>
      <c r="Q2177" s="3">
        <v>70.5</v>
      </c>
      <c r="R2177" s="3">
        <v>8.6999999999999993</v>
      </c>
      <c r="S2177" s="3">
        <v>521</v>
      </c>
      <c r="T2177" s="3">
        <v>1</v>
      </c>
      <c r="U2177" s="3">
        <v>0.02</v>
      </c>
    </row>
    <row r="2178" spans="15:21" x14ac:dyDescent="0.25">
      <c r="O2178" s="3">
        <v>67</v>
      </c>
      <c r="P2178" s="3">
        <v>35</v>
      </c>
      <c r="Q2178" s="3">
        <v>70.5</v>
      </c>
      <c r="R2178" s="3">
        <v>8.6999999999999993</v>
      </c>
      <c r="S2178" s="3">
        <v>513</v>
      </c>
      <c r="T2178" s="3">
        <v>1</v>
      </c>
      <c r="U2178" s="3">
        <v>0.02</v>
      </c>
    </row>
    <row r="2179" spans="15:21" x14ac:dyDescent="0.25">
      <c r="O2179" s="3">
        <v>67</v>
      </c>
      <c r="P2179" s="3">
        <v>35</v>
      </c>
      <c r="Q2179" s="3">
        <v>70.5</v>
      </c>
      <c r="R2179" s="3">
        <v>8.6999999999999993</v>
      </c>
      <c r="S2179" s="3">
        <v>512</v>
      </c>
      <c r="T2179" s="3">
        <v>1</v>
      </c>
      <c r="U2179" s="3">
        <v>0.02</v>
      </c>
    </row>
    <row r="2180" spans="15:21" x14ac:dyDescent="0.25">
      <c r="O2180" s="3">
        <v>74</v>
      </c>
      <c r="P2180" s="3">
        <v>39</v>
      </c>
      <c r="Q2180" s="3">
        <v>70.5</v>
      </c>
      <c r="R2180" s="3">
        <v>8.6999999999999993</v>
      </c>
      <c r="S2180" s="3">
        <v>508</v>
      </c>
      <c r="T2180" s="3">
        <v>1</v>
      </c>
      <c r="U2180" s="3">
        <v>0.02</v>
      </c>
    </row>
    <row r="2181" spans="15:21" x14ac:dyDescent="0.25">
      <c r="O2181" s="3">
        <v>84</v>
      </c>
      <c r="P2181" s="3">
        <v>50</v>
      </c>
      <c r="Q2181" s="3">
        <v>70.5</v>
      </c>
      <c r="R2181" s="3">
        <v>8.6999999999999993</v>
      </c>
      <c r="S2181" s="3">
        <v>510</v>
      </c>
      <c r="T2181" s="3">
        <v>1</v>
      </c>
      <c r="U2181" s="3">
        <v>0.02</v>
      </c>
    </row>
    <row r="2182" spans="15:21" x14ac:dyDescent="0.25">
      <c r="O2182" s="3">
        <v>84</v>
      </c>
      <c r="P2182" s="3">
        <v>50</v>
      </c>
      <c r="Q2182" s="3">
        <v>70.5</v>
      </c>
      <c r="R2182" s="3">
        <v>8.8000000000000007</v>
      </c>
      <c r="S2182" s="3">
        <v>511</v>
      </c>
      <c r="T2182" s="3">
        <v>1</v>
      </c>
      <c r="U2182" s="3">
        <v>0.02</v>
      </c>
    </row>
    <row r="2183" spans="15:21" x14ac:dyDescent="0.25">
      <c r="O2183" s="3">
        <v>96</v>
      </c>
      <c r="P2183" s="3">
        <v>57</v>
      </c>
      <c r="Q2183" s="3">
        <v>70.5</v>
      </c>
      <c r="R2183" s="3">
        <v>8.8000000000000007</v>
      </c>
      <c r="S2183" s="3">
        <v>511</v>
      </c>
      <c r="T2183" s="3">
        <v>1</v>
      </c>
      <c r="U2183" s="3">
        <v>0.02</v>
      </c>
    </row>
    <row r="2184" spans="15:21" x14ac:dyDescent="0.25">
      <c r="O2184" s="3">
        <v>80</v>
      </c>
      <c r="P2184" s="3">
        <v>51</v>
      </c>
      <c r="Q2184" s="3">
        <v>70.5</v>
      </c>
      <c r="R2184" s="3">
        <v>8.8000000000000007</v>
      </c>
      <c r="S2184" s="3">
        <v>511</v>
      </c>
      <c r="T2184" s="3">
        <v>1</v>
      </c>
      <c r="U2184" s="3">
        <v>0.02</v>
      </c>
    </row>
    <row r="2185" spans="15:21" x14ac:dyDescent="0.25">
      <c r="O2185" s="3">
        <v>60</v>
      </c>
      <c r="P2185" s="3">
        <v>28</v>
      </c>
      <c r="Q2185" s="3">
        <v>70.5</v>
      </c>
      <c r="R2185" s="3">
        <v>8.6999999999999993</v>
      </c>
      <c r="S2185" s="3">
        <v>513</v>
      </c>
      <c r="T2185" s="3">
        <v>1</v>
      </c>
      <c r="U2185" s="3">
        <v>0.02</v>
      </c>
    </row>
    <row r="2186" spans="15:21" x14ac:dyDescent="0.25">
      <c r="O2186" s="3">
        <v>54</v>
      </c>
      <c r="P2186" s="3">
        <v>29</v>
      </c>
      <c r="Q2186" s="3">
        <v>70.5</v>
      </c>
      <c r="R2186" s="3">
        <v>8.8000000000000007</v>
      </c>
      <c r="S2186" s="3">
        <v>509</v>
      </c>
      <c r="T2186" s="3">
        <v>1</v>
      </c>
      <c r="U2186" s="3">
        <v>0.02</v>
      </c>
    </row>
    <row r="2187" spans="15:21" x14ac:dyDescent="0.25">
      <c r="O2187" s="3">
        <v>54</v>
      </c>
      <c r="P2187" s="3">
        <v>29</v>
      </c>
      <c r="Q2187" s="3">
        <v>70.5</v>
      </c>
      <c r="R2187" s="3">
        <v>8.8000000000000007</v>
      </c>
      <c r="S2187" s="3">
        <v>507</v>
      </c>
      <c r="T2187" s="3">
        <v>1</v>
      </c>
      <c r="U2187" s="3">
        <v>0.02</v>
      </c>
    </row>
    <row r="2188" spans="15:21" x14ac:dyDescent="0.25">
      <c r="O2188" s="3">
        <v>65</v>
      </c>
      <c r="P2188" s="3">
        <v>28</v>
      </c>
      <c r="Q2188" s="3">
        <v>70.5</v>
      </c>
      <c r="R2188" s="3">
        <v>8.8000000000000007</v>
      </c>
      <c r="S2188" s="3">
        <v>503</v>
      </c>
      <c r="T2188" s="3">
        <v>1</v>
      </c>
      <c r="U2188" s="3">
        <v>0.02</v>
      </c>
    </row>
    <row r="2189" spans="15:21" x14ac:dyDescent="0.25">
      <c r="O2189" s="3">
        <v>90</v>
      </c>
      <c r="P2189" s="3">
        <v>54</v>
      </c>
      <c r="Q2189" s="3">
        <v>71</v>
      </c>
      <c r="R2189" s="3">
        <v>8.6999999999999993</v>
      </c>
      <c r="S2189" s="3">
        <v>498</v>
      </c>
      <c r="T2189" s="3">
        <v>1</v>
      </c>
      <c r="U2189" s="3">
        <v>0.02</v>
      </c>
    </row>
    <row r="2190" spans="15:21" x14ac:dyDescent="0.25">
      <c r="O2190" s="3">
        <v>90</v>
      </c>
      <c r="P2190" s="3">
        <v>54</v>
      </c>
      <c r="Q2190" s="3">
        <v>71</v>
      </c>
      <c r="R2190" s="3">
        <v>8.8000000000000007</v>
      </c>
      <c r="S2190" s="3">
        <v>497</v>
      </c>
      <c r="T2190" s="3">
        <v>1</v>
      </c>
      <c r="U2190" s="3">
        <v>0.02</v>
      </c>
    </row>
    <row r="2191" spans="15:21" x14ac:dyDescent="0.25">
      <c r="O2191" s="3">
        <v>81</v>
      </c>
      <c r="P2191" s="3">
        <v>51</v>
      </c>
      <c r="Q2191" s="3">
        <v>71</v>
      </c>
      <c r="R2191" s="3">
        <v>8.8000000000000007</v>
      </c>
      <c r="S2191" s="3">
        <v>505</v>
      </c>
      <c r="T2191" s="3">
        <v>1.81</v>
      </c>
      <c r="U2191" s="3">
        <v>0.02</v>
      </c>
    </row>
    <row r="2192" spans="15:21" x14ac:dyDescent="0.25">
      <c r="O2192" s="3">
        <v>89</v>
      </c>
      <c r="P2192" s="3">
        <v>49</v>
      </c>
      <c r="Q2192" s="3">
        <v>71</v>
      </c>
      <c r="R2192" s="3">
        <v>8.8000000000000007</v>
      </c>
      <c r="S2192" s="3">
        <v>519</v>
      </c>
      <c r="T2192" s="3">
        <v>1.8</v>
      </c>
      <c r="U2192" s="3">
        <v>0.02</v>
      </c>
    </row>
    <row r="2193" spans="15:21" x14ac:dyDescent="0.25">
      <c r="O2193" s="3">
        <v>89</v>
      </c>
      <c r="P2193" s="3">
        <v>49</v>
      </c>
      <c r="Q2193" s="3">
        <v>71</v>
      </c>
      <c r="R2193" s="3">
        <v>8.8000000000000007</v>
      </c>
      <c r="S2193" s="3">
        <v>527</v>
      </c>
      <c r="T2193" s="3">
        <v>1.95</v>
      </c>
      <c r="U2193" s="3">
        <v>0.02</v>
      </c>
    </row>
    <row r="2194" spans="15:21" x14ac:dyDescent="0.25">
      <c r="O2194" s="3">
        <v>102</v>
      </c>
      <c r="P2194" s="3">
        <v>61</v>
      </c>
      <c r="Q2194" s="3">
        <v>71</v>
      </c>
      <c r="R2194" s="3">
        <v>8.8000000000000007</v>
      </c>
      <c r="S2194" s="3">
        <v>533</v>
      </c>
      <c r="T2194" s="3">
        <v>1.54</v>
      </c>
      <c r="U2194" s="3">
        <v>0.02</v>
      </c>
    </row>
    <row r="2195" spans="15:21" x14ac:dyDescent="0.25">
      <c r="O2195" s="3">
        <v>153</v>
      </c>
      <c r="P2195" s="3">
        <v>73</v>
      </c>
      <c r="Q2195" s="3">
        <v>71</v>
      </c>
      <c r="R2195" s="3">
        <v>8.8000000000000007</v>
      </c>
      <c r="S2195" s="3">
        <v>553</v>
      </c>
      <c r="T2195" s="3">
        <v>1.67</v>
      </c>
      <c r="U2195" s="3">
        <v>0.02</v>
      </c>
    </row>
    <row r="2196" spans="15:21" x14ac:dyDescent="0.25">
      <c r="O2196" s="3">
        <v>153</v>
      </c>
      <c r="P2196" s="3">
        <v>73</v>
      </c>
      <c r="Q2196" s="3">
        <v>71</v>
      </c>
      <c r="R2196" s="3">
        <v>8.9</v>
      </c>
      <c r="S2196" s="3">
        <v>570</v>
      </c>
      <c r="T2196" s="3">
        <v>1.42</v>
      </c>
      <c r="U2196" s="3">
        <v>0.02</v>
      </c>
    </row>
    <row r="2197" spans="15:21" x14ac:dyDescent="0.25">
      <c r="O2197" s="3">
        <v>72</v>
      </c>
      <c r="P2197" s="3">
        <v>45</v>
      </c>
      <c r="Q2197" s="3">
        <v>70.5</v>
      </c>
      <c r="R2197" s="3">
        <v>8.8000000000000007</v>
      </c>
      <c r="S2197" s="3">
        <v>569</v>
      </c>
      <c r="T2197" s="3">
        <v>1.45</v>
      </c>
      <c r="U2197" s="3">
        <v>0.02</v>
      </c>
    </row>
    <row r="2198" spans="15:21" x14ac:dyDescent="0.25">
      <c r="O2198" s="3">
        <v>60</v>
      </c>
      <c r="P2198" s="3">
        <v>16</v>
      </c>
      <c r="Q2198" s="3">
        <v>70.5</v>
      </c>
      <c r="R2198" s="3">
        <v>8.8000000000000007</v>
      </c>
      <c r="S2198" s="3">
        <v>541</v>
      </c>
      <c r="T2198" s="3">
        <v>1.23</v>
      </c>
      <c r="U2198" s="3">
        <v>0.02</v>
      </c>
    </row>
    <row r="2199" spans="15:21" x14ac:dyDescent="0.25">
      <c r="O2199" s="3">
        <v>60</v>
      </c>
      <c r="P2199" s="3">
        <v>16</v>
      </c>
      <c r="Q2199" s="3">
        <v>71</v>
      </c>
      <c r="R2199" s="3">
        <v>8.8000000000000007</v>
      </c>
      <c r="S2199" s="3">
        <v>536</v>
      </c>
      <c r="T2199" s="3">
        <v>1.02</v>
      </c>
      <c r="U2199" s="3">
        <v>0.02</v>
      </c>
    </row>
    <row r="2200" spans="15:21" x14ac:dyDescent="0.25">
      <c r="O2200" s="3">
        <v>93</v>
      </c>
      <c r="P2200" s="3">
        <v>50</v>
      </c>
      <c r="Q2200" s="3">
        <v>71</v>
      </c>
      <c r="R2200" s="3">
        <v>8.8000000000000007</v>
      </c>
      <c r="S2200" s="3">
        <v>539</v>
      </c>
      <c r="T2200" s="3">
        <v>1</v>
      </c>
      <c r="U2200" s="3">
        <v>0.02</v>
      </c>
    </row>
    <row r="2201" spans="15:21" x14ac:dyDescent="0.25">
      <c r="O2201" s="3">
        <v>117</v>
      </c>
      <c r="P2201" s="3">
        <v>72</v>
      </c>
      <c r="Q2201" s="3">
        <v>71</v>
      </c>
      <c r="R2201" s="3">
        <v>8.8000000000000007</v>
      </c>
      <c r="S2201" s="3">
        <v>546</v>
      </c>
      <c r="T2201" s="3">
        <v>1</v>
      </c>
      <c r="U2201" s="3">
        <v>0.02</v>
      </c>
    </row>
    <row r="2202" spans="15:21" x14ac:dyDescent="0.25">
      <c r="O2202" s="3">
        <v>64</v>
      </c>
      <c r="P2202" s="3">
        <v>30</v>
      </c>
      <c r="Q2202" s="3">
        <v>71</v>
      </c>
      <c r="R2202" s="3">
        <v>8.8000000000000007</v>
      </c>
      <c r="S2202" s="3">
        <v>537</v>
      </c>
      <c r="T2202" s="3">
        <v>1</v>
      </c>
      <c r="U2202" s="3">
        <v>0.02</v>
      </c>
    </row>
    <row r="2203" spans="15:21" x14ac:dyDescent="0.25">
      <c r="O2203" s="3">
        <v>90</v>
      </c>
      <c r="P2203" s="3">
        <v>54</v>
      </c>
      <c r="Q2203" s="3">
        <v>71</v>
      </c>
      <c r="R2203" s="3">
        <v>8.9</v>
      </c>
      <c r="S2203" s="3">
        <v>600</v>
      </c>
      <c r="T2203" s="3">
        <v>1</v>
      </c>
      <c r="U2203" s="3">
        <v>0.02</v>
      </c>
    </row>
    <row r="2204" spans="15:21" x14ac:dyDescent="0.25">
      <c r="O2204" s="3">
        <v>90</v>
      </c>
      <c r="P2204" s="3">
        <v>54</v>
      </c>
      <c r="Q2204" s="3">
        <v>71</v>
      </c>
      <c r="R2204" s="3">
        <v>8.9</v>
      </c>
      <c r="S2204" s="3">
        <v>565</v>
      </c>
      <c r="T2204" s="3">
        <v>1</v>
      </c>
      <c r="U2204" s="3">
        <v>0.02</v>
      </c>
    </row>
    <row r="2205" spans="15:21" x14ac:dyDescent="0.25">
      <c r="O2205" s="3">
        <v>89</v>
      </c>
      <c r="P2205" s="3">
        <v>53</v>
      </c>
      <c r="Q2205" s="3">
        <v>71</v>
      </c>
      <c r="R2205" s="3">
        <v>8.9</v>
      </c>
      <c r="S2205" s="3">
        <v>569</v>
      </c>
      <c r="T2205" s="3">
        <v>1</v>
      </c>
      <c r="U2205" s="3">
        <v>0.02</v>
      </c>
    </row>
    <row r="2206" spans="15:21" x14ac:dyDescent="0.25">
      <c r="O2206" s="3">
        <v>115</v>
      </c>
      <c r="P2206" s="3">
        <v>52</v>
      </c>
      <c r="Q2206" s="3">
        <v>71</v>
      </c>
      <c r="R2206" s="3">
        <v>8.9</v>
      </c>
      <c r="S2206" s="3">
        <v>637</v>
      </c>
      <c r="T2206" s="3">
        <v>1</v>
      </c>
      <c r="U2206" s="3">
        <v>0.02</v>
      </c>
    </row>
    <row r="2207" spans="15:21" x14ac:dyDescent="0.25">
      <c r="O2207" s="3">
        <v>115</v>
      </c>
      <c r="P2207" s="3">
        <v>52</v>
      </c>
      <c r="Q2207" s="3">
        <v>71.5</v>
      </c>
      <c r="R2207" s="3">
        <v>8.9</v>
      </c>
      <c r="S2207" s="3">
        <v>624</v>
      </c>
      <c r="T2207" s="3">
        <v>1</v>
      </c>
      <c r="U2207" s="3">
        <v>0.02</v>
      </c>
    </row>
    <row r="2208" spans="15:21" x14ac:dyDescent="0.25">
      <c r="O2208" s="3">
        <v>109</v>
      </c>
      <c r="P2208" s="3">
        <v>53</v>
      </c>
      <c r="Q2208" s="3">
        <v>71</v>
      </c>
      <c r="R2208" s="3">
        <v>8.9</v>
      </c>
      <c r="S2208" s="3">
        <v>635</v>
      </c>
      <c r="T2208" s="3">
        <v>1</v>
      </c>
      <c r="U2208" s="3">
        <v>0.02</v>
      </c>
    </row>
    <row r="2209" spans="15:21" x14ac:dyDescent="0.25">
      <c r="O2209" s="3">
        <v>109</v>
      </c>
      <c r="P2209" s="3">
        <v>53</v>
      </c>
      <c r="Q2209" s="3">
        <v>71.5</v>
      </c>
      <c r="R2209" s="3">
        <v>9</v>
      </c>
      <c r="S2209" s="3">
        <v>639</v>
      </c>
      <c r="T2209" s="3">
        <v>1</v>
      </c>
      <c r="U2209" s="3">
        <v>0.02</v>
      </c>
    </row>
    <row r="2210" spans="15:21" x14ac:dyDescent="0.25">
      <c r="O2210" s="3">
        <v>97</v>
      </c>
      <c r="P2210" s="3">
        <v>50</v>
      </c>
      <c r="Q2210" s="3">
        <v>71</v>
      </c>
      <c r="R2210" s="3">
        <v>9</v>
      </c>
      <c r="S2210" s="3">
        <v>653</v>
      </c>
      <c r="T2210" s="3">
        <v>1</v>
      </c>
      <c r="U2210" s="3">
        <v>0.02</v>
      </c>
    </row>
    <row r="2211" spans="15:21" x14ac:dyDescent="0.25">
      <c r="O2211" s="3">
        <v>98</v>
      </c>
      <c r="P2211" s="3">
        <v>56</v>
      </c>
      <c r="Q2211" s="3">
        <v>71</v>
      </c>
      <c r="R2211" s="3">
        <v>9</v>
      </c>
      <c r="S2211" s="3">
        <v>616</v>
      </c>
      <c r="T2211" s="3">
        <v>1</v>
      </c>
      <c r="U2211" s="3">
        <v>0.02</v>
      </c>
    </row>
    <row r="2212" spans="15:21" x14ac:dyDescent="0.25">
      <c r="O2212" s="3">
        <v>135</v>
      </c>
      <c r="P2212" s="3">
        <v>67</v>
      </c>
      <c r="Q2212" s="3">
        <v>70.5</v>
      </c>
      <c r="R2212" s="3">
        <v>9.1</v>
      </c>
      <c r="S2212" s="3">
        <v>605</v>
      </c>
      <c r="T2212" s="3">
        <v>1</v>
      </c>
      <c r="U2212" s="3">
        <v>0.02</v>
      </c>
    </row>
    <row r="2213" spans="15:21" x14ac:dyDescent="0.25">
      <c r="O2213" s="3">
        <v>574</v>
      </c>
      <c r="P2213" s="3">
        <v>425</v>
      </c>
      <c r="Q2213" s="3">
        <v>71</v>
      </c>
      <c r="R2213" s="3">
        <v>9</v>
      </c>
      <c r="S2213" s="3">
        <v>646</v>
      </c>
      <c r="T2213" s="3">
        <v>1.7</v>
      </c>
      <c r="U2213" s="3">
        <v>0.02</v>
      </c>
    </row>
    <row r="2214" spans="15:21" x14ac:dyDescent="0.25">
      <c r="O2214" s="3">
        <v>309</v>
      </c>
      <c r="P2214" s="3">
        <v>225</v>
      </c>
      <c r="Q2214" s="3">
        <v>71.5</v>
      </c>
      <c r="R2214" s="3">
        <v>9.1</v>
      </c>
      <c r="S2214" s="3">
        <v>786</v>
      </c>
      <c r="T2214" s="3">
        <v>2.2200000000000002</v>
      </c>
      <c r="U2214" s="3">
        <v>0.02</v>
      </c>
    </row>
    <row r="2215" spans="15:21" x14ac:dyDescent="0.25">
      <c r="O2215" s="3">
        <v>309</v>
      </c>
      <c r="P2215" s="3">
        <v>225</v>
      </c>
      <c r="Q2215" s="3">
        <v>71</v>
      </c>
      <c r="R2215" s="3">
        <v>9.1</v>
      </c>
      <c r="S2215" s="3">
        <v>719</v>
      </c>
      <c r="T2215" s="3">
        <v>2.0699999999999998</v>
      </c>
      <c r="U2215" s="3">
        <v>0.02</v>
      </c>
    </row>
    <row r="2216" spans="15:21" x14ac:dyDescent="0.25">
      <c r="O2216" s="3">
        <v>305</v>
      </c>
      <c r="P2216" s="3">
        <v>227</v>
      </c>
      <c r="Q2216" s="3">
        <v>72.5</v>
      </c>
      <c r="R2216" s="3">
        <v>9.1999999999999993</v>
      </c>
      <c r="S2216" s="3">
        <v>920</v>
      </c>
      <c r="T2216" s="3">
        <v>2.41</v>
      </c>
      <c r="U2216" s="3">
        <v>0.02</v>
      </c>
    </row>
    <row r="2217" spans="15:21" x14ac:dyDescent="0.25">
      <c r="O2217" s="3">
        <v>484</v>
      </c>
      <c r="P2217" s="3">
        <v>349</v>
      </c>
      <c r="Q2217" s="3">
        <v>73</v>
      </c>
      <c r="R2217" s="3">
        <v>9.3000000000000007</v>
      </c>
      <c r="S2217" s="3">
        <v>1048</v>
      </c>
      <c r="T2217" s="3">
        <v>2.83</v>
      </c>
      <c r="U2217" s="3">
        <v>0.02</v>
      </c>
    </row>
    <row r="2218" spans="15:21" x14ac:dyDescent="0.25">
      <c r="O2218" s="3">
        <v>455</v>
      </c>
      <c r="P2218" s="3">
        <v>300</v>
      </c>
      <c r="Q2218" s="3">
        <v>73</v>
      </c>
      <c r="R2218" s="3">
        <v>9.4</v>
      </c>
      <c r="S2218" s="3">
        <v>1056</v>
      </c>
      <c r="T2218" s="3">
        <v>2.46</v>
      </c>
      <c r="U2218" s="3">
        <v>0.02</v>
      </c>
    </row>
    <row r="2219" spans="15:21" x14ac:dyDescent="0.25">
      <c r="O2219" s="3">
        <v>455</v>
      </c>
      <c r="P2219" s="3">
        <v>300</v>
      </c>
      <c r="Q2219" s="3">
        <v>73</v>
      </c>
      <c r="R2219" s="3">
        <v>9.4</v>
      </c>
      <c r="S2219" s="3">
        <v>1060</v>
      </c>
      <c r="T2219" s="3">
        <v>2.4700000000000002</v>
      </c>
      <c r="U2219" s="3">
        <v>0.02</v>
      </c>
    </row>
    <row r="2220" spans="15:21" x14ac:dyDescent="0.25">
      <c r="O2220" s="3">
        <v>881</v>
      </c>
      <c r="P2220" s="3">
        <v>659</v>
      </c>
      <c r="Q2220" s="3">
        <v>73</v>
      </c>
      <c r="R2220" s="3">
        <v>9.4</v>
      </c>
      <c r="S2220" s="3">
        <v>945</v>
      </c>
      <c r="T2220" s="3">
        <v>3.17</v>
      </c>
      <c r="U2220" s="3">
        <v>0.02</v>
      </c>
    </row>
    <row r="2221" spans="15:21" x14ac:dyDescent="0.25">
      <c r="O2221" s="3">
        <v>74</v>
      </c>
      <c r="P2221" s="3">
        <v>30</v>
      </c>
      <c r="Q2221" s="3">
        <v>59</v>
      </c>
      <c r="R2221" s="3">
        <v>14.8</v>
      </c>
      <c r="S2221" s="3">
        <v>749</v>
      </c>
      <c r="T2221" s="3">
        <v>1</v>
      </c>
      <c r="U2221" s="3">
        <v>0.02</v>
      </c>
    </row>
    <row r="2222" spans="15:21" x14ac:dyDescent="0.25">
      <c r="O2222" s="3">
        <v>36</v>
      </c>
      <c r="P2222" s="3">
        <v>25</v>
      </c>
      <c r="Q2222" s="3">
        <v>59</v>
      </c>
      <c r="R2222" s="3">
        <v>16.3</v>
      </c>
      <c r="S2222" s="3">
        <v>607</v>
      </c>
      <c r="T2222" s="3">
        <v>1</v>
      </c>
      <c r="U2222" s="3">
        <v>0.02</v>
      </c>
    </row>
    <row r="2223" spans="15:21" x14ac:dyDescent="0.25">
      <c r="O2223" s="3">
        <v>36</v>
      </c>
      <c r="P2223" s="3">
        <v>25</v>
      </c>
      <c r="Q2223" s="3">
        <v>56.5</v>
      </c>
      <c r="R2223" s="3">
        <v>15.9</v>
      </c>
      <c r="S2223" s="3">
        <v>610</v>
      </c>
      <c r="T2223" s="3">
        <v>1</v>
      </c>
      <c r="U2223" s="3">
        <v>0.02</v>
      </c>
    </row>
    <row r="2224" spans="15:21" x14ac:dyDescent="0.25">
      <c r="O2224" s="3">
        <v>74</v>
      </c>
      <c r="P2224" s="3">
        <v>30</v>
      </c>
      <c r="Q2224" s="3">
        <v>57</v>
      </c>
      <c r="R2224" s="3">
        <v>14.5</v>
      </c>
      <c r="S2224" s="3">
        <v>671</v>
      </c>
      <c r="T2224" s="3">
        <v>1</v>
      </c>
      <c r="U2224" s="3">
        <v>0.02</v>
      </c>
    </row>
    <row r="2225" spans="15:21" x14ac:dyDescent="0.25">
      <c r="O2225" s="3">
        <v>141</v>
      </c>
      <c r="P2225" s="3">
        <v>126</v>
      </c>
      <c r="Q2225" s="3">
        <v>56.5</v>
      </c>
      <c r="R2225" s="3">
        <v>14.8</v>
      </c>
      <c r="S2225" s="3">
        <v>547</v>
      </c>
      <c r="T2225" s="3">
        <v>1</v>
      </c>
      <c r="U2225" s="3">
        <v>0.02</v>
      </c>
    </row>
    <row r="2226" spans="15:21" x14ac:dyDescent="0.25">
      <c r="O2226" s="3">
        <v>81</v>
      </c>
      <c r="P2226" s="3">
        <v>43</v>
      </c>
      <c r="Q2226" s="3">
        <v>58</v>
      </c>
      <c r="R2226" s="3">
        <v>14.1</v>
      </c>
      <c r="S2226" s="3">
        <v>558</v>
      </c>
      <c r="T2226" s="3">
        <v>1</v>
      </c>
      <c r="U2226" s="3">
        <v>0.02</v>
      </c>
    </row>
    <row r="2227" spans="15:21" x14ac:dyDescent="0.25">
      <c r="O2227" s="3">
        <v>141</v>
      </c>
      <c r="P2227" s="3">
        <v>126</v>
      </c>
      <c r="Q2227" s="3">
        <v>57.5</v>
      </c>
      <c r="R2227" s="3">
        <v>13.8</v>
      </c>
      <c r="S2227" s="3">
        <v>546</v>
      </c>
      <c r="T2227" s="3">
        <v>1</v>
      </c>
      <c r="U2227" s="3">
        <v>0.04</v>
      </c>
    </row>
    <row r="2228" spans="15:21" x14ac:dyDescent="0.25">
      <c r="O2228" s="3">
        <v>150</v>
      </c>
      <c r="P2228" s="3">
        <v>100</v>
      </c>
      <c r="Q2228" s="3">
        <v>59</v>
      </c>
      <c r="R2228" s="3">
        <v>13.9</v>
      </c>
      <c r="S2228" s="3">
        <v>546</v>
      </c>
      <c r="T2228" s="3">
        <v>1</v>
      </c>
      <c r="U2228" s="3">
        <v>0.02</v>
      </c>
    </row>
    <row r="2229" spans="15:21" x14ac:dyDescent="0.25">
      <c r="O2229" s="3">
        <v>92</v>
      </c>
      <c r="P2229" s="3">
        <v>69</v>
      </c>
      <c r="Q2229" s="3">
        <v>59.5</v>
      </c>
      <c r="R2229" s="3">
        <v>12.9</v>
      </c>
      <c r="S2229" s="3">
        <v>533</v>
      </c>
      <c r="T2229" s="3">
        <v>1</v>
      </c>
      <c r="U2229" s="3">
        <v>0.06</v>
      </c>
    </row>
    <row r="2230" spans="15:21" x14ac:dyDescent="0.25">
      <c r="O2230" s="3">
        <v>150</v>
      </c>
      <c r="P2230" s="3">
        <v>100</v>
      </c>
      <c r="Q2230" s="3">
        <v>59</v>
      </c>
      <c r="R2230" s="3">
        <v>13.8</v>
      </c>
      <c r="S2230" s="3">
        <v>537</v>
      </c>
      <c r="T2230" s="3">
        <v>1</v>
      </c>
      <c r="U2230" s="3">
        <v>0.02</v>
      </c>
    </row>
    <row r="2231" spans="15:21" x14ac:dyDescent="0.25">
      <c r="O2231" s="3">
        <v>82</v>
      </c>
      <c r="P2231" s="3">
        <v>60</v>
      </c>
      <c r="Q2231" s="3">
        <v>61</v>
      </c>
      <c r="R2231" s="3">
        <v>12.4</v>
      </c>
      <c r="S2231" s="3">
        <v>524</v>
      </c>
      <c r="T2231" s="3">
        <v>1</v>
      </c>
      <c r="U2231" s="3">
        <v>7.0000000000000007E-2</v>
      </c>
    </row>
    <row r="2232" spans="15:21" x14ac:dyDescent="0.25">
      <c r="O2232" s="3">
        <v>255</v>
      </c>
      <c r="P2232" s="3">
        <v>202</v>
      </c>
      <c r="Q2232" s="3">
        <v>60</v>
      </c>
      <c r="R2232" s="3">
        <v>13.6</v>
      </c>
      <c r="S2232" s="3">
        <v>534</v>
      </c>
      <c r="T2232" s="3">
        <v>1</v>
      </c>
      <c r="U2232" s="3">
        <v>0.02</v>
      </c>
    </row>
    <row r="2233" spans="15:21" x14ac:dyDescent="0.25">
      <c r="O2233" s="3">
        <v>82</v>
      </c>
      <c r="P2233" s="3">
        <v>60</v>
      </c>
      <c r="Q2233" s="3">
        <v>61.5</v>
      </c>
      <c r="R2233" s="3">
        <v>12</v>
      </c>
      <c r="S2233" s="3">
        <v>522</v>
      </c>
      <c r="T2233" s="3">
        <v>1</v>
      </c>
      <c r="U2233" s="3">
        <v>0.08</v>
      </c>
    </row>
    <row r="2234" spans="15:21" x14ac:dyDescent="0.25">
      <c r="O2234" s="3">
        <v>255</v>
      </c>
      <c r="P2234" s="3">
        <v>185</v>
      </c>
      <c r="Q2234" s="3">
        <v>60.5</v>
      </c>
      <c r="R2234" s="3">
        <v>13.4</v>
      </c>
      <c r="S2234" s="3">
        <v>534</v>
      </c>
      <c r="T2234" s="3">
        <v>1</v>
      </c>
      <c r="U2234" s="3">
        <v>0.02</v>
      </c>
    </row>
    <row r="2235" spans="15:21" x14ac:dyDescent="0.25">
      <c r="O2235" s="3">
        <v>144</v>
      </c>
      <c r="P2235" s="3">
        <v>107</v>
      </c>
      <c r="Q2235" s="3">
        <v>62.5</v>
      </c>
      <c r="R2235" s="3">
        <v>11.8</v>
      </c>
      <c r="S2235" s="3">
        <v>526</v>
      </c>
      <c r="T2235" s="3">
        <v>1</v>
      </c>
      <c r="U2235" s="3">
        <v>0.08</v>
      </c>
    </row>
    <row r="2236" spans="15:21" x14ac:dyDescent="0.25">
      <c r="O2236" s="3">
        <v>255</v>
      </c>
      <c r="P2236" s="3">
        <v>185</v>
      </c>
      <c r="Q2236" s="3">
        <v>61</v>
      </c>
      <c r="R2236" s="3">
        <v>13.2</v>
      </c>
      <c r="S2236" s="3">
        <v>534</v>
      </c>
      <c r="T2236" s="3">
        <v>1</v>
      </c>
      <c r="U2236" s="3">
        <v>0.02</v>
      </c>
    </row>
    <row r="2237" spans="15:21" x14ac:dyDescent="0.25">
      <c r="O2237" s="3">
        <v>71</v>
      </c>
      <c r="P2237" s="3">
        <v>49</v>
      </c>
      <c r="Q2237" s="3">
        <v>63</v>
      </c>
      <c r="R2237" s="3">
        <v>11.5</v>
      </c>
      <c r="S2237" s="3">
        <v>526</v>
      </c>
      <c r="T2237" s="3">
        <v>1</v>
      </c>
      <c r="U2237" s="3">
        <v>7.0000000000000007E-2</v>
      </c>
    </row>
    <row r="2238" spans="15:21" x14ac:dyDescent="0.25">
      <c r="O2238" s="3">
        <v>261</v>
      </c>
      <c r="P2238" s="3">
        <v>184</v>
      </c>
      <c r="Q2238" s="3">
        <v>61.5</v>
      </c>
      <c r="R2238" s="3">
        <v>13.1</v>
      </c>
      <c r="S2238" s="3">
        <v>537</v>
      </c>
      <c r="T2238" s="3">
        <v>1</v>
      </c>
      <c r="U2238" s="3">
        <v>0.02</v>
      </c>
    </row>
    <row r="2239" spans="15:21" x14ac:dyDescent="0.25">
      <c r="O2239" s="3">
        <v>71</v>
      </c>
      <c r="P2239" s="3">
        <v>49</v>
      </c>
      <c r="Q2239" s="3">
        <v>64.5</v>
      </c>
      <c r="R2239" s="3">
        <v>11.3</v>
      </c>
      <c r="S2239" s="3">
        <v>514</v>
      </c>
      <c r="T2239" s="3">
        <v>1</v>
      </c>
      <c r="U2239" s="3">
        <v>0.08</v>
      </c>
    </row>
    <row r="2240" spans="15:21" x14ac:dyDescent="0.25">
      <c r="O2240" s="3">
        <v>258</v>
      </c>
      <c r="P2240" s="3">
        <v>190</v>
      </c>
      <c r="Q2240" s="3">
        <v>62</v>
      </c>
      <c r="R2240" s="3">
        <v>13</v>
      </c>
      <c r="S2240" s="3">
        <v>538</v>
      </c>
      <c r="T2240" s="3">
        <v>1</v>
      </c>
      <c r="U2240" s="3">
        <v>0.02</v>
      </c>
    </row>
    <row r="2241" spans="15:21" x14ac:dyDescent="0.25">
      <c r="O2241" s="3">
        <v>90</v>
      </c>
      <c r="P2241" s="3">
        <v>62</v>
      </c>
      <c r="Q2241" s="3">
        <v>64.5</v>
      </c>
      <c r="R2241" s="3">
        <v>11</v>
      </c>
      <c r="S2241" s="3">
        <v>516</v>
      </c>
      <c r="T2241" s="3">
        <v>1</v>
      </c>
      <c r="U2241" s="3">
        <v>7.0000000000000007E-2</v>
      </c>
    </row>
    <row r="2242" spans="15:21" x14ac:dyDescent="0.25">
      <c r="O2242" s="3">
        <v>258</v>
      </c>
      <c r="P2242" s="3">
        <v>190</v>
      </c>
      <c r="Q2242" s="3">
        <v>62.5</v>
      </c>
      <c r="R2242" s="3">
        <v>12.9</v>
      </c>
      <c r="S2242" s="3">
        <v>539</v>
      </c>
      <c r="T2242" s="3">
        <v>1</v>
      </c>
      <c r="U2242" s="3">
        <v>0.02</v>
      </c>
    </row>
    <row r="2243" spans="15:21" x14ac:dyDescent="0.25">
      <c r="O2243" s="3">
        <v>99</v>
      </c>
      <c r="P2243" s="3">
        <v>70</v>
      </c>
      <c r="Q2243" s="3">
        <v>65</v>
      </c>
      <c r="R2243" s="3">
        <v>10.8</v>
      </c>
      <c r="S2243" s="3">
        <v>519</v>
      </c>
      <c r="T2243" s="3">
        <v>1</v>
      </c>
      <c r="U2243" s="3">
        <v>7.0000000000000007E-2</v>
      </c>
    </row>
    <row r="2244" spans="15:21" x14ac:dyDescent="0.25">
      <c r="O2244" s="3">
        <v>248</v>
      </c>
      <c r="P2244" s="3">
        <v>182</v>
      </c>
      <c r="Q2244" s="3">
        <v>63</v>
      </c>
      <c r="R2244" s="3">
        <v>12.8</v>
      </c>
      <c r="S2244" s="3">
        <v>545</v>
      </c>
      <c r="T2244" s="3">
        <v>1</v>
      </c>
      <c r="U2244" s="3">
        <v>0.02</v>
      </c>
    </row>
    <row r="2245" spans="15:21" x14ac:dyDescent="0.25">
      <c r="O2245" s="3">
        <v>209</v>
      </c>
      <c r="P2245" s="3">
        <v>139</v>
      </c>
      <c r="Q2245" s="3">
        <v>63</v>
      </c>
      <c r="R2245" s="3">
        <v>12.9</v>
      </c>
      <c r="S2245" s="3">
        <v>558</v>
      </c>
      <c r="T2245" s="3">
        <v>1</v>
      </c>
      <c r="U2245" s="3">
        <v>0.02</v>
      </c>
    </row>
    <row r="2246" spans="15:21" x14ac:dyDescent="0.25">
      <c r="O2246" s="3">
        <v>22</v>
      </c>
      <c r="P2246" s="3">
        <v>17</v>
      </c>
      <c r="Q2246" s="3">
        <v>66.5</v>
      </c>
      <c r="R2246" s="3">
        <v>10.4</v>
      </c>
      <c r="S2246" s="3">
        <v>518</v>
      </c>
      <c r="T2246" s="3">
        <v>1</v>
      </c>
      <c r="U2246" s="3">
        <v>7.0000000000000007E-2</v>
      </c>
    </row>
    <row r="2247" spans="15:21" x14ac:dyDescent="0.25">
      <c r="O2247" s="3">
        <v>151</v>
      </c>
      <c r="P2247" s="3">
        <v>104</v>
      </c>
      <c r="Q2247" s="3">
        <v>63</v>
      </c>
      <c r="R2247" s="3">
        <v>13</v>
      </c>
      <c r="S2247" s="3">
        <v>561</v>
      </c>
      <c r="T2247" s="3">
        <v>1</v>
      </c>
      <c r="U2247" s="3">
        <v>0.02</v>
      </c>
    </row>
    <row r="2248" spans="15:21" x14ac:dyDescent="0.25">
      <c r="O2248" s="3">
        <v>22</v>
      </c>
      <c r="P2248" s="3">
        <v>17</v>
      </c>
      <c r="Q2248" s="3">
        <v>66.5</v>
      </c>
      <c r="R2248" s="3">
        <v>10.199999999999999</v>
      </c>
      <c r="S2248" s="3">
        <v>471</v>
      </c>
      <c r="T2248" s="3">
        <v>1</v>
      </c>
      <c r="U2248" s="3">
        <v>7.0000000000000007E-2</v>
      </c>
    </row>
    <row r="2249" spans="15:21" x14ac:dyDescent="0.25">
      <c r="O2249" s="3">
        <v>239</v>
      </c>
      <c r="P2249" s="3">
        <v>181</v>
      </c>
      <c r="Q2249" s="3">
        <v>63</v>
      </c>
      <c r="R2249" s="3">
        <v>13</v>
      </c>
      <c r="S2249" s="3">
        <v>565</v>
      </c>
      <c r="T2249" s="3">
        <v>1</v>
      </c>
      <c r="U2249" s="3">
        <v>0.02</v>
      </c>
    </row>
    <row r="2250" spans="15:21" x14ac:dyDescent="0.25">
      <c r="O2250" s="3">
        <v>41</v>
      </c>
      <c r="P2250" s="3">
        <v>31</v>
      </c>
      <c r="Q2250" s="3">
        <v>67</v>
      </c>
      <c r="R2250" s="3">
        <v>10.1</v>
      </c>
      <c r="S2250" s="3">
        <v>467</v>
      </c>
      <c r="T2250" s="3">
        <v>1</v>
      </c>
      <c r="U2250" s="3">
        <v>7.0000000000000007E-2</v>
      </c>
    </row>
    <row r="2251" spans="15:21" x14ac:dyDescent="0.25">
      <c r="O2251" s="3">
        <v>239</v>
      </c>
      <c r="P2251" s="3">
        <v>181</v>
      </c>
      <c r="Q2251" s="3">
        <v>62.5</v>
      </c>
      <c r="R2251" s="3">
        <v>12.9</v>
      </c>
      <c r="S2251" s="3">
        <v>563</v>
      </c>
      <c r="T2251" s="3">
        <v>1</v>
      </c>
      <c r="U2251" s="3">
        <v>0.02</v>
      </c>
    </row>
    <row r="2252" spans="15:21" x14ac:dyDescent="0.25">
      <c r="O2252" s="3">
        <v>33</v>
      </c>
      <c r="P2252" s="3">
        <v>30</v>
      </c>
      <c r="Q2252" s="3">
        <v>67.5</v>
      </c>
      <c r="R2252" s="3">
        <v>10</v>
      </c>
      <c r="S2252" s="3">
        <v>464</v>
      </c>
      <c r="T2252" s="3">
        <v>1</v>
      </c>
      <c r="U2252" s="3">
        <v>7.0000000000000007E-2</v>
      </c>
    </row>
    <row r="2253" spans="15:21" x14ac:dyDescent="0.25">
      <c r="O2253" s="3">
        <v>162</v>
      </c>
      <c r="P2253" s="3">
        <v>115</v>
      </c>
      <c r="Q2253" s="3">
        <v>63</v>
      </c>
      <c r="R2253" s="3">
        <v>13</v>
      </c>
      <c r="S2253" s="3">
        <v>561</v>
      </c>
      <c r="T2253" s="3">
        <v>1</v>
      </c>
      <c r="U2253" s="3">
        <v>0.02</v>
      </c>
    </row>
    <row r="2254" spans="15:21" x14ac:dyDescent="0.25">
      <c r="O2254" s="3">
        <v>33</v>
      </c>
      <c r="P2254" s="3">
        <v>30</v>
      </c>
      <c r="Q2254" s="3">
        <v>68</v>
      </c>
      <c r="R2254" s="3">
        <v>9.9</v>
      </c>
      <c r="S2254" s="3">
        <v>462</v>
      </c>
      <c r="T2254" s="3">
        <v>1</v>
      </c>
      <c r="U2254" s="3">
        <v>7.0000000000000007E-2</v>
      </c>
    </row>
    <row r="2255" spans="15:21" x14ac:dyDescent="0.25">
      <c r="O2255" s="3">
        <v>222</v>
      </c>
      <c r="P2255" s="3">
        <v>170</v>
      </c>
      <c r="Q2255" s="3">
        <v>63</v>
      </c>
      <c r="R2255" s="3">
        <v>13</v>
      </c>
      <c r="S2255" s="3">
        <v>559</v>
      </c>
      <c r="T2255" s="3">
        <v>1</v>
      </c>
      <c r="U2255" s="3">
        <v>0.02</v>
      </c>
    </row>
    <row r="2256" spans="15:21" x14ac:dyDescent="0.25">
      <c r="O2256" s="3">
        <v>56</v>
      </c>
      <c r="P2256" s="3">
        <v>43</v>
      </c>
      <c r="Q2256" s="3">
        <v>68</v>
      </c>
      <c r="R2256" s="3">
        <v>9.9</v>
      </c>
      <c r="S2256" s="3">
        <v>472</v>
      </c>
      <c r="T2256" s="3">
        <v>1</v>
      </c>
      <c r="U2256" s="3">
        <v>0.06</v>
      </c>
    </row>
    <row r="2257" spans="15:21" x14ac:dyDescent="0.25">
      <c r="O2257" s="3">
        <v>56</v>
      </c>
      <c r="P2257" s="3">
        <v>43</v>
      </c>
      <c r="Q2257" s="3">
        <v>68</v>
      </c>
      <c r="R2257" s="3">
        <v>9.9</v>
      </c>
      <c r="S2257" s="3">
        <v>472</v>
      </c>
      <c r="T2257" s="3">
        <v>1</v>
      </c>
      <c r="U2257" s="3">
        <v>0.06</v>
      </c>
    </row>
    <row r="2258" spans="15:21" x14ac:dyDescent="0.25">
      <c r="O2258" s="3">
        <v>222</v>
      </c>
      <c r="P2258" s="3">
        <v>170</v>
      </c>
      <c r="Q2258" s="3">
        <v>63</v>
      </c>
      <c r="R2258" s="3">
        <v>13</v>
      </c>
      <c r="S2258" s="3">
        <v>556</v>
      </c>
      <c r="T2258" s="3">
        <v>1</v>
      </c>
      <c r="U2258" s="3">
        <v>0.02</v>
      </c>
    </row>
    <row r="2259" spans="15:21" x14ac:dyDescent="0.25">
      <c r="O2259" s="3">
        <v>299</v>
      </c>
      <c r="P2259" s="3">
        <v>217</v>
      </c>
      <c r="Q2259" s="3">
        <v>69</v>
      </c>
      <c r="R2259" s="3">
        <v>9.9</v>
      </c>
      <c r="S2259" s="3">
        <v>496</v>
      </c>
      <c r="T2259" s="3">
        <v>1</v>
      </c>
      <c r="U2259" s="3">
        <v>0.06</v>
      </c>
    </row>
    <row r="2260" spans="15:21" x14ac:dyDescent="0.25">
      <c r="O2260" s="3">
        <v>299</v>
      </c>
      <c r="P2260" s="3">
        <v>217</v>
      </c>
      <c r="Q2260" s="3">
        <v>69</v>
      </c>
      <c r="R2260" s="3">
        <v>9.9</v>
      </c>
      <c r="S2260" s="3">
        <v>496</v>
      </c>
      <c r="T2260" s="3">
        <v>1</v>
      </c>
      <c r="U2260" s="3">
        <v>0.06</v>
      </c>
    </row>
    <row r="2261" spans="15:21" x14ac:dyDescent="0.25">
      <c r="O2261" s="3">
        <v>252</v>
      </c>
      <c r="P2261" s="3">
        <v>178</v>
      </c>
      <c r="Q2261" s="3">
        <v>63</v>
      </c>
      <c r="R2261" s="3">
        <v>13</v>
      </c>
      <c r="S2261" s="3">
        <v>555</v>
      </c>
      <c r="T2261" s="3">
        <v>1</v>
      </c>
      <c r="U2261" s="3">
        <v>0.02</v>
      </c>
    </row>
    <row r="2262" spans="15:21" x14ac:dyDescent="0.25">
      <c r="O2262" s="3">
        <v>299</v>
      </c>
      <c r="P2262" s="3">
        <v>217</v>
      </c>
      <c r="Q2262" s="3">
        <v>69</v>
      </c>
      <c r="R2262" s="3">
        <v>10</v>
      </c>
      <c r="S2262" s="3">
        <v>504</v>
      </c>
      <c r="T2262" s="3">
        <v>1</v>
      </c>
      <c r="U2262" s="3">
        <v>0.06</v>
      </c>
    </row>
    <row r="2263" spans="15:21" x14ac:dyDescent="0.25">
      <c r="O2263" s="3">
        <v>299</v>
      </c>
      <c r="P2263" s="3">
        <v>217</v>
      </c>
      <c r="Q2263" s="3">
        <v>69</v>
      </c>
      <c r="R2263" s="3">
        <v>10</v>
      </c>
      <c r="S2263" s="3">
        <v>504</v>
      </c>
      <c r="T2263" s="3">
        <v>1</v>
      </c>
      <c r="U2263" s="3">
        <v>0.06</v>
      </c>
    </row>
    <row r="2264" spans="15:21" x14ac:dyDescent="0.25">
      <c r="O2264" s="3">
        <v>281</v>
      </c>
      <c r="P2264" s="3">
        <v>206</v>
      </c>
      <c r="Q2264" s="3">
        <v>63</v>
      </c>
      <c r="R2264" s="3">
        <v>13</v>
      </c>
      <c r="S2264" s="3">
        <v>549</v>
      </c>
      <c r="T2264" s="3">
        <v>1</v>
      </c>
      <c r="U2264" s="3">
        <v>0.02</v>
      </c>
    </row>
    <row r="2265" spans="15:21" x14ac:dyDescent="0.25">
      <c r="O2265" s="3">
        <v>120</v>
      </c>
      <c r="P2265" s="3">
        <v>91</v>
      </c>
      <c r="Q2265" s="3">
        <v>69.5</v>
      </c>
      <c r="R2265" s="3">
        <v>10</v>
      </c>
      <c r="S2265" s="3">
        <v>499</v>
      </c>
      <c r="T2265" s="3">
        <v>1</v>
      </c>
      <c r="U2265" s="3">
        <v>0.06</v>
      </c>
    </row>
    <row r="2266" spans="15:21" x14ac:dyDescent="0.25">
      <c r="O2266" s="3">
        <v>120</v>
      </c>
      <c r="P2266" s="3">
        <v>91</v>
      </c>
      <c r="Q2266" s="3">
        <v>69.5</v>
      </c>
      <c r="R2266" s="3">
        <v>10</v>
      </c>
      <c r="S2266" s="3">
        <v>499</v>
      </c>
      <c r="T2266" s="3">
        <v>1</v>
      </c>
      <c r="U2266" s="3">
        <v>0.06</v>
      </c>
    </row>
    <row r="2267" spans="15:21" x14ac:dyDescent="0.25">
      <c r="O2267" s="3">
        <v>281</v>
      </c>
      <c r="P2267" s="3">
        <v>206</v>
      </c>
      <c r="Q2267" s="3">
        <v>63.5</v>
      </c>
      <c r="R2267" s="3">
        <v>12.9</v>
      </c>
      <c r="S2267" s="3">
        <v>547</v>
      </c>
      <c r="T2267" s="3">
        <v>1</v>
      </c>
      <c r="U2267" s="3">
        <v>0.02</v>
      </c>
    </row>
    <row r="2268" spans="15:21" x14ac:dyDescent="0.25">
      <c r="O2268" s="3">
        <v>283</v>
      </c>
      <c r="P2268" s="3">
        <v>216</v>
      </c>
      <c r="Q2268" s="3">
        <v>69.5</v>
      </c>
      <c r="R2268" s="3">
        <v>10</v>
      </c>
      <c r="S2268" s="3">
        <v>500</v>
      </c>
      <c r="T2268" s="3">
        <v>1</v>
      </c>
      <c r="U2268" s="3">
        <v>0.05</v>
      </c>
    </row>
    <row r="2269" spans="15:21" x14ac:dyDescent="0.25">
      <c r="O2269" s="3">
        <v>283</v>
      </c>
      <c r="P2269" s="3">
        <v>216</v>
      </c>
      <c r="Q2269" s="3">
        <v>69.5</v>
      </c>
      <c r="R2269" s="3">
        <v>10</v>
      </c>
      <c r="S2269" s="3">
        <v>500</v>
      </c>
      <c r="T2269" s="3">
        <v>1</v>
      </c>
      <c r="U2269" s="3">
        <v>0.05</v>
      </c>
    </row>
    <row r="2270" spans="15:21" x14ac:dyDescent="0.25">
      <c r="O2270" s="3">
        <v>264</v>
      </c>
      <c r="P2270" s="3">
        <v>201</v>
      </c>
      <c r="Q2270" s="3">
        <v>63</v>
      </c>
      <c r="R2270" s="3">
        <v>12.9</v>
      </c>
      <c r="S2270" s="3">
        <v>541</v>
      </c>
      <c r="T2270" s="3">
        <v>1</v>
      </c>
      <c r="U2270" s="3">
        <v>0.02</v>
      </c>
    </row>
    <row r="2271" spans="15:21" x14ac:dyDescent="0.25">
      <c r="O2271" s="3">
        <v>283</v>
      </c>
      <c r="P2271" s="3">
        <v>216</v>
      </c>
      <c r="Q2271" s="3">
        <v>69.5</v>
      </c>
      <c r="R2271" s="3">
        <v>10</v>
      </c>
      <c r="S2271" s="3">
        <v>498</v>
      </c>
      <c r="T2271" s="3">
        <v>1</v>
      </c>
      <c r="U2271" s="3">
        <v>0.05</v>
      </c>
    </row>
    <row r="2272" spans="15:21" x14ac:dyDescent="0.25">
      <c r="O2272" s="3">
        <v>283</v>
      </c>
      <c r="P2272" s="3">
        <v>216</v>
      </c>
      <c r="Q2272" s="3">
        <v>69.5</v>
      </c>
      <c r="R2272" s="3">
        <v>10</v>
      </c>
      <c r="S2272" s="3">
        <v>498</v>
      </c>
      <c r="T2272" s="3">
        <v>1</v>
      </c>
      <c r="U2272" s="3">
        <v>0.05</v>
      </c>
    </row>
    <row r="2273" spans="15:21" x14ac:dyDescent="0.25">
      <c r="O2273" s="3">
        <v>339</v>
      </c>
      <c r="P2273" s="3">
        <v>261</v>
      </c>
      <c r="Q2273" s="3">
        <v>63.5</v>
      </c>
      <c r="R2273" s="3">
        <v>12.9</v>
      </c>
      <c r="S2273" s="3">
        <v>537</v>
      </c>
      <c r="T2273" s="3">
        <v>1</v>
      </c>
      <c r="U2273" s="3">
        <v>0.02</v>
      </c>
    </row>
    <row r="2274" spans="15:21" x14ac:dyDescent="0.25">
      <c r="O2274" s="3">
        <v>76</v>
      </c>
      <c r="P2274" s="3">
        <v>56</v>
      </c>
      <c r="Q2274" s="3">
        <v>69</v>
      </c>
      <c r="R2274" s="3">
        <v>9.9</v>
      </c>
      <c r="S2274" s="3">
        <v>497</v>
      </c>
      <c r="T2274" s="3">
        <v>1</v>
      </c>
      <c r="U2274" s="3">
        <v>0.05</v>
      </c>
    </row>
    <row r="2275" spans="15:21" x14ac:dyDescent="0.25">
      <c r="O2275" s="3">
        <v>76</v>
      </c>
      <c r="P2275" s="3">
        <v>56</v>
      </c>
      <c r="Q2275" s="3">
        <v>69</v>
      </c>
      <c r="R2275" s="3">
        <v>9.9</v>
      </c>
      <c r="S2275" s="3">
        <v>497</v>
      </c>
      <c r="T2275" s="3">
        <v>1</v>
      </c>
      <c r="U2275" s="3">
        <v>0.05</v>
      </c>
    </row>
    <row r="2276" spans="15:21" x14ac:dyDescent="0.25">
      <c r="O2276" s="3">
        <v>339</v>
      </c>
      <c r="P2276" s="3">
        <v>261</v>
      </c>
      <c r="Q2276" s="3">
        <v>63.5</v>
      </c>
      <c r="R2276" s="3">
        <v>12.8</v>
      </c>
      <c r="S2276" s="3">
        <v>535</v>
      </c>
      <c r="T2276" s="3">
        <v>1</v>
      </c>
      <c r="U2276" s="3">
        <v>0.02</v>
      </c>
    </row>
    <row r="2277" spans="15:21" x14ac:dyDescent="0.25">
      <c r="O2277" s="3">
        <v>75</v>
      </c>
      <c r="P2277" s="3">
        <v>58</v>
      </c>
      <c r="Q2277" s="3">
        <v>69.5</v>
      </c>
      <c r="R2277" s="3">
        <v>9.8000000000000007</v>
      </c>
      <c r="S2277" s="3">
        <v>497</v>
      </c>
      <c r="T2277" s="3">
        <v>1</v>
      </c>
      <c r="U2277" s="3">
        <v>0.05</v>
      </c>
    </row>
    <row r="2278" spans="15:21" x14ac:dyDescent="0.25">
      <c r="O2278" s="3">
        <v>75</v>
      </c>
      <c r="P2278" s="3">
        <v>58</v>
      </c>
      <c r="Q2278" s="3">
        <v>69.5</v>
      </c>
      <c r="R2278" s="3">
        <v>9.8000000000000007</v>
      </c>
      <c r="S2278" s="3">
        <v>497</v>
      </c>
      <c r="T2278" s="3">
        <v>1</v>
      </c>
      <c r="U2278" s="3">
        <v>0.05</v>
      </c>
    </row>
    <row r="2279" spans="15:21" x14ac:dyDescent="0.25">
      <c r="O2279" s="3">
        <v>294</v>
      </c>
      <c r="P2279" s="3">
        <v>221</v>
      </c>
      <c r="Q2279" s="3">
        <v>63</v>
      </c>
      <c r="R2279" s="3">
        <v>12.9</v>
      </c>
      <c r="S2279" s="3">
        <v>534</v>
      </c>
      <c r="T2279" s="3">
        <v>1</v>
      </c>
      <c r="U2279" s="3">
        <v>0.02</v>
      </c>
    </row>
    <row r="2280" spans="15:21" x14ac:dyDescent="0.25">
      <c r="O2280" s="3">
        <v>75</v>
      </c>
      <c r="P2280" s="3">
        <v>58</v>
      </c>
      <c r="Q2280" s="3">
        <v>69.5</v>
      </c>
      <c r="R2280" s="3">
        <v>9.8000000000000007</v>
      </c>
      <c r="S2280" s="3">
        <v>498</v>
      </c>
      <c r="T2280" s="3">
        <v>1</v>
      </c>
      <c r="U2280" s="3">
        <v>0.05</v>
      </c>
    </row>
    <row r="2281" spans="15:21" x14ac:dyDescent="0.25">
      <c r="O2281" s="3">
        <v>75</v>
      </c>
      <c r="P2281" s="3">
        <v>58</v>
      </c>
      <c r="Q2281" s="3">
        <v>69.5</v>
      </c>
      <c r="R2281" s="3">
        <v>9.8000000000000007</v>
      </c>
      <c r="S2281" s="3">
        <v>498</v>
      </c>
      <c r="T2281" s="3">
        <v>1</v>
      </c>
      <c r="U2281" s="3">
        <v>0.05</v>
      </c>
    </row>
    <row r="2282" spans="15:21" x14ac:dyDescent="0.25">
      <c r="O2282" s="3">
        <v>339</v>
      </c>
      <c r="P2282" s="3">
        <v>244</v>
      </c>
      <c r="Q2282" s="3">
        <v>63</v>
      </c>
      <c r="R2282" s="3">
        <v>13</v>
      </c>
      <c r="S2282" s="3">
        <v>536</v>
      </c>
      <c r="T2282" s="3">
        <v>1</v>
      </c>
      <c r="U2282" s="3">
        <v>0.02</v>
      </c>
    </row>
    <row r="2283" spans="15:21" x14ac:dyDescent="0.25">
      <c r="O2283" s="3">
        <v>45</v>
      </c>
      <c r="P2283" s="3">
        <v>37</v>
      </c>
      <c r="Q2283" s="3">
        <v>69.5</v>
      </c>
      <c r="R2283" s="3">
        <v>9.6999999999999993</v>
      </c>
      <c r="S2283" s="3">
        <v>495</v>
      </c>
      <c r="T2283" s="3">
        <v>1</v>
      </c>
      <c r="U2283" s="3">
        <v>0.05</v>
      </c>
    </row>
    <row r="2284" spans="15:21" x14ac:dyDescent="0.25">
      <c r="O2284" s="3">
        <v>45</v>
      </c>
      <c r="P2284" s="3">
        <v>37</v>
      </c>
      <c r="Q2284" s="3">
        <v>69.5</v>
      </c>
      <c r="R2284" s="3">
        <v>9.6999999999999993</v>
      </c>
      <c r="S2284" s="3">
        <v>495</v>
      </c>
      <c r="T2284" s="3">
        <v>1</v>
      </c>
      <c r="U2284" s="3">
        <v>0.05</v>
      </c>
    </row>
    <row r="2285" spans="15:21" x14ac:dyDescent="0.25">
      <c r="O2285" s="3">
        <v>339</v>
      </c>
      <c r="P2285" s="3">
        <v>244</v>
      </c>
      <c r="Q2285" s="3">
        <v>63.5</v>
      </c>
      <c r="R2285" s="3">
        <v>13</v>
      </c>
      <c r="S2285" s="3">
        <v>548</v>
      </c>
      <c r="T2285" s="3">
        <v>1</v>
      </c>
      <c r="U2285" s="3">
        <v>0.02</v>
      </c>
    </row>
    <row r="2286" spans="15:21" x14ac:dyDescent="0.25">
      <c r="O2286" s="3">
        <v>61</v>
      </c>
      <c r="P2286" s="3">
        <v>50</v>
      </c>
      <c r="Q2286" s="3">
        <v>70</v>
      </c>
      <c r="R2286" s="3">
        <v>9.6999999999999993</v>
      </c>
      <c r="S2286" s="3">
        <v>490</v>
      </c>
      <c r="T2286" s="3">
        <v>1</v>
      </c>
      <c r="U2286" s="3">
        <v>0.05</v>
      </c>
    </row>
    <row r="2287" spans="15:21" x14ac:dyDescent="0.25">
      <c r="O2287" s="3">
        <v>198</v>
      </c>
      <c r="P2287" s="3">
        <v>153</v>
      </c>
      <c r="Q2287" s="3">
        <v>63.5</v>
      </c>
      <c r="R2287" s="3">
        <v>13</v>
      </c>
      <c r="S2287" s="3">
        <v>552</v>
      </c>
      <c r="T2287" s="3">
        <v>1</v>
      </c>
      <c r="U2287" s="3">
        <v>0.02</v>
      </c>
    </row>
    <row r="2288" spans="15:21" x14ac:dyDescent="0.25">
      <c r="O2288" s="3">
        <v>61</v>
      </c>
      <c r="P2288" s="3">
        <v>50</v>
      </c>
      <c r="Q2288" s="3">
        <v>70</v>
      </c>
      <c r="R2288" s="3">
        <v>9.6</v>
      </c>
      <c r="S2288" s="3">
        <v>486</v>
      </c>
      <c r="T2288" s="3">
        <v>1</v>
      </c>
      <c r="U2288" s="3">
        <v>0.05</v>
      </c>
    </row>
    <row r="2289" spans="15:21" x14ac:dyDescent="0.25">
      <c r="O2289" s="3">
        <v>255</v>
      </c>
      <c r="P2289" s="3">
        <v>183</v>
      </c>
      <c r="Q2289" s="3">
        <v>63.5</v>
      </c>
      <c r="R2289" s="3">
        <v>13</v>
      </c>
      <c r="S2289" s="3">
        <v>555</v>
      </c>
      <c r="T2289" s="3">
        <v>1</v>
      </c>
      <c r="U2289" s="3">
        <v>0.02</v>
      </c>
    </row>
    <row r="2290" spans="15:21" x14ac:dyDescent="0.25">
      <c r="O2290" s="3">
        <v>52</v>
      </c>
      <c r="P2290" s="3">
        <v>39</v>
      </c>
      <c r="Q2290" s="3">
        <v>70.5</v>
      </c>
      <c r="R2290" s="3">
        <v>9.6</v>
      </c>
      <c r="S2290" s="3">
        <v>488</v>
      </c>
      <c r="T2290" s="3">
        <v>1</v>
      </c>
      <c r="U2290" s="3">
        <v>0.05</v>
      </c>
    </row>
    <row r="2291" spans="15:21" x14ac:dyDescent="0.25">
      <c r="O2291" s="3">
        <v>255</v>
      </c>
      <c r="P2291" s="3">
        <v>183</v>
      </c>
      <c r="Q2291" s="3">
        <v>64</v>
      </c>
      <c r="R2291" s="3">
        <v>13.1</v>
      </c>
      <c r="S2291" s="3">
        <v>552</v>
      </c>
      <c r="T2291" s="3">
        <v>1</v>
      </c>
      <c r="U2291" s="3">
        <v>0.02</v>
      </c>
    </row>
    <row r="2292" spans="15:21" x14ac:dyDescent="0.25">
      <c r="O2292" s="3">
        <v>46</v>
      </c>
      <c r="P2292" s="3">
        <v>40</v>
      </c>
      <c r="Q2292" s="3">
        <v>70.5</v>
      </c>
      <c r="R2292" s="3">
        <v>9.6</v>
      </c>
      <c r="S2292" s="3">
        <v>505</v>
      </c>
      <c r="T2292" s="3">
        <v>1</v>
      </c>
      <c r="U2292" s="3">
        <v>0.05</v>
      </c>
    </row>
    <row r="2293" spans="15:21" x14ac:dyDescent="0.25">
      <c r="O2293" s="3">
        <v>189</v>
      </c>
      <c r="P2293" s="3">
        <v>138</v>
      </c>
      <c r="Q2293" s="3">
        <v>64</v>
      </c>
      <c r="R2293" s="3">
        <v>13</v>
      </c>
      <c r="S2293" s="3">
        <v>542</v>
      </c>
      <c r="T2293" s="3">
        <v>1</v>
      </c>
      <c r="U2293" s="3">
        <v>0.02</v>
      </c>
    </row>
    <row r="2294" spans="15:21" x14ac:dyDescent="0.25">
      <c r="O2294" s="3">
        <v>46</v>
      </c>
      <c r="P2294" s="3">
        <v>40</v>
      </c>
      <c r="Q2294" s="3">
        <v>70.5</v>
      </c>
      <c r="R2294" s="3">
        <v>9.6</v>
      </c>
      <c r="S2294" s="3">
        <v>496</v>
      </c>
      <c r="T2294" s="3">
        <v>1</v>
      </c>
      <c r="U2294" s="3">
        <v>0.04</v>
      </c>
    </row>
    <row r="2295" spans="15:21" x14ac:dyDescent="0.25">
      <c r="O2295" s="3">
        <v>223</v>
      </c>
      <c r="P2295" s="3">
        <v>167</v>
      </c>
      <c r="Q2295" s="3">
        <v>64</v>
      </c>
      <c r="R2295" s="3">
        <v>13</v>
      </c>
      <c r="S2295" s="3">
        <v>534</v>
      </c>
      <c r="T2295" s="3">
        <v>1</v>
      </c>
      <c r="U2295" s="3">
        <v>0.02</v>
      </c>
    </row>
    <row r="2296" spans="15:21" x14ac:dyDescent="0.25">
      <c r="O2296" s="3">
        <v>291</v>
      </c>
      <c r="P2296" s="3">
        <v>149</v>
      </c>
      <c r="Q2296" s="3">
        <v>71</v>
      </c>
      <c r="R2296" s="3">
        <v>9.6999999999999993</v>
      </c>
      <c r="S2296" s="3">
        <v>493</v>
      </c>
      <c r="T2296" s="3">
        <v>1</v>
      </c>
      <c r="U2296" s="3">
        <v>0.04</v>
      </c>
    </row>
    <row r="2297" spans="15:21" x14ac:dyDescent="0.25">
      <c r="O2297" s="3">
        <v>223</v>
      </c>
      <c r="P2297" s="3">
        <v>167</v>
      </c>
      <c r="Q2297" s="3">
        <v>63.5</v>
      </c>
      <c r="R2297" s="3">
        <v>13.1</v>
      </c>
      <c r="S2297" s="3">
        <v>515</v>
      </c>
      <c r="T2297" s="3">
        <v>1</v>
      </c>
      <c r="U2297" s="3">
        <v>0.02</v>
      </c>
    </row>
    <row r="2298" spans="15:21" x14ac:dyDescent="0.25">
      <c r="O2298" s="3">
        <v>147</v>
      </c>
      <c r="P2298" s="3">
        <v>108</v>
      </c>
      <c r="Q2298" s="3">
        <v>71.5</v>
      </c>
      <c r="R2298" s="3">
        <v>9.8000000000000007</v>
      </c>
      <c r="S2298" s="3">
        <v>495</v>
      </c>
      <c r="T2298" s="3">
        <v>1</v>
      </c>
      <c r="U2298" s="3">
        <v>0.04</v>
      </c>
    </row>
    <row r="2299" spans="15:21" x14ac:dyDescent="0.25">
      <c r="O2299" s="3">
        <v>225</v>
      </c>
      <c r="P2299" s="3">
        <v>164</v>
      </c>
      <c r="Q2299" s="3">
        <v>63.5</v>
      </c>
      <c r="R2299" s="3">
        <v>13.1</v>
      </c>
      <c r="S2299" s="3">
        <v>508</v>
      </c>
      <c r="T2299" s="3">
        <v>1</v>
      </c>
      <c r="U2299" s="3">
        <v>0.02</v>
      </c>
    </row>
    <row r="2300" spans="15:21" x14ac:dyDescent="0.25">
      <c r="O2300" s="3">
        <v>147</v>
      </c>
      <c r="P2300" s="3">
        <v>108</v>
      </c>
      <c r="Q2300" s="3">
        <v>71.5</v>
      </c>
      <c r="R2300" s="3">
        <v>9.8000000000000007</v>
      </c>
      <c r="S2300" s="3">
        <v>498</v>
      </c>
      <c r="T2300" s="3">
        <v>1</v>
      </c>
      <c r="U2300" s="3">
        <v>0.04</v>
      </c>
    </row>
    <row r="2301" spans="15:21" x14ac:dyDescent="0.25">
      <c r="O2301" s="3">
        <v>238</v>
      </c>
      <c r="P2301" s="3">
        <v>168</v>
      </c>
      <c r="Q2301" s="3">
        <v>63.5</v>
      </c>
      <c r="R2301" s="3">
        <v>13.1</v>
      </c>
      <c r="S2301" s="3">
        <v>507</v>
      </c>
      <c r="T2301" s="3">
        <v>1</v>
      </c>
      <c r="U2301" s="3">
        <v>0.02</v>
      </c>
    </row>
    <row r="2302" spans="15:21" x14ac:dyDescent="0.25">
      <c r="O2302" s="3">
        <v>106</v>
      </c>
      <c r="P2302" s="3">
        <v>78</v>
      </c>
      <c r="Q2302" s="3">
        <v>71.5</v>
      </c>
      <c r="R2302" s="3">
        <v>9.8000000000000007</v>
      </c>
      <c r="S2302" s="3">
        <v>500</v>
      </c>
      <c r="T2302" s="3">
        <v>1</v>
      </c>
      <c r="U2302" s="3">
        <v>0.04</v>
      </c>
    </row>
    <row r="2303" spans="15:21" x14ac:dyDescent="0.25">
      <c r="O2303" s="3">
        <v>238</v>
      </c>
      <c r="P2303" s="3">
        <v>168</v>
      </c>
      <c r="Q2303" s="3">
        <v>63.5</v>
      </c>
      <c r="R2303" s="3">
        <v>13.1</v>
      </c>
      <c r="S2303" s="3">
        <v>494</v>
      </c>
      <c r="T2303" s="3">
        <v>1</v>
      </c>
      <c r="U2303" s="3">
        <v>0.02</v>
      </c>
    </row>
    <row r="2304" spans="15:21" x14ac:dyDescent="0.25">
      <c r="O2304" s="3">
        <v>115</v>
      </c>
      <c r="P2304" s="3">
        <v>78</v>
      </c>
      <c r="Q2304" s="3">
        <v>71.5</v>
      </c>
      <c r="R2304" s="3">
        <v>9.8000000000000007</v>
      </c>
      <c r="S2304" s="3">
        <v>496</v>
      </c>
      <c r="T2304" s="3">
        <v>1</v>
      </c>
      <c r="U2304" s="3">
        <v>0.03</v>
      </c>
    </row>
    <row r="2305" spans="15:21" x14ac:dyDescent="0.25">
      <c r="O2305" s="3">
        <v>209</v>
      </c>
      <c r="P2305" s="3">
        <v>160</v>
      </c>
      <c r="Q2305" s="3">
        <v>64</v>
      </c>
      <c r="R2305" s="3">
        <v>13.1</v>
      </c>
      <c r="S2305" s="3">
        <v>480</v>
      </c>
      <c r="T2305" s="3">
        <v>1</v>
      </c>
      <c r="U2305" s="3">
        <v>0.02</v>
      </c>
    </row>
    <row r="2306" spans="15:21" x14ac:dyDescent="0.25">
      <c r="O2306" s="3">
        <v>115</v>
      </c>
      <c r="P2306" s="3">
        <v>78</v>
      </c>
      <c r="Q2306" s="3">
        <v>72</v>
      </c>
      <c r="R2306" s="3">
        <v>9.8000000000000007</v>
      </c>
      <c r="S2306" s="3">
        <v>494</v>
      </c>
      <c r="T2306" s="3">
        <v>1</v>
      </c>
      <c r="U2306" s="3">
        <v>0.03</v>
      </c>
    </row>
    <row r="2307" spans="15:21" x14ac:dyDescent="0.25">
      <c r="O2307" s="3">
        <v>195</v>
      </c>
      <c r="P2307" s="3">
        <v>131</v>
      </c>
      <c r="Q2307" s="3">
        <v>64</v>
      </c>
      <c r="R2307" s="3">
        <v>13</v>
      </c>
      <c r="S2307" s="3">
        <v>460</v>
      </c>
      <c r="T2307" s="3">
        <v>1</v>
      </c>
      <c r="U2307" s="3">
        <v>0.02</v>
      </c>
    </row>
    <row r="2308" spans="15:21" x14ac:dyDescent="0.25">
      <c r="O2308" s="3">
        <v>109</v>
      </c>
      <c r="P2308" s="3">
        <v>76</v>
      </c>
      <c r="Q2308" s="3">
        <v>72</v>
      </c>
      <c r="R2308" s="3">
        <v>9.8000000000000007</v>
      </c>
      <c r="S2308" s="3">
        <v>493</v>
      </c>
      <c r="T2308" s="3">
        <v>1</v>
      </c>
      <c r="U2308" s="3">
        <v>0.03</v>
      </c>
    </row>
    <row r="2309" spans="15:21" x14ac:dyDescent="0.25">
      <c r="O2309" s="3">
        <v>195</v>
      </c>
      <c r="P2309" s="3">
        <v>131</v>
      </c>
      <c r="Q2309" s="3">
        <v>64.5</v>
      </c>
      <c r="R2309" s="3">
        <v>12.9</v>
      </c>
      <c r="S2309" s="3">
        <v>463</v>
      </c>
      <c r="T2309" s="3">
        <v>1</v>
      </c>
      <c r="U2309" s="3">
        <v>0.02</v>
      </c>
    </row>
    <row r="2310" spans="15:21" x14ac:dyDescent="0.25">
      <c r="O2310" s="3">
        <v>92</v>
      </c>
      <c r="P2310" s="3">
        <v>63</v>
      </c>
      <c r="Q2310" s="3">
        <v>72</v>
      </c>
      <c r="R2310" s="3">
        <v>9.8000000000000007</v>
      </c>
      <c r="S2310" s="3">
        <v>490</v>
      </c>
      <c r="T2310" s="3">
        <v>1</v>
      </c>
      <c r="U2310" s="3">
        <v>0.03</v>
      </c>
    </row>
    <row r="2311" spans="15:21" x14ac:dyDescent="0.25">
      <c r="O2311" s="3">
        <v>143</v>
      </c>
      <c r="P2311" s="3">
        <v>83</v>
      </c>
      <c r="Q2311" s="3">
        <v>64</v>
      </c>
      <c r="R2311" s="3">
        <v>13</v>
      </c>
      <c r="S2311" s="3">
        <v>462</v>
      </c>
      <c r="T2311" s="3">
        <v>1</v>
      </c>
      <c r="U2311" s="3">
        <v>0.02</v>
      </c>
    </row>
    <row r="2312" spans="15:21" x14ac:dyDescent="0.25">
      <c r="O2312" s="3">
        <v>92</v>
      </c>
      <c r="P2312" s="3">
        <v>63</v>
      </c>
      <c r="Q2312" s="3">
        <v>72</v>
      </c>
      <c r="R2312" s="3">
        <v>9.8000000000000007</v>
      </c>
      <c r="S2312" s="3">
        <v>499</v>
      </c>
      <c r="T2312" s="3">
        <v>1</v>
      </c>
      <c r="U2312" s="3">
        <v>0.03</v>
      </c>
    </row>
    <row r="2313" spans="15:21" x14ac:dyDescent="0.25">
      <c r="O2313" s="3">
        <v>120</v>
      </c>
      <c r="P2313" s="3">
        <v>82</v>
      </c>
      <c r="Q2313" s="3">
        <v>64.5</v>
      </c>
      <c r="R2313" s="3">
        <v>12.9</v>
      </c>
      <c r="S2313" s="3">
        <v>463</v>
      </c>
      <c r="T2313" s="3">
        <v>1</v>
      </c>
      <c r="U2313" s="3">
        <v>0.02</v>
      </c>
    </row>
    <row r="2314" spans="15:21" x14ac:dyDescent="0.25">
      <c r="O2314" s="3">
        <v>62</v>
      </c>
      <c r="P2314" s="3">
        <v>47</v>
      </c>
      <c r="Q2314" s="3">
        <v>72</v>
      </c>
      <c r="R2314" s="3">
        <v>9.8000000000000007</v>
      </c>
      <c r="S2314" s="3">
        <v>486</v>
      </c>
      <c r="T2314" s="3">
        <v>1</v>
      </c>
      <c r="U2314" s="3">
        <v>0.03</v>
      </c>
    </row>
    <row r="2315" spans="15:21" x14ac:dyDescent="0.25">
      <c r="O2315" s="3">
        <v>120</v>
      </c>
      <c r="P2315" s="3">
        <v>82</v>
      </c>
      <c r="Q2315" s="3">
        <v>65</v>
      </c>
      <c r="R2315" s="3">
        <v>12.8</v>
      </c>
      <c r="S2315" s="3">
        <v>456</v>
      </c>
      <c r="T2315" s="3">
        <v>1</v>
      </c>
      <c r="U2315" s="3">
        <v>0.02</v>
      </c>
    </row>
    <row r="2316" spans="15:21" x14ac:dyDescent="0.25">
      <c r="O2316" s="3">
        <v>67</v>
      </c>
      <c r="P2316" s="3">
        <v>49</v>
      </c>
      <c r="Q2316" s="3">
        <v>72</v>
      </c>
      <c r="R2316" s="3">
        <v>9.9</v>
      </c>
      <c r="S2316" s="3">
        <v>490</v>
      </c>
      <c r="T2316" s="3">
        <v>1</v>
      </c>
      <c r="U2316" s="3">
        <v>0.03</v>
      </c>
    </row>
    <row r="2317" spans="15:21" x14ac:dyDescent="0.25">
      <c r="O2317" s="3">
        <v>168</v>
      </c>
      <c r="P2317" s="3">
        <v>120</v>
      </c>
      <c r="Q2317" s="3">
        <v>65</v>
      </c>
      <c r="R2317" s="3">
        <v>12.8</v>
      </c>
      <c r="S2317" s="3">
        <v>452</v>
      </c>
      <c r="T2317" s="3">
        <v>1</v>
      </c>
      <c r="U2317" s="3">
        <v>0.02</v>
      </c>
    </row>
    <row r="2318" spans="15:21" x14ac:dyDescent="0.25">
      <c r="O2318" s="3">
        <v>67</v>
      </c>
      <c r="P2318" s="3">
        <v>49</v>
      </c>
      <c r="Q2318" s="3">
        <v>72</v>
      </c>
      <c r="R2318" s="3">
        <v>9.9</v>
      </c>
      <c r="S2318" s="3">
        <v>492</v>
      </c>
      <c r="T2318" s="3">
        <v>1</v>
      </c>
      <c r="U2318" s="3">
        <v>0.03</v>
      </c>
    </row>
    <row r="2319" spans="15:21" x14ac:dyDescent="0.25">
      <c r="O2319" s="3">
        <v>112</v>
      </c>
      <c r="P2319" s="3">
        <v>68</v>
      </c>
      <c r="Q2319" s="3">
        <v>65</v>
      </c>
      <c r="R2319" s="3">
        <v>12.8</v>
      </c>
      <c r="S2319" s="3">
        <v>457</v>
      </c>
      <c r="T2319" s="3">
        <v>1</v>
      </c>
      <c r="U2319" s="3">
        <v>0.02</v>
      </c>
    </row>
    <row r="2320" spans="15:21" x14ac:dyDescent="0.25">
      <c r="O2320" s="3">
        <v>112</v>
      </c>
      <c r="P2320" s="3">
        <v>68</v>
      </c>
      <c r="Q2320" s="3">
        <v>66</v>
      </c>
      <c r="R2320" s="3">
        <v>12.7</v>
      </c>
      <c r="S2320" s="3">
        <v>463</v>
      </c>
      <c r="T2320" s="3">
        <v>1</v>
      </c>
      <c r="U2320" s="3">
        <v>0.02</v>
      </c>
    </row>
    <row r="2321" spans="15:21" x14ac:dyDescent="0.25">
      <c r="O2321" s="3">
        <v>146</v>
      </c>
      <c r="P2321" s="3">
        <v>93</v>
      </c>
      <c r="Q2321" s="3">
        <v>65.5</v>
      </c>
      <c r="R2321" s="3">
        <v>12.6</v>
      </c>
      <c r="S2321" s="3">
        <v>466</v>
      </c>
      <c r="T2321" s="3">
        <v>1</v>
      </c>
      <c r="U2321" s="3">
        <v>0.02</v>
      </c>
    </row>
    <row r="2322" spans="15:21" x14ac:dyDescent="0.25">
      <c r="O2322" s="3">
        <v>146</v>
      </c>
      <c r="P2322" s="3">
        <v>109</v>
      </c>
      <c r="Q2322" s="3">
        <v>66.5</v>
      </c>
      <c r="R2322" s="3">
        <v>12.5</v>
      </c>
      <c r="S2322" s="3">
        <v>469</v>
      </c>
      <c r="T2322" s="3">
        <v>1</v>
      </c>
      <c r="U2322" s="3">
        <v>0.02</v>
      </c>
    </row>
    <row r="2323" spans="15:21" x14ac:dyDescent="0.25">
      <c r="O2323" s="3">
        <v>146</v>
      </c>
      <c r="P2323" s="3">
        <v>109</v>
      </c>
      <c r="Q2323" s="3">
        <v>66.5</v>
      </c>
      <c r="R2323" s="3">
        <v>12.6</v>
      </c>
      <c r="S2323" s="3">
        <v>471</v>
      </c>
      <c r="T2323" s="3">
        <v>1</v>
      </c>
      <c r="U2323" s="3">
        <v>0.02</v>
      </c>
    </row>
    <row r="2324" spans="15:21" x14ac:dyDescent="0.25">
      <c r="O2324" s="3">
        <v>147</v>
      </c>
      <c r="P2324" s="3">
        <v>111</v>
      </c>
      <c r="Q2324" s="3">
        <v>66</v>
      </c>
      <c r="R2324" s="3">
        <v>12.6</v>
      </c>
      <c r="S2324" s="3">
        <v>471</v>
      </c>
      <c r="T2324" s="3">
        <v>1</v>
      </c>
      <c r="U2324" s="3">
        <v>0.02</v>
      </c>
    </row>
    <row r="2325" spans="15:21" x14ac:dyDescent="0.25">
      <c r="O2325" s="3">
        <v>183</v>
      </c>
      <c r="P2325" s="3">
        <v>128</v>
      </c>
      <c r="Q2325" s="3">
        <v>66</v>
      </c>
      <c r="R2325" s="3">
        <v>12.6</v>
      </c>
      <c r="S2325" s="3">
        <v>472</v>
      </c>
      <c r="T2325" s="3">
        <v>1</v>
      </c>
      <c r="U2325" s="3">
        <v>0.02</v>
      </c>
    </row>
    <row r="2326" spans="15:21" x14ac:dyDescent="0.25">
      <c r="O2326" s="3">
        <v>183</v>
      </c>
      <c r="P2326" s="3">
        <v>128</v>
      </c>
      <c r="Q2326" s="3">
        <v>66</v>
      </c>
      <c r="R2326" s="3">
        <v>12.6</v>
      </c>
      <c r="S2326" s="3">
        <v>472</v>
      </c>
      <c r="T2326" s="3">
        <v>1</v>
      </c>
      <c r="U2326" s="3">
        <v>0.02</v>
      </c>
    </row>
    <row r="2327" spans="15:21" x14ac:dyDescent="0.25">
      <c r="O2327" s="3">
        <v>146</v>
      </c>
      <c r="P2327" s="3">
        <v>112</v>
      </c>
      <c r="Q2327" s="3">
        <v>66</v>
      </c>
      <c r="R2327" s="3">
        <v>12.6</v>
      </c>
      <c r="S2327" s="3">
        <v>469</v>
      </c>
      <c r="T2327" s="3">
        <v>1</v>
      </c>
      <c r="U2327" s="3">
        <v>0.02</v>
      </c>
    </row>
    <row r="2328" spans="15:21" x14ac:dyDescent="0.25">
      <c r="O2328" s="3">
        <v>96</v>
      </c>
      <c r="P2328" s="3">
        <v>66</v>
      </c>
      <c r="Q2328" s="3">
        <v>66.5</v>
      </c>
      <c r="R2328" s="3">
        <v>12.6</v>
      </c>
      <c r="S2328" s="3">
        <v>462</v>
      </c>
      <c r="T2328" s="3">
        <v>1</v>
      </c>
      <c r="U2328" s="3">
        <v>0.02</v>
      </c>
    </row>
    <row r="2329" spans="15:21" x14ac:dyDescent="0.25">
      <c r="O2329" s="3">
        <v>96</v>
      </c>
      <c r="P2329" s="3">
        <v>66</v>
      </c>
      <c r="Q2329" s="3">
        <v>66</v>
      </c>
      <c r="R2329" s="3">
        <v>12.7</v>
      </c>
      <c r="S2329" s="3">
        <v>457</v>
      </c>
      <c r="T2329" s="3">
        <v>1</v>
      </c>
      <c r="U2329" s="3">
        <v>0.02</v>
      </c>
    </row>
    <row r="2330" spans="15:21" x14ac:dyDescent="0.25">
      <c r="O2330" s="3">
        <v>126</v>
      </c>
      <c r="P2330" s="3">
        <v>94</v>
      </c>
      <c r="Q2330" s="3">
        <v>65.5</v>
      </c>
      <c r="R2330" s="3">
        <v>12.7</v>
      </c>
      <c r="S2330" s="3">
        <v>455</v>
      </c>
      <c r="T2330" s="3">
        <v>1</v>
      </c>
      <c r="U2330" s="3">
        <v>0.02</v>
      </c>
    </row>
    <row r="2331" spans="15:21" x14ac:dyDescent="0.25">
      <c r="O2331" s="3">
        <v>90</v>
      </c>
      <c r="P2331" s="3">
        <v>61</v>
      </c>
      <c r="Q2331" s="3">
        <v>66</v>
      </c>
      <c r="R2331" s="3">
        <v>12.8</v>
      </c>
      <c r="S2331" s="3">
        <v>449</v>
      </c>
      <c r="T2331" s="3">
        <v>1</v>
      </c>
      <c r="U2331" s="3">
        <v>0.02</v>
      </c>
    </row>
    <row r="2332" spans="15:21" x14ac:dyDescent="0.25">
      <c r="O2332" s="3">
        <v>90</v>
      </c>
      <c r="P2332" s="3">
        <v>61</v>
      </c>
      <c r="Q2332" s="3">
        <v>65.5</v>
      </c>
      <c r="R2332" s="3">
        <v>12.8</v>
      </c>
      <c r="S2332" s="3">
        <v>447</v>
      </c>
      <c r="T2332" s="3">
        <v>1</v>
      </c>
      <c r="U2332" s="3">
        <v>0.02</v>
      </c>
    </row>
    <row r="2333" spans="15:21" x14ac:dyDescent="0.25">
      <c r="O2333" s="3">
        <v>79</v>
      </c>
      <c r="P2333" s="3">
        <v>47</v>
      </c>
      <c r="Q2333" s="3">
        <v>65.5</v>
      </c>
      <c r="R2333" s="3">
        <v>12.7</v>
      </c>
      <c r="S2333" s="3">
        <v>448</v>
      </c>
      <c r="T2333" s="3">
        <v>1</v>
      </c>
      <c r="U2333" s="3">
        <v>0.02</v>
      </c>
    </row>
    <row r="2334" spans="15:21" x14ac:dyDescent="0.25">
      <c r="O2334" s="3">
        <v>96</v>
      </c>
      <c r="P2334" s="3">
        <v>62</v>
      </c>
      <c r="Q2334" s="3">
        <v>66</v>
      </c>
      <c r="R2334" s="3">
        <v>12.8</v>
      </c>
      <c r="S2334" s="3">
        <v>440</v>
      </c>
      <c r="T2334" s="3">
        <v>1</v>
      </c>
      <c r="U2334" s="3">
        <v>0.02</v>
      </c>
    </row>
    <row r="2335" spans="15:21" x14ac:dyDescent="0.25">
      <c r="O2335" s="3">
        <v>149</v>
      </c>
      <c r="P2335" s="3">
        <v>112</v>
      </c>
      <c r="Q2335" s="3">
        <v>75.5</v>
      </c>
      <c r="R2335" s="3">
        <v>9.6</v>
      </c>
      <c r="S2335" s="3">
        <v>538</v>
      </c>
      <c r="T2335" s="3">
        <v>1</v>
      </c>
      <c r="U2335" s="3">
        <v>0.02</v>
      </c>
    </row>
    <row r="2336" spans="15:21" x14ac:dyDescent="0.25">
      <c r="O2336" s="3">
        <v>218</v>
      </c>
      <c r="P2336" s="3">
        <v>98</v>
      </c>
      <c r="Q2336" s="3">
        <v>64.5</v>
      </c>
      <c r="R2336" s="3">
        <v>12.9</v>
      </c>
      <c r="S2336" s="3">
        <v>443</v>
      </c>
      <c r="T2336" s="3">
        <v>1</v>
      </c>
      <c r="U2336" s="3">
        <v>0.02</v>
      </c>
    </row>
    <row r="2337" spans="15:21" x14ac:dyDescent="0.25">
      <c r="O2337" s="3">
        <v>120</v>
      </c>
      <c r="P2337" s="3">
        <v>89</v>
      </c>
      <c r="Q2337" s="3">
        <v>75.5</v>
      </c>
      <c r="R2337" s="3">
        <v>9.6</v>
      </c>
      <c r="S2337" s="3">
        <v>530</v>
      </c>
      <c r="T2337" s="3">
        <v>1</v>
      </c>
      <c r="U2337" s="3">
        <v>0.02</v>
      </c>
    </row>
    <row r="2338" spans="15:21" x14ac:dyDescent="0.25">
      <c r="O2338" s="3">
        <v>92</v>
      </c>
      <c r="P2338" s="3">
        <v>43</v>
      </c>
      <c r="Q2338" s="3">
        <v>64</v>
      </c>
      <c r="R2338" s="3">
        <v>12.9</v>
      </c>
      <c r="S2338" s="3">
        <v>449</v>
      </c>
      <c r="T2338" s="3">
        <v>1</v>
      </c>
      <c r="U2338" s="3">
        <v>0.02</v>
      </c>
    </row>
    <row r="2339" spans="15:21" x14ac:dyDescent="0.25">
      <c r="O2339" s="3">
        <v>104</v>
      </c>
      <c r="P2339" s="3">
        <v>78</v>
      </c>
      <c r="Q2339" s="3">
        <v>75.5</v>
      </c>
      <c r="R2339" s="3">
        <v>9.6</v>
      </c>
      <c r="S2339" s="3">
        <v>520</v>
      </c>
      <c r="T2339" s="3">
        <v>1</v>
      </c>
      <c r="U2339" s="3">
        <v>0.02</v>
      </c>
    </row>
    <row r="2340" spans="15:21" x14ac:dyDescent="0.25">
      <c r="O2340" s="3">
        <v>92</v>
      </c>
      <c r="P2340" s="3">
        <v>43</v>
      </c>
      <c r="Q2340" s="3">
        <v>63.5</v>
      </c>
      <c r="R2340" s="3">
        <v>12.9</v>
      </c>
      <c r="S2340" s="3">
        <v>453</v>
      </c>
      <c r="T2340" s="3">
        <v>1</v>
      </c>
      <c r="U2340" s="3">
        <v>0.02</v>
      </c>
    </row>
    <row r="2341" spans="15:21" x14ac:dyDescent="0.25">
      <c r="O2341" s="3">
        <v>104</v>
      </c>
      <c r="P2341" s="3">
        <v>78</v>
      </c>
      <c r="Q2341" s="3">
        <v>75.5</v>
      </c>
      <c r="R2341" s="3">
        <v>9.6</v>
      </c>
      <c r="S2341" s="3">
        <v>516</v>
      </c>
      <c r="T2341" s="3">
        <v>1</v>
      </c>
      <c r="U2341" s="3">
        <v>0.02</v>
      </c>
    </row>
    <row r="2342" spans="15:21" x14ac:dyDescent="0.25">
      <c r="O2342" s="3">
        <v>83</v>
      </c>
      <c r="P2342" s="3">
        <v>40</v>
      </c>
      <c r="Q2342" s="3">
        <v>63.5</v>
      </c>
      <c r="R2342" s="3">
        <v>12.8</v>
      </c>
      <c r="S2342" s="3">
        <v>458</v>
      </c>
      <c r="T2342" s="3">
        <v>1</v>
      </c>
      <c r="U2342" s="3">
        <v>0.02</v>
      </c>
    </row>
    <row r="2343" spans="15:21" x14ac:dyDescent="0.25">
      <c r="O2343" s="3">
        <v>101</v>
      </c>
      <c r="P2343" s="3">
        <v>72</v>
      </c>
      <c r="Q2343" s="3">
        <v>75.5</v>
      </c>
      <c r="R2343" s="3">
        <v>9.6</v>
      </c>
      <c r="S2343" s="3">
        <v>502</v>
      </c>
      <c r="T2343" s="3">
        <v>1</v>
      </c>
      <c r="U2343" s="3">
        <v>0.02</v>
      </c>
    </row>
    <row r="2344" spans="15:21" x14ac:dyDescent="0.25">
      <c r="O2344" s="3">
        <v>103</v>
      </c>
      <c r="P2344" s="3">
        <v>49</v>
      </c>
      <c r="Q2344" s="3">
        <v>63.5</v>
      </c>
      <c r="R2344" s="3">
        <v>12.7</v>
      </c>
      <c r="S2344" s="3">
        <v>458</v>
      </c>
      <c r="T2344" s="3">
        <v>1</v>
      </c>
      <c r="U2344" s="3">
        <v>0.02</v>
      </c>
    </row>
    <row r="2345" spans="15:21" x14ac:dyDescent="0.25">
      <c r="O2345" s="3">
        <v>71</v>
      </c>
      <c r="P2345" s="3">
        <v>43</v>
      </c>
      <c r="Q2345" s="3">
        <v>76</v>
      </c>
      <c r="R2345" s="3">
        <v>9.6</v>
      </c>
      <c r="S2345" s="3">
        <v>501</v>
      </c>
      <c r="T2345" s="3">
        <v>1</v>
      </c>
      <c r="U2345" s="3">
        <v>0.02</v>
      </c>
    </row>
    <row r="2346" spans="15:21" x14ac:dyDescent="0.25">
      <c r="O2346" s="3">
        <v>103</v>
      </c>
      <c r="P2346" s="3">
        <v>49</v>
      </c>
      <c r="Q2346" s="3">
        <v>64</v>
      </c>
      <c r="R2346" s="3">
        <v>12.7</v>
      </c>
      <c r="S2346" s="3">
        <v>460</v>
      </c>
      <c r="T2346" s="3">
        <v>1</v>
      </c>
      <c r="U2346" s="3">
        <v>0.02</v>
      </c>
    </row>
    <row r="2347" spans="15:21" x14ac:dyDescent="0.25">
      <c r="O2347" s="3">
        <v>71</v>
      </c>
      <c r="P2347" s="3">
        <v>43</v>
      </c>
      <c r="Q2347" s="3">
        <v>75.5</v>
      </c>
      <c r="R2347" s="3">
        <v>9.6</v>
      </c>
      <c r="S2347" s="3">
        <v>506</v>
      </c>
      <c r="T2347" s="3">
        <v>1</v>
      </c>
      <c r="U2347" s="3">
        <v>0.02</v>
      </c>
    </row>
    <row r="2348" spans="15:21" x14ac:dyDescent="0.25">
      <c r="O2348" s="3">
        <v>98</v>
      </c>
      <c r="P2348" s="3">
        <v>61</v>
      </c>
      <c r="Q2348" s="3">
        <v>64.5</v>
      </c>
      <c r="R2348" s="3">
        <v>12.6</v>
      </c>
      <c r="S2348" s="3">
        <v>470</v>
      </c>
      <c r="T2348" s="3">
        <v>1</v>
      </c>
      <c r="U2348" s="3">
        <v>0.02</v>
      </c>
    </row>
    <row r="2349" spans="15:21" x14ac:dyDescent="0.25">
      <c r="O2349" s="3">
        <v>103</v>
      </c>
      <c r="P2349" s="3">
        <v>60</v>
      </c>
      <c r="Q2349" s="3">
        <v>75.5</v>
      </c>
      <c r="R2349" s="3">
        <v>9.6</v>
      </c>
      <c r="S2349" s="3">
        <v>510</v>
      </c>
      <c r="T2349" s="3">
        <v>1</v>
      </c>
      <c r="U2349" s="3">
        <v>0.02</v>
      </c>
    </row>
    <row r="2350" spans="15:21" x14ac:dyDescent="0.25">
      <c r="O2350" s="3">
        <v>73</v>
      </c>
      <c r="P2350" s="3">
        <v>43</v>
      </c>
      <c r="Q2350" s="3">
        <v>76</v>
      </c>
      <c r="R2350" s="3">
        <v>9.6</v>
      </c>
      <c r="S2350" s="3">
        <v>522</v>
      </c>
      <c r="T2350" s="3">
        <v>1</v>
      </c>
      <c r="U2350" s="3">
        <v>0.02</v>
      </c>
    </row>
    <row r="2351" spans="15:21" x14ac:dyDescent="0.25">
      <c r="O2351" s="3">
        <v>103</v>
      </c>
      <c r="P2351" s="3">
        <v>62</v>
      </c>
      <c r="Q2351" s="3">
        <v>65.5</v>
      </c>
      <c r="R2351" s="3">
        <v>12.6</v>
      </c>
      <c r="S2351" s="3">
        <v>499</v>
      </c>
      <c r="T2351" s="3">
        <v>1</v>
      </c>
      <c r="U2351" s="3">
        <v>0.02</v>
      </c>
    </row>
    <row r="2352" spans="15:21" x14ac:dyDescent="0.25">
      <c r="O2352" s="3">
        <v>73</v>
      </c>
      <c r="P2352" s="3">
        <v>43</v>
      </c>
      <c r="Q2352" s="3">
        <v>76</v>
      </c>
      <c r="R2352" s="3">
        <v>9.6999999999999993</v>
      </c>
      <c r="S2352" s="3">
        <v>603</v>
      </c>
      <c r="T2352" s="3">
        <v>1</v>
      </c>
      <c r="U2352" s="3">
        <v>0.02</v>
      </c>
    </row>
    <row r="2353" spans="15:21" x14ac:dyDescent="0.25">
      <c r="O2353" s="3">
        <v>101</v>
      </c>
      <c r="P2353" s="3">
        <v>70</v>
      </c>
      <c r="Q2353" s="3">
        <v>66</v>
      </c>
      <c r="R2353" s="3">
        <v>12.6</v>
      </c>
      <c r="S2353" s="3">
        <v>509</v>
      </c>
      <c r="T2353" s="3">
        <v>1</v>
      </c>
      <c r="U2353" s="3">
        <v>0.02</v>
      </c>
    </row>
    <row r="2354" spans="15:21" x14ac:dyDescent="0.25">
      <c r="O2354" s="3">
        <v>91</v>
      </c>
      <c r="P2354" s="3">
        <v>50</v>
      </c>
      <c r="Q2354" s="3">
        <v>76</v>
      </c>
      <c r="R2354" s="3">
        <v>9.6999999999999993</v>
      </c>
      <c r="S2354" s="3">
        <v>614</v>
      </c>
      <c r="T2354" s="3">
        <v>1</v>
      </c>
      <c r="U2354" s="3">
        <v>0.02</v>
      </c>
    </row>
    <row r="2355" spans="15:21" x14ac:dyDescent="0.25">
      <c r="O2355" s="3">
        <v>101</v>
      </c>
      <c r="P2355" s="3">
        <v>70</v>
      </c>
      <c r="Q2355" s="3">
        <v>66</v>
      </c>
      <c r="R2355" s="3">
        <v>12.6</v>
      </c>
      <c r="S2355" s="3">
        <v>509</v>
      </c>
      <c r="T2355" s="3">
        <v>1</v>
      </c>
      <c r="U2355" s="3">
        <v>0.02</v>
      </c>
    </row>
    <row r="2356" spans="15:21" x14ac:dyDescent="0.25">
      <c r="O2356" s="3">
        <v>101</v>
      </c>
      <c r="P2356" s="3">
        <v>70</v>
      </c>
      <c r="Q2356" s="3">
        <v>66</v>
      </c>
      <c r="R2356" s="3">
        <v>12.6</v>
      </c>
      <c r="S2356" s="3">
        <v>509</v>
      </c>
      <c r="T2356" s="3">
        <v>1</v>
      </c>
      <c r="U2356" s="3">
        <v>0.02</v>
      </c>
    </row>
    <row r="2357" spans="15:21" x14ac:dyDescent="0.25">
      <c r="O2357" s="3">
        <v>98</v>
      </c>
      <c r="P2357" s="3">
        <v>63</v>
      </c>
      <c r="Q2357" s="3">
        <v>66.5</v>
      </c>
      <c r="R2357" s="3">
        <v>12.6</v>
      </c>
      <c r="S2357" s="3">
        <v>527</v>
      </c>
      <c r="T2357" s="3">
        <v>1</v>
      </c>
      <c r="U2357" s="3">
        <v>0.02</v>
      </c>
    </row>
    <row r="2358" spans="15:21" x14ac:dyDescent="0.25">
      <c r="O2358" s="3">
        <v>86</v>
      </c>
      <c r="P2358" s="3">
        <v>51</v>
      </c>
      <c r="Q2358" s="3">
        <v>76</v>
      </c>
      <c r="R2358" s="3">
        <v>9.6999999999999993</v>
      </c>
      <c r="S2358" s="3">
        <v>631</v>
      </c>
      <c r="T2358" s="3">
        <v>1</v>
      </c>
      <c r="U2358" s="3">
        <v>0.02</v>
      </c>
    </row>
    <row r="2359" spans="15:21" x14ac:dyDescent="0.25">
      <c r="O2359" s="3">
        <v>98</v>
      </c>
      <c r="P2359" s="3">
        <v>63</v>
      </c>
      <c r="Q2359" s="3">
        <v>66.5</v>
      </c>
      <c r="R2359" s="3">
        <v>12.6</v>
      </c>
      <c r="S2359" s="3">
        <v>527</v>
      </c>
      <c r="T2359" s="3">
        <v>1</v>
      </c>
      <c r="U2359" s="3">
        <v>0.02</v>
      </c>
    </row>
    <row r="2360" spans="15:21" x14ac:dyDescent="0.25">
      <c r="O2360" s="3">
        <v>98</v>
      </c>
      <c r="P2360" s="3">
        <v>63</v>
      </c>
      <c r="Q2360" s="3">
        <v>66.5</v>
      </c>
      <c r="R2360" s="3">
        <v>12.6</v>
      </c>
      <c r="S2360" s="3">
        <v>527</v>
      </c>
      <c r="T2360" s="3">
        <v>1</v>
      </c>
      <c r="U2360" s="3">
        <v>0.02</v>
      </c>
    </row>
    <row r="2361" spans="15:21" x14ac:dyDescent="0.25">
      <c r="O2361" s="3">
        <v>98</v>
      </c>
      <c r="P2361" s="3">
        <v>63</v>
      </c>
      <c r="Q2361" s="3">
        <v>66</v>
      </c>
      <c r="R2361" s="3">
        <v>12.7</v>
      </c>
      <c r="S2361" s="3">
        <v>536</v>
      </c>
      <c r="T2361" s="3">
        <v>1</v>
      </c>
      <c r="U2361" s="3">
        <v>0.02</v>
      </c>
    </row>
    <row r="2362" spans="15:21" x14ac:dyDescent="0.25">
      <c r="O2362" s="3">
        <v>86</v>
      </c>
      <c r="P2362" s="3">
        <v>51</v>
      </c>
      <c r="Q2362" s="3">
        <v>76.5</v>
      </c>
      <c r="R2362" s="3">
        <v>9.6999999999999993</v>
      </c>
      <c r="S2362" s="3">
        <v>650</v>
      </c>
      <c r="T2362" s="3">
        <v>1</v>
      </c>
      <c r="U2362" s="3">
        <v>0.02</v>
      </c>
    </row>
    <row r="2363" spans="15:21" x14ac:dyDescent="0.25">
      <c r="O2363" s="3">
        <v>98</v>
      </c>
      <c r="P2363" s="3">
        <v>63</v>
      </c>
      <c r="Q2363" s="3">
        <v>66</v>
      </c>
      <c r="R2363" s="3">
        <v>12.7</v>
      </c>
      <c r="S2363" s="3">
        <v>536</v>
      </c>
      <c r="T2363" s="3">
        <v>1</v>
      </c>
      <c r="U2363" s="3">
        <v>0.02</v>
      </c>
    </row>
    <row r="2364" spans="15:21" x14ac:dyDescent="0.25">
      <c r="O2364" s="3">
        <v>98</v>
      </c>
      <c r="P2364" s="3">
        <v>63</v>
      </c>
      <c r="Q2364" s="3">
        <v>66</v>
      </c>
      <c r="R2364" s="3">
        <v>12.7</v>
      </c>
      <c r="S2364" s="3">
        <v>536</v>
      </c>
      <c r="T2364" s="3">
        <v>1</v>
      </c>
      <c r="U2364" s="3">
        <v>0.02</v>
      </c>
    </row>
    <row r="2365" spans="15:21" x14ac:dyDescent="0.25">
      <c r="O2365" s="3">
        <v>110</v>
      </c>
      <c r="P2365" s="3">
        <v>65</v>
      </c>
      <c r="Q2365" s="3">
        <v>66.5</v>
      </c>
      <c r="R2365" s="3">
        <v>12.7</v>
      </c>
      <c r="S2365" s="3">
        <v>540</v>
      </c>
      <c r="T2365" s="3">
        <v>1</v>
      </c>
      <c r="U2365" s="3">
        <v>0.02</v>
      </c>
    </row>
    <row r="2366" spans="15:21" x14ac:dyDescent="0.25">
      <c r="O2366" s="3">
        <v>102</v>
      </c>
      <c r="P2366" s="3">
        <v>58</v>
      </c>
      <c r="Q2366" s="3">
        <v>76.5</v>
      </c>
      <c r="R2366" s="3">
        <v>9.6999999999999993</v>
      </c>
      <c r="S2366" s="3">
        <v>662</v>
      </c>
      <c r="T2366" s="3">
        <v>1</v>
      </c>
      <c r="U2366" s="3">
        <v>0.02</v>
      </c>
    </row>
    <row r="2367" spans="15:21" x14ac:dyDescent="0.25">
      <c r="O2367" s="3">
        <v>110</v>
      </c>
      <c r="P2367" s="3">
        <v>65</v>
      </c>
      <c r="Q2367" s="3">
        <v>66.5</v>
      </c>
      <c r="R2367" s="3">
        <v>12.7</v>
      </c>
      <c r="S2367" s="3">
        <v>540</v>
      </c>
      <c r="T2367" s="3">
        <v>1</v>
      </c>
      <c r="U2367" s="3">
        <v>0.02</v>
      </c>
    </row>
    <row r="2368" spans="15:21" x14ac:dyDescent="0.25">
      <c r="O2368" s="3">
        <v>139</v>
      </c>
      <c r="P2368" s="3">
        <v>87</v>
      </c>
      <c r="Q2368" s="3">
        <v>66.5</v>
      </c>
      <c r="R2368" s="3">
        <v>12.7</v>
      </c>
      <c r="S2368" s="3">
        <v>549</v>
      </c>
      <c r="T2368" s="3">
        <v>1</v>
      </c>
      <c r="U2368" s="3">
        <v>0.02</v>
      </c>
    </row>
    <row r="2369" spans="15:21" x14ac:dyDescent="0.25">
      <c r="O2369" s="3">
        <v>118</v>
      </c>
      <c r="P2369" s="3">
        <v>74</v>
      </c>
      <c r="Q2369" s="3">
        <v>76.5</v>
      </c>
      <c r="R2369" s="3">
        <v>9.6999999999999993</v>
      </c>
      <c r="S2369" s="3">
        <v>695</v>
      </c>
      <c r="T2369" s="3">
        <v>1</v>
      </c>
      <c r="U2369" s="3">
        <v>0.02</v>
      </c>
    </row>
    <row r="2370" spans="15:21" x14ac:dyDescent="0.25">
      <c r="O2370" s="3">
        <v>139</v>
      </c>
      <c r="P2370" s="3">
        <v>87</v>
      </c>
      <c r="Q2370" s="3">
        <v>66.5</v>
      </c>
      <c r="R2370" s="3">
        <v>12.7</v>
      </c>
      <c r="S2370" s="3">
        <v>549</v>
      </c>
      <c r="T2370" s="3">
        <v>1</v>
      </c>
      <c r="U2370" s="3">
        <v>0.02</v>
      </c>
    </row>
    <row r="2371" spans="15:21" x14ac:dyDescent="0.25">
      <c r="O2371" s="3">
        <v>139</v>
      </c>
      <c r="P2371" s="3">
        <v>87</v>
      </c>
      <c r="Q2371" s="3">
        <v>66.5</v>
      </c>
      <c r="R2371" s="3">
        <v>12.7</v>
      </c>
      <c r="S2371" s="3">
        <v>549</v>
      </c>
      <c r="T2371" s="3">
        <v>1</v>
      </c>
      <c r="U2371" s="3">
        <v>0.02</v>
      </c>
    </row>
    <row r="2372" spans="15:21" x14ac:dyDescent="0.25">
      <c r="O2372" s="3">
        <v>139</v>
      </c>
      <c r="P2372" s="3">
        <v>87</v>
      </c>
      <c r="Q2372" s="3">
        <v>66</v>
      </c>
      <c r="R2372" s="3">
        <v>12.7</v>
      </c>
      <c r="S2372" s="3">
        <v>561</v>
      </c>
      <c r="T2372" s="3">
        <v>1</v>
      </c>
      <c r="U2372" s="3">
        <v>0.02</v>
      </c>
    </row>
    <row r="2373" spans="15:21" x14ac:dyDescent="0.25">
      <c r="O2373" s="3">
        <v>118</v>
      </c>
      <c r="P2373" s="3">
        <v>74</v>
      </c>
      <c r="Q2373" s="3">
        <v>76.5</v>
      </c>
      <c r="R2373" s="3">
        <v>9.8000000000000007</v>
      </c>
      <c r="S2373" s="3">
        <v>695</v>
      </c>
      <c r="T2373" s="3">
        <v>1</v>
      </c>
      <c r="U2373" s="3">
        <v>0.02</v>
      </c>
    </row>
    <row r="2374" spans="15:21" x14ac:dyDescent="0.25">
      <c r="O2374" s="3">
        <v>139</v>
      </c>
      <c r="P2374" s="3">
        <v>87</v>
      </c>
      <c r="Q2374" s="3">
        <v>66</v>
      </c>
      <c r="R2374" s="3">
        <v>12.7</v>
      </c>
      <c r="S2374" s="3">
        <v>561</v>
      </c>
      <c r="T2374" s="3">
        <v>1</v>
      </c>
      <c r="U2374" s="3">
        <v>0.02</v>
      </c>
    </row>
    <row r="2375" spans="15:21" x14ac:dyDescent="0.25">
      <c r="O2375" s="3">
        <v>139</v>
      </c>
      <c r="P2375" s="3">
        <v>87</v>
      </c>
      <c r="Q2375" s="3">
        <v>66</v>
      </c>
      <c r="R2375" s="3">
        <v>12.7</v>
      </c>
      <c r="S2375" s="3">
        <v>561</v>
      </c>
      <c r="T2375" s="3">
        <v>1</v>
      </c>
      <c r="U2375" s="3">
        <v>0.02</v>
      </c>
    </row>
    <row r="2376" spans="15:21" x14ac:dyDescent="0.25">
      <c r="O2376" s="3">
        <v>144</v>
      </c>
      <c r="P2376" s="3">
        <v>89</v>
      </c>
      <c r="Q2376" s="3">
        <v>66</v>
      </c>
      <c r="R2376" s="3">
        <v>12.6</v>
      </c>
      <c r="S2376" s="3">
        <v>565</v>
      </c>
      <c r="T2376" s="3">
        <v>1</v>
      </c>
      <c r="U2376" s="3">
        <v>0.02</v>
      </c>
    </row>
    <row r="2377" spans="15:21" x14ac:dyDescent="0.25">
      <c r="O2377" s="3">
        <v>194</v>
      </c>
      <c r="P2377" s="3">
        <v>141</v>
      </c>
      <c r="Q2377" s="3">
        <v>76</v>
      </c>
      <c r="R2377" s="3">
        <v>9.8000000000000007</v>
      </c>
      <c r="S2377" s="3">
        <v>700</v>
      </c>
      <c r="T2377" s="3">
        <v>1</v>
      </c>
      <c r="U2377" s="3">
        <v>0.02</v>
      </c>
    </row>
    <row r="2378" spans="15:21" x14ac:dyDescent="0.25">
      <c r="O2378" s="3">
        <v>144</v>
      </c>
      <c r="P2378" s="3">
        <v>89</v>
      </c>
      <c r="Q2378" s="3">
        <v>66</v>
      </c>
      <c r="R2378" s="3">
        <v>12.6</v>
      </c>
      <c r="S2378" s="3">
        <v>565</v>
      </c>
      <c r="T2378" s="3">
        <v>1</v>
      </c>
      <c r="U2378" s="3">
        <v>0.02</v>
      </c>
    </row>
    <row r="2379" spans="15:21" x14ac:dyDescent="0.25">
      <c r="O2379" s="3">
        <v>144</v>
      </c>
      <c r="P2379" s="3">
        <v>89</v>
      </c>
      <c r="Q2379" s="3">
        <v>66</v>
      </c>
      <c r="R2379" s="3">
        <v>12.6</v>
      </c>
      <c r="S2379" s="3">
        <v>565</v>
      </c>
      <c r="T2379" s="3">
        <v>1</v>
      </c>
      <c r="U2379" s="3">
        <v>0.02</v>
      </c>
    </row>
    <row r="2380" spans="15:21" x14ac:dyDescent="0.25">
      <c r="O2380" s="3">
        <v>164</v>
      </c>
      <c r="P2380" s="3">
        <v>107</v>
      </c>
      <c r="Q2380" s="3">
        <v>66.5</v>
      </c>
      <c r="R2380" s="3">
        <v>12.5</v>
      </c>
      <c r="S2380" s="3">
        <v>563</v>
      </c>
      <c r="T2380" s="3">
        <v>1</v>
      </c>
      <c r="U2380" s="3">
        <v>0.02</v>
      </c>
    </row>
    <row r="2381" spans="15:21" x14ac:dyDescent="0.25">
      <c r="O2381" s="3">
        <v>210</v>
      </c>
      <c r="P2381" s="3">
        <v>157</v>
      </c>
      <c r="Q2381" s="3">
        <v>76</v>
      </c>
      <c r="R2381" s="3">
        <v>9.9</v>
      </c>
      <c r="S2381" s="3">
        <v>707</v>
      </c>
      <c r="T2381" s="3">
        <v>1</v>
      </c>
      <c r="U2381" s="3">
        <v>0.02</v>
      </c>
    </row>
    <row r="2382" spans="15:21" x14ac:dyDescent="0.25">
      <c r="O2382" s="3">
        <v>164</v>
      </c>
      <c r="P2382" s="3">
        <v>107</v>
      </c>
      <c r="Q2382" s="3">
        <v>66.5</v>
      </c>
      <c r="R2382" s="3">
        <v>12.5</v>
      </c>
      <c r="S2382" s="3">
        <v>563</v>
      </c>
      <c r="T2382" s="3">
        <v>1</v>
      </c>
      <c r="U2382" s="3">
        <v>0.02</v>
      </c>
    </row>
    <row r="2383" spans="15:21" x14ac:dyDescent="0.25">
      <c r="O2383" s="3">
        <v>164</v>
      </c>
      <c r="P2383" s="3">
        <v>107</v>
      </c>
      <c r="Q2383" s="3">
        <v>66.5</v>
      </c>
      <c r="R2383" s="3">
        <v>12.5</v>
      </c>
      <c r="S2383" s="3">
        <v>563</v>
      </c>
      <c r="T2383" s="3">
        <v>1</v>
      </c>
      <c r="U2383" s="3">
        <v>0.02</v>
      </c>
    </row>
    <row r="2384" spans="15:21" x14ac:dyDescent="0.25">
      <c r="O2384" s="3">
        <v>164</v>
      </c>
      <c r="P2384" s="3">
        <v>107</v>
      </c>
      <c r="Q2384" s="3">
        <v>66</v>
      </c>
      <c r="R2384" s="3">
        <v>12.5</v>
      </c>
      <c r="S2384" s="3">
        <v>565</v>
      </c>
      <c r="T2384" s="3">
        <v>1</v>
      </c>
      <c r="U2384" s="3">
        <v>0.02</v>
      </c>
    </row>
    <row r="2385" spans="15:21" x14ac:dyDescent="0.25">
      <c r="O2385" s="3">
        <v>164</v>
      </c>
      <c r="P2385" s="3">
        <v>107</v>
      </c>
      <c r="Q2385" s="3">
        <v>66</v>
      </c>
      <c r="R2385" s="3">
        <v>12.5</v>
      </c>
      <c r="S2385" s="3">
        <v>565</v>
      </c>
      <c r="T2385" s="3">
        <v>1</v>
      </c>
      <c r="U2385" s="3">
        <v>0.02</v>
      </c>
    </row>
    <row r="2386" spans="15:21" x14ac:dyDescent="0.25">
      <c r="O2386" s="3">
        <v>164</v>
      </c>
      <c r="P2386" s="3">
        <v>107</v>
      </c>
      <c r="Q2386" s="3">
        <v>66</v>
      </c>
      <c r="R2386" s="3">
        <v>12.5</v>
      </c>
      <c r="S2386" s="3">
        <v>565</v>
      </c>
      <c r="T2386" s="3">
        <v>1</v>
      </c>
      <c r="U2386" s="3">
        <v>0.02</v>
      </c>
    </row>
    <row r="2387" spans="15:21" x14ac:dyDescent="0.25">
      <c r="O2387" s="3">
        <v>170</v>
      </c>
      <c r="P2387" s="3">
        <v>100</v>
      </c>
      <c r="Q2387" s="3">
        <v>66.5</v>
      </c>
      <c r="R2387" s="3">
        <v>12.5</v>
      </c>
      <c r="S2387" s="3">
        <v>565</v>
      </c>
      <c r="T2387" s="3">
        <v>1</v>
      </c>
      <c r="U2387" s="3">
        <v>0.02</v>
      </c>
    </row>
    <row r="2388" spans="15:21" x14ac:dyDescent="0.25">
      <c r="O2388" s="3">
        <v>216</v>
      </c>
      <c r="P2388" s="3">
        <v>153</v>
      </c>
      <c r="Q2388" s="3">
        <v>76</v>
      </c>
      <c r="R2388" s="3">
        <v>9.9</v>
      </c>
      <c r="S2388" s="3">
        <v>707</v>
      </c>
      <c r="T2388" s="3">
        <v>1</v>
      </c>
      <c r="U2388" s="3">
        <v>0.02</v>
      </c>
    </row>
    <row r="2389" spans="15:21" x14ac:dyDescent="0.25">
      <c r="O2389" s="3">
        <v>170</v>
      </c>
      <c r="P2389" s="3">
        <v>100</v>
      </c>
      <c r="Q2389" s="3">
        <v>66.5</v>
      </c>
      <c r="R2389" s="3">
        <v>12.5</v>
      </c>
      <c r="S2389" s="3">
        <v>565</v>
      </c>
      <c r="T2389" s="3">
        <v>1</v>
      </c>
      <c r="U2389" s="3">
        <v>0.02</v>
      </c>
    </row>
    <row r="2390" spans="15:21" x14ac:dyDescent="0.25">
      <c r="O2390" s="3">
        <v>170</v>
      </c>
      <c r="P2390" s="3">
        <v>100</v>
      </c>
      <c r="Q2390" s="3">
        <v>66.5</v>
      </c>
      <c r="R2390" s="3">
        <v>12.5</v>
      </c>
      <c r="S2390" s="3">
        <v>565</v>
      </c>
      <c r="T2390" s="3">
        <v>1</v>
      </c>
      <c r="U2390" s="3">
        <v>0.02</v>
      </c>
    </row>
    <row r="2391" spans="15:21" x14ac:dyDescent="0.25">
      <c r="O2391" s="3">
        <v>145</v>
      </c>
      <c r="P2391" s="3">
        <v>89</v>
      </c>
      <c r="Q2391" s="3">
        <v>66.5</v>
      </c>
      <c r="R2391" s="3">
        <v>12.6</v>
      </c>
      <c r="S2391" s="3">
        <v>570</v>
      </c>
      <c r="T2391" s="3">
        <v>1</v>
      </c>
      <c r="U2391" s="3">
        <v>0.02</v>
      </c>
    </row>
    <row r="2392" spans="15:21" x14ac:dyDescent="0.25">
      <c r="O2392" s="3">
        <v>226</v>
      </c>
      <c r="P2392" s="3">
        <v>171</v>
      </c>
      <c r="Q2392" s="3">
        <v>76</v>
      </c>
      <c r="R2392" s="3">
        <v>9.9</v>
      </c>
      <c r="S2392" s="3">
        <v>724</v>
      </c>
      <c r="T2392" s="3">
        <v>1</v>
      </c>
      <c r="U2392" s="3">
        <v>0.02</v>
      </c>
    </row>
    <row r="2393" spans="15:21" x14ac:dyDescent="0.25">
      <c r="O2393" s="3">
        <v>145</v>
      </c>
      <c r="P2393" s="3">
        <v>89</v>
      </c>
      <c r="Q2393" s="3">
        <v>66.5</v>
      </c>
      <c r="R2393" s="3">
        <v>12.6</v>
      </c>
      <c r="S2393" s="3">
        <v>570</v>
      </c>
      <c r="T2393" s="3">
        <v>1</v>
      </c>
      <c r="U2393" s="3">
        <v>0.02</v>
      </c>
    </row>
    <row r="2394" spans="15:21" x14ac:dyDescent="0.25">
      <c r="O2394" s="3">
        <v>145</v>
      </c>
      <c r="P2394" s="3">
        <v>89</v>
      </c>
      <c r="Q2394" s="3">
        <v>66.5</v>
      </c>
      <c r="R2394" s="3">
        <v>12.6</v>
      </c>
      <c r="S2394" s="3">
        <v>570</v>
      </c>
      <c r="T2394" s="3">
        <v>1</v>
      </c>
      <c r="U2394" s="3">
        <v>0.02</v>
      </c>
    </row>
    <row r="2395" spans="15:21" x14ac:dyDescent="0.25">
      <c r="O2395" s="3">
        <v>145</v>
      </c>
      <c r="P2395" s="3">
        <v>89</v>
      </c>
      <c r="Q2395" s="3">
        <v>67</v>
      </c>
      <c r="R2395" s="3">
        <v>12.6</v>
      </c>
      <c r="S2395" s="3">
        <v>577</v>
      </c>
      <c r="T2395" s="3">
        <v>1</v>
      </c>
      <c r="U2395" s="3">
        <v>0.02</v>
      </c>
    </row>
    <row r="2396" spans="15:21" x14ac:dyDescent="0.25">
      <c r="O2396" s="3">
        <v>226</v>
      </c>
      <c r="P2396" s="3">
        <v>171</v>
      </c>
      <c r="Q2396" s="3">
        <v>76</v>
      </c>
      <c r="R2396" s="3">
        <v>9.9</v>
      </c>
      <c r="S2396" s="3">
        <v>725</v>
      </c>
      <c r="T2396" s="3">
        <v>1</v>
      </c>
      <c r="U2396" s="3">
        <v>0.02</v>
      </c>
    </row>
    <row r="2397" spans="15:21" x14ac:dyDescent="0.25">
      <c r="O2397" s="3">
        <v>145</v>
      </c>
      <c r="P2397" s="3">
        <v>89</v>
      </c>
      <c r="Q2397" s="3">
        <v>67</v>
      </c>
      <c r="R2397" s="3">
        <v>12.6</v>
      </c>
      <c r="S2397" s="3">
        <v>577</v>
      </c>
      <c r="T2397" s="3">
        <v>1</v>
      </c>
      <c r="U2397" s="3">
        <v>0.02</v>
      </c>
    </row>
    <row r="2398" spans="15:21" x14ac:dyDescent="0.25">
      <c r="O2398" s="3">
        <v>145</v>
      </c>
      <c r="P2398" s="3">
        <v>89</v>
      </c>
      <c r="Q2398" s="3">
        <v>67</v>
      </c>
      <c r="R2398" s="3">
        <v>12.6</v>
      </c>
      <c r="S2398" s="3">
        <v>577</v>
      </c>
      <c r="T2398" s="3">
        <v>1</v>
      </c>
      <c r="U2398" s="3">
        <v>0.02</v>
      </c>
    </row>
    <row r="2399" spans="15:21" x14ac:dyDescent="0.25">
      <c r="O2399" s="3">
        <v>291</v>
      </c>
      <c r="P2399" s="3">
        <v>222</v>
      </c>
      <c r="Q2399" s="3">
        <v>66.5</v>
      </c>
      <c r="R2399" s="3">
        <v>12.7</v>
      </c>
      <c r="S2399" s="3">
        <v>578</v>
      </c>
      <c r="T2399" s="3">
        <v>1</v>
      </c>
      <c r="U2399" s="3">
        <v>0.02</v>
      </c>
    </row>
    <row r="2400" spans="15:21" x14ac:dyDescent="0.25">
      <c r="O2400" s="3">
        <v>291</v>
      </c>
      <c r="P2400" s="3">
        <v>222</v>
      </c>
      <c r="Q2400" s="3">
        <v>66.5</v>
      </c>
      <c r="R2400" s="3">
        <v>12.7</v>
      </c>
      <c r="S2400" s="3">
        <v>578</v>
      </c>
      <c r="T2400" s="3">
        <v>1</v>
      </c>
      <c r="U2400" s="3">
        <v>0.02</v>
      </c>
    </row>
    <row r="2401" spans="15:21" x14ac:dyDescent="0.25">
      <c r="O2401" s="3">
        <v>291</v>
      </c>
      <c r="P2401" s="3">
        <v>222</v>
      </c>
      <c r="Q2401" s="3">
        <v>66.5</v>
      </c>
      <c r="R2401" s="3">
        <v>12.7</v>
      </c>
      <c r="S2401" s="3">
        <v>578</v>
      </c>
      <c r="T2401" s="3">
        <v>1</v>
      </c>
      <c r="U2401" s="3">
        <v>0.02</v>
      </c>
    </row>
    <row r="2402" spans="15:21" x14ac:dyDescent="0.25">
      <c r="O2402" s="3">
        <v>196</v>
      </c>
      <c r="P2402" s="3">
        <v>146</v>
      </c>
      <c r="Q2402" s="3">
        <v>76</v>
      </c>
      <c r="R2402" s="3">
        <v>9.9</v>
      </c>
      <c r="S2402" s="3">
        <v>730</v>
      </c>
      <c r="T2402" s="3">
        <v>1</v>
      </c>
      <c r="U2402" s="3">
        <v>0.02</v>
      </c>
    </row>
    <row r="2403" spans="15:21" x14ac:dyDescent="0.25">
      <c r="O2403" s="3">
        <v>246</v>
      </c>
      <c r="P2403" s="3">
        <v>149</v>
      </c>
      <c r="Q2403" s="3">
        <v>67</v>
      </c>
      <c r="R2403" s="3">
        <v>12.7</v>
      </c>
      <c r="S2403" s="3">
        <v>585</v>
      </c>
      <c r="T2403" s="3">
        <v>1</v>
      </c>
      <c r="U2403" s="3">
        <v>0.02</v>
      </c>
    </row>
    <row r="2404" spans="15:21" x14ac:dyDescent="0.25">
      <c r="O2404" s="3">
        <v>246</v>
      </c>
      <c r="P2404" s="3">
        <v>149</v>
      </c>
      <c r="Q2404" s="3">
        <v>67</v>
      </c>
      <c r="R2404" s="3">
        <v>12.7</v>
      </c>
      <c r="S2404" s="3">
        <v>585</v>
      </c>
      <c r="T2404" s="3">
        <v>1</v>
      </c>
      <c r="U2404" s="3">
        <v>0.02</v>
      </c>
    </row>
    <row r="2405" spans="15:21" x14ac:dyDescent="0.25">
      <c r="O2405" s="3">
        <v>246</v>
      </c>
      <c r="P2405" s="3">
        <v>149</v>
      </c>
      <c r="Q2405" s="3">
        <v>67</v>
      </c>
      <c r="R2405" s="3">
        <v>12.7</v>
      </c>
      <c r="S2405" s="3">
        <v>585</v>
      </c>
      <c r="T2405" s="3">
        <v>1</v>
      </c>
      <c r="U2405" s="3">
        <v>0.02</v>
      </c>
    </row>
    <row r="2406" spans="15:21" x14ac:dyDescent="0.25">
      <c r="O2406" s="3">
        <v>246</v>
      </c>
      <c r="P2406" s="3">
        <v>149</v>
      </c>
      <c r="Q2406" s="3">
        <v>67</v>
      </c>
      <c r="R2406" s="3">
        <v>12.7</v>
      </c>
      <c r="S2406" s="3">
        <v>594</v>
      </c>
      <c r="T2406" s="3">
        <v>1</v>
      </c>
      <c r="U2406" s="3">
        <v>0.02</v>
      </c>
    </row>
    <row r="2407" spans="15:21" x14ac:dyDescent="0.25">
      <c r="O2407" s="3">
        <v>196</v>
      </c>
      <c r="P2407" s="3">
        <v>146</v>
      </c>
      <c r="Q2407" s="3">
        <v>76.5</v>
      </c>
      <c r="R2407" s="3">
        <v>9.9</v>
      </c>
      <c r="S2407" s="3">
        <v>727</v>
      </c>
      <c r="T2407" s="3">
        <v>1</v>
      </c>
      <c r="U2407" s="3">
        <v>0.02</v>
      </c>
    </row>
    <row r="2408" spans="15:21" x14ac:dyDescent="0.25">
      <c r="O2408" s="3">
        <v>246</v>
      </c>
      <c r="P2408" s="3">
        <v>149</v>
      </c>
      <c r="Q2408" s="3">
        <v>67</v>
      </c>
      <c r="R2408" s="3">
        <v>12.7</v>
      </c>
      <c r="S2408" s="3">
        <v>594</v>
      </c>
      <c r="T2408" s="3">
        <v>1</v>
      </c>
      <c r="U2408" s="3">
        <v>0.02</v>
      </c>
    </row>
    <row r="2409" spans="15:21" x14ac:dyDescent="0.25">
      <c r="O2409" s="3">
        <v>246</v>
      </c>
      <c r="P2409" s="3">
        <v>149</v>
      </c>
      <c r="Q2409" s="3">
        <v>67</v>
      </c>
      <c r="R2409" s="3">
        <v>12.7</v>
      </c>
      <c r="S2409" s="3">
        <v>594</v>
      </c>
      <c r="T2409" s="3">
        <v>1</v>
      </c>
      <c r="U2409" s="3">
        <v>0.02</v>
      </c>
    </row>
    <row r="2410" spans="15:21" x14ac:dyDescent="0.25">
      <c r="O2410" s="3">
        <v>235</v>
      </c>
      <c r="P2410" s="3">
        <v>165</v>
      </c>
      <c r="Q2410" s="3">
        <v>66.5</v>
      </c>
      <c r="R2410" s="3">
        <v>12.7</v>
      </c>
      <c r="S2410" s="3">
        <v>603</v>
      </c>
      <c r="T2410" s="3">
        <v>1</v>
      </c>
      <c r="U2410" s="3">
        <v>0.02</v>
      </c>
    </row>
    <row r="2411" spans="15:21" x14ac:dyDescent="0.25">
      <c r="O2411" s="3">
        <v>226</v>
      </c>
      <c r="P2411" s="3">
        <v>151</v>
      </c>
      <c r="Q2411" s="3">
        <v>76</v>
      </c>
      <c r="R2411" s="3">
        <v>9.9</v>
      </c>
      <c r="S2411" s="3">
        <v>741</v>
      </c>
      <c r="T2411" s="3">
        <v>1</v>
      </c>
      <c r="U2411" s="3">
        <v>0.02</v>
      </c>
    </row>
    <row r="2412" spans="15:21" x14ac:dyDescent="0.25">
      <c r="O2412" s="3">
        <v>226</v>
      </c>
      <c r="P2412" s="3">
        <v>151</v>
      </c>
      <c r="Q2412" s="3">
        <v>76</v>
      </c>
      <c r="R2412" s="3">
        <v>9.9</v>
      </c>
      <c r="S2412" s="3">
        <v>741</v>
      </c>
      <c r="T2412" s="3">
        <v>1</v>
      </c>
      <c r="U2412" s="3">
        <v>0.02</v>
      </c>
    </row>
    <row r="2413" spans="15:21" x14ac:dyDescent="0.25">
      <c r="O2413" s="3">
        <v>331</v>
      </c>
      <c r="P2413" s="3">
        <v>256</v>
      </c>
      <c r="Q2413" s="3">
        <v>66.5</v>
      </c>
      <c r="R2413" s="3">
        <v>12.6</v>
      </c>
      <c r="S2413" s="3">
        <v>601</v>
      </c>
      <c r="T2413" s="3">
        <v>1.25</v>
      </c>
      <c r="U2413" s="3">
        <v>0.02</v>
      </c>
    </row>
    <row r="2414" spans="15:21" x14ac:dyDescent="0.25">
      <c r="O2414" s="3">
        <v>224</v>
      </c>
      <c r="P2414" s="3">
        <v>162</v>
      </c>
      <c r="Q2414" s="3">
        <v>76</v>
      </c>
      <c r="R2414" s="3">
        <v>9.9</v>
      </c>
      <c r="S2414" s="3">
        <v>759</v>
      </c>
      <c r="T2414" s="3">
        <v>1</v>
      </c>
      <c r="U2414" s="3">
        <v>0.02</v>
      </c>
    </row>
    <row r="2415" spans="15:21" x14ac:dyDescent="0.25">
      <c r="O2415" s="3">
        <v>331</v>
      </c>
      <c r="P2415" s="3">
        <v>256</v>
      </c>
      <c r="Q2415" s="3">
        <v>67</v>
      </c>
      <c r="R2415" s="3">
        <v>12.5</v>
      </c>
      <c r="S2415" s="3">
        <v>599</v>
      </c>
      <c r="T2415" s="3">
        <v>1.52</v>
      </c>
      <c r="U2415" s="3">
        <v>0.02</v>
      </c>
    </row>
    <row r="2416" spans="15:21" x14ac:dyDescent="0.25">
      <c r="O2416" s="3">
        <v>224</v>
      </c>
      <c r="P2416" s="3">
        <v>162</v>
      </c>
      <c r="Q2416" s="3">
        <v>76</v>
      </c>
      <c r="R2416" s="3">
        <v>9.9</v>
      </c>
      <c r="S2416" s="3">
        <v>757</v>
      </c>
      <c r="T2416" s="3">
        <v>1</v>
      </c>
      <c r="U2416" s="3">
        <v>0.02</v>
      </c>
    </row>
    <row r="2417" spans="15:21" x14ac:dyDescent="0.25">
      <c r="O2417" s="3">
        <v>224</v>
      </c>
      <c r="P2417" s="3">
        <v>162</v>
      </c>
      <c r="Q2417" s="3">
        <v>76</v>
      </c>
      <c r="R2417" s="3">
        <v>9.9</v>
      </c>
      <c r="S2417" s="3">
        <v>757</v>
      </c>
      <c r="T2417" s="3">
        <v>1</v>
      </c>
      <c r="U2417" s="3">
        <v>0.02</v>
      </c>
    </row>
    <row r="2418" spans="15:21" x14ac:dyDescent="0.25">
      <c r="O2418" s="3">
        <v>293</v>
      </c>
      <c r="P2418" s="3">
        <v>222</v>
      </c>
      <c r="Q2418" s="3">
        <v>67</v>
      </c>
      <c r="R2418" s="3">
        <v>12.5</v>
      </c>
      <c r="S2418" s="3">
        <v>593</v>
      </c>
      <c r="T2418" s="3">
        <v>1.78</v>
      </c>
      <c r="U2418" s="3">
        <v>0.02</v>
      </c>
    </row>
    <row r="2419" spans="15:21" x14ac:dyDescent="0.25">
      <c r="O2419" s="3">
        <v>306</v>
      </c>
      <c r="P2419" s="3">
        <v>240</v>
      </c>
      <c r="Q2419" s="3">
        <v>76</v>
      </c>
      <c r="R2419" s="3">
        <v>9.9</v>
      </c>
      <c r="S2419" s="3">
        <v>754</v>
      </c>
      <c r="T2419" s="3">
        <v>1.44</v>
      </c>
      <c r="U2419" s="3">
        <v>0.02</v>
      </c>
    </row>
    <row r="2420" spans="15:21" x14ac:dyDescent="0.25">
      <c r="O2420" s="3">
        <v>306</v>
      </c>
      <c r="P2420" s="3">
        <v>240</v>
      </c>
      <c r="Q2420" s="3">
        <v>76</v>
      </c>
      <c r="R2420" s="3">
        <v>9.9</v>
      </c>
      <c r="S2420" s="3">
        <v>754</v>
      </c>
      <c r="T2420" s="3">
        <v>1.44</v>
      </c>
      <c r="U2420" s="3">
        <v>0.02</v>
      </c>
    </row>
    <row r="2421" spans="15:21" x14ac:dyDescent="0.25">
      <c r="O2421" s="3">
        <v>266</v>
      </c>
      <c r="P2421" s="3">
        <v>195</v>
      </c>
      <c r="Q2421" s="3">
        <v>67</v>
      </c>
      <c r="R2421" s="3">
        <v>12.4</v>
      </c>
      <c r="S2421" s="3">
        <v>578</v>
      </c>
      <c r="T2421" s="3">
        <v>1.51</v>
      </c>
      <c r="U2421" s="3">
        <v>0.02</v>
      </c>
    </row>
    <row r="2422" spans="15:21" x14ac:dyDescent="0.25">
      <c r="O2422" s="3">
        <v>602</v>
      </c>
      <c r="P2422" s="3">
        <v>504</v>
      </c>
      <c r="Q2422" s="3">
        <v>76.5</v>
      </c>
      <c r="R2422" s="3">
        <v>9.9</v>
      </c>
      <c r="S2422" s="3">
        <v>745</v>
      </c>
      <c r="T2422" s="3">
        <v>1.94</v>
      </c>
      <c r="U2422" s="3">
        <v>0.02</v>
      </c>
    </row>
    <row r="2423" spans="15:21" x14ac:dyDescent="0.25">
      <c r="O2423" s="3">
        <v>602</v>
      </c>
      <c r="P2423" s="3">
        <v>504</v>
      </c>
      <c r="Q2423" s="3">
        <v>76.5</v>
      </c>
      <c r="R2423" s="3">
        <v>9.9</v>
      </c>
      <c r="S2423" s="3">
        <v>745</v>
      </c>
      <c r="T2423" s="3">
        <v>1.94</v>
      </c>
      <c r="U2423" s="3">
        <v>0.02</v>
      </c>
    </row>
    <row r="2424" spans="15:21" x14ac:dyDescent="0.25">
      <c r="O2424" s="3">
        <v>602</v>
      </c>
      <c r="P2424" s="3">
        <v>504</v>
      </c>
      <c r="Q2424" s="3">
        <v>76.5</v>
      </c>
      <c r="R2424" s="3">
        <v>9.9</v>
      </c>
      <c r="S2424" s="3">
        <v>745</v>
      </c>
      <c r="T2424" s="3">
        <v>1.94</v>
      </c>
      <c r="U2424" s="3">
        <v>0.02</v>
      </c>
    </row>
    <row r="2425" spans="15:21" x14ac:dyDescent="0.25">
      <c r="O2425" s="3">
        <v>266</v>
      </c>
      <c r="P2425" s="3">
        <v>195</v>
      </c>
      <c r="Q2425" s="3">
        <v>67</v>
      </c>
      <c r="R2425" s="3">
        <v>12.5</v>
      </c>
      <c r="S2425" s="3">
        <v>576</v>
      </c>
      <c r="T2425" s="3">
        <v>1.33</v>
      </c>
      <c r="U2425" s="3">
        <v>0.02</v>
      </c>
    </row>
    <row r="2426" spans="15:21" x14ac:dyDescent="0.25">
      <c r="O2426" s="3">
        <v>602</v>
      </c>
      <c r="P2426" s="3">
        <v>504</v>
      </c>
      <c r="Q2426" s="3">
        <v>76.5</v>
      </c>
      <c r="R2426" s="3">
        <v>9.9</v>
      </c>
      <c r="S2426" s="3">
        <v>739</v>
      </c>
      <c r="T2426" s="3">
        <v>2.0499999999999998</v>
      </c>
      <c r="U2426" s="3">
        <v>0.02</v>
      </c>
    </row>
    <row r="2427" spans="15:21" x14ac:dyDescent="0.25">
      <c r="O2427" s="3">
        <v>602</v>
      </c>
      <c r="P2427" s="3">
        <v>504</v>
      </c>
      <c r="Q2427" s="3">
        <v>76.5</v>
      </c>
      <c r="R2427" s="3">
        <v>9.9</v>
      </c>
      <c r="S2427" s="3">
        <v>739</v>
      </c>
      <c r="T2427" s="3">
        <v>2.0499999999999998</v>
      </c>
      <c r="U2427" s="3">
        <v>0.02</v>
      </c>
    </row>
    <row r="2428" spans="15:21" x14ac:dyDescent="0.25">
      <c r="O2428" s="3">
        <v>198</v>
      </c>
      <c r="P2428" s="3">
        <v>154</v>
      </c>
      <c r="Q2428" s="3">
        <v>67</v>
      </c>
      <c r="R2428" s="3">
        <v>12.3</v>
      </c>
      <c r="S2428" s="3">
        <v>578</v>
      </c>
      <c r="T2428" s="3">
        <v>1.08</v>
      </c>
      <c r="U2428" s="3">
        <v>0.02</v>
      </c>
    </row>
    <row r="2429" spans="15:21" x14ac:dyDescent="0.25">
      <c r="O2429" s="3">
        <v>487</v>
      </c>
      <c r="P2429" s="3">
        <v>407</v>
      </c>
      <c r="Q2429" s="3">
        <v>76</v>
      </c>
      <c r="R2429" s="3">
        <v>9.9</v>
      </c>
      <c r="S2429" s="3">
        <v>736</v>
      </c>
      <c r="T2429" s="3">
        <v>2.2200000000000002</v>
      </c>
      <c r="U2429" s="3">
        <v>0.02</v>
      </c>
    </row>
    <row r="2430" spans="15:21" x14ac:dyDescent="0.25">
      <c r="O2430" s="3">
        <v>487</v>
      </c>
      <c r="P2430" s="3">
        <v>407</v>
      </c>
      <c r="Q2430" s="3">
        <v>76</v>
      </c>
      <c r="R2430" s="3">
        <v>9.9</v>
      </c>
      <c r="S2430" s="3">
        <v>736</v>
      </c>
      <c r="T2430" s="3">
        <v>2.2200000000000002</v>
      </c>
      <c r="U2430" s="3">
        <v>0.02</v>
      </c>
    </row>
    <row r="2431" spans="15:21" x14ac:dyDescent="0.25">
      <c r="O2431" s="3">
        <v>487</v>
      </c>
      <c r="P2431" s="3">
        <v>407</v>
      </c>
      <c r="Q2431" s="3">
        <v>76</v>
      </c>
      <c r="R2431" s="3">
        <v>9.9</v>
      </c>
      <c r="S2431" s="3">
        <v>736</v>
      </c>
      <c r="T2431" s="3">
        <v>2.2200000000000002</v>
      </c>
      <c r="U2431" s="3">
        <v>0.02</v>
      </c>
    </row>
    <row r="2432" spans="15:21" x14ac:dyDescent="0.25">
      <c r="O2432" s="3">
        <v>198</v>
      </c>
      <c r="P2432" s="3">
        <v>155</v>
      </c>
      <c r="Q2432" s="3">
        <v>67.5</v>
      </c>
      <c r="R2432" s="3">
        <v>12.3</v>
      </c>
      <c r="S2432" s="3">
        <v>579</v>
      </c>
      <c r="T2432" s="3">
        <v>1</v>
      </c>
      <c r="U2432" s="3">
        <v>0.02</v>
      </c>
    </row>
    <row r="2433" spans="15:21" x14ac:dyDescent="0.25">
      <c r="O2433" s="3">
        <v>490</v>
      </c>
      <c r="P2433" s="3">
        <v>408</v>
      </c>
      <c r="Q2433" s="3">
        <v>76.5</v>
      </c>
      <c r="R2433" s="3">
        <v>9.9</v>
      </c>
      <c r="S2433" s="3">
        <v>732</v>
      </c>
      <c r="T2433" s="3">
        <v>2.23</v>
      </c>
      <c r="U2433" s="3">
        <v>0.02</v>
      </c>
    </row>
    <row r="2434" spans="15:21" x14ac:dyDescent="0.25">
      <c r="O2434" s="3">
        <v>490</v>
      </c>
      <c r="P2434" s="3">
        <v>408</v>
      </c>
      <c r="Q2434" s="3">
        <v>76.5</v>
      </c>
      <c r="R2434" s="3">
        <v>9.9</v>
      </c>
      <c r="S2434" s="3">
        <v>732</v>
      </c>
      <c r="T2434" s="3">
        <v>2.23</v>
      </c>
      <c r="U2434" s="3">
        <v>0.02</v>
      </c>
    </row>
    <row r="2435" spans="15:21" x14ac:dyDescent="0.25">
      <c r="O2435" s="3">
        <v>490</v>
      </c>
      <c r="P2435" s="3">
        <v>408</v>
      </c>
      <c r="Q2435" s="3">
        <v>76.5</v>
      </c>
      <c r="R2435" s="3">
        <v>9.9</v>
      </c>
      <c r="S2435" s="3">
        <v>732</v>
      </c>
      <c r="T2435" s="3">
        <v>2.23</v>
      </c>
      <c r="U2435" s="3">
        <v>0.02</v>
      </c>
    </row>
    <row r="2436" spans="15:21" x14ac:dyDescent="0.25">
      <c r="O2436" s="3">
        <v>198</v>
      </c>
      <c r="P2436" s="3">
        <v>155</v>
      </c>
      <c r="Q2436" s="3">
        <v>68</v>
      </c>
      <c r="R2436" s="3">
        <v>12.3</v>
      </c>
      <c r="S2436" s="3">
        <v>585</v>
      </c>
      <c r="T2436" s="3">
        <v>1</v>
      </c>
      <c r="U2436" s="3">
        <v>0.02</v>
      </c>
    </row>
    <row r="2437" spans="15:21" x14ac:dyDescent="0.25">
      <c r="O2437" s="3">
        <v>490</v>
      </c>
      <c r="P2437" s="3">
        <v>408</v>
      </c>
      <c r="Q2437" s="3">
        <v>76.5</v>
      </c>
      <c r="R2437" s="3">
        <v>9.9</v>
      </c>
      <c r="S2437" s="3">
        <v>730</v>
      </c>
      <c r="T2437" s="3">
        <v>2.2400000000000002</v>
      </c>
      <c r="U2437" s="3">
        <v>0.02</v>
      </c>
    </row>
    <row r="2438" spans="15:21" x14ac:dyDescent="0.25">
      <c r="O2438" s="3">
        <v>490</v>
      </c>
      <c r="P2438" s="3">
        <v>408</v>
      </c>
      <c r="Q2438" s="3">
        <v>76.5</v>
      </c>
      <c r="R2438" s="3">
        <v>9.9</v>
      </c>
      <c r="S2438" s="3">
        <v>730</v>
      </c>
      <c r="T2438" s="3">
        <v>2.2400000000000002</v>
      </c>
      <c r="U2438" s="3">
        <v>0.02</v>
      </c>
    </row>
    <row r="2439" spans="15:21" x14ac:dyDescent="0.25">
      <c r="O2439" s="3">
        <v>375</v>
      </c>
      <c r="P2439" s="3">
        <v>310</v>
      </c>
      <c r="Q2439" s="3">
        <v>76.5</v>
      </c>
      <c r="R2439" s="3">
        <v>9.9</v>
      </c>
      <c r="S2439" s="3">
        <v>733</v>
      </c>
      <c r="T2439" s="3">
        <v>2.21</v>
      </c>
      <c r="U2439" s="3">
        <v>0.02</v>
      </c>
    </row>
    <row r="2440" spans="15:21" x14ac:dyDescent="0.25">
      <c r="O2440" s="3">
        <v>375</v>
      </c>
      <c r="P2440" s="3">
        <v>310</v>
      </c>
      <c r="Q2440" s="3">
        <v>76.5</v>
      </c>
      <c r="R2440" s="3">
        <v>9.9</v>
      </c>
      <c r="S2440" s="3">
        <v>733</v>
      </c>
      <c r="T2440" s="3">
        <v>2.21</v>
      </c>
      <c r="U2440" s="3">
        <v>0.02</v>
      </c>
    </row>
    <row r="2441" spans="15:21" x14ac:dyDescent="0.25">
      <c r="O2441" s="3">
        <v>339</v>
      </c>
      <c r="P2441" s="3">
        <v>260</v>
      </c>
      <c r="Q2441" s="3">
        <v>68.5</v>
      </c>
      <c r="R2441" s="3">
        <v>12.4</v>
      </c>
      <c r="S2441" s="3">
        <v>595</v>
      </c>
      <c r="T2441" s="3">
        <v>1</v>
      </c>
      <c r="U2441" s="3">
        <v>0.02</v>
      </c>
    </row>
    <row r="2442" spans="15:21" x14ac:dyDescent="0.25">
      <c r="O2442" s="3">
        <v>306</v>
      </c>
      <c r="P2442" s="3">
        <v>261</v>
      </c>
      <c r="Q2442" s="3">
        <v>76.5</v>
      </c>
      <c r="R2442" s="3">
        <v>9.9</v>
      </c>
      <c r="S2442" s="3">
        <v>735</v>
      </c>
      <c r="T2442" s="3">
        <v>2.21</v>
      </c>
      <c r="U2442" s="3">
        <v>0.02</v>
      </c>
    </row>
    <row r="2443" spans="15:21" x14ac:dyDescent="0.25">
      <c r="O2443" s="3">
        <v>306</v>
      </c>
      <c r="P2443" s="3">
        <v>261</v>
      </c>
      <c r="Q2443" s="3">
        <v>76.5</v>
      </c>
      <c r="R2443" s="3">
        <v>9.9</v>
      </c>
      <c r="S2443" s="3">
        <v>735</v>
      </c>
      <c r="T2443" s="3">
        <v>2.21</v>
      </c>
      <c r="U2443" s="3">
        <v>0.02</v>
      </c>
    </row>
    <row r="2444" spans="15:21" x14ac:dyDescent="0.25">
      <c r="O2444" s="3">
        <v>339</v>
      </c>
      <c r="P2444" s="3">
        <v>260</v>
      </c>
      <c r="Q2444" s="3">
        <v>69</v>
      </c>
      <c r="R2444" s="3">
        <v>12.5</v>
      </c>
      <c r="S2444" s="3">
        <v>601</v>
      </c>
      <c r="T2444" s="3">
        <v>1</v>
      </c>
      <c r="U2444" s="3">
        <v>0.02</v>
      </c>
    </row>
    <row r="2445" spans="15:21" x14ac:dyDescent="0.25">
      <c r="O2445" s="3">
        <v>306</v>
      </c>
      <c r="P2445" s="3">
        <v>261</v>
      </c>
      <c r="Q2445" s="3">
        <v>77</v>
      </c>
      <c r="R2445" s="3">
        <v>9.9</v>
      </c>
      <c r="S2445" s="3">
        <v>740</v>
      </c>
      <c r="T2445" s="3">
        <v>2.17</v>
      </c>
      <c r="U2445" s="3">
        <v>0.02</v>
      </c>
    </row>
    <row r="2446" spans="15:21" x14ac:dyDescent="0.25">
      <c r="O2446" s="3">
        <v>306</v>
      </c>
      <c r="P2446" s="3">
        <v>261</v>
      </c>
      <c r="Q2446" s="3">
        <v>77</v>
      </c>
      <c r="R2446" s="3">
        <v>9.9</v>
      </c>
      <c r="S2446" s="3">
        <v>740</v>
      </c>
      <c r="T2446" s="3">
        <v>2.17</v>
      </c>
      <c r="U2446" s="3">
        <v>0.02</v>
      </c>
    </row>
    <row r="2447" spans="15:21" x14ac:dyDescent="0.25">
      <c r="O2447" s="3">
        <v>243</v>
      </c>
      <c r="P2447" s="3">
        <v>203</v>
      </c>
      <c r="Q2447" s="3">
        <v>78.5</v>
      </c>
      <c r="R2447" s="3">
        <v>10.1</v>
      </c>
      <c r="S2447" s="3">
        <v>611</v>
      </c>
      <c r="T2447" s="3">
        <v>1</v>
      </c>
      <c r="U2447" s="3">
        <v>0.02</v>
      </c>
    </row>
    <row r="2448" spans="15:21" x14ac:dyDescent="0.25">
      <c r="O2448" s="3">
        <v>303</v>
      </c>
      <c r="P2448" s="3">
        <v>208</v>
      </c>
      <c r="Q2448" s="3">
        <v>68.5</v>
      </c>
      <c r="R2448" s="3">
        <v>12.6</v>
      </c>
      <c r="S2448" s="3">
        <v>621</v>
      </c>
      <c r="T2448" s="3">
        <v>1</v>
      </c>
      <c r="U2448" s="3">
        <v>0.02</v>
      </c>
    </row>
    <row r="2449" spans="15:21" x14ac:dyDescent="0.25">
      <c r="O2449" s="3">
        <v>399</v>
      </c>
      <c r="P2449" s="3">
        <v>285</v>
      </c>
      <c r="Q2449" s="3">
        <v>77</v>
      </c>
      <c r="R2449" s="3">
        <v>9.9</v>
      </c>
      <c r="S2449" s="3">
        <v>738</v>
      </c>
      <c r="T2449" s="3">
        <v>1.98</v>
      </c>
      <c r="U2449" s="3">
        <v>0.02</v>
      </c>
    </row>
    <row r="2450" spans="15:21" x14ac:dyDescent="0.25">
      <c r="O2450" s="3">
        <v>399</v>
      </c>
      <c r="P2450" s="3">
        <v>285</v>
      </c>
      <c r="Q2450" s="3">
        <v>77</v>
      </c>
      <c r="R2450" s="3">
        <v>9.9</v>
      </c>
      <c r="S2450" s="3">
        <v>738</v>
      </c>
      <c r="T2450" s="3">
        <v>1.98</v>
      </c>
      <c r="U2450" s="3">
        <v>0.02</v>
      </c>
    </row>
    <row r="2451" spans="15:21" x14ac:dyDescent="0.25">
      <c r="O2451" s="3">
        <v>399</v>
      </c>
      <c r="P2451" s="3">
        <v>285</v>
      </c>
      <c r="Q2451" s="3">
        <v>77</v>
      </c>
      <c r="R2451" s="3">
        <v>9.9</v>
      </c>
      <c r="S2451" s="3">
        <v>738</v>
      </c>
      <c r="T2451" s="3">
        <v>1.98</v>
      </c>
      <c r="U2451" s="3">
        <v>0.02</v>
      </c>
    </row>
    <row r="2452" spans="15:21" x14ac:dyDescent="0.25">
      <c r="O2452" s="3">
        <v>279</v>
      </c>
      <c r="P2452" s="3">
        <v>203</v>
      </c>
      <c r="Q2452" s="3">
        <v>68</v>
      </c>
      <c r="R2452" s="3">
        <v>12.6</v>
      </c>
      <c r="S2452" s="3">
        <v>621</v>
      </c>
      <c r="T2452" s="3">
        <v>1</v>
      </c>
      <c r="U2452" s="3">
        <v>0.02</v>
      </c>
    </row>
    <row r="2453" spans="15:21" x14ac:dyDescent="0.25">
      <c r="O2453" s="3">
        <v>465</v>
      </c>
      <c r="P2453" s="3">
        <v>328</v>
      </c>
      <c r="Q2453" s="3">
        <v>77</v>
      </c>
      <c r="R2453" s="3">
        <v>9.9</v>
      </c>
      <c r="S2453" s="3">
        <v>738</v>
      </c>
      <c r="T2453" s="3">
        <v>1.83</v>
      </c>
      <c r="U2453" s="3">
        <v>0.02</v>
      </c>
    </row>
    <row r="2454" spans="15:21" x14ac:dyDescent="0.25">
      <c r="O2454" s="3">
        <v>465</v>
      </c>
      <c r="P2454" s="3">
        <v>328</v>
      </c>
      <c r="Q2454" s="3">
        <v>77</v>
      </c>
      <c r="R2454" s="3">
        <v>9.9</v>
      </c>
      <c r="S2454" s="3">
        <v>738</v>
      </c>
      <c r="T2454" s="3">
        <v>1.83</v>
      </c>
      <c r="U2454" s="3">
        <v>0.02</v>
      </c>
    </row>
    <row r="2455" spans="15:21" x14ac:dyDescent="0.25">
      <c r="O2455" s="3">
        <v>465</v>
      </c>
      <c r="P2455" s="3">
        <v>328</v>
      </c>
      <c r="Q2455" s="3">
        <v>77</v>
      </c>
      <c r="R2455" s="3">
        <v>9.9</v>
      </c>
      <c r="S2455" s="3">
        <v>738</v>
      </c>
      <c r="T2455" s="3">
        <v>1.83</v>
      </c>
      <c r="U2455" s="3">
        <v>0.02</v>
      </c>
    </row>
    <row r="2456" spans="15:21" x14ac:dyDescent="0.25">
      <c r="O2456" s="3">
        <v>279</v>
      </c>
      <c r="P2456" s="3">
        <v>203</v>
      </c>
      <c r="Q2456" s="3">
        <v>69</v>
      </c>
      <c r="R2456" s="3">
        <v>12.5</v>
      </c>
      <c r="S2456" s="3">
        <v>622</v>
      </c>
      <c r="T2456" s="3">
        <v>1</v>
      </c>
      <c r="U2456" s="3">
        <v>0.02</v>
      </c>
    </row>
    <row r="2457" spans="15:21" x14ac:dyDescent="0.25">
      <c r="O2457" s="3">
        <v>465</v>
      </c>
      <c r="P2457" s="3">
        <v>328</v>
      </c>
      <c r="Q2457" s="3">
        <v>77</v>
      </c>
      <c r="R2457" s="3">
        <v>9.9</v>
      </c>
      <c r="S2457" s="3">
        <v>741</v>
      </c>
      <c r="T2457" s="3">
        <v>1.52</v>
      </c>
      <c r="U2457" s="3">
        <v>0.02</v>
      </c>
    </row>
    <row r="2458" spans="15:21" x14ac:dyDescent="0.25">
      <c r="O2458" s="3">
        <v>465</v>
      </c>
      <c r="P2458" s="3">
        <v>328</v>
      </c>
      <c r="Q2458" s="3">
        <v>77</v>
      </c>
      <c r="R2458" s="3">
        <v>9.9</v>
      </c>
      <c r="S2458" s="3">
        <v>741</v>
      </c>
      <c r="T2458" s="3">
        <v>1.52</v>
      </c>
      <c r="U2458" s="3">
        <v>0.02</v>
      </c>
    </row>
    <row r="2459" spans="15:21" x14ac:dyDescent="0.25">
      <c r="O2459" s="3">
        <v>465</v>
      </c>
      <c r="P2459" s="3">
        <v>328</v>
      </c>
      <c r="Q2459" s="3">
        <v>77</v>
      </c>
      <c r="R2459" s="3">
        <v>9.9</v>
      </c>
      <c r="S2459" s="3">
        <v>741</v>
      </c>
      <c r="T2459" s="3">
        <v>1.52</v>
      </c>
      <c r="U2459" s="3">
        <v>0.02</v>
      </c>
    </row>
    <row r="2460" spans="15:21" x14ac:dyDescent="0.25">
      <c r="O2460" s="3">
        <v>350</v>
      </c>
      <c r="P2460" s="3">
        <v>273</v>
      </c>
      <c r="Q2460" s="3">
        <v>69</v>
      </c>
      <c r="R2460" s="3">
        <v>12.6</v>
      </c>
      <c r="S2460" s="3">
        <v>622</v>
      </c>
      <c r="T2460" s="3">
        <v>1</v>
      </c>
      <c r="U2460" s="3">
        <v>0.02</v>
      </c>
    </row>
    <row r="2461" spans="15:21" x14ac:dyDescent="0.25">
      <c r="O2461" s="3">
        <v>540</v>
      </c>
      <c r="P2461" s="3">
        <v>439</v>
      </c>
      <c r="Q2461" s="3">
        <v>77.5</v>
      </c>
      <c r="R2461" s="3">
        <v>9.9</v>
      </c>
      <c r="S2461" s="3">
        <v>747</v>
      </c>
      <c r="T2461" s="3">
        <v>1.33</v>
      </c>
      <c r="U2461" s="3">
        <v>0.02</v>
      </c>
    </row>
    <row r="2462" spans="15:21" x14ac:dyDescent="0.25">
      <c r="O2462" s="3">
        <v>218</v>
      </c>
      <c r="P2462" s="3">
        <v>183</v>
      </c>
      <c r="Q2462" s="3">
        <v>77.5</v>
      </c>
      <c r="R2462" s="3">
        <v>10.3</v>
      </c>
      <c r="S2462" s="3">
        <v>631</v>
      </c>
      <c r="T2462" s="3">
        <v>1</v>
      </c>
      <c r="U2462" s="3">
        <v>0.02</v>
      </c>
    </row>
    <row r="2463" spans="15:21" x14ac:dyDescent="0.25">
      <c r="O2463" s="3">
        <v>317</v>
      </c>
      <c r="P2463" s="3">
        <v>248</v>
      </c>
      <c r="Q2463" s="3">
        <v>68</v>
      </c>
      <c r="R2463" s="3">
        <v>12.7</v>
      </c>
      <c r="S2463" s="3">
        <v>625</v>
      </c>
      <c r="T2463" s="3">
        <v>1</v>
      </c>
      <c r="U2463" s="3">
        <v>0.02</v>
      </c>
    </row>
    <row r="2464" spans="15:21" x14ac:dyDescent="0.25">
      <c r="O2464" s="3">
        <v>646</v>
      </c>
      <c r="P2464" s="3">
        <v>553</v>
      </c>
      <c r="Q2464" s="3">
        <v>77.5</v>
      </c>
      <c r="R2464" s="3">
        <v>10</v>
      </c>
      <c r="S2464" s="3">
        <v>768</v>
      </c>
      <c r="T2464" s="3">
        <v>1.82</v>
      </c>
      <c r="U2464" s="3">
        <v>0.02</v>
      </c>
    </row>
    <row r="2465" spans="15:21" x14ac:dyDescent="0.25">
      <c r="O2465" s="3">
        <v>317</v>
      </c>
      <c r="P2465" s="3">
        <v>248</v>
      </c>
      <c r="Q2465" s="3">
        <v>68</v>
      </c>
      <c r="R2465" s="3">
        <v>12.7</v>
      </c>
      <c r="S2465" s="3">
        <v>621</v>
      </c>
      <c r="T2465" s="3">
        <v>1.35</v>
      </c>
      <c r="U2465" s="3">
        <v>0.02</v>
      </c>
    </row>
    <row r="2466" spans="15:21" x14ac:dyDescent="0.25">
      <c r="O2466" s="3">
        <v>646</v>
      </c>
      <c r="P2466" s="3">
        <v>553</v>
      </c>
      <c r="Q2466" s="3">
        <v>77.5</v>
      </c>
      <c r="R2466" s="3">
        <v>10</v>
      </c>
      <c r="S2466" s="3">
        <v>791</v>
      </c>
      <c r="T2466" s="3">
        <v>2.12</v>
      </c>
      <c r="U2466" s="3">
        <v>0.02</v>
      </c>
    </row>
    <row r="2467" spans="15:21" x14ac:dyDescent="0.25">
      <c r="O2467" s="3">
        <v>340</v>
      </c>
      <c r="P2467" s="3">
        <v>263</v>
      </c>
      <c r="Q2467" s="3">
        <v>68.5</v>
      </c>
      <c r="R2467" s="3">
        <v>12.8</v>
      </c>
      <c r="S2467" s="3">
        <v>623</v>
      </c>
      <c r="T2467" s="3">
        <v>1.84</v>
      </c>
      <c r="U2467" s="3">
        <v>0.02</v>
      </c>
    </row>
    <row r="2468" spans="15:21" x14ac:dyDescent="0.25">
      <c r="O2468" s="3">
        <v>277</v>
      </c>
      <c r="P2468" s="3">
        <v>206</v>
      </c>
      <c r="Q2468" s="3">
        <v>68.5</v>
      </c>
      <c r="R2468" s="3">
        <v>12.9</v>
      </c>
      <c r="S2468" s="3">
        <v>628</v>
      </c>
      <c r="T2468" s="3">
        <v>1.79</v>
      </c>
      <c r="U2468" s="3">
        <v>0.02</v>
      </c>
    </row>
    <row r="2469" spans="15:21" x14ac:dyDescent="0.25">
      <c r="O2469" s="3">
        <v>477</v>
      </c>
      <c r="P2469" s="3">
        <v>405</v>
      </c>
      <c r="Q2469" s="3">
        <v>77.5</v>
      </c>
      <c r="R2469" s="3">
        <v>9.9</v>
      </c>
      <c r="S2469" s="3">
        <v>782</v>
      </c>
      <c r="T2469" s="3">
        <v>2.72</v>
      </c>
      <c r="U2469" s="3">
        <v>0.02</v>
      </c>
    </row>
    <row r="2470" spans="15:21" x14ac:dyDescent="0.25">
      <c r="O2470" s="3">
        <v>245</v>
      </c>
      <c r="P2470" s="3">
        <v>202</v>
      </c>
      <c r="Q2470" s="3">
        <v>78.5</v>
      </c>
      <c r="R2470" s="3">
        <v>10.1</v>
      </c>
      <c r="S2470" s="3">
        <v>615</v>
      </c>
      <c r="T2470" s="3">
        <v>1</v>
      </c>
      <c r="U2470" s="3">
        <v>0.02</v>
      </c>
    </row>
    <row r="2471" spans="15:21" x14ac:dyDescent="0.25">
      <c r="O2471" s="3">
        <v>245</v>
      </c>
      <c r="P2471" s="3">
        <v>202</v>
      </c>
      <c r="Q2471" s="3">
        <v>78.5</v>
      </c>
      <c r="R2471" s="3">
        <v>10.199999999999999</v>
      </c>
      <c r="S2471" s="3">
        <v>616</v>
      </c>
      <c r="T2471" s="3">
        <v>1</v>
      </c>
      <c r="U2471" s="3">
        <v>0.03</v>
      </c>
    </row>
    <row r="2472" spans="15:21" x14ac:dyDescent="0.25">
      <c r="O2472" s="3">
        <v>277</v>
      </c>
      <c r="P2472" s="3">
        <v>206</v>
      </c>
      <c r="Q2472" s="3">
        <v>67.5</v>
      </c>
      <c r="R2472" s="3">
        <v>12.8</v>
      </c>
      <c r="S2472" s="3">
        <v>632</v>
      </c>
      <c r="T2472" s="3">
        <v>1.86</v>
      </c>
      <c r="U2472" s="3">
        <v>0.02</v>
      </c>
    </row>
    <row r="2473" spans="15:21" x14ac:dyDescent="0.25">
      <c r="O2473" s="3">
        <v>274</v>
      </c>
      <c r="P2473" s="3">
        <v>206</v>
      </c>
      <c r="Q2473" s="3">
        <v>68</v>
      </c>
      <c r="R2473" s="3">
        <v>12.7</v>
      </c>
      <c r="S2473" s="3">
        <v>630</v>
      </c>
      <c r="T2473" s="3">
        <v>1.87</v>
      </c>
      <c r="U2473" s="3">
        <v>0.02</v>
      </c>
    </row>
    <row r="2474" spans="15:21" x14ac:dyDescent="0.25">
      <c r="O2474" s="3">
        <v>252</v>
      </c>
      <c r="P2474" s="3">
        <v>196</v>
      </c>
      <c r="Q2474" s="3">
        <v>67.5</v>
      </c>
      <c r="R2474" s="3">
        <v>12.4</v>
      </c>
      <c r="S2474" s="3">
        <v>627</v>
      </c>
      <c r="T2474" s="3">
        <v>1.88</v>
      </c>
      <c r="U2474" s="3">
        <v>0.02</v>
      </c>
    </row>
    <row r="2475" spans="15:21" x14ac:dyDescent="0.25">
      <c r="O2475" s="3">
        <v>242</v>
      </c>
      <c r="P2475" s="3">
        <v>202</v>
      </c>
      <c r="Q2475" s="3">
        <v>78.5</v>
      </c>
      <c r="R2475" s="3">
        <v>10.1</v>
      </c>
      <c r="S2475" s="3">
        <v>603</v>
      </c>
      <c r="T2475" s="3">
        <v>1</v>
      </c>
      <c r="U2475" s="3">
        <v>0.02</v>
      </c>
    </row>
    <row r="2476" spans="15:21" x14ac:dyDescent="0.25">
      <c r="O2476" s="3">
        <v>252</v>
      </c>
      <c r="P2476" s="3">
        <v>196</v>
      </c>
      <c r="Q2476" s="3">
        <v>68</v>
      </c>
      <c r="R2476" s="3">
        <v>12.4</v>
      </c>
      <c r="S2476" s="3">
        <v>620</v>
      </c>
      <c r="T2476" s="3">
        <v>1.84</v>
      </c>
      <c r="U2476" s="3">
        <v>0.02</v>
      </c>
    </row>
    <row r="2477" spans="15:21" x14ac:dyDescent="0.25">
      <c r="O2477" s="3">
        <v>268</v>
      </c>
      <c r="P2477" s="3">
        <v>209</v>
      </c>
      <c r="Q2477" s="3">
        <v>68</v>
      </c>
      <c r="R2477" s="3">
        <v>12.2</v>
      </c>
      <c r="S2477" s="3">
        <v>609</v>
      </c>
      <c r="T2477" s="3">
        <v>1.54</v>
      </c>
      <c r="U2477" s="3">
        <v>0.02</v>
      </c>
    </row>
    <row r="2478" spans="15:21" x14ac:dyDescent="0.25">
      <c r="O2478" s="3">
        <v>171</v>
      </c>
      <c r="P2478" s="3">
        <v>148</v>
      </c>
      <c r="Q2478" s="3">
        <v>67</v>
      </c>
      <c r="R2478" s="3">
        <v>12.2</v>
      </c>
      <c r="S2478" s="3">
        <v>582</v>
      </c>
      <c r="T2478" s="3">
        <v>1</v>
      </c>
      <c r="U2478" s="3">
        <v>0.02</v>
      </c>
    </row>
    <row r="2479" spans="15:21" x14ac:dyDescent="0.25">
      <c r="O2479" s="3">
        <v>171</v>
      </c>
      <c r="P2479" s="3">
        <v>148</v>
      </c>
      <c r="Q2479" s="3">
        <v>67</v>
      </c>
      <c r="R2479" s="3">
        <v>12.1</v>
      </c>
      <c r="S2479" s="3">
        <v>548</v>
      </c>
      <c r="T2479" s="3">
        <v>1</v>
      </c>
      <c r="U2479" s="3">
        <v>0.02</v>
      </c>
    </row>
    <row r="2480" spans="15:21" x14ac:dyDescent="0.25">
      <c r="O2480" s="3">
        <v>249</v>
      </c>
      <c r="P2480" s="3">
        <v>192</v>
      </c>
      <c r="Q2480" s="3">
        <v>67</v>
      </c>
      <c r="R2480" s="3">
        <v>12</v>
      </c>
      <c r="S2480" s="3">
        <v>524</v>
      </c>
      <c r="T2480" s="3">
        <v>1</v>
      </c>
      <c r="U2480" s="3">
        <v>0.02</v>
      </c>
    </row>
    <row r="2481" spans="15:21" x14ac:dyDescent="0.25">
      <c r="O2481" s="3">
        <v>181</v>
      </c>
      <c r="P2481" s="3">
        <v>137</v>
      </c>
      <c r="Q2481" s="3">
        <v>67.5</v>
      </c>
      <c r="R2481" s="3">
        <v>11.9</v>
      </c>
      <c r="S2481" s="3">
        <v>511</v>
      </c>
      <c r="T2481" s="3">
        <v>1</v>
      </c>
      <c r="U2481" s="3">
        <v>0.02</v>
      </c>
    </row>
    <row r="2482" spans="15:21" x14ac:dyDescent="0.25">
      <c r="O2482" s="3">
        <v>181</v>
      </c>
      <c r="P2482" s="3">
        <v>137</v>
      </c>
      <c r="Q2482" s="3">
        <v>67.5</v>
      </c>
      <c r="R2482" s="3">
        <v>11.9</v>
      </c>
      <c r="S2482" s="3">
        <v>504</v>
      </c>
      <c r="T2482" s="3">
        <v>1</v>
      </c>
      <c r="U2482" s="3">
        <v>0.02</v>
      </c>
    </row>
    <row r="2483" spans="15:21" x14ac:dyDescent="0.25">
      <c r="O2483" s="3">
        <v>211</v>
      </c>
      <c r="P2483" s="3">
        <v>155</v>
      </c>
      <c r="Q2483" s="3">
        <v>68</v>
      </c>
      <c r="R2483" s="3">
        <v>11.9</v>
      </c>
      <c r="S2483" s="3">
        <v>502</v>
      </c>
      <c r="T2483" s="3">
        <v>1</v>
      </c>
      <c r="U2483" s="3">
        <v>0.02</v>
      </c>
    </row>
    <row r="2484" spans="15:21" x14ac:dyDescent="0.25">
      <c r="O2484" s="3">
        <v>105</v>
      </c>
      <c r="P2484" s="3">
        <v>78</v>
      </c>
      <c r="Q2484" s="3">
        <v>67.5</v>
      </c>
      <c r="R2484" s="3">
        <v>11.8</v>
      </c>
      <c r="S2484" s="3">
        <v>500</v>
      </c>
      <c r="T2484" s="3">
        <v>1</v>
      </c>
      <c r="U2484" s="3">
        <v>0.02</v>
      </c>
    </row>
    <row r="2485" spans="15:21" x14ac:dyDescent="0.25">
      <c r="O2485" s="3">
        <v>105</v>
      </c>
      <c r="P2485" s="3">
        <v>78</v>
      </c>
      <c r="Q2485" s="3">
        <v>68</v>
      </c>
      <c r="R2485" s="3">
        <v>11.8</v>
      </c>
      <c r="S2485" s="3">
        <v>489</v>
      </c>
      <c r="T2485" s="3">
        <v>1</v>
      </c>
      <c r="U2485" s="3">
        <v>0.02</v>
      </c>
    </row>
    <row r="2486" spans="15:21" x14ac:dyDescent="0.25">
      <c r="O2486" s="3">
        <v>173</v>
      </c>
      <c r="P2486" s="3">
        <v>132</v>
      </c>
      <c r="Q2486" s="3">
        <v>68.5</v>
      </c>
      <c r="R2486" s="3">
        <v>11.7</v>
      </c>
      <c r="S2486" s="3">
        <v>485</v>
      </c>
      <c r="T2486" s="3">
        <v>1</v>
      </c>
      <c r="U2486" s="3">
        <v>0.02</v>
      </c>
    </row>
    <row r="2487" spans="15:21" x14ac:dyDescent="0.25">
      <c r="O2487" s="3">
        <v>196</v>
      </c>
      <c r="P2487" s="3">
        <v>154</v>
      </c>
      <c r="Q2487" s="3">
        <v>68.5</v>
      </c>
      <c r="R2487" s="3">
        <v>11.7</v>
      </c>
      <c r="S2487" s="3">
        <v>489</v>
      </c>
      <c r="T2487" s="3">
        <v>1</v>
      </c>
      <c r="U2487" s="3">
        <v>0.02</v>
      </c>
    </row>
    <row r="2488" spans="15:21" x14ac:dyDescent="0.25">
      <c r="O2488" s="3">
        <v>196</v>
      </c>
      <c r="P2488" s="3">
        <v>154</v>
      </c>
      <c r="Q2488" s="3">
        <v>69</v>
      </c>
      <c r="R2488" s="3">
        <v>11.7</v>
      </c>
      <c r="S2488" s="3">
        <v>496</v>
      </c>
      <c r="T2488" s="3">
        <v>1</v>
      </c>
      <c r="U2488" s="3">
        <v>0.02</v>
      </c>
    </row>
    <row r="2489" spans="15:21" x14ac:dyDescent="0.25">
      <c r="O2489" s="3">
        <v>165</v>
      </c>
      <c r="P2489" s="3">
        <v>122</v>
      </c>
      <c r="Q2489" s="3">
        <v>68.5</v>
      </c>
      <c r="R2489" s="3">
        <v>11.7</v>
      </c>
      <c r="S2489" s="3">
        <v>494</v>
      </c>
      <c r="T2489" s="3">
        <v>1</v>
      </c>
      <c r="U2489" s="3">
        <v>0.02</v>
      </c>
    </row>
    <row r="2490" spans="15:21" x14ac:dyDescent="0.25">
      <c r="O2490" s="3">
        <v>95</v>
      </c>
      <c r="P2490" s="3">
        <v>63</v>
      </c>
      <c r="Q2490" s="3">
        <v>68</v>
      </c>
      <c r="R2490" s="3">
        <v>11.6</v>
      </c>
      <c r="S2490" s="3">
        <v>493</v>
      </c>
      <c r="T2490" s="3">
        <v>1</v>
      </c>
      <c r="U2490" s="3">
        <v>0.02</v>
      </c>
    </row>
    <row r="2491" spans="15:21" x14ac:dyDescent="0.25">
      <c r="O2491" s="3">
        <v>95</v>
      </c>
      <c r="P2491" s="3">
        <v>63</v>
      </c>
      <c r="Q2491" s="3">
        <v>68.5</v>
      </c>
      <c r="R2491" s="3">
        <v>11.6</v>
      </c>
      <c r="S2491" s="3">
        <v>482</v>
      </c>
      <c r="T2491" s="3">
        <v>1</v>
      </c>
      <c r="U2491" s="3">
        <v>0.02</v>
      </c>
    </row>
    <row r="2492" spans="15:21" x14ac:dyDescent="0.25">
      <c r="O2492" s="3">
        <v>95</v>
      </c>
      <c r="P2492" s="3">
        <v>65</v>
      </c>
      <c r="Q2492" s="3">
        <v>68</v>
      </c>
      <c r="R2492" s="3">
        <v>11.6</v>
      </c>
      <c r="S2492" s="3">
        <v>473</v>
      </c>
      <c r="T2492" s="3">
        <v>1</v>
      </c>
      <c r="U2492" s="3">
        <v>0.02</v>
      </c>
    </row>
    <row r="2493" spans="15:21" x14ac:dyDescent="0.25">
      <c r="O2493" s="3">
        <v>140</v>
      </c>
      <c r="P2493" s="3">
        <v>98</v>
      </c>
      <c r="Q2493" s="3">
        <v>68.5</v>
      </c>
      <c r="R2493" s="3">
        <v>11.6</v>
      </c>
      <c r="S2493" s="3">
        <v>466</v>
      </c>
      <c r="T2493" s="3">
        <v>1</v>
      </c>
      <c r="U2493" s="3">
        <v>0.02</v>
      </c>
    </row>
    <row r="2494" spans="15:21" x14ac:dyDescent="0.25">
      <c r="O2494" s="3">
        <v>140</v>
      </c>
      <c r="P2494" s="3">
        <v>98</v>
      </c>
      <c r="Q2494" s="3">
        <v>68.5</v>
      </c>
      <c r="R2494" s="3">
        <v>11.6</v>
      </c>
      <c r="S2494" s="3">
        <v>461</v>
      </c>
      <c r="T2494" s="3">
        <v>1</v>
      </c>
      <c r="U2494" s="3">
        <v>0.02</v>
      </c>
    </row>
    <row r="2495" spans="15:21" x14ac:dyDescent="0.25">
      <c r="O2495" s="3">
        <v>100</v>
      </c>
      <c r="P2495" s="3">
        <v>64</v>
      </c>
      <c r="Q2495" s="3">
        <v>68.5</v>
      </c>
      <c r="R2495" s="3">
        <v>11.6</v>
      </c>
      <c r="S2495" s="3">
        <v>459</v>
      </c>
      <c r="T2495" s="3">
        <v>1</v>
      </c>
      <c r="U2495" s="3">
        <v>0.02</v>
      </c>
    </row>
    <row r="2496" spans="15:21" x14ac:dyDescent="0.25">
      <c r="O2496" s="3">
        <v>97</v>
      </c>
      <c r="P2496" s="3">
        <v>67</v>
      </c>
      <c r="Q2496" s="3">
        <v>68.5</v>
      </c>
      <c r="R2496" s="3">
        <v>11.6</v>
      </c>
      <c r="S2496" s="3">
        <v>455</v>
      </c>
      <c r="T2496" s="3">
        <v>1</v>
      </c>
      <c r="U2496" s="3">
        <v>0.02</v>
      </c>
    </row>
    <row r="2497" spans="15:21" x14ac:dyDescent="0.25">
      <c r="O2497" s="3">
        <v>97</v>
      </c>
      <c r="P2497" s="3">
        <v>67</v>
      </c>
      <c r="Q2497" s="3">
        <v>68.5</v>
      </c>
      <c r="R2497" s="3">
        <v>11.6</v>
      </c>
      <c r="S2497" s="3">
        <v>455</v>
      </c>
      <c r="T2497" s="3">
        <v>1</v>
      </c>
      <c r="U2497" s="3">
        <v>0.02</v>
      </c>
    </row>
    <row r="2498" spans="15:21" x14ac:dyDescent="0.25">
      <c r="O2498" s="3">
        <v>101</v>
      </c>
      <c r="P2498" s="3">
        <v>71</v>
      </c>
      <c r="Q2498" s="3">
        <v>68.5</v>
      </c>
      <c r="R2498" s="3">
        <v>11.7</v>
      </c>
      <c r="S2498" s="3">
        <v>454</v>
      </c>
      <c r="T2498" s="3">
        <v>1</v>
      </c>
      <c r="U2498" s="3">
        <v>0.02</v>
      </c>
    </row>
    <row r="2499" spans="15:21" x14ac:dyDescent="0.25">
      <c r="O2499" s="3">
        <v>174</v>
      </c>
      <c r="P2499" s="3">
        <v>136</v>
      </c>
      <c r="Q2499" s="3">
        <v>69</v>
      </c>
      <c r="R2499" s="3">
        <v>11.6</v>
      </c>
      <c r="S2499" s="3">
        <v>456</v>
      </c>
      <c r="T2499" s="3">
        <v>1</v>
      </c>
      <c r="U2499" s="3">
        <v>0.02</v>
      </c>
    </row>
    <row r="2500" spans="15:21" x14ac:dyDescent="0.25">
      <c r="O2500" s="3">
        <v>174</v>
      </c>
      <c r="P2500" s="3">
        <v>136</v>
      </c>
      <c r="Q2500" s="3">
        <v>69.5</v>
      </c>
      <c r="R2500" s="3">
        <v>11.6</v>
      </c>
      <c r="S2500" s="3">
        <v>462</v>
      </c>
      <c r="T2500" s="3">
        <v>1</v>
      </c>
      <c r="U2500" s="3">
        <v>0.02</v>
      </c>
    </row>
    <row r="2501" spans="15:21" x14ac:dyDescent="0.25">
      <c r="O2501" s="3">
        <v>164</v>
      </c>
      <c r="P2501" s="3">
        <v>130</v>
      </c>
      <c r="Q2501" s="3">
        <v>69.5</v>
      </c>
      <c r="R2501" s="3">
        <v>11.6</v>
      </c>
      <c r="S2501" s="3">
        <v>469</v>
      </c>
      <c r="T2501" s="3">
        <v>1</v>
      </c>
      <c r="U2501" s="3">
        <v>0.02</v>
      </c>
    </row>
    <row r="2502" spans="15:21" x14ac:dyDescent="0.25">
      <c r="O2502" s="3">
        <v>183</v>
      </c>
      <c r="P2502" s="3">
        <v>136</v>
      </c>
      <c r="Q2502" s="3">
        <v>70</v>
      </c>
      <c r="R2502" s="3">
        <v>11.6</v>
      </c>
      <c r="S2502" s="3">
        <v>473</v>
      </c>
      <c r="T2502" s="3">
        <v>1</v>
      </c>
      <c r="U2502" s="3">
        <v>0.02</v>
      </c>
    </row>
    <row r="2503" spans="15:21" x14ac:dyDescent="0.25">
      <c r="O2503" s="3">
        <v>183</v>
      </c>
      <c r="P2503" s="3">
        <v>136</v>
      </c>
      <c r="Q2503" s="3">
        <v>70</v>
      </c>
      <c r="R2503" s="3">
        <v>11.7</v>
      </c>
      <c r="S2503" s="3">
        <v>485</v>
      </c>
      <c r="T2503" s="3">
        <v>1</v>
      </c>
      <c r="U2503" s="3">
        <v>0.02</v>
      </c>
    </row>
    <row r="2504" spans="15:21" x14ac:dyDescent="0.25">
      <c r="O2504" s="3">
        <v>138</v>
      </c>
      <c r="P2504" s="3">
        <v>104</v>
      </c>
      <c r="Q2504" s="3">
        <v>70</v>
      </c>
      <c r="R2504" s="3">
        <v>12</v>
      </c>
      <c r="S2504" s="3">
        <v>487</v>
      </c>
      <c r="T2504" s="3">
        <v>1</v>
      </c>
      <c r="U2504" s="3">
        <v>0.02</v>
      </c>
    </row>
    <row r="2505" spans="15:21" x14ac:dyDescent="0.25">
      <c r="O2505" s="3">
        <v>123</v>
      </c>
      <c r="P2505" s="3">
        <v>96</v>
      </c>
      <c r="Q2505" s="3">
        <v>69.5</v>
      </c>
      <c r="R2505" s="3">
        <v>12</v>
      </c>
      <c r="S2505" s="3">
        <v>488</v>
      </c>
      <c r="T2505" s="3">
        <v>1</v>
      </c>
      <c r="U2505" s="3">
        <v>0.02</v>
      </c>
    </row>
    <row r="2506" spans="15:21" x14ac:dyDescent="0.25">
      <c r="O2506" s="3">
        <v>123</v>
      </c>
      <c r="P2506" s="3">
        <v>96</v>
      </c>
      <c r="Q2506" s="3">
        <v>69.5</v>
      </c>
      <c r="R2506" s="3">
        <v>12.1</v>
      </c>
      <c r="S2506" s="3">
        <v>485</v>
      </c>
      <c r="T2506" s="3">
        <v>1</v>
      </c>
      <c r="U2506" s="3">
        <v>0.02</v>
      </c>
    </row>
    <row r="2507" spans="15:21" x14ac:dyDescent="0.25">
      <c r="O2507" s="3">
        <v>129</v>
      </c>
      <c r="P2507" s="3">
        <v>86</v>
      </c>
      <c r="Q2507" s="3">
        <v>69</v>
      </c>
      <c r="R2507" s="3">
        <v>12.3</v>
      </c>
      <c r="S2507" s="3">
        <v>480</v>
      </c>
      <c r="T2507" s="3">
        <v>1</v>
      </c>
      <c r="U2507" s="3">
        <v>0.02</v>
      </c>
    </row>
    <row r="2508" spans="15:21" x14ac:dyDescent="0.25">
      <c r="O2508" s="3">
        <v>166</v>
      </c>
      <c r="P2508" s="3">
        <v>131</v>
      </c>
      <c r="Q2508" s="3">
        <v>69</v>
      </c>
      <c r="R2508" s="3">
        <v>12.3</v>
      </c>
      <c r="S2508" s="3">
        <v>472</v>
      </c>
      <c r="T2508" s="3">
        <v>1</v>
      </c>
      <c r="U2508" s="3">
        <v>0.02</v>
      </c>
    </row>
    <row r="2509" spans="15:21" x14ac:dyDescent="0.25">
      <c r="O2509" s="3">
        <v>166</v>
      </c>
      <c r="P2509" s="3">
        <v>131</v>
      </c>
      <c r="Q2509" s="3">
        <v>68</v>
      </c>
      <c r="R2509" s="3">
        <v>12.4</v>
      </c>
      <c r="S2509" s="3">
        <v>469</v>
      </c>
      <c r="T2509" s="3">
        <v>1</v>
      </c>
      <c r="U2509" s="3">
        <v>0.02</v>
      </c>
    </row>
    <row r="2510" spans="15:21" x14ac:dyDescent="0.25">
      <c r="O2510" s="3">
        <v>117</v>
      </c>
      <c r="P2510" s="3">
        <v>90</v>
      </c>
      <c r="Q2510" s="3">
        <v>68</v>
      </c>
      <c r="R2510" s="3">
        <v>12.3</v>
      </c>
      <c r="S2510" s="3">
        <v>464</v>
      </c>
      <c r="T2510" s="3">
        <v>1</v>
      </c>
      <c r="U2510" s="3">
        <v>0.02</v>
      </c>
    </row>
    <row r="2511" spans="15:21" x14ac:dyDescent="0.25">
      <c r="O2511" s="3">
        <v>118</v>
      </c>
      <c r="P2511" s="3">
        <v>80</v>
      </c>
      <c r="Q2511" s="3">
        <v>67.5</v>
      </c>
      <c r="R2511" s="3">
        <v>12.4</v>
      </c>
      <c r="S2511" s="3">
        <v>462</v>
      </c>
      <c r="T2511" s="3">
        <v>1</v>
      </c>
      <c r="U2511" s="3">
        <v>0.02</v>
      </c>
    </row>
    <row r="2512" spans="15:21" x14ac:dyDescent="0.25">
      <c r="O2512" s="3">
        <v>118</v>
      </c>
      <c r="P2512" s="3">
        <v>80</v>
      </c>
      <c r="Q2512" s="3">
        <v>68</v>
      </c>
      <c r="R2512" s="3">
        <v>12.6</v>
      </c>
      <c r="S2512" s="3">
        <v>458</v>
      </c>
      <c r="T2512" s="3">
        <v>1</v>
      </c>
      <c r="U2512" s="3">
        <v>0.02</v>
      </c>
    </row>
    <row r="2513" spans="15:21" x14ac:dyDescent="0.25">
      <c r="O2513" s="3">
        <v>108</v>
      </c>
      <c r="P2513" s="3">
        <v>73</v>
      </c>
      <c r="Q2513" s="3">
        <v>67</v>
      </c>
      <c r="R2513" s="3">
        <v>12.9</v>
      </c>
      <c r="S2513" s="3">
        <v>457</v>
      </c>
      <c r="T2513" s="3">
        <v>1</v>
      </c>
      <c r="U2513" s="3">
        <v>0.02</v>
      </c>
    </row>
    <row r="2514" spans="15:21" x14ac:dyDescent="0.25">
      <c r="O2514" s="3">
        <v>93</v>
      </c>
      <c r="P2514" s="3">
        <v>66</v>
      </c>
      <c r="Q2514" s="3">
        <v>66.5</v>
      </c>
      <c r="R2514" s="3">
        <v>13</v>
      </c>
      <c r="S2514" s="3">
        <v>452</v>
      </c>
      <c r="T2514" s="3">
        <v>1</v>
      </c>
      <c r="U2514" s="3">
        <v>0.02</v>
      </c>
    </row>
    <row r="2515" spans="15:21" x14ac:dyDescent="0.25">
      <c r="O2515" s="3">
        <v>93</v>
      </c>
      <c r="P2515" s="3">
        <v>66</v>
      </c>
      <c r="Q2515" s="3">
        <v>66.5</v>
      </c>
      <c r="R2515" s="3">
        <v>13</v>
      </c>
      <c r="S2515" s="3">
        <v>449</v>
      </c>
      <c r="T2515" s="3">
        <v>1</v>
      </c>
      <c r="U2515" s="3">
        <v>0.02</v>
      </c>
    </row>
    <row r="2516" spans="15:21" x14ac:dyDescent="0.25">
      <c r="O2516" s="3">
        <v>101</v>
      </c>
      <c r="P2516" s="3">
        <v>73</v>
      </c>
      <c r="Q2516" s="3">
        <v>66</v>
      </c>
      <c r="R2516" s="3">
        <v>12.8</v>
      </c>
      <c r="S2516" s="3">
        <v>445</v>
      </c>
      <c r="T2516" s="3">
        <v>1</v>
      </c>
      <c r="U2516" s="3">
        <v>0.02</v>
      </c>
    </row>
    <row r="2517" spans="15:21" x14ac:dyDescent="0.25">
      <c r="O2517" s="3">
        <v>88</v>
      </c>
      <c r="P2517" s="3">
        <v>57</v>
      </c>
      <c r="Q2517" s="3">
        <v>66.5</v>
      </c>
      <c r="R2517" s="3">
        <v>12.5</v>
      </c>
      <c r="S2517" s="3">
        <v>445</v>
      </c>
      <c r="T2517" s="3">
        <v>1</v>
      </c>
      <c r="U2517" s="3">
        <v>0.02</v>
      </c>
    </row>
    <row r="2518" spans="15:21" x14ac:dyDescent="0.25">
      <c r="O2518" s="3">
        <v>85</v>
      </c>
      <c r="P2518" s="3">
        <v>66</v>
      </c>
      <c r="Q2518" s="3">
        <v>79.5</v>
      </c>
      <c r="R2518" s="3">
        <v>9.6999999999999993</v>
      </c>
      <c r="S2518" s="3">
        <v>452</v>
      </c>
      <c r="T2518" s="3">
        <v>1</v>
      </c>
      <c r="U2518" s="3">
        <v>0.03</v>
      </c>
    </row>
    <row r="2519" spans="15:21" x14ac:dyDescent="0.25">
      <c r="O2519" s="3">
        <v>85</v>
      </c>
      <c r="P2519" s="3">
        <v>66</v>
      </c>
      <c r="Q2519" s="3">
        <v>79.5</v>
      </c>
      <c r="R2519" s="3">
        <v>9.8000000000000007</v>
      </c>
      <c r="S2519" s="3">
        <v>454</v>
      </c>
      <c r="T2519" s="3">
        <v>1</v>
      </c>
      <c r="U2519" s="3">
        <v>0.03</v>
      </c>
    </row>
    <row r="2520" spans="15:21" x14ac:dyDescent="0.25">
      <c r="O2520" s="3">
        <v>88</v>
      </c>
      <c r="P2520" s="3">
        <v>57</v>
      </c>
      <c r="Q2520" s="3">
        <v>67.5</v>
      </c>
      <c r="R2520" s="3">
        <v>12.3</v>
      </c>
      <c r="S2520" s="3">
        <v>438</v>
      </c>
      <c r="T2520" s="3">
        <v>1</v>
      </c>
      <c r="U2520" s="3">
        <v>0.02</v>
      </c>
    </row>
    <row r="2521" spans="15:21" x14ac:dyDescent="0.25">
      <c r="O2521" s="3">
        <v>103</v>
      </c>
      <c r="P2521" s="3">
        <v>75</v>
      </c>
      <c r="Q2521" s="3">
        <v>67.5</v>
      </c>
      <c r="R2521" s="3">
        <v>12.3</v>
      </c>
      <c r="S2521" s="3">
        <v>443</v>
      </c>
      <c r="T2521" s="3">
        <v>1</v>
      </c>
      <c r="U2521" s="3">
        <v>0.02</v>
      </c>
    </row>
    <row r="2522" spans="15:21" x14ac:dyDescent="0.25">
      <c r="O2522" s="3">
        <v>130</v>
      </c>
      <c r="P2522" s="3">
        <v>97</v>
      </c>
      <c r="Q2522" s="3">
        <v>68</v>
      </c>
      <c r="R2522" s="3">
        <v>12.1</v>
      </c>
      <c r="S2522" s="3">
        <v>447</v>
      </c>
      <c r="T2522" s="3">
        <v>1</v>
      </c>
      <c r="U2522" s="3">
        <v>0.02</v>
      </c>
    </row>
    <row r="2523" spans="15:21" x14ac:dyDescent="0.25">
      <c r="O2523" s="3">
        <v>130</v>
      </c>
      <c r="P2523" s="3">
        <v>97</v>
      </c>
      <c r="Q2523" s="3">
        <v>68</v>
      </c>
      <c r="R2523" s="3">
        <v>12.1</v>
      </c>
      <c r="S2523" s="3">
        <v>447</v>
      </c>
      <c r="T2523" s="3">
        <v>1</v>
      </c>
      <c r="U2523" s="3">
        <v>0.02</v>
      </c>
    </row>
    <row r="2524" spans="15:21" x14ac:dyDescent="0.25">
      <c r="O2524" s="3">
        <v>170</v>
      </c>
      <c r="P2524" s="3">
        <v>125</v>
      </c>
      <c r="Q2524" s="3">
        <v>68.5</v>
      </c>
      <c r="R2524" s="3">
        <v>12</v>
      </c>
      <c r="S2524" s="3">
        <v>449</v>
      </c>
      <c r="T2524" s="3">
        <v>1</v>
      </c>
      <c r="U2524" s="3">
        <v>0.02</v>
      </c>
    </row>
    <row r="2525" spans="15:21" x14ac:dyDescent="0.25">
      <c r="O2525" s="3">
        <v>128</v>
      </c>
      <c r="P2525" s="3">
        <v>98</v>
      </c>
      <c r="Q2525" s="3">
        <v>69</v>
      </c>
      <c r="R2525" s="3">
        <v>12.1</v>
      </c>
      <c r="S2525" s="3">
        <v>450</v>
      </c>
      <c r="T2525" s="3">
        <v>1</v>
      </c>
      <c r="U2525" s="3">
        <v>0.02</v>
      </c>
    </row>
    <row r="2526" spans="15:21" x14ac:dyDescent="0.25">
      <c r="O2526" s="3">
        <v>128</v>
      </c>
      <c r="P2526" s="3">
        <v>98</v>
      </c>
      <c r="Q2526" s="3">
        <v>68.5</v>
      </c>
      <c r="R2526" s="3">
        <v>11.9</v>
      </c>
      <c r="S2526" s="3">
        <v>449</v>
      </c>
      <c r="T2526" s="3">
        <v>1</v>
      </c>
      <c r="U2526" s="3">
        <v>0.02</v>
      </c>
    </row>
    <row r="2527" spans="15:21" x14ac:dyDescent="0.25">
      <c r="O2527" s="3">
        <v>130</v>
      </c>
      <c r="P2527" s="3">
        <v>102</v>
      </c>
      <c r="Q2527" s="3">
        <v>68.5</v>
      </c>
      <c r="R2527" s="3">
        <v>11.9</v>
      </c>
      <c r="S2527" s="3">
        <v>446</v>
      </c>
      <c r="T2527" s="3">
        <v>1</v>
      </c>
      <c r="U2527" s="3">
        <v>0.02</v>
      </c>
    </row>
    <row r="2528" spans="15:21" x14ac:dyDescent="0.25">
      <c r="O2528" s="3">
        <v>172</v>
      </c>
      <c r="P2528" s="3">
        <v>129</v>
      </c>
      <c r="Q2528" s="3">
        <v>69</v>
      </c>
      <c r="R2528" s="3">
        <v>11.9</v>
      </c>
      <c r="S2528" s="3">
        <v>446</v>
      </c>
      <c r="T2528" s="3">
        <v>1</v>
      </c>
      <c r="U2528" s="3">
        <v>0.02</v>
      </c>
    </row>
    <row r="2529" spans="15:21" x14ac:dyDescent="0.25">
      <c r="O2529" s="3">
        <v>172</v>
      </c>
      <c r="P2529" s="3">
        <v>129</v>
      </c>
      <c r="Q2529" s="3">
        <v>69</v>
      </c>
      <c r="R2529" s="3">
        <v>12</v>
      </c>
      <c r="S2529" s="3">
        <v>443</v>
      </c>
      <c r="T2529" s="3">
        <v>1</v>
      </c>
      <c r="U2529" s="3">
        <v>0.02</v>
      </c>
    </row>
    <row r="2530" spans="15:21" x14ac:dyDescent="0.25">
      <c r="O2530" s="3">
        <v>224</v>
      </c>
      <c r="P2530" s="3">
        <v>177</v>
      </c>
      <c r="Q2530" s="3">
        <v>69</v>
      </c>
      <c r="R2530" s="3">
        <v>12.1</v>
      </c>
      <c r="S2530" s="3">
        <v>446</v>
      </c>
      <c r="T2530" s="3">
        <v>1</v>
      </c>
      <c r="U2530" s="3">
        <v>0.02</v>
      </c>
    </row>
    <row r="2531" spans="15:21" x14ac:dyDescent="0.25">
      <c r="O2531" s="3">
        <v>176</v>
      </c>
      <c r="P2531" s="3">
        <v>139</v>
      </c>
      <c r="Q2531" s="3">
        <v>69.5</v>
      </c>
      <c r="R2531" s="3">
        <v>12</v>
      </c>
      <c r="S2531" s="3">
        <v>450</v>
      </c>
      <c r="T2531" s="3">
        <v>1</v>
      </c>
      <c r="U2531" s="3">
        <v>0.02</v>
      </c>
    </row>
    <row r="2532" spans="15:21" x14ac:dyDescent="0.25">
      <c r="O2532" s="3">
        <v>176</v>
      </c>
      <c r="P2532" s="3">
        <v>139</v>
      </c>
      <c r="Q2532" s="3">
        <v>69</v>
      </c>
      <c r="R2532" s="3">
        <v>12</v>
      </c>
      <c r="S2532" s="3">
        <v>452</v>
      </c>
      <c r="T2532" s="3">
        <v>1</v>
      </c>
      <c r="U2532" s="3">
        <v>0.02</v>
      </c>
    </row>
    <row r="2533" spans="15:21" x14ac:dyDescent="0.25">
      <c r="O2533" s="3">
        <v>114</v>
      </c>
      <c r="P2533" s="3">
        <v>94</v>
      </c>
      <c r="Q2533" s="3">
        <v>79.5</v>
      </c>
      <c r="R2533" s="3">
        <v>9.9</v>
      </c>
      <c r="S2533" s="3">
        <v>484</v>
      </c>
      <c r="T2533" s="3">
        <v>1</v>
      </c>
      <c r="U2533" s="3">
        <v>0.02</v>
      </c>
    </row>
    <row r="2534" spans="15:21" x14ac:dyDescent="0.25">
      <c r="O2534" s="3">
        <v>190</v>
      </c>
      <c r="P2534" s="3">
        <v>152</v>
      </c>
      <c r="Q2534" s="3">
        <v>69</v>
      </c>
      <c r="R2534" s="3">
        <v>12.1</v>
      </c>
      <c r="S2534" s="3">
        <v>450</v>
      </c>
      <c r="T2534" s="3">
        <v>1</v>
      </c>
      <c r="U2534" s="3">
        <v>0.02</v>
      </c>
    </row>
    <row r="2535" spans="15:21" x14ac:dyDescent="0.25">
      <c r="O2535" s="3">
        <v>136</v>
      </c>
      <c r="P2535" s="3">
        <v>112</v>
      </c>
      <c r="Q2535" s="3">
        <v>79.5</v>
      </c>
      <c r="R2535" s="3">
        <v>9.9</v>
      </c>
      <c r="S2535" s="3">
        <v>484</v>
      </c>
      <c r="T2535" s="3">
        <v>1</v>
      </c>
      <c r="U2535" s="3">
        <v>0.02</v>
      </c>
    </row>
    <row r="2536" spans="15:21" x14ac:dyDescent="0.25">
      <c r="O2536" s="3">
        <v>191</v>
      </c>
      <c r="P2536" s="3">
        <v>155</v>
      </c>
      <c r="Q2536" s="3">
        <v>69</v>
      </c>
      <c r="R2536" s="3">
        <v>12</v>
      </c>
      <c r="S2536" s="3">
        <v>454</v>
      </c>
      <c r="T2536" s="3">
        <v>1</v>
      </c>
      <c r="U2536" s="3">
        <v>0.02</v>
      </c>
    </row>
    <row r="2537" spans="15:21" x14ac:dyDescent="0.25">
      <c r="O2537" s="3">
        <v>191</v>
      </c>
      <c r="P2537" s="3">
        <v>155</v>
      </c>
      <c r="Q2537" s="3">
        <v>69</v>
      </c>
      <c r="R2537" s="3">
        <v>12</v>
      </c>
      <c r="S2537" s="3">
        <v>456</v>
      </c>
      <c r="T2537" s="3">
        <v>1</v>
      </c>
      <c r="U2537" s="3">
        <v>0.02</v>
      </c>
    </row>
    <row r="2538" spans="15:21" x14ac:dyDescent="0.25">
      <c r="O2538" s="3">
        <v>163</v>
      </c>
      <c r="P2538" s="3">
        <v>132</v>
      </c>
      <c r="Q2538" s="3">
        <v>69</v>
      </c>
      <c r="R2538" s="3">
        <v>12.1</v>
      </c>
      <c r="S2538" s="3">
        <v>461</v>
      </c>
      <c r="T2538" s="3">
        <v>1</v>
      </c>
      <c r="U2538" s="3">
        <v>0.02</v>
      </c>
    </row>
    <row r="2539" spans="15:21" x14ac:dyDescent="0.25">
      <c r="O2539" s="3">
        <v>170</v>
      </c>
      <c r="P2539" s="3">
        <v>121</v>
      </c>
      <c r="Q2539" s="3">
        <v>69</v>
      </c>
      <c r="R2539" s="3">
        <v>12</v>
      </c>
      <c r="S2539" s="3">
        <v>458</v>
      </c>
      <c r="T2539" s="3">
        <v>1</v>
      </c>
      <c r="U2539" s="3">
        <v>0.02</v>
      </c>
    </row>
    <row r="2540" spans="15:21" x14ac:dyDescent="0.25">
      <c r="O2540" s="3">
        <v>124</v>
      </c>
      <c r="P2540" s="3">
        <v>100</v>
      </c>
      <c r="Q2540" s="3">
        <v>80</v>
      </c>
      <c r="R2540" s="3">
        <v>9.8000000000000007</v>
      </c>
      <c r="S2540" s="3">
        <v>496</v>
      </c>
      <c r="T2540" s="3">
        <v>1</v>
      </c>
      <c r="U2540" s="3">
        <v>0.02</v>
      </c>
    </row>
    <row r="2541" spans="15:21" x14ac:dyDescent="0.25">
      <c r="O2541" s="3">
        <v>170</v>
      </c>
      <c r="P2541" s="3">
        <v>121</v>
      </c>
      <c r="Q2541" s="3">
        <v>69</v>
      </c>
      <c r="R2541" s="3">
        <v>12</v>
      </c>
      <c r="S2541" s="3">
        <v>459</v>
      </c>
      <c r="T2541" s="3">
        <v>1</v>
      </c>
      <c r="U2541" s="3">
        <v>0.02</v>
      </c>
    </row>
    <row r="2542" spans="15:21" x14ac:dyDescent="0.25">
      <c r="O2542" s="3">
        <v>140</v>
      </c>
      <c r="P2542" s="3">
        <v>120</v>
      </c>
      <c r="Q2542" s="3">
        <v>69.5</v>
      </c>
      <c r="R2542" s="3">
        <v>12.1</v>
      </c>
      <c r="S2542" s="3">
        <v>457</v>
      </c>
      <c r="T2542" s="3">
        <v>1</v>
      </c>
      <c r="U2542" s="3">
        <v>0.02</v>
      </c>
    </row>
    <row r="2543" spans="15:21" x14ac:dyDescent="0.25">
      <c r="O2543" s="3">
        <v>195</v>
      </c>
      <c r="P2543" s="3">
        <v>155</v>
      </c>
      <c r="Q2543" s="3">
        <v>69</v>
      </c>
      <c r="R2543" s="3">
        <v>12.2</v>
      </c>
      <c r="S2543" s="3">
        <v>462</v>
      </c>
      <c r="T2543" s="3">
        <v>1</v>
      </c>
      <c r="U2543" s="3">
        <v>0.02</v>
      </c>
    </row>
    <row r="2544" spans="15:21" x14ac:dyDescent="0.25">
      <c r="O2544" s="3">
        <v>195</v>
      </c>
      <c r="P2544" s="3">
        <v>155</v>
      </c>
      <c r="Q2544" s="3">
        <v>69</v>
      </c>
      <c r="R2544" s="3">
        <v>12.5</v>
      </c>
      <c r="S2544" s="3">
        <v>470</v>
      </c>
      <c r="T2544" s="3">
        <v>1</v>
      </c>
      <c r="U2544" s="3">
        <v>0.02</v>
      </c>
    </row>
    <row r="2545" spans="15:21" x14ac:dyDescent="0.25">
      <c r="O2545" s="3">
        <v>230</v>
      </c>
      <c r="P2545" s="3">
        <v>185</v>
      </c>
      <c r="Q2545" s="3">
        <v>68.5</v>
      </c>
      <c r="R2545" s="3">
        <v>12.8</v>
      </c>
      <c r="S2545" s="3">
        <v>470</v>
      </c>
      <c r="T2545" s="3">
        <v>1</v>
      </c>
      <c r="U2545" s="3">
        <v>0.02</v>
      </c>
    </row>
    <row r="2546" spans="15:21" x14ac:dyDescent="0.25">
      <c r="O2546" s="3">
        <v>86</v>
      </c>
      <c r="P2546" s="3">
        <v>69</v>
      </c>
      <c r="Q2546" s="3">
        <v>80</v>
      </c>
      <c r="R2546" s="3">
        <v>9.8000000000000007</v>
      </c>
      <c r="S2546" s="3">
        <v>497</v>
      </c>
      <c r="T2546" s="3">
        <v>1</v>
      </c>
      <c r="U2546" s="3">
        <v>0.03</v>
      </c>
    </row>
    <row r="2547" spans="15:21" x14ac:dyDescent="0.25">
      <c r="O2547" s="3">
        <v>156</v>
      </c>
      <c r="P2547" s="3">
        <v>132</v>
      </c>
      <c r="Q2547" s="3">
        <v>67.5</v>
      </c>
      <c r="R2547" s="3">
        <v>12.8</v>
      </c>
      <c r="S2547" s="3">
        <v>473</v>
      </c>
      <c r="T2547" s="3">
        <v>1</v>
      </c>
      <c r="U2547" s="3">
        <v>0.02</v>
      </c>
    </row>
    <row r="2548" spans="15:21" x14ac:dyDescent="0.25">
      <c r="O2548" s="3">
        <v>156</v>
      </c>
      <c r="P2548" s="3">
        <v>132</v>
      </c>
      <c r="Q2548" s="3">
        <v>67.5</v>
      </c>
      <c r="R2548" s="3">
        <v>12.6</v>
      </c>
      <c r="S2548" s="3">
        <v>476</v>
      </c>
      <c r="T2548" s="3">
        <v>1</v>
      </c>
      <c r="U2548" s="3">
        <v>0.02</v>
      </c>
    </row>
    <row r="2549" spans="15:21" x14ac:dyDescent="0.25">
      <c r="O2549" s="3">
        <v>146</v>
      </c>
      <c r="P2549" s="3">
        <v>108</v>
      </c>
      <c r="Q2549" s="3">
        <v>68</v>
      </c>
      <c r="R2549" s="3">
        <v>12.4</v>
      </c>
      <c r="S2549" s="3">
        <v>477</v>
      </c>
      <c r="T2549" s="3">
        <v>1</v>
      </c>
      <c r="U2549" s="3">
        <v>0.02</v>
      </c>
    </row>
    <row r="2550" spans="15:21" x14ac:dyDescent="0.25">
      <c r="O2550" s="3">
        <v>123</v>
      </c>
      <c r="P2550" s="3">
        <v>95</v>
      </c>
      <c r="Q2550" s="3">
        <v>68.5</v>
      </c>
      <c r="R2550" s="3">
        <v>12.4</v>
      </c>
      <c r="S2550" s="3">
        <v>476</v>
      </c>
      <c r="T2550" s="3">
        <v>1</v>
      </c>
      <c r="U2550" s="3">
        <v>0.02</v>
      </c>
    </row>
    <row r="2551" spans="15:21" x14ac:dyDescent="0.25">
      <c r="O2551" s="3">
        <v>123</v>
      </c>
      <c r="P2551" s="3">
        <v>95</v>
      </c>
      <c r="Q2551" s="3">
        <v>68.5</v>
      </c>
      <c r="R2551" s="3">
        <v>12.3</v>
      </c>
      <c r="S2551" s="3">
        <v>475</v>
      </c>
      <c r="T2551" s="3">
        <v>1</v>
      </c>
      <c r="U2551" s="3">
        <v>0.02</v>
      </c>
    </row>
    <row r="2552" spans="15:21" x14ac:dyDescent="0.25">
      <c r="O2552" s="3">
        <v>183</v>
      </c>
      <c r="P2552" s="3">
        <v>144</v>
      </c>
      <c r="Q2552" s="3">
        <v>80</v>
      </c>
      <c r="R2552" s="3">
        <v>9.9</v>
      </c>
      <c r="S2552" s="3">
        <v>502</v>
      </c>
      <c r="T2552" s="3">
        <v>1</v>
      </c>
      <c r="U2552" s="3">
        <v>0.02</v>
      </c>
    </row>
    <row r="2553" spans="15:21" x14ac:dyDescent="0.25">
      <c r="O2553" s="3">
        <v>149</v>
      </c>
      <c r="P2553" s="3">
        <v>114</v>
      </c>
      <c r="Q2553" s="3">
        <v>68.5</v>
      </c>
      <c r="R2553" s="3">
        <v>12.4</v>
      </c>
      <c r="S2553" s="3">
        <v>477</v>
      </c>
      <c r="T2553" s="3">
        <v>1</v>
      </c>
      <c r="U2553" s="3">
        <v>0.02</v>
      </c>
    </row>
    <row r="2554" spans="15:21" x14ac:dyDescent="0.25">
      <c r="O2554" s="3">
        <v>202</v>
      </c>
      <c r="P2554" s="3">
        <v>153</v>
      </c>
      <c r="Q2554" s="3">
        <v>69</v>
      </c>
      <c r="R2554" s="3">
        <v>12.6</v>
      </c>
      <c r="S2554" s="3">
        <v>482</v>
      </c>
      <c r="T2554" s="3">
        <v>1</v>
      </c>
      <c r="U2554" s="3">
        <v>0.02</v>
      </c>
    </row>
    <row r="2555" spans="15:21" x14ac:dyDescent="0.25">
      <c r="O2555" s="3">
        <v>202</v>
      </c>
      <c r="P2555" s="3">
        <v>153</v>
      </c>
      <c r="Q2555" s="3">
        <v>68</v>
      </c>
      <c r="R2555" s="3">
        <v>12.6</v>
      </c>
      <c r="S2555" s="3">
        <v>488</v>
      </c>
      <c r="T2555" s="3">
        <v>1</v>
      </c>
      <c r="U2555" s="3">
        <v>0.02</v>
      </c>
    </row>
    <row r="2556" spans="15:21" x14ac:dyDescent="0.25">
      <c r="O2556" s="3">
        <v>191</v>
      </c>
      <c r="P2556" s="3">
        <v>143</v>
      </c>
      <c r="Q2556" s="3">
        <v>68.5</v>
      </c>
      <c r="R2556" s="3">
        <v>12.4</v>
      </c>
      <c r="S2556" s="3">
        <v>489</v>
      </c>
      <c r="T2556" s="3">
        <v>1</v>
      </c>
      <c r="U2556" s="3">
        <v>0.02</v>
      </c>
    </row>
    <row r="2557" spans="15:21" x14ac:dyDescent="0.25">
      <c r="O2557" s="3">
        <v>132</v>
      </c>
      <c r="P2557" s="3">
        <v>100</v>
      </c>
      <c r="Q2557" s="3">
        <v>69</v>
      </c>
      <c r="R2557" s="3">
        <v>12.3</v>
      </c>
      <c r="S2557" s="3">
        <v>491</v>
      </c>
      <c r="T2557" s="3">
        <v>1</v>
      </c>
      <c r="U2557" s="3">
        <v>0.02</v>
      </c>
    </row>
    <row r="2558" spans="15:21" x14ac:dyDescent="0.25">
      <c r="O2558" s="3">
        <v>108</v>
      </c>
      <c r="P2558" s="3">
        <v>79</v>
      </c>
      <c r="Q2558" s="3">
        <v>68.5</v>
      </c>
      <c r="R2558" s="3">
        <v>12.3</v>
      </c>
      <c r="S2558" s="3">
        <v>495</v>
      </c>
      <c r="T2558" s="3">
        <v>1</v>
      </c>
      <c r="U2558" s="3">
        <v>0.02</v>
      </c>
    </row>
    <row r="2559" spans="15:21" x14ac:dyDescent="0.25">
      <c r="O2559" s="3">
        <v>132</v>
      </c>
      <c r="P2559" s="3">
        <v>96</v>
      </c>
      <c r="Q2559" s="3">
        <v>69</v>
      </c>
      <c r="R2559" s="3">
        <v>12.2</v>
      </c>
      <c r="S2559" s="3">
        <v>493</v>
      </c>
      <c r="T2559" s="3">
        <v>1</v>
      </c>
      <c r="U2559" s="3">
        <v>0.02</v>
      </c>
    </row>
    <row r="2560" spans="15:21" x14ac:dyDescent="0.25">
      <c r="O2560" s="3">
        <v>132</v>
      </c>
      <c r="P2560" s="3">
        <v>96</v>
      </c>
      <c r="Q2560" s="3">
        <v>69</v>
      </c>
      <c r="R2560" s="3">
        <v>12.2</v>
      </c>
      <c r="S2560" s="3">
        <v>492</v>
      </c>
      <c r="T2560" s="3">
        <v>1</v>
      </c>
      <c r="U2560" s="3">
        <v>0.02</v>
      </c>
    </row>
    <row r="2561" spans="15:21" x14ac:dyDescent="0.25">
      <c r="O2561" s="3">
        <v>137</v>
      </c>
      <c r="P2561" s="3">
        <v>110</v>
      </c>
      <c r="Q2561" s="3">
        <v>79.5</v>
      </c>
      <c r="R2561" s="3">
        <v>10.1</v>
      </c>
      <c r="S2561" s="3">
        <v>512</v>
      </c>
      <c r="T2561" s="3">
        <v>1</v>
      </c>
      <c r="U2561" s="3">
        <v>0.02</v>
      </c>
    </row>
    <row r="2562" spans="15:21" x14ac:dyDescent="0.25">
      <c r="O2562" s="3">
        <v>133</v>
      </c>
      <c r="P2562" s="3">
        <v>93</v>
      </c>
      <c r="Q2562" s="3">
        <v>69</v>
      </c>
      <c r="R2562" s="3">
        <v>12.2</v>
      </c>
      <c r="S2562" s="3">
        <v>495</v>
      </c>
      <c r="T2562" s="3">
        <v>1</v>
      </c>
      <c r="U2562" s="3">
        <v>0.02</v>
      </c>
    </row>
    <row r="2563" spans="15:21" x14ac:dyDescent="0.25">
      <c r="O2563" s="3">
        <v>103</v>
      </c>
      <c r="P2563" s="3">
        <v>81</v>
      </c>
      <c r="Q2563" s="3">
        <v>69</v>
      </c>
      <c r="R2563" s="3">
        <v>12.2</v>
      </c>
      <c r="S2563" s="3">
        <v>494</v>
      </c>
      <c r="T2563" s="3">
        <v>1</v>
      </c>
      <c r="U2563" s="3">
        <v>0.02</v>
      </c>
    </row>
    <row r="2564" spans="15:21" x14ac:dyDescent="0.25">
      <c r="O2564" s="3">
        <v>103</v>
      </c>
      <c r="P2564" s="3">
        <v>81</v>
      </c>
      <c r="Q2564" s="3">
        <v>69</v>
      </c>
      <c r="R2564" s="3">
        <v>12.2</v>
      </c>
      <c r="S2564" s="3">
        <v>495</v>
      </c>
      <c r="T2564" s="3">
        <v>1</v>
      </c>
      <c r="U2564" s="3">
        <v>0.02</v>
      </c>
    </row>
    <row r="2565" spans="15:21" x14ac:dyDescent="0.25">
      <c r="O2565" s="3">
        <v>132</v>
      </c>
      <c r="P2565" s="3">
        <v>87</v>
      </c>
      <c r="Q2565" s="3">
        <v>69.5</v>
      </c>
      <c r="R2565" s="3">
        <v>12.3</v>
      </c>
      <c r="S2565" s="3">
        <v>498</v>
      </c>
      <c r="T2565" s="3">
        <v>1</v>
      </c>
      <c r="U2565" s="3">
        <v>0.02</v>
      </c>
    </row>
    <row r="2566" spans="15:21" x14ac:dyDescent="0.25">
      <c r="O2566" s="3">
        <v>82</v>
      </c>
      <c r="P2566" s="3">
        <v>61</v>
      </c>
      <c r="Q2566" s="3">
        <v>79.5</v>
      </c>
      <c r="R2566" s="3">
        <v>10.199999999999999</v>
      </c>
      <c r="S2566" s="3">
        <v>528</v>
      </c>
      <c r="T2566" s="3">
        <v>1</v>
      </c>
      <c r="U2566" s="3">
        <v>0.02</v>
      </c>
    </row>
    <row r="2567" spans="15:21" x14ac:dyDescent="0.25">
      <c r="O2567" s="3">
        <v>113</v>
      </c>
      <c r="P2567" s="3">
        <v>83</v>
      </c>
      <c r="Q2567" s="3">
        <v>70</v>
      </c>
      <c r="R2567" s="3">
        <v>12.4</v>
      </c>
      <c r="S2567" s="3">
        <v>501</v>
      </c>
      <c r="T2567" s="3">
        <v>1</v>
      </c>
      <c r="U2567" s="3">
        <v>0.02</v>
      </c>
    </row>
    <row r="2568" spans="15:21" x14ac:dyDescent="0.25">
      <c r="O2568" s="3">
        <v>113</v>
      </c>
      <c r="P2568" s="3">
        <v>83</v>
      </c>
      <c r="Q2568" s="3">
        <v>69.5</v>
      </c>
      <c r="R2568" s="3">
        <v>12.4</v>
      </c>
      <c r="S2568" s="3">
        <v>500</v>
      </c>
      <c r="T2568" s="3">
        <v>1</v>
      </c>
      <c r="U2568" s="3">
        <v>0.02</v>
      </c>
    </row>
    <row r="2569" spans="15:21" x14ac:dyDescent="0.25">
      <c r="O2569" s="3">
        <v>95</v>
      </c>
      <c r="P2569" s="3">
        <v>68</v>
      </c>
      <c r="Q2569" s="3">
        <v>79</v>
      </c>
      <c r="R2569" s="3">
        <v>10.1</v>
      </c>
      <c r="S2569" s="3">
        <v>507</v>
      </c>
      <c r="T2569" s="3">
        <v>1</v>
      </c>
      <c r="U2569" s="3">
        <v>0.02</v>
      </c>
    </row>
    <row r="2570" spans="15:21" x14ac:dyDescent="0.25">
      <c r="O2570" s="3">
        <v>107</v>
      </c>
      <c r="P2570" s="3">
        <v>65</v>
      </c>
      <c r="Q2570" s="3">
        <v>69.5</v>
      </c>
      <c r="R2570" s="3">
        <v>12.2</v>
      </c>
      <c r="S2570" s="3">
        <v>497</v>
      </c>
      <c r="T2570" s="3">
        <v>1</v>
      </c>
      <c r="U2570" s="3">
        <v>0.02</v>
      </c>
    </row>
    <row r="2571" spans="15:21" x14ac:dyDescent="0.25">
      <c r="O2571" s="3">
        <v>56</v>
      </c>
      <c r="P2571" s="3">
        <v>46</v>
      </c>
      <c r="Q2571" s="3">
        <v>79.5</v>
      </c>
      <c r="R2571" s="3">
        <v>10</v>
      </c>
      <c r="S2571" s="3">
        <v>511</v>
      </c>
      <c r="T2571" s="3">
        <v>1</v>
      </c>
      <c r="U2571" s="3">
        <v>0.02</v>
      </c>
    </row>
    <row r="2572" spans="15:21" x14ac:dyDescent="0.25">
      <c r="O2572" s="3">
        <v>150</v>
      </c>
      <c r="P2572" s="3">
        <v>93</v>
      </c>
      <c r="Q2572" s="3">
        <v>70</v>
      </c>
      <c r="R2572" s="3">
        <v>12.1</v>
      </c>
      <c r="S2572" s="3">
        <v>495</v>
      </c>
      <c r="T2572" s="3">
        <v>1</v>
      </c>
      <c r="U2572" s="3">
        <v>0.02</v>
      </c>
    </row>
    <row r="2573" spans="15:21" x14ac:dyDescent="0.25">
      <c r="O2573" s="3">
        <v>56</v>
      </c>
      <c r="P2573" s="3">
        <v>46</v>
      </c>
      <c r="Q2573" s="3">
        <v>79.5</v>
      </c>
      <c r="R2573" s="3">
        <v>10.1</v>
      </c>
      <c r="S2573" s="3">
        <v>516</v>
      </c>
      <c r="T2573" s="3">
        <v>1</v>
      </c>
      <c r="U2573" s="3">
        <v>0.02</v>
      </c>
    </row>
    <row r="2574" spans="15:21" x14ac:dyDescent="0.25">
      <c r="O2574" s="3">
        <v>150</v>
      </c>
      <c r="P2574" s="3">
        <v>93</v>
      </c>
      <c r="Q2574" s="3">
        <v>70</v>
      </c>
      <c r="R2574" s="3">
        <v>12</v>
      </c>
      <c r="S2574" s="3">
        <v>493</v>
      </c>
      <c r="T2574" s="3">
        <v>1</v>
      </c>
      <c r="U2574" s="3">
        <v>0.02</v>
      </c>
    </row>
    <row r="2575" spans="15:21" x14ac:dyDescent="0.25">
      <c r="O2575" s="3">
        <v>84</v>
      </c>
      <c r="P2575" s="3">
        <v>63</v>
      </c>
      <c r="Q2575" s="3">
        <v>79.5</v>
      </c>
      <c r="R2575" s="3">
        <v>10</v>
      </c>
      <c r="S2575" s="3">
        <v>522</v>
      </c>
      <c r="T2575" s="3">
        <v>1</v>
      </c>
      <c r="U2575" s="3">
        <v>0.02</v>
      </c>
    </row>
    <row r="2576" spans="15:21" x14ac:dyDescent="0.25">
      <c r="O2576" s="3">
        <v>154</v>
      </c>
      <c r="P2576" s="3">
        <v>100</v>
      </c>
      <c r="Q2576" s="3">
        <v>71</v>
      </c>
      <c r="R2576" s="3">
        <v>12</v>
      </c>
      <c r="S2576" s="3">
        <v>491</v>
      </c>
      <c r="T2576" s="3">
        <v>1</v>
      </c>
      <c r="U2576" s="3">
        <v>0.02</v>
      </c>
    </row>
    <row r="2577" spans="15:21" x14ac:dyDescent="0.25">
      <c r="O2577" s="3">
        <v>111</v>
      </c>
      <c r="P2577" s="3">
        <v>89</v>
      </c>
      <c r="Q2577" s="3">
        <v>79.5</v>
      </c>
      <c r="R2577" s="3">
        <v>10.1</v>
      </c>
      <c r="S2577" s="3">
        <v>521</v>
      </c>
      <c r="T2577" s="3">
        <v>1</v>
      </c>
      <c r="U2577" s="3">
        <v>0.02</v>
      </c>
    </row>
    <row r="2578" spans="15:21" x14ac:dyDescent="0.25">
      <c r="O2578" s="3">
        <v>135</v>
      </c>
      <c r="P2578" s="3">
        <v>97</v>
      </c>
      <c r="Q2578" s="3">
        <v>71</v>
      </c>
      <c r="R2578" s="3">
        <v>11.9</v>
      </c>
      <c r="S2578" s="3">
        <v>496</v>
      </c>
      <c r="T2578" s="3">
        <v>1</v>
      </c>
      <c r="U2578" s="3">
        <v>0.02</v>
      </c>
    </row>
    <row r="2579" spans="15:21" x14ac:dyDescent="0.25">
      <c r="O2579" s="3">
        <v>111</v>
      </c>
      <c r="P2579" s="3">
        <v>89</v>
      </c>
      <c r="Q2579" s="3">
        <v>79.5</v>
      </c>
      <c r="R2579" s="3">
        <v>10.1</v>
      </c>
      <c r="S2579" s="3">
        <v>506</v>
      </c>
      <c r="T2579" s="3">
        <v>1</v>
      </c>
      <c r="U2579" s="3">
        <v>0.02</v>
      </c>
    </row>
    <row r="2580" spans="15:21" x14ac:dyDescent="0.25">
      <c r="O2580" s="3">
        <v>135</v>
      </c>
      <c r="P2580" s="3">
        <v>97</v>
      </c>
      <c r="Q2580" s="3">
        <v>71.5</v>
      </c>
      <c r="R2580" s="3">
        <v>11.8</v>
      </c>
      <c r="S2580" s="3">
        <v>496</v>
      </c>
      <c r="T2580" s="3">
        <v>1</v>
      </c>
      <c r="U2580" s="3">
        <v>0.02</v>
      </c>
    </row>
    <row r="2581" spans="15:21" x14ac:dyDescent="0.25">
      <c r="O2581" s="3">
        <v>111</v>
      </c>
      <c r="P2581" s="3">
        <v>87</v>
      </c>
      <c r="Q2581" s="3">
        <v>79.5</v>
      </c>
      <c r="R2581" s="3">
        <v>10.1</v>
      </c>
      <c r="S2581" s="3">
        <v>504</v>
      </c>
      <c r="T2581" s="3">
        <v>1</v>
      </c>
      <c r="U2581" s="3">
        <v>0.02</v>
      </c>
    </row>
    <row r="2582" spans="15:21" x14ac:dyDescent="0.25">
      <c r="O2582" s="3">
        <v>198</v>
      </c>
      <c r="P2582" s="3">
        <v>148</v>
      </c>
      <c r="Q2582" s="3">
        <v>71.5</v>
      </c>
      <c r="R2582" s="3">
        <v>11.8</v>
      </c>
      <c r="S2582" s="3">
        <v>502</v>
      </c>
      <c r="T2582" s="3">
        <v>1</v>
      </c>
      <c r="U2582" s="3">
        <v>0.02</v>
      </c>
    </row>
    <row r="2583" spans="15:21" x14ac:dyDescent="0.25">
      <c r="O2583" s="3">
        <v>133</v>
      </c>
      <c r="P2583" s="3">
        <v>112</v>
      </c>
      <c r="Q2583" s="3">
        <v>79.5</v>
      </c>
      <c r="R2583" s="3">
        <v>10.1</v>
      </c>
      <c r="S2583" s="3">
        <v>504</v>
      </c>
      <c r="T2583" s="3">
        <v>1</v>
      </c>
      <c r="U2583" s="3">
        <v>0.02</v>
      </c>
    </row>
    <row r="2584" spans="15:21" x14ac:dyDescent="0.25">
      <c r="O2584" s="3">
        <v>201</v>
      </c>
      <c r="P2584" s="3">
        <v>158</v>
      </c>
      <c r="Q2584" s="3">
        <v>71.5</v>
      </c>
      <c r="R2584" s="3">
        <v>11.8</v>
      </c>
      <c r="S2584" s="3">
        <v>505</v>
      </c>
      <c r="T2584" s="3">
        <v>1</v>
      </c>
      <c r="U2584" s="3">
        <v>0.02</v>
      </c>
    </row>
    <row r="2585" spans="15:21" x14ac:dyDescent="0.25">
      <c r="O2585" s="3">
        <v>133</v>
      </c>
      <c r="P2585" s="3">
        <v>112</v>
      </c>
      <c r="Q2585" s="3">
        <v>79.5</v>
      </c>
      <c r="R2585" s="3">
        <v>10.1</v>
      </c>
      <c r="S2585" s="3">
        <v>511</v>
      </c>
      <c r="T2585" s="3">
        <v>1.08</v>
      </c>
      <c r="U2585" s="3">
        <v>0.02</v>
      </c>
    </row>
    <row r="2586" spans="15:21" x14ac:dyDescent="0.25">
      <c r="O2586" s="3">
        <v>133</v>
      </c>
      <c r="P2586" s="3">
        <v>112</v>
      </c>
      <c r="Q2586" s="3">
        <v>79.5</v>
      </c>
      <c r="R2586" s="3">
        <v>10.1</v>
      </c>
      <c r="S2586" s="3">
        <v>511</v>
      </c>
      <c r="T2586" s="3">
        <v>1.08</v>
      </c>
      <c r="U2586" s="3">
        <v>0.02</v>
      </c>
    </row>
    <row r="2587" spans="15:21" x14ac:dyDescent="0.25">
      <c r="O2587" s="3">
        <v>133</v>
      </c>
      <c r="P2587" s="3">
        <v>112</v>
      </c>
      <c r="Q2587" s="3">
        <v>79.5</v>
      </c>
      <c r="R2587" s="3">
        <v>10.1</v>
      </c>
      <c r="S2587" s="3">
        <v>511</v>
      </c>
      <c r="T2587" s="3">
        <v>1.08</v>
      </c>
      <c r="U2587" s="3">
        <v>0.02</v>
      </c>
    </row>
    <row r="2588" spans="15:21" x14ac:dyDescent="0.25">
      <c r="O2588" s="3">
        <v>201</v>
      </c>
      <c r="P2588" s="3">
        <v>158</v>
      </c>
      <c r="Q2588" s="3">
        <v>72</v>
      </c>
      <c r="R2588" s="3">
        <v>11.7</v>
      </c>
      <c r="S2588" s="3">
        <v>512</v>
      </c>
      <c r="T2588" s="3">
        <v>1</v>
      </c>
      <c r="U2588" s="3">
        <v>0.02</v>
      </c>
    </row>
    <row r="2589" spans="15:21" x14ac:dyDescent="0.25">
      <c r="O2589" s="3">
        <v>120</v>
      </c>
      <c r="P2589" s="3">
        <v>104</v>
      </c>
      <c r="Q2589" s="3">
        <v>79.5</v>
      </c>
      <c r="R2589" s="3">
        <v>10.1</v>
      </c>
      <c r="S2589" s="3">
        <v>509</v>
      </c>
      <c r="T2589" s="3">
        <v>1</v>
      </c>
      <c r="U2589" s="3">
        <v>0.02</v>
      </c>
    </row>
    <row r="2590" spans="15:21" x14ac:dyDescent="0.25">
      <c r="O2590" s="3">
        <v>120</v>
      </c>
      <c r="P2590" s="3">
        <v>104</v>
      </c>
      <c r="Q2590" s="3">
        <v>79.5</v>
      </c>
      <c r="R2590" s="3">
        <v>10.1</v>
      </c>
      <c r="S2590" s="3">
        <v>509</v>
      </c>
      <c r="T2590" s="3">
        <v>1</v>
      </c>
      <c r="U2590" s="3">
        <v>0.02</v>
      </c>
    </row>
    <row r="2591" spans="15:21" x14ac:dyDescent="0.25">
      <c r="O2591" s="3">
        <v>120</v>
      </c>
      <c r="P2591" s="3">
        <v>104</v>
      </c>
      <c r="Q2591" s="3">
        <v>79.5</v>
      </c>
      <c r="R2591" s="3">
        <v>10.1</v>
      </c>
      <c r="S2591" s="3">
        <v>509</v>
      </c>
      <c r="T2591" s="3">
        <v>1</v>
      </c>
      <c r="U2591" s="3">
        <v>0.02</v>
      </c>
    </row>
    <row r="2592" spans="15:21" x14ac:dyDescent="0.25">
      <c r="O2592" s="3">
        <v>273</v>
      </c>
      <c r="P2592" s="3">
        <v>212</v>
      </c>
      <c r="Q2592" s="3">
        <v>72.5</v>
      </c>
      <c r="R2592" s="3">
        <v>11.7</v>
      </c>
      <c r="S2592" s="3">
        <v>531</v>
      </c>
      <c r="T2592" s="3">
        <v>1</v>
      </c>
      <c r="U2592" s="3">
        <v>0.02</v>
      </c>
    </row>
    <row r="2593" spans="15:21" x14ac:dyDescent="0.25">
      <c r="O2593" s="3">
        <v>149</v>
      </c>
      <c r="P2593" s="3">
        <v>127</v>
      </c>
      <c r="Q2593" s="3">
        <v>79.5</v>
      </c>
      <c r="R2593" s="3">
        <v>10.1</v>
      </c>
      <c r="S2593" s="3">
        <v>490</v>
      </c>
      <c r="T2593" s="3">
        <v>1.51</v>
      </c>
      <c r="U2593" s="3">
        <v>0.02</v>
      </c>
    </row>
    <row r="2594" spans="15:21" x14ac:dyDescent="0.25">
      <c r="O2594" s="3">
        <v>149</v>
      </c>
      <c r="P2594" s="3">
        <v>127</v>
      </c>
      <c r="Q2594" s="3">
        <v>79.5</v>
      </c>
      <c r="R2594" s="3">
        <v>10.1</v>
      </c>
      <c r="S2594" s="3">
        <v>490</v>
      </c>
      <c r="T2594" s="3">
        <v>1.51</v>
      </c>
      <c r="U2594" s="3">
        <v>0.02</v>
      </c>
    </row>
    <row r="2595" spans="15:21" x14ac:dyDescent="0.25">
      <c r="O2595" s="3">
        <v>149</v>
      </c>
      <c r="P2595" s="3">
        <v>127</v>
      </c>
      <c r="Q2595" s="3">
        <v>79.5</v>
      </c>
      <c r="R2595" s="3">
        <v>10.1</v>
      </c>
      <c r="S2595" s="3">
        <v>490</v>
      </c>
      <c r="T2595" s="3">
        <v>1.51</v>
      </c>
      <c r="U2595" s="3">
        <v>0.02</v>
      </c>
    </row>
    <row r="2596" spans="15:21" x14ac:dyDescent="0.25">
      <c r="O2596" s="3">
        <v>298</v>
      </c>
      <c r="P2596" s="3">
        <v>237</v>
      </c>
      <c r="Q2596" s="3">
        <v>73</v>
      </c>
      <c r="R2596" s="3">
        <v>11.7</v>
      </c>
      <c r="S2596" s="3">
        <v>551</v>
      </c>
      <c r="T2596" s="3">
        <v>1</v>
      </c>
      <c r="U2596" s="3">
        <v>0.02</v>
      </c>
    </row>
    <row r="2597" spans="15:21" x14ac:dyDescent="0.25">
      <c r="O2597" s="3">
        <v>149</v>
      </c>
      <c r="P2597" s="3">
        <v>127</v>
      </c>
      <c r="Q2597" s="3">
        <v>79.5</v>
      </c>
      <c r="R2597" s="3">
        <v>10</v>
      </c>
      <c r="S2597" s="3">
        <v>490</v>
      </c>
      <c r="T2597" s="3">
        <v>1.73</v>
      </c>
      <c r="U2597" s="3">
        <v>0.02</v>
      </c>
    </row>
    <row r="2598" spans="15:21" x14ac:dyDescent="0.25">
      <c r="O2598" s="3">
        <v>149</v>
      </c>
      <c r="P2598" s="3">
        <v>127</v>
      </c>
      <c r="Q2598" s="3">
        <v>79.5</v>
      </c>
      <c r="R2598" s="3">
        <v>10</v>
      </c>
      <c r="S2598" s="3">
        <v>490</v>
      </c>
      <c r="T2598" s="3">
        <v>1.73</v>
      </c>
      <c r="U2598" s="3">
        <v>0.02</v>
      </c>
    </row>
    <row r="2599" spans="15:21" x14ac:dyDescent="0.25">
      <c r="O2599" s="3">
        <v>149</v>
      </c>
      <c r="P2599" s="3">
        <v>127</v>
      </c>
      <c r="Q2599" s="3">
        <v>79.5</v>
      </c>
      <c r="R2599" s="3">
        <v>10</v>
      </c>
      <c r="S2599" s="3">
        <v>490</v>
      </c>
      <c r="T2599" s="3">
        <v>1.73</v>
      </c>
      <c r="U2599" s="3">
        <v>0.02</v>
      </c>
    </row>
    <row r="2600" spans="15:21" x14ac:dyDescent="0.25">
      <c r="O2600" s="3">
        <v>298</v>
      </c>
      <c r="P2600" s="3">
        <v>237</v>
      </c>
      <c r="Q2600" s="3">
        <v>73.5</v>
      </c>
      <c r="R2600" s="3">
        <v>11.6</v>
      </c>
      <c r="S2600" s="3">
        <v>565</v>
      </c>
      <c r="T2600" s="3">
        <v>1</v>
      </c>
      <c r="U2600" s="3">
        <v>0.02</v>
      </c>
    </row>
    <row r="2601" spans="15:21" x14ac:dyDescent="0.25">
      <c r="O2601" s="3">
        <v>233</v>
      </c>
      <c r="P2601" s="3">
        <v>190</v>
      </c>
      <c r="Q2601" s="3">
        <v>79.5</v>
      </c>
      <c r="R2601" s="3">
        <v>10</v>
      </c>
      <c r="S2601" s="3">
        <v>491</v>
      </c>
      <c r="T2601" s="3">
        <v>1.61</v>
      </c>
      <c r="U2601" s="3">
        <v>0.02</v>
      </c>
    </row>
    <row r="2602" spans="15:21" x14ac:dyDescent="0.25">
      <c r="O2602" s="3">
        <v>233</v>
      </c>
      <c r="P2602" s="3">
        <v>190</v>
      </c>
      <c r="Q2602" s="3">
        <v>79.5</v>
      </c>
      <c r="R2602" s="3">
        <v>10</v>
      </c>
      <c r="S2602" s="3">
        <v>491</v>
      </c>
      <c r="T2602" s="3">
        <v>1.61</v>
      </c>
      <c r="U2602" s="3">
        <v>0.02</v>
      </c>
    </row>
    <row r="2603" spans="15:21" x14ac:dyDescent="0.25">
      <c r="O2603" s="3">
        <v>233</v>
      </c>
      <c r="P2603" s="3">
        <v>190</v>
      </c>
      <c r="Q2603" s="3">
        <v>79.5</v>
      </c>
      <c r="R2603" s="3">
        <v>10</v>
      </c>
      <c r="S2603" s="3">
        <v>491</v>
      </c>
      <c r="T2603" s="3">
        <v>1.61</v>
      </c>
      <c r="U2603" s="3">
        <v>0.02</v>
      </c>
    </row>
    <row r="2604" spans="15:21" x14ac:dyDescent="0.25">
      <c r="O2604" s="3">
        <v>178</v>
      </c>
      <c r="P2604" s="3">
        <v>134</v>
      </c>
      <c r="Q2604" s="3">
        <v>74</v>
      </c>
      <c r="R2604" s="3">
        <v>11.6</v>
      </c>
      <c r="S2604" s="3">
        <v>570</v>
      </c>
      <c r="T2604" s="3">
        <v>1</v>
      </c>
      <c r="U2604" s="3">
        <v>0.02</v>
      </c>
    </row>
    <row r="2605" spans="15:21" x14ac:dyDescent="0.25">
      <c r="O2605" s="3">
        <v>253</v>
      </c>
      <c r="P2605" s="3">
        <v>212</v>
      </c>
      <c r="Q2605" s="3">
        <v>79.5</v>
      </c>
      <c r="R2605" s="3">
        <v>10</v>
      </c>
      <c r="S2605" s="3">
        <v>489</v>
      </c>
      <c r="T2605" s="3">
        <v>1.73</v>
      </c>
      <c r="U2605" s="3">
        <v>0.02</v>
      </c>
    </row>
    <row r="2606" spans="15:21" x14ac:dyDescent="0.25">
      <c r="O2606" s="3">
        <v>253</v>
      </c>
      <c r="P2606" s="3">
        <v>212</v>
      </c>
      <c r="Q2606" s="3">
        <v>79.5</v>
      </c>
      <c r="R2606" s="3">
        <v>10</v>
      </c>
      <c r="S2606" s="3">
        <v>489</v>
      </c>
      <c r="T2606" s="3">
        <v>1.73</v>
      </c>
      <c r="U2606" s="3">
        <v>0.02</v>
      </c>
    </row>
    <row r="2607" spans="15:21" x14ac:dyDescent="0.25">
      <c r="O2607" s="3">
        <v>253</v>
      </c>
      <c r="P2607" s="3">
        <v>212</v>
      </c>
      <c r="Q2607" s="3">
        <v>79.5</v>
      </c>
      <c r="R2607" s="3">
        <v>10</v>
      </c>
      <c r="S2607" s="3">
        <v>489</v>
      </c>
      <c r="T2607" s="3">
        <v>1.73</v>
      </c>
      <c r="U2607" s="3">
        <v>0.02</v>
      </c>
    </row>
    <row r="2608" spans="15:21" x14ac:dyDescent="0.25">
      <c r="O2608" s="3">
        <v>255</v>
      </c>
      <c r="P2608" s="3">
        <v>186</v>
      </c>
      <c r="Q2608" s="3">
        <v>74</v>
      </c>
      <c r="R2608" s="3">
        <v>11.5</v>
      </c>
      <c r="S2608" s="3">
        <v>570</v>
      </c>
      <c r="T2608" s="3">
        <v>1</v>
      </c>
      <c r="U2608" s="3">
        <v>0.02</v>
      </c>
    </row>
    <row r="2609" spans="15:21" x14ac:dyDescent="0.25">
      <c r="O2609" s="3">
        <v>253</v>
      </c>
      <c r="P2609" s="3">
        <v>212</v>
      </c>
      <c r="Q2609" s="3">
        <v>79.5</v>
      </c>
      <c r="R2609" s="3">
        <v>10</v>
      </c>
      <c r="S2609" s="3">
        <v>498</v>
      </c>
      <c r="T2609" s="3">
        <v>1.7</v>
      </c>
      <c r="U2609" s="3">
        <v>0.02</v>
      </c>
    </row>
    <row r="2610" spans="15:21" x14ac:dyDescent="0.25">
      <c r="O2610" s="3">
        <v>253</v>
      </c>
      <c r="P2610" s="3">
        <v>212</v>
      </c>
      <c r="Q2610" s="3">
        <v>79.5</v>
      </c>
      <c r="R2610" s="3">
        <v>10</v>
      </c>
      <c r="S2610" s="3">
        <v>498</v>
      </c>
      <c r="T2610" s="3">
        <v>1.7</v>
      </c>
      <c r="U2610" s="3">
        <v>0.02</v>
      </c>
    </row>
    <row r="2611" spans="15:21" x14ac:dyDescent="0.25">
      <c r="O2611" s="3">
        <v>253</v>
      </c>
      <c r="P2611" s="3">
        <v>212</v>
      </c>
      <c r="Q2611" s="3">
        <v>79.5</v>
      </c>
      <c r="R2611" s="3">
        <v>10</v>
      </c>
      <c r="S2611" s="3">
        <v>498</v>
      </c>
      <c r="T2611" s="3">
        <v>1.7</v>
      </c>
      <c r="U2611" s="3">
        <v>0.02</v>
      </c>
    </row>
    <row r="2612" spans="15:21" x14ac:dyDescent="0.25">
      <c r="O2612" s="3">
        <v>255</v>
      </c>
      <c r="P2612" s="3">
        <v>186</v>
      </c>
      <c r="Q2612" s="3">
        <v>74.5</v>
      </c>
      <c r="R2612" s="3">
        <v>11.5</v>
      </c>
      <c r="S2612" s="3">
        <v>568</v>
      </c>
      <c r="T2612" s="3">
        <v>1</v>
      </c>
      <c r="U2612" s="3">
        <v>0.02</v>
      </c>
    </row>
    <row r="2613" spans="15:21" x14ac:dyDescent="0.25">
      <c r="O2613" s="3">
        <v>236</v>
      </c>
      <c r="P2613" s="3">
        <v>200</v>
      </c>
      <c r="Q2613" s="3">
        <v>79.5</v>
      </c>
      <c r="R2613" s="3">
        <v>10</v>
      </c>
      <c r="S2613" s="3">
        <v>501</v>
      </c>
      <c r="T2613" s="3">
        <v>1.66</v>
      </c>
      <c r="U2613" s="3">
        <v>0.02</v>
      </c>
    </row>
    <row r="2614" spans="15:21" x14ac:dyDescent="0.25">
      <c r="O2614" s="3">
        <v>236</v>
      </c>
      <c r="P2614" s="3">
        <v>179</v>
      </c>
      <c r="Q2614" s="3">
        <v>74.5</v>
      </c>
      <c r="R2614" s="3">
        <v>11.5</v>
      </c>
      <c r="S2614" s="3">
        <v>565</v>
      </c>
      <c r="T2614" s="3">
        <v>1</v>
      </c>
      <c r="U2614" s="3">
        <v>0.02</v>
      </c>
    </row>
    <row r="2615" spans="15:21" x14ac:dyDescent="0.25">
      <c r="O2615" s="3">
        <v>248</v>
      </c>
      <c r="P2615" s="3">
        <v>201</v>
      </c>
      <c r="Q2615" s="3">
        <v>79.5</v>
      </c>
      <c r="R2615" s="3">
        <v>10.1</v>
      </c>
      <c r="S2615" s="3">
        <v>505</v>
      </c>
      <c r="T2615" s="3">
        <v>1.81</v>
      </c>
      <c r="U2615" s="3">
        <v>0.02</v>
      </c>
    </row>
    <row r="2616" spans="15:21" x14ac:dyDescent="0.25">
      <c r="O2616" s="3">
        <v>288</v>
      </c>
      <c r="P2616" s="3">
        <v>227</v>
      </c>
      <c r="Q2616" s="3">
        <v>74.5</v>
      </c>
      <c r="R2616" s="3">
        <v>11.5</v>
      </c>
      <c r="S2616" s="3">
        <v>557</v>
      </c>
      <c r="T2616" s="3">
        <v>1</v>
      </c>
      <c r="U2616" s="3">
        <v>0.02</v>
      </c>
    </row>
    <row r="2617" spans="15:21" x14ac:dyDescent="0.25">
      <c r="O2617" s="3">
        <v>248</v>
      </c>
      <c r="P2617" s="3">
        <v>201</v>
      </c>
      <c r="Q2617" s="3">
        <v>80</v>
      </c>
      <c r="R2617" s="3">
        <v>10.1</v>
      </c>
      <c r="S2617" s="3">
        <v>528</v>
      </c>
      <c r="T2617" s="3">
        <v>1.85</v>
      </c>
      <c r="U2617" s="3">
        <v>0.02</v>
      </c>
    </row>
    <row r="2618" spans="15:21" x14ac:dyDescent="0.25">
      <c r="O2618" s="3">
        <v>288</v>
      </c>
      <c r="P2618" s="3">
        <v>227</v>
      </c>
      <c r="Q2618" s="3">
        <v>74.5</v>
      </c>
      <c r="R2618" s="3">
        <v>11.5</v>
      </c>
      <c r="S2618" s="3">
        <v>553</v>
      </c>
      <c r="T2618" s="3">
        <v>1</v>
      </c>
      <c r="U2618" s="3">
        <v>0.02</v>
      </c>
    </row>
    <row r="2619" spans="15:21" x14ac:dyDescent="0.25">
      <c r="O2619" s="3">
        <v>252</v>
      </c>
      <c r="P2619" s="3">
        <v>208</v>
      </c>
      <c r="Q2619" s="3">
        <v>80</v>
      </c>
      <c r="R2619" s="3">
        <v>10</v>
      </c>
      <c r="S2619" s="3">
        <v>529</v>
      </c>
      <c r="T2619" s="3">
        <v>1.54</v>
      </c>
      <c r="U2619" s="3">
        <v>0.02</v>
      </c>
    </row>
    <row r="2620" spans="15:21" x14ac:dyDescent="0.25">
      <c r="O2620" s="3">
        <v>187</v>
      </c>
      <c r="P2620" s="3">
        <v>146</v>
      </c>
      <c r="Q2620" s="3">
        <v>74.5</v>
      </c>
      <c r="R2620" s="3">
        <v>11.5</v>
      </c>
      <c r="S2620" s="3">
        <v>534</v>
      </c>
      <c r="T2620" s="3">
        <v>1</v>
      </c>
      <c r="U2620" s="3">
        <v>0.02</v>
      </c>
    </row>
    <row r="2621" spans="15:21" x14ac:dyDescent="0.25">
      <c r="O2621" s="3">
        <v>210</v>
      </c>
      <c r="P2621" s="3">
        <v>178</v>
      </c>
      <c r="Q2621" s="3">
        <v>80</v>
      </c>
      <c r="R2621" s="3">
        <v>10.1</v>
      </c>
      <c r="S2621" s="3">
        <v>534</v>
      </c>
      <c r="T2621" s="3">
        <v>1.44</v>
      </c>
      <c r="U2621" s="3">
        <v>0.02</v>
      </c>
    </row>
    <row r="2622" spans="15:21" x14ac:dyDescent="0.25">
      <c r="O2622" s="3">
        <v>229</v>
      </c>
      <c r="P2622" s="3">
        <v>181</v>
      </c>
      <c r="Q2622" s="3">
        <v>75</v>
      </c>
      <c r="R2622" s="3">
        <v>11.5</v>
      </c>
      <c r="S2622" s="3">
        <v>526</v>
      </c>
      <c r="T2622" s="3">
        <v>1</v>
      </c>
      <c r="U2622" s="3">
        <v>0.02</v>
      </c>
    </row>
    <row r="2623" spans="15:21" x14ac:dyDescent="0.25">
      <c r="O2623" s="3">
        <v>210</v>
      </c>
      <c r="P2623" s="3">
        <v>178</v>
      </c>
      <c r="Q2623" s="3">
        <v>80</v>
      </c>
      <c r="R2623" s="3">
        <v>10.1</v>
      </c>
      <c r="S2623" s="3">
        <v>530</v>
      </c>
      <c r="T2623" s="3">
        <v>1.71</v>
      </c>
      <c r="U2623" s="3">
        <v>0.02</v>
      </c>
    </row>
    <row r="2624" spans="15:21" x14ac:dyDescent="0.25">
      <c r="O2624" s="3">
        <v>229</v>
      </c>
      <c r="P2624" s="3">
        <v>181</v>
      </c>
      <c r="Q2624" s="3">
        <v>74.5</v>
      </c>
      <c r="R2624" s="3">
        <v>11.4</v>
      </c>
      <c r="S2624" s="3">
        <v>525</v>
      </c>
      <c r="T2624" s="3">
        <v>1</v>
      </c>
      <c r="U2624" s="3">
        <v>0.02</v>
      </c>
    </row>
    <row r="2625" spans="15:21" x14ac:dyDescent="0.25">
      <c r="O2625" s="3"/>
      <c r="P2625" s="3"/>
      <c r="Q2625" s="3"/>
      <c r="R2625" s="3"/>
      <c r="S2625" s="3"/>
      <c r="T2625" s="3"/>
      <c r="U2625" s="3"/>
    </row>
    <row r="2626" spans="15:21" x14ac:dyDescent="0.25">
      <c r="O2626" s="6"/>
      <c r="P2626" s="6"/>
      <c r="Q2626" s="6"/>
      <c r="R2626" s="6"/>
      <c r="S2626" s="6"/>
      <c r="T2626" s="6"/>
      <c r="U2626" s="6"/>
    </row>
    <row r="2627" spans="15:21" x14ac:dyDescent="0.25">
      <c r="O2627" s="3"/>
      <c r="P2627" s="3"/>
      <c r="Q2627" s="3"/>
      <c r="R2627" s="3"/>
      <c r="S2627" s="3"/>
      <c r="T2627" s="3"/>
      <c r="U2627" s="3"/>
    </row>
    <row r="2628" spans="15:21" x14ac:dyDescent="0.25">
      <c r="O2628" s="3"/>
      <c r="P2628" s="3"/>
      <c r="Q2628" s="3"/>
      <c r="R2628" s="3"/>
      <c r="S2628" s="3"/>
      <c r="T2628" s="3"/>
      <c r="U2628" s="3"/>
    </row>
    <row r="2629" spans="15:21" x14ac:dyDescent="0.25">
      <c r="O2629" s="3"/>
      <c r="P2629" s="3"/>
      <c r="Q2629" s="3"/>
      <c r="R2629" s="3"/>
      <c r="S2629" s="3"/>
      <c r="T2629" s="3"/>
      <c r="U2629" s="3"/>
    </row>
    <row r="2630" spans="15:21" x14ac:dyDescent="0.25">
      <c r="O2630" s="3"/>
      <c r="P2630" s="3"/>
      <c r="Q2630" s="3"/>
      <c r="R2630" s="3"/>
      <c r="S2630" s="3"/>
      <c r="T2630" s="3"/>
      <c r="U2630" s="3"/>
    </row>
    <row r="2631" spans="15:21" x14ac:dyDescent="0.25">
      <c r="O2631" s="3"/>
      <c r="P2631" s="3"/>
      <c r="Q2631" s="3"/>
      <c r="R2631" s="3"/>
      <c r="S2631" s="3"/>
      <c r="T2631" s="3"/>
      <c r="U2631" s="3"/>
    </row>
    <row r="2632" spans="15:21" x14ac:dyDescent="0.25">
      <c r="O2632" s="3"/>
      <c r="P2632" s="3"/>
      <c r="Q2632" s="3"/>
      <c r="R2632" s="3"/>
      <c r="S2632" s="3"/>
      <c r="T2632" s="3"/>
      <c r="U2632" s="3"/>
    </row>
    <row r="2633" spans="15:21" x14ac:dyDescent="0.25">
      <c r="O2633" s="3"/>
      <c r="P2633" s="3"/>
      <c r="Q2633" s="3"/>
      <c r="R2633" s="3"/>
      <c r="S2633" s="3"/>
      <c r="T2633" s="3"/>
      <c r="U2633" s="3"/>
    </row>
    <row r="2634" spans="15:21" x14ac:dyDescent="0.25">
      <c r="O2634" s="3"/>
      <c r="P2634" s="3"/>
      <c r="Q2634" s="3"/>
      <c r="R2634" s="3"/>
      <c r="S2634" s="3"/>
      <c r="T2634" s="3"/>
      <c r="U2634" s="3"/>
    </row>
    <row r="2635" spans="15:21" x14ac:dyDescent="0.25">
      <c r="O2635" s="3"/>
      <c r="P2635" s="3"/>
      <c r="Q2635" s="3"/>
      <c r="R2635" s="3"/>
      <c r="S2635" s="3"/>
      <c r="T2635" s="3"/>
      <c r="U2635" s="3"/>
    </row>
    <row r="2636" spans="15:21" x14ac:dyDescent="0.25">
      <c r="O2636" s="3"/>
      <c r="P2636" s="3"/>
      <c r="Q2636" s="3"/>
      <c r="R2636" s="3"/>
      <c r="S2636" s="3"/>
      <c r="T2636" s="3"/>
      <c r="U2636" s="3"/>
    </row>
    <row r="2637" spans="15:21" x14ac:dyDescent="0.25">
      <c r="O2637" s="3"/>
      <c r="P2637" s="3"/>
      <c r="Q2637" s="3"/>
      <c r="R2637" s="3"/>
      <c r="S2637" s="3"/>
      <c r="T2637" s="3"/>
      <c r="U2637" s="3"/>
    </row>
    <row r="2638" spans="15:21" x14ac:dyDescent="0.25">
      <c r="O2638" s="3"/>
      <c r="P2638" s="3"/>
      <c r="Q2638" s="3"/>
      <c r="R2638" s="3"/>
      <c r="S2638" s="3"/>
      <c r="T2638" s="3"/>
      <c r="U2638" s="3"/>
    </row>
    <row r="2639" spans="15:21" x14ac:dyDescent="0.25">
      <c r="O2639" s="3"/>
      <c r="P2639" s="3"/>
      <c r="Q2639" s="3"/>
      <c r="R2639" s="3"/>
      <c r="S2639" s="3"/>
      <c r="T2639" s="3"/>
      <c r="U2639" s="3"/>
    </row>
    <row r="2640" spans="15:21" x14ac:dyDescent="0.25">
      <c r="O2640" s="3"/>
      <c r="P2640" s="3"/>
      <c r="Q2640" s="3"/>
      <c r="R2640" s="3"/>
      <c r="S2640" s="3"/>
      <c r="T2640" s="3"/>
      <c r="U2640" s="3"/>
    </row>
    <row r="2641" spans="15:21" x14ac:dyDescent="0.25">
      <c r="O2641" s="3"/>
      <c r="P2641" s="3"/>
      <c r="Q2641" s="3"/>
      <c r="R2641" s="3"/>
      <c r="S2641" s="3"/>
      <c r="T2641" s="3"/>
      <c r="U2641" s="3"/>
    </row>
    <row r="2642" spans="15:21" x14ac:dyDescent="0.25">
      <c r="O2642" s="3"/>
      <c r="P2642" s="3"/>
      <c r="Q2642" s="3"/>
      <c r="R2642" s="3"/>
      <c r="S2642" s="3"/>
      <c r="T2642" s="3"/>
      <c r="U2642" s="3"/>
    </row>
    <row r="2643" spans="15:21" x14ac:dyDescent="0.25">
      <c r="O2643" s="3"/>
      <c r="P2643" s="3"/>
      <c r="Q2643" s="3"/>
      <c r="R2643" s="3"/>
      <c r="S2643" s="3"/>
      <c r="T2643" s="3"/>
      <c r="U2643" s="3"/>
    </row>
    <row r="2644" spans="15:21" x14ac:dyDescent="0.25">
      <c r="O2644" s="3"/>
      <c r="P2644" s="3"/>
      <c r="Q2644" s="3"/>
      <c r="R2644" s="3"/>
      <c r="S2644" s="3"/>
      <c r="T2644" s="3"/>
      <c r="U2644" s="3"/>
    </row>
    <row r="2645" spans="15:21" x14ac:dyDescent="0.25">
      <c r="O2645" s="3"/>
      <c r="P2645" s="3"/>
      <c r="Q2645" s="3"/>
      <c r="R2645" s="3"/>
      <c r="S2645" s="3"/>
      <c r="T2645" s="3"/>
      <c r="U2645" s="3"/>
    </row>
    <row r="2646" spans="15:21" x14ac:dyDescent="0.25">
      <c r="O2646" s="3"/>
      <c r="P2646" s="3"/>
      <c r="Q2646" s="3"/>
      <c r="R2646" s="3"/>
      <c r="S2646" s="3"/>
      <c r="T2646" s="3"/>
      <c r="U2646" s="3"/>
    </row>
    <row r="2647" spans="15:21" x14ac:dyDescent="0.25">
      <c r="O2647" s="3"/>
      <c r="P2647" s="3"/>
      <c r="Q2647" s="3"/>
      <c r="R2647" s="3"/>
      <c r="S2647" s="3"/>
      <c r="T2647" s="3"/>
      <c r="U2647" s="3"/>
    </row>
    <row r="2648" spans="15:21" x14ac:dyDescent="0.25">
      <c r="O2648" s="3"/>
      <c r="P2648" s="3"/>
      <c r="Q2648" s="3"/>
      <c r="R2648" s="3"/>
      <c r="S2648" s="3"/>
      <c r="T2648" s="3"/>
      <c r="U2648" s="3"/>
    </row>
    <row r="2649" spans="15:21" x14ac:dyDescent="0.25">
      <c r="O2649" s="3"/>
      <c r="P2649" s="3"/>
      <c r="Q2649" s="3"/>
      <c r="R2649" s="3"/>
      <c r="S2649" s="3"/>
      <c r="T2649" s="3"/>
      <c r="U2649" s="3"/>
    </row>
    <row r="2650" spans="15:21" x14ac:dyDescent="0.25">
      <c r="O2650" s="3"/>
      <c r="P2650" s="3"/>
      <c r="Q2650" s="3"/>
      <c r="R2650" s="3"/>
      <c r="S2650" s="3"/>
      <c r="T2650" s="3"/>
      <c r="U2650" s="3"/>
    </row>
    <row r="2651" spans="15:21" x14ac:dyDescent="0.25">
      <c r="O2651" s="3"/>
      <c r="P2651" s="3"/>
      <c r="Q2651" s="3"/>
      <c r="R2651" s="3"/>
      <c r="S2651" s="3"/>
      <c r="T2651" s="3"/>
      <c r="U2651" s="3"/>
    </row>
    <row r="2652" spans="15:21" x14ac:dyDescent="0.25">
      <c r="O2652" s="3"/>
      <c r="P2652" s="3"/>
      <c r="Q2652" s="3"/>
      <c r="R2652" s="3"/>
      <c r="S2652" s="3"/>
      <c r="T2652" s="3"/>
      <c r="U2652" s="3"/>
    </row>
    <row r="2653" spans="15:21" x14ac:dyDescent="0.25">
      <c r="O2653" s="3"/>
      <c r="P2653" s="3"/>
      <c r="Q2653" s="3"/>
      <c r="R2653" s="3"/>
      <c r="S2653" s="3"/>
      <c r="T2653" s="3"/>
      <c r="U2653" s="3"/>
    </row>
    <row r="2654" spans="15:21" x14ac:dyDescent="0.25">
      <c r="O2654" s="3"/>
      <c r="P2654" s="3"/>
      <c r="Q2654" s="3"/>
      <c r="R2654" s="3"/>
      <c r="S2654" s="3"/>
      <c r="T2654" s="3"/>
      <c r="U2654" s="3"/>
    </row>
    <row r="2655" spans="15:21" x14ac:dyDescent="0.25">
      <c r="O2655" s="3"/>
      <c r="P2655" s="3"/>
      <c r="Q2655" s="3"/>
      <c r="R2655" s="3"/>
      <c r="S2655" s="3"/>
      <c r="T2655" s="3"/>
      <c r="U2655" s="3"/>
    </row>
    <row r="2656" spans="15:21" x14ac:dyDescent="0.25">
      <c r="O2656" s="3"/>
      <c r="P2656" s="3"/>
      <c r="Q2656" s="3"/>
      <c r="R2656" s="3"/>
      <c r="S2656" s="3"/>
      <c r="T2656" s="3"/>
      <c r="U2656" s="3"/>
    </row>
    <row r="2657" spans="15:21" x14ac:dyDescent="0.25">
      <c r="O2657" s="3"/>
      <c r="P2657" s="3"/>
      <c r="Q2657" s="3"/>
      <c r="R2657" s="3"/>
      <c r="S2657" s="3"/>
      <c r="T2657" s="3"/>
      <c r="U2657" s="3"/>
    </row>
    <row r="2658" spans="15:21" x14ac:dyDescent="0.25">
      <c r="O2658" s="3"/>
      <c r="P2658" s="3"/>
      <c r="Q2658" s="3"/>
      <c r="R2658" s="3"/>
      <c r="S2658" s="3"/>
      <c r="T2658" s="3"/>
      <c r="U2658" s="3"/>
    </row>
    <row r="2659" spans="15:21" x14ac:dyDescent="0.25">
      <c r="O2659" s="3"/>
      <c r="P2659" s="3"/>
      <c r="Q2659" s="3"/>
      <c r="R2659" s="3"/>
      <c r="S2659" s="3"/>
      <c r="T2659" s="3"/>
      <c r="U2659" s="3"/>
    </row>
    <row r="2663" spans="15:21" x14ac:dyDescent="0.25">
      <c r="O2663" s="3"/>
      <c r="P2663" s="3"/>
      <c r="Q2663" s="3"/>
      <c r="R2663" s="3"/>
      <c r="S2663" s="3"/>
      <c r="T2663" s="3"/>
      <c r="U2663" s="3"/>
    </row>
    <row r="2664" spans="15:21" x14ac:dyDescent="0.25">
      <c r="O2664" s="3"/>
      <c r="P2664" s="3"/>
      <c r="Q2664" s="3"/>
      <c r="R2664" s="3"/>
      <c r="S2664" s="3"/>
      <c r="T2664" s="3"/>
      <c r="U2664" s="3"/>
    </row>
    <row r="2665" spans="15:21" x14ac:dyDescent="0.25">
      <c r="O2665" s="3"/>
      <c r="P2665" s="3"/>
      <c r="Q2665" s="3"/>
      <c r="R2665" s="3"/>
      <c r="S2665" s="3"/>
      <c r="T2665" s="3"/>
      <c r="U2665" s="3"/>
    </row>
    <row r="2666" spans="15:21" x14ac:dyDescent="0.25">
      <c r="O2666" s="3"/>
      <c r="P2666" s="3"/>
      <c r="Q2666" s="3"/>
      <c r="R2666" s="3"/>
      <c r="S2666" s="3"/>
      <c r="T2666" s="3"/>
      <c r="U2666" s="3"/>
    </row>
    <row r="2667" spans="15:21" x14ac:dyDescent="0.25">
      <c r="O2667" s="3"/>
      <c r="P2667" s="3"/>
      <c r="Q2667" s="3"/>
      <c r="R2667" s="3"/>
      <c r="S2667" s="3"/>
      <c r="T2667" s="3"/>
      <c r="U2667" s="3"/>
    </row>
    <row r="2668" spans="15:21" x14ac:dyDescent="0.25">
      <c r="O2668" s="3"/>
      <c r="P2668" s="3"/>
      <c r="Q2668" s="3"/>
      <c r="R2668" s="3"/>
      <c r="S2668" s="3"/>
      <c r="T2668" s="3"/>
      <c r="U2668" s="3"/>
    </row>
    <row r="2669" spans="15:21" x14ac:dyDescent="0.25">
      <c r="O2669" s="3"/>
      <c r="P2669" s="3"/>
      <c r="Q2669" s="3"/>
      <c r="R2669" s="3"/>
      <c r="S2669" s="3"/>
      <c r="T2669" s="3"/>
      <c r="U2669" s="3"/>
    </row>
    <row r="2670" spans="15:21" x14ac:dyDescent="0.25">
      <c r="O2670" s="3"/>
      <c r="P2670" s="3"/>
      <c r="Q2670" s="3"/>
      <c r="R2670" s="3"/>
      <c r="S2670" s="3"/>
      <c r="T2670" s="3"/>
      <c r="U2670" s="3"/>
    </row>
    <row r="2671" spans="15:21" x14ac:dyDescent="0.25">
      <c r="O2671" s="3"/>
      <c r="P2671" s="3"/>
      <c r="Q2671" s="3"/>
      <c r="R2671" s="3"/>
      <c r="S2671" s="3"/>
      <c r="T2671" s="3"/>
      <c r="U2671" s="3"/>
    </row>
    <row r="2672" spans="15:21" x14ac:dyDescent="0.25">
      <c r="O2672" s="3"/>
      <c r="P2672" s="3"/>
      <c r="Q2672" s="3"/>
      <c r="R2672" s="3"/>
      <c r="S2672" s="3"/>
      <c r="T2672" s="3"/>
      <c r="U2672" s="3"/>
    </row>
    <row r="2673" spans="15:21" x14ac:dyDescent="0.25">
      <c r="O2673" s="3"/>
      <c r="P2673" s="3"/>
      <c r="Q2673" s="3"/>
      <c r="R2673" s="3"/>
      <c r="S2673" s="3"/>
      <c r="T2673" s="3"/>
      <c r="U2673" s="3"/>
    </row>
    <row r="2674" spans="15:21" x14ac:dyDescent="0.25">
      <c r="O2674" s="3"/>
      <c r="P2674" s="3"/>
      <c r="Q2674" s="3"/>
      <c r="R2674" s="3"/>
      <c r="S2674" s="3"/>
      <c r="T2674" s="3"/>
      <c r="U2674" s="3"/>
    </row>
    <row r="2675" spans="15:21" x14ac:dyDescent="0.25">
      <c r="O2675" s="3"/>
      <c r="P2675" s="3"/>
      <c r="Q2675" s="3"/>
      <c r="R2675" s="3"/>
      <c r="S2675" s="3"/>
      <c r="T2675" s="3"/>
      <c r="U2675" s="3"/>
    </row>
    <row r="2676" spans="15:21" x14ac:dyDescent="0.25">
      <c r="O2676" s="3"/>
      <c r="P2676" s="3"/>
      <c r="Q2676" s="3"/>
      <c r="R2676" s="3"/>
      <c r="S2676" s="3"/>
      <c r="T2676" s="3"/>
      <c r="U2676" s="3"/>
    </row>
    <row r="2677" spans="15:21" x14ac:dyDescent="0.25">
      <c r="O2677" s="3"/>
      <c r="P2677" s="3"/>
      <c r="Q2677" s="3"/>
      <c r="R2677" s="3"/>
      <c r="S2677" s="3"/>
      <c r="T2677" s="3"/>
      <c r="U2677" s="3"/>
    </row>
    <row r="2678" spans="15:21" x14ac:dyDescent="0.25">
      <c r="O2678" s="3"/>
      <c r="P2678" s="3"/>
      <c r="Q2678" s="3"/>
      <c r="R2678" s="3"/>
      <c r="S2678" s="3"/>
      <c r="T2678" s="3"/>
      <c r="U2678" s="3"/>
    </row>
    <row r="2679" spans="15:21" x14ac:dyDescent="0.25">
      <c r="O2679" s="3"/>
      <c r="P2679" s="3"/>
      <c r="Q2679" s="3"/>
      <c r="R2679" s="3"/>
      <c r="S2679" s="3"/>
      <c r="T2679" s="3"/>
      <c r="U2679" s="3"/>
    </row>
    <row r="2680" spans="15:21" x14ac:dyDescent="0.25">
      <c r="O2680" s="3"/>
      <c r="P2680" s="3"/>
      <c r="Q2680" s="3"/>
      <c r="R2680" s="3"/>
      <c r="S2680" s="3"/>
      <c r="T2680" s="3"/>
      <c r="U2680" s="3"/>
    </row>
    <row r="2681" spans="15:21" x14ac:dyDescent="0.25">
      <c r="O2681" s="3"/>
      <c r="P2681" s="3"/>
      <c r="Q2681" s="3"/>
      <c r="R2681" s="3"/>
      <c r="S2681" s="3"/>
      <c r="T2681" s="3"/>
      <c r="U2681" s="3"/>
    </row>
    <row r="2682" spans="15:21" x14ac:dyDescent="0.25">
      <c r="O2682" s="3"/>
      <c r="P2682" s="3"/>
      <c r="Q2682" s="3"/>
      <c r="R2682" s="3"/>
      <c r="S2682" s="3"/>
      <c r="T2682" s="3"/>
      <c r="U2682" s="3"/>
    </row>
    <row r="2683" spans="15:21" x14ac:dyDescent="0.25">
      <c r="O2683" s="3"/>
      <c r="P2683" s="3"/>
      <c r="Q2683" s="3"/>
      <c r="R2683" s="3"/>
      <c r="S2683" s="3"/>
      <c r="T2683" s="3"/>
      <c r="U2683" s="3"/>
    </row>
    <row r="2684" spans="15:21" x14ac:dyDescent="0.25">
      <c r="O2684" s="3"/>
      <c r="P2684" s="3"/>
      <c r="Q2684" s="3"/>
      <c r="R2684" s="3"/>
      <c r="S2684" s="3"/>
      <c r="T2684" s="3"/>
      <c r="U2684" s="3"/>
    </row>
    <row r="2685" spans="15:21" x14ac:dyDescent="0.25">
      <c r="O2685" s="3"/>
      <c r="P2685" s="3"/>
      <c r="Q2685" s="3"/>
      <c r="R2685" s="3"/>
      <c r="S2685" s="3"/>
      <c r="T2685" s="3"/>
      <c r="U2685" s="3"/>
    </row>
    <row r="2686" spans="15:21" x14ac:dyDescent="0.25">
      <c r="O2686" s="3"/>
      <c r="P2686" s="3"/>
      <c r="Q2686" s="3"/>
      <c r="R2686" s="3"/>
      <c r="S2686" s="3"/>
      <c r="T2686" s="3"/>
      <c r="U2686" s="3"/>
    </row>
    <row r="2687" spans="15:21" x14ac:dyDescent="0.25">
      <c r="O2687" s="3"/>
      <c r="P2687" s="3"/>
      <c r="Q2687" s="3"/>
      <c r="R2687" s="3"/>
      <c r="S2687" s="3"/>
      <c r="T2687" s="3"/>
      <c r="U2687" s="3"/>
    </row>
    <row r="2688" spans="15:21" x14ac:dyDescent="0.25">
      <c r="O2688" s="3"/>
      <c r="P2688" s="3"/>
      <c r="Q2688" s="3"/>
      <c r="R2688" s="3"/>
      <c r="S2688" s="3"/>
      <c r="T2688" s="3"/>
      <c r="U2688" s="3"/>
    </row>
    <row r="2689" spans="15:21" x14ac:dyDescent="0.25">
      <c r="O2689" s="3"/>
      <c r="P2689" s="3"/>
      <c r="Q2689" s="3"/>
      <c r="R2689" s="3"/>
      <c r="S2689" s="3"/>
      <c r="T2689" s="3"/>
      <c r="U2689" s="3"/>
    </row>
    <row r="2690" spans="15:21" x14ac:dyDescent="0.25">
      <c r="O2690" s="3"/>
      <c r="P2690" s="3"/>
      <c r="Q2690" s="3"/>
      <c r="R2690" s="3"/>
      <c r="S2690" s="3"/>
      <c r="T2690" s="3"/>
      <c r="U2690" s="3"/>
    </row>
    <row r="2691" spans="15:21" x14ac:dyDescent="0.25">
      <c r="O2691" s="3"/>
      <c r="P2691" s="3"/>
      <c r="Q2691" s="3"/>
      <c r="R2691" s="3"/>
      <c r="S2691" s="3"/>
      <c r="T2691" s="3"/>
      <c r="U2691" s="3"/>
    </row>
    <row r="2692" spans="15:21" x14ac:dyDescent="0.25">
      <c r="O2692" s="3"/>
      <c r="P2692" s="3"/>
      <c r="Q2692" s="3"/>
      <c r="R2692" s="3"/>
      <c r="S2692" s="3"/>
      <c r="T2692" s="3"/>
      <c r="U2692" s="3"/>
    </row>
    <row r="2693" spans="15:21" x14ac:dyDescent="0.25">
      <c r="O2693" s="3"/>
      <c r="P2693" s="3"/>
      <c r="Q2693" s="3"/>
      <c r="R2693" s="3"/>
      <c r="S2693" s="3"/>
      <c r="T2693" s="3"/>
      <c r="U2693" s="3"/>
    </row>
    <row r="2694" spans="15:21" x14ac:dyDescent="0.25">
      <c r="O2694" s="3"/>
      <c r="P2694" s="3"/>
      <c r="Q2694" s="3"/>
      <c r="R2694" s="3"/>
      <c r="S2694" s="3"/>
      <c r="T2694" s="3"/>
      <c r="U2694" s="3"/>
    </row>
    <row r="2695" spans="15:21" x14ac:dyDescent="0.25">
      <c r="O2695" s="3"/>
      <c r="P2695" s="3"/>
      <c r="Q2695" s="3"/>
      <c r="R2695" s="3"/>
      <c r="S2695" s="3"/>
      <c r="T2695" s="3"/>
      <c r="U2695" s="3"/>
    </row>
    <row r="2696" spans="15:21" x14ac:dyDescent="0.25">
      <c r="O2696" s="3"/>
      <c r="P2696" s="3"/>
      <c r="Q2696" s="3"/>
      <c r="R2696" s="3"/>
      <c r="S2696" s="3"/>
      <c r="T2696" s="3"/>
      <c r="U2696" s="3"/>
    </row>
    <row r="2697" spans="15:21" x14ac:dyDescent="0.25">
      <c r="O2697" s="3"/>
      <c r="P2697" s="3"/>
      <c r="Q2697" s="3"/>
      <c r="R2697" s="3"/>
      <c r="S2697" s="3"/>
      <c r="T2697" s="3"/>
      <c r="U2697" s="3"/>
    </row>
    <row r="2698" spans="15:21" x14ac:dyDescent="0.25">
      <c r="O2698" s="3"/>
      <c r="P2698" s="3"/>
      <c r="Q2698" s="3"/>
      <c r="R2698" s="3"/>
      <c r="S2698" s="3"/>
      <c r="T2698" s="3"/>
      <c r="U2698" s="3"/>
    </row>
    <row r="2699" spans="15:21" x14ac:dyDescent="0.25">
      <c r="O2699" s="3"/>
      <c r="P2699" s="3"/>
      <c r="Q2699" s="3"/>
      <c r="R2699" s="3"/>
      <c r="S2699" s="3"/>
      <c r="T2699" s="3"/>
      <c r="U2699" s="3"/>
    </row>
    <row r="2700" spans="15:21" x14ac:dyDescent="0.25">
      <c r="O2700" s="3"/>
      <c r="P2700" s="3"/>
      <c r="Q2700" s="3"/>
      <c r="R2700" s="3"/>
      <c r="S2700" s="3"/>
      <c r="T2700" s="3"/>
      <c r="U2700" s="3"/>
    </row>
    <row r="2701" spans="15:21" x14ac:dyDescent="0.25">
      <c r="O2701" s="3"/>
      <c r="P2701" s="3"/>
      <c r="Q2701" s="3"/>
      <c r="R2701" s="3"/>
      <c r="S2701" s="3"/>
      <c r="T2701" s="3"/>
      <c r="U2701" s="3"/>
    </row>
    <row r="2702" spans="15:21" x14ac:dyDescent="0.25">
      <c r="O2702" s="3"/>
      <c r="P2702" s="3"/>
      <c r="Q2702" s="3"/>
      <c r="R2702" s="3"/>
      <c r="S2702" s="3"/>
      <c r="T2702" s="3"/>
      <c r="U2702" s="3"/>
    </row>
    <row r="2703" spans="15:21" x14ac:dyDescent="0.25">
      <c r="O2703" s="3"/>
      <c r="P2703" s="3"/>
      <c r="Q2703" s="3"/>
      <c r="R2703" s="3"/>
      <c r="S2703" s="3"/>
      <c r="T2703" s="3"/>
      <c r="U2703" s="3"/>
    </row>
    <row r="2704" spans="15:21" x14ac:dyDescent="0.25">
      <c r="O2704" s="3"/>
      <c r="P2704" s="3"/>
      <c r="Q2704" s="3"/>
      <c r="R2704" s="3"/>
      <c r="S2704" s="3"/>
      <c r="T2704" s="3"/>
      <c r="U2704" s="3"/>
    </row>
    <row r="2705" spans="15:21" x14ac:dyDescent="0.25">
      <c r="O2705" s="3"/>
      <c r="P2705" s="3"/>
      <c r="Q2705" s="3"/>
      <c r="R2705" s="3"/>
      <c r="S2705" s="3"/>
      <c r="T2705" s="3"/>
      <c r="U2705" s="3"/>
    </row>
    <row r="2706" spans="15:21" x14ac:dyDescent="0.25">
      <c r="O2706" s="3"/>
      <c r="P2706" s="3"/>
      <c r="Q2706" s="3"/>
      <c r="R2706" s="3"/>
      <c r="S2706" s="3"/>
      <c r="T2706" s="3"/>
      <c r="U2706" s="3"/>
    </row>
    <row r="2707" spans="15:21" x14ac:dyDescent="0.25">
      <c r="O2707" s="3"/>
      <c r="P2707" s="3"/>
      <c r="Q2707" s="3"/>
      <c r="R2707" s="3"/>
      <c r="S2707" s="3"/>
      <c r="T2707" s="3"/>
      <c r="U2707" s="3"/>
    </row>
    <row r="2708" spans="15:21" x14ac:dyDescent="0.25">
      <c r="O2708" s="3"/>
      <c r="P2708" s="3"/>
      <c r="Q2708" s="3"/>
      <c r="R2708" s="3"/>
      <c r="S2708" s="3"/>
      <c r="T2708" s="3"/>
      <c r="U2708" s="3"/>
    </row>
    <row r="2709" spans="15:21" x14ac:dyDescent="0.25">
      <c r="O2709" s="3"/>
      <c r="P2709" s="3"/>
      <c r="Q2709" s="3"/>
      <c r="R2709" s="3"/>
      <c r="S2709" s="3"/>
      <c r="T2709" s="3"/>
      <c r="U2709" s="3"/>
    </row>
    <row r="2710" spans="15:21" x14ac:dyDescent="0.25">
      <c r="O2710" s="3"/>
      <c r="P2710" s="3"/>
      <c r="Q2710" s="3"/>
      <c r="R2710" s="3"/>
      <c r="S2710" s="3"/>
      <c r="T2710" s="3"/>
      <c r="U2710" s="3"/>
    </row>
    <row r="2711" spans="15:21" x14ac:dyDescent="0.25">
      <c r="O2711" s="3"/>
      <c r="P2711" s="3"/>
      <c r="Q2711" s="3"/>
      <c r="R2711" s="3"/>
      <c r="S2711" s="3"/>
      <c r="T2711" s="3"/>
      <c r="U2711" s="3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D85EC-94B5-4629-A612-521632EF7A45}">
  <sheetPr codeName="Tabelle1"/>
  <dimension ref="A1:AD1639"/>
  <sheetViews>
    <sheetView topLeftCell="C1" zoomScale="10" zoomScaleNormal="10" workbookViewId="0">
      <pane ySplit="1" topLeftCell="A2" activePane="bottomLeft" state="frozen"/>
      <selection activeCell="F1" sqref="F1"/>
      <selection pane="bottomLeft" activeCell="CY1669" sqref="CY1669"/>
    </sheetView>
  </sheetViews>
  <sheetFormatPr baseColWidth="10" defaultRowHeight="15" x14ac:dyDescent="0.25"/>
  <cols>
    <col min="1" max="1" width="18.140625" style="1" bestFit="1" customWidth="1"/>
    <col min="2" max="2" width="14.85546875" bestFit="1" customWidth="1"/>
    <col min="3" max="3" width="15.42578125" bestFit="1" customWidth="1"/>
    <col min="4" max="4" width="18.140625" style="1" bestFit="1" customWidth="1"/>
    <col min="5" max="5" width="18.28515625" bestFit="1" customWidth="1"/>
    <col min="6" max="6" width="21.85546875" bestFit="1" customWidth="1"/>
    <col min="7" max="7" width="18.140625" bestFit="1" customWidth="1"/>
    <col min="8" max="8" width="13.28515625" bestFit="1" customWidth="1"/>
    <col min="9" max="9" width="13.85546875" bestFit="1" customWidth="1"/>
    <col min="10" max="10" width="12.140625" bestFit="1" customWidth="1"/>
    <col min="11" max="11" width="18.140625" style="1" bestFit="1" customWidth="1"/>
    <col min="12" max="12" width="14.85546875" bestFit="1" customWidth="1"/>
    <col min="13" max="13" width="15.42578125" bestFit="1" customWidth="1"/>
    <col min="14" max="14" width="18.140625" style="1" bestFit="1" customWidth="1"/>
    <col min="15" max="15" width="18.28515625" bestFit="1" customWidth="1"/>
    <col min="16" max="16" width="21.85546875" bestFit="1" customWidth="1"/>
    <col min="17" max="17" width="22.85546875" style="1" customWidth="1"/>
    <col min="18" max="18" width="13.28515625" bestFit="1" customWidth="1"/>
    <col min="19" max="19" width="13.85546875" bestFit="1" customWidth="1"/>
    <col min="20" max="20" width="12.140625" bestFit="1" customWidth="1"/>
    <col min="21" max="21" width="18.140625" bestFit="1" customWidth="1"/>
    <col min="22" max="22" width="14.85546875" bestFit="1" customWidth="1"/>
    <col min="23" max="23" width="15.42578125" bestFit="1" customWidth="1"/>
    <col min="24" max="24" width="18.140625" style="1" bestFit="1" customWidth="1"/>
    <col min="25" max="25" width="18.28515625" bestFit="1" customWidth="1"/>
    <col min="26" max="26" width="21.85546875" bestFit="1" customWidth="1"/>
    <col min="27" max="27" width="18.140625" style="1" bestFit="1" customWidth="1"/>
    <col min="28" max="28" width="13.28515625" bestFit="1" customWidth="1"/>
    <col min="29" max="29" width="13.85546875" bestFit="1" customWidth="1"/>
    <col min="30" max="30" width="12.140625" bestFit="1" customWidth="1"/>
  </cols>
  <sheetData>
    <row r="1" spans="1:30" x14ac:dyDescent="0.25">
      <c r="A1" s="2" t="s">
        <v>0</v>
      </c>
      <c r="B1" s="3" t="s">
        <v>860</v>
      </c>
      <c r="C1" s="3" t="s">
        <v>861</v>
      </c>
      <c r="D1" s="2" t="s">
        <v>0</v>
      </c>
      <c r="E1" s="3" t="s">
        <v>917</v>
      </c>
      <c r="F1" s="3" t="s">
        <v>918</v>
      </c>
      <c r="G1" s="2" t="s">
        <v>0</v>
      </c>
      <c r="H1" s="3" t="s">
        <v>857</v>
      </c>
      <c r="I1" s="3" t="s">
        <v>858</v>
      </c>
      <c r="J1" s="3" t="s">
        <v>859</v>
      </c>
      <c r="K1" s="2" t="s">
        <v>0</v>
      </c>
      <c r="L1" s="3" t="s">
        <v>1424</v>
      </c>
      <c r="M1" s="3" t="s">
        <v>1425</v>
      </c>
      <c r="N1" s="2" t="s">
        <v>0</v>
      </c>
      <c r="O1" s="3" t="s">
        <v>1426</v>
      </c>
      <c r="P1" s="3" t="s">
        <v>1427</v>
      </c>
      <c r="Q1" s="2" t="s">
        <v>0</v>
      </c>
      <c r="R1" s="3" t="s">
        <v>1428</v>
      </c>
      <c r="S1" s="3" t="s">
        <v>1429</v>
      </c>
      <c r="T1" s="3" t="s">
        <v>1430</v>
      </c>
      <c r="U1" s="2" t="s">
        <v>0</v>
      </c>
      <c r="V1" s="3" t="s">
        <v>1530</v>
      </c>
      <c r="W1" s="3" t="s">
        <v>1531</v>
      </c>
      <c r="X1" s="2" t="s">
        <v>0</v>
      </c>
      <c r="Y1" s="3" t="s">
        <v>1532</v>
      </c>
      <c r="Z1" s="3" t="s">
        <v>1533</v>
      </c>
      <c r="AA1" s="2" t="s">
        <v>0</v>
      </c>
      <c r="AB1" s="3" t="s">
        <v>1534</v>
      </c>
      <c r="AC1" s="3" t="s">
        <v>1535</v>
      </c>
      <c r="AD1" s="3" t="s">
        <v>1536</v>
      </c>
    </row>
    <row r="2" spans="1:30" x14ac:dyDescent="0.25">
      <c r="A2" s="2">
        <v>45271.362962962958</v>
      </c>
      <c r="B2" s="3">
        <v>115</v>
      </c>
      <c r="C2" s="3">
        <v>59</v>
      </c>
      <c r="D2" s="2">
        <v>45271.362962962958</v>
      </c>
      <c r="E2" s="3" t="s">
        <v>891</v>
      </c>
      <c r="F2" s="3">
        <v>15.7</v>
      </c>
      <c r="G2" s="2">
        <v>45271.362962962958</v>
      </c>
      <c r="H2" s="3" t="s">
        <v>511</v>
      </c>
      <c r="I2" s="3" t="s">
        <v>30</v>
      </c>
      <c r="J2" s="3">
        <v>0.02</v>
      </c>
      <c r="K2" s="2">
        <v>45271.424942129626</v>
      </c>
      <c r="L2" s="3"/>
      <c r="M2" s="3" t="s">
        <v>919</v>
      </c>
      <c r="N2" s="2">
        <v>45271.425520833334</v>
      </c>
      <c r="O2" s="3" t="s">
        <v>864</v>
      </c>
      <c r="P2" s="3">
        <v>15.3</v>
      </c>
      <c r="Q2" s="2">
        <v>45271.425520833334</v>
      </c>
      <c r="R2" s="3" t="s">
        <v>976</v>
      </c>
      <c r="S2" s="3" t="s">
        <v>30</v>
      </c>
      <c r="T2" s="3">
        <v>0.02</v>
      </c>
      <c r="U2" s="2">
        <v>45271.374421296292</v>
      </c>
      <c r="V2" s="3" t="s">
        <v>938</v>
      </c>
      <c r="W2" s="3" t="s">
        <v>894</v>
      </c>
      <c r="X2" s="2">
        <v>45271.374421296292</v>
      </c>
      <c r="Y2" s="3">
        <v>71.5</v>
      </c>
      <c r="Z2" s="3">
        <v>16.100000000000001</v>
      </c>
      <c r="AA2" s="2">
        <v>45271.374421296292</v>
      </c>
      <c r="AB2" s="3" t="s">
        <v>580</v>
      </c>
      <c r="AC2" s="3" t="s">
        <v>30</v>
      </c>
      <c r="AD2" s="3">
        <v>0.02</v>
      </c>
    </row>
    <row r="3" spans="1:30" x14ac:dyDescent="0.25">
      <c r="A3" s="2">
        <v>45271.36446759259</v>
      </c>
      <c r="B3" s="3">
        <v>114</v>
      </c>
      <c r="C3" s="3">
        <v>59</v>
      </c>
      <c r="D3" s="2">
        <v>45271.36446759259</v>
      </c>
      <c r="E3" s="3" t="s">
        <v>865</v>
      </c>
      <c r="F3" s="3">
        <v>15.6</v>
      </c>
      <c r="G3" s="2">
        <v>45271.36446759259</v>
      </c>
      <c r="H3" s="3" t="s">
        <v>512</v>
      </c>
      <c r="I3" s="3" t="s">
        <v>30</v>
      </c>
      <c r="J3" s="3">
        <v>0.02</v>
      </c>
      <c r="K3" s="2">
        <v>45271.425520833334</v>
      </c>
      <c r="L3" s="3" t="s">
        <v>920</v>
      </c>
      <c r="M3" s="3" t="s">
        <v>921</v>
      </c>
      <c r="N3" s="2">
        <v>45271.427141203705</v>
      </c>
      <c r="O3" s="3">
        <v>66.5</v>
      </c>
      <c r="P3" s="3">
        <v>15.6</v>
      </c>
      <c r="Q3" s="2">
        <v>45271.427141203705</v>
      </c>
      <c r="R3" s="3" t="s">
        <v>1314</v>
      </c>
      <c r="S3" s="3" t="s">
        <v>30</v>
      </c>
      <c r="T3" s="3">
        <v>0.02</v>
      </c>
      <c r="U3" s="2">
        <v>45271.376030092593</v>
      </c>
      <c r="V3" s="3"/>
      <c r="W3" s="3" t="s">
        <v>1279</v>
      </c>
      <c r="X3" s="2">
        <v>45271.385868055557</v>
      </c>
      <c r="Y3" s="3" t="s">
        <v>898</v>
      </c>
      <c r="Z3" s="3">
        <v>14.4</v>
      </c>
      <c r="AA3" s="2">
        <v>45271.385868055557</v>
      </c>
      <c r="AB3" s="3" t="s">
        <v>1319</v>
      </c>
      <c r="AC3" s="3" t="s">
        <v>30</v>
      </c>
      <c r="AD3" s="3">
        <v>0.05</v>
      </c>
    </row>
    <row r="4" spans="1:30" x14ac:dyDescent="0.25">
      <c r="A4" s="2">
        <v>45271.364571759259</v>
      </c>
      <c r="B4" s="3">
        <v>154</v>
      </c>
      <c r="C4" s="3"/>
      <c r="D4" s="2">
        <v>45271.371400462958</v>
      </c>
      <c r="E4" s="3" t="s">
        <v>865</v>
      </c>
      <c r="F4" s="3">
        <v>16.399999999999999</v>
      </c>
      <c r="G4" s="2">
        <v>45271.371400462958</v>
      </c>
      <c r="H4" s="3" t="s">
        <v>336</v>
      </c>
      <c r="I4" s="3" t="s">
        <v>30</v>
      </c>
      <c r="J4" s="3">
        <v>0.02</v>
      </c>
      <c r="K4" s="2">
        <v>45271.427141203705</v>
      </c>
      <c r="L4" s="3" t="s">
        <v>922</v>
      </c>
      <c r="M4" s="3" t="s">
        <v>908</v>
      </c>
      <c r="N4" s="2">
        <v>45271.430277777778</v>
      </c>
      <c r="O4" s="3" t="s">
        <v>893</v>
      </c>
      <c r="P4" s="3">
        <v>14.9</v>
      </c>
      <c r="Q4" s="2">
        <v>45271.430277777778</v>
      </c>
      <c r="R4" s="3" t="s">
        <v>1118</v>
      </c>
      <c r="S4" s="3" t="s">
        <v>30</v>
      </c>
      <c r="T4" s="3">
        <v>0.02</v>
      </c>
      <c r="U4" s="2">
        <v>45271.380208333328</v>
      </c>
      <c r="V4" s="3" t="s">
        <v>933</v>
      </c>
      <c r="W4" s="3"/>
      <c r="X4" s="2">
        <v>45271.408356481479</v>
      </c>
      <c r="Y4" s="3">
        <v>74.5</v>
      </c>
      <c r="Z4" s="3">
        <v>14.7</v>
      </c>
      <c r="AA4" s="2">
        <v>45271.408356481479</v>
      </c>
      <c r="AB4" s="3" t="s">
        <v>412</v>
      </c>
      <c r="AC4" s="3" t="s">
        <v>30</v>
      </c>
      <c r="AD4" s="3">
        <v>0.03</v>
      </c>
    </row>
    <row r="5" spans="1:30" x14ac:dyDescent="0.25">
      <c r="A5" s="2">
        <v>45271.366666666669</v>
      </c>
      <c r="B5" s="3">
        <v>190</v>
      </c>
      <c r="C5" s="3">
        <v>102</v>
      </c>
      <c r="D5" s="2">
        <v>45271.378344907411</v>
      </c>
      <c r="E5" s="3">
        <v>61.5</v>
      </c>
      <c r="F5" s="3">
        <v>16.7</v>
      </c>
      <c r="G5" s="2">
        <v>45271.378344907411</v>
      </c>
      <c r="H5" s="3" t="s">
        <v>513</v>
      </c>
      <c r="I5" s="3" t="s">
        <v>30</v>
      </c>
      <c r="J5" s="3">
        <v>0.02</v>
      </c>
      <c r="K5" s="2">
        <v>45271.42969907407</v>
      </c>
      <c r="L5" s="3"/>
      <c r="M5" s="3" t="s">
        <v>923</v>
      </c>
      <c r="N5" s="2">
        <v>45271.43104166667</v>
      </c>
      <c r="O5" s="3">
        <v>69.5</v>
      </c>
      <c r="P5" s="3">
        <v>14.7</v>
      </c>
      <c r="Q5" s="2">
        <v>45271.43104166667</v>
      </c>
      <c r="R5" s="3" t="s">
        <v>794</v>
      </c>
      <c r="S5" s="3" t="s">
        <v>30</v>
      </c>
      <c r="T5" s="3">
        <v>0.02</v>
      </c>
      <c r="U5" s="2">
        <v>45271.385868055557</v>
      </c>
      <c r="V5" s="3" t="s">
        <v>1014</v>
      </c>
      <c r="W5" s="3" t="s">
        <v>1065</v>
      </c>
      <c r="X5" s="2">
        <v>45271.408657407403</v>
      </c>
      <c r="Y5" s="3" t="s">
        <v>896</v>
      </c>
      <c r="Z5" s="3">
        <v>14.6</v>
      </c>
      <c r="AA5" s="2">
        <v>45271.408657407403</v>
      </c>
      <c r="AB5" s="3" t="s">
        <v>412</v>
      </c>
      <c r="AC5" s="3" t="s">
        <v>30</v>
      </c>
      <c r="AD5" s="3">
        <v>0.04</v>
      </c>
    </row>
    <row r="6" spans="1:30" x14ac:dyDescent="0.25">
      <c r="A6" s="2">
        <v>45271.371400462958</v>
      </c>
      <c r="B6" s="3">
        <v>314</v>
      </c>
      <c r="C6" s="3">
        <v>133</v>
      </c>
      <c r="D6" s="2">
        <v>45271.385289351849</v>
      </c>
      <c r="E6" s="3" t="s">
        <v>865</v>
      </c>
      <c r="F6" s="3">
        <v>16.600000000000001</v>
      </c>
      <c r="G6" s="2">
        <v>45271.385289351849</v>
      </c>
      <c r="H6" s="3" t="s">
        <v>514</v>
      </c>
      <c r="I6" s="3">
        <v>3.44</v>
      </c>
      <c r="J6" s="3">
        <v>0.02</v>
      </c>
      <c r="K6" s="2">
        <v>45271.430277777778</v>
      </c>
      <c r="L6" s="3" t="s">
        <v>924</v>
      </c>
      <c r="M6" s="3" t="s">
        <v>925</v>
      </c>
      <c r="N6" s="2">
        <v>45271.437719907408</v>
      </c>
      <c r="O6" s="3">
        <v>82.5</v>
      </c>
      <c r="P6" s="3">
        <v>14.2</v>
      </c>
      <c r="Q6" s="2">
        <v>45271.437719907408</v>
      </c>
      <c r="R6" s="3" t="s">
        <v>159</v>
      </c>
      <c r="S6" s="3" t="s">
        <v>30</v>
      </c>
      <c r="T6" s="3">
        <v>0.02</v>
      </c>
      <c r="U6" s="2">
        <v>45271.407777777778</v>
      </c>
      <c r="V6" s="3" t="s">
        <v>963</v>
      </c>
      <c r="W6" s="3" t="s">
        <v>1008</v>
      </c>
      <c r="X6" s="2">
        <v>45271.415601851855</v>
      </c>
      <c r="Y6" s="3" t="s">
        <v>913</v>
      </c>
      <c r="Z6" s="3">
        <v>13.9</v>
      </c>
      <c r="AA6" s="2">
        <v>45271.415601851855</v>
      </c>
      <c r="AB6" s="3" t="s">
        <v>288</v>
      </c>
      <c r="AC6" s="3" t="s">
        <v>30</v>
      </c>
      <c r="AD6" s="3">
        <v>0.03</v>
      </c>
    </row>
    <row r="7" spans="1:30" x14ac:dyDescent="0.25">
      <c r="A7" s="2">
        <v>45271.378344907411</v>
      </c>
      <c r="B7" s="3">
        <v>262</v>
      </c>
      <c r="C7" s="3">
        <v>125</v>
      </c>
      <c r="D7" s="2">
        <v>45271.392233796301</v>
      </c>
      <c r="E7" s="3">
        <v>62.5</v>
      </c>
      <c r="F7" s="3">
        <v>16.600000000000001</v>
      </c>
      <c r="G7" s="2">
        <v>45271.388368055559</v>
      </c>
      <c r="H7" s="3"/>
      <c r="I7" s="3">
        <v>4.01</v>
      </c>
      <c r="J7" s="3"/>
      <c r="K7" s="2">
        <v>45271.43104166667</v>
      </c>
      <c r="L7" s="3" t="s">
        <v>924</v>
      </c>
      <c r="M7" s="3" t="s">
        <v>925</v>
      </c>
      <c r="N7" s="2">
        <v>45271.444930555561</v>
      </c>
      <c r="O7" s="3">
        <v>72.5</v>
      </c>
      <c r="P7" s="3">
        <v>13.4</v>
      </c>
      <c r="Q7" s="2">
        <v>45271.444930555561</v>
      </c>
      <c r="R7" s="3" t="s">
        <v>982</v>
      </c>
      <c r="S7" s="3" t="s">
        <v>30</v>
      </c>
      <c r="T7" s="3">
        <v>0.02</v>
      </c>
      <c r="U7" s="2">
        <v>45271.408356481479</v>
      </c>
      <c r="V7" s="3" t="s">
        <v>1309</v>
      </c>
      <c r="W7" s="3" t="s">
        <v>932</v>
      </c>
      <c r="X7" s="2">
        <v>45272.363969907412</v>
      </c>
      <c r="Y7" s="3">
        <v>62.5</v>
      </c>
      <c r="Z7" s="3">
        <v>16.3</v>
      </c>
      <c r="AA7" s="2">
        <v>45272.363969907412</v>
      </c>
      <c r="AB7" s="3" t="s">
        <v>135</v>
      </c>
      <c r="AC7" s="3" t="s">
        <v>30</v>
      </c>
      <c r="AD7" s="3">
        <v>0.02</v>
      </c>
    </row>
    <row r="8" spans="1:30" x14ac:dyDescent="0.25">
      <c r="A8" s="2">
        <v>45271.385289351849</v>
      </c>
      <c r="B8" s="3">
        <v>289</v>
      </c>
      <c r="C8" s="3">
        <v>161</v>
      </c>
      <c r="D8" s="2">
        <v>45271.399178240739</v>
      </c>
      <c r="E8" s="3">
        <v>62.5</v>
      </c>
      <c r="F8" s="3">
        <v>16.600000000000001</v>
      </c>
      <c r="G8" s="2">
        <v>45271.392233796301</v>
      </c>
      <c r="H8" s="3" t="s">
        <v>515</v>
      </c>
      <c r="I8" s="3">
        <v>4.2300000000000004</v>
      </c>
      <c r="J8" s="3">
        <v>0.02</v>
      </c>
      <c r="K8" s="2">
        <v>45271.4371412037</v>
      </c>
      <c r="L8" s="3"/>
      <c r="M8" s="3" t="s">
        <v>905</v>
      </c>
      <c r="N8" s="2">
        <v>45271.451018518521</v>
      </c>
      <c r="O8" s="3">
        <v>74.5</v>
      </c>
      <c r="P8" s="3">
        <v>12.9</v>
      </c>
      <c r="Q8" s="2">
        <v>45271.451018518521</v>
      </c>
      <c r="R8" s="3" t="s">
        <v>1226</v>
      </c>
      <c r="S8" s="3" t="s">
        <v>30</v>
      </c>
      <c r="T8" s="3">
        <v>0.02</v>
      </c>
      <c r="U8" s="2">
        <v>45271.408657407403</v>
      </c>
      <c r="V8" s="3" t="s">
        <v>1309</v>
      </c>
      <c r="W8" s="3" t="s">
        <v>932</v>
      </c>
      <c r="X8" s="2">
        <v>45272.368715277778</v>
      </c>
      <c r="Y8" s="3">
        <v>62.5</v>
      </c>
      <c r="Z8" s="3">
        <v>14.4</v>
      </c>
      <c r="AA8" s="2">
        <v>45272.368715277778</v>
      </c>
      <c r="AB8" s="3" t="s">
        <v>990</v>
      </c>
      <c r="AC8" s="3" t="s">
        <v>30</v>
      </c>
      <c r="AD8" s="3">
        <v>0.02</v>
      </c>
    </row>
    <row r="9" spans="1:30" x14ac:dyDescent="0.25">
      <c r="A9" s="2">
        <v>45271.392233796301</v>
      </c>
      <c r="B9" s="3">
        <v>454</v>
      </c>
      <c r="C9" s="3">
        <v>291</v>
      </c>
      <c r="D9" s="2">
        <v>45271.406122685185</v>
      </c>
      <c r="E9" s="3">
        <v>62.5</v>
      </c>
      <c r="F9" s="3">
        <v>16.7</v>
      </c>
      <c r="G9" s="2">
        <v>45271.399178240739</v>
      </c>
      <c r="H9" s="3" t="s">
        <v>516</v>
      </c>
      <c r="I9" s="3">
        <v>4.04</v>
      </c>
      <c r="J9" s="3">
        <v>0.02</v>
      </c>
      <c r="K9" s="2">
        <v>45271.437719907408</v>
      </c>
      <c r="L9" s="3" t="s">
        <v>922</v>
      </c>
      <c r="M9" s="3" t="s">
        <v>896</v>
      </c>
      <c r="N9" s="2">
        <v>45271.48572916667</v>
      </c>
      <c r="O9" s="3" t="s">
        <v>902</v>
      </c>
      <c r="P9" s="3">
        <v>12.8</v>
      </c>
      <c r="Q9" s="2">
        <v>45271.48572916667</v>
      </c>
      <c r="R9" s="3" t="s">
        <v>1315</v>
      </c>
      <c r="S9" s="3">
        <v>1.1399999999999999</v>
      </c>
      <c r="T9" s="3">
        <v>0.02</v>
      </c>
      <c r="U9" s="2">
        <v>45271.415601851855</v>
      </c>
      <c r="V9" s="3" t="s">
        <v>1077</v>
      </c>
      <c r="W9" s="3" t="s">
        <v>1091</v>
      </c>
      <c r="X9" s="2">
        <v>45272.376701388886</v>
      </c>
      <c r="Y9" s="3">
        <v>65.5</v>
      </c>
      <c r="Z9" s="3">
        <v>13.7</v>
      </c>
      <c r="AA9" s="2">
        <v>45272.376701388886</v>
      </c>
      <c r="AB9" s="3" t="s">
        <v>1314</v>
      </c>
      <c r="AC9" s="3" t="s">
        <v>30</v>
      </c>
      <c r="AD9" s="3">
        <v>0.03</v>
      </c>
    </row>
    <row r="10" spans="1:30" x14ac:dyDescent="0.25">
      <c r="A10" s="2">
        <v>45271.399178240739</v>
      </c>
      <c r="B10" s="3">
        <v>466</v>
      </c>
      <c r="C10" s="3">
        <v>284</v>
      </c>
      <c r="D10" s="2">
        <v>45271.41306712963</v>
      </c>
      <c r="E10" s="3">
        <v>62.5</v>
      </c>
      <c r="F10" s="3" t="s">
        <v>877</v>
      </c>
      <c r="G10" s="2">
        <v>45271.406122685185</v>
      </c>
      <c r="H10" s="3" t="s">
        <v>517</v>
      </c>
      <c r="I10" s="3">
        <v>3.65</v>
      </c>
      <c r="J10" s="3">
        <v>0.02</v>
      </c>
      <c r="K10" s="2">
        <v>45271.441423611112</v>
      </c>
      <c r="L10" s="3" t="s">
        <v>926</v>
      </c>
      <c r="M10" s="3" t="s">
        <v>909</v>
      </c>
      <c r="N10" s="2">
        <v>45271.601087962961</v>
      </c>
      <c r="O10" s="3">
        <v>82.5</v>
      </c>
      <c r="P10" s="3">
        <v>12.8</v>
      </c>
      <c r="Q10" s="2">
        <v>45271.601087962961</v>
      </c>
      <c r="R10" s="3" t="s">
        <v>821</v>
      </c>
      <c r="S10" s="3" t="s">
        <v>30</v>
      </c>
      <c r="T10" s="3">
        <v>0.02</v>
      </c>
      <c r="U10" s="2">
        <v>45272.363391203704</v>
      </c>
      <c r="V10" s="3"/>
      <c r="W10" s="3" t="s">
        <v>1275</v>
      </c>
      <c r="X10" s="2">
        <v>45272.379780092597</v>
      </c>
      <c r="Y10" s="3">
        <v>65.5</v>
      </c>
      <c r="Z10" s="3">
        <v>13.7</v>
      </c>
      <c r="AA10" s="2">
        <v>45272.379780092597</v>
      </c>
      <c r="AB10" s="3" t="s">
        <v>1101</v>
      </c>
      <c r="AC10" s="3" t="s">
        <v>30</v>
      </c>
      <c r="AD10" s="3">
        <v>0.03</v>
      </c>
    </row>
    <row r="11" spans="1:30" x14ac:dyDescent="0.25">
      <c r="A11" s="2">
        <v>45271.406122685185</v>
      </c>
      <c r="B11" s="3">
        <v>414</v>
      </c>
      <c r="C11" s="3">
        <v>233</v>
      </c>
      <c r="D11" s="2">
        <v>45271.420011574075</v>
      </c>
      <c r="E11" s="3">
        <v>62.5</v>
      </c>
      <c r="F11" s="3">
        <v>16.8</v>
      </c>
      <c r="G11" s="2">
        <v>45271.41306712963</v>
      </c>
      <c r="H11" s="3" t="s">
        <v>518</v>
      </c>
      <c r="I11" s="3">
        <v>3.29</v>
      </c>
      <c r="J11" s="3">
        <v>0.02</v>
      </c>
      <c r="K11" s="2">
        <v>45271.444351851853</v>
      </c>
      <c r="L11" s="3"/>
      <c r="M11" s="3" t="s">
        <v>905</v>
      </c>
      <c r="N11" s="2">
        <v>45271.609629629631</v>
      </c>
      <c r="O11" s="3" t="s">
        <v>892</v>
      </c>
      <c r="P11" s="3" t="s">
        <v>1312</v>
      </c>
      <c r="Q11" s="2">
        <v>45271.608449074076</v>
      </c>
      <c r="R11" s="3"/>
      <c r="S11" s="3"/>
      <c r="T11" s="3">
        <v>0.33</v>
      </c>
      <c r="U11" s="2">
        <v>45272.363969907412</v>
      </c>
      <c r="V11" s="3" t="s">
        <v>930</v>
      </c>
      <c r="W11" s="3" t="s">
        <v>909</v>
      </c>
      <c r="X11" s="2">
        <v>45272.386724537035</v>
      </c>
      <c r="Y11" s="3" t="s">
        <v>911</v>
      </c>
      <c r="Z11" s="3">
        <v>13.5</v>
      </c>
      <c r="AA11" s="2">
        <v>45272.386724537035</v>
      </c>
      <c r="AB11" s="3" t="s">
        <v>527</v>
      </c>
      <c r="AC11" s="3" t="s">
        <v>30</v>
      </c>
      <c r="AD11" s="3">
        <v>0.03</v>
      </c>
    </row>
    <row r="12" spans="1:30" x14ac:dyDescent="0.25">
      <c r="A12" s="2">
        <v>45271.41306712963</v>
      </c>
      <c r="B12" s="3">
        <v>502</v>
      </c>
      <c r="C12" s="3">
        <v>259</v>
      </c>
      <c r="D12" s="2">
        <v>45271.42695601852</v>
      </c>
      <c r="E12" s="3" t="s">
        <v>889</v>
      </c>
      <c r="F12" s="3">
        <v>16.5</v>
      </c>
      <c r="G12" s="2">
        <v>45271.420011574075</v>
      </c>
      <c r="H12" s="3" t="s">
        <v>519</v>
      </c>
      <c r="I12" s="3">
        <v>3.14</v>
      </c>
      <c r="J12" s="3">
        <v>0.02</v>
      </c>
      <c r="K12" s="2">
        <v>45271.444930555561</v>
      </c>
      <c r="L12" s="3" t="s">
        <v>927</v>
      </c>
      <c r="M12" s="3" t="s">
        <v>896</v>
      </c>
      <c r="N12" s="2">
        <v>45271.611481481479</v>
      </c>
      <c r="O12" s="3" t="s">
        <v>889</v>
      </c>
      <c r="P12" s="3">
        <v>20.7</v>
      </c>
      <c r="Q12" s="2">
        <v>45271.609629629631</v>
      </c>
      <c r="R12" s="3" t="s">
        <v>519</v>
      </c>
      <c r="S12" s="3" t="s">
        <v>30</v>
      </c>
      <c r="T12" s="3">
        <v>0.02</v>
      </c>
      <c r="U12" s="2">
        <v>45272.368715277778</v>
      </c>
      <c r="V12" s="3" t="s">
        <v>908</v>
      </c>
      <c r="W12" s="3" t="s">
        <v>889</v>
      </c>
      <c r="X12" s="2">
        <v>45272.39366898148</v>
      </c>
      <c r="Y12" s="3" t="s">
        <v>911</v>
      </c>
      <c r="Z12" s="3">
        <v>13.5</v>
      </c>
      <c r="AA12" s="2">
        <v>45272.39366898148</v>
      </c>
      <c r="AB12" s="3" t="s">
        <v>1209</v>
      </c>
      <c r="AC12" s="3" t="s">
        <v>30</v>
      </c>
      <c r="AD12" s="3">
        <v>0.03</v>
      </c>
    </row>
    <row r="13" spans="1:30" x14ac:dyDescent="0.25">
      <c r="A13" s="2">
        <v>45271.420011574075</v>
      </c>
      <c r="B13" s="3">
        <v>371</v>
      </c>
      <c r="C13" s="3">
        <v>190</v>
      </c>
      <c r="D13" s="2">
        <v>45271.440844907411</v>
      </c>
      <c r="E13" s="3" t="s">
        <v>889</v>
      </c>
      <c r="F13" s="3">
        <v>16.2</v>
      </c>
      <c r="G13" s="2">
        <v>45271.42695601852</v>
      </c>
      <c r="H13" s="3" t="s">
        <v>178</v>
      </c>
      <c r="I13" s="3">
        <v>2.13</v>
      </c>
      <c r="J13" s="3">
        <v>0.02</v>
      </c>
      <c r="K13" s="2">
        <v>45271.446550925924</v>
      </c>
      <c r="L13" s="3"/>
      <c r="M13" s="3" t="s">
        <v>904</v>
      </c>
      <c r="N13" s="2">
        <v>45271.618425925924</v>
      </c>
      <c r="O13" s="3" t="s">
        <v>865</v>
      </c>
      <c r="P13" s="3">
        <v>19.3</v>
      </c>
      <c r="Q13" s="2">
        <v>45271.611481481479</v>
      </c>
      <c r="R13" s="3" t="s">
        <v>567</v>
      </c>
      <c r="S13" s="3" t="s">
        <v>30</v>
      </c>
      <c r="T13" s="3">
        <v>0.02</v>
      </c>
      <c r="U13" s="2">
        <v>45272.376701388886</v>
      </c>
      <c r="V13" s="3" t="s">
        <v>1307</v>
      </c>
      <c r="W13" s="3" t="s">
        <v>894</v>
      </c>
      <c r="X13" s="2">
        <v>45272.398032407407</v>
      </c>
      <c r="Y13" s="3" t="s">
        <v>895</v>
      </c>
      <c r="Z13" s="3">
        <v>13.4</v>
      </c>
      <c r="AA13" s="2">
        <v>45272.398032407407</v>
      </c>
      <c r="AB13" s="3" t="s">
        <v>564</v>
      </c>
      <c r="AC13" s="3" t="s">
        <v>30</v>
      </c>
      <c r="AD13" s="3">
        <v>0.03</v>
      </c>
    </row>
    <row r="14" spans="1:30" x14ac:dyDescent="0.25">
      <c r="A14" s="2">
        <v>45271.42695601852</v>
      </c>
      <c r="B14" s="3">
        <v>77</v>
      </c>
      <c r="C14" s="3">
        <v>46</v>
      </c>
      <c r="D14" s="2">
        <v>45271.447789351849</v>
      </c>
      <c r="E14" s="3">
        <v>60.5</v>
      </c>
      <c r="F14" s="3">
        <v>16.399999999999999</v>
      </c>
      <c r="G14" s="2">
        <v>45271.440844907411</v>
      </c>
      <c r="H14" s="3" t="s">
        <v>512</v>
      </c>
      <c r="I14" s="3" t="s">
        <v>30</v>
      </c>
      <c r="J14" s="3">
        <v>0.02</v>
      </c>
      <c r="K14" s="2">
        <v>45271.450601851851</v>
      </c>
      <c r="L14" s="3"/>
      <c r="M14" s="3" t="s">
        <v>902</v>
      </c>
      <c r="N14" s="2">
        <v>45271.62537037037</v>
      </c>
      <c r="O14" s="3" t="s">
        <v>890</v>
      </c>
      <c r="P14" s="3">
        <v>19.5</v>
      </c>
      <c r="Q14" s="2">
        <v>45271.618425925924</v>
      </c>
      <c r="R14" s="3" t="s">
        <v>1120</v>
      </c>
      <c r="S14" s="3" t="s">
        <v>30</v>
      </c>
      <c r="T14" s="3">
        <v>0.02</v>
      </c>
      <c r="U14" s="2">
        <v>45272.379780092597</v>
      </c>
      <c r="V14" s="3" t="s">
        <v>908</v>
      </c>
      <c r="W14" s="3" t="s">
        <v>894</v>
      </c>
      <c r="X14" s="2">
        <v>45272.404398148152</v>
      </c>
      <c r="Y14" s="3" t="s">
        <v>895</v>
      </c>
      <c r="Z14" s="3">
        <v>13.3</v>
      </c>
      <c r="AA14" s="2">
        <v>45272.404398148152</v>
      </c>
      <c r="AB14" s="3" t="s">
        <v>1223</v>
      </c>
      <c r="AC14" s="3" t="s">
        <v>30</v>
      </c>
      <c r="AD14" s="3">
        <v>0.03</v>
      </c>
    </row>
    <row r="15" spans="1:30" x14ac:dyDescent="0.25">
      <c r="A15" s="2">
        <v>45271.440844907411</v>
      </c>
      <c r="B15" s="3">
        <v>85</v>
      </c>
      <c r="C15" s="3">
        <v>48</v>
      </c>
      <c r="D15" s="2">
        <v>45271.454733796301</v>
      </c>
      <c r="E15" s="3" t="s">
        <v>890</v>
      </c>
      <c r="F15" s="3">
        <v>16.5</v>
      </c>
      <c r="G15" s="2">
        <v>45271.447789351849</v>
      </c>
      <c r="H15" s="3" t="s">
        <v>520</v>
      </c>
      <c r="I15" s="3" t="s">
        <v>30</v>
      </c>
      <c r="J15" s="3">
        <v>0.02</v>
      </c>
      <c r="K15" s="2">
        <v>45271.451018518521</v>
      </c>
      <c r="L15" s="3" t="s">
        <v>928</v>
      </c>
      <c r="M15" s="3" t="s">
        <v>897</v>
      </c>
      <c r="N15" s="2">
        <v>45271.654479166667</v>
      </c>
      <c r="O15" s="3" t="s">
        <v>879</v>
      </c>
      <c r="P15" s="3">
        <v>15.5</v>
      </c>
      <c r="Q15" s="2">
        <v>45271.62537037037</v>
      </c>
      <c r="R15" s="3" t="s">
        <v>1128</v>
      </c>
      <c r="S15" s="3" t="s">
        <v>30</v>
      </c>
      <c r="T15" s="3">
        <v>0.02</v>
      </c>
      <c r="U15" s="2">
        <v>45272.382488425923</v>
      </c>
      <c r="V15" s="3"/>
      <c r="W15" s="3" t="s">
        <v>903</v>
      </c>
      <c r="X15" s="2">
        <v>45272.41134259259</v>
      </c>
      <c r="Y15" s="3">
        <v>69.5</v>
      </c>
      <c r="Z15" s="3" t="s">
        <v>901</v>
      </c>
      <c r="AA15" s="2">
        <v>45272.41134259259</v>
      </c>
      <c r="AB15" s="3" t="s">
        <v>1318</v>
      </c>
      <c r="AC15" s="3" t="s">
        <v>30</v>
      </c>
      <c r="AD15" s="3">
        <v>0.04</v>
      </c>
    </row>
    <row r="16" spans="1:30" x14ac:dyDescent="0.25">
      <c r="A16" s="2">
        <v>45271.441655092596</v>
      </c>
      <c r="B16" s="3">
        <v>259</v>
      </c>
      <c r="C16" s="3">
        <v>106</v>
      </c>
      <c r="D16" s="2">
        <v>45271.461678240739</v>
      </c>
      <c r="E16" s="3" t="s">
        <v>890</v>
      </c>
      <c r="F16" s="3">
        <v>16.600000000000001</v>
      </c>
      <c r="G16" s="2">
        <v>45271.454733796301</v>
      </c>
      <c r="H16" s="3" t="s">
        <v>521</v>
      </c>
      <c r="I16" s="3">
        <v>2.34</v>
      </c>
      <c r="J16" s="3">
        <v>0.02</v>
      </c>
      <c r="K16" s="2">
        <v>45271.459050925929</v>
      </c>
      <c r="L16" s="3" t="s">
        <v>929</v>
      </c>
      <c r="M16" s="3" t="s">
        <v>930</v>
      </c>
      <c r="N16" s="2">
        <v>45271.658171296294</v>
      </c>
      <c r="O16" s="3" t="s">
        <v>890</v>
      </c>
      <c r="P16" s="3">
        <v>16.2</v>
      </c>
      <c r="Q16" s="2">
        <v>45271.654479166667</v>
      </c>
      <c r="R16" s="3" t="s">
        <v>526</v>
      </c>
      <c r="S16" s="3" t="s">
        <v>30</v>
      </c>
      <c r="T16" s="3">
        <v>0.02</v>
      </c>
      <c r="U16" s="2">
        <v>45272.386724537035</v>
      </c>
      <c r="V16" s="3" t="s">
        <v>1278</v>
      </c>
      <c r="W16" s="3" t="s">
        <v>911</v>
      </c>
      <c r="X16" s="2">
        <v>45272.418287037042</v>
      </c>
      <c r="Y16" s="3" t="s">
        <v>899</v>
      </c>
      <c r="Z16" s="3">
        <v>12.5</v>
      </c>
      <c r="AA16" s="2">
        <v>45272.418287037042</v>
      </c>
      <c r="AB16" s="3" t="s">
        <v>525</v>
      </c>
      <c r="AC16" s="3" t="s">
        <v>30</v>
      </c>
      <c r="AD16" s="3">
        <v>0.04</v>
      </c>
    </row>
    <row r="17" spans="1:30" x14ac:dyDescent="0.25">
      <c r="A17" s="2">
        <v>45271.447789351849</v>
      </c>
      <c r="B17" s="3">
        <v>321</v>
      </c>
      <c r="C17" s="3">
        <v>132</v>
      </c>
      <c r="D17" s="2">
        <v>45271.468622685185</v>
      </c>
      <c r="E17" s="3">
        <v>61.5</v>
      </c>
      <c r="F17" s="3">
        <v>16.600000000000001</v>
      </c>
      <c r="G17" s="2">
        <v>45271.461678240739</v>
      </c>
      <c r="H17" s="3" t="s">
        <v>522</v>
      </c>
      <c r="I17" s="3">
        <v>2.78</v>
      </c>
      <c r="J17" s="3">
        <v>0.02</v>
      </c>
      <c r="K17" s="2">
        <v>45271.48572916667</v>
      </c>
      <c r="L17" s="3" t="s">
        <v>931</v>
      </c>
      <c r="M17" s="3" t="s">
        <v>932</v>
      </c>
      <c r="N17" s="2">
        <v>45271.66511574074</v>
      </c>
      <c r="O17" s="3">
        <v>59.5</v>
      </c>
      <c r="P17" s="3" t="s">
        <v>877</v>
      </c>
      <c r="Q17" s="2">
        <v>45271.658171296294</v>
      </c>
      <c r="R17" s="3" t="s">
        <v>807</v>
      </c>
      <c r="S17" s="3" t="s">
        <v>30</v>
      </c>
      <c r="T17" s="3">
        <v>0.02</v>
      </c>
      <c r="U17" s="2">
        <v>45272.39366898148</v>
      </c>
      <c r="V17" s="3" t="s">
        <v>1307</v>
      </c>
      <c r="W17" s="3" t="s">
        <v>911</v>
      </c>
      <c r="X17" s="2">
        <v>45272.432175925926</v>
      </c>
      <c r="Y17" s="3">
        <v>73.5</v>
      </c>
      <c r="Z17" s="3">
        <v>12.2</v>
      </c>
      <c r="AA17" s="2">
        <v>45272.432175925926</v>
      </c>
      <c r="AB17" s="3" t="s">
        <v>1110</v>
      </c>
      <c r="AC17" s="3" t="s">
        <v>30</v>
      </c>
      <c r="AD17" s="3">
        <v>0.03</v>
      </c>
    </row>
    <row r="18" spans="1:30" x14ac:dyDescent="0.25">
      <c r="A18" s="2">
        <v>45271.454733796301</v>
      </c>
      <c r="B18" s="3">
        <v>338</v>
      </c>
      <c r="C18" s="3">
        <v>194</v>
      </c>
      <c r="D18" s="2">
        <v>45271.47556712963</v>
      </c>
      <c r="E18" s="3" t="s">
        <v>890</v>
      </c>
      <c r="F18" s="3">
        <v>16.600000000000001</v>
      </c>
      <c r="G18" s="2">
        <v>45271.468622685185</v>
      </c>
      <c r="H18" s="3" t="s">
        <v>523</v>
      </c>
      <c r="I18" s="3">
        <v>3.16</v>
      </c>
      <c r="J18" s="3">
        <v>0.02</v>
      </c>
      <c r="K18" s="2">
        <v>45271.60050925926</v>
      </c>
      <c r="L18" s="3" t="s">
        <v>933</v>
      </c>
      <c r="M18" s="3" t="s">
        <v>934</v>
      </c>
      <c r="N18" s="2">
        <v>45271.67900462963</v>
      </c>
      <c r="O18" s="3">
        <v>61.5</v>
      </c>
      <c r="P18" s="3">
        <v>17.5</v>
      </c>
      <c r="Q18" s="2">
        <v>45271.66511574074</v>
      </c>
      <c r="R18" s="3" t="s">
        <v>542</v>
      </c>
      <c r="S18" s="3" t="s">
        <v>30</v>
      </c>
      <c r="T18" s="3">
        <v>0.02</v>
      </c>
      <c r="U18" s="2">
        <v>45272.398032407407</v>
      </c>
      <c r="V18" s="3" t="s">
        <v>1183</v>
      </c>
      <c r="W18" s="3" t="s">
        <v>899</v>
      </c>
      <c r="X18" s="2">
        <v>45272.446064814816</v>
      </c>
      <c r="Y18" s="3">
        <v>74.5</v>
      </c>
      <c r="Z18" s="3">
        <v>12.2</v>
      </c>
      <c r="AA18" s="2">
        <v>45272.446064814816</v>
      </c>
      <c r="AB18" s="3" t="s">
        <v>1074</v>
      </c>
      <c r="AC18" s="3" t="s">
        <v>30</v>
      </c>
      <c r="AD18" s="3">
        <v>0.03</v>
      </c>
    </row>
    <row r="19" spans="1:30" x14ac:dyDescent="0.25">
      <c r="A19" s="2">
        <v>45271.461678240739</v>
      </c>
      <c r="B19" s="3">
        <v>281</v>
      </c>
      <c r="C19" s="3">
        <v>159</v>
      </c>
      <c r="D19" s="2">
        <v>45271.482511574075</v>
      </c>
      <c r="E19" s="3" t="s">
        <v>890</v>
      </c>
      <c r="F19" s="3">
        <v>16.600000000000001</v>
      </c>
      <c r="G19" s="2">
        <v>45271.47556712963</v>
      </c>
      <c r="H19" s="3" t="s">
        <v>524</v>
      </c>
      <c r="I19" s="3">
        <v>3.25</v>
      </c>
      <c r="J19" s="3">
        <v>0.02</v>
      </c>
      <c r="K19" s="2">
        <v>45271.601087962961</v>
      </c>
      <c r="L19" s="3" t="s">
        <v>935</v>
      </c>
      <c r="M19" s="3" t="s">
        <v>936</v>
      </c>
      <c r="N19" s="2">
        <v>45271.685949074075</v>
      </c>
      <c r="O19" s="3" t="s">
        <v>889</v>
      </c>
      <c r="P19" s="3">
        <v>17.600000000000001</v>
      </c>
      <c r="Q19" s="2">
        <v>45271.67900462963</v>
      </c>
      <c r="R19" s="3" t="s">
        <v>834</v>
      </c>
      <c r="S19" s="3">
        <v>2.76</v>
      </c>
      <c r="T19" s="3">
        <v>0.02</v>
      </c>
      <c r="U19" s="2">
        <v>45272.403819444444</v>
      </c>
      <c r="V19" s="3"/>
      <c r="W19" s="3" t="s">
        <v>1307</v>
      </c>
      <c r="X19" s="2">
        <v>45272.453009259261</v>
      </c>
      <c r="Y19" s="3">
        <v>74.5</v>
      </c>
      <c r="Z19" s="3">
        <v>12.2</v>
      </c>
      <c r="AA19" s="2">
        <v>45272.453009259261</v>
      </c>
      <c r="AB19" s="3" t="s">
        <v>339</v>
      </c>
      <c r="AC19" s="3" t="s">
        <v>30</v>
      </c>
      <c r="AD19" s="3">
        <v>0.03</v>
      </c>
    </row>
    <row r="20" spans="1:30" x14ac:dyDescent="0.25">
      <c r="A20" s="2">
        <v>45271.468622685185</v>
      </c>
      <c r="B20" s="3">
        <v>298</v>
      </c>
      <c r="C20" s="3">
        <v>187</v>
      </c>
      <c r="D20" s="2">
        <v>45271.48945601852</v>
      </c>
      <c r="E20" s="3" t="s">
        <v>892</v>
      </c>
      <c r="F20" s="3" t="s">
        <v>877</v>
      </c>
      <c r="G20" s="2">
        <v>45271.482511574075</v>
      </c>
      <c r="H20" s="3" t="s">
        <v>525</v>
      </c>
      <c r="I20" s="3">
        <v>2.9</v>
      </c>
      <c r="J20" s="3">
        <v>0.02</v>
      </c>
      <c r="K20" s="2">
        <v>45271.604675925926</v>
      </c>
      <c r="L20" s="3" t="s">
        <v>937</v>
      </c>
      <c r="M20" s="3"/>
      <c r="N20" s="2">
        <v>45271.692905092597</v>
      </c>
      <c r="O20" s="3">
        <v>60.5</v>
      </c>
      <c r="P20" s="3">
        <v>17.600000000000001</v>
      </c>
      <c r="Q20" s="2">
        <v>45271.685949074075</v>
      </c>
      <c r="R20" s="3" t="s">
        <v>554</v>
      </c>
      <c r="S20" s="3">
        <v>1.59</v>
      </c>
      <c r="T20" s="3">
        <v>0.02</v>
      </c>
      <c r="U20" s="2">
        <v>45272.404398148152</v>
      </c>
      <c r="V20" s="3" t="s">
        <v>1289</v>
      </c>
      <c r="W20" s="3" t="s">
        <v>1307</v>
      </c>
      <c r="X20" s="2">
        <v>45272.466898148152</v>
      </c>
      <c r="Y20" s="3" t="s">
        <v>900</v>
      </c>
      <c r="Z20" s="3">
        <v>12.2</v>
      </c>
      <c r="AA20" s="2">
        <v>45272.466898148152</v>
      </c>
      <c r="AB20" s="3" t="s">
        <v>982</v>
      </c>
      <c r="AC20" s="3" t="s">
        <v>30</v>
      </c>
      <c r="AD20" s="3">
        <v>0.02</v>
      </c>
    </row>
    <row r="21" spans="1:30" x14ac:dyDescent="0.25">
      <c r="A21" s="2">
        <v>45271.47556712963</v>
      </c>
      <c r="B21" s="3">
        <v>202</v>
      </c>
      <c r="C21" s="3">
        <v>132</v>
      </c>
      <c r="D21" s="2">
        <v>45271.558900462958</v>
      </c>
      <c r="E21" s="3" t="s">
        <v>893</v>
      </c>
      <c r="F21" s="3">
        <v>14.7</v>
      </c>
      <c r="G21" s="2">
        <v>45271.48945601852</v>
      </c>
      <c r="H21" s="3" t="s">
        <v>526</v>
      </c>
      <c r="I21" s="3">
        <v>2.6</v>
      </c>
      <c r="J21" s="3">
        <v>0.02</v>
      </c>
      <c r="K21" s="2">
        <v>45271.609629629631</v>
      </c>
      <c r="L21" s="3" t="s">
        <v>930</v>
      </c>
      <c r="M21" s="3" t="s">
        <v>865</v>
      </c>
      <c r="N21" s="2">
        <v>45272.359803240739</v>
      </c>
      <c r="O21" s="3" t="s">
        <v>879</v>
      </c>
      <c r="P21" s="3">
        <v>16.100000000000001</v>
      </c>
      <c r="Q21" s="2">
        <v>45271.692905092597</v>
      </c>
      <c r="R21" s="3" t="s">
        <v>535</v>
      </c>
      <c r="S21" s="3" t="s">
        <v>30</v>
      </c>
      <c r="T21" s="3">
        <v>0.02</v>
      </c>
      <c r="U21" s="2">
        <v>45272.41134259259</v>
      </c>
      <c r="V21" s="3" t="s">
        <v>1287</v>
      </c>
      <c r="W21" s="3" t="s">
        <v>1284</v>
      </c>
      <c r="X21" s="2">
        <v>45272.47384259259</v>
      </c>
      <c r="Y21" s="3">
        <v>72.5</v>
      </c>
      <c r="Z21" s="3">
        <v>12.8</v>
      </c>
      <c r="AA21" s="2">
        <v>45272.47384259259</v>
      </c>
      <c r="AB21" s="3" t="s">
        <v>976</v>
      </c>
      <c r="AC21" s="3">
        <v>1.85</v>
      </c>
      <c r="AD21" s="3">
        <v>0.02</v>
      </c>
    </row>
    <row r="22" spans="1:30" x14ac:dyDescent="0.25">
      <c r="A22" s="2">
        <v>45271.482511574075</v>
      </c>
      <c r="B22" s="3">
        <v>219</v>
      </c>
      <c r="C22" s="3">
        <v>148</v>
      </c>
      <c r="D22" s="2">
        <v>45271.599131944444</v>
      </c>
      <c r="E22" s="3" t="s">
        <v>891</v>
      </c>
      <c r="F22" s="3" t="s">
        <v>872</v>
      </c>
      <c r="G22" s="2">
        <v>45271.558900462958</v>
      </c>
      <c r="H22" s="3" t="s">
        <v>527</v>
      </c>
      <c r="I22" s="3" t="s">
        <v>30</v>
      </c>
      <c r="J22" s="3">
        <v>0.02</v>
      </c>
      <c r="K22" s="2">
        <v>45271.611481481479</v>
      </c>
      <c r="L22" s="3" t="s">
        <v>905</v>
      </c>
      <c r="M22" s="3" t="s">
        <v>870</v>
      </c>
      <c r="N22" s="2">
        <v>45272.366747685184</v>
      </c>
      <c r="O22" s="3" t="s">
        <v>892</v>
      </c>
      <c r="P22" s="3">
        <v>15.9</v>
      </c>
      <c r="Q22" s="2">
        <v>45272.355752314819</v>
      </c>
      <c r="R22" s="3" t="s">
        <v>1316</v>
      </c>
      <c r="S22" s="3"/>
      <c r="T22" s="3"/>
      <c r="U22" s="2">
        <v>45272.418287037042</v>
      </c>
      <c r="V22" s="3" t="s">
        <v>1287</v>
      </c>
      <c r="W22" s="3" t="s">
        <v>921</v>
      </c>
      <c r="X22" s="2">
        <v>45272.480787037042</v>
      </c>
      <c r="Y22" s="3">
        <v>71.5</v>
      </c>
      <c r="Z22" s="3">
        <v>13.1</v>
      </c>
      <c r="AA22" s="2">
        <v>45272.480787037042</v>
      </c>
      <c r="AB22" s="3" t="s">
        <v>1447</v>
      </c>
      <c r="AC22" s="3">
        <v>1.0900000000000001</v>
      </c>
      <c r="AD22" s="3">
        <v>0.02</v>
      </c>
    </row>
    <row r="23" spans="1:30" x14ac:dyDescent="0.25">
      <c r="A23" s="2">
        <v>45271.48945601852</v>
      </c>
      <c r="B23" s="3">
        <v>240</v>
      </c>
      <c r="C23" s="3">
        <v>142</v>
      </c>
      <c r="D23" s="2">
        <v>45271.603356481486</v>
      </c>
      <c r="E23" s="3" t="s">
        <v>891</v>
      </c>
      <c r="F23" s="3">
        <v>15.6</v>
      </c>
      <c r="G23" s="2">
        <v>45271.599131944444</v>
      </c>
      <c r="H23" s="3" t="s">
        <v>14</v>
      </c>
      <c r="I23" s="3" t="s">
        <v>30</v>
      </c>
      <c r="J23" s="3">
        <v>0.02</v>
      </c>
      <c r="K23" s="2">
        <v>45271.613333333335</v>
      </c>
      <c r="L23" s="3"/>
      <c r="M23" s="3" t="s">
        <v>938</v>
      </c>
      <c r="N23" s="2">
        <v>45272.402372685188</v>
      </c>
      <c r="O23" s="3">
        <v>66.5</v>
      </c>
      <c r="P23" s="3">
        <v>14.6</v>
      </c>
      <c r="Q23" s="2">
        <v>45272.359803240739</v>
      </c>
      <c r="R23" s="3" t="s">
        <v>1120</v>
      </c>
      <c r="S23" s="3" t="s">
        <v>30</v>
      </c>
      <c r="T23" s="3">
        <v>0.02</v>
      </c>
      <c r="U23" s="2">
        <v>45272.428831018522</v>
      </c>
      <c r="V23" s="3"/>
      <c r="W23" s="3" t="s">
        <v>905</v>
      </c>
      <c r="X23" s="2">
        <v>45272.48773148148</v>
      </c>
      <c r="Y23" s="3">
        <v>70.5</v>
      </c>
      <c r="Z23" s="3">
        <v>13.3</v>
      </c>
      <c r="AA23" s="2">
        <v>45272.48773148148</v>
      </c>
      <c r="AB23" s="3" t="s">
        <v>1314</v>
      </c>
      <c r="AC23" s="3" t="s">
        <v>30</v>
      </c>
      <c r="AD23" s="3">
        <v>0.02</v>
      </c>
    </row>
    <row r="24" spans="1:30" x14ac:dyDescent="0.25">
      <c r="A24" s="2">
        <v>45271.495706018519</v>
      </c>
      <c r="B24" s="3">
        <v>153</v>
      </c>
      <c r="C24" s="3"/>
      <c r="D24" s="2">
        <v>45271.610300925924</v>
      </c>
      <c r="E24" s="3" t="s">
        <v>893</v>
      </c>
      <c r="F24" s="3">
        <v>15.3</v>
      </c>
      <c r="G24" s="2">
        <v>45271.603356481486</v>
      </c>
      <c r="H24" s="3" t="s">
        <v>528</v>
      </c>
      <c r="I24" s="3" t="s">
        <v>30</v>
      </c>
      <c r="J24" s="3">
        <v>0.02</v>
      </c>
      <c r="K24" s="2">
        <v>45271.615416666667</v>
      </c>
      <c r="L24" s="3" t="s">
        <v>939</v>
      </c>
      <c r="M24" s="3"/>
      <c r="N24" s="2">
        <v>45272.403680555552</v>
      </c>
      <c r="O24" s="3" t="s">
        <v>893</v>
      </c>
      <c r="P24" s="3">
        <v>15.4</v>
      </c>
      <c r="Q24" s="2">
        <v>45272.366747685184</v>
      </c>
      <c r="R24" s="3" t="s">
        <v>945</v>
      </c>
      <c r="S24" s="3" t="s">
        <v>30</v>
      </c>
      <c r="T24" s="3">
        <v>0.02</v>
      </c>
      <c r="U24" s="2">
        <v>45272.432175925926</v>
      </c>
      <c r="V24" s="3" t="s">
        <v>1289</v>
      </c>
      <c r="W24" s="3" t="s">
        <v>864</v>
      </c>
      <c r="X24" s="2">
        <v>45272.487766203703</v>
      </c>
      <c r="Y24" s="3">
        <v>70.5</v>
      </c>
      <c r="Z24" s="3">
        <v>13.3</v>
      </c>
      <c r="AA24" s="2">
        <v>45272.487766203703</v>
      </c>
      <c r="AB24" s="3" t="s">
        <v>1314</v>
      </c>
      <c r="AC24" s="3" t="s">
        <v>30</v>
      </c>
      <c r="AD24" s="3">
        <v>0.02</v>
      </c>
    </row>
    <row r="25" spans="1:30" x14ac:dyDescent="0.25">
      <c r="A25" s="2">
        <v>45271.552083333328</v>
      </c>
      <c r="B25" s="3">
        <v>161</v>
      </c>
      <c r="C25" s="3"/>
      <c r="D25" s="2">
        <v>45271.617256944446</v>
      </c>
      <c r="E25" s="3">
        <v>68.5</v>
      </c>
      <c r="F25" s="3">
        <v>15.1</v>
      </c>
      <c r="G25" s="2">
        <v>45271.610300925924</v>
      </c>
      <c r="H25" s="3" t="s">
        <v>529</v>
      </c>
      <c r="I25" s="3" t="s">
        <v>30</v>
      </c>
      <c r="J25" s="3">
        <v>0.02</v>
      </c>
      <c r="K25" s="2">
        <v>45271.6175</v>
      </c>
      <c r="L25" s="3" t="s">
        <v>940</v>
      </c>
      <c r="M25" s="3"/>
      <c r="N25" s="2">
        <v>45272.404432870375</v>
      </c>
      <c r="O25" s="3">
        <v>65.5</v>
      </c>
      <c r="P25" s="3">
        <v>15.3</v>
      </c>
      <c r="Q25" s="2">
        <v>45272.402372685188</v>
      </c>
      <c r="R25" s="3" t="s">
        <v>837</v>
      </c>
      <c r="S25" s="3" t="s">
        <v>30</v>
      </c>
      <c r="T25" s="3">
        <v>0.02</v>
      </c>
      <c r="U25" s="2">
        <v>45272.435069444444</v>
      </c>
      <c r="V25" s="3"/>
      <c r="W25" s="3" t="s">
        <v>902</v>
      </c>
      <c r="X25" s="2">
        <v>45272.487812499996</v>
      </c>
      <c r="Y25" s="3">
        <v>70.5</v>
      </c>
      <c r="Z25" s="3">
        <v>13.3</v>
      </c>
      <c r="AA25" s="2">
        <v>45272.487812499996</v>
      </c>
      <c r="AB25" s="3" t="s">
        <v>1314</v>
      </c>
      <c r="AC25" s="3" t="s">
        <v>30</v>
      </c>
      <c r="AD25" s="3">
        <v>0.02</v>
      </c>
    </row>
    <row r="26" spans="1:30" x14ac:dyDescent="0.25">
      <c r="A26" s="2">
        <v>45271.558900462958</v>
      </c>
      <c r="B26" s="3">
        <v>268</v>
      </c>
      <c r="C26" s="3">
        <v>163</v>
      </c>
      <c r="D26" s="2">
        <v>45271.624189814815</v>
      </c>
      <c r="E26" s="3">
        <v>68.5</v>
      </c>
      <c r="F26" s="3">
        <v>15.2</v>
      </c>
      <c r="G26" s="2">
        <v>45271.617256944446</v>
      </c>
      <c r="H26" s="3" t="s">
        <v>530</v>
      </c>
      <c r="I26" s="3" t="s">
        <v>30</v>
      </c>
      <c r="J26" s="3">
        <v>0.02</v>
      </c>
      <c r="K26" s="2">
        <v>45271.618425925924</v>
      </c>
      <c r="L26" s="3" t="s">
        <v>940</v>
      </c>
      <c r="M26" s="3" t="s">
        <v>941</v>
      </c>
      <c r="N26" s="2">
        <v>45272.413888888885</v>
      </c>
      <c r="O26" s="3" t="s">
        <v>895</v>
      </c>
      <c r="P26" s="3">
        <v>14.7</v>
      </c>
      <c r="Q26" s="2">
        <v>45272.403680555552</v>
      </c>
      <c r="R26" s="3" t="s">
        <v>181</v>
      </c>
      <c r="S26" s="3" t="s">
        <v>30</v>
      </c>
      <c r="T26" s="3">
        <v>0.02</v>
      </c>
      <c r="U26" s="2">
        <v>45272.439236111109</v>
      </c>
      <c r="V26" s="3"/>
      <c r="W26" s="3" t="s">
        <v>903</v>
      </c>
      <c r="X26" s="2">
        <v>45272.490856481483</v>
      </c>
      <c r="Y26" s="3">
        <v>70.5</v>
      </c>
      <c r="Z26" s="3">
        <v>13.3</v>
      </c>
      <c r="AA26" s="2">
        <v>45272.490856481483</v>
      </c>
      <c r="AB26" s="3" t="s">
        <v>1264</v>
      </c>
      <c r="AC26" s="3" t="s">
        <v>30</v>
      </c>
      <c r="AD26" s="3">
        <v>0.02</v>
      </c>
    </row>
    <row r="27" spans="1:30" x14ac:dyDescent="0.25">
      <c r="A27" s="2">
        <v>45271.598553240736</v>
      </c>
      <c r="B27" s="3">
        <v>604</v>
      </c>
      <c r="C27" s="3">
        <v>434</v>
      </c>
      <c r="D27" s="2">
        <v>45271.646828703699</v>
      </c>
      <c r="E27" s="3">
        <v>63.5</v>
      </c>
      <c r="F27" s="3">
        <v>15.2</v>
      </c>
      <c r="G27" s="2">
        <v>45271.624189814815</v>
      </c>
      <c r="H27" s="3" t="s">
        <v>531</v>
      </c>
      <c r="I27" s="3" t="s">
        <v>30</v>
      </c>
      <c r="J27" s="3">
        <v>0.02</v>
      </c>
      <c r="K27" s="2">
        <v>45271.621666666666</v>
      </c>
      <c r="L27" s="3" t="s">
        <v>939</v>
      </c>
      <c r="M27" s="3"/>
      <c r="N27" s="2">
        <v>45272.414467592593</v>
      </c>
      <c r="O27" s="3" t="s">
        <v>895</v>
      </c>
      <c r="P27" s="3">
        <v>14.7</v>
      </c>
      <c r="Q27" s="2">
        <v>45272.404432870375</v>
      </c>
      <c r="R27" s="3" t="s">
        <v>765</v>
      </c>
      <c r="S27" s="3" t="s">
        <v>30</v>
      </c>
      <c r="T27" s="3">
        <v>0.02</v>
      </c>
      <c r="U27" s="2">
        <v>45272.443287037036</v>
      </c>
      <c r="V27" s="3"/>
      <c r="W27" s="3" t="s">
        <v>904</v>
      </c>
      <c r="X27" s="2">
        <v>45272.492708333331</v>
      </c>
      <c r="Y27" s="3">
        <v>70.5</v>
      </c>
      <c r="Z27" s="3">
        <v>13.3</v>
      </c>
      <c r="AA27" s="2">
        <v>45272.492708333331</v>
      </c>
      <c r="AB27" s="3" t="s">
        <v>1214</v>
      </c>
      <c r="AC27" s="3" t="s">
        <v>30</v>
      </c>
      <c r="AD27" s="3">
        <v>0.02</v>
      </c>
    </row>
    <row r="28" spans="1:30" x14ac:dyDescent="0.25">
      <c r="A28" s="2">
        <v>45271.599131944444</v>
      </c>
      <c r="B28" s="3">
        <v>621</v>
      </c>
      <c r="C28" s="3">
        <v>443</v>
      </c>
      <c r="D28" s="2">
        <v>45271.649953703702</v>
      </c>
      <c r="E28" s="3" t="s">
        <v>876</v>
      </c>
      <c r="F28" s="3">
        <v>15.5</v>
      </c>
      <c r="G28" s="2">
        <v>45271.646828703699</v>
      </c>
      <c r="H28" s="3" t="s">
        <v>405</v>
      </c>
      <c r="I28" s="3" t="s">
        <v>30</v>
      </c>
      <c r="J28" s="3">
        <v>0.02</v>
      </c>
      <c r="K28" s="2">
        <v>45271.62537037037</v>
      </c>
      <c r="L28" s="3" t="s">
        <v>942</v>
      </c>
      <c r="M28" s="3" t="s">
        <v>943</v>
      </c>
      <c r="N28" s="2">
        <v>45272.421412037038</v>
      </c>
      <c r="O28" s="3">
        <v>67.5</v>
      </c>
      <c r="P28" s="3">
        <v>14.6</v>
      </c>
      <c r="Q28" s="2">
        <v>45272.413888888885</v>
      </c>
      <c r="R28" s="3" t="s">
        <v>184</v>
      </c>
      <c r="S28" s="3" t="s">
        <v>30</v>
      </c>
      <c r="T28" s="3">
        <v>0.02</v>
      </c>
      <c r="U28" s="2">
        <v>45272.446064814816</v>
      </c>
      <c r="V28" s="3" t="s">
        <v>1291</v>
      </c>
      <c r="W28" s="3" t="s">
        <v>900</v>
      </c>
      <c r="X28" s="2">
        <v>45272.499652777777</v>
      </c>
      <c r="Y28" s="3" t="s">
        <v>898</v>
      </c>
      <c r="Z28" s="3">
        <v>13.3</v>
      </c>
      <c r="AA28" s="2">
        <v>45272.499652777777</v>
      </c>
      <c r="AB28" s="3" t="s">
        <v>966</v>
      </c>
      <c r="AC28" s="3" t="s">
        <v>30</v>
      </c>
      <c r="AD28" s="3">
        <v>0.02</v>
      </c>
    </row>
    <row r="29" spans="1:30" x14ac:dyDescent="0.25">
      <c r="A29" s="2">
        <v>45271.603356481486</v>
      </c>
      <c r="B29" s="3">
        <v>510</v>
      </c>
      <c r="C29" s="3">
        <v>344</v>
      </c>
      <c r="D29" s="2">
        <v>45271.656898148147</v>
      </c>
      <c r="E29" s="3" t="s">
        <v>874</v>
      </c>
      <c r="F29" s="3">
        <v>15.6</v>
      </c>
      <c r="G29" s="2">
        <v>45271.649953703702</v>
      </c>
      <c r="H29" s="3" t="s">
        <v>532</v>
      </c>
      <c r="I29" s="3" t="s">
        <v>30</v>
      </c>
      <c r="J29" s="3">
        <v>0.02</v>
      </c>
      <c r="K29" s="2">
        <v>45271.654479166667</v>
      </c>
      <c r="L29" s="3" t="s">
        <v>904</v>
      </c>
      <c r="M29" s="3" t="s">
        <v>881</v>
      </c>
      <c r="N29" s="2">
        <v>45272.428356481483</v>
      </c>
      <c r="O29" s="3">
        <v>67.5</v>
      </c>
      <c r="P29" s="3">
        <v>14.5</v>
      </c>
      <c r="Q29" s="2">
        <v>45272.414467592593</v>
      </c>
      <c r="R29" s="3" t="s">
        <v>182</v>
      </c>
      <c r="S29" s="3" t="s">
        <v>30</v>
      </c>
      <c r="T29" s="3">
        <v>0.02</v>
      </c>
      <c r="U29" s="2">
        <v>45272.453009259261</v>
      </c>
      <c r="V29" s="3" t="s">
        <v>1286</v>
      </c>
      <c r="W29" s="3" t="s">
        <v>1278</v>
      </c>
      <c r="X29" s="2">
        <v>45272.506597222222</v>
      </c>
      <c r="Y29" s="3" t="s">
        <v>898</v>
      </c>
      <c r="Z29" s="3">
        <v>13.2</v>
      </c>
      <c r="AA29" s="2">
        <v>45272.506597222222</v>
      </c>
      <c r="AB29" s="3" t="s">
        <v>1130</v>
      </c>
      <c r="AC29" s="3" t="s">
        <v>30</v>
      </c>
      <c r="AD29" s="3">
        <v>0.02</v>
      </c>
    </row>
    <row r="30" spans="1:30" x14ac:dyDescent="0.25">
      <c r="A30" s="2">
        <v>45271.610300925924</v>
      </c>
      <c r="B30" s="3">
        <v>493</v>
      </c>
      <c r="C30" s="3">
        <v>323</v>
      </c>
      <c r="D30" s="2">
        <v>45271.663842592592</v>
      </c>
      <c r="E30" s="3">
        <v>57.5</v>
      </c>
      <c r="F30" s="3">
        <v>15.6</v>
      </c>
      <c r="G30" s="2">
        <v>45271.656898148147</v>
      </c>
      <c r="H30" s="3" t="s">
        <v>533</v>
      </c>
      <c r="I30" s="3" t="s">
        <v>30</v>
      </c>
      <c r="J30" s="3">
        <v>0.02</v>
      </c>
      <c r="K30" s="2">
        <v>45271.658171296294</v>
      </c>
      <c r="L30" s="3" t="s">
        <v>944</v>
      </c>
      <c r="M30" s="3" t="s">
        <v>865</v>
      </c>
      <c r="N30" s="2">
        <v>45272.435300925921</v>
      </c>
      <c r="O30" s="3" t="s">
        <v>891</v>
      </c>
      <c r="P30" s="3">
        <v>14.5</v>
      </c>
      <c r="Q30" s="2">
        <v>45272.421412037038</v>
      </c>
      <c r="R30" s="3" t="s">
        <v>773</v>
      </c>
      <c r="S30" s="3" t="s">
        <v>30</v>
      </c>
      <c r="T30" s="3">
        <v>0.02</v>
      </c>
      <c r="U30" s="2">
        <v>45272.466898148152</v>
      </c>
      <c r="V30" s="3" t="s">
        <v>1177</v>
      </c>
      <c r="W30" s="3" t="s">
        <v>1289</v>
      </c>
      <c r="X30" s="2">
        <v>45272.513541666667</v>
      </c>
      <c r="Y30" s="3" t="s">
        <v>898</v>
      </c>
      <c r="Z30" s="3">
        <v>13.3</v>
      </c>
      <c r="AA30" s="2">
        <v>45272.513541666667</v>
      </c>
      <c r="AB30" s="3" t="s">
        <v>1130</v>
      </c>
      <c r="AC30" s="3" t="s">
        <v>30</v>
      </c>
      <c r="AD30" s="3">
        <v>0.02</v>
      </c>
    </row>
    <row r="31" spans="1:30" x14ac:dyDescent="0.25">
      <c r="A31" s="2">
        <v>45271.617256944446</v>
      </c>
      <c r="B31" s="3">
        <v>434</v>
      </c>
      <c r="C31" s="3">
        <v>276</v>
      </c>
      <c r="D31" s="2">
        <v>45271.677719907406</v>
      </c>
      <c r="E31" s="3">
        <v>59.5</v>
      </c>
      <c r="F31" s="3">
        <v>15.6</v>
      </c>
      <c r="G31" s="2">
        <v>45271.663842592592</v>
      </c>
      <c r="H31" s="3" t="s">
        <v>533</v>
      </c>
      <c r="I31" s="3" t="s">
        <v>30</v>
      </c>
      <c r="J31" s="3">
        <v>0.02</v>
      </c>
      <c r="K31" s="2">
        <v>45271.66511574074</v>
      </c>
      <c r="L31" s="3" t="s">
        <v>900</v>
      </c>
      <c r="M31" s="3" t="s">
        <v>883</v>
      </c>
      <c r="N31" s="2">
        <v>45272.442245370374</v>
      </c>
      <c r="O31" s="3">
        <v>67.5</v>
      </c>
      <c r="P31" s="3">
        <v>14.6</v>
      </c>
      <c r="Q31" s="2">
        <v>45272.428356481483</v>
      </c>
      <c r="R31" s="3" t="s">
        <v>1122</v>
      </c>
      <c r="S31" s="3" t="s">
        <v>30</v>
      </c>
      <c r="T31" s="3">
        <v>0.02</v>
      </c>
      <c r="U31" s="2">
        <v>45272.468402777777</v>
      </c>
      <c r="V31" s="3" t="s">
        <v>559</v>
      </c>
      <c r="W31" s="3"/>
      <c r="X31" s="2">
        <v>45272.520486111112</v>
      </c>
      <c r="Y31" s="3" t="s">
        <v>898</v>
      </c>
      <c r="Z31" s="3">
        <v>13.2</v>
      </c>
      <c r="AA31" s="2">
        <v>45272.520486111112</v>
      </c>
      <c r="AB31" s="3" t="s">
        <v>1129</v>
      </c>
      <c r="AC31" s="3" t="s">
        <v>30</v>
      </c>
      <c r="AD31" s="3">
        <v>0.02</v>
      </c>
    </row>
    <row r="32" spans="1:30" x14ac:dyDescent="0.25">
      <c r="A32" s="2">
        <v>45271.624189814815</v>
      </c>
      <c r="B32" s="3">
        <v>445</v>
      </c>
      <c r="C32" s="3">
        <v>258</v>
      </c>
      <c r="D32" s="2">
        <v>45271.684675925921</v>
      </c>
      <c r="E32" s="3">
        <v>58.5</v>
      </c>
      <c r="F32" s="3">
        <v>15.5</v>
      </c>
      <c r="G32" s="2">
        <v>45271.677719907406</v>
      </c>
      <c r="H32" s="3" t="s">
        <v>534</v>
      </c>
      <c r="I32" s="3">
        <v>1.27</v>
      </c>
      <c r="J32" s="3">
        <v>0.02</v>
      </c>
      <c r="K32" s="2">
        <v>45271.670671296291</v>
      </c>
      <c r="L32" s="3" t="s">
        <v>945</v>
      </c>
      <c r="M32" s="3" t="s">
        <v>946</v>
      </c>
      <c r="N32" s="2">
        <v>45272.449189814812</v>
      </c>
      <c r="O32" s="3">
        <v>67.5</v>
      </c>
      <c r="P32" s="3">
        <v>14.7</v>
      </c>
      <c r="Q32" s="2">
        <v>45272.435300925921</v>
      </c>
      <c r="R32" s="3" t="s">
        <v>541</v>
      </c>
      <c r="S32" s="3" t="s">
        <v>30</v>
      </c>
      <c r="T32" s="3">
        <v>0.02</v>
      </c>
      <c r="U32" s="2">
        <v>45272.47384259259</v>
      </c>
      <c r="V32" s="3" t="s">
        <v>1285</v>
      </c>
      <c r="W32" s="3" t="s">
        <v>930</v>
      </c>
      <c r="X32" s="2">
        <v>45272.52743055555</v>
      </c>
      <c r="Y32" s="3">
        <v>70.5</v>
      </c>
      <c r="Z32" s="3">
        <v>13.2</v>
      </c>
      <c r="AA32" s="2">
        <v>45272.52743055555</v>
      </c>
      <c r="AB32" s="3" t="s">
        <v>1234</v>
      </c>
      <c r="AC32" s="3" t="s">
        <v>30</v>
      </c>
      <c r="AD32" s="3">
        <v>0.02</v>
      </c>
    </row>
    <row r="33" spans="1:30" x14ac:dyDescent="0.25">
      <c r="A33" s="2">
        <v>45271.646250000005</v>
      </c>
      <c r="B33" s="3"/>
      <c r="C33" s="3">
        <v>85</v>
      </c>
      <c r="D33" s="2">
        <v>45271.691620370373</v>
      </c>
      <c r="E33" s="3">
        <v>58.5</v>
      </c>
      <c r="F33" s="3">
        <v>15.5</v>
      </c>
      <c r="G33" s="2">
        <v>45271.684675925921</v>
      </c>
      <c r="H33" s="3" t="s">
        <v>514</v>
      </c>
      <c r="I33" s="3" t="s">
        <v>30</v>
      </c>
      <c r="J33" s="3">
        <v>0.02</v>
      </c>
      <c r="K33" s="2">
        <v>45271.67900462963</v>
      </c>
      <c r="L33" s="3" t="s">
        <v>947</v>
      </c>
      <c r="M33" s="3" t="s">
        <v>948</v>
      </c>
      <c r="N33" s="2">
        <v>45272.456134259264</v>
      </c>
      <c r="O33" s="3">
        <v>67.5</v>
      </c>
      <c r="P33" s="3">
        <v>14.8</v>
      </c>
      <c r="Q33" s="2">
        <v>45272.442245370374</v>
      </c>
      <c r="R33" s="3" t="s">
        <v>533</v>
      </c>
      <c r="S33" s="3" t="s">
        <v>30</v>
      </c>
      <c r="T33" s="3">
        <v>0.02</v>
      </c>
      <c r="U33" s="2">
        <v>45272.474652777775</v>
      </c>
      <c r="V33" s="3" t="s">
        <v>1077</v>
      </c>
      <c r="W33" s="3"/>
      <c r="X33" s="2">
        <v>45272.534375000003</v>
      </c>
      <c r="Y33" s="3" t="s">
        <v>898</v>
      </c>
      <c r="Z33" s="3">
        <v>13.3</v>
      </c>
      <c r="AA33" s="2">
        <v>45272.534375000003</v>
      </c>
      <c r="AB33" s="3" t="s">
        <v>973</v>
      </c>
      <c r="AC33" s="3" t="s">
        <v>30</v>
      </c>
      <c r="AD33" s="3">
        <v>0.02</v>
      </c>
    </row>
    <row r="34" spans="1:30" x14ac:dyDescent="0.25">
      <c r="A34" s="2">
        <v>45271.646828703699</v>
      </c>
      <c r="B34" s="3">
        <v>75</v>
      </c>
      <c r="C34" s="3">
        <v>47</v>
      </c>
      <c r="D34" s="2">
        <v>45272.353692129633</v>
      </c>
      <c r="E34" s="3">
        <v>60.5</v>
      </c>
      <c r="F34" s="3">
        <v>15.9</v>
      </c>
      <c r="G34" s="2">
        <v>45271.691620370373</v>
      </c>
      <c r="H34" s="3" t="s">
        <v>535</v>
      </c>
      <c r="I34" s="3" t="s">
        <v>30</v>
      </c>
      <c r="J34" s="3">
        <v>0.02</v>
      </c>
      <c r="K34" s="2">
        <v>45271.68513888889</v>
      </c>
      <c r="L34" s="3"/>
      <c r="M34" s="3" t="s">
        <v>903</v>
      </c>
      <c r="N34" s="2">
        <v>45272.463078703702</v>
      </c>
      <c r="O34" s="3" t="s">
        <v>891</v>
      </c>
      <c r="P34" s="3">
        <v>14.8</v>
      </c>
      <c r="Q34" s="2">
        <v>45272.449189814812</v>
      </c>
      <c r="R34" s="3" t="s">
        <v>336</v>
      </c>
      <c r="S34" s="3" t="s">
        <v>30</v>
      </c>
      <c r="T34" s="3">
        <v>0.02</v>
      </c>
      <c r="U34" s="2">
        <v>45272.480787037042</v>
      </c>
      <c r="V34" s="3" t="s">
        <v>1305</v>
      </c>
      <c r="W34" s="3" t="s">
        <v>1286</v>
      </c>
      <c r="X34" s="2">
        <v>45272.541319444441</v>
      </c>
      <c r="Y34" s="3" t="s">
        <v>898</v>
      </c>
      <c r="Z34" s="3">
        <v>13.3</v>
      </c>
      <c r="AA34" s="2">
        <v>45272.541319444441</v>
      </c>
      <c r="AB34" s="3" t="s">
        <v>1218</v>
      </c>
      <c r="AC34" s="3" t="s">
        <v>30</v>
      </c>
      <c r="AD34" s="3">
        <v>0.02</v>
      </c>
    </row>
    <row r="35" spans="1:30" x14ac:dyDescent="0.25">
      <c r="A35" s="2">
        <v>45271.649953703702</v>
      </c>
      <c r="B35" s="3">
        <v>70</v>
      </c>
      <c r="C35" s="3">
        <v>39</v>
      </c>
      <c r="D35" s="2">
        <v>45272.356423611112</v>
      </c>
      <c r="E35" s="3" t="s">
        <v>874</v>
      </c>
      <c r="F35" s="3" t="s">
        <v>872</v>
      </c>
      <c r="G35" s="2">
        <v>45272.353692129633</v>
      </c>
      <c r="H35" s="3" t="s">
        <v>24</v>
      </c>
      <c r="I35" s="3" t="s">
        <v>30</v>
      </c>
      <c r="J35" s="3">
        <v>0.02</v>
      </c>
      <c r="K35" s="2">
        <v>45271.685949074075</v>
      </c>
      <c r="L35" s="3" t="s">
        <v>923</v>
      </c>
      <c r="M35" s="3" t="s">
        <v>902</v>
      </c>
      <c r="N35" s="2">
        <v>45272.470023148147</v>
      </c>
      <c r="O35" s="3" t="s">
        <v>891</v>
      </c>
      <c r="P35" s="3">
        <v>14.8</v>
      </c>
      <c r="Q35" s="2">
        <v>45272.456134259264</v>
      </c>
      <c r="R35" s="3" t="s">
        <v>831</v>
      </c>
      <c r="S35" s="3" t="s">
        <v>30</v>
      </c>
      <c r="T35" s="3">
        <v>0.02</v>
      </c>
      <c r="U35" s="2">
        <v>45272.482986111107</v>
      </c>
      <c r="V35" s="3" t="s">
        <v>937</v>
      </c>
      <c r="W35" s="3"/>
      <c r="X35" s="2">
        <v>45272.548263888893</v>
      </c>
      <c r="Y35" s="3" t="s">
        <v>898</v>
      </c>
      <c r="Z35" s="3">
        <v>13.3</v>
      </c>
      <c r="AA35" s="2">
        <v>45272.548263888893</v>
      </c>
      <c r="AB35" s="3" t="s">
        <v>1003</v>
      </c>
      <c r="AC35" s="3" t="s">
        <v>30</v>
      </c>
      <c r="AD35" s="3">
        <v>0.02</v>
      </c>
    </row>
    <row r="36" spans="1:30" x14ac:dyDescent="0.25">
      <c r="A36" s="2">
        <v>45271.656898148147</v>
      </c>
      <c r="B36" s="3">
        <v>111</v>
      </c>
      <c r="C36" s="3">
        <v>58</v>
      </c>
      <c r="D36" s="2">
        <v>45272.361851851849</v>
      </c>
      <c r="E36" s="3" t="s">
        <v>874</v>
      </c>
      <c r="F36" s="3">
        <v>16.5</v>
      </c>
      <c r="G36" s="2">
        <v>45272.356423611112</v>
      </c>
      <c r="H36" s="3" t="s">
        <v>536</v>
      </c>
      <c r="I36" s="3" t="s">
        <v>30</v>
      </c>
      <c r="J36" s="3">
        <v>0.02</v>
      </c>
      <c r="K36" s="2">
        <v>45271.692905092597</v>
      </c>
      <c r="L36" s="3" t="s">
        <v>949</v>
      </c>
      <c r="M36" s="3" t="s">
        <v>874</v>
      </c>
      <c r="N36" s="2">
        <v>45272.476967592593</v>
      </c>
      <c r="O36" s="3">
        <v>68.5</v>
      </c>
      <c r="P36" s="3">
        <v>14.8</v>
      </c>
      <c r="Q36" s="2">
        <v>45272.463078703702</v>
      </c>
      <c r="R36" s="3" t="s">
        <v>518</v>
      </c>
      <c r="S36" s="3" t="s">
        <v>30</v>
      </c>
      <c r="T36" s="3">
        <v>0.02</v>
      </c>
      <c r="U36" s="2">
        <v>45272.483043981483</v>
      </c>
      <c r="V36" s="3" t="s">
        <v>937</v>
      </c>
      <c r="W36" s="3"/>
      <c r="X36" s="2">
        <v>45272.555208333331</v>
      </c>
      <c r="Y36" s="3" t="s">
        <v>898</v>
      </c>
      <c r="Z36" s="3">
        <v>13.3</v>
      </c>
      <c r="AA36" s="2">
        <v>45272.555208333331</v>
      </c>
      <c r="AB36" s="3" t="s">
        <v>1115</v>
      </c>
      <c r="AC36" s="3" t="s">
        <v>30</v>
      </c>
      <c r="AD36" s="3">
        <v>0.02</v>
      </c>
    </row>
    <row r="37" spans="1:30" x14ac:dyDescent="0.25">
      <c r="A37" s="2">
        <v>45271.663842592592</v>
      </c>
      <c r="B37" s="3">
        <v>79</v>
      </c>
      <c r="C37" s="3">
        <v>49</v>
      </c>
      <c r="D37" s="2">
        <v>45272.368437500001</v>
      </c>
      <c r="E37" s="3" t="s">
        <v>873</v>
      </c>
      <c r="F37" s="3">
        <v>16.7</v>
      </c>
      <c r="G37" s="2">
        <v>45272.361851851849</v>
      </c>
      <c r="H37" s="3" t="s">
        <v>537</v>
      </c>
      <c r="I37" s="3" t="s">
        <v>30</v>
      </c>
      <c r="J37" s="3">
        <v>0.02</v>
      </c>
      <c r="K37" s="2">
        <v>45272.355752314819</v>
      </c>
      <c r="L37" s="3" t="s">
        <v>950</v>
      </c>
      <c r="M37" s="3" t="s">
        <v>902</v>
      </c>
      <c r="N37" s="2">
        <v>45272.483912037038</v>
      </c>
      <c r="O37" s="3">
        <v>68.5</v>
      </c>
      <c r="P37" s="3">
        <v>14.7</v>
      </c>
      <c r="Q37" s="2">
        <v>45272.470023148147</v>
      </c>
      <c r="R37" s="3" t="s">
        <v>282</v>
      </c>
      <c r="S37" s="3">
        <v>1.4</v>
      </c>
      <c r="T37" s="3">
        <v>0.02</v>
      </c>
      <c r="U37" s="2">
        <v>45272.483101851853</v>
      </c>
      <c r="V37" s="3" t="s">
        <v>937</v>
      </c>
      <c r="W37" s="3"/>
      <c r="X37" s="2">
        <v>45272.562152777777</v>
      </c>
      <c r="Y37" s="3" t="s">
        <v>899</v>
      </c>
      <c r="Z37" s="3">
        <v>13.3</v>
      </c>
      <c r="AA37" s="2">
        <v>45272.562152777777</v>
      </c>
      <c r="AB37" s="3" t="s">
        <v>984</v>
      </c>
      <c r="AC37" s="3" t="s">
        <v>30</v>
      </c>
      <c r="AD37" s="3">
        <v>0.02</v>
      </c>
    </row>
    <row r="38" spans="1:30" x14ac:dyDescent="0.25">
      <c r="A38" s="2">
        <v>45271.66511574074</v>
      </c>
      <c r="B38" s="3">
        <v>167</v>
      </c>
      <c r="C38" s="3">
        <v>92</v>
      </c>
      <c r="D38" s="2">
        <v>45272.375393518523</v>
      </c>
      <c r="E38" s="3">
        <v>56.5</v>
      </c>
      <c r="F38" s="3">
        <v>16.7</v>
      </c>
      <c r="G38" s="2">
        <v>45272.368437500001</v>
      </c>
      <c r="H38" s="3" t="s">
        <v>538</v>
      </c>
      <c r="I38" s="3" t="s">
        <v>30</v>
      </c>
      <c r="J38" s="3">
        <v>0.02</v>
      </c>
      <c r="K38" s="2">
        <v>45272.355983796297</v>
      </c>
      <c r="L38" s="3" t="s">
        <v>926</v>
      </c>
      <c r="M38" s="3"/>
      <c r="N38" s="2">
        <v>45272.490856481483</v>
      </c>
      <c r="O38" s="3" t="s">
        <v>893</v>
      </c>
      <c r="P38" s="3">
        <v>14.7</v>
      </c>
      <c r="Q38" s="2">
        <v>45272.476967592593</v>
      </c>
      <c r="R38" s="3" t="s">
        <v>209</v>
      </c>
      <c r="S38" s="3">
        <v>1.43</v>
      </c>
      <c r="T38" s="3">
        <v>0.02</v>
      </c>
      <c r="U38" s="2">
        <v>45272.485069444447</v>
      </c>
      <c r="V38" s="3" t="s">
        <v>1308</v>
      </c>
      <c r="W38" s="3"/>
      <c r="X38" s="2">
        <v>45272.569097222222</v>
      </c>
      <c r="Y38" s="3" t="s">
        <v>899</v>
      </c>
      <c r="Z38" s="3">
        <v>13.3</v>
      </c>
      <c r="AA38" s="2">
        <v>45272.569097222222</v>
      </c>
      <c r="AB38" s="3" t="s">
        <v>1264</v>
      </c>
      <c r="AC38" s="3" t="s">
        <v>30</v>
      </c>
      <c r="AD38" s="3">
        <v>0.02</v>
      </c>
    </row>
    <row r="39" spans="1:30" x14ac:dyDescent="0.25">
      <c r="A39" s="2">
        <v>45271.677719907406</v>
      </c>
      <c r="B39" s="3">
        <v>124</v>
      </c>
      <c r="C39" s="3">
        <v>80</v>
      </c>
      <c r="D39" s="2">
        <v>45272.382337962961</v>
      </c>
      <c r="E39" s="3" t="s">
        <v>866</v>
      </c>
      <c r="F39" s="3" t="s">
        <v>872</v>
      </c>
      <c r="G39" s="2">
        <v>45272.375393518523</v>
      </c>
      <c r="H39" s="3" t="s">
        <v>526</v>
      </c>
      <c r="I39" s="3" t="s">
        <v>30</v>
      </c>
      <c r="J39" s="3">
        <v>0.02</v>
      </c>
      <c r="K39" s="2">
        <v>45272.357951388884</v>
      </c>
      <c r="L39" s="3"/>
      <c r="M39" s="3" t="s">
        <v>920</v>
      </c>
      <c r="N39" s="2">
        <v>45272.497800925921</v>
      </c>
      <c r="O39" s="3" t="s">
        <v>893</v>
      </c>
      <c r="P39" s="3">
        <v>14.7</v>
      </c>
      <c r="Q39" s="2">
        <v>45272.483912037038</v>
      </c>
      <c r="R39" s="3" t="s">
        <v>173</v>
      </c>
      <c r="S39" s="3">
        <v>2.3199999999999998</v>
      </c>
      <c r="T39" s="3">
        <v>0.02</v>
      </c>
      <c r="U39" s="2">
        <v>45272.485127314816</v>
      </c>
      <c r="V39" s="3" t="s">
        <v>1308</v>
      </c>
      <c r="W39" s="3"/>
      <c r="X39" s="2">
        <v>45272.576041666667</v>
      </c>
      <c r="Y39" s="3">
        <v>71.5</v>
      </c>
      <c r="Z39" s="3">
        <v>13.3</v>
      </c>
      <c r="AA39" s="2">
        <v>45272.576041666667</v>
      </c>
      <c r="AB39" s="3" t="s">
        <v>976</v>
      </c>
      <c r="AC39" s="3" t="s">
        <v>30</v>
      </c>
      <c r="AD39" s="3">
        <v>0.02</v>
      </c>
    </row>
    <row r="40" spans="1:30" x14ac:dyDescent="0.25">
      <c r="A40" s="2">
        <v>45271.67969907407</v>
      </c>
      <c r="B40" s="3">
        <v>168</v>
      </c>
      <c r="C40" s="3">
        <v>109</v>
      </c>
      <c r="D40" s="2">
        <v>45272.389282407406</v>
      </c>
      <c r="E40" s="3">
        <v>58.5</v>
      </c>
      <c r="F40" s="3">
        <v>15.4</v>
      </c>
      <c r="G40" s="2">
        <v>45272.382337962961</v>
      </c>
      <c r="H40" s="3" t="s">
        <v>539</v>
      </c>
      <c r="I40" s="3">
        <v>2.63</v>
      </c>
      <c r="J40" s="3">
        <v>0.02</v>
      </c>
      <c r="K40" s="2">
        <v>45272.359803240739</v>
      </c>
      <c r="L40" s="3" t="s">
        <v>951</v>
      </c>
      <c r="M40" s="3" t="s">
        <v>920</v>
      </c>
      <c r="N40" s="2">
        <v>45272.504745370374</v>
      </c>
      <c r="O40" s="3">
        <v>69.5</v>
      </c>
      <c r="P40" s="3">
        <v>14.7</v>
      </c>
      <c r="Q40" s="2">
        <v>45272.490856481483</v>
      </c>
      <c r="R40" s="3" t="s">
        <v>1239</v>
      </c>
      <c r="S40" s="3">
        <v>3.31</v>
      </c>
      <c r="T40" s="3">
        <v>0.02</v>
      </c>
      <c r="U40" s="2">
        <v>45272.485173611116</v>
      </c>
      <c r="V40" s="3" t="s">
        <v>1308</v>
      </c>
      <c r="W40" s="3"/>
      <c r="X40" s="2">
        <v>45272.59202546296</v>
      </c>
      <c r="Y40" s="3">
        <v>70.5</v>
      </c>
      <c r="Z40" s="3">
        <v>15.7</v>
      </c>
      <c r="AA40" s="2">
        <v>45272.59202546296</v>
      </c>
      <c r="AB40" s="3" t="s">
        <v>424</v>
      </c>
      <c r="AC40" s="3" t="s">
        <v>30</v>
      </c>
      <c r="AD40" s="3">
        <v>0.02</v>
      </c>
    </row>
    <row r="41" spans="1:30" x14ac:dyDescent="0.25">
      <c r="A41" s="2">
        <v>45271.684675925921</v>
      </c>
      <c r="B41" s="3">
        <v>149</v>
      </c>
      <c r="C41" s="3">
        <v>83</v>
      </c>
      <c r="D41" s="2">
        <v>45272.396226851852</v>
      </c>
      <c r="E41" s="3" t="s">
        <v>876</v>
      </c>
      <c r="F41" s="3">
        <v>15.1</v>
      </c>
      <c r="G41" s="2">
        <v>45272.389282407406</v>
      </c>
      <c r="H41" s="3" t="s">
        <v>540</v>
      </c>
      <c r="I41" s="3" t="s">
        <v>30</v>
      </c>
      <c r="J41" s="3">
        <v>0.02</v>
      </c>
      <c r="K41" s="2">
        <v>45272.366747685184</v>
      </c>
      <c r="L41" s="3" t="s">
        <v>952</v>
      </c>
      <c r="M41" s="3" t="s">
        <v>953</v>
      </c>
      <c r="N41" s="2">
        <v>45272.511689814812</v>
      </c>
      <c r="O41" s="3">
        <v>69.5</v>
      </c>
      <c r="P41" s="3">
        <v>14.5</v>
      </c>
      <c r="Q41" s="2">
        <v>45272.497800925921</v>
      </c>
      <c r="R41" s="3" t="s">
        <v>851</v>
      </c>
      <c r="S41" s="3">
        <v>2.98</v>
      </c>
      <c r="T41" s="3">
        <v>0.02</v>
      </c>
      <c r="U41" s="2">
        <v>45272.48773148148</v>
      </c>
      <c r="V41" s="3" t="s">
        <v>1020</v>
      </c>
      <c r="W41" s="3" t="s">
        <v>920</v>
      </c>
      <c r="X41" s="2">
        <v>45272.592141203699</v>
      </c>
      <c r="Y41" s="3" t="s">
        <v>898</v>
      </c>
      <c r="Z41" s="3">
        <v>15.8</v>
      </c>
      <c r="AA41" s="2">
        <v>45272.592141203699</v>
      </c>
      <c r="AB41" s="3" t="s">
        <v>767</v>
      </c>
      <c r="AC41" s="3" t="s">
        <v>30</v>
      </c>
      <c r="AD41" s="3">
        <v>0.02</v>
      </c>
    </row>
    <row r="42" spans="1:30" x14ac:dyDescent="0.25">
      <c r="A42" s="2">
        <v>45271.691620370373</v>
      </c>
      <c r="B42" s="3">
        <v>83</v>
      </c>
      <c r="C42" s="3">
        <v>45</v>
      </c>
      <c r="D42" s="2">
        <v>45272.403171296297</v>
      </c>
      <c r="E42" s="3" t="s">
        <v>876</v>
      </c>
      <c r="F42" s="3">
        <v>15.3</v>
      </c>
      <c r="G42" s="2">
        <v>45272.396226851852</v>
      </c>
      <c r="H42" s="3" t="s">
        <v>541</v>
      </c>
      <c r="I42" s="3" t="s">
        <v>30</v>
      </c>
      <c r="J42" s="3">
        <v>0.02</v>
      </c>
      <c r="K42" s="2">
        <v>45272.40179398148</v>
      </c>
      <c r="L42" s="3" t="s">
        <v>777</v>
      </c>
      <c r="M42" s="3" t="s">
        <v>954</v>
      </c>
      <c r="N42" s="2">
        <v>45272.518634259264</v>
      </c>
      <c r="O42" s="3">
        <v>69.5</v>
      </c>
      <c r="P42" s="3">
        <v>14.5</v>
      </c>
      <c r="Q42" s="2">
        <v>45272.504745370374</v>
      </c>
      <c r="R42" s="3" t="s">
        <v>779</v>
      </c>
      <c r="S42" s="3">
        <v>2.5</v>
      </c>
      <c r="T42" s="3">
        <v>0.02</v>
      </c>
      <c r="U42" s="2">
        <v>45272.487766203703</v>
      </c>
      <c r="V42" s="3" t="s">
        <v>1020</v>
      </c>
      <c r="W42" s="3" t="s">
        <v>920</v>
      </c>
      <c r="X42" s="2">
        <v>45272.599085648151</v>
      </c>
      <c r="Y42" s="3">
        <v>67.5</v>
      </c>
      <c r="Z42" s="3">
        <v>16.600000000000001</v>
      </c>
      <c r="AA42" s="2">
        <v>45272.599085648151</v>
      </c>
      <c r="AB42" s="3" t="s">
        <v>1160</v>
      </c>
      <c r="AC42" s="3" t="s">
        <v>30</v>
      </c>
      <c r="AD42" s="3">
        <v>0.02</v>
      </c>
    </row>
    <row r="43" spans="1:30" x14ac:dyDescent="0.25">
      <c r="A43" s="2">
        <v>45271.692199074074</v>
      </c>
      <c r="B43" s="3">
        <v>171</v>
      </c>
      <c r="C43" s="3">
        <v>94</v>
      </c>
      <c r="D43" s="2">
        <v>45272.410138888888</v>
      </c>
      <c r="E43" s="3">
        <v>58.5</v>
      </c>
      <c r="F43" s="3">
        <v>15.2</v>
      </c>
      <c r="G43" s="2">
        <v>45272.403171296297</v>
      </c>
      <c r="H43" s="3" t="s">
        <v>513</v>
      </c>
      <c r="I43" s="3" t="s">
        <v>30</v>
      </c>
      <c r="J43" s="3">
        <v>0.02</v>
      </c>
      <c r="K43" s="2">
        <v>45272.402372685188</v>
      </c>
      <c r="L43" s="3" t="s">
        <v>790</v>
      </c>
      <c r="M43" s="3" t="s">
        <v>955</v>
      </c>
      <c r="N43" s="2">
        <v>45272.525578703702</v>
      </c>
      <c r="O43" s="3">
        <v>69.5</v>
      </c>
      <c r="P43" s="3">
        <v>14.5</v>
      </c>
      <c r="Q43" s="2">
        <v>45272.511689814812</v>
      </c>
      <c r="R43" s="3" t="s">
        <v>576</v>
      </c>
      <c r="S43" s="3">
        <v>1.75</v>
      </c>
      <c r="T43" s="3">
        <v>0.02</v>
      </c>
      <c r="U43" s="2">
        <v>45272.487812499996</v>
      </c>
      <c r="V43" s="3" t="s">
        <v>1020</v>
      </c>
      <c r="W43" s="3" t="s">
        <v>920</v>
      </c>
      <c r="X43" s="2">
        <v>45272.607060185182</v>
      </c>
      <c r="Y43" s="3" t="s">
        <v>911</v>
      </c>
      <c r="Z43" s="3">
        <v>16.899999999999999</v>
      </c>
      <c r="AA43" s="2">
        <v>45272.607060185182</v>
      </c>
      <c r="AB43" s="3" t="s">
        <v>570</v>
      </c>
      <c r="AC43" s="3" t="s">
        <v>30</v>
      </c>
      <c r="AD43" s="3">
        <v>0.02</v>
      </c>
    </row>
    <row r="44" spans="1:30" x14ac:dyDescent="0.25">
      <c r="A44" s="2">
        <v>45272.353692129633</v>
      </c>
      <c r="B44" s="3">
        <v>64</v>
      </c>
      <c r="C44" s="3">
        <v>46</v>
      </c>
      <c r="D44" s="2">
        <v>45272.417048611111</v>
      </c>
      <c r="E44" s="3">
        <v>58.5</v>
      </c>
      <c r="F44" s="3">
        <v>15.1</v>
      </c>
      <c r="G44" s="2">
        <v>45272.410138888888</v>
      </c>
      <c r="H44" s="3" t="s">
        <v>540</v>
      </c>
      <c r="I44" s="3">
        <v>2.2200000000000002</v>
      </c>
      <c r="J44" s="3">
        <v>0.02</v>
      </c>
      <c r="K44" s="2">
        <v>45272.403101851851</v>
      </c>
      <c r="L44" s="3" t="s">
        <v>183</v>
      </c>
      <c r="M44" s="3" t="s">
        <v>956</v>
      </c>
      <c r="N44" s="2">
        <v>45272.532523148147</v>
      </c>
      <c r="O44" s="3" t="s">
        <v>912</v>
      </c>
      <c r="P44" s="3">
        <v>14.5</v>
      </c>
      <c r="Q44" s="2">
        <v>45272.518634259264</v>
      </c>
      <c r="R44" s="3" t="s">
        <v>182</v>
      </c>
      <c r="S44" s="3" t="s">
        <v>30</v>
      </c>
      <c r="T44" s="3">
        <v>0.02</v>
      </c>
      <c r="U44" s="2">
        <v>45272.490277777775</v>
      </c>
      <c r="V44" s="3" t="s">
        <v>1016</v>
      </c>
      <c r="W44" s="3" t="s">
        <v>1174</v>
      </c>
      <c r="X44" s="2">
        <v>45272.613657407404</v>
      </c>
      <c r="Y44" s="3">
        <v>65.5</v>
      </c>
      <c r="Z44" s="3" t="s">
        <v>877</v>
      </c>
      <c r="AA44" s="2">
        <v>45272.613657407404</v>
      </c>
      <c r="AB44" s="3" t="s">
        <v>550</v>
      </c>
      <c r="AC44" s="3" t="s">
        <v>30</v>
      </c>
      <c r="AD44" s="3">
        <v>0.02</v>
      </c>
    </row>
    <row r="45" spans="1:30" x14ac:dyDescent="0.25">
      <c r="A45" s="2">
        <v>45272.356423611112</v>
      </c>
      <c r="B45" s="3">
        <v>65</v>
      </c>
      <c r="C45" s="3">
        <v>46</v>
      </c>
      <c r="D45" s="2">
        <v>45272.424004629633</v>
      </c>
      <c r="E45" s="3" t="s">
        <v>876</v>
      </c>
      <c r="F45" s="3">
        <v>15.1</v>
      </c>
      <c r="G45" s="2">
        <v>45272.417048611111</v>
      </c>
      <c r="H45" s="3" t="s">
        <v>542</v>
      </c>
      <c r="I45" s="3" t="s">
        <v>30</v>
      </c>
      <c r="J45" s="3">
        <v>0.02</v>
      </c>
      <c r="K45" s="2">
        <v>45272.403680555552</v>
      </c>
      <c r="L45" s="3" t="s">
        <v>957</v>
      </c>
      <c r="M45" s="3" t="s">
        <v>958</v>
      </c>
      <c r="N45" s="2">
        <v>45272.539467592593</v>
      </c>
      <c r="O45" s="3" t="s">
        <v>912</v>
      </c>
      <c r="P45" s="3">
        <v>14.5</v>
      </c>
      <c r="Q45" s="2">
        <v>45272.525578703702</v>
      </c>
      <c r="R45" s="3" t="s">
        <v>832</v>
      </c>
      <c r="S45" s="3" t="s">
        <v>30</v>
      </c>
      <c r="T45" s="3">
        <v>0.02</v>
      </c>
      <c r="U45" s="2">
        <v>45272.490856481483</v>
      </c>
      <c r="V45" s="3" t="s">
        <v>1288</v>
      </c>
      <c r="W45" s="3" t="s">
        <v>1275</v>
      </c>
      <c r="X45" s="2">
        <v>45272.620601851857</v>
      </c>
      <c r="Y45" s="3" t="s">
        <v>892</v>
      </c>
      <c r="Z45" s="3">
        <v>17.100000000000001</v>
      </c>
      <c r="AA45" s="2">
        <v>45272.620601851857</v>
      </c>
      <c r="AB45" s="3" t="s">
        <v>541</v>
      </c>
      <c r="AC45" s="3">
        <v>2.35</v>
      </c>
      <c r="AD45" s="3">
        <v>0.02</v>
      </c>
    </row>
    <row r="46" spans="1:30" x14ac:dyDescent="0.25">
      <c r="A46" s="2">
        <v>45272.361851851849</v>
      </c>
      <c r="B46" s="3">
        <v>78</v>
      </c>
      <c r="C46" s="3">
        <v>53</v>
      </c>
      <c r="D46" s="2">
        <v>45272.430949074071</v>
      </c>
      <c r="E46" s="3">
        <v>58.5</v>
      </c>
      <c r="F46" s="3" t="s">
        <v>875</v>
      </c>
      <c r="G46" s="2">
        <v>45272.424004629633</v>
      </c>
      <c r="H46" s="3" t="s">
        <v>543</v>
      </c>
      <c r="I46" s="3" t="s">
        <v>30</v>
      </c>
      <c r="J46" s="3">
        <v>0.02</v>
      </c>
      <c r="K46" s="2">
        <v>45272.404432870375</v>
      </c>
      <c r="L46" s="3" t="s">
        <v>957</v>
      </c>
      <c r="M46" s="3" t="s">
        <v>958</v>
      </c>
      <c r="N46" s="2">
        <v>45272.546412037038</v>
      </c>
      <c r="O46" s="3" t="s">
        <v>912</v>
      </c>
      <c r="P46" s="3">
        <v>14.5</v>
      </c>
      <c r="Q46" s="2">
        <v>45272.532523148147</v>
      </c>
      <c r="R46" s="3" t="s">
        <v>558</v>
      </c>
      <c r="S46" s="3" t="s">
        <v>30</v>
      </c>
      <c r="T46" s="3">
        <v>0.02</v>
      </c>
      <c r="U46" s="2">
        <v>45272.492708333331</v>
      </c>
      <c r="V46" s="3" t="s">
        <v>1297</v>
      </c>
      <c r="W46" s="3" t="s">
        <v>936</v>
      </c>
      <c r="X46" s="2">
        <v>45272.627546296295</v>
      </c>
      <c r="Y46" s="3" t="s">
        <v>892</v>
      </c>
      <c r="Z46" s="3">
        <v>17.100000000000001</v>
      </c>
      <c r="AA46" s="2">
        <v>45272.627546296295</v>
      </c>
      <c r="AB46" s="3" t="s">
        <v>1105</v>
      </c>
      <c r="AC46" s="3">
        <v>1.1599999999999999</v>
      </c>
      <c r="AD46" s="3">
        <v>0.02</v>
      </c>
    </row>
    <row r="47" spans="1:30" x14ac:dyDescent="0.25">
      <c r="A47" s="2">
        <v>45272.365428240737</v>
      </c>
      <c r="B47" s="3"/>
      <c r="C47" s="3">
        <v>87</v>
      </c>
      <c r="D47" s="2">
        <v>45272.437881944439</v>
      </c>
      <c r="E47" s="3">
        <v>59.5</v>
      </c>
      <c r="F47" s="3">
        <v>15.2</v>
      </c>
      <c r="G47" s="2">
        <v>45272.430949074071</v>
      </c>
      <c r="H47" s="3" t="s">
        <v>544</v>
      </c>
      <c r="I47" s="3" t="s">
        <v>30</v>
      </c>
      <c r="J47" s="3">
        <v>0.02</v>
      </c>
      <c r="K47" s="2">
        <v>45272.413310185184</v>
      </c>
      <c r="L47" s="3" t="s">
        <v>758</v>
      </c>
      <c r="M47" s="3" t="s">
        <v>959</v>
      </c>
      <c r="N47" s="2">
        <v>45272.553356481483</v>
      </c>
      <c r="O47" s="3" t="s">
        <v>912</v>
      </c>
      <c r="P47" s="3">
        <v>14.4</v>
      </c>
      <c r="Q47" s="2">
        <v>45272.539467592593</v>
      </c>
      <c r="R47" s="3" t="s">
        <v>848</v>
      </c>
      <c r="S47" s="3" t="s">
        <v>30</v>
      </c>
      <c r="T47" s="3">
        <v>0.02</v>
      </c>
      <c r="U47" s="2">
        <v>45272.499652777777</v>
      </c>
      <c r="V47" s="3" t="s">
        <v>1304</v>
      </c>
      <c r="W47" s="3" t="s">
        <v>1275</v>
      </c>
      <c r="X47" s="2">
        <v>45272.63449074074</v>
      </c>
      <c r="Y47" s="3">
        <v>64.5</v>
      </c>
      <c r="Z47" s="3">
        <v>17.100000000000001</v>
      </c>
      <c r="AA47" s="2">
        <v>45272.63449074074</v>
      </c>
      <c r="AB47" s="3" t="s">
        <v>848</v>
      </c>
      <c r="AC47" s="3" t="s">
        <v>30</v>
      </c>
      <c r="AD47" s="3">
        <v>0.02</v>
      </c>
    </row>
    <row r="48" spans="1:30" x14ac:dyDescent="0.25">
      <c r="A48" s="2">
        <v>45272.368437500001</v>
      </c>
      <c r="B48" s="3">
        <v>107</v>
      </c>
      <c r="C48" s="3">
        <v>74</v>
      </c>
      <c r="D48" s="2">
        <v>45272.444826388892</v>
      </c>
      <c r="E48" s="3">
        <v>59.5</v>
      </c>
      <c r="F48" s="3">
        <v>15.2</v>
      </c>
      <c r="G48" s="2">
        <v>45272.437881944439</v>
      </c>
      <c r="H48" s="3" t="s">
        <v>545</v>
      </c>
      <c r="I48" s="3">
        <v>2.56</v>
      </c>
      <c r="J48" s="3">
        <v>0.02</v>
      </c>
      <c r="K48" s="2">
        <v>45272.413888888885</v>
      </c>
      <c r="L48" s="3" t="s">
        <v>150</v>
      </c>
      <c r="M48" s="3" t="s">
        <v>960</v>
      </c>
      <c r="N48" s="2">
        <v>45272.560300925921</v>
      </c>
      <c r="O48" s="3" t="s">
        <v>912</v>
      </c>
      <c r="P48" s="3">
        <v>14.4</v>
      </c>
      <c r="Q48" s="2">
        <v>45272.546412037038</v>
      </c>
      <c r="R48" s="3" t="s">
        <v>1105</v>
      </c>
      <c r="S48" s="3" t="s">
        <v>30</v>
      </c>
      <c r="T48" s="3">
        <v>0.02</v>
      </c>
      <c r="U48" s="2">
        <v>45272.504976851851</v>
      </c>
      <c r="V48" s="3" t="s">
        <v>1035</v>
      </c>
      <c r="W48" s="3"/>
      <c r="X48" s="2">
        <v>45273.357997685191</v>
      </c>
      <c r="Y48" s="3">
        <v>71.5</v>
      </c>
      <c r="Z48" s="3">
        <v>15.2</v>
      </c>
      <c r="AA48" s="2">
        <v>45273.357997685191</v>
      </c>
      <c r="AB48" s="3" t="s">
        <v>347</v>
      </c>
      <c r="AC48" s="3" t="s">
        <v>30</v>
      </c>
      <c r="AD48" s="3">
        <v>0.02</v>
      </c>
    </row>
    <row r="49" spans="1:30" x14ac:dyDescent="0.25">
      <c r="A49" s="2">
        <v>45272.375393518523</v>
      </c>
      <c r="B49" s="3">
        <v>83</v>
      </c>
      <c r="C49" s="3">
        <v>61</v>
      </c>
      <c r="D49" s="2">
        <v>45272.45177083333</v>
      </c>
      <c r="E49" s="3">
        <v>61.5</v>
      </c>
      <c r="F49" s="3">
        <v>15.2</v>
      </c>
      <c r="G49" s="2">
        <v>45272.444826388892</v>
      </c>
      <c r="H49" s="3" t="s">
        <v>496</v>
      </c>
      <c r="I49" s="3">
        <v>2.97</v>
      </c>
      <c r="J49" s="3">
        <v>0.02</v>
      </c>
      <c r="K49" s="2">
        <v>45272.414467592593</v>
      </c>
      <c r="L49" s="3" t="s">
        <v>150</v>
      </c>
      <c r="M49" s="3" t="s">
        <v>960</v>
      </c>
      <c r="N49" s="2">
        <v>45272.567245370374</v>
      </c>
      <c r="O49" s="3" t="s">
        <v>912</v>
      </c>
      <c r="P49" s="3">
        <v>14.4</v>
      </c>
      <c r="Q49" s="2">
        <v>45272.553356481483</v>
      </c>
      <c r="R49" s="3" t="s">
        <v>1142</v>
      </c>
      <c r="S49" s="3" t="s">
        <v>30</v>
      </c>
      <c r="T49" s="3">
        <v>0.02</v>
      </c>
      <c r="U49" s="2">
        <v>45272.506597222222</v>
      </c>
      <c r="V49" s="3" t="s">
        <v>1035</v>
      </c>
      <c r="W49" s="3" t="s">
        <v>942</v>
      </c>
      <c r="X49" s="2">
        <v>45273.362233796295</v>
      </c>
      <c r="Y49" s="3">
        <v>66.5</v>
      </c>
      <c r="Z49" s="3">
        <v>15.9</v>
      </c>
      <c r="AA49" s="2">
        <v>45273.362233796295</v>
      </c>
      <c r="AB49" s="3" t="s">
        <v>559</v>
      </c>
      <c r="AC49" s="3" t="s">
        <v>30</v>
      </c>
      <c r="AD49" s="3">
        <v>0.02</v>
      </c>
    </row>
    <row r="50" spans="1:30" x14ac:dyDescent="0.25">
      <c r="A50" s="2">
        <v>45272.375972222224</v>
      </c>
      <c r="B50" s="3"/>
      <c r="C50" s="3">
        <v>98</v>
      </c>
      <c r="D50" s="2">
        <v>45272.458715277782</v>
      </c>
      <c r="E50" s="3" t="s">
        <v>876</v>
      </c>
      <c r="F50" s="3">
        <v>15.1</v>
      </c>
      <c r="G50" s="2">
        <v>45272.45177083333</v>
      </c>
      <c r="H50" s="3" t="s">
        <v>268</v>
      </c>
      <c r="I50" s="3">
        <v>2.4300000000000002</v>
      </c>
      <c r="J50" s="3">
        <v>0.02</v>
      </c>
      <c r="K50" s="2">
        <v>45272.421412037038</v>
      </c>
      <c r="L50" s="3" t="s">
        <v>772</v>
      </c>
      <c r="M50" s="3" t="s">
        <v>961</v>
      </c>
      <c r="N50" s="2">
        <v>45272.574189814812</v>
      </c>
      <c r="O50" s="3" t="s">
        <v>912</v>
      </c>
      <c r="P50" s="3">
        <v>14.4</v>
      </c>
      <c r="Q50" s="2">
        <v>45272.560300925921</v>
      </c>
      <c r="R50" s="3" t="s">
        <v>1226</v>
      </c>
      <c r="S50" s="3" t="s">
        <v>30</v>
      </c>
      <c r="T50" s="3">
        <v>0.02</v>
      </c>
      <c r="U50" s="2">
        <v>45272.513310185182</v>
      </c>
      <c r="V50" s="3" t="s">
        <v>1022</v>
      </c>
      <c r="W50" s="3"/>
      <c r="X50" s="2">
        <v>45273.36917824074</v>
      </c>
      <c r="Y50" s="3">
        <v>64.5</v>
      </c>
      <c r="Z50" s="3">
        <v>16.3</v>
      </c>
      <c r="AA50" s="2">
        <v>45273.36917824074</v>
      </c>
      <c r="AB50" s="3" t="s">
        <v>559</v>
      </c>
      <c r="AC50" s="3" t="s">
        <v>30</v>
      </c>
      <c r="AD50" s="3">
        <v>0.02</v>
      </c>
    </row>
    <row r="51" spans="1:30" x14ac:dyDescent="0.25">
      <c r="A51" s="2">
        <v>45272.382337962961</v>
      </c>
      <c r="B51" s="3">
        <v>73</v>
      </c>
      <c r="C51" s="3">
        <v>49</v>
      </c>
      <c r="D51" s="2">
        <v>45272.465671296297</v>
      </c>
      <c r="E51" s="3">
        <v>61.5</v>
      </c>
      <c r="F51" s="3">
        <v>15.2</v>
      </c>
      <c r="G51" s="2">
        <v>45272.458715277782</v>
      </c>
      <c r="H51" s="3" t="s">
        <v>543</v>
      </c>
      <c r="I51" s="3">
        <v>1.0900000000000001</v>
      </c>
      <c r="J51" s="3">
        <v>0.02</v>
      </c>
      <c r="K51" s="2">
        <v>45272.428356481483</v>
      </c>
      <c r="L51" s="3" t="s">
        <v>557</v>
      </c>
      <c r="M51" s="3" t="s">
        <v>962</v>
      </c>
      <c r="N51" s="2">
        <v>45272.577546296292</v>
      </c>
      <c r="O51" s="3">
        <v>70.5</v>
      </c>
      <c r="P51" s="3">
        <v>14.3</v>
      </c>
      <c r="Q51" s="2">
        <v>45272.567245370374</v>
      </c>
      <c r="R51" s="3" t="s">
        <v>1317</v>
      </c>
      <c r="S51" s="3" t="s">
        <v>30</v>
      </c>
      <c r="T51" s="3">
        <v>0.02</v>
      </c>
      <c r="U51" s="2">
        <v>45272.513541666667</v>
      </c>
      <c r="V51" s="3" t="s">
        <v>1022</v>
      </c>
      <c r="W51" s="3" t="s">
        <v>1060</v>
      </c>
      <c r="X51" s="2">
        <v>45273.376122685186</v>
      </c>
      <c r="Y51" s="3">
        <v>63.5</v>
      </c>
      <c r="Z51" s="3">
        <v>16.5</v>
      </c>
      <c r="AA51" s="2">
        <v>45273.376122685186</v>
      </c>
      <c r="AB51" s="3" t="s">
        <v>559</v>
      </c>
      <c r="AC51" s="3" t="s">
        <v>30</v>
      </c>
      <c r="AD51" s="3">
        <v>0.02</v>
      </c>
    </row>
    <row r="52" spans="1:30" x14ac:dyDescent="0.25">
      <c r="A52" s="2">
        <v>45272.389282407406</v>
      </c>
      <c r="B52" s="3">
        <v>87</v>
      </c>
      <c r="C52" s="3">
        <v>55</v>
      </c>
      <c r="D52" s="2">
        <v>45272.472604166665</v>
      </c>
      <c r="E52" s="3" t="s">
        <v>889</v>
      </c>
      <c r="F52" s="3">
        <v>15.1</v>
      </c>
      <c r="G52" s="2">
        <v>45272.465671296297</v>
      </c>
      <c r="H52" s="3" t="s">
        <v>546</v>
      </c>
      <c r="I52" s="3" t="s">
        <v>30</v>
      </c>
      <c r="J52" s="3">
        <v>0.02</v>
      </c>
      <c r="K52" s="2">
        <v>45272.435300925921</v>
      </c>
      <c r="L52" s="3" t="s">
        <v>338</v>
      </c>
      <c r="M52" s="3" t="s">
        <v>963</v>
      </c>
      <c r="N52" s="2">
        <v>45272.581655092596</v>
      </c>
      <c r="O52" s="3">
        <v>70.5</v>
      </c>
      <c r="P52" s="3">
        <v>14.4</v>
      </c>
      <c r="Q52" s="2">
        <v>45272.574189814812</v>
      </c>
      <c r="R52" s="3" t="s">
        <v>1318</v>
      </c>
      <c r="S52" s="3" t="s">
        <v>30</v>
      </c>
      <c r="T52" s="3">
        <v>0.02</v>
      </c>
      <c r="U52" s="2">
        <v>45272.519560185188</v>
      </c>
      <c r="V52" s="3" t="s">
        <v>1308</v>
      </c>
      <c r="W52" s="3"/>
      <c r="X52" s="2">
        <v>45273.383067129631</v>
      </c>
      <c r="Y52" s="3">
        <v>64.5</v>
      </c>
      <c r="Z52" s="3" t="s">
        <v>872</v>
      </c>
      <c r="AA52" s="2">
        <v>45273.383067129631</v>
      </c>
      <c r="AB52" s="3" t="s">
        <v>522</v>
      </c>
      <c r="AC52" s="3" t="s">
        <v>30</v>
      </c>
      <c r="AD52" s="3">
        <v>0.02</v>
      </c>
    </row>
    <row r="53" spans="1:30" x14ac:dyDescent="0.25">
      <c r="A53" s="2">
        <v>45272.396226851852</v>
      </c>
      <c r="B53" s="3">
        <v>69</v>
      </c>
      <c r="C53" s="3">
        <v>49</v>
      </c>
      <c r="D53" s="2">
        <v>45272.479548611111</v>
      </c>
      <c r="E53" s="3">
        <v>60.5</v>
      </c>
      <c r="F53" s="3">
        <v>14.8</v>
      </c>
      <c r="G53" s="2">
        <v>45272.472604166665</v>
      </c>
      <c r="H53" s="3" t="s">
        <v>547</v>
      </c>
      <c r="I53" s="3" t="s">
        <v>30</v>
      </c>
      <c r="J53" s="3">
        <v>0.02</v>
      </c>
      <c r="K53" s="2">
        <v>45272.442245370374</v>
      </c>
      <c r="L53" s="3" t="s">
        <v>964</v>
      </c>
      <c r="M53" s="3" t="s">
        <v>965</v>
      </c>
      <c r="N53" s="2">
        <v>45272.588599537034</v>
      </c>
      <c r="O53" s="3" t="s">
        <v>891</v>
      </c>
      <c r="P53" s="3" t="s">
        <v>872</v>
      </c>
      <c r="Q53" s="2">
        <v>45272.577546296292</v>
      </c>
      <c r="R53" s="3" t="s">
        <v>537</v>
      </c>
      <c r="S53" s="3" t="s">
        <v>30</v>
      </c>
      <c r="T53" s="3">
        <v>0.02</v>
      </c>
      <c r="U53" s="2">
        <v>45272.520486111112</v>
      </c>
      <c r="V53" s="3" t="s">
        <v>1308</v>
      </c>
      <c r="W53" s="3" t="s">
        <v>1089</v>
      </c>
      <c r="X53" s="2">
        <v>45273.390011574069</v>
      </c>
      <c r="Y53" s="3" t="s">
        <v>894</v>
      </c>
      <c r="Z53" s="3">
        <v>15.7</v>
      </c>
      <c r="AA53" s="2">
        <v>45273.390011574069</v>
      </c>
      <c r="AB53" s="3" t="s">
        <v>1116</v>
      </c>
      <c r="AC53" s="3" t="s">
        <v>30</v>
      </c>
      <c r="AD53" s="3">
        <v>0.02</v>
      </c>
    </row>
    <row r="54" spans="1:30" x14ac:dyDescent="0.25">
      <c r="A54" s="2">
        <v>45272.403043981481</v>
      </c>
      <c r="B54" s="3"/>
      <c r="C54" s="3">
        <v>94</v>
      </c>
      <c r="D54" s="2">
        <v>45272.486493055556</v>
      </c>
      <c r="E54" s="3">
        <v>61.5</v>
      </c>
      <c r="F54" s="3">
        <v>14.7</v>
      </c>
      <c r="G54" s="2">
        <v>45272.479548611111</v>
      </c>
      <c r="H54" s="3" t="s">
        <v>525</v>
      </c>
      <c r="I54" s="3" t="s">
        <v>30</v>
      </c>
      <c r="J54" s="3">
        <v>0.02</v>
      </c>
      <c r="K54" s="2">
        <v>45272.449189814812</v>
      </c>
      <c r="L54" s="3" t="s">
        <v>966</v>
      </c>
      <c r="M54" s="3" t="s">
        <v>967</v>
      </c>
      <c r="N54" s="2">
        <v>45272.595543981486</v>
      </c>
      <c r="O54" s="3" t="s">
        <v>911</v>
      </c>
      <c r="P54" s="3">
        <v>16.600000000000001</v>
      </c>
      <c r="Q54" s="2">
        <v>45272.581655092596</v>
      </c>
      <c r="R54" s="3" t="s">
        <v>336</v>
      </c>
      <c r="S54" s="3" t="s">
        <v>30</v>
      </c>
      <c r="T54" s="3">
        <v>0.02</v>
      </c>
      <c r="U54" s="2">
        <v>45272.52743055555</v>
      </c>
      <c r="V54" s="3" t="s">
        <v>944</v>
      </c>
      <c r="W54" s="3" t="s">
        <v>938</v>
      </c>
      <c r="X54" s="2">
        <v>45273.399155092593</v>
      </c>
      <c r="Y54" s="3">
        <v>65.5</v>
      </c>
      <c r="Z54" s="3">
        <v>15.7</v>
      </c>
      <c r="AA54" s="2">
        <v>45273.399155092593</v>
      </c>
      <c r="AB54" s="3" t="s">
        <v>563</v>
      </c>
      <c r="AC54" s="3" t="s">
        <v>30</v>
      </c>
      <c r="AD54" s="3">
        <v>0.02</v>
      </c>
    </row>
    <row r="55" spans="1:30" x14ac:dyDescent="0.25">
      <c r="A55" s="2">
        <v>45272.403171296297</v>
      </c>
      <c r="B55" s="3">
        <v>119</v>
      </c>
      <c r="C55" s="3">
        <v>94</v>
      </c>
      <c r="D55" s="2">
        <v>45272.493437500001</v>
      </c>
      <c r="E55" s="3">
        <v>61.5</v>
      </c>
      <c r="F55" s="3">
        <v>14.6</v>
      </c>
      <c r="G55" s="2">
        <v>45272.486493055556</v>
      </c>
      <c r="H55" s="3" t="s">
        <v>548</v>
      </c>
      <c r="I55" s="3" t="s">
        <v>30</v>
      </c>
      <c r="J55" s="3">
        <v>0.02</v>
      </c>
      <c r="K55" s="2">
        <v>45272.456134259264</v>
      </c>
      <c r="L55" s="3" t="s">
        <v>841</v>
      </c>
      <c r="M55" s="3" t="s">
        <v>968</v>
      </c>
      <c r="N55" s="2">
        <v>45272.602500000001</v>
      </c>
      <c r="O55" s="3" t="s">
        <v>894</v>
      </c>
      <c r="P55" s="3">
        <v>16.899999999999999</v>
      </c>
      <c r="Q55" s="2">
        <v>45272.588599537034</v>
      </c>
      <c r="R55" s="3" t="s">
        <v>541</v>
      </c>
      <c r="S55" s="3">
        <v>1.55</v>
      </c>
      <c r="T55" s="3">
        <v>0.02</v>
      </c>
      <c r="U55" s="2">
        <v>45272.534375000003</v>
      </c>
      <c r="V55" s="3" t="s">
        <v>1268</v>
      </c>
      <c r="W55" s="3" t="s">
        <v>1179</v>
      </c>
      <c r="X55" s="2">
        <v>45273.400543981479</v>
      </c>
      <c r="Y55" s="3">
        <v>65.5</v>
      </c>
      <c r="Z55" s="3">
        <v>15.7</v>
      </c>
      <c r="AA55" s="2">
        <v>45273.400543981479</v>
      </c>
      <c r="AB55" s="3" t="s">
        <v>1423</v>
      </c>
      <c r="AC55" s="3" t="s">
        <v>30</v>
      </c>
      <c r="AD55" s="3">
        <v>0.02</v>
      </c>
    </row>
    <row r="56" spans="1:30" x14ac:dyDescent="0.25">
      <c r="A56" s="2">
        <v>45272.410138888888</v>
      </c>
      <c r="B56" s="3">
        <v>60</v>
      </c>
      <c r="C56" s="3">
        <v>42</v>
      </c>
      <c r="D56" s="2">
        <v>45272.500381944439</v>
      </c>
      <c r="E56" s="3">
        <v>61.5</v>
      </c>
      <c r="F56" s="3">
        <v>14.6</v>
      </c>
      <c r="G56" s="2">
        <v>45272.493437500001</v>
      </c>
      <c r="H56" s="3" t="s">
        <v>549</v>
      </c>
      <c r="I56" s="3">
        <v>1.88</v>
      </c>
      <c r="J56" s="3">
        <v>0.02</v>
      </c>
      <c r="K56" s="2">
        <v>45272.463078703702</v>
      </c>
      <c r="L56" s="3" t="s">
        <v>342</v>
      </c>
      <c r="M56" s="3" t="s">
        <v>969</v>
      </c>
      <c r="N56" s="2">
        <v>45272.609444444446</v>
      </c>
      <c r="O56" s="3" t="s">
        <v>894</v>
      </c>
      <c r="P56" s="3">
        <v>17.100000000000001</v>
      </c>
      <c r="Q56" s="2">
        <v>45272.595543981486</v>
      </c>
      <c r="R56" s="3" t="s">
        <v>203</v>
      </c>
      <c r="S56" s="3">
        <v>1.9</v>
      </c>
      <c r="T56" s="3">
        <v>0.02</v>
      </c>
      <c r="U56" s="2">
        <v>45272.541319444441</v>
      </c>
      <c r="V56" s="3" t="s">
        <v>1174</v>
      </c>
      <c r="W56" s="3" t="s">
        <v>1270</v>
      </c>
      <c r="X56" s="2">
        <v>45273.401932870373</v>
      </c>
      <c r="Y56" s="3">
        <v>65.5</v>
      </c>
      <c r="Z56" s="3">
        <v>15.7</v>
      </c>
      <c r="AA56" s="2">
        <v>45273.401932870373</v>
      </c>
      <c r="AB56" s="3" t="s">
        <v>1116</v>
      </c>
      <c r="AC56" s="3" t="s">
        <v>30</v>
      </c>
      <c r="AD56" s="3">
        <v>0.02</v>
      </c>
    </row>
    <row r="57" spans="1:30" x14ac:dyDescent="0.25">
      <c r="A57" s="2">
        <v>45272.417048611111</v>
      </c>
      <c r="B57" s="3">
        <v>54</v>
      </c>
      <c r="C57" s="3">
        <v>38</v>
      </c>
      <c r="D57" s="2">
        <v>45272.507326388892</v>
      </c>
      <c r="E57" s="3">
        <v>61.5</v>
      </c>
      <c r="F57" s="3">
        <v>14.8</v>
      </c>
      <c r="G57" s="2">
        <v>45272.500381944439</v>
      </c>
      <c r="H57" s="3" t="s">
        <v>550</v>
      </c>
      <c r="I57" s="3">
        <v>1.9</v>
      </c>
      <c r="J57" s="3">
        <v>0.02</v>
      </c>
      <c r="K57" s="2">
        <v>45272.470023148147</v>
      </c>
      <c r="L57" s="3" t="s">
        <v>10</v>
      </c>
      <c r="M57" s="3" t="s">
        <v>964</v>
      </c>
      <c r="N57" s="2">
        <v>45272.623333333337</v>
      </c>
      <c r="O57" s="3">
        <v>64.5</v>
      </c>
      <c r="P57" s="3">
        <v>17.2</v>
      </c>
      <c r="Q57" s="2">
        <v>45272.602500000001</v>
      </c>
      <c r="R57" s="3" t="s">
        <v>837</v>
      </c>
      <c r="S57" s="3" t="s">
        <v>30</v>
      </c>
      <c r="T57" s="3">
        <v>0.02</v>
      </c>
      <c r="U57" s="2">
        <v>45272.548263888893</v>
      </c>
      <c r="V57" s="3" t="s">
        <v>1290</v>
      </c>
      <c r="W57" s="3" t="s">
        <v>1305</v>
      </c>
      <c r="X57" s="2">
        <v>45273.403321759259</v>
      </c>
      <c r="Y57" s="3">
        <v>65.5</v>
      </c>
      <c r="Z57" s="3">
        <v>15.7</v>
      </c>
      <c r="AA57" s="2">
        <v>45273.403321759259</v>
      </c>
      <c r="AB57" s="3" t="s">
        <v>564</v>
      </c>
      <c r="AC57" s="3" t="s">
        <v>30</v>
      </c>
      <c r="AD57" s="3">
        <v>0.02</v>
      </c>
    </row>
    <row r="58" spans="1:30" x14ac:dyDescent="0.25">
      <c r="A58" s="2">
        <v>45272.424004629633</v>
      </c>
      <c r="B58" s="3">
        <v>74</v>
      </c>
      <c r="C58" s="3">
        <v>53</v>
      </c>
      <c r="D58" s="2">
        <v>45272.51427083333</v>
      </c>
      <c r="E58" s="3" t="s">
        <v>865</v>
      </c>
      <c r="F58" s="3">
        <v>14.7</v>
      </c>
      <c r="G58" s="2">
        <v>45272.507326388892</v>
      </c>
      <c r="H58" s="3" t="s">
        <v>540</v>
      </c>
      <c r="I58" s="3" t="s">
        <v>30</v>
      </c>
      <c r="J58" s="3">
        <v>0.02</v>
      </c>
      <c r="K58" s="2">
        <v>45272.476967592593</v>
      </c>
      <c r="L58" s="3" t="s">
        <v>292</v>
      </c>
      <c r="M58" s="3" t="s">
        <v>970</v>
      </c>
      <c r="N58" s="2">
        <v>45272.630277777775</v>
      </c>
      <c r="O58" s="3">
        <v>64.5</v>
      </c>
      <c r="P58" s="3">
        <v>17.100000000000001</v>
      </c>
      <c r="Q58" s="2">
        <v>45272.609444444446</v>
      </c>
      <c r="R58" s="3" t="s">
        <v>343</v>
      </c>
      <c r="S58" s="3" t="s">
        <v>30</v>
      </c>
      <c r="T58" s="3">
        <v>0.02</v>
      </c>
      <c r="U58" s="2">
        <v>45272.555208333331</v>
      </c>
      <c r="V58" s="3" t="s">
        <v>1268</v>
      </c>
      <c r="W58" s="3" t="s">
        <v>923</v>
      </c>
      <c r="X58" s="2">
        <v>45273.404710648145</v>
      </c>
      <c r="Y58" s="3">
        <v>65.5</v>
      </c>
      <c r="Z58" s="3">
        <v>15.8</v>
      </c>
      <c r="AA58" s="2">
        <v>45273.404710648145</v>
      </c>
      <c r="AB58" s="3" t="s">
        <v>1139</v>
      </c>
      <c r="AC58" s="3">
        <v>1.64</v>
      </c>
      <c r="AD58" s="3">
        <v>0.02</v>
      </c>
    </row>
    <row r="59" spans="1:30" x14ac:dyDescent="0.25">
      <c r="A59" s="2">
        <v>45272.42805555556</v>
      </c>
      <c r="B59" s="3"/>
      <c r="C59" s="3">
        <v>77</v>
      </c>
      <c r="D59" s="2">
        <v>45272.521215277782</v>
      </c>
      <c r="E59" s="3">
        <v>61.5</v>
      </c>
      <c r="F59" s="3">
        <v>14.7</v>
      </c>
      <c r="G59" s="2">
        <v>45272.51427083333</v>
      </c>
      <c r="H59" s="3" t="s">
        <v>551</v>
      </c>
      <c r="I59" s="3">
        <v>1.08</v>
      </c>
      <c r="J59" s="3">
        <v>0.02</v>
      </c>
      <c r="K59" s="2">
        <v>45272.483912037038</v>
      </c>
      <c r="L59" s="3" t="s">
        <v>624</v>
      </c>
      <c r="M59" s="3" t="s">
        <v>296</v>
      </c>
      <c r="N59" s="2">
        <v>45273.355405092589</v>
      </c>
      <c r="O59" s="3">
        <v>70.5</v>
      </c>
      <c r="P59" s="3">
        <v>16.399999999999999</v>
      </c>
      <c r="Q59" s="2">
        <v>45272.623333333337</v>
      </c>
      <c r="R59" s="3" t="s">
        <v>494</v>
      </c>
      <c r="S59" s="3" t="s">
        <v>30</v>
      </c>
      <c r="T59" s="3">
        <v>0.02</v>
      </c>
      <c r="U59" s="2">
        <v>45272.562152777777</v>
      </c>
      <c r="V59" s="3" t="s">
        <v>1269</v>
      </c>
      <c r="W59" s="3" t="s">
        <v>1020</v>
      </c>
      <c r="X59" s="2">
        <v>45273.406099537038</v>
      </c>
      <c r="Y59" s="3">
        <v>65.5</v>
      </c>
      <c r="Z59" s="3">
        <v>15.8</v>
      </c>
      <c r="AA59" s="2">
        <v>45273.406099537038</v>
      </c>
      <c r="AB59" s="3" t="s">
        <v>565</v>
      </c>
      <c r="AC59" s="3">
        <v>2.16</v>
      </c>
      <c r="AD59" s="3">
        <v>0.02</v>
      </c>
    </row>
    <row r="60" spans="1:30" x14ac:dyDescent="0.25">
      <c r="A60" s="2">
        <v>45272.430949074071</v>
      </c>
      <c r="B60" s="3">
        <v>104</v>
      </c>
      <c r="C60" s="3">
        <v>88</v>
      </c>
      <c r="D60" s="2">
        <v>45272.52815972222</v>
      </c>
      <c r="E60" s="3" t="s">
        <v>865</v>
      </c>
      <c r="F60" s="3">
        <v>14.7</v>
      </c>
      <c r="G60" s="2">
        <v>45272.521215277782</v>
      </c>
      <c r="H60" s="3" t="s">
        <v>337</v>
      </c>
      <c r="I60" s="3">
        <v>1.26</v>
      </c>
      <c r="J60" s="3">
        <v>0.02</v>
      </c>
      <c r="K60" s="2">
        <v>45272.490856481483</v>
      </c>
      <c r="L60" s="3" t="s">
        <v>591</v>
      </c>
      <c r="M60" s="3" t="s">
        <v>175</v>
      </c>
      <c r="N60" s="2">
        <v>45273.361064814817</v>
      </c>
      <c r="O60" s="3" t="s">
        <v>891</v>
      </c>
      <c r="P60" s="3">
        <v>15.8</v>
      </c>
      <c r="Q60" s="2">
        <v>45272.630277777775</v>
      </c>
      <c r="R60" s="3" t="s">
        <v>149</v>
      </c>
      <c r="S60" s="3" t="s">
        <v>30</v>
      </c>
      <c r="T60" s="3">
        <v>0.02</v>
      </c>
      <c r="U60" s="2">
        <v>45272.563310185185</v>
      </c>
      <c r="V60" s="3" t="s">
        <v>1093</v>
      </c>
      <c r="W60" s="3"/>
      <c r="X60" s="2">
        <v>45273.407488425924</v>
      </c>
      <c r="Y60" s="3">
        <v>65.5</v>
      </c>
      <c r="Z60" s="3">
        <v>15.8</v>
      </c>
      <c r="AA60" s="2">
        <v>45273.407488425924</v>
      </c>
      <c r="AB60" s="3" t="s">
        <v>551</v>
      </c>
      <c r="AC60" s="3" t="s">
        <v>92</v>
      </c>
      <c r="AD60" s="3">
        <v>0.02</v>
      </c>
    </row>
    <row r="61" spans="1:30" x14ac:dyDescent="0.25">
      <c r="A61" s="2">
        <v>45272.434293981481</v>
      </c>
      <c r="B61" s="3">
        <v>206</v>
      </c>
      <c r="C61" s="3"/>
      <c r="D61" s="2">
        <v>45272.535104166665</v>
      </c>
      <c r="E61" s="3" t="s">
        <v>865</v>
      </c>
      <c r="F61" s="3">
        <v>14.7</v>
      </c>
      <c r="G61" s="2">
        <v>45272.52815972222</v>
      </c>
      <c r="H61" s="3" t="s">
        <v>550</v>
      </c>
      <c r="I61" s="3">
        <v>1.65</v>
      </c>
      <c r="J61" s="3">
        <v>0.02</v>
      </c>
      <c r="K61" s="2">
        <v>45272.497800925921</v>
      </c>
      <c r="L61" s="3" t="s">
        <v>971</v>
      </c>
      <c r="M61" s="3" t="s">
        <v>972</v>
      </c>
      <c r="N61" s="2">
        <v>45273.368020833332</v>
      </c>
      <c r="O61" s="3">
        <v>69.5</v>
      </c>
      <c r="P61" s="3">
        <v>15.6</v>
      </c>
      <c r="Q61" s="2">
        <v>45273.355405092589</v>
      </c>
      <c r="R61" s="3" t="s">
        <v>628</v>
      </c>
      <c r="S61" s="3" t="s">
        <v>30</v>
      </c>
      <c r="T61" s="3">
        <v>0.02</v>
      </c>
      <c r="U61" s="2">
        <v>45272.565393518518</v>
      </c>
      <c r="V61" s="3" t="s">
        <v>1093</v>
      </c>
      <c r="W61" s="3"/>
      <c r="X61" s="2">
        <v>45273.408877314811</v>
      </c>
      <c r="Y61" s="3">
        <v>65.5</v>
      </c>
      <c r="Z61" s="3">
        <v>15.8</v>
      </c>
      <c r="AA61" s="2">
        <v>45273.408877314811</v>
      </c>
      <c r="AB61" s="3" t="s">
        <v>1148</v>
      </c>
      <c r="AC61" s="3">
        <v>1.78</v>
      </c>
      <c r="AD61" s="3">
        <v>0.02</v>
      </c>
    </row>
    <row r="62" spans="1:30" x14ac:dyDescent="0.25">
      <c r="A62" s="2">
        <v>45272.437881944439</v>
      </c>
      <c r="B62" s="3">
        <v>218</v>
      </c>
      <c r="C62" s="3">
        <v>186</v>
      </c>
      <c r="D62" s="2">
        <v>45272.542048611111</v>
      </c>
      <c r="E62" s="3" t="s">
        <v>865</v>
      </c>
      <c r="F62" s="3">
        <v>14.7</v>
      </c>
      <c r="G62" s="2">
        <v>45272.535104166665</v>
      </c>
      <c r="H62" s="3" t="s">
        <v>552</v>
      </c>
      <c r="I62" s="3">
        <v>1.78</v>
      </c>
      <c r="J62" s="3">
        <v>0.02</v>
      </c>
      <c r="K62" s="2">
        <v>45272.504745370374</v>
      </c>
      <c r="L62" s="3" t="s">
        <v>482</v>
      </c>
      <c r="M62" s="3" t="s">
        <v>813</v>
      </c>
      <c r="N62" s="2">
        <v>45273.374965277777</v>
      </c>
      <c r="O62" s="3">
        <v>70.5</v>
      </c>
      <c r="P62" s="3">
        <v>15.4</v>
      </c>
      <c r="Q62" s="2">
        <v>45273.361064814817</v>
      </c>
      <c r="R62" s="3" t="s">
        <v>1158</v>
      </c>
      <c r="S62" s="3" t="s">
        <v>30</v>
      </c>
      <c r="T62" s="3">
        <v>0.02</v>
      </c>
      <c r="U62" s="2">
        <v>45272.569097222222</v>
      </c>
      <c r="V62" s="3" t="s">
        <v>1172</v>
      </c>
      <c r="W62" s="3" t="s">
        <v>926</v>
      </c>
      <c r="X62" s="2">
        <v>45273.410266203704</v>
      </c>
      <c r="Y62" s="3">
        <v>65.5</v>
      </c>
      <c r="Z62" s="3">
        <v>15.8</v>
      </c>
      <c r="AA62" s="2">
        <v>45273.410266203704</v>
      </c>
      <c r="AB62" s="3" t="s">
        <v>550</v>
      </c>
      <c r="AC62" s="3">
        <v>1.76</v>
      </c>
      <c r="AD62" s="3">
        <v>0.02</v>
      </c>
    </row>
    <row r="63" spans="1:30" x14ac:dyDescent="0.25">
      <c r="A63" s="2">
        <v>45272.444826388892</v>
      </c>
      <c r="B63" s="3">
        <v>165</v>
      </c>
      <c r="C63" s="3">
        <v>140</v>
      </c>
      <c r="D63" s="2">
        <v>45272.549004629633</v>
      </c>
      <c r="E63" s="3" t="s">
        <v>865</v>
      </c>
      <c r="F63" s="3">
        <v>14.7</v>
      </c>
      <c r="G63" s="2">
        <v>45272.542048611111</v>
      </c>
      <c r="H63" s="3" t="s">
        <v>549</v>
      </c>
      <c r="I63" s="3">
        <v>2.58</v>
      </c>
      <c r="J63" s="3">
        <v>0.02</v>
      </c>
      <c r="K63" s="2">
        <v>45272.511689814812</v>
      </c>
      <c r="L63" s="3" t="s">
        <v>311</v>
      </c>
      <c r="M63" s="3" t="s">
        <v>559</v>
      </c>
      <c r="N63" s="2">
        <v>45273.384224537032</v>
      </c>
      <c r="O63" s="3" t="s">
        <v>898</v>
      </c>
      <c r="P63" s="3">
        <v>15.4</v>
      </c>
      <c r="Q63" s="2">
        <v>45273.368020833332</v>
      </c>
      <c r="R63" s="3" t="s">
        <v>1105</v>
      </c>
      <c r="S63" s="3" t="s">
        <v>30</v>
      </c>
      <c r="T63" s="3">
        <v>0.02</v>
      </c>
      <c r="U63" s="2">
        <v>45272.576041666667</v>
      </c>
      <c r="V63" s="3" t="s">
        <v>1065</v>
      </c>
      <c r="W63" s="3" t="s">
        <v>926</v>
      </c>
      <c r="X63" s="2">
        <v>45273.411655092597</v>
      </c>
      <c r="Y63" s="3">
        <v>65.5</v>
      </c>
      <c r="Z63" s="3">
        <v>15.8</v>
      </c>
      <c r="AA63" s="2">
        <v>45273.411655092597</v>
      </c>
      <c r="AB63" s="3" t="s">
        <v>957</v>
      </c>
      <c r="AC63" s="3">
        <v>1.44</v>
      </c>
      <c r="AD63" s="3">
        <v>0.02</v>
      </c>
    </row>
    <row r="64" spans="1:30" x14ac:dyDescent="0.25">
      <c r="A64" s="2">
        <v>45272.45177083333</v>
      </c>
      <c r="B64" s="3">
        <v>121</v>
      </c>
      <c r="C64" s="3">
        <v>103</v>
      </c>
      <c r="D64" s="2">
        <v>45272.555937500001</v>
      </c>
      <c r="E64" s="3" t="s">
        <v>865</v>
      </c>
      <c r="F64" s="3">
        <v>14.7</v>
      </c>
      <c r="G64" s="2">
        <v>45272.549004629633</v>
      </c>
      <c r="H64" s="3" t="s">
        <v>542</v>
      </c>
      <c r="I64" s="3">
        <v>2.77</v>
      </c>
      <c r="J64" s="3">
        <v>0.02</v>
      </c>
      <c r="K64" s="2">
        <v>45272.518634259264</v>
      </c>
      <c r="L64" s="3" t="s">
        <v>10</v>
      </c>
      <c r="M64" s="3" t="s">
        <v>973</v>
      </c>
      <c r="N64" s="2">
        <v>45273.396030092597</v>
      </c>
      <c r="O64" s="3">
        <v>69.5</v>
      </c>
      <c r="P64" s="3">
        <v>15.8</v>
      </c>
      <c r="Q64" s="2">
        <v>45273.374965277777</v>
      </c>
      <c r="R64" s="3" t="s">
        <v>268</v>
      </c>
      <c r="S64" s="3" t="s">
        <v>30</v>
      </c>
      <c r="T64" s="3">
        <v>0.02</v>
      </c>
      <c r="U64" s="2">
        <v>45272.59202546296</v>
      </c>
      <c r="V64" s="3" t="s">
        <v>1081</v>
      </c>
      <c r="W64" s="3" t="s">
        <v>1035</v>
      </c>
      <c r="X64" s="2">
        <v>45273.413043981476</v>
      </c>
      <c r="Y64" s="3">
        <v>65.5</v>
      </c>
      <c r="Z64" s="3">
        <v>15.7</v>
      </c>
      <c r="AA64" s="2">
        <v>45273.413043981476</v>
      </c>
      <c r="AB64" s="3" t="s">
        <v>1103</v>
      </c>
      <c r="AC64" s="3">
        <v>1.07</v>
      </c>
      <c r="AD64" s="3">
        <v>0.02</v>
      </c>
    </row>
    <row r="65" spans="1:30" x14ac:dyDescent="0.25">
      <c r="A65" s="2">
        <v>45272.458715277782</v>
      </c>
      <c r="B65" s="3">
        <v>69</v>
      </c>
      <c r="C65" s="3">
        <v>50</v>
      </c>
      <c r="D65" s="2">
        <v>45272.562881944439</v>
      </c>
      <c r="E65" s="3">
        <v>63.5</v>
      </c>
      <c r="F65" s="3" t="s">
        <v>875</v>
      </c>
      <c r="G65" s="2">
        <v>45272.555937500001</v>
      </c>
      <c r="H65" s="3" t="s">
        <v>542</v>
      </c>
      <c r="I65" s="3">
        <v>2.66</v>
      </c>
      <c r="J65" s="3">
        <v>0.02</v>
      </c>
      <c r="K65" s="2">
        <v>45272.525578703702</v>
      </c>
      <c r="L65" s="3" t="s">
        <v>790</v>
      </c>
      <c r="M65" s="3" t="s">
        <v>959</v>
      </c>
      <c r="N65" s="2">
        <v>45273.402974537035</v>
      </c>
      <c r="O65" s="3" t="s">
        <v>912</v>
      </c>
      <c r="P65" s="3">
        <v>15.7</v>
      </c>
      <c r="Q65" s="2">
        <v>45273.384224537032</v>
      </c>
      <c r="R65" s="3" t="s">
        <v>806</v>
      </c>
      <c r="S65" s="3" t="s">
        <v>30</v>
      </c>
      <c r="T65" s="3">
        <v>0.02</v>
      </c>
      <c r="U65" s="2">
        <v>45272.592141203699</v>
      </c>
      <c r="V65" s="3" t="s">
        <v>1081</v>
      </c>
      <c r="W65" s="3" t="s">
        <v>1035</v>
      </c>
      <c r="X65" s="2">
        <v>45273.41443287037</v>
      </c>
      <c r="Y65" s="3" t="s">
        <v>911</v>
      </c>
      <c r="Z65" s="3">
        <v>15.8</v>
      </c>
      <c r="AA65" s="2">
        <v>45273.41443287037</v>
      </c>
      <c r="AB65" s="3" t="s">
        <v>1318</v>
      </c>
      <c r="AC65" s="3" t="s">
        <v>30</v>
      </c>
      <c r="AD65" s="3">
        <v>0.02</v>
      </c>
    </row>
    <row r="66" spans="1:30" x14ac:dyDescent="0.25">
      <c r="A66" s="2">
        <v>45272.463472222225</v>
      </c>
      <c r="B66" s="3"/>
      <c r="C66" s="3">
        <v>96</v>
      </c>
      <c r="D66" s="2">
        <v>45272.569826388892</v>
      </c>
      <c r="E66" s="3" t="s">
        <v>879</v>
      </c>
      <c r="F66" s="3">
        <v>15.1</v>
      </c>
      <c r="G66" s="2">
        <v>45272.562881944439</v>
      </c>
      <c r="H66" s="3" t="s">
        <v>183</v>
      </c>
      <c r="I66" s="3">
        <v>3.02</v>
      </c>
      <c r="J66" s="3">
        <v>0.02</v>
      </c>
      <c r="K66" s="2">
        <v>45272.532523148147</v>
      </c>
      <c r="L66" s="3" t="s">
        <v>831</v>
      </c>
      <c r="M66" s="3" t="s">
        <v>974</v>
      </c>
      <c r="N66" s="2">
        <v>45273.408530092594</v>
      </c>
      <c r="O66" s="3" t="s">
        <v>912</v>
      </c>
      <c r="P66" s="3">
        <v>15.7</v>
      </c>
      <c r="Q66" s="2">
        <v>45273.396030092597</v>
      </c>
      <c r="R66" s="3" t="s">
        <v>803</v>
      </c>
      <c r="S66" s="3" t="s">
        <v>30</v>
      </c>
      <c r="T66" s="3">
        <v>0.02</v>
      </c>
      <c r="U66" s="2">
        <v>45272.595729166671</v>
      </c>
      <c r="V66" s="3" t="s">
        <v>1091</v>
      </c>
      <c r="W66" s="3"/>
      <c r="X66" s="2">
        <v>45273.415821759263</v>
      </c>
      <c r="Y66" s="3">
        <v>65.5</v>
      </c>
      <c r="Z66" s="3">
        <v>15.8</v>
      </c>
      <c r="AA66" s="2">
        <v>45273.415821759263</v>
      </c>
      <c r="AB66" s="3" t="s">
        <v>1318</v>
      </c>
      <c r="AC66" s="3" t="s">
        <v>30</v>
      </c>
      <c r="AD66" s="3">
        <v>0.02</v>
      </c>
    </row>
    <row r="67" spans="1:30" x14ac:dyDescent="0.25">
      <c r="A67" s="2">
        <v>45272.465671296297</v>
      </c>
      <c r="B67" s="3">
        <v>129</v>
      </c>
      <c r="C67" s="3">
        <v>89</v>
      </c>
      <c r="D67" s="2">
        <v>45272.57677083333</v>
      </c>
      <c r="E67" s="3" t="s">
        <v>879</v>
      </c>
      <c r="F67" s="3">
        <v>15.1</v>
      </c>
      <c r="G67" s="2">
        <v>45272.569826388892</v>
      </c>
      <c r="H67" s="3" t="s">
        <v>553</v>
      </c>
      <c r="I67" s="3">
        <v>3.42</v>
      </c>
      <c r="J67" s="3">
        <v>0.02</v>
      </c>
      <c r="K67" s="2">
        <v>45272.539467592593</v>
      </c>
      <c r="L67" s="3" t="s">
        <v>555</v>
      </c>
      <c r="M67" s="3" t="s">
        <v>975</v>
      </c>
      <c r="N67" s="2">
        <v>45273.409918981481</v>
      </c>
      <c r="O67" s="3" t="s">
        <v>912</v>
      </c>
      <c r="P67" s="3">
        <v>15.7</v>
      </c>
      <c r="Q67" s="2">
        <v>45273.402974537035</v>
      </c>
      <c r="R67" s="3" t="s">
        <v>277</v>
      </c>
      <c r="S67" s="3" t="s">
        <v>30</v>
      </c>
      <c r="T67" s="3">
        <v>0.02</v>
      </c>
      <c r="U67" s="2">
        <v>45272.599085648151</v>
      </c>
      <c r="V67" s="3" t="s">
        <v>994</v>
      </c>
      <c r="W67" s="3" t="s">
        <v>1041</v>
      </c>
      <c r="X67" s="2">
        <v>45273.417210648149</v>
      </c>
      <c r="Y67" s="3">
        <v>65.5</v>
      </c>
      <c r="Z67" s="3">
        <v>15.7</v>
      </c>
      <c r="AA67" s="2">
        <v>45273.417210648149</v>
      </c>
      <c r="AB67" s="3" t="s">
        <v>564</v>
      </c>
      <c r="AC67" s="3" t="s">
        <v>30</v>
      </c>
      <c r="AD67" s="3">
        <v>0.02</v>
      </c>
    </row>
    <row r="68" spans="1:30" x14ac:dyDescent="0.25">
      <c r="A68" s="2">
        <v>45272.472604166665</v>
      </c>
      <c r="B68" s="3">
        <v>89</v>
      </c>
      <c r="C68" s="3">
        <v>71</v>
      </c>
      <c r="D68" s="2">
        <v>45272.583715277782</v>
      </c>
      <c r="E68" s="3">
        <v>62.5</v>
      </c>
      <c r="F68" s="3">
        <v>15.4</v>
      </c>
      <c r="G68" s="2">
        <v>45272.57677083333</v>
      </c>
      <c r="H68" s="3" t="s">
        <v>513</v>
      </c>
      <c r="I68" s="3">
        <v>3.16</v>
      </c>
      <c r="J68" s="3">
        <v>0.02</v>
      </c>
      <c r="K68" s="2">
        <v>45272.546412037038</v>
      </c>
      <c r="L68" s="3" t="s">
        <v>976</v>
      </c>
      <c r="M68" s="3" t="s">
        <v>931</v>
      </c>
      <c r="N68" s="2">
        <v>45273.42459490741</v>
      </c>
      <c r="O68" s="3">
        <v>72.5</v>
      </c>
      <c r="P68" s="3">
        <v>14.3</v>
      </c>
      <c r="Q68" s="2">
        <v>45273.408530092594</v>
      </c>
      <c r="R68" s="3" t="s">
        <v>802</v>
      </c>
      <c r="S68" s="3" t="s">
        <v>30</v>
      </c>
      <c r="T68" s="3">
        <v>0.02</v>
      </c>
      <c r="U68" s="2">
        <v>45272.606481481482</v>
      </c>
      <c r="V68" s="3" t="s">
        <v>1009</v>
      </c>
      <c r="W68" s="3" t="s">
        <v>950</v>
      </c>
      <c r="X68" s="2">
        <v>45273.418599537035</v>
      </c>
      <c r="Y68" s="3">
        <v>65.5</v>
      </c>
      <c r="Z68" s="3">
        <v>15.8</v>
      </c>
      <c r="AA68" s="2">
        <v>45273.418599537035</v>
      </c>
      <c r="AB68" s="3" t="s">
        <v>1422</v>
      </c>
      <c r="AC68" s="3" t="s">
        <v>30</v>
      </c>
      <c r="AD68" s="3">
        <v>0.02</v>
      </c>
    </row>
    <row r="69" spans="1:30" x14ac:dyDescent="0.25">
      <c r="A69" s="2">
        <v>45272.47388888889</v>
      </c>
      <c r="B69" s="3"/>
      <c r="C69" s="3">
        <v>82</v>
      </c>
      <c r="D69" s="2">
        <v>45272.59065972222</v>
      </c>
      <c r="E69" s="3" t="s">
        <v>892</v>
      </c>
      <c r="F69" s="3" t="s">
        <v>875</v>
      </c>
      <c r="G69" s="2">
        <v>45272.583715277782</v>
      </c>
      <c r="H69" s="3" t="s">
        <v>554</v>
      </c>
      <c r="I69" s="3">
        <v>2.59</v>
      </c>
      <c r="J69" s="3">
        <v>0.02</v>
      </c>
      <c r="K69" s="2">
        <v>45272.553356481483</v>
      </c>
      <c r="L69" s="3" t="s">
        <v>977</v>
      </c>
      <c r="M69" s="3" t="s">
        <v>967</v>
      </c>
      <c r="N69" s="2">
        <v>45273.426400462966</v>
      </c>
      <c r="O69" s="3">
        <v>72.5</v>
      </c>
      <c r="P69" s="3">
        <v>14.3</v>
      </c>
      <c r="Q69" s="2">
        <v>45273.409918981481</v>
      </c>
      <c r="R69" s="3" t="s">
        <v>536</v>
      </c>
      <c r="S69" s="3" t="s">
        <v>30</v>
      </c>
      <c r="T69" s="3">
        <v>0.02</v>
      </c>
      <c r="U69" s="2">
        <v>45272.607060185182</v>
      </c>
      <c r="V69" s="3" t="s">
        <v>1025</v>
      </c>
      <c r="W69" s="3" t="s">
        <v>1173</v>
      </c>
      <c r="X69" s="2">
        <v>45273.419988425929</v>
      </c>
      <c r="Y69" s="3">
        <v>66.5</v>
      </c>
      <c r="Z69" s="3">
        <v>15.8</v>
      </c>
      <c r="AA69" s="2">
        <v>45273.419988425929</v>
      </c>
      <c r="AB69" s="3" t="s">
        <v>1423</v>
      </c>
      <c r="AC69" s="3" t="s">
        <v>30</v>
      </c>
      <c r="AD69" s="3">
        <v>0.02</v>
      </c>
    </row>
    <row r="70" spans="1:30" x14ac:dyDescent="0.25">
      <c r="A70" s="2">
        <v>45272.479548611111</v>
      </c>
      <c r="B70" s="3">
        <v>89</v>
      </c>
      <c r="C70" s="3">
        <v>67</v>
      </c>
      <c r="D70" s="2">
        <v>45272.597604166665</v>
      </c>
      <c r="E70" s="3" t="s">
        <v>892</v>
      </c>
      <c r="F70" s="3">
        <v>14.9</v>
      </c>
      <c r="G70" s="2">
        <v>45272.59065972222</v>
      </c>
      <c r="H70" s="3" t="s">
        <v>555</v>
      </c>
      <c r="I70" s="3">
        <v>2.65</v>
      </c>
      <c r="J70" s="3">
        <v>0.02</v>
      </c>
      <c r="K70" s="2">
        <v>45272.560300925921</v>
      </c>
      <c r="L70" s="3" t="s">
        <v>978</v>
      </c>
      <c r="M70" s="3" t="s">
        <v>979</v>
      </c>
      <c r="N70" s="2">
        <v>45273.427789351852</v>
      </c>
      <c r="O70" s="3" t="s">
        <v>897</v>
      </c>
      <c r="P70" s="3">
        <v>14.3</v>
      </c>
      <c r="Q70" s="2">
        <v>45273.42459490741</v>
      </c>
      <c r="R70" s="3" t="s">
        <v>1211</v>
      </c>
      <c r="S70" s="3" t="s">
        <v>30</v>
      </c>
      <c r="T70" s="3">
        <v>0.02</v>
      </c>
      <c r="U70" s="2">
        <v>45272.613657407404</v>
      </c>
      <c r="V70" s="3" t="s">
        <v>1300</v>
      </c>
      <c r="W70" s="3" t="s">
        <v>934</v>
      </c>
      <c r="X70" s="2">
        <v>45273.421377314815</v>
      </c>
      <c r="Y70" s="3">
        <v>65.5</v>
      </c>
      <c r="Z70" s="3">
        <v>15.9</v>
      </c>
      <c r="AA70" s="2">
        <v>45273.421377314815</v>
      </c>
      <c r="AB70" s="3" t="s">
        <v>564</v>
      </c>
      <c r="AC70" s="3" t="s">
        <v>30</v>
      </c>
      <c r="AD70" s="3">
        <v>0.02</v>
      </c>
    </row>
    <row r="71" spans="1:30" x14ac:dyDescent="0.25">
      <c r="A71" s="2">
        <v>45272.484293981484</v>
      </c>
      <c r="B71" s="3"/>
      <c r="C71" s="3">
        <v>99</v>
      </c>
      <c r="D71" s="2">
        <v>45272.604548611111</v>
      </c>
      <c r="E71" s="3" t="s">
        <v>892</v>
      </c>
      <c r="F71" s="3">
        <v>14.8</v>
      </c>
      <c r="G71" s="2">
        <v>45272.597604166665</v>
      </c>
      <c r="H71" s="3" t="s">
        <v>533</v>
      </c>
      <c r="I71" s="3">
        <v>2.63</v>
      </c>
      <c r="J71" s="3">
        <v>0.02</v>
      </c>
      <c r="K71" s="2">
        <v>45272.567245370374</v>
      </c>
      <c r="L71" s="3" t="s">
        <v>980</v>
      </c>
      <c r="M71" s="3" t="s">
        <v>981</v>
      </c>
      <c r="N71" s="2">
        <v>45273.429178240738</v>
      </c>
      <c r="O71" s="3" t="s">
        <v>897</v>
      </c>
      <c r="P71" s="3">
        <v>14.2</v>
      </c>
      <c r="Q71" s="2">
        <v>45273.426400462966</v>
      </c>
      <c r="R71" s="3" t="s">
        <v>1218</v>
      </c>
      <c r="S71" s="3" t="s">
        <v>30</v>
      </c>
      <c r="T71" s="3">
        <v>0.02</v>
      </c>
      <c r="U71" s="2">
        <v>45272.617013888885</v>
      </c>
      <c r="V71" s="3" t="s">
        <v>1024</v>
      </c>
      <c r="W71" s="3"/>
      <c r="X71" s="2">
        <v>45273.422766203701</v>
      </c>
      <c r="Y71" s="3">
        <v>65.5</v>
      </c>
      <c r="Z71" s="3">
        <v>15.9</v>
      </c>
      <c r="AA71" s="2">
        <v>45273.422766203701</v>
      </c>
      <c r="AB71" s="3" t="s">
        <v>1317</v>
      </c>
      <c r="AC71" s="3" t="s">
        <v>30</v>
      </c>
      <c r="AD71" s="3">
        <v>0.02</v>
      </c>
    </row>
    <row r="72" spans="1:30" x14ac:dyDescent="0.25">
      <c r="A72" s="2">
        <v>45272.486493055556</v>
      </c>
      <c r="B72" s="3">
        <v>57</v>
      </c>
      <c r="C72" s="3">
        <v>40</v>
      </c>
      <c r="D72" s="2">
        <v>45272.611493055556</v>
      </c>
      <c r="E72" s="3" t="s">
        <v>892</v>
      </c>
      <c r="F72" s="3">
        <v>14.7</v>
      </c>
      <c r="G72" s="2">
        <v>45272.604548611111</v>
      </c>
      <c r="H72" s="3" t="s">
        <v>556</v>
      </c>
      <c r="I72" s="3">
        <v>2.37</v>
      </c>
      <c r="J72" s="3">
        <v>0.02</v>
      </c>
      <c r="K72" s="2">
        <v>45272.574189814812</v>
      </c>
      <c r="L72" s="3" t="s">
        <v>982</v>
      </c>
      <c r="M72" s="3" t="s">
        <v>983</v>
      </c>
      <c r="N72" s="2">
        <v>45273.433344907404</v>
      </c>
      <c r="O72" s="3" t="s">
        <v>897</v>
      </c>
      <c r="P72" s="3">
        <v>14.2</v>
      </c>
      <c r="Q72" s="2">
        <v>45273.427789351852</v>
      </c>
      <c r="R72" s="3" t="s">
        <v>1319</v>
      </c>
      <c r="S72" s="3" t="s">
        <v>30</v>
      </c>
      <c r="T72" s="3">
        <v>0.02</v>
      </c>
      <c r="U72" s="2">
        <v>45272.620601851857</v>
      </c>
      <c r="V72" s="3" t="s">
        <v>1091</v>
      </c>
      <c r="W72" s="3" t="s">
        <v>937</v>
      </c>
      <c r="X72" s="2">
        <v>45273.424155092594</v>
      </c>
      <c r="Y72" s="3">
        <v>65.5</v>
      </c>
      <c r="Z72" s="3">
        <v>15.8</v>
      </c>
      <c r="AA72" s="2">
        <v>45273.424155092594</v>
      </c>
      <c r="AB72" s="3" t="s">
        <v>1116</v>
      </c>
      <c r="AC72" s="3" t="s">
        <v>30</v>
      </c>
      <c r="AD72" s="3">
        <v>0.02</v>
      </c>
    </row>
    <row r="73" spans="1:30" x14ac:dyDescent="0.25">
      <c r="A73" s="2">
        <v>45272.49055555556</v>
      </c>
      <c r="B73" s="3">
        <v>252</v>
      </c>
      <c r="C73" s="3">
        <v>220</v>
      </c>
      <c r="D73" s="2">
        <v>45272.625381944439</v>
      </c>
      <c r="E73" s="3" t="s">
        <v>894</v>
      </c>
      <c r="F73" s="3">
        <v>14.7</v>
      </c>
      <c r="G73" s="2">
        <v>45272.611493055556</v>
      </c>
      <c r="H73" s="3" t="s">
        <v>556</v>
      </c>
      <c r="I73" s="3">
        <v>2.09</v>
      </c>
      <c r="J73" s="3">
        <v>0.02</v>
      </c>
      <c r="K73" s="2">
        <v>45272.577025462961</v>
      </c>
      <c r="L73" s="3" t="s">
        <v>984</v>
      </c>
      <c r="M73" s="3" t="s">
        <v>985</v>
      </c>
      <c r="N73" s="2">
        <v>45273.444074074076</v>
      </c>
      <c r="O73" s="3">
        <v>73.5</v>
      </c>
      <c r="P73" s="3">
        <v>14.3</v>
      </c>
      <c r="Q73" s="2">
        <v>45273.429178240738</v>
      </c>
      <c r="R73" s="3" t="s">
        <v>1218</v>
      </c>
      <c r="S73" s="3" t="s">
        <v>30</v>
      </c>
      <c r="T73" s="3">
        <v>0.02</v>
      </c>
      <c r="U73" s="2">
        <v>45272.627546296295</v>
      </c>
      <c r="V73" s="3" t="s">
        <v>1305</v>
      </c>
      <c r="W73" s="3" t="s">
        <v>1273</v>
      </c>
      <c r="X73" s="2">
        <v>45273.425543981481</v>
      </c>
      <c r="Y73" s="3">
        <v>65.5</v>
      </c>
      <c r="Z73" s="3">
        <v>15.8</v>
      </c>
      <c r="AA73" s="2">
        <v>45273.425543981481</v>
      </c>
      <c r="AB73" s="3" t="s">
        <v>1128</v>
      </c>
      <c r="AC73" s="3" t="s">
        <v>30</v>
      </c>
      <c r="AD73" s="3">
        <v>0.02</v>
      </c>
    </row>
    <row r="74" spans="1:30" x14ac:dyDescent="0.25">
      <c r="A74" s="2">
        <v>45272.493437500001</v>
      </c>
      <c r="B74" s="3">
        <v>85</v>
      </c>
      <c r="C74" s="3">
        <v>68</v>
      </c>
      <c r="D74" s="2">
        <v>45272.632326388892</v>
      </c>
      <c r="E74" s="3" t="s">
        <v>894</v>
      </c>
      <c r="F74" s="3">
        <v>14.7</v>
      </c>
      <c r="G74" s="2">
        <v>45272.625381944439</v>
      </c>
      <c r="H74" s="3" t="s">
        <v>557</v>
      </c>
      <c r="I74" s="3">
        <v>2.34</v>
      </c>
      <c r="J74" s="3">
        <v>0.02</v>
      </c>
      <c r="K74" s="2">
        <v>45272.577546296292</v>
      </c>
      <c r="L74" s="3" t="s">
        <v>986</v>
      </c>
      <c r="M74" s="3" t="s">
        <v>987</v>
      </c>
      <c r="N74" s="2">
        <v>45273.445219907408</v>
      </c>
      <c r="O74" s="3">
        <v>73.5</v>
      </c>
      <c r="P74" s="3">
        <v>14.3</v>
      </c>
      <c r="Q74" s="2">
        <v>45273.433344907404</v>
      </c>
      <c r="R74" s="3" t="s">
        <v>986</v>
      </c>
      <c r="S74" s="3" t="s">
        <v>30</v>
      </c>
      <c r="T74" s="3">
        <v>0.02</v>
      </c>
      <c r="U74" s="2">
        <v>45272.63449074074</v>
      </c>
      <c r="V74" s="3" t="s">
        <v>1268</v>
      </c>
      <c r="W74" s="3" t="s">
        <v>1285</v>
      </c>
      <c r="X74" s="2">
        <v>45273.426932870367</v>
      </c>
      <c r="Y74" s="3">
        <v>65.5</v>
      </c>
      <c r="Z74" s="3">
        <v>15.7</v>
      </c>
      <c r="AA74" s="2">
        <v>45273.426932870367</v>
      </c>
      <c r="AB74" s="3" t="s">
        <v>1120</v>
      </c>
      <c r="AC74" s="3" t="s">
        <v>30</v>
      </c>
      <c r="AD74" s="3">
        <v>0.02</v>
      </c>
    </row>
    <row r="75" spans="1:30" x14ac:dyDescent="0.25">
      <c r="A75" s="2">
        <v>45272.500381944439</v>
      </c>
      <c r="B75" s="3">
        <v>77</v>
      </c>
      <c r="C75" s="3">
        <v>58</v>
      </c>
      <c r="D75" s="2">
        <v>45273.347280092596</v>
      </c>
      <c r="E75" s="3">
        <v>62.5</v>
      </c>
      <c r="F75" s="3">
        <v>15.9</v>
      </c>
      <c r="G75" s="2">
        <v>45272.632326388892</v>
      </c>
      <c r="H75" s="3" t="s">
        <v>527</v>
      </c>
      <c r="I75" s="3">
        <v>1.83</v>
      </c>
      <c r="J75" s="3">
        <v>0.02</v>
      </c>
      <c r="K75" s="2">
        <v>45272.581655092596</v>
      </c>
      <c r="L75" s="3" t="s">
        <v>973</v>
      </c>
      <c r="M75" s="3" t="s">
        <v>988</v>
      </c>
      <c r="N75" s="2">
        <v>45273.446608796294</v>
      </c>
      <c r="O75" s="3">
        <v>73.5</v>
      </c>
      <c r="P75" s="3">
        <v>14.3</v>
      </c>
      <c r="Q75" s="2">
        <v>45273.444074074076</v>
      </c>
      <c r="R75" s="3" t="s">
        <v>557</v>
      </c>
      <c r="S75" s="3" t="s">
        <v>30</v>
      </c>
      <c r="T75" s="3">
        <v>0.02</v>
      </c>
      <c r="U75" s="2">
        <v>45273.357430555552</v>
      </c>
      <c r="V75" s="3" t="s">
        <v>1024</v>
      </c>
      <c r="W75" s="3" t="s">
        <v>981</v>
      </c>
      <c r="X75" s="2">
        <v>45273.42832175926</v>
      </c>
      <c r="Y75" s="3">
        <v>65.5</v>
      </c>
      <c r="Z75" s="3">
        <v>15.7</v>
      </c>
      <c r="AA75" s="2">
        <v>45273.42832175926</v>
      </c>
      <c r="AB75" s="3" t="s">
        <v>990</v>
      </c>
      <c r="AC75" s="3" t="s">
        <v>30</v>
      </c>
      <c r="AD75" s="3">
        <v>0.02</v>
      </c>
    </row>
    <row r="76" spans="1:30" x14ac:dyDescent="0.25">
      <c r="A76" s="2">
        <v>45272.507326388892</v>
      </c>
      <c r="B76" s="3">
        <v>82</v>
      </c>
      <c r="C76" s="3">
        <v>59</v>
      </c>
      <c r="D76" s="2">
        <v>45273.350069444445</v>
      </c>
      <c r="E76" s="3">
        <v>62.5</v>
      </c>
      <c r="F76" s="3">
        <v>15.5</v>
      </c>
      <c r="G76" s="2">
        <v>45273.347280092596</v>
      </c>
      <c r="H76" s="3" t="s">
        <v>558</v>
      </c>
      <c r="I76" s="3" t="s">
        <v>30</v>
      </c>
      <c r="J76" s="3">
        <v>0.02</v>
      </c>
      <c r="K76" s="2">
        <v>45272.588599537034</v>
      </c>
      <c r="L76" s="3" t="s">
        <v>347</v>
      </c>
      <c r="M76" s="3" t="s">
        <v>989</v>
      </c>
      <c r="N76" s="2">
        <v>45273.447997685187</v>
      </c>
      <c r="O76" s="3" t="s">
        <v>896</v>
      </c>
      <c r="P76" s="3">
        <v>14.4</v>
      </c>
      <c r="Q76" s="2">
        <v>45273.445219907408</v>
      </c>
      <c r="R76" s="3" t="s">
        <v>1164</v>
      </c>
      <c r="S76" s="3" t="s">
        <v>30</v>
      </c>
      <c r="T76" s="3">
        <v>0.02</v>
      </c>
      <c r="U76" s="2">
        <v>45273.357997685191</v>
      </c>
      <c r="V76" s="3" t="s">
        <v>1464</v>
      </c>
      <c r="W76" s="3" t="s">
        <v>1309</v>
      </c>
      <c r="X76" s="2">
        <v>45273.429710648154</v>
      </c>
      <c r="Y76" s="3">
        <v>65.5</v>
      </c>
      <c r="Z76" s="3">
        <v>15.7</v>
      </c>
      <c r="AA76" s="2">
        <v>45273.429710648154</v>
      </c>
      <c r="AB76" s="3" t="s">
        <v>339</v>
      </c>
      <c r="AC76" s="3" t="s">
        <v>30</v>
      </c>
      <c r="AD76" s="3">
        <v>0.02</v>
      </c>
    </row>
    <row r="77" spans="1:30" x14ac:dyDescent="0.25">
      <c r="A77" s="2">
        <v>45272.51427083333</v>
      </c>
      <c r="B77" s="3">
        <v>80</v>
      </c>
      <c r="C77" s="3">
        <v>57</v>
      </c>
      <c r="D77" s="2">
        <v>45273.35701388889</v>
      </c>
      <c r="E77" s="3" t="s">
        <v>892</v>
      </c>
      <c r="F77" s="3">
        <v>15.1</v>
      </c>
      <c r="G77" s="2">
        <v>45273.350069444445</v>
      </c>
      <c r="H77" s="3" t="s">
        <v>549</v>
      </c>
      <c r="I77" s="3" t="s">
        <v>30</v>
      </c>
      <c r="J77" s="3">
        <v>0.02</v>
      </c>
      <c r="K77" s="2">
        <v>45272.595543981486</v>
      </c>
      <c r="L77" s="3" t="s">
        <v>569</v>
      </c>
      <c r="M77" s="3" t="s">
        <v>990</v>
      </c>
      <c r="N77" s="2">
        <v>45273.44939814815</v>
      </c>
      <c r="O77" s="3" t="s">
        <v>896</v>
      </c>
      <c r="P77" s="3">
        <v>14.3</v>
      </c>
      <c r="Q77" s="2">
        <v>45273.446608796294</v>
      </c>
      <c r="R77" s="3" t="s">
        <v>957</v>
      </c>
      <c r="S77" s="3" t="s">
        <v>30</v>
      </c>
      <c r="T77" s="3">
        <v>0.02</v>
      </c>
      <c r="U77" s="2">
        <v>45273.362233796295</v>
      </c>
      <c r="V77" s="3" t="s">
        <v>1175</v>
      </c>
      <c r="W77" s="3" t="s">
        <v>1306</v>
      </c>
      <c r="X77" s="2">
        <v>45273.431099537032</v>
      </c>
      <c r="Y77" s="3">
        <v>65.5</v>
      </c>
      <c r="Z77" s="3">
        <v>15.7</v>
      </c>
      <c r="AA77" s="2">
        <v>45273.431099537032</v>
      </c>
      <c r="AB77" s="3" t="s">
        <v>1145</v>
      </c>
      <c r="AC77" s="3" t="s">
        <v>30</v>
      </c>
      <c r="AD77" s="3">
        <v>0.02</v>
      </c>
    </row>
    <row r="78" spans="1:30" x14ac:dyDescent="0.25">
      <c r="A78" s="2">
        <v>45272.51971064815</v>
      </c>
      <c r="B78" s="3"/>
      <c r="C78" s="3">
        <v>77</v>
      </c>
      <c r="D78" s="2">
        <v>45273.363958333328</v>
      </c>
      <c r="E78" s="3">
        <v>64.5</v>
      </c>
      <c r="F78" s="3">
        <v>15.1</v>
      </c>
      <c r="G78" s="2">
        <v>45273.35701388889</v>
      </c>
      <c r="H78" s="3" t="s">
        <v>559</v>
      </c>
      <c r="I78" s="3" t="s">
        <v>30</v>
      </c>
      <c r="J78" s="3">
        <v>0.02</v>
      </c>
      <c r="K78" s="2">
        <v>45272.602500000001</v>
      </c>
      <c r="L78" s="3" t="s">
        <v>339</v>
      </c>
      <c r="M78" s="3" t="s">
        <v>954</v>
      </c>
      <c r="N78" s="2">
        <v>45273.450787037036</v>
      </c>
      <c r="O78" s="3" t="s">
        <v>896</v>
      </c>
      <c r="P78" s="3">
        <v>14.3</v>
      </c>
      <c r="Q78" s="2">
        <v>45273.447997685187</v>
      </c>
      <c r="R78" s="3" t="s">
        <v>573</v>
      </c>
      <c r="S78" s="3" t="s">
        <v>30</v>
      </c>
      <c r="T78" s="3">
        <v>0.02</v>
      </c>
      <c r="U78" s="2">
        <v>45273.363680555558</v>
      </c>
      <c r="V78" s="3" t="s">
        <v>1271</v>
      </c>
      <c r="W78" s="3"/>
      <c r="X78" s="2">
        <v>45273.432488425926</v>
      </c>
      <c r="Y78" s="3">
        <v>65.5</v>
      </c>
      <c r="Z78" s="3">
        <v>15.7</v>
      </c>
      <c r="AA78" s="2">
        <v>45273.432488425926</v>
      </c>
      <c r="AB78" s="3" t="s">
        <v>1117</v>
      </c>
      <c r="AC78" s="3" t="s">
        <v>30</v>
      </c>
      <c r="AD78" s="3">
        <v>0.02</v>
      </c>
    </row>
    <row r="79" spans="1:30" x14ac:dyDescent="0.25">
      <c r="A79" s="2">
        <v>45272.521215277782</v>
      </c>
      <c r="B79" s="3">
        <v>98</v>
      </c>
      <c r="C79" s="3">
        <v>77</v>
      </c>
      <c r="D79" s="2">
        <v>45273.37090277778</v>
      </c>
      <c r="E79" s="3">
        <v>64.5</v>
      </c>
      <c r="F79" s="3">
        <v>15.1</v>
      </c>
      <c r="G79" s="2">
        <v>45273.363958333328</v>
      </c>
      <c r="H79" s="3" t="s">
        <v>532</v>
      </c>
      <c r="I79" s="3" t="s">
        <v>30</v>
      </c>
      <c r="J79" s="3">
        <v>0.02</v>
      </c>
      <c r="K79" s="2">
        <v>45272.609444444446</v>
      </c>
      <c r="L79" s="3" t="s">
        <v>991</v>
      </c>
      <c r="M79" s="3" t="s">
        <v>992</v>
      </c>
      <c r="N79" s="2">
        <v>45273.452175925922</v>
      </c>
      <c r="O79" s="3" t="s">
        <v>896</v>
      </c>
      <c r="P79" s="3">
        <v>14.3</v>
      </c>
      <c r="Q79" s="2">
        <v>45273.44939814815</v>
      </c>
      <c r="R79" s="3" t="s">
        <v>770</v>
      </c>
      <c r="S79" s="3" t="s">
        <v>30</v>
      </c>
      <c r="T79" s="3">
        <v>0.02</v>
      </c>
      <c r="U79" s="2">
        <v>45273.36917824074</v>
      </c>
      <c r="V79" s="3" t="s">
        <v>944</v>
      </c>
      <c r="W79" s="3" t="s">
        <v>1280</v>
      </c>
      <c r="X79" s="2">
        <v>45273.433877314819</v>
      </c>
      <c r="Y79" s="3" t="s">
        <v>911</v>
      </c>
      <c r="Z79" s="3">
        <v>15.7</v>
      </c>
      <c r="AA79" s="2">
        <v>45273.433877314819</v>
      </c>
      <c r="AB79" s="3" t="s">
        <v>1101</v>
      </c>
      <c r="AC79" s="3" t="s">
        <v>30</v>
      </c>
      <c r="AD79" s="3">
        <v>0.02</v>
      </c>
    </row>
    <row r="80" spans="1:30" x14ac:dyDescent="0.25">
      <c r="A80" s="2">
        <v>45272.52815972222</v>
      </c>
      <c r="B80" s="3">
        <v>88</v>
      </c>
      <c r="C80" s="3">
        <v>70</v>
      </c>
      <c r="D80" s="2">
        <v>45273.377835648149</v>
      </c>
      <c r="E80" s="3" t="s">
        <v>892</v>
      </c>
      <c r="F80" s="3">
        <v>15.1</v>
      </c>
      <c r="G80" s="2">
        <v>45273.37090277778</v>
      </c>
      <c r="H80" s="3" t="s">
        <v>560</v>
      </c>
      <c r="I80" s="3" t="s">
        <v>30</v>
      </c>
      <c r="J80" s="3">
        <v>0.02</v>
      </c>
      <c r="K80" s="2">
        <v>45272.623333333337</v>
      </c>
      <c r="L80" s="3" t="s">
        <v>993</v>
      </c>
      <c r="M80" s="3" t="s">
        <v>975</v>
      </c>
      <c r="N80" s="2">
        <v>45273.453564814816</v>
      </c>
      <c r="O80" s="3" t="s">
        <v>896</v>
      </c>
      <c r="P80" s="3">
        <v>14.3</v>
      </c>
      <c r="Q80" s="2">
        <v>45273.450787037036</v>
      </c>
      <c r="R80" s="3" t="s">
        <v>519</v>
      </c>
      <c r="S80" s="3" t="s">
        <v>30</v>
      </c>
      <c r="T80" s="3">
        <v>0.02</v>
      </c>
      <c r="U80" s="2">
        <v>45273.376122685186</v>
      </c>
      <c r="V80" s="3" t="s">
        <v>908</v>
      </c>
      <c r="W80" s="3" t="s">
        <v>894</v>
      </c>
      <c r="X80" s="2">
        <v>45273.435266203705</v>
      </c>
      <c r="Y80" s="3" t="s">
        <v>911</v>
      </c>
      <c r="Z80" s="3">
        <v>15.7</v>
      </c>
      <c r="AA80" s="2">
        <v>45273.435266203705</v>
      </c>
      <c r="AB80" s="3" t="s">
        <v>1148</v>
      </c>
      <c r="AC80" s="3" t="s">
        <v>30</v>
      </c>
      <c r="AD80" s="3">
        <v>0.02</v>
      </c>
    </row>
    <row r="81" spans="1:30" x14ac:dyDescent="0.25">
      <c r="A81" s="2">
        <v>45272.530138888891</v>
      </c>
      <c r="B81" s="3"/>
      <c r="C81" s="3">
        <v>95</v>
      </c>
      <c r="D81" s="2">
        <v>45273.384791666671</v>
      </c>
      <c r="E81" s="3">
        <v>65.5</v>
      </c>
      <c r="F81" s="3">
        <v>14.6</v>
      </c>
      <c r="G81" s="2">
        <v>45273.377835648149</v>
      </c>
      <c r="H81" s="3" t="s">
        <v>556</v>
      </c>
      <c r="I81" s="3" t="s">
        <v>30</v>
      </c>
      <c r="J81" s="3">
        <v>0.02</v>
      </c>
      <c r="K81" s="2">
        <v>45272.630277777775</v>
      </c>
      <c r="L81" s="3" t="s">
        <v>994</v>
      </c>
      <c r="M81" s="3" t="s">
        <v>995</v>
      </c>
      <c r="N81" s="2">
        <v>45273.454953703702</v>
      </c>
      <c r="O81" s="3" t="s">
        <v>896</v>
      </c>
      <c r="P81" s="3">
        <v>14.2</v>
      </c>
      <c r="Q81" s="2">
        <v>45273.452175925922</v>
      </c>
      <c r="R81" s="3" t="s">
        <v>831</v>
      </c>
      <c r="S81" s="3" t="s">
        <v>30</v>
      </c>
      <c r="T81" s="3">
        <v>0.02</v>
      </c>
      <c r="U81" s="2">
        <v>45273.378379629634</v>
      </c>
      <c r="V81" s="3"/>
      <c r="W81" s="3" t="s">
        <v>903</v>
      </c>
      <c r="X81" s="2">
        <v>45273.436655092592</v>
      </c>
      <c r="Y81" s="3">
        <v>65.5</v>
      </c>
      <c r="Z81" s="3">
        <v>15.8</v>
      </c>
      <c r="AA81" s="2">
        <v>45273.436655092592</v>
      </c>
      <c r="AB81" s="3" t="s">
        <v>1126</v>
      </c>
      <c r="AC81" s="3">
        <v>1.46</v>
      </c>
      <c r="AD81" s="3">
        <v>0.02</v>
      </c>
    </row>
    <row r="82" spans="1:30" x14ac:dyDescent="0.25">
      <c r="A82" s="2">
        <v>45272.535104166665</v>
      </c>
      <c r="B82" s="3">
        <v>142</v>
      </c>
      <c r="C82" s="3">
        <v>125</v>
      </c>
      <c r="D82" s="2">
        <v>45273.391736111109</v>
      </c>
      <c r="E82" s="3" t="s">
        <v>895</v>
      </c>
      <c r="F82" s="3">
        <v>14.1</v>
      </c>
      <c r="G82" s="2">
        <v>45273.384791666671</v>
      </c>
      <c r="H82" s="3" t="s">
        <v>561</v>
      </c>
      <c r="I82" s="3" t="s">
        <v>30</v>
      </c>
      <c r="J82" s="3">
        <v>0.02</v>
      </c>
      <c r="K82" s="2">
        <v>45273.355405092589</v>
      </c>
      <c r="L82" s="3" t="s">
        <v>865</v>
      </c>
      <c r="M82" s="3" t="s">
        <v>996</v>
      </c>
      <c r="N82" s="2">
        <v>45273.456342592588</v>
      </c>
      <c r="O82" s="3">
        <v>74.5</v>
      </c>
      <c r="P82" s="3">
        <v>14.3</v>
      </c>
      <c r="Q82" s="2">
        <v>45273.453564814816</v>
      </c>
      <c r="R82" s="3" t="s">
        <v>816</v>
      </c>
      <c r="S82" s="3" t="s">
        <v>30</v>
      </c>
      <c r="T82" s="3">
        <v>0.02</v>
      </c>
      <c r="U82" s="2">
        <v>45273.383067129631</v>
      </c>
      <c r="V82" s="3" t="s">
        <v>891</v>
      </c>
      <c r="W82" s="3" t="s">
        <v>869</v>
      </c>
      <c r="X82" s="2">
        <v>45273.438043981485</v>
      </c>
      <c r="Y82" s="3">
        <v>65.5</v>
      </c>
      <c r="Z82" s="3">
        <v>15.8</v>
      </c>
      <c r="AA82" s="2">
        <v>45273.438043981485</v>
      </c>
      <c r="AB82" s="3" t="s">
        <v>1148</v>
      </c>
      <c r="AC82" s="3">
        <v>1.67</v>
      </c>
      <c r="AD82" s="3">
        <v>0.02</v>
      </c>
    </row>
    <row r="83" spans="1:30" x14ac:dyDescent="0.25">
      <c r="A83" s="2">
        <v>45272.536377314813</v>
      </c>
      <c r="B83" s="3">
        <v>172</v>
      </c>
      <c r="C83" s="3"/>
      <c r="D83" s="2">
        <v>45273.402511574073</v>
      </c>
      <c r="E83" s="3" t="s">
        <v>891</v>
      </c>
      <c r="F83" s="3">
        <v>13.9</v>
      </c>
      <c r="G83" s="2">
        <v>45273.391736111109</v>
      </c>
      <c r="H83" s="3" t="s">
        <v>562</v>
      </c>
      <c r="I83" s="3" t="s">
        <v>30</v>
      </c>
      <c r="J83" s="3">
        <v>0.02</v>
      </c>
      <c r="K83" s="2">
        <v>45273.361064814817</v>
      </c>
      <c r="L83" s="3" t="s">
        <v>912</v>
      </c>
      <c r="M83" s="3" t="s">
        <v>888</v>
      </c>
      <c r="N83" s="2">
        <v>45273.457731481481</v>
      </c>
      <c r="O83" s="3">
        <v>74.5</v>
      </c>
      <c r="P83" s="3">
        <v>14.2</v>
      </c>
      <c r="Q83" s="2">
        <v>45273.454953703702</v>
      </c>
      <c r="R83" s="3" t="s">
        <v>836</v>
      </c>
      <c r="S83" s="3" t="s">
        <v>30</v>
      </c>
      <c r="T83" s="3">
        <v>0.02</v>
      </c>
      <c r="U83" s="2">
        <v>45273.390011574069</v>
      </c>
      <c r="V83" s="3" t="s">
        <v>900</v>
      </c>
      <c r="W83" s="3" t="s">
        <v>873</v>
      </c>
      <c r="X83" s="2">
        <v>45273.439432870371</v>
      </c>
      <c r="Y83" s="3" t="s">
        <v>911</v>
      </c>
      <c r="Z83" s="3">
        <v>15.8</v>
      </c>
      <c r="AA83" s="2">
        <v>45273.439432870371</v>
      </c>
      <c r="AB83" s="3" t="s">
        <v>1318</v>
      </c>
      <c r="AC83" s="3">
        <v>1.77</v>
      </c>
      <c r="AD83" s="3">
        <v>0.02</v>
      </c>
    </row>
    <row r="84" spans="1:30" x14ac:dyDescent="0.25">
      <c r="A84" s="2">
        <v>45272.540555555555</v>
      </c>
      <c r="B84" s="3">
        <v>171</v>
      </c>
      <c r="C84" s="3"/>
      <c r="D84" s="2">
        <v>45273.403553240743</v>
      </c>
      <c r="E84" s="3" t="s">
        <v>891</v>
      </c>
      <c r="F84" s="3">
        <v>13.9</v>
      </c>
      <c r="G84" s="2">
        <v>45273.402511574073</v>
      </c>
      <c r="H84" s="3" t="s">
        <v>563</v>
      </c>
      <c r="I84" s="3" t="s">
        <v>30</v>
      </c>
      <c r="J84" s="3">
        <v>0.02</v>
      </c>
      <c r="K84" s="2">
        <v>45273.368020833332</v>
      </c>
      <c r="L84" s="3" t="s">
        <v>997</v>
      </c>
      <c r="M84" s="3" t="s">
        <v>998</v>
      </c>
      <c r="N84" s="2">
        <v>45273.459120370375</v>
      </c>
      <c r="O84" s="3">
        <v>74.5</v>
      </c>
      <c r="P84" s="3">
        <v>14.2</v>
      </c>
      <c r="Q84" s="2">
        <v>45273.456342592588</v>
      </c>
      <c r="R84" s="3" t="s">
        <v>836</v>
      </c>
      <c r="S84" s="3" t="s">
        <v>30</v>
      </c>
      <c r="T84" s="3">
        <v>0.02</v>
      </c>
      <c r="U84" s="2">
        <v>45273.399155092593</v>
      </c>
      <c r="V84" s="3" t="s">
        <v>895</v>
      </c>
      <c r="W84" s="3" t="s">
        <v>871</v>
      </c>
      <c r="X84" s="2">
        <v>45273.440821759257</v>
      </c>
      <c r="Y84" s="3">
        <v>65.5</v>
      </c>
      <c r="Z84" s="3">
        <v>15.8</v>
      </c>
      <c r="AA84" s="2">
        <v>45273.440821759257</v>
      </c>
      <c r="AB84" s="3" t="s">
        <v>1148</v>
      </c>
      <c r="AC84" s="3">
        <v>1.75</v>
      </c>
      <c r="AD84" s="3">
        <v>0.02</v>
      </c>
    </row>
    <row r="85" spans="1:30" x14ac:dyDescent="0.25">
      <c r="A85" s="2">
        <v>45272.542048611111</v>
      </c>
      <c r="B85" s="3">
        <v>171</v>
      </c>
      <c r="C85" s="3">
        <v>148</v>
      </c>
      <c r="D85" s="2">
        <v>45273.410497685181</v>
      </c>
      <c r="E85" s="3">
        <v>68.5</v>
      </c>
      <c r="F85" s="3">
        <v>13.8</v>
      </c>
      <c r="G85" s="2">
        <v>45273.403553240743</v>
      </c>
      <c r="H85" s="3" t="s">
        <v>524</v>
      </c>
      <c r="I85" s="3" t="s">
        <v>30</v>
      </c>
      <c r="J85" s="3">
        <v>0.02</v>
      </c>
      <c r="K85" s="2">
        <v>45273.374965277777</v>
      </c>
      <c r="L85" s="3" t="s">
        <v>999</v>
      </c>
      <c r="M85" s="3" t="s">
        <v>1000</v>
      </c>
      <c r="N85" s="2">
        <v>45273.460497685184</v>
      </c>
      <c r="O85" s="3">
        <v>74.5</v>
      </c>
      <c r="P85" s="3">
        <v>14.2</v>
      </c>
      <c r="Q85" s="2">
        <v>45273.457731481481</v>
      </c>
      <c r="R85" s="3" t="s">
        <v>517</v>
      </c>
      <c r="S85" s="3" t="s">
        <v>30</v>
      </c>
      <c r="T85" s="3">
        <v>0.02</v>
      </c>
      <c r="U85" s="2">
        <v>45273.400543981479</v>
      </c>
      <c r="V85" s="3" t="s">
        <v>865</v>
      </c>
      <c r="W85" s="3" t="s">
        <v>868</v>
      </c>
      <c r="X85" s="2">
        <v>45273.442210648151</v>
      </c>
      <c r="Y85" s="3">
        <v>65.5</v>
      </c>
      <c r="Z85" s="3">
        <v>15.8</v>
      </c>
      <c r="AA85" s="2">
        <v>45273.442210648151</v>
      </c>
      <c r="AB85" s="3" t="s">
        <v>527</v>
      </c>
      <c r="AC85" s="3">
        <v>1.69</v>
      </c>
      <c r="AD85" s="3">
        <v>0.02</v>
      </c>
    </row>
    <row r="86" spans="1:30" x14ac:dyDescent="0.25">
      <c r="A86" s="2">
        <v>45272.544722222221</v>
      </c>
      <c r="B86" s="3">
        <v>182</v>
      </c>
      <c r="C86" s="3"/>
      <c r="D86" s="2">
        <v>45273.417442129634</v>
      </c>
      <c r="E86" s="3" t="s">
        <v>896</v>
      </c>
      <c r="F86" s="3">
        <v>13.4</v>
      </c>
      <c r="G86" s="2">
        <v>45273.410497685181</v>
      </c>
      <c r="H86" s="3" t="s">
        <v>552</v>
      </c>
      <c r="I86" s="3" t="s">
        <v>30</v>
      </c>
      <c r="J86" s="3">
        <v>0.02</v>
      </c>
      <c r="K86" s="2">
        <v>45273.383645833332</v>
      </c>
      <c r="L86" s="3" t="s">
        <v>1001</v>
      </c>
      <c r="M86" s="3" t="s">
        <v>1002</v>
      </c>
      <c r="N86" s="2">
        <v>45273.466053240743</v>
      </c>
      <c r="O86" s="3">
        <v>74.5</v>
      </c>
      <c r="P86" s="3">
        <v>14.2</v>
      </c>
      <c r="Q86" s="2">
        <v>45273.459120370375</v>
      </c>
      <c r="R86" s="3" t="s">
        <v>203</v>
      </c>
      <c r="S86" s="3" t="s">
        <v>30</v>
      </c>
      <c r="T86" s="3">
        <v>0.02</v>
      </c>
      <c r="U86" s="2">
        <v>45273.401932870373</v>
      </c>
      <c r="V86" s="3" t="s">
        <v>892</v>
      </c>
      <c r="W86" s="3" t="s">
        <v>878</v>
      </c>
      <c r="X86" s="2">
        <v>45273.443599537037</v>
      </c>
      <c r="Y86" s="3" t="s">
        <v>911</v>
      </c>
      <c r="Z86" s="3">
        <v>15.8</v>
      </c>
      <c r="AA86" s="2">
        <v>45273.443599537037</v>
      </c>
      <c r="AB86" s="3" t="s">
        <v>982</v>
      </c>
      <c r="AC86" s="3">
        <v>1.74</v>
      </c>
      <c r="AD86" s="3">
        <v>0.02</v>
      </c>
    </row>
    <row r="87" spans="1:30" x14ac:dyDescent="0.25">
      <c r="A87" s="2">
        <v>45272.549004629633</v>
      </c>
      <c r="B87" s="3">
        <v>145</v>
      </c>
      <c r="C87" s="3">
        <v>126</v>
      </c>
      <c r="D87" s="2">
        <v>45273.424386574072</v>
      </c>
      <c r="E87" s="3" t="s">
        <v>896</v>
      </c>
      <c r="F87" s="3">
        <v>13.5</v>
      </c>
      <c r="G87" s="2">
        <v>45273.417442129634</v>
      </c>
      <c r="H87" s="3" t="s">
        <v>541</v>
      </c>
      <c r="I87" s="3" t="s">
        <v>30</v>
      </c>
      <c r="J87" s="3">
        <v>0.02</v>
      </c>
      <c r="K87" s="2">
        <v>45273.384224537032</v>
      </c>
      <c r="L87" s="3" t="s">
        <v>563</v>
      </c>
      <c r="M87" s="3" t="s">
        <v>1003</v>
      </c>
      <c r="N87" s="2">
        <v>45273.467453703706</v>
      </c>
      <c r="O87" s="3">
        <v>74.5</v>
      </c>
      <c r="P87" s="3">
        <v>14.2</v>
      </c>
      <c r="Q87" s="2">
        <v>45273.460497685184</v>
      </c>
      <c r="R87" s="3" t="s">
        <v>827</v>
      </c>
      <c r="S87" s="3" t="s">
        <v>30</v>
      </c>
      <c r="T87" s="3">
        <v>0.02</v>
      </c>
      <c r="U87" s="2">
        <v>45273.403321759259</v>
      </c>
      <c r="V87" s="3" t="s">
        <v>894</v>
      </c>
      <c r="W87" s="3" t="s">
        <v>878</v>
      </c>
      <c r="X87" s="2">
        <v>45273.444988425923</v>
      </c>
      <c r="Y87" s="3">
        <v>65.5</v>
      </c>
      <c r="Z87" s="3">
        <v>15.8</v>
      </c>
      <c r="AA87" s="2">
        <v>45273.444988425923</v>
      </c>
      <c r="AB87" s="3" t="s">
        <v>557</v>
      </c>
      <c r="AC87" s="3">
        <v>1.73</v>
      </c>
      <c r="AD87" s="3">
        <v>0.02</v>
      </c>
    </row>
    <row r="88" spans="1:30" x14ac:dyDescent="0.25">
      <c r="A88" s="2">
        <v>45272.550856481481</v>
      </c>
      <c r="B88" s="3">
        <v>152</v>
      </c>
      <c r="C88" s="3"/>
      <c r="D88" s="2">
        <v>45273.431331018517</v>
      </c>
      <c r="E88" s="3" t="s">
        <v>897</v>
      </c>
      <c r="F88" s="3">
        <v>13.5</v>
      </c>
      <c r="G88" s="2">
        <v>45273.424386574072</v>
      </c>
      <c r="H88" s="3" t="s">
        <v>564</v>
      </c>
      <c r="I88" s="3" t="s">
        <v>30</v>
      </c>
      <c r="J88" s="3">
        <v>0.02</v>
      </c>
      <c r="K88" s="2">
        <v>45273.392094907409</v>
      </c>
      <c r="L88" s="3" t="s">
        <v>1004</v>
      </c>
      <c r="M88" s="3" t="s">
        <v>1005</v>
      </c>
      <c r="N88" s="2">
        <v>45273.468842592592</v>
      </c>
      <c r="O88" s="3">
        <v>74.5</v>
      </c>
      <c r="P88" s="3">
        <v>14.3</v>
      </c>
      <c r="Q88" s="2">
        <v>45273.466053240743</v>
      </c>
      <c r="R88" s="3" t="s">
        <v>812</v>
      </c>
      <c r="S88" s="3" t="s">
        <v>30</v>
      </c>
      <c r="T88" s="3">
        <v>0.02</v>
      </c>
      <c r="U88" s="2">
        <v>45273.404710648145</v>
      </c>
      <c r="V88" s="3" t="s">
        <v>1058</v>
      </c>
      <c r="W88" s="3" t="s">
        <v>942</v>
      </c>
      <c r="X88" s="2">
        <v>45273.446377314816</v>
      </c>
      <c r="Y88" s="3">
        <v>65.5</v>
      </c>
      <c r="Z88" s="3">
        <v>15.8</v>
      </c>
      <c r="AA88" s="2">
        <v>45273.446377314816</v>
      </c>
      <c r="AB88" s="3" t="s">
        <v>520</v>
      </c>
      <c r="AC88" s="3">
        <v>1.68</v>
      </c>
      <c r="AD88" s="3">
        <v>0.02</v>
      </c>
    </row>
    <row r="89" spans="1:30" x14ac:dyDescent="0.25">
      <c r="A89" s="2">
        <v>45272.555127314816</v>
      </c>
      <c r="B89" s="3">
        <v>155</v>
      </c>
      <c r="C89" s="3"/>
      <c r="D89" s="2">
        <v>45273.438275462962</v>
      </c>
      <c r="E89" s="3">
        <v>72.5</v>
      </c>
      <c r="F89" s="3">
        <v>13.6</v>
      </c>
      <c r="G89" s="2">
        <v>45273.431331018517</v>
      </c>
      <c r="H89" s="3" t="s">
        <v>565</v>
      </c>
      <c r="I89" s="3" t="s">
        <v>30</v>
      </c>
      <c r="J89" s="3">
        <v>0.02</v>
      </c>
      <c r="K89" s="2">
        <v>45273.396030092597</v>
      </c>
      <c r="L89" s="3" t="s">
        <v>1006</v>
      </c>
      <c r="M89" s="3" t="s">
        <v>1007</v>
      </c>
      <c r="N89" s="2">
        <v>45273.483530092592</v>
      </c>
      <c r="O89" s="3" t="s">
        <v>900</v>
      </c>
      <c r="P89" s="3">
        <v>14.2</v>
      </c>
      <c r="Q89" s="2">
        <v>45273.467453703706</v>
      </c>
      <c r="R89" s="3" t="s">
        <v>536</v>
      </c>
      <c r="S89" s="3" t="s">
        <v>30</v>
      </c>
      <c r="T89" s="3">
        <v>0.02</v>
      </c>
      <c r="U89" s="2">
        <v>45273.406099537038</v>
      </c>
      <c r="V89" s="3" t="s">
        <v>1301</v>
      </c>
      <c r="W89" s="3" t="s">
        <v>949</v>
      </c>
      <c r="X89" s="2">
        <v>45273.447766203702</v>
      </c>
      <c r="Y89" s="3">
        <v>65.5</v>
      </c>
      <c r="Z89" s="3">
        <v>15.8</v>
      </c>
      <c r="AA89" s="2">
        <v>45273.447766203702</v>
      </c>
      <c r="AB89" s="3" t="s">
        <v>1211</v>
      </c>
      <c r="AC89" s="3">
        <v>1.57</v>
      </c>
      <c r="AD89" s="3">
        <v>0.02</v>
      </c>
    </row>
    <row r="90" spans="1:30" x14ac:dyDescent="0.25">
      <c r="A90" s="2">
        <v>45272.555937500001</v>
      </c>
      <c r="B90" s="3">
        <v>155</v>
      </c>
      <c r="C90" s="3">
        <v>134</v>
      </c>
      <c r="D90" s="2">
        <v>45273.445219907408</v>
      </c>
      <c r="E90" s="3">
        <v>71.5</v>
      </c>
      <c r="F90" s="3">
        <v>13.7</v>
      </c>
      <c r="G90" s="2">
        <v>45273.438275462962</v>
      </c>
      <c r="H90" s="3" t="s">
        <v>549</v>
      </c>
      <c r="I90" s="3" t="s">
        <v>30</v>
      </c>
      <c r="J90" s="3">
        <v>0.02</v>
      </c>
      <c r="K90" s="2">
        <v>45273.402974537035</v>
      </c>
      <c r="L90" s="3" t="s">
        <v>1008</v>
      </c>
      <c r="M90" s="3" t="s">
        <v>1009</v>
      </c>
      <c r="N90" s="2">
        <v>45273.4846875</v>
      </c>
      <c r="O90" s="3" t="s">
        <v>900</v>
      </c>
      <c r="P90" s="3">
        <v>14.2</v>
      </c>
      <c r="Q90" s="2">
        <v>45273.468842592592</v>
      </c>
      <c r="R90" s="3" t="s">
        <v>813</v>
      </c>
      <c r="S90" s="3" t="s">
        <v>30</v>
      </c>
      <c r="T90" s="3">
        <v>0.02</v>
      </c>
      <c r="U90" s="2">
        <v>45273.407488425924</v>
      </c>
      <c r="V90" s="3" t="s">
        <v>1282</v>
      </c>
      <c r="W90" s="3" t="s">
        <v>1284</v>
      </c>
      <c r="X90" s="2">
        <v>45273.449155092589</v>
      </c>
      <c r="Y90" s="3" t="s">
        <v>911</v>
      </c>
      <c r="Z90" s="3">
        <v>15.8</v>
      </c>
      <c r="AA90" s="2">
        <v>45273.449155092589</v>
      </c>
      <c r="AB90" s="3" t="s">
        <v>1116</v>
      </c>
      <c r="AC90" s="3">
        <v>1.1499999999999999</v>
      </c>
      <c r="AD90" s="3">
        <v>0.02</v>
      </c>
    </row>
    <row r="91" spans="1:30" x14ac:dyDescent="0.25">
      <c r="A91" s="2">
        <v>45272.562881944439</v>
      </c>
      <c r="B91" s="3">
        <v>285</v>
      </c>
      <c r="C91" s="3">
        <v>247</v>
      </c>
      <c r="D91" s="2">
        <v>45273.452164351853</v>
      </c>
      <c r="E91" s="3">
        <v>71.5</v>
      </c>
      <c r="F91" s="3">
        <v>13.7</v>
      </c>
      <c r="G91" s="2">
        <v>45273.445219907408</v>
      </c>
      <c r="H91" s="3" t="s">
        <v>566</v>
      </c>
      <c r="I91" s="3" t="s">
        <v>30</v>
      </c>
      <c r="J91" s="3">
        <v>0.02</v>
      </c>
      <c r="K91" s="2">
        <v>45273.408530092594</v>
      </c>
      <c r="L91" s="3" t="s">
        <v>1010</v>
      </c>
      <c r="M91" s="3" t="s">
        <v>1011</v>
      </c>
      <c r="N91" s="2">
        <v>45273.486076388886</v>
      </c>
      <c r="O91" s="3" t="s">
        <v>900</v>
      </c>
      <c r="P91" s="3">
        <v>14.2</v>
      </c>
      <c r="Q91" s="2">
        <v>45273.483530092592</v>
      </c>
      <c r="R91" s="3" t="s">
        <v>836</v>
      </c>
      <c r="S91" s="3" t="s">
        <v>30</v>
      </c>
      <c r="T91" s="3">
        <v>0.02</v>
      </c>
      <c r="U91" s="2">
        <v>45273.408877314811</v>
      </c>
      <c r="V91" s="3" t="s">
        <v>864</v>
      </c>
      <c r="W91" s="3" t="s">
        <v>865</v>
      </c>
      <c r="X91" s="2">
        <v>45273.450543981482</v>
      </c>
      <c r="Y91" s="3">
        <v>65.5</v>
      </c>
      <c r="Z91" s="3">
        <v>15.8</v>
      </c>
      <c r="AA91" s="2">
        <v>45273.450543981482</v>
      </c>
      <c r="AB91" s="3" t="s">
        <v>1222</v>
      </c>
      <c r="AC91" s="3" t="s">
        <v>30</v>
      </c>
      <c r="AD91" s="3">
        <v>0.02</v>
      </c>
    </row>
    <row r="92" spans="1:30" x14ac:dyDescent="0.25">
      <c r="A92" s="2">
        <v>45272.569826388892</v>
      </c>
      <c r="B92" s="3">
        <v>206</v>
      </c>
      <c r="C92" s="3">
        <v>181</v>
      </c>
      <c r="D92" s="2">
        <v>45273.459120370375</v>
      </c>
      <c r="E92" s="3" t="s">
        <v>898</v>
      </c>
      <c r="F92" s="3">
        <v>13.7</v>
      </c>
      <c r="G92" s="2">
        <v>45273.452164351853</v>
      </c>
      <c r="H92" s="3" t="s">
        <v>567</v>
      </c>
      <c r="I92" s="3" t="s">
        <v>30</v>
      </c>
      <c r="J92" s="3">
        <v>0.02</v>
      </c>
      <c r="K92" s="2">
        <v>45273.409918981481</v>
      </c>
      <c r="L92" s="3" t="s">
        <v>962</v>
      </c>
      <c r="M92" s="3" t="s">
        <v>1012</v>
      </c>
      <c r="N92" s="2">
        <v>45273.48746527778</v>
      </c>
      <c r="O92" s="3" t="s">
        <v>900</v>
      </c>
      <c r="P92" s="3">
        <v>14.2</v>
      </c>
      <c r="Q92" s="2">
        <v>45273.4846875</v>
      </c>
      <c r="R92" s="3" t="s">
        <v>811</v>
      </c>
      <c r="S92" s="3" t="s">
        <v>30</v>
      </c>
      <c r="T92" s="3">
        <v>0.02</v>
      </c>
      <c r="U92" s="2">
        <v>45273.410266203704</v>
      </c>
      <c r="V92" s="3" t="s">
        <v>904</v>
      </c>
      <c r="W92" s="3" t="s">
        <v>873</v>
      </c>
      <c r="X92" s="2">
        <v>45273.451932870375</v>
      </c>
      <c r="Y92" s="3">
        <v>65.5</v>
      </c>
      <c r="Z92" s="3">
        <v>15.8</v>
      </c>
      <c r="AA92" s="2">
        <v>45273.451932870375</v>
      </c>
      <c r="AB92" s="3" t="s">
        <v>1145</v>
      </c>
      <c r="AC92" s="3" t="s">
        <v>30</v>
      </c>
      <c r="AD92" s="3">
        <v>0.02</v>
      </c>
    </row>
    <row r="93" spans="1:30" x14ac:dyDescent="0.25">
      <c r="A93" s="2">
        <v>45272.57677083333</v>
      </c>
      <c r="B93" s="3">
        <v>164</v>
      </c>
      <c r="C93" s="3">
        <v>139</v>
      </c>
      <c r="D93" s="2">
        <v>45273.466053240743</v>
      </c>
      <c r="E93" s="3">
        <v>71.5</v>
      </c>
      <c r="F93" s="3">
        <v>13.6</v>
      </c>
      <c r="G93" s="2">
        <v>45273.459120370375</v>
      </c>
      <c r="H93" s="3" t="s">
        <v>552</v>
      </c>
      <c r="I93" s="3">
        <v>1.23</v>
      </c>
      <c r="J93" s="3">
        <v>0.02</v>
      </c>
      <c r="K93" s="2">
        <v>45273.424016203702</v>
      </c>
      <c r="L93" s="3" t="s">
        <v>1013</v>
      </c>
      <c r="M93" s="3" t="s">
        <v>1014</v>
      </c>
      <c r="N93" s="2">
        <v>45273.488854166666</v>
      </c>
      <c r="O93" s="3" t="s">
        <v>900</v>
      </c>
      <c r="P93" s="3">
        <v>14.2</v>
      </c>
      <c r="Q93" s="2">
        <v>45273.486076388886</v>
      </c>
      <c r="R93" s="3" t="s">
        <v>534</v>
      </c>
      <c r="S93" s="3" t="s">
        <v>30</v>
      </c>
      <c r="T93" s="3">
        <v>0.02</v>
      </c>
      <c r="U93" s="2">
        <v>45273.411655092597</v>
      </c>
      <c r="V93" s="3" t="s">
        <v>904</v>
      </c>
      <c r="W93" s="3" t="s">
        <v>873</v>
      </c>
      <c r="X93" s="2">
        <v>45273.453321759254</v>
      </c>
      <c r="Y93" s="3">
        <v>66.5</v>
      </c>
      <c r="Z93" s="3">
        <v>15.8</v>
      </c>
      <c r="AA93" s="2">
        <v>45273.453321759254</v>
      </c>
      <c r="AB93" s="3" t="s">
        <v>1265</v>
      </c>
      <c r="AC93" s="3">
        <v>1.96</v>
      </c>
      <c r="AD93" s="3">
        <v>0.02</v>
      </c>
    </row>
    <row r="94" spans="1:30" x14ac:dyDescent="0.25">
      <c r="A94" s="2">
        <v>45272.583715277782</v>
      </c>
      <c r="B94" s="3">
        <v>129</v>
      </c>
      <c r="C94" s="3">
        <v>107</v>
      </c>
      <c r="D94" s="2">
        <v>45273.472997685181</v>
      </c>
      <c r="E94" s="3" t="s">
        <v>898</v>
      </c>
      <c r="F94" s="3">
        <v>13.6</v>
      </c>
      <c r="G94" s="2">
        <v>45273.466053240743</v>
      </c>
      <c r="H94" s="3" t="s">
        <v>523</v>
      </c>
      <c r="I94" s="3" t="s">
        <v>30</v>
      </c>
      <c r="J94" s="3">
        <v>0.02</v>
      </c>
      <c r="K94" s="2">
        <v>45273.42459490741</v>
      </c>
      <c r="L94" s="3" t="s">
        <v>1015</v>
      </c>
      <c r="M94" s="3" t="s">
        <v>1016</v>
      </c>
      <c r="N94" s="2">
        <v>45273.490243055552</v>
      </c>
      <c r="O94" s="3" t="s">
        <v>900</v>
      </c>
      <c r="P94" s="3">
        <v>14.2</v>
      </c>
      <c r="Q94" s="2">
        <v>45273.48746527778</v>
      </c>
      <c r="R94" s="3" t="s">
        <v>812</v>
      </c>
      <c r="S94" s="3" t="s">
        <v>30</v>
      </c>
      <c r="T94" s="3">
        <v>0.02</v>
      </c>
      <c r="U94" s="2">
        <v>45273.413043981476</v>
      </c>
      <c r="V94" s="3" t="s">
        <v>865</v>
      </c>
      <c r="W94" s="3" t="s">
        <v>886</v>
      </c>
      <c r="X94" s="2">
        <v>45273.456099537041</v>
      </c>
      <c r="Y94" s="3">
        <v>65.5</v>
      </c>
      <c r="Z94" s="3" t="s">
        <v>872</v>
      </c>
      <c r="AA94" s="2">
        <v>45273.456099537041</v>
      </c>
      <c r="AB94" s="3" t="s">
        <v>550</v>
      </c>
      <c r="AC94" s="3">
        <v>2.93</v>
      </c>
      <c r="AD94" s="3">
        <v>0.02</v>
      </c>
    </row>
    <row r="95" spans="1:30" x14ac:dyDescent="0.25">
      <c r="A95" s="2">
        <v>45272.590543981481</v>
      </c>
      <c r="B95" s="3">
        <v>188</v>
      </c>
      <c r="C95" s="3"/>
      <c r="D95" s="2">
        <v>45273.479942129634</v>
      </c>
      <c r="E95" s="3" t="s">
        <v>899</v>
      </c>
      <c r="F95" s="3">
        <v>13.7</v>
      </c>
      <c r="G95" s="2">
        <v>45273.472997685181</v>
      </c>
      <c r="H95" s="3" t="s">
        <v>568</v>
      </c>
      <c r="I95" s="3" t="s">
        <v>30</v>
      </c>
      <c r="J95" s="3">
        <v>0.02</v>
      </c>
      <c r="K95" s="2">
        <v>45273.426400462966</v>
      </c>
      <c r="L95" s="3" t="s">
        <v>951</v>
      </c>
      <c r="M95" s="3" t="s">
        <v>1017</v>
      </c>
      <c r="N95" s="2">
        <v>45273.491631944446</v>
      </c>
      <c r="O95" s="3" t="s">
        <v>900</v>
      </c>
      <c r="P95" s="3">
        <v>14.2</v>
      </c>
      <c r="Q95" s="2">
        <v>45273.488854166666</v>
      </c>
      <c r="R95" s="3" t="s">
        <v>812</v>
      </c>
      <c r="S95" s="3" t="s">
        <v>30</v>
      </c>
      <c r="T95" s="3">
        <v>0.02</v>
      </c>
      <c r="U95" s="2">
        <v>45273.41443287037</v>
      </c>
      <c r="V95" s="3" t="s">
        <v>902</v>
      </c>
      <c r="W95" s="3" t="s">
        <v>889</v>
      </c>
      <c r="X95" s="2">
        <v>45273.457488425927</v>
      </c>
      <c r="Y95" s="3">
        <v>65.5</v>
      </c>
      <c r="Z95" s="3">
        <v>15.9</v>
      </c>
      <c r="AA95" s="2">
        <v>45273.457488425927</v>
      </c>
      <c r="AB95" s="3" t="s">
        <v>1148</v>
      </c>
      <c r="AC95" s="3">
        <v>3.51</v>
      </c>
      <c r="AD95" s="3">
        <v>0.02</v>
      </c>
    </row>
    <row r="96" spans="1:30" x14ac:dyDescent="0.25">
      <c r="A96" s="2">
        <v>45272.59065972222</v>
      </c>
      <c r="B96" s="3">
        <v>188</v>
      </c>
      <c r="C96" s="3">
        <v>158</v>
      </c>
      <c r="D96" s="2">
        <v>45273.486886574072</v>
      </c>
      <c r="E96" s="3">
        <v>71.5</v>
      </c>
      <c r="F96" s="3">
        <v>13.8</v>
      </c>
      <c r="G96" s="2">
        <v>45273.479942129634</v>
      </c>
      <c r="H96" s="3" t="s">
        <v>569</v>
      </c>
      <c r="I96" s="3" t="s">
        <v>30</v>
      </c>
      <c r="J96" s="3">
        <v>0.02</v>
      </c>
      <c r="K96" s="2">
        <v>45273.427789351852</v>
      </c>
      <c r="L96" s="3" t="s">
        <v>951</v>
      </c>
      <c r="M96" s="3" t="s">
        <v>1017</v>
      </c>
      <c r="N96" s="2">
        <v>45273.493020833332</v>
      </c>
      <c r="O96" s="3" t="s">
        <v>900</v>
      </c>
      <c r="P96" s="3">
        <v>14.2</v>
      </c>
      <c r="Q96" s="2">
        <v>45273.490243055552</v>
      </c>
      <c r="R96" s="3" t="s">
        <v>534</v>
      </c>
      <c r="S96" s="3" t="s">
        <v>30</v>
      </c>
      <c r="T96" s="3">
        <v>0.02</v>
      </c>
      <c r="U96" s="2">
        <v>45273.415821759263</v>
      </c>
      <c r="V96" s="3" t="s">
        <v>904</v>
      </c>
      <c r="W96" s="3" t="s">
        <v>890</v>
      </c>
      <c r="X96" s="2">
        <v>45273.458877314813</v>
      </c>
      <c r="Y96" s="3">
        <v>65.5</v>
      </c>
      <c r="Z96" s="3">
        <v>15.8</v>
      </c>
      <c r="AA96" s="2">
        <v>45273.458877314813</v>
      </c>
      <c r="AB96" s="3" t="s">
        <v>495</v>
      </c>
      <c r="AC96" s="3">
        <v>3.47</v>
      </c>
      <c r="AD96" s="3">
        <v>0.02</v>
      </c>
    </row>
    <row r="97" spans="1:30" x14ac:dyDescent="0.25">
      <c r="A97" s="2">
        <v>45272.594722222224</v>
      </c>
      <c r="B97" s="3">
        <v>170</v>
      </c>
      <c r="C97" s="3"/>
      <c r="D97" s="2">
        <v>45273.493831018517</v>
      </c>
      <c r="E97" s="3" t="s">
        <v>899</v>
      </c>
      <c r="F97" s="3">
        <v>13.8</v>
      </c>
      <c r="G97" s="2">
        <v>45273.486886574072</v>
      </c>
      <c r="H97" s="3" t="s">
        <v>570</v>
      </c>
      <c r="I97" s="3" t="s">
        <v>30</v>
      </c>
      <c r="J97" s="3">
        <v>0.02</v>
      </c>
      <c r="K97" s="2">
        <v>45273.429178240738</v>
      </c>
      <c r="L97" s="3" t="s">
        <v>1018</v>
      </c>
      <c r="M97" s="3" t="s">
        <v>1019</v>
      </c>
      <c r="N97" s="2">
        <v>45273.494409722218</v>
      </c>
      <c r="O97" s="3" t="s">
        <v>900</v>
      </c>
      <c r="P97" s="3">
        <v>14.2</v>
      </c>
      <c r="Q97" s="2">
        <v>45273.491631944446</v>
      </c>
      <c r="R97" s="3" t="s">
        <v>811</v>
      </c>
      <c r="S97" s="3" t="s">
        <v>30</v>
      </c>
      <c r="T97" s="3">
        <v>0.02</v>
      </c>
      <c r="U97" s="2">
        <v>45273.417210648149</v>
      </c>
      <c r="V97" s="3" t="s">
        <v>870</v>
      </c>
      <c r="W97" s="3" t="s">
        <v>996</v>
      </c>
      <c r="X97" s="2">
        <v>45273.460266203707</v>
      </c>
      <c r="Y97" s="3">
        <v>65.5</v>
      </c>
      <c r="Z97" s="3">
        <v>15.8</v>
      </c>
      <c r="AA97" s="2">
        <v>45273.460266203707</v>
      </c>
      <c r="AB97" s="3" t="s">
        <v>1124</v>
      </c>
      <c r="AC97" s="3">
        <v>3.34</v>
      </c>
      <c r="AD97" s="3">
        <v>0.02</v>
      </c>
    </row>
    <row r="98" spans="1:30" x14ac:dyDescent="0.25">
      <c r="A98" s="2">
        <v>45272.597604166665</v>
      </c>
      <c r="B98" s="3">
        <v>120</v>
      </c>
      <c r="C98" s="3">
        <v>97</v>
      </c>
      <c r="D98" s="2">
        <v>45273.500775462962</v>
      </c>
      <c r="E98" s="3">
        <v>71.5</v>
      </c>
      <c r="F98" s="3">
        <v>13.8</v>
      </c>
      <c r="G98" s="2">
        <v>45273.493831018517</v>
      </c>
      <c r="H98" s="3" t="s">
        <v>571</v>
      </c>
      <c r="I98" s="3" t="s">
        <v>30</v>
      </c>
      <c r="J98" s="3">
        <v>0.02</v>
      </c>
      <c r="K98" s="2">
        <v>45273.433344907404</v>
      </c>
      <c r="L98" s="3" t="s">
        <v>939</v>
      </c>
      <c r="M98" s="3" t="s">
        <v>1020</v>
      </c>
      <c r="N98" s="2">
        <v>45273.495798611111</v>
      </c>
      <c r="O98" s="3" t="s">
        <v>900</v>
      </c>
      <c r="P98" s="3">
        <v>14.2</v>
      </c>
      <c r="Q98" s="2">
        <v>45273.493020833332</v>
      </c>
      <c r="R98" s="3" t="s">
        <v>572</v>
      </c>
      <c r="S98" s="3" t="s">
        <v>30</v>
      </c>
      <c r="T98" s="3">
        <v>0.02</v>
      </c>
      <c r="U98" s="2">
        <v>45273.418599537035</v>
      </c>
      <c r="V98" s="3" t="s">
        <v>894</v>
      </c>
      <c r="W98" s="3" t="s">
        <v>878</v>
      </c>
      <c r="X98" s="2">
        <v>45273.461655092593</v>
      </c>
      <c r="Y98" s="3">
        <v>65.5</v>
      </c>
      <c r="Z98" s="3">
        <v>15.8</v>
      </c>
      <c r="AA98" s="2">
        <v>45273.461655092593</v>
      </c>
      <c r="AB98" s="3" t="s">
        <v>1209</v>
      </c>
      <c r="AC98" s="3">
        <v>2.97</v>
      </c>
      <c r="AD98" s="3">
        <v>0.02</v>
      </c>
    </row>
    <row r="99" spans="1:30" x14ac:dyDescent="0.25">
      <c r="A99" s="2">
        <v>45272.604548611111</v>
      </c>
      <c r="B99" s="3">
        <v>130</v>
      </c>
      <c r="C99" s="3">
        <v>107</v>
      </c>
      <c r="D99" s="2">
        <v>45273.507719907408</v>
      </c>
      <c r="E99" s="3">
        <v>71.5</v>
      </c>
      <c r="F99" s="3">
        <v>13.8</v>
      </c>
      <c r="G99" s="2">
        <v>45273.500775462962</v>
      </c>
      <c r="H99" s="3" t="s">
        <v>572</v>
      </c>
      <c r="I99" s="3" t="s">
        <v>30</v>
      </c>
      <c r="J99" s="3">
        <v>0.02</v>
      </c>
      <c r="K99" s="2">
        <v>45273.443495370375</v>
      </c>
      <c r="L99" s="3" t="s">
        <v>1021</v>
      </c>
      <c r="M99" s="3" t="s">
        <v>1022</v>
      </c>
      <c r="N99" s="2">
        <v>45273.497187500005</v>
      </c>
      <c r="O99" s="3" t="s">
        <v>900</v>
      </c>
      <c r="P99" s="3">
        <v>14.2</v>
      </c>
      <c r="Q99" s="2">
        <v>45273.494409722218</v>
      </c>
      <c r="R99" s="3" t="s">
        <v>811</v>
      </c>
      <c r="S99" s="3" t="s">
        <v>30</v>
      </c>
      <c r="T99" s="3">
        <v>0.02</v>
      </c>
      <c r="U99" s="2">
        <v>45273.419988425929</v>
      </c>
      <c r="V99" s="3" t="s">
        <v>865</v>
      </c>
      <c r="W99" s="3" t="s">
        <v>886</v>
      </c>
      <c r="X99" s="2">
        <v>45273.464432870373</v>
      </c>
      <c r="Y99" s="3">
        <v>65.5</v>
      </c>
      <c r="Z99" s="3">
        <v>15.8</v>
      </c>
      <c r="AA99" s="2">
        <v>45273.464432870373</v>
      </c>
      <c r="AB99" s="3" t="s">
        <v>1209</v>
      </c>
      <c r="AC99" s="3">
        <v>2.66</v>
      </c>
      <c r="AD99" s="3">
        <v>0.02</v>
      </c>
    </row>
    <row r="100" spans="1:30" x14ac:dyDescent="0.25">
      <c r="A100" s="2">
        <v>45272.611493055556</v>
      </c>
      <c r="B100" s="3">
        <v>126</v>
      </c>
      <c r="C100" s="3">
        <v>100</v>
      </c>
      <c r="D100" s="2">
        <v>45273.521608796298</v>
      </c>
      <c r="E100" s="3">
        <v>71.5</v>
      </c>
      <c r="F100" s="3">
        <v>13.8</v>
      </c>
      <c r="G100" s="2">
        <v>45273.507719907408</v>
      </c>
      <c r="H100" s="3" t="s">
        <v>555</v>
      </c>
      <c r="I100" s="3" t="s">
        <v>30</v>
      </c>
      <c r="J100" s="3">
        <v>0.02</v>
      </c>
      <c r="K100" s="2">
        <v>45273.444074074076</v>
      </c>
      <c r="L100" s="3" t="s">
        <v>1023</v>
      </c>
      <c r="M100" s="3" t="s">
        <v>967</v>
      </c>
      <c r="N100" s="2">
        <v>45273.498576388884</v>
      </c>
      <c r="O100" s="3" t="s">
        <v>900</v>
      </c>
      <c r="P100" s="3">
        <v>14.2</v>
      </c>
      <c r="Q100" s="2">
        <v>45273.495798611111</v>
      </c>
      <c r="R100" s="3" t="s">
        <v>813</v>
      </c>
      <c r="S100" s="3" t="s">
        <v>30</v>
      </c>
      <c r="T100" s="3">
        <v>0.02</v>
      </c>
      <c r="U100" s="2">
        <v>45273.421377314815</v>
      </c>
      <c r="V100" s="3" t="s">
        <v>912</v>
      </c>
      <c r="W100" s="3" t="s">
        <v>866</v>
      </c>
      <c r="X100" s="2">
        <v>45273.465821759259</v>
      </c>
      <c r="Y100" s="3" t="s">
        <v>911</v>
      </c>
      <c r="Z100" s="3">
        <v>15.8</v>
      </c>
      <c r="AA100" s="2">
        <v>45273.465821759259</v>
      </c>
      <c r="AB100" s="3" t="s">
        <v>565</v>
      </c>
      <c r="AC100" s="3">
        <v>2.58</v>
      </c>
      <c r="AD100" s="3">
        <v>0.02</v>
      </c>
    </row>
    <row r="101" spans="1:30" x14ac:dyDescent="0.25">
      <c r="A101" s="2">
        <v>45272.625381944439</v>
      </c>
      <c r="B101" s="3">
        <v>118</v>
      </c>
      <c r="C101" s="3">
        <v>97</v>
      </c>
      <c r="D101" s="2">
        <v>45273.528553240743</v>
      </c>
      <c r="E101" s="3" t="s">
        <v>899</v>
      </c>
      <c r="F101" s="3">
        <v>13.8</v>
      </c>
      <c r="G101" s="2">
        <v>45273.521608796298</v>
      </c>
      <c r="H101" s="3" t="s">
        <v>560</v>
      </c>
      <c r="I101" s="3" t="s">
        <v>30</v>
      </c>
      <c r="J101" s="3">
        <v>0.02</v>
      </c>
      <c r="K101" s="2">
        <v>45273.445219907408</v>
      </c>
      <c r="L101" s="3" t="s">
        <v>1023</v>
      </c>
      <c r="M101" s="3" t="s">
        <v>967</v>
      </c>
      <c r="N101" s="2">
        <v>45273.499965277777</v>
      </c>
      <c r="O101" s="3" t="s">
        <v>900</v>
      </c>
      <c r="P101" s="3">
        <v>14.2</v>
      </c>
      <c r="Q101" s="2">
        <v>45273.497187500005</v>
      </c>
      <c r="R101" s="3" t="s">
        <v>573</v>
      </c>
      <c r="S101" s="3" t="s">
        <v>30</v>
      </c>
      <c r="T101" s="3">
        <v>0.02</v>
      </c>
      <c r="U101" s="2">
        <v>45273.422766203701</v>
      </c>
      <c r="V101" s="3" t="s">
        <v>889</v>
      </c>
      <c r="W101" s="3" t="s">
        <v>885</v>
      </c>
      <c r="X101" s="2">
        <v>45273.465879629628</v>
      </c>
      <c r="Y101" s="3" t="s">
        <v>911</v>
      </c>
      <c r="Z101" s="3">
        <v>15.8</v>
      </c>
      <c r="AA101" s="2">
        <v>45273.465879629628</v>
      </c>
      <c r="AB101" s="3" t="s">
        <v>565</v>
      </c>
      <c r="AC101" s="3">
        <v>2.58</v>
      </c>
      <c r="AD101" s="3">
        <v>0.02</v>
      </c>
    </row>
    <row r="102" spans="1:30" x14ac:dyDescent="0.25">
      <c r="A102" s="2">
        <v>45272.632326388892</v>
      </c>
      <c r="B102" s="3">
        <v>127</v>
      </c>
      <c r="C102" s="3">
        <v>108</v>
      </c>
      <c r="D102" s="2">
        <v>45273.535497685181</v>
      </c>
      <c r="E102" s="3" t="s">
        <v>899</v>
      </c>
      <c r="F102" s="3">
        <v>13.7</v>
      </c>
      <c r="G102" s="2">
        <v>45273.528553240743</v>
      </c>
      <c r="H102" s="3" t="s">
        <v>556</v>
      </c>
      <c r="I102" s="3" t="s">
        <v>30</v>
      </c>
      <c r="J102" s="3">
        <v>0.02</v>
      </c>
      <c r="K102" s="2">
        <v>45273.446608796294</v>
      </c>
      <c r="L102" s="3" t="s">
        <v>1024</v>
      </c>
      <c r="M102" s="3" t="s">
        <v>1025</v>
      </c>
      <c r="N102" s="2">
        <v>45273.50135416667</v>
      </c>
      <c r="O102" s="3" t="s">
        <v>900</v>
      </c>
      <c r="P102" s="3">
        <v>14.2</v>
      </c>
      <c r="Q102" s="2">
        <v>45273.498576388884</v>
      </c>
      <c r="R102" s="3" t="s">
        <v>553</v>
      </c>
      <c r="S102" s="3" t="s">
        <v>30</v>
      </c>
      <c r="T102" s="3">
        <v>0.02</v>
      </c>
      <c r="U102" s="2">
        <v>45273.424155092594</v>
      </c>
      <c r="V102" s="3" t="s">
        <v>874</v>
      </c>
      <c r="W102" s="3" t="s">
        <v>884</v>
      </c>
      <c r="X102" s="2">
        <v>45273.467210648145</v>
      </c>
      <c r="Y102" s="3" t="s">
        <v>911</v>
      </c>
      <c r="Z102" s="3">
        <v>15.8</v>
      </c>
      <c r="AA102" s="2">
        <v>45273.467210648145</v>
      </c>
      <c r="AB102" s="3" t="s">
        <v>1101</v>
      </c>
      <c r="AC102" s="3">
        <v>2.3199999999999998</v>
      </c>
      <c r="AD102" s="3">
        <v>0.02</v>
      </c>
    </row>
    <row r="103" spans="1:30" x14ac:dyDescent="0.25">
      <c r="A103" s="2">
        <v>45273.347280092596</v>
      </c>
      <c r="B103" s="3">
        <v>80</v>
      </c>
      <c r="C103" s="3">
        <v>68</v>
      </c>
      <c r="D103" s="2">
        <v>45273.542442129634</v>
      </c>
      <c r="E103" s="3" t="s">
        <v>899</v>
      </c>
      <c r="F103" s="3">
        <v>13.8</v>
      </c>
      <c r="G103" s="2">
        <v>45273.535497685181</v>
      </c>
      <c r="H103" s="3" t="s">
        <v>552</v>
      </c>
      <c r="I103" s="3" t="s">
        <v>30</v>
      </c>
      <c r="J103" s="3">
        <v>0.02</v>
      </c>
      <c r="K103" s="2">
        <v>45273.447997685187</v>
      </c>
      <c r="L103" s="3" t="s">
        <v>1024</v>
      </c>
      <c r="M103" s="3" t="s">
        <v>1014</v>
      </c>
      <c r="N103" s="2">
        <v>45273.511076388888</v>
      </c>
      <c r="O103" s="3">
        <v>75.5</v>
      </c>
      <c r="P103" s="3">
        <v>14.2</v>
      </c>
      <c r="Q103" s="2">
        <v>45273.499965277777</v>
      </c>
      <c r="R103" s="3" t="s">
        <v>811</v>
      </c>
      <c r="S103" s="3" t="s">
        <v>30</v>
      </c>
      <c r="T103" s="3">
        <v>0.02</v>
      </c>
      <c r="U103" s="2">
        <v>45273.425543981481</v>
      </c>
      <c r="V103" s="3" t="s">
        <v>870</v>
      </c>
      <c r="W103" s="3" t="s">
        <v>883</v>
      </c>
      <c r="X103" s="2">
        <v>45273.467268518521</v>
      </c>
      <c r="Y103" s="3" t="s">
        <v>911</v>
      </c>
      <c r="Z103" s="3">
        <v>15.8</v>
      </c>
      <c r="AA103" s="2">
        <v>45273.467268518521</v>
      </c>
      <c r="AB103" s="3" t="s">
        <v>1101</v>
      </c>
      <c r="AC103" s="3">
        <v>2.3199999999999998</v>
      </c>
      <c r="AD103" s="3">
        <v>0.02</v>
      </c>
    </row>
    <row r="104" spans="1:30" x14ac:dyDescent="0.25">
      <c r="A104" s="2">
        <v>45273.350069444445</v>
      </c>
      <c r="B104" s="3">
        <v>80</v>
      </c>
      <c r="C104" s="3">
        <v>60</v>
      </c>
      <c r="D104" s="2">
        <v>45273.549386574072</v>
      </c>
      <c r="E104" s="3" t="s">
        <v>899</v>
      </c>
      <c r="F104" s="3">
        <v>13.8</v>
      </c>
      <c r="G104" s="2">
        <v>45273.542442129634</v>
      </c>
      <c r="H104" s="3" t="s">
        <v>556</v>
      </c>
      <c r="I104" s="3" t="s">
        <v>30</v>
      </c>
      <c r="J104" s="3">
        <v>0.02</v>
      </c>
      <c r="K104" s="2">
        <v>45273.44939814815</v>
      </c>
      <c r="L104" s="3" t="s">
        <v>1024</v>
      </c>
      <c r="M104" s="3" t="s">
        <v>1014</v>
      </c>
      <c r="N104" s="2">
        <v>45273.527743055558</v>
      </c>
      <c r="O104" s="3">
        <v>75.5</v>
      </c>
      <c r="P104" s="3">
        <v>14.2</v>
      </c>
      <c r="Q104" s="2">
        <v>45273.50135416667</v>
      </c>
      <c r="R104" s="3" t="s">
        <v>534</v>
      </c>
      <c r="S104" s="3" t="s">
        <v>30</v>
      </c>
      <c r="T104" s="3">
        <v>0.02</v>
      </c>
      <c r="U104" s="2">
        <v>45273.426932870367</v>
      </c>
      <c r="V104" s="3" t="s">
        <v>911</v>
      </c>
      <c r="W104" s="3" t="s">
        <v>869</v>
      </c>
      <c r="X104" s="2">
        <v>45273.468599537038</v>
      </c>
      <c r="Y104" s="3">
        <v>65.5</v>
      </c>
      <c r="Z104" s="3">
        <v>15.8</v>
      </c>
      <c r="AA104" s="2">
        <v>45273.468599537038</v>
      </c>
      <c r="AB104" s="3" t="s">
        <v>1117</v>
      </c>
      <c r="AC104" s="3">
        <v>2.23</v>
      </c>
      <c r="AD104" s="3">
        <v>0.02</v>
      </c>
    </row>
    <row r="105" spans="1:30" x14ac:dyDescent="0.25">
      <c r="A105" s="2">
        <v>45273.350995370369</v>
      </c>
      <c r="B105" s="3"/>
      <c r="C105" s="3">
        <v>83</v>
      </c>
      <c r="D105" s="2">
        <v>45273.556331018517</v>
      </c>
      <c r="E105" s="3" t="s">
        <v>900</v>
      </c>
      <c r="F105" s="3">
        <v>13.8</v>
      </c>
      <c r="G105" s="2">
        <v>45273.549386574072</v>
      </c>
      <c r="H105" s="3" t="s">
        <v>552</v>
      </c>
      <c r="I105" s="3">
        <v>1.85</v>
      </c>
      <c r="J105" s="3">
        <v>0.02</v>
      </c>
      <c r="K105" s="2">
        <v>45273.450787037036</v>
      </c>
      <c r="L105" s="3" t="s">
        <v>1011</v>
      </c>
      <c r="M105" s="3" t="s">
        <v>933</v>
      </c>
      <c r="N105" s="2">
        <v>45273.529131944444</v>
      </c>
      <c r="O105" s="3">
        <v>75.5</v>
      </c>
      <c r="P105" s="3">
        <v>14.2</v>
      </c>
      <c r="Q105" s="2">
        <v>45273.511076388888</v>
      </c>
      <c r="R105" s="3" t="s">
        <v>526</v>
      </c>
      <c r="S105" s="3" t="s">
        <v>30</v>
      </c>
      <c r="T105" s="3">
        <v>0.02</v>
      </c>
      <c r="U105" s="2">
        <v>45273.42832175926</v>
      </c>
      <c r="V105" s="3" t="s">
        <v>911</v>
      </c>
      <c r="W105" s="3" t="s">
        <v>869</v>
      </c>
      <c r="X105" s="2">
        <v>45273.468657407408</v>
      </c>
      <c r="Y105" s="3">
        <v>65.5</v>
      </c>
      <c r="Z105" s="3">
        <v>15.8</v>
      </c>
      <c r="AA105" s="2">
        <v>45273.468657407408</v>
      </c>
      <c r="AB105" s="3" t="s">
        <v>1117</v>
      </c>
      <c r="AC105" s="3">
        <v>2.23</v>
      </c>
      <c r="AD105" s="3">
        <v>0.02</v>
      </c>
    </row>
    <row r="106" spans="1:30" x14ac:dyDescent="0.25">
      <c r="A106" s="2">
        <v>45273.355162037042</v>
      </c>
      <c r="B106" s="3">
        <v>174</v>
      </c>
      <c r="C106" s="3"/>
      <c r="D106" s="2">
        <v>45273.563275462962</v>
      </c>
      <c r="E106" s="3" t="s">
        <v>899</v>
      </c>
      <c r="F106" s="3">
        <v>13.8</v>
      </c>
      <c r="G106" s="2">
        <v>45273.556331018517</v>
      </c>
      <c r="H106" s="3" t="s">
        <v>571</v>
      </c>
      <c r="I106" s="3">
        <v>2.5</v>
      </c>
      <c r="J106" s="3">
        <v>0.02</v>
      </c>
      <c r="K106" s="2">
        <v>45273.452175925922</v>
      </c>
      <c r="L106" s="3" t="s">
        <v>1026</v>
      </c>
      <c r="M106" s="3" t="s">
        <v>1027</v>
      </c>
      <c r="N106" s="2">
        <v>45273.53052083333</v>
      </c>
      <c r="O106" s="3">
        <v>75.5</v>
      </c>
      <c r="P106" s="3">
        <v>14.2</v>
      </c>
      <c r="Q106" s="2">
        <v>45273.527743055558</v>
      </c>
      <c r="R106" s="3" t="s">
        <v>1105</v>
      </c>
      <c r="S106" s="3" t="s">
        <v>30</v>
      </c>
      <c r="T106" s="3">
        <v>0.02</v>
      </c>
      <c r="U106" s="2">
        <v>45273.429710648154</v>
      </c>
      <c r="V106" s="3" t="s">
        <v>909</v>
      </c>
      <c r="W106" s="3" t="s">
        <v>890</v>
      </c>
      <c r="X106" s="2">
        <v>45273.469988425924</v>
      </c>
      <c r="Y106" s="3" t="s">
        <v>911</v>
      </c>
      <c r="Z106" s="3">
        <v>15.8</v>
      </c>
      <c r="AA106" s="2">
        <v>45273.469988425924</v>
      </c>
      <c r="AB106" s="3" t="s">
        <v>1145</v>
      </c>
      <c r="AC106" s="3">
        <v>2.13</v>
      </c>
      <c r="AD106" s="3">
        <v>0.02</v>
      </c>
    </row>
    <row r="107" spans="1:30" x14ac:dyDescent="0.25">
      <c r="A107" s="2">
        <v>45273.35701388889</v>
      </c>
      <c r="B107" s="3">
        <v>174</v>
      </c>
      <c r="C107" s="3">
        <v>151</v>
      </c>
      <c r="D107" s="2">
        <v>45273.570219907408</v>
      </c>
      <c r="E107" s="3">
        <v>74.5</v>
      </c>
      <c r="F107" s="3">
        <v>13.1</v>
      </c>
      <c r="G107" s="2">
        <v>45273.563275462962</v>
      </c>
      <c r="H107" s="3" t="s">
        <v>573</v>
      </c>
      <c r="I107" s="3">
        <v>3.02</v>
      </c>
      <c r="J107" s="3">
        <v>0.02</v>
      </c>
      <c r="K107" s="2">
        <v>45273.453564814816</v>
      </c>
      <c r="L107" s="3" t="s">
        <v>1026</v>
      </c>
      <c r="M107" s="3" t="s">
        <v>1027</v>
      </c>
      <c r="N107" s="2">
        <v>45273.531909722224</v>
      </c>
      <c r="O107" s="3">
        <v>75.5</v>
      </c>
      <c r="P107" s="3">
        <v>14.2</v>
      </c>
      <c r="Q107" s="2">
        <v>45273.529131944444</v>
      </c>
      <c r="R107" s="3" t="s">
        <v>1220</v>
      </c>
      <c r="S107" s="3" t="s">
        <v>30</v>
      </c>
      <c r="T107" s="3">
        <v>0.02</v>
      </c>
      <c r="U107" s="2">
        <v>45273.431099537032</v>
      </c>
      <c r="V107" s="3" t="s">
        <v>1281</v>
      </c>
      <c r="W107" s="3" t="s">
        <v>897</v>
      </c>
      <c r="X107" s="2">
        <v>45273.471377314811</v>
      </c>
      <c r="Y107" s="3" t="s">
        <v>911</v>
      </c>
      <c r="Z107" s="3">
        <v>15.9</v>
      </c>
      <c r="AA107" s="2">
        <v>45273.471377314811</v>
      </c>
      <c r="AB107" s="3" t="s">
        <v>982</v>
      </c>
      <c r="AC107" s="3">
        <v>2.17</v>
      </c>
      <c r="AD107" s="3">
        <v>0.02</v>
      </c>
    </row>
    <row r="108" spans="1:30" x14ac:dyDescent="0.25">
      <c r="A108" s="2">
        <v>45273.363958333328</v>
      </c>
      <c r="B108" s="3">
        <v>108</v>
      </c>
      <c r="C108" s="3">
        <v>89</v>
      </c>
      <c r="D108" s="2">
        <v>45273.577164351853</v>
      </c>
      <c r="E108" s="3" t="s">
        <v>900</v>
      </c>
      <c r="F108" s="3">
        <v>12.7</v>
      </c>
      <c r="G108" s="2">
        <v>45273.570219907408</v>
      </c>
      <c r="H108" s="3" t="s">
        <v>534</v>
      </c>
      <c r="I108" s="3">
        <v>1.22</v>
      </c>
      <c r="J108" s="3">
        <v>0.02</v>
      </c>
      <c r="K108" s="2">
        <v>45273.454953703702</v>
      </c>
      <c r="L108" s="3" t="s">
        <v>1028</v>
      </c>
      <c r="M108" s="3" t="s">
        <v>1029</v>
      </c>
      <c r="N108" s="2">
        <v>45273.541689814811</v>
      </c>
      <c r="O108" s="3">
        <v>75.5</v>
      </c>
      <c r="P108" s="3">
        <v>14.3</v>
      </c>
      <c r="Q108" s="2">
        <v>45273.53052083333</v>
      </c>
      <c r="R108" s="3" t="s">
        <v>1318</v>
      </c>
      <c r="S108" s="3" t="s">
        <v>30</v>
      </c>
      <c r="T108" s="3">
        <v>0.02</v>
      </c>
      <c r="U108" s="2">
        <v>45273.432488425926</v>
      </c>
      <c r="V108" s="3" t="s">
        <v>1278</v>
      </c>
      <c r="W108" s="3" t="s">
        <v>896</v>
      </c>
      <c r="X108" s="2">
        <v>45273.47142361111</v>
      </c>
      <c r="Y108" s="3" t="s">
        <v>911</v>
      </c>
      <c r="Z108" s="3">
        <v>15.9</v>
      </c>
      <c r="AA108" s="2">
        <v>45273.47142361111</v>
      </c>
      <c r="AB108" s="3" t="s">
        <v>982</v>
      </c>
      <c r="AC108" s="3">
        <v>2.17</v>
      </c>
      <c r="AD108" s="3">
        <v>0.02</v>
      </c>
    </row>
    <row r="109" spans="1:30" x14ac:dyDescent="0.25">
      <c r="A109" s="2">
        <v>45273.37090277778</v>
      </c>
      <c r="B109" s="3">
        <v>84</v>
      </c>
      <c r="C109" s="3">
        <v>65</v>
      </c>
      <c r="D109" s="2">
        <v>45273.584108796298</v>
      </c>
      <c r="E109" s="3">
        <v>75.5</v>
      </c>
      <c r="F109" s="3">
        <v>12.6</v>
      </c>
      <c r="G109" s="2">
        <v>45273.577164351853</v>
      </c>
      <c r="H109" s="3" t="s">
        <v>574</v>
      </c>
      <c r="I109" s="3" t="s">
        <v>30</v>
      </c>
      <c r="J109" s="3">
        <v>0.02</v>
      </c>
      <c r="K109" s="2">
        <v>45273.456342592588</v>
      </c>
      <c r="L109" s="3" t="s">
        <v>1027</v>
      </c>
      <c r="M109" s="3" t="s">
        <v>1029</v>
      </c>
      <c r="N109" s="2">
        <v>45273.542094907403</v>
      </c>
      <c r="O109" s="3">
        <v>75.5</v>
      </c>
      <c r="P109" s="3">
        <v>14.3</v>
      </c>
      <c r="Q109" s="2">
        <v>45273.531909722224</v>
      </c>
      <c r="R109" s="3" t="s">
        <v>557</v>
      </c>
      <c r="S109" s="3" t="s">
        <v>30</v>
      </c>
      <c r="T109" s="3">
        <v>0.02</v>
      </c>
      <c r="U109" s="2">
        <v>45273.432592592595</v>
      </c>
      <c r="V109" s="3"/>
      <c r="W109" s="3" t="s">
        <v>1307</v>
      </c>
      <c r="X109" s="2">
        <v>45273.472766203704</v>
      </c>
      <c r="Y109" s="3" t="s">
        <v>911</v>
      </c>
      <c r="Z109" s="3">
        <v>15.9</v>
      </c>
      <c r="AA109" s="2">
        <v>45273.472766203704</v>
      </c>
      <c r="AB109" s="3" t="s">
        <v>567</v>
      </c>
      <c r="AC109" s="3">
        <v>2.4300000000000002</v>
      </c>
      <c r="AD109" s="3">
        <v>0.02</v>
      </c>
    </row>
    <row r="110" spans="1:30" x14ac:dyDescent="0.25">
      <c r="A110" s="2">
        <v>45273.377835648149</v>
      </c>
      <c r="B110" s="3">
        <v>74</v>
      </c>
      <c r="C110" s="3">
        <v>54</v>
      </c>
      <c r="D110" s="2">
        <v>45273.591053240743</v>
      </c>
      <c r="E110" s="3">
        <v>75.5</v>
      </c>
      <c r="F110" s="3">
        <v>12.7</v>
      </c>
      <c r="G110" s="2">
        <v>45273.584108796298</v>
      </c>
      <c r="H110" s="3" t="s">
        <v>525</v>
      </c>
      <c r="I110" s="3" t="s">
        <v>30</v>
      </c>
      <c r="J110" s="3">
        <v>0.02</v>
      </c>
      <c r="K110" s="2">
        <v>45273.457731481481</v>
      </c>
      <c r="L110" s="3" t="s">
        <v>1027</v>
      </c>
      <c r="M110" s="3" t="s">
        <v>1029</v>
      </c>
      <c r="N110" s="2">
        <v>45273.543495370366</v>
      </c>
      <c r="O110" s="3">
        <v>75.5</v>
      </c>
      <c r="P110" s="3">
        <v>14.3</v>
      </c>
      <c r="Q110" s="2">
        <v>45273.541689814811</v>
      </c>
      <c r="R110" s="3" t="s">
        <v>803</v>
      </c>
      <c r="S110" s="3" t="s">
        <v>30</v>
      </c>
      <c r="T110" s="3">
        <v>0.02</v>
      </c>
      <c r="U110" s="2">
        <v>45273.433877314819</v>
      </c>
      <c r="V110" s="3" t="s">
        <v>919</v>
      </c>
      <c r="W110" s="3" t="s">
        <v>1307</v>
      </c>
      <c r="X110" s="2">
        <v>45273.472812499997</v>
      </c>
      <c r="Y110" s="3" t="s">
        <v>911</v>
      </c>
      <c r="Z110" s="3">
        <v>15.9</v>
      </c>
      <c r="AA110" s="2">
        <v>45273.472812499997</v>
      </c>
      <c r="AB110" s="3" t="s">
        <v>567</v>
      </c>
      <c r="AC110" s="3">
        <v>2.4300000000000002</v>
      </c>
      <c r="AD110" s="3">
        <v>0.02</v>
      </c>
    </row>
    <row r="111" spans="1:30" x14ac:dyDescent="0.25">
      <c r="A111" s="2">
        <v>45273.384791666671</v>
      </c>
      <c r="B111" s="3">
        <v>68</v>
      </c>
      <c r="C111" s="3">
        <v>51</v>
      </c>
      <c r="D111" s="2">
        <v>45273.598009259258</v>
      </c>
      <c r="E111" s="3">
        <v>73.5</v>
      </c>
      <c r="F111" s="3">
        <v>13.2</v>
      </c>
      <c r="G111" s="2">
        <v>45273.591053240743</v>
      </c>
      <c r="H111" s="3" t="s">
        <v>575</v>
      </c>
      <c r="I111" s="3" t="s">
        <v>30</v>
      </c>
      <c r="J111" s="3">
        <v>0.02</v>
      </c>
      <c r="K111" s="2">
        <v>45273.459120370375</v>
      </c>
      <c r="L111" s="3" t="s">
        <v>1030</v>
      </c>
      <c r="M111" s="3" t="s">
        <v>942</v>
      </c>
      <c r="N111" s="2">
        <v>45273.54488425926</v>
      </c>
      <c r="O111" s="3">
        <v>75.5</v>
      </c>
      <c r="P111" s="3">
        <v>14.3</v>
      </c>
      <c r="Q111" s="2">
        <v>45273.542094907403</v>
      </c>
      <c r="R111" s="3" t="s">
        <v>540</v>
      </c>
      <c r="S111" s="3" t="s">
        <v>30</v>
      </c>
      <c r="T111" s="3">
        <v>0.02</v>
      </c>
      <c r="U111" s="2">
        <v>45273.434629629628</v>
      </c>
      <c r="V111" s="3" t="s">
        <v>1007</v>
      </c>
      <c r="W111" s="3"/>
      <c r="X111" s="2">
        <v>45273.474155092597</v>
      </c>
      <c r="Y111" s="3" t="s">
        <v>911</v>
      </c>
      <c r="Z111" s="3">
        <v>15.9</v>
      </c>
      <c r="AA111" s="2">
        <v>45273.474155092597</v>
      </c>
      <c r="AB111" s="3" t="s">
        <v>1128</v>
      </c>
      <c r="AC111" s="3">
        <v>2.4300000000000002</v>
      </c>
      <c r="AD111" s="3">
        <v>0.02</v>
      </c>
    </row>
    <row r="112" spans="1:30" x14ac:dyDescent="0.25">
      <c r="A112" s="2">
        <v>45273.391736111109</v>
      </c>
      <c r="B112" s="3">
        <v>83</v>
      </c>
      <c r="C112" s="3">
        <v>64</v>
      </c>
      <c r="D112" s="2">
        <v>45273.604942129634</v>
      </c>
      <c r="E112" s="3" t="s">
        <v>897</v>
      </c>
      <c r="F112" s="3">
        <v>13.4</v>
      </c>
      <c r="G112" s="2">
        <v>45273.598009259258</v>
      </c>
      <c r="H112" s="3" t="s">
        <v>540</v>
      </c>
      <c r="I112" s="3" t="s">
        <v>30</v>
      </c>
      <c r="J112" s="3">
        <v>0.02</v>
      </c>
      <c r="K112" s="2">
        <v>45273.460497685184</v>
      </c>
      <c r="L112" s="3" t="s">
        <v>932</v>
      </c>
      <c r="M112" s="3" t="s">
        <v>1016</v>
      </c>
      <c r="N112" s="2">
        <v>45273.546273148153</v>
      </c>
      <c r="O112" s="3">
        <v>75.5</v>
      </c>
      <c r="P112" s="3">
        <v>14.3</v>
      </c>
      <c r="Q112" s="2">
        <v>45273.543495370366</v>
      </c>
      <c r="R112" s="3" t="s">
        <v>1160</v>
      </c>
      <c r="S112" s="3" t="s">
        <v>30</v>
      </c>
      <c r="T112" s="3">
        <v>0.02</v>
      </c>
      <c r="U112" s="2">
        <v>45273.435266203705</v>
      </c>
      <c r="V112" s="3" t="s">
        <v>1007</v>
      </c>
      <c r="W112" s="3" t="s">
        <v>1277</v>
      </c>
      <c r="X112" s="2">
        <v>45273.47420138889</v>
      </c>
      <c r="Y112" s="3" t="s">
        <v>911</v>
      </c>
      <c r="Z112" s="3">
        <v>15.9</v>
      </c>
      <c r="AA112" s="2">
        <v>45273.47420138889</v>
      </c>
      <c r="AB112" s="3" t="s">
        <v>1128</v>
      </c>
      <c r="AC112" s="3">
        <v>2.4300000000000002</v>
      </c>
      <c r="AD112" s="3">
        <v>0.02</v>
      </c>
    </row>
    <row r="113" spans="1:30" x14ac:dyDescent="0.25">
      <c r="A113" s="2">
        <v>45273.392650462964</v>
      </c>
      <c r="B113" s="3"/>
      <c r="C113" s="3">
        <v>77</v>
      </c>
      <c r="D113" s="2">
        <v>45273.611886574072</v>
      </c>
      <c r="E113" s="3">
        <v>75.5</v>
      </c>
      <c r="F113" s="3">
        <v>13.2</v>
      </c>
      <c r="G113" s="2">
        <v>45273.604942129634</v>
      </c>
      <c r="H113" s="3" t="s">
        <v>525</v>
      </c>
      <c r="I113" s="3" t="s">
        <v>30</v>
      </c>
      <c r="J113" s="3">
        <v>0.02</v>
      </c>
      <c r="K113" s="2">
        <v>45273.466053240743</v>
      </c>
      <c r="L113" s="3" t="s">
        <v>1031</v>
      </c>
      <c r="M113" s="3" t="s">
        <v>1032</v>
      </c>
      <c r="N113" s="2">
        <v>45273.549050925925</v>
      </c>
      <c r="O113" s="3">
        <v>75.5</v>
      </c>
      <c r="P113" s="3">
        <v>15.1</v>
      </c>
      <c r="Q113" s="2">
        <v>45273.54488425926</v>
      </c>
      <c r="R113" s="3" t="s">
        <v>824</v>
      </c>
      <c r="S113" s="3" t="s">
        <v>30</v>
      </c>
      <c r="T113" s="3">
        <v>0.02</v>
      </c>
      <c r="U113" s="2">
        <v>45273.436655092592</v>
      </c>
      <c r="V113" s="3" t="s">
        <v>1093</v>
      </c>
      <c r="W113" s="3" t="s">
        <v>1174</v>
      </c>
      <c r="X113" s="2">
        <v>45273.475543981476</v>
      </c>
      <c r="Y113" s="3">
        <v>66.5</v>
      </c>
      <c r="Z113" s="3" t="s">
        <v>872</v>
      </c>
      <c r="AA113" s="2">
        <v>45273.475543981476</v>
      </c>
      <c r="AB113" s="3" t="s">
        <v>1105</v>
      </c>
      <c r="AC113" s="3">
        <v>2.41</v>
      </c>
      <c r="AD113" s="3">
        <v>0.02</v>
      </c>
    </row>
    <row r="114" spans="1:30" x14ac:dyDescent="0.25">
      <c r="A114" s="2">
        <v>45273.401932870373</v>
      </c>
      <c r="B114" s="3"/>
      <c r="C114" s="3">
        <v>131</v>
      </c>
      <c r="D114" s="2">
        <v>45273.627743055556</v>
      </c>
      <c r="E114" s="3">
        <v>78.5</v>
      </c>
      <c r="F114" s="3">
        <v>12.7</v>
      </c>
      <c r="G114" s="2">
        <v>45273.611886574072</v>
      </c>
      <c r="H114" s="3" t="s">
        <v>438</v>
      </c>
      <c r="I114" s="3">
        <v>2.42</v>
      </c>
      <c r="J114" s="3">
        <v>0.02</v>
      </c>
      <c r="K114" s="2">
        <v>45273.467453703706</v>
      </c>
      <c r="L114" s="3" t="s">
        <v>985</v>
      </c>
      <c r="M114" s="3" t="s">
        <v>1033</v>
      </c>
      <c r="N114" s="2">
        <v>45273.550439814819</v>
      </c>
      <c r="O114" s="3">
        <v>74.5</v>
      </c>
      <c r="P114" s="3">
        <v>16.7</v>
      </c>
      <c r="Q114" s="2">
        <v>45273.546273148153</v>
      </c>
      <c r="R114" s="3" t="s">
        <v>521</v>
      </c>
      <c r="S114" s="3" t="s">
        <v>30</v>
      </c>
      <c r="T114" s="3">
        <v>0.02</v>
      </c>
      <c r="U114" s="2">
        <v>45273.438043981485</v>
      </c>
      <c r="V114" s="3" t="s">
        <v>950</v>
      </c>
      <c r="W114" s="3" t="s">
        <v>1032</v>
      </c>
      <c r="X114" s="2">
        <v>45273.475590277776</v>
      </c>
      <c r="Y114" s="3">
        <v>66.5</v>
      </c>
      <c r="Z114" s="3" t="s">
        <v>872</v>
      </c>
      <c r="AA114" s="2">
        <v>45273.475590277776</v>
      </c>
      <c r="AB114" s="3" t="s">
        <v>1105</v>
      </c>
      <c r="AC114" s="3">
        <v>2.41</v>
      </c>
      <c r="AD114" s="3">
        <v>0.02</v>
      </c>
    </row>
    <row r="115" spans="1:30" x14ac:dyDescent="0.25">
      <c r="A115" s="2">
        <v>45273.402118055557</v>
      </c>
      <c r="B115" s="3">
        <v>164</v>
      </c>
      <c r="C115" s="3"/>
      <c r="D115" s="2">
        <v>45273.632291666669</v>
      </c>
      <c r="E115" s="3">
        <v>78.5</v>
      </c>
      <c r="F115" s="3">
        <v>12.7</v>
      </c>
      <c r="G115" s="2">
        <v>45273.627743055556</v>
      </c>
      <c r="H115" s="3" t="s">
        <v>576</v>
      </c>
      <c r="I115" s="3" t="s">
        <v>30</v>
      </c>
      <c r="J115" s="3">
        <v>0.02</v>
      </c>
      <c r="K115" s="2">
        <v>45273.468842592592</v>
      </c>
      <c r="L115" s="3" t="s">
        <v>1034</v>
      </c>
      <c r="M115" s="3" t="s">
        <v>1035</v>
      </c>
      <c r="N115" s="2">
        <v>45273.551828703705</v>
      </c>
      <c r="O115" s="3" t="s">
        <v>898</v>
      </c>
      <c r="P115" s="3">
        <v>17.100000000000001</v>
      </c>
      <c r="Q115" s="2">
        <v>45273.549050925925</v>
      </c>
      <c r="R115" s="3" t="s">
        <v>577</v>
      </c>
      <c r="S115" s="3" t="s">
        <v>30</v>
      </c>
      <c r="T115" s="3">
        <v>0.02</v>
      </c>
      <c r="U115" s="2">
        <v>45273.439432870371</v>
      </c>
      <c r="V115" s="3" t="s">
        <v>929</v>
      </c>
      <c r="W115" s="3" t="s">
        <v>1300</v>
      </c>
      <c r="X115" s="2">
        <v>45273.47693287037</v>
      </c>
      <c r="Y115" s="3">
        <v>66.5</v>
      </c>
      <c r="Z115" s="3" t="s">
        <v>872</v>
      </c>
      <c r="AA115" s="2">
        <v>45273.47693287037</v>
      </c>
      <c r="AB115" s="3" t="s">
        <v>1223</v>
      </c>
      <c r="AC115" s="3">
        <v>2.35</v>
      </c>
      <c r="AD115" s="3">
        <v>0.02</v>
      </c>
    </row>
    <row r="116" spans="1:30" x14ac:dyDescent="0.25">
      <c r="A116" s="2">
        <v>45273.402511574073</v>
      </c>
      <c r="B116" s="3">
        <v>160</v>
      </c>
      <c r="C116" s="3">
        <v>141</v>
      </c>
      <c r="D116" s="2">
        <v>45273.646180555559</v>
      </c>
      <c r="E116" s="3">
        <v>77.5</v>
      </c>
      <c r="F116" s="3" t="s">
        <v>901</v>
      </c>
      <c r="G116" s="2">
        <v>45273.632291666669</v>
      </c>
      <c r="H116" s="3" t="s">
        <v>577</v>
      </c>
      <c r="I116" s="3" t="s">
        <v>30</v>
      </c>
      <c r="J116" s="3">
        <v>0.02</v>
      </c>
      <c r="K116" s="2">
        <v>45273.483530092592</v>
      </c>
      <c r="L116" s="3" t="s">
        <v>1014</v>
      </c>
      <c r="M116" s="3" t="s">
        <v>1019</v>
      </c>
      <c r="N116" s="2">
        <v>45273.553217592591</v>
      </c>
      <c r="O116" s="3">
        <v>69.5</v>
      </c>
      <c r="P116" s="3">
        <v>17.399999999999999</v>
      </c>
      <c r="Q116" s="2">
        <v>45273.550439814819</v>
      </c>
      <c r="R116" s="3" t="s">
        <v>7</v>
      </c>
      <c r="S116" s="3" t="s">
        <v>30</v>
      </c>
      <c r="T116" s="3">
        <v>0.02</v>
      </c>
      <c r="U116" s="2">
        <v>45273.440821759257</v>
      </c>
      <c r="V116" s="3" t="s">
        <v>1093</v>
      </c>
      <c r="W116" s="3" t="s">
        <v>1174</v>
      </c>
      <c r="X116" s="2">
        <v>45273.476979166662</v>
      </c>
      <c r="Y116" s="3">
        <v>66.5</v>
      </c>
      <c r="Z116" s="3" t="s">
        <v>872</v>
      </c>
      <c r="AA116" s="2">
        <v>45273.476979166662</v>
      </c>
      <c r="AB116" s="3" t="s">
        <v>1223</v>
      </c>
      <c r="AC116" s="3">
        <v>2.35</v>
      </c>
      <c r="AD116" s="3">
        <v>0.02</v>
      </c>
    </row>
    <row r="117" spans="1:30" x14ac:dyDescent="0.25">
      <c r="A117" s="2">
        <v>45273.403553240743</v>
      </c>
      <c r="B117" s="3">
        <v>160</v>
      </c>
      <c r="C117" s="3">
        <v>141</v>
      </c>
      <c r="D117" s="2">
        <v>45273.653124999997</v>
      </c>
      <c r="E117" s="3" t="s">
        <v>902</v>
      </c>
      <c r="F117" s="3">
        <v>13.2</v>
      </c>
      <c r="G117" s="2">
        <v>45273.646180555559</v>
      </c>
      <c r="H117" s="3" t="s">
        <v>578</v>
      </c>
      <c r="I117" s="3" t="s">
        <v>30</v>
      </c>
      <c r="J117" s="3">
        <v>0.02</v>
      </c>
      <c r="K117" s="2">
        <v>45273.4846875</v>
      </c>
      <c r="L117" s="3" t="s">
        <v>1014</v>
      </c>
      <c r="M117" s="3" t="s">
        <v>1019</v>
      </c>
      <c r="N117" s="2">
        <v>45273.554606481484</v>
      </c>
      <c r="O117" s="3" t="s">
        <v>893</v>
      </c>
      <c r="P117" s="3">
        <v>17.600000000000001</v>
      </c>
      <c r="Q117" s="2">
        <v>45273.551828703705</v>
      </c>
      <c r="R117" s="3" t="s">
        <v>767</v>
      </c>
      <c r="S117" s="3" t="s">
        <v>30</v>
      </c>
      <c r="T117" s="3">
        <v>0.02</v>
      </c>
      <c r="U117" s="2">
        <v>45273.442210648151</v>
      </c>
      <c r="V117" s="3" t="s">
        <v>1028</v>
      </c>
      <c r="W117" s="3" t="s">
        <v>1277</v>
      </c>
      <c r="X117" s="2">
        <v>45273.478321759263</v>
      </c>
      <c r="Y117" s="3">
        <v>65.5</v>
      </c>
      <c r="Z117" s="3">
        <v>15.9</v>
      </c>
      <c r="AA117" s="2">
        <v>45273.478321759263</v>
      </c>
      <c r="AB117" s="3" t="s">
        <v>563</v>
      </c>
      <c r="AC117" s="3">
        <v>1.88</v>
      </c>
      <c r="AD117" s="3">
        <v>0.02</v>
      </c>
    </row>
    <row r="118" spans="1:30" x14ac:dyDescent="0.25">
      <c r="A118" s="2">
        <v>45273.410497685181</v>
      </c>
      <c r="B118" s="3">
        <v>89</v>
      </c>
      <c r="C118" s="3">
        <v>69</v>
      </c>
      <c r="D118" s="2">
        <v>45274.36137731481</v>
      </c>
      <c r="E118" s="3" t="s">
        <v>891</v>
      </c>
      <c r="F118" s="3">
        <v>12.2</v>
      </c>
      <c r="G118" s="2">
        <v>45273.653124999997</v>
      </c>
      <c r="H118" s="3" t="s">
        <v>579</v>
      </c>
      <c r="I118" s="3" t="s">
        <v>30</v>
      </c>
      <c r="J118" s="3">
        <v>0.02</v>
      </c>
      <c r="K118" s="2">
        <v>45273.486076388886</v>
      </c>
      <c r="L118" s="3" t="s">
        <v>1013</v>
      </c>
      <c r="M118" s="3" t="s">
        <v>1036</v>
      </c>
      <c r="N118" s="2">
        <v>45273.555983796294</v>
      </c>
      <c r="O118" s="3" t="s">
        <v>891</v>
      </c>
      <c r="P118" s="3">
        <v>17.899999999999999</v>
      </c>
      <c r="Q118" s="2">
        <v>45273.553217592591</v>
      </c>
      <c r="R118" s="3" t="s">
        <v>828</v>
      </c>
      <c r="S118" s="3" t="s">
        <v>30</v>
      </c>
      <c r="T118" s="3">
        <v>0.02</v>
      </c>
      <c r="U118" s="2">
        <v>45273.443599537037</v>
      </c>
      <c r="V118" s="3" t="s">
        <v>1277</v>
      </c>
      <c r="W118" s="3" t="s">
        <v>1306</v>
      </c>
      <c r="X118" s="2">
        <v>45273.478368055556</v>
      </c>
      <c r="Y118" s="3">
        <v>65.5</v>
      </c>
      <c r="Z118" s="3">
        <v>15.9</v>
      </c>
      <c r="AA118" s="2">
        <v>45273.478368055556</v>
      </c>
      <c r="AB118" s="3" t="s">
        <v>563</v>
      </c>
      <c r="AC118" s="3">
        <v>1.88</v>
      </c>
      <c r="AD118" s="3">
        <v>0.02</v>
      </c>
    </row>
    <row r="119" spans="1:30" x14ac:dyDescent="0.25">
      <c r="A119" s="2">
        <v>45273.412465277783</v>
      </c>
      <c r="B119" s="3">
        <v>200</v>
      </c>
      <c r="C119" s="3">
        <v>163</v>
      </c>
      <c r="D119" s="2">
        <v>45274.369976851856</v>
      </c>
      <c r="E119" s="3">
        <v>73.5</v>
      </c>
      <c r="F119" s="3">
        <v>10.4</v>
      </c>
      <c r="G119" s="2">
        <v>45274.36137731481</v>
      </c>
      <c r="H119" s="3" t="s">
        <v>330</v>
      </c>
      <c r="I119" s="3" t="s">
        <v>30</v>
      </c>
      <c r="J119" s="3">
        <v>0.02</v>
      </c>
      <c r="K119" s="2">
        <v>45273.48746527778</v>
      </c>
      <c r="L119" s="3" t="s">
        <v>1037</v>
      </c>
      <c r="M119" s="3" t="s">
        <v>1038</v>
      </c>
      <c r="N119" s="2">
        <v>45273.557372685187</v>
      </c>
      <c r="O119" s="3">
        <v>67.5</v>
      </c>
      <c r="P119" s="3">
        <v>18.100000000000001</v>
      </c>
      <c r="Q119" s="2">
        <v>45273.554606481484</v>
      </c>
      <c r="R119" s="3" t="s">
        <v>538</v>
      </c>
      <c r="S119" s="3" t="s">
        <v>30</v>
      </c>
      <c r="T119" s="3">
        <v>0.02</v>
      </c>
      <c r="U119" s="2">
        <v>45273.444988425923</v>
      </c>
      <c r="V119" s="3" t="s">
        <v>1290</v>
      </c>
      <c r="W119" s="3" t="s">
        <v>1176</v>
      </c>
      <c r="X119" s="2">
        <v>45273.479710648149</v>
      </c>
      <c r="Y119" s="3">
        <v>65.5</v>
      </c>
      <c r="Z119" s="3">
        <v>15.9</v>
      </c>
      <c r="AA119" s="2">
        <v>45273.479710648149</v>
      </c>
      <c r="AB119" s="3" t="s">
        <v>1220</v>
      </c>
      <c r="AC119" s="3">
        <v>2.04</v>
      </c>
      <c r="AD119" s="3">
        <v>0.02</v>
      </c>
    </row>
    <row r="120" spans="1:30" x14ac:dyDescent="0.25">
      <c r="A120" s="2">
        <v>45273.417442129634</v>
      </c>
      <c r="B120" s="3">
        <v>108</v>
      </c>
      <c r="C120" s="3">
        <v>84</v>
      </c>
      <c r="D120" s="2">
        <v>45274.376921296294</v>
      </c>
      <c r="E120" s="3">
        <v>75.5</v>
      </c>
      <c r="F120" s="3">
        <v>9.8000000000000007</v>
      </c>
      <c r="G120" s="2">
        <v>45274.369976851856</v>
      </c>
      <c r="H120" s="3" t="s">
        <v>580</v>
      </c>
      <c r="I120" s="3" t="s">
        <v>30</v>
      </c>
      <c r="J120" s="3">
        <v>0.02</v>
      </c>
      <c r="K120" s="2">
        <v>45273.488854166666</v>
      </c>
      <c r="L120" s="3" t="s">
        <v>1037</v>
      </c>
      <c r="M120" s="3" t="s">
        <v>1038</v>
      </c>
      <c r="N120" s="2">
        <v>45273.55877314815</v>
      </c>
      <c r="O120" s="3">
        <v>66.5</v>
      </c>
      <c r="P120" s="3">
        <v>18.2</v>
      </c>
      <c r="Q120" s="2">
        <v>45273.555983796294</v>
      </c>
      <c r="R120" s="3" t="s">
        <v>835</v>
      </c>
      <c r="S120" s="3" t="s">
        <v>30</v>
      </c>
      <c r="T120" s="3">
        <v>0.02</v>
      </c>
      <c r="U120" s="2">
        <v>45273.446377314816</v>
      </c>
      <c r="V120" s="3" t="s">
        <v>936</v>
      </c>
      <c r="W120" s="3" t="s">
        <v>943</v>
      </c>
      <c r="X120" s="2">
        <v>45273.479756944449</v>
      </c>
      <c r="Y120" s="3">
        <v>65.5</v>
      </c>
      <c r="Z120" s="3">
        <v>15.9</v>
      </c>
      <c r="AA120" s="2">
        <v>45273.479756944449</v>
      </c>
      <c r="AB120" s="3" t="s">
        <v>1220</v>
      </c>
      <c r="AC120" s="3">
        <v>2.04</v>
      </c>
      <c r="AD120" s="3">
        <v>0.02</v>
      </c>
    </row>
    <row r="121" spans="1:30" x14ac:dyDescent="0.25">
      <c r="A121" s="2">
        <v>45273.424386574072</v>
      </c>
      <c r="B121" s="3">
        <v>97</v>
      </c>
      <c r="C121" s="3">
        <v>82</v>
      </c>
      <c r="D121" s="2">
        <v>45274.38386574074</v>
      </c>
      <c r="E121" s="3" t="s">
        <v>902</v>
      </c>
      <c r="F121" s="3">
        <v>9.4</v>
      </c>
      <c r="G121" s="2">
        <v>45274.376921296294</v>
      </c>
      <c r="H121" s="3" t="s">
        <v>38</v>
      </c>
      <c r="I121" s="3" t="s">
        <v>30</v>
      </c>
      <c r="J121" s="3">
        <v>0.02</v>
      </c>
      <c r="K121" s="2">
        <v>45273.490243055552</v>
      </c>
      <c r="L121" s="3" t="s">
        <v>1039</v>
      </c>
      <c r="M121" s="3" t="s">
        <v>1040</v>
      </c>
      <c r="N121" s="2">
        <v>45273.560162037036</v>
      </c>
      <c r="O121" s="3" t="s">
        <v>911</v>
      </c>
      <c r="P121" s="3">
        <v>18.399999999999999</v>
      </c>
      <c r="Q121" s="2">
        <v>45273.557372685187</v>
      </c>
      <c r="R121" s="3" t="s">
        <v>558</v>
      </c>
      <c r="S121" s="3" t="s">
        <v>30</v>
      </c>
      <c r="T121" s="3">
        <v>0.02</v>
      </c>
      <c r="U121" s="2">
        <v>45273.447766203702</v>
      </c>
      <c r="V121" s="3" t="s">
        <v>941</v>
      </c>
      <c r="W121" s="3" t="s">
        <v>1287</v>
      </c>
      <c r="X121" s="2">
        <v>45273.481099537035</v>
      </c>
      <c r="Y121" s="3">
        <v>65.5</v>
      </c>
      <c r="Z121" s="3">
        <v>15.9</v>
      </c>
      <c r="AA121" s="2">
        <v>45273.481099537035</v>
      </c>
      <c r="AB121" s="3" t="s">
        <v>339</v>
      </c>
      <c r="AC121" s="3">
        <v>2.04</v>
      </c>
      <c r="AD121" s="3">
        <v>0.02</v>
      </c>
    </row>
    <row r="122" spans="1:30" x14ac:dyDescent="0.25">
      <c r="A122" s="2">
        <v>45273.431215277778</v>
      </c>
      <c r="B122" s="3"/>
      <c r="C122" s="3">
        <v>81</v>
      </c>
      <c r="D122" s="2">
        <v>45274.389131944445</v>
      </c>
      <c r="E122" s="3" t="s">
        <v>903</v>
      </c>
      <c r="F122" s="3">
        <v>9.3000000000000007</v>
      </c>
      <c r="G122" s="2">
        <v>45274.38386574074</v>
      </c>
      <c r="H122" s="3" t="s">
        <v>581</v>
      </c>
      <c r="I122" s="3" t="s">
        <v>30</v>
      </c>
      <c r="J122" s="3">
        <v>0.02</v>
      </c>
      <c r="K122" s="2">
        <v>45273.491631944446</v>
      </c>
      <c r="L122" s="3" t="s">
        <v>1041</v>
      </c>
      <c r="M122" s="3" t="s">
        <v>958</v>
      </c>
      <c r="N122" s="2">
        <v>45273.561539351853</v>
      </c>
      <c r="O122" s="3">
        <v>65.5</v>
      </c>
      <c r="P122" s="3">
        <v>18.5</v>
      </c>
      <c r="Q122" s="2">
        <v>45273.55877314815</v>
      </c>
      <c r="R122" s="3" t="s">
        <v>803</v>
      </c>
      <c r="S122" s="3">
        <v>1.03</v>
      </c>
      <c r="T122" s="3">
        <v>0.02</v>
      </c>
      <c r="U122" s="2">
        <v>45273.449155092589</v>
      </c>
      <c r="V122" s="3" t="s">
        <v>1288</v>
      </c>
      <c r="W122" s="3" t="s">
        <v>1287</v>
      </c>
      <c r="X122" s="2">
        <v>45273.481134259258</v>
      </c>
      <c r="Y122" s="3">
        <v>65.5</v>
      </c>
      <c r="Z122" s="3">
        <v>15.9</v>
      </c>
      <c r="AA122" s="2">
        <v>45273.481134259258</v>
      </c>
      <c r="AB122" s="3" t="s">
        <v>339</v>
      </c>
      <c r="AC122" s="3">
        <v>2.04</v>
      </c>
      <c r="AD122" s="3">
        <v>0.02</v>
      </c>
    </row>
    <row r="123" spans="1:30" x14ac:dyDescent="0.25">
      <c r="A123" s="2">
        <v>45273.431331018517</v>
      </c>
      <c r="B123" s="3">
        <v>101</v>
      </c>
      <c r="C123" s="3">
        <v>81</v>
      </c>
      <c r="D123" s="2">
        <v>45274.392662037033</v>
      </c>
      <c r="E123" s="3">
        <v>78.5</v>
      </c>
      <c r="F123" s="3">
        <v>9.1999999999999993</v>
      </c>
      <c r="G123" s="2">
        <v>45274.389131944445</v>
      </c>
      <c r="H123" s="3" t="s">
        <v>582</v>
      </c>
      <c r="I123" s="3" t="s">
        <v>30</v>
      </c>
      <c r="J123" s="3">
        <v>0.02</v>
      </c>
      <c r="K123" s="2">
        <v>45273.493020833332</v>
      </c>
      <c r="L123" s="3" t="s">
        <v>1041</v>
      </c>
      <c r="M123" s="3" t="s">
        <v>958</v>
      </c>
      <c r="N123" s="2">
        <v>45273.562939814816</v>
      </c>
      <c r="O123" s="3" t="s">
        <v>894</v>
      </c>
      <c r="P123" s="3">
        <v>18.600000000000001</v>
      </c>
      <c r="Q123" s="2">
        <v>45273.560162037036</v>
      </c>
      <c r="R123" s="3" t="s">
        <v>808</v>
      </c>
      <c r="S123" s="3" t="s">
        <v>30</v>
      </c>
      <c r="T123" s="3">
        <v>0.02</v>
      </c>
      <c r="U123" s="2">
        <v>45273.450543981482</v>
      </c>
      <c r="V123" s="3" t="s">
        <v>936</v>
      </c>
      <c r="W123" s="3" t="s">
        <v>1177</v>
      </c>
      <c r="X123" s="2">
        <v>45273.482488425929</v>
      </c>
      <c r="Y123" s="3">
        <v>65.5</v>
      </c>
      <c r="Z123" s="3">
        <v>15.9</v>
      </c>
      <c r="AA123" s="2">
        <v>45273.482488425929</v>
      </c>
      <c r="AB123" s="3" t="s">
        <v>551</v>
      </c>
      <c r="AC123" s="3">
        <v>2.08</v>
      </c>
      <c r="AD123" s="3">
        <v>0.02</v>
      </c>
    </row>
    <row r="124" spans="1:30" x14ac:dyDescent="0.25">
      <c r="A124" s="2">
        <v>45273.438275462962</v>
      </c>
      <c r="B124" s="3">
        <v>128</v>
      </c>
      <c r="C124" s="3">
        <v>105</v>
      </c>
      <c r="D124" s="2">
        <v>45274.402268518519</v>
      </c>
      <c r="E124" s="3" t="s">
        <v>904</v>
      </c>
      <c r="F124" s="3">
        <v>9.1</v>
      </c>
      <c r="G124" s="2">
        <v>45274.392662037033</v>
      </c>
      <c r="H124" s="3" t="s">
        <v>98</v>
      </c>
      <c r="I124" s="3" t="s">
        <v>30</v>
      </c>
      <c r="J124" s="3">
        <v>0.02</v>
      </c>
      <c r="K124" s="2">
        <v>45273.494409722218</v>
      </c>
      <c r="L124" s="3" t="s">
        <v>956</v>
      </c>
      <c r="M124" s="3" t="s">
        <v>1042</v>
      </c>
      <c r="N124" s="2">
        <v>45273.564328703702</v>
      </c>
      <c r="O124" s="3">
        <v>64.5</v>
      </c>
      <c r="P124" s="3">
        <v>18.7</v>
      </c>
      <c r="Q124" s="2">
        <v>45273.561539351853</v>
      </c>
      <c r="R124" s="3" t="s">
        <v>808</v>
      </c>
      <c r="S124" s="3" t="s">
        <v>30</v>
      </c>
      <c r="T124" s="3">
        <v>0.02</v>
      </c>
      <c r="U124" s="2">
        <v>45273.451932870375</v>
      </c>
      <c r="V124" s="3" t="s">
        <v>1305</v>
      </c>
      <c r="W124" s="3" t="s">
        <v>922</v>
      </c>
      <c r="X124" s="2">
        <v>45273.482534722221</v>
      </c>
      <c r="Y124" s="3">
        <v>65.5</v>
      </c>
      <c r="Z124" s="3">
        <v>15.9</v>
      </c>
      <c r="AA124" s="2">
        <v>45273.482534722221</v>
      </c>
      <c r="AB124" s="3" t="s">
        <v>551</v>
      </c>
      <c r="AC124" s="3">
        <v>2.08</v>
      </c>
      <c r="AD124" s="3">
        <v>0.02</v>
      </c>
    </row>
    <row r="125" spans="1:30" x14ac:dyDescent="0.25">
      <c r="A125" s="2">
        <v>45273.445219907408</v>
      </c>
      <c r="B125" s="3">
        <v>97</v>
      </c>
      <c r="C125" s="3">
        <v>81</v>
      </c>
      <c r="D125" s="2">
        <v>45274.409212962964</v>
      </c>
      <c r="E125" s="3">
        <v>79.5</v>
      </c>
      <c r="F125" s="3">
        <v>9.4</v>
      </c>
      <c r="G125" s="2">
        <v>45274.402268518519</v>
      </c>
      <c r="H125" s="3" t="s">
        <v>583</v>
      </c>
      <c r="I125" s="3" t="s">
        <v>30</v>
      </c>
      <c r="J125" s="3">
        <v>0.02</v>
      </c>
      <c r="K125" s="2">
        <v>45273.495798611111</v>
      </c>
      <c r="L125" s="3" t="s">
        <v>1043</v>
      </c>
      <c r="M125" s="3" t="s">
        <v>1044</v>
      </c>
      <c r="N125" s="2">
        <v>45273.565717592588</v>
      </c>
      <c r="O125" s="3" t="s">
        <v>894</v>
      </c>
      <c r="P125" s="3">
        <v>18.8</v>
      </c>
      <c r="Q125" s="2">
        <v>45273.562939814816</v>
      </c>
      <c r="R125" s="3" t="s">
        <v>989</v>
      </c>
      <c r="S125" s="3" t="s">
        <v>30</v>
      </c>
      <c r="T125" s="3">
        <v>0.02</v>
      </c>
      <c r="U125" s="2">
        <v>45273.453321759254</v>
      </c>
      <c r="V125" s="3" t="s">
        <v>920</v>
      </c>
      <c r="W125" s="3" t="s">
        <v>925</v>
      </c>
      <c r="X125" s="2">
        <v>45273.483877314815</v>
      </c>
      <c r="Y125" s="3">
        <v>65.5</v>
      </c>
      <c r="Z125" s="3">
        <v>15.5</v>
      </c>
      <c r="AA125" s="2">
        <v>45273.483877314815</v>
      </c>
      <c r="AB125" s="3" t="s">
        <v>1148</v>
      </c>
      <c r="AC125" s="3">
        <v>1.79</v>
      </c>
      <c r="AD125" s="3">
        <v>0.03</v>
      </c>
    </row>
    <row r="126" spans="1:30" x14ac:dyDescent="0.25">
      <c r="A126" s="2">
        <v>45273.449849537035</v>
      </c>
      <c r="B126" s="3"/>
      <c r="C126" s="3">
        <v>78</v>
      </c>
      <c r="D126" s="2">
        <v>45274.41615740741</v>
      </c>
      <c r="E126" s="3" t="s">
        <v>864</v>
      </c>
      <c r="F126" s="3">
        <v>9.1999999999999993</v>
      </c>
      <c r="G126" s="2">
        <v>45274.409212962964</v>
      </c>
      <c r="H126" s="3" t="s">
        <v>148</v>
      </c>
      <c r="I126" s="3" t="s">
        <v>30</v>
      </c>
      <c r="J126" s="3">
        <v>0.02</v>
      </c>
      <c r="K126" s="2">
        <v>45273.497187500005</v>
      </c>
      <c r="L126" s="3" t="s">
        <v>1043</v>
      </c>
      <c r="M126" s="3" t="s">
        <v>1044</v>
      </c>
      <c r="N126" s="2">
        <v>45273.567106481481</v>
      </c>
      <c r="O126" s="3">
        <v>64.5</v>
      </c>
      <c r="P126" s="3">
        <v>18.899999999999999</v>
      </c>
      <c r="Q126" s="2">
        <v>45273.564328703702</v>
      </c>
      <c r="R126" s="3" t="s">
        <v>538</v>
      </c>
      <c r="S126" s="3" t="s">
        <v>30</v>
      </c>
      <c r="T126" s="3">
        <v>0.02</v>
      </c>
      <c r="U126" s="2">
        <v>45273.453402777777</v>
      </c>
      <c r="V126" s="3" t="s">
        <v>1062</v>
      </c>
      <c r="W126" s="3"/>
      <c r="X126" s="2">
        <v>45273.483923611115</v>
      </c>
      <c r="Y126" s="3">
        <v>65.5</v>
      </c>
      <c r="Z126" s="3">
        <v>15.5</v>
      </c>
      <c r="AA126" s="2">
        <v>45273.483923611115</v>
      </c>
      <c r="AB126" s="3" t="s">
        <v>1148</v>
      </c>
      <c r="AC126" s="3">
        <v>1.79</v>
      </c>
      <c r="AD126" s="3">
        <v>0.03</v>
      </c>
    </row>
    <row r="127" spans="1:30" x14ac:dyDescent="0.25">
      <c r="A127" s="2">
        <v>45273.452164351853</v>
      </c>
      <c r="B127" s="3">
        <v>109</v>
      </c>
      <c r="C127" s="3">
        <v>85</v>
      </c>
      <c r="D127" s="2">
        <v>45274.425486111111</v>
      </c>
      <c r="E127" s="3" t="s">
        <v>905</v>
      </c>
      <c r="F127" s="3" t="s">
        <v>906</v>
      </c>
      <c r="G127" s="2">
        <v>45274.41615740741</v>
      </c>
      <c r="H127" s="3" t="s">
        <v>139</v>
      </c>
      <c r="I127" s="3" t="s">
        <v>30</v>
      </c>
      <c r="J127" s="3">
        <v>0.02</v>
      </c>
      <c r="K127" s="2">
        <v>45273.498576388884</v>
      </c>
      <c r="L127" s="3" t="s">
        <v>1045</v>
      </c>
      <c r="M127" s="3" t="s">
        <v>1046</v>
      </c>
      <c r="N127" s="2">
        <v>45273.568495370375</v>
      </c>
      <c r="O127" s="3" t="s">
        <v>892</v>
      </c>
      <c r="P127" s="3" t="s">
        <v>867</v>
      </c>
      <c r="Q127" s="2">
        <v>45273.565717592588</v>
      </c>
      <c r="R127" s="3" t="s">
        <v>802</v>
      </c>
      <c r="S127" s="3" t="s">
        <v>30</v>
      </c>
      <c r="T127" s="3">
        <v>0.02</v>
      </c>
      <c r="U127" s="2">
        <v>45273.456099537041</v>
      </c>
      <c r="V127" s="3" t="s">
        <v>1132</v>
      </c>
      <c r="W127" s="3" t="s">
        <v>1013</v>
      </c>
      <c r="X127" s="2">
        <v>45273.485266203701</v>
      </c>
      <c r="Y127" s="3" t="s">
        <v>911</v>
      </c>
      <c r="Z127" s="3">
        <v>15.2</v>
      </c>
      <c r="AA127" s="2">
        <v>45273.485266203701</v>
      </c>
      <c r="AB127" s="3" t="s">
        <v>525</v>
      </c>
      <c r="AC127" s="3">
        <v>1.87</v>
      </c>
      <c r="AD127" s="3">
        <v>0.04</v>
      </c>
    </row>
    <row r="128" spans="1:30" x14ac:dyDescent="0.25">
      <c r="A128" s="2">
        <v>45273.459120370375</v>
      </c>
      <c r="B128" s="3">
        <v>104</v>
      </c>
      <c r="C128" s="3">
        <v>88</v>
      </c>
      <c r="D128" s="2">
        <v>45274.428263888884</v>
      </c>
      <c r="E128" s="3" t="s">
        <v>905</v>
      </c>
      <c r="F128" s="3" t="s">
        <v>906</v>
      </c>
      <c r="G128" s="2">
        <v>45274.425486111111</v>
      </c>
      <c r="H128" s="3" t="s">
        <v>195</v>
      </c>
      <c r="I128" s="3" t="s">
        <v>30</v>
      </c>
      <c r="J128" s="3">
        <v>0.02</v>
      </c>
      <c r="K128" s="2">
        <v>45273.499965277777</v>
      </c>
      <c r="L128" s="3" t="s">
        <v>1047</v>
      </c>
      <c r="M128" s="3" t="s">
        <v>1048</v>
      </c>
      <c r="N128" s="2">
        <v>45273.569884259261</v>
      </c>
      <c r="O128" s="3">
        <v>63.5</v>
      </c>
      <c r="P128" s="3" t="s">
        <v>867</v>
      </c>
      <c r="Q128" s="2">
        <v>45273.567106481481</v>
      </c>
      <c r="R128" s="3" t="s">
        <v>537</v>
      </c>
      <c r="S128" s="3" t="s">
        <v>30</v>
      </c>
      <c r="T128" s="3">
        <v>0.02</v>
      </c>
      <c r="U128" s="2">
        <v>45273.457488425927</v>
      </c>
      <c r="V128" s="3" t="s">
        <v>995</v>
      </c>
      <c r="W128" s="3" t="s">
        <v>983</v>
      </c>
      <c r="X128" s="2">
        <v>45273.485312500001</v>
      </c>
      <c r="Y128" s="3" t="s">
        <v>911</v>
      </c>
      <c r="Z128" s="3">
        <v>15.2</v>
      </c>
      <c r="AA128" s="2">
        <v>45273.485312500001</v>
      </c>
      <c r="AB128" s="3" t="s">
        <v>525</v>
      </c>
      <c r="AC128" s="3">
        <v>1.87</v>
      </c>
      <c r="AD128" s="3">
        <v>0.04</v>
      </c>
    </row>
    <row r="129" spans="1:30" x14ac:dyDescent="0.25">
      <c r="A129" s="2">
        <v>45273.464432870373</v>
      </c>
      <c r="B129" s="3"/>
      <c r="C129" s="3">
        <v>77</v>
      </c>
      <c r="D129" s="2">
        <v>45274.43104166667</v>
      </c>
      <c r="E129" s="3" t="s">
        <v>905</v>
      </c>
      <c r="F129" s="3" t="s">
        <v>906</v>
      </c>
      <c r="G129" s="2">
        <v>45274.428263888884</v>
      </c>
      <c r="H129" s="3" t="s">
        <v>584</v>
      </c>
      <c r="I129" s="3" t="s">
        <v>30</v>
      </c>
      <c r="J129" s="3">
        <v>0.02</v>
      </c>
      <c r="K129" s="2">
        <v>45273.50135416667</v>
      </c>
      <c r="L129" s="3" t="s">
        <v>1047</v>
      </c>
      <c r="M129" s="3" t="s">
        <v>1048</v>
      </c>
      <c r="N129" s="2">
        <v>45273.571273148147</v>
      </c>
      <c r="O129" s="3">
        <v>63.5</v>
      </c>
      <c r="P129" s="3" t="s">
        <v>867</v>
      </c>
      <c r="Q129" s="2">
        <v>45273.568495370375</v>
      </c>
      <c r="R129" s="3" t="s">
        <v>801</v>
      </c>
      <c r="S129" s="3" t="s">
        <v>30</v>
      </c>
      <c r="T129" s="3">
        <v>0.02</v>
      </c>
      <c r="U129" s="2">
        <v>45273.458877314813</v>
      </c>
      <c r="V129" s="3" t="s">
        <v>1270</v>
      </c>
      <c r="W129" s="3" t="s">
        <v>1287</v>
      </c>
      <c r="X129" s="2">
        <v>45273.486655092594</v>
      </c>
      <c r="Y129" s="3" t="s">
        <v>895</v>
      </c>
      <c r="Z129" s="3" t="s">
        <v>875</v>
      </c>
      <c r="AA129" s="2">
        <v>45273.486655092594</v>
      </c>
      <c r="AB129" s="3" t="s">
        <v>532</v>
      </c>
      <c r="AC129" s="3" t="s">
        <v>30</v>
      </c>
      <c r="AD129" s="3">
        <v>0.05</v>
      </c>
    </row>
    <row r="130" spans="1:30" x14ac:dyDescent="0.25">
      <c r="A130" s="2">
        <v>45273.466053240743</v>
      </c>
      <c r="B130" s="3">
        <v>103</v>
      </c>
      <c r="C130" s="3">
        <v>89</v>
      </c>
      <c r="D130" s="2">
        <v>45274.432430555556</v>
      </c>
      <c r="E130" s="3" t="s">
        <v>905</v>
      </c>
      <c r="F130" s="3" t="s">
        <v>906</v>
      </c>
      <c r="G130" s="2">
        <v>45274.43104166667</v>
      </c>
      <c r="H130" s="3" t="s">
        <v>487</v>
      </c>
      <c r="I130" s="3" t="s">
        <v>30</v>
      </c>
      <c r="J130" s="3">
        <v>0.02</v>
      </c>
      <c r="K130" s="2">
        <v>45273.511076388888</v>
      </c>
      <c r="L130" s="3" t="s">
        <v>1049</v>
      </c>
      <c r="M130" s="3" t="s">
        <v>1050</v>
      </c>
      <c r="N130" s="2">
        <v>45273.572650462964</v>
      </c>
      <c r="O130" s="3">
        <v>63.5</v>
      </c>
      <c r="P130" s="3">
        <v>19.100000000000001</v>
      </c>
      <c r="Q130" s="2">
        <v>45273.569884259261</v>
      </c>
      <c r="R130" s="3" t="s">
        <v>830</v>
      </c>
      <c r="S130" s="3" t="s">
        <v>30</v>
      </c>
      <c r="T130" s="3">
        <v>0.02</v>
      </c>
      <c r="U130" s="2">
        <v>45273.460266203707</v>
      </c>
      <c r="V130" s="3" t="s">
        <v>1282</v>
      </c>
      <c r="W130" s="3" t="s">
        <v>949</v>
      </c>
      <c r="X130" s="2">
        <v>45273.486689814818</v>
      </c>
      <c r="Y130" s="3" t="s">
        <v>895</v>
      </c>
      <c r="Z130" s="3" t="s">
        <v>875</v>
      </c>
      <c r="AA130" s="2">
        <v>45273.486689814818</v>
      </c>
      <c r="AB130" s="3" t="s">
        <v>532</v>
      </c>
      <c r="AC130" s="3" t="s">
        <v>30</v>
      </c>
      <c r="AD130" s="3">
        <v>0.05</v>
      </c>
    </row>
    <row r="131" spans="1:30" x14ac:dyDescent="0.25">
      <c r="A131" s="2">
        <v>45273.472997685181</v>
      </c>
      <c r="B131" s="3">
        <v>113</v>
      </c>
      <c r="C131" s="3">
        <v>94</v>
      </c>
      <c r="D131" s="2">
        <v>45274.433819444443</v>
      </c>
      <c r="E131" s="3" t="s">
        <v>905</v>
      </c>
      <c r="F131" s="3" t="s">
        <v>906</v>
      </c>
      <c r="G131" s="2">
        <v>45274.432430555556</v>
      </c>
      <c r="H131" s="3" t="s">
        <v>393</v>
      </c>
      <c r="I131" s="3" t="s">
        <v>30</v>
      </c>
      <c r="J131" s="3">
        <v>0.02</v>
      </c>
      <c r="K131" s="2">
        <v>45273.527743055558</v>
      </c>
      <c r="L131" s="3" t="s">
        <v>1051</v>
      </c>
      <c r="M131" s="3" t="s">
        <v>1052</v>
      </c>
      <c r="N131" s="2">
        <v>45273.57403935185</v>
      </c>
      <c r="O131" s="3">
        <v>63.5</v>
      </c>
      <c r="P131" s="3">
        <v>19.100000000000001</v>
      </c>
      <c r="Q131" s="2">
        <v>45273.571273148147</v>
      </c>
      <c r="R131" s="3" t="s">
        <v>765</v>
      </c>
      <c r="S131" s="3" t="s">
        <v>30</v>
      </c>
      <c r="T131" s="3">
        <v>0.02</v>
      </c>
      <c r="U131" s="2">
        <v>45273.461655092593</v>
      </c>
      <c r="V131" s="3" t="s">
        <v>1274</v>
      </c>
      <c r="W131" s="3" t="s">
        <v>1278</v>
      </c>
      <c r="X131" s="2">
        <v>45273.488043981481</v>
      </c>
      <c r="Y131" s="3">
        <v>67.5</v>
      </c>
      <c r="Z131" s="3">
        <v>14.9</v>
      </c>
      <c r="AA131" s="2">
        <v>45273.488043981481</v>
      </c>
      <c r="AB131" s="3" t="s">
        <v>1160</v>
      </c>
      <c r="AC131" s="3" t="s">
        <v>30</v>
      </c>
      <c r="AD131" s="3">
        <v>0.05</v>
      </c>
    </row>
    <row r="132" spans="1:30" x14ac:dyDescent="0.25">
      <c r="A132" s="2">
        <v>45273.479131944448</v>
      </c>
      <c r="B132" s="3"/>
      <c r="C132" s="3">
        <v>85</v>
      </c>
      <c r="D132" s="2">
        <v>45274.435208333336</v>
      </c>
      <c r="E132" s="3" t="s">
        <v>905</v>
      </c>
      <c r="F132" s="3">
        <v>8.9</v>
      </c>
      <c r="G132" s="2">
        <v>45274.433819444443</v>
      </c>
      <c r="H132" s="3" t="s">
        <v>53</v>
      </c>
      <c r="I132" s="3" t="s">
        <v>30</v>
      </c>
      <c r="J132" s="3">
        <v>0.02</v>
      </c>
      <c r="K132" s="2">
        <v>45273.529131944444</v>
      </c>
      <c r="L132" s="3" t="s">
        <v>1011</v>
      </c>
      <c r="M132" s="3" t="s">
        <v>940</v>
      </c>
      <c r="N132" s="2">
        <v>45273.575428240743</v>
      </c>
      <c r="O132" s="3">
        <v>63.5</v>
      </c>
      <c r="P132" s="3">
        <v>19.100000000000001</v>
      </c>
      <c r="Q132" s="2">
        <v>45273.572650462964</v>
      </c>
      <c r="R132" s="3" t="s">
        <v>773</v>
      </c>
      <c r="S132" s="3" t="s">
        <v>30</v>
      </c>
      <c r="T132" s="3">
        <v>0.02</v>
      </c>
      <c r="U132" s="2">
        <v>45273.464432870373</v>
      </c>
      <c r="V132" s="3" t="s">
        <v>949</v>
      </c>
      <c r="W132" s="3" t="s">
        <v>864</v>
      </c>
      <c r="X132" s="2">
        <v>45273.48809027778</v>
      </c>
      <c r="Y132" s="3">
        <v>67.5</v>
      </c>
      <c r="Z132" s="3">
        <v>14.9</v>
      </c>
      <c r="AA132" s="2">
        <v>45273.48809027778</v>
      </c>
      <c r="AB132" s="3" t="s">
        <v>1160</v>
      </c>
      <c r="AC132" s="3" t="s">
        <v>30</v>
      </c>
      <c r="AD132" s="3">
        <v>0.05</v>
      </c>
    </row>
    <row r="133" spans="1:30" x14ac:dyDescent="0.25">
      <c r="A133" s="2">
        <v>45273.479942129634</v>
      </c>
      <c r="B133" s="3">
        <v>105</v>
      </c>
      <c r="C133" s="3">
        <v>85</v>
      </c>
      <c r="D133" s="2">
        <v>45274.436597222222</v>
      </c>
      <c r="E133" s="3">
        <v>81.5</v>
      </c>
      <c r="F133" s="3" t="s">
        <v>906</v>
      </c>
      <c r="G133" s="2">
        <v>45274.435208333336</v>
      </c>
      <c r="H133" s="3" t="s">
        <v>391</v>
      </c>
      <c r="I133" s="3" t="s">
        <v>30</v>
      </c>
      <c r="J133" s="3">
        <v>0.02</v>
      </c>
      <c r="K133" s="2">
        <v>45273.53052083333</v>
      </c>
      <c r="L133" s="3" t="s">
        <v>1011</v>
      </c>
      <c r="M133" s="3" t="s">
        <v>940</v>
      </c>
      <c r="N133" s="2">
        <v>45273.576817129629</v>
      </c>
      <c r="O133" s="3" t="s">
        <v>879</v>
      </c>
      <c r="P133" s="3">
        <v>19.100000000000001</v>
      </c>
      <c r="Q133" s="2">
        <v>45273.57403935185</v>
      </c>
      <c r="R133" s="3" t="s">
        <v>773</v>
      </c>
      <c r="S133" s="3" t="s">
        <v>30</v>
      </c>
      <c r="T133" s="3">
        <v>0.02</v>
      </c>
      <c r="U133" s="2">
        <v>45273.465821759259</v>
      </c>
      <c r="V133" s="3" t="s">
        <v>1284</v>
      </c>
      <c r="W133" s="3" t="s">
        <v>908</v>
      </c>
      <c r="X133" s="2">
        <v>45273.489432870367</v>
      </c>
      <c r="Y133" s="3">
        <v>68.5</v>
      </c>
      <c r="Z133" s="3">
        <v>14.8</v>
      </c>
      <c r="AA133" s="2">
        <v>45273.489432870367</v>
      </c>
      <c r="AB133" s="3" t="s">
        <v>575</v>
      </c>
      <c r="AC133" s="3" t="s">
        <v>30</v>
      </c>
      <c r="AD133" s="3">
        <v>0.05</v>
      </c>
    </row>
    <row r="134" spans="1:30" x14ac:dyDescent="0.25">
      <c r="A134" s="2">
        <v>45273.486886574072</v>
      </c>
      <c r="B134" s="3">
        <v>121</v>
      </c>
      <c r="C134" s="3">
        <v>100</v>
      </c>
      <c r="D134" s="2">
        <v>45274.440763888888</v>
      </c>
      <c r="E134" s="3">
        <v>81.5</v>
      </c>
      <c r="F134" s="3" t="s">
        <v>906</v>
      </c>
      <c r="G134" s="2">
        <v>45274.436597222222</v>
      </c>
      <c r="H134" s="3" t="s">
        <v>585</v>
      </c>
      <c r="I134" s="3" t="s">
        <v>30</v>
      </c>
      <c r="J134" s="3">
        <v>0.02</v>
      </c>
      <c r="K134" s="2">
        <v>45273.531909722224</v>
      </c>
      <c r="L134" s="3" t="s">
        <v>1034</v>
      </c>
      <c r="M134" s="3" t="s">
        <v>926</v>
      </c>
      <c r="N134" s="2">
        <v>45273.578217592592</v>
      </c>
      <c r="O134" s="3">
        <v>62.5</v>
      </c>
      <c r="P134" s="3">
        <v>19.100000000000001</v>
      </c>
      <c r="Q134" s="2">
        <v>45273.575428240743</v>
      </c>
      <c r="R134" s="3" t="s">
        <v>578</v>
      </c>
      <c r="S134" s="3" t="s">
        <v>30</v>
      </c>
      <c r="T134" s="3">
        <v>0.02</v>
      </c>
      <c r="U134" s="2">
        <v>45273.465879629628</v>
      </c>
      <c r="V134" s="3" t="s">
        <v>1284</v>
      </c>
      <c r="W134" s="3" t="s">
        <v>908</v>
      </c>
      <c r="X134" s="2">
        <v>45273.49082175926</v>
      </c>
      <c r="Y134" s="3" t="s">
        <v>891</v>
      </c>
      <c r="Z134" s="3">
        <v>14.7</v>
      </c>
      <c r="AA134" s="2">
        <v>45273.49082175926</v>
      </c>
      <c r="AB134" s="3" t="s">
        <v>558</v>
      </c>
      <c r="AC134" s="3" t="s">
        <v>30</v>
      </c>
      <c r="AD134" s="3">
        <v>0.04</v>
      </c>
    </row>
    <row r="135" spans="1:30" x14ac:dyDescent="0.25">
      <c r="A135" s="2">
        <v>45273.493715277778</v>
      </c>
      <c r="B135" s="3">
        <v>160</v>
      </c>
      <c r="C135" s="3"/>
      <c r="D135" s="2">
        <v>45274.442152777774</v>
      </c>
      <c r="E135" s="3">
        <v>82.5</v>
      </c>
      <c r="F135" s="3">
        <v>9.1</v>
      </c>
      <c r="G135" s="2">
        <v>45274.440763888888</v>
      </c>
      <c r="H135" s="3" t="s">
        <v>586</v>
      </c>
      <c r="I135" s="3" t="s">
        <v>30</v>
      </c>
      <c r="J135" s="3">
        <v>0.02</v>
      </c>
      <c r="K135" s="2">
        <v>45273.54111111111</v>
      </c>
      <c r="L135" s="3"/>
      <c r="M135" s="3" t="s">
        <v>923</v>
      </c>
      <c r="N135" s="2">
        <v>45273.579606481479</v>
      </c>
      <c r="O135" s="3">
        <v>62.5</v>
      </c>
      <c r="P135" s="3">
        <v>19.2</v>
      </c>
      <c r="Q135" s="2">
        <v>45273.576817129629</v>
      </c>
      <c r="R135" s="3" t="s">
        <v>426</v>
      </c>
      <c r="S135" s="3" t="s">
        <v>30</v>
      </c>
      <c r="T135" s="3">
        <v>0.02</v>
      </c>
      <c r="U135" s="2">
        <v>45273.467210648145</v>
      </c>
      <c r="V135" s="3" t="s">
        <v>1184</v>
      </c>
      <c r="W135" s="3" t="s">
        <v>1180</v>
      </c>
      <c r="X135" s="2">
        <v>45273.492210648154</v>
      </c>
      <c r="Y135" s="3">
        <v>68.5</v>
      </c>
      <c r="Z135" s="3">
        <v>14.7</v>
      </c>
      <c r="AA135" s="2">
        <v>45273.492210648154</v>
      </c>
      <c r="AB135" s="3" t="s">
        <v>806</v>
      </c>
      <c r="AC135" s="3" t="s">
        <v>30</v>
      </c>
      <c r="AD135" s="3">
        <v>0.05</v>
      </c>
    </row>
    <row r="136" spans="1:30" x14ac:dyDescent="0.25">
      <c r="A136" s="2">
        <v>45273.493831018517</v>
      </c>
      <c r="B136" s="3">
        <v>160</v>
      </c>
      <c r="C136" s="3">
        <v>136</v>
      </c>
      <c r="D136" s="2">
        <v>45274.443541666667</v>
      </c>
      <c r="E136" s="3">
        <v>81.5</v>
      </c>
      <c r="F136" s="3">
        <v>9.1999999999999993</v>
      </c>
      <c r="G136" s="2">
        <v>45274.442152777774</v>
      </c>
      <c r="H136" s="3" t="s">
        <v>60</v>
      </c>
      <c r="I136" s="3" t="s">
        <v>30</v>
      </c>
      <c r="J136" s="3">
        <v>0.02</v>
      </c>
      <c r="K136" s="2">
        <v>45273.541689814811</v>
      </c>
      <c r="L136" s="3" t="s">
        <v>1053</v>
      </c>
      <c r="M136" s="3" t="s">
        <v>925</v>
      </c>
      <c r="N136" s="2">
        <v>45273.586550925931</v>
      </c>
      <c r="O136" s="3" t="s">
        <v>865</v>
      </c>
      <c r="P136" s="3">
        <v>19.3</v>
      </c>
      <c r="Q136" s="2">
        <v>45273.578217592592</v>
      </c>
      <c r="R136" s="3" t="s">
        <v>428</v>
      </c>
      <c r="S136" s="3" t="s">
        <v>30</v>
      </c>
      <c r="T136" s="3">
        <v>0.02</v>
      </c>
      <c r="U136" s="2">
        <v>45273.467268518521</v>
      </c>
      <c r="V136" s="3" t="s">
        <v>1184</v>
      </c>
      <c r="W136" s="3" t="s">
        <v>1180</v>
      </c>
      <c r="X136" s="2">
        <v>45273.493599537032</v>
      </c>
      <c r="Y136" s="3">
        <v>68.5</v>
      </c>
      <c r="Z136" s="3">
        <v>14.6</v>
      </c>
      <c r="AA136" s="2">
        <v>45273.493599537032</v>
      </c>
      <c r="AB136" s="3" t="s">
        <v>543</v>
      </c>
      <c r="AC136" s="3" t="s">
        <v>30</v>
      </c>
      <c r="AD136" s="3">
        <v>0.05</v>
      </c>
    </row>
    <row r="137" spans="1:30" x14ac:dyDescent="0.25">
      <c r="A137" s="2">
        <v>45273.500775462962</v>
      </c>
      <c r="B137" s="3">
        <v>88</v>
      </c>
      <c r="C137" s="3">
        <v>65</v>
      </c>
      <c r="D137" s="2">
        <v>45274.444930555561</v>
      </c>
      <c r="E137" s="3">
        <v>81.5</v>
      </c>
      <c r="F137" s="3">
        <v>9.1999999999999993</v>
      </c>
      <c r="G137" s="2">
        <v>45274.443541666667</v>
      </c>
      <c r="H137" s="3" t="s">
        <v>584</v>
      </c>
      <c r="I137" s="3" t="s">
        <v>30</v>
      </c>
      <c r="J137" s="3">
        <v>0.02</v>
      </c>
      <c r="K137" s="2">
        <v>45273.542094907403</v>
      </c>
      <c r="L137" s="3" t="s">
        <v>1053</v>
      </c>
      <c r="M137" s="3" t="s">
        <v>925</v>
      </c>
      <c r="N137" s="2">
        <v>45273.58793981481</v>
      </c>
      <c r="O137" s="3">
        <v>62.5</v>
      </c>
      <c r="P137" s="3">
        <v>19.399999999999999</v>
      </c>
      <c r="Q137" s="2">
        <v>45273.579606481479</v>
      </c>
      <c r="R137" s="3" t="s">
        <v>770</v>
      </c>
      <c r="S137" s="3" t="s">
        <v>30</v>
      </c>
      <c r="T137" s="3">
        <v>0.02</v>
      </c>
      <c r="U137" s="2">
        <v>45273.468599537038</v>
      </c>
      <c r="V137" s="3" t="s">
        <v>938</v>
      </c>
      <c r="W137" s="3" t="s">
        <v>900</v>
      </c>
      <c r="X137" s="2">
        <v>45273.494988425926</v>
      </c>
      <c r="Y137" s="3">
        <v>68.5</v>
      </c>
      <c r="Z137" s="3">
        <v>14.6</v>
      </c>
      <c r="AA137" s="2">
        <v>45273.494988425926</v>
      </c>
      <c r="AB137" s="3" t="s">
        <v>1151</v>
      </c>
      <c r="AC137" s="3" t="s">
        <v>30</v>
      </c>
      <c r="AD137" s="3">
        <v>0.04</v>
      </c>
    </row>
    <row r="138" spans="1:30" x14ac:dyDescent="0.25">
      <c r="A138" s="2">
        <v>45273.50204861111</v>
      </c>
      <c r="B138" s="3"/>
      <c r="C138" s="3">
        <v>81</v>
      </c>
      <c r="D138" s="2">
        <v>45274.44631944444</v>
      </c>
      <c r="E138" s="3">
        <v>81.5</v>
      </c>
      <c r="F138" s="3">
        <v>9.1999999999999993</v>
      </c>
      <c r="G138" s="2">
        <v>45274.444930555561</v>
      </c>
      <c r="H138" s="3" t="s">
        <v>475</v>
      </c>
      <c r="I138" s="3" t="s">
        <v>30</v>
      </c>
      <c r="J138" s="3">
        <v>0.02</v>
      </c>
      <c r="K138" s="2">
        <v>45273.543310185181</v>
      </c>
      <c r="L138" s="3" t="s">
        <v>1054</v>
      </c>
      <c r="M138" s="3"/>
      <c r="N138" s="2">
        <v>45273.587997685187</v>
      </c>
      <c r="O138" s="3">
        <v>62.5</v>
      </c>
      <c r="P138" s="3">
        <v>19.399999999999999</v>
      </c>
      <c r="Q138" s="2">
        <v>45273.586550925931</v>
      </c>
      <c r="R138" s="3" t="s">
        <v>278</v>
      </c>
      <c r="S138" s="3" t="s">
        <v>30</v>
      </c>
      <c r="T138" s="3">
        <v>0.02</v>
      </c>
      <c r="U138" s="2">
        <v>45273.468657407408</v>
      </c>
      <c r="V138" s="3" t="s">
        <v>938</v>
      </c>
      <c r="W138" s="3" t="s">
        <v>900</v>
      </c>
      <c r="X138" s="2">
        <v>45273.496377314819</v>
      </c>
      <c r="Y138" s="3" t="s">
        <v>893</v>
      </c>
      <c r="Z138" s="3">
        <v>14.5</v>
      </c>
      <c r="AA138" s="2">
        <v>45273.496377314819</v>
      </c>
      <c r="AB138" s="3" t="s">
        <v>555</v>
      </c>
      <c r="AC138" s="3" t="s">
        <v>30</v>
      </c>
      <c r="AD138" s="3">
        <v>0.04</v>
      </c>
    </row>
    <row r="139" spans="1:30" x14ac:dyDescent="0.25">
      <c r="A139" s="2">
        <v>45273.507719907408</v>
      </c>
      <c r="B139" s="3">
        <v>110</v>
      </c>
      <c r="C139" s="3">
        <v>90</v>
      </c>
      <c r="D139" s="2">
        <v>45274.447812500002</v>
      </c>
      <c r="E139" s="3">
        <v>81.5</v>
      </c>
      <c r="F139" s="3">
        <v>9.3000000000000007</v>
      </c>
      <c r="G139" s="2">
        <v>45274.44631944444</v>
      </c>
      <c r="H139" s="3" t="s">
        <v>99</v>
      </c>
      <c r="I139" s="3" t="s">
        <v>30</v>
      </c>
      <c r="J139" s="3">
        <v>0.02</v>
      </c>
      <c r="K139" s="2">
        <v>45273.543495370366</v>
      </c>
      <c r="L139" s="3" t="s">
        <v>1054</v>
      </c>
      <c r="M139" s="3" t="s">
        <v>1055</v>
      </c>
      <c r="N139" s="2">
        <v>45273.588043981479</v>
      </c>
      <c r="O139" s="3">
        <v>62.5</v>
      </c>
      <c r="P139" s="3">
        <v>19.399999999999999</v>
      </c>
      <c r="Q139" s="2">
        <v>45273.58793981481</v>
      </c>
      <c r="R139" s="3" t="s">
        <v>278</v>
      </c>
      <c r="S139" s="3" t="s">
        <v>30</v>
      </c>
      <c r="T139" s="3">
        <v>0.02</v>
      </c>
      <c r="U139" s="2">
        <v>45273.469988425924</v>
      </c>
      <c r="V139" s="3" t="s">
        <v>1183</v>
      </c>
      <c r="W139" s="3" t="s">
        <v>896</v>
      </c>
      <c r="X139" s="2">
        <v>45273.497766203705</v>
      </c>
      <c r="Y139" s="3">
        <v>68.5</v>
      </c>
      <c r="Z139" s="3">
        <v>14.5</v>
      </c>
      <c r="AA139" s="2">
        <v>45273.497766203705</v>
      </c>
      <c r="AB139" s="3" t="s">
        <v>570</v>
      </c>
      <c r="AC139" s="3">
        <v>1.56</v>
      </c>
      <c r="AD139" s="3">
        <v>0.04</v>
      </c>
    </row>
    <row r="140" spans="1:30" x14ac:dyDescent="0.25">
      <c r="A140" s="2">
        <v>45273.514548611114</v>
      </c>
      <c r="B140" s="3"/>
      <c r="C140" s="3">
        <v>84</v>
      </c>
      <c r="D140" s="2">
        <v>45274.449097222227</v>
      </c>
      <c r="E140" s="3">
        <v>81.5</v>
      </c>
      <c r="F140" s="3">
        <v>9.1999999999999993</v>
      </c>
      <c r="G140" s="2">
        <v>45274.447812500002</v>
      </c>
      <c r="H140" s="3" t="s">
        <v>248</v>
      </c>
      <c r="I140" s="3" t="s">
        <v>30</v>
      </c>
      <c r="J140" s="3">
        <v>0.02</v>
      </c>
      <c r="K140" s="2">
        <v>45273.54488425926</v>
      </c>
      <c r="L140" s="3" t="s">
        <v>1054</v>
      </c>
      <c r="M140" s="3" t="s">
        <v>1055</v>
      </c>
      <c r="N140" s="2">
        <v>45273.589317129634</v>
      </c>
      <c r="O140" s="3" t="s">
        <v>865</v>
      </c>
      <c r="P140" s="3">
        <v>19.5</v>
      </c>
      <c r="Q140" s="2">
        <v>45273.587997685187</v>
      </c>
      <c r="R140" s="3" t="s">
        <v>278</v>
      </c>
      <c r="S140" s="3" t="s">
        <v>30</v>
      </c>
      <c r="T140" s="3">
        <v>0.02</v>
      </c>
      <c r="U140" s="2">
        <v>45273.471377314811</v>
      </c>
      <c r="V140" s="3" t="s">
        <v>929</v>
      </c>
      <c r="W140" s="3" t="s">
        <v>924</v>
      </c>
      <c r="X140" s="2">
        <v>45273.499155092592</v>
      </c>
      <c r="Y140" s="3">
        <v>69.5</v>
      </c>
      <c r="Z140" s="3">
        <v>14.5</v>
      </c>
      <c r="AA140" s="2">
        <v>45273.499155092592</v>
      </c>
      <c r="AB140" s="3" t="s">
        <v>526</v>
      </c>
      <c r="AC140" s="3">
        <v>1.97</v>
      </c>
      <c r="AD140" s="3">
        <v>0.04</v>
      </c>
    </row>
    <row r="141" spans="1:30" x14ac:dyDescent="0.25">
      <c r="A141" s="2">
        <v>45273.521608796298</v>
      </c>
      <c r="B141" s="3">
        <v>121</v>
      </c>
      <c r="C141" s="3">
        <v>96</v>
      </c>
      <c r="D141" s="2">
        <v>45274.449155092589</v>
      </c>
      <c r="E141" s="3">
        <v>81.5</v>
      </c>
      <c r="F141" s="3">
        <v>9.1999999999999993</v>
      </c>
      <c r="G141" s="2">
        <v>45274.449097222227</v>
      </c>
      <c r="H141" s="3" t="s">
        <v>88</v>
      </c>
      <c r="I141" s="3" t="s">
        <v>30</v>
      </c>
      <c r="J141" s="3">
        <v>0.02</v>
      </c>
      <c r="K141" s="2">
        <v>45273.546273148153</v>
      </c>
      <c r="L141" s="3" t="s">
        <v>1056</v>
      </c>
      <c r="M141" s="3" t="s">
        <v>1053</v>
      </c>
      <c r="N141" s="2">
        <v>45273.589386574073</v>
      </c>
      <c r="O141" s="3" t="s">
        <v>865</v>
      </c>
      <c r="P141" s="3">
        <v>19.5</v>
      </c>
      <c r="Q141" s="2">
        <v>45273.588043981479</v>
      </c>
      <c r="R141" s="3" t="s">
        <v>278</v>
      </c>
      <c r="S141" s="3" t="s">
        <v>30</v>
      </c>
      <c r="T141" s="3">
        <v>0.02</v>
      </c>
      <c r="U141" s="2">
        <v>45273.47142361111</v>
      </c>
      <c r="V141" s="3" t="s">
        <v>929</v>
      </c>
      <c r="W141" s="3" t="s">
        <v>924</v>
      </c>
      <c r="X141" s="2">
        <v>45273.500543981485</v>
      </c>
      <c r="Y141" s="3" t="s">
        <v>893</v>
      </c>
      <c r="Z141" s="3">
        <v>14.4</v>
      </c>
      <c r="AA141" s="2">
        <v>45273.500543981485</v>
      </c>
      <c r="AB141" s="3" t="s">
        <v>538</v>
      </c>
      <c r="AC141" s="3">
        <v>1.33</v>
      </c>
      <c r="AD141" s="3">
        <v>0.04</v>
      </c>
    </row>
    <row r="142" spans="1:30" x14ac:dyDescent="0.25">
      <c r="A142" s="2">
        <v>45273.528553240743</v>
      </c>
      <c r="B142" s="3">
        <v>116</v>
      </c>
      <c r="C142" s="3">
        <v>93</v>
      </c>
      <c r="D142" s="2">
        <v>45274.449189814812</v>
      </c>
      <c r="E142" s="3">
        <v>81.5</v>
      </c>
      <c r="F142" s="3">
        <v>9.1999999999999993</v>
      </c>
      <c r="G142" s="2">
        <v>45274.449155092589</v>
      </c>
      <c r="H142" s="3" t="s">
        <v>88</v>
      </c>
      <c r="I142" s="3" t="s">
        <v>30</v>
      </c>
      <c r="J142" s="3">
        <v>0.02</v>
      </c>
      <c r="K142" s="2">
        <v>45273.549050925925</v>
      </c>
      <c r="L142" s="3" t="s">
        <v>1057</v>
      </c>
      <c r="M142" s="3" t="s">
        <v>1058</v>
      </c>
      <c r="N142" s="2">
        <v>45273.589432870373</v>
      </c>
      <c r="O142" s="3" t="s">
        <v>865</v>
      </c>
      <c r="P142" s="3">
        <v>19.5</v>
      </c>
      <c r="Q142" s="2">
        <v>45273.589317129634</v>
      </c>
      <c r="R142" s="3" t="s">
        <v>682</v>
      </c>
      <c r="S142" s="3" t="s">
        <v>30</v>
      </c>
      <c r="T142" s="3">
        <v>0.02</v>
      </c>
      <c r="U142" s="2">
        <v>45273.472766203704</v>
      </c>
      <c r="V142" s="3" t="s">
        <v>979</v>
      </c>
      <c r="W142" s="3" t="s">
        <v>926</v>
      </c>
      <c r="X142" s="2">
        <v>45273.501932870371</v>
      </c>
      <c r="Y142" s="3">
        <v>69.5</v>
      </c>
      <c r="Z142" s="3">
        <v>14.5</v>
      </c>
      <c r="AA142" s="2">
        <v>45273.501932870371</v>
      </c>
      <c r="AB142" s="3" t="s">
        <v>545</v>
      </c>
      <c r="AC142" s="3" t="s">
        <v>30</v>
      </c>
      <c r="AD142" s="3">
        <v>0.04</v>
      </c>
    </row>
    <row r="143" spans="1:30" x14ac:dyDescent="0.25">
      <c r="A143" s="2">
        <v>45273.53329861111</v>
      </c>
      <c r="B143" s="3">
        <v>151</v>
      </c>
      <c r="C143" s="3"/>
      <c r="D143" s="2">
        <v>45274.450486111113</v>
      </c>
      <c r="E143" s="3">
        <v>81.5</v>
      </c>
      <c r="F143" s="3">
        <v>9.1999999999999993</v>
      </c>
      <c r="G143" s="2">
        <v>45274.449189814812</v>
      </c>
      <c r="H143" s="3" t="s">
        <v>88</v>
      </c>
      <c r="I143" s="3" t="s">
        <v>30</v>
      </c>
      <c r="J143" s="3">
        <v>0.02</v>
      </c>
      <c r="K143" s="2">
        <v>45273.550439814819</v>
      </c>
      <c r="L143" s="3" t="s">
        <v>1059</v>
      </c>
      <c r="M143" s="3" t="s">
        <v>1060</v>
      </c>
      <c r="N143" s="2">
        <v>45273.59070601852</v>
      </c>
      <c r="O143" s="3">
        <v>62.5</v>
      </c>
      <c r="P143" s="3">
        <v>19.399999999999999</v>
      </c>
      <c r="Q143" s="2">
        <v>45273.589386574073</v>
      </c>
      <c r="R143" s="3" t="s">
        <v>682</v>
      </c>
      <c r="S143" s="3" t="s">
        <v>30</v>
      </c>
      <c r="T143" s="3">
        <v>0.02</v>
      </c>
      <c r="U143" s="2">
        <v>45273.472812499997</v>
      </c>
      <c r="V143" s="3" t="s">
        <v>979</v>
      </c>
      <c r="W143" s="3" t="s">
        <v>926</v>
      </c>
      <c r="X143" s="2">
        <v>45273.503321759257</v>
      </c>
      <c r="Y143" s="3">
        <v>69.5</v>
      </c>
      <c r="Z143" s="3">
        <v>14.4</v>
      </c>
      <c r="AA143" s="2">
        <v>45273.503321759257</v>
      </c>
      <c r="AB143" s="3" t="s">
        <v>536</v>
      </c>
      <c r="AC143" s="3" t="s">
        <v>30</v>
      </c>
      <c r="AD143" s="3">
        <v>0.04</v>
      </c>
    </row>
    <row r="144" spans="1:30" x14ac:dyDescent="0.25">
      <c r="A144" s="2">
        <v>45273.535497685181</v>
      </c>
      <c r="B144" s="3">
        <v>93</v>
      </c>
      <c r="C144" s="3">
        <v>73</v>
      </c>
      <c r="D144" s="2">
        <v>45274.450532407413</v>
      </c>
      <c r="E144" s="3">
        <v>81.5</v>
      </c>
      <c r="F144" s="3">
        <v>9.1999999999999993</v>
      </c>
      <c r="G144" s="2">
        <v>45274.450486111113</v>
      </c>
      <c r="H144" s="3" t="s">
        <v>587</v>
      </c>
      <c r="I144" s="3">
        <v>1.36</v>
      </c>
      <c r="J144" s="3">
        <v>0.02</v>
      </c>
      <c r="K144" s="2">
        <v>45273.551828703705</v>
      </c>
      <c r="L144" s="3" t="s">
        <v>1061</v>
      </c>
      <c r="M144" s="3" t="s">
        <v>1028</v>
      </c>
      <c r="N144" s="2">
        <v>45273.590821759259</v>
      </c>
      <c r="O144" s="3">
        <v>62.5</v>
      </c>
      <c r="P144" s="3">
        <v>19.399999999999999</v>
      </c>
      <c r="Q144" s="2">
        <v>45273.589432870373</v>
      </c>
      <c r="R144" s="3" t="s">
        <v>682</v>
      </c>
      <c r="S144" s="3" t="s">
        <v>30</v>
      </c>
      <c r="T144" s="3">
        <v>0.02</v>
      </c>
      <c r="U144" s="2">
        <v>45273.474155092597</v>
      </c>
      <c r="V144" s="3" t="s">
        <v>1026</v>
      </c>
      <c r="W144" s="3" t="s">
        <v>1271</v>
      </c>
      <c r="X144" s="2">
        <v>45273.504710648151</v>
      </c>
      <c r="Y144" s="3">
        <v>69.5</v>
      </c>
      <c r="Z144" s="3">
        <v>14.4</v>
      </c>
      <c r="AA144" s="2">
        <v>45273.504710648151</v>
      </c>
      <c r="AB144" s="3" t="s">
        <v>517</v>
      </c>
      <c r="AC144" s="3" t="s">
        <v>30</v>
      </c>
      <c r="AD144" s="3">
        <v>0.03</v>
      </c>
    </row>
    <row r="145" spans="1:30" x14ac:dyDescent="0.25">
      <c r="A145" s="2">
        <v>45273.537465277783</v>
      </c>
      <c r="B145" s="3"/>
      <c r="C145" s="3">
        <v>110</v>
      </c>
      <c r="D145" s="2">
        <v>45274.450590277775</v>
      </c>
      <c r="E145" s="3">
        <v>81.5</v>
      </c>
      <c r="F145" s="3">
        <v>9.1999999999999993</v>
      </c>
      <c r="G145" s="2">
        <v>45274.450532407413</v>
      </c>
      <c r="H145" s="3" t="s">
        <v>587</v>
      </c>
      <c r="I145" s="3">
        <v>1.36</v>
      </c>
      <c r="J145" s="3">
        <v>0.02</v>
      </c>
      <c r="K145" s="2">
        <v>45273.553217592591</v>
      </c>
      <c r="L145" s="3" t="s">
        <v>1061</v>
      </c>
      <c r="M145" s="3" t="s">
        <v>1028</v>
      </c>
      <c r="N145" s="2">
        <v>45273.592106481483</v>
      </c>
      <c r="O145" s="3" t="s">
        <v>865</v>
      </c>
      <c r="P145" s="3">
        <v>19.399999999999999</v>
      </c>
      <c r="Q145" s="2">
        <v>45273.59070601852</v>
      </c>
      <c r="R145" s="3" t="s">
        <v>1320</v>
      </c>
      <c r="S145" s="3" t="s">
        <v>30</v>
      </c>
      <c r="T145" s="3">
        <v>0.02</v>
      </c>
      <c r="U145" s="2">
        <v>45273.47420138889</v>
      </c>
      <c r="V145" s="3" t="s">
        <v>1026</v>
      </c>
      <c r="W145" s="3" t="s">
        <v>1271</v>
      </c>
      <c r="X145" s="2">
        <v>45273.506099537037</v>
      </c>
      <c r="Y145" s="3">
        <v>69.5</v>
      </c>
      <c r="Z145" s="3">
        <v>14.4</v>
      </c>
      <c r="AA145" s="2">
        <v>45273.506099537037</v>
      </c>
      <c r="AB145" s="3" t="s">
        <v>536</v>
      </c>
      <c r="AC145" s="3" t="s">
        <v>30</v>
      </c>
      <c r="AD145" s="3">
        <v>0.03</v>
      </c>
    </row>
    <row r="146" spans="1:30" x14ac:dyDescent="0.25">
      <c r="A146" s="2">
        <v>45273.542442129634</v>
      </c>
      <c r="B146" s="3">
        <v>146</v>
      </c>
      <c r="C146" s="3">
        <v>125</v>
      </c>
      <c r="D146" s="2">
        <v>45274.451921296291</v>
      </c>
      <c r="E146" s="3">
        <v>81.5</v>
      </c>
      <c r="F146" s="3">
        <v>9.1</v>
      </c>
      <c r="G146" s="2">
        <v>45274.450590277775</v>
      </c>
      <c r="H146" s="3" t="s">
        <v>587</v>
      </c>
      <c r="I146" s="3">
        <v>1.36</v>
      </c>
      <c r="J146" s="3">
        <v>0.02</v>
      </c>
      <c r="K146" s="2">
        <v>45273.554606481484</v>
      </c>
      <c r="L146" s="3" t="s">
        <v>1047</v>
      </c>
      <c r="M146" s="3" t="s">
        <v>1062</v>
      </c>
      <c r="N146" s="2">
        <v>45273.592141203699</v>
      </c>
      <c r="O146" s="3" t="s">
        <v>865</v>
      </c>
      <c r="P146" s="3">
        <v>19.399999999999999</v>
      </c>
      <c r="Q146" s="2">
        <v>45273.590821759259</v>
      </c>
      <c r="R146" s="3" t="s">
        <v>1320</v>
      </c>
      <c r="S146" s="3" t="s">
        <v>30</v>
      </c>
      <c r="T146" s="3">
        <v>0.02</v>
      </c>
      <c r="U146" s="2">
        <v>45273.475543981476</v>
      </c>
      <c r="V146" s="3" t="s">
        <v>923</v>
      </c>
      <c r="W146" s="3" t="s">
        <v>919</v>
      </c>
      <c r="X146" s="2">
        <v>45273.507488425923</v>
      </c>
      <c r="Y146" s="3">
        <v>69.5</v>
      </c>
      <c r="Z146" s="3">
        <v>14.3</v>
      </c>
      <c r="AA146" s="2">
        <v>45273.507488425923</v>
      </c>
      <c r="AB146" s="3" t="s">
        <v>813</v>
      </c>
      <c r="AC146" s="3" t="s">
        <v>30</v>
      </c>
      <c r="AD146" s="3">
        <v>0.03</v>
      </c>
    </row>
    <row r="147" spans="1:30" x14ac:dyDescent="0.25">
      <c r="A147" s="2">
        <v>45273.545798611114</v>
      </c>
      <c r="B147" s="3">
        <v>167</v>
      </c>
      <c r="C147" s="3"/>
      <c r="D147" s="2">
        <v>45274.453263888892</v>
      </c>
      <c r="E147" s="3">
        <v>81.5</v>
      </c>
      <c r="F147" s="3">
        <v>9.1</v>
      </c>
      <c r="G147" s="2">
        <v>45274.451921296291</v>
      </c>
      <c r="H147" s="3" t="s">
        <v>202</v>
      </c>
      <c r="I147" s="3">
        <v>1.57</v>
      </c>
      <c r="J147" s="3">
        <v>0.02</v>
      </c>
      <c r="K147" s="2">
        <v>45273.555983796294</v>
      </c>
      <c r="L147" s="3" t="s">
        <v>946</v>
      </c>
      <c r="M147" s="3" t="s">
        <v>1063</v>
      </c>
      <c r="N147" s="2">
        <v>45273.592187499999</v>
      </c>
      <c r="O147" s="3" t="s">
        <v>865</v>
      </c>
      <c r="P147" s="3">
        <v>19.399999999999999</v>
      </c>
      <c r="Q147" s="2">
        <v>45273.592106481483</v>
      </c>
      <c r="R147" s="3" t="s">
        <v>528</v>
      </c>
      <c r="S147" s="3" t="s">
        <v>30</v>
      </c>
      <c r="T147" s="3">
        <v>0.02</v>
      </c>
      <c r="U147" s="2">
        <v>45273.475590277776</v>
      </c>
      <c r="V147" s="3" t="s">
        <v>923</v>
      </c>
      <c r="W147" s="3" t="s">
        <v>919</v>
      </c>
      <c r="X147" s="2">
        <v>45273.508877314816</v>
      </c>
      <c r="Y147" s="3">
        <v>69.5</v>
      </c>
      <c r="Z147" s="3">
        <v>14.3</v>
      </c>
      <c r="AA147" s="2">
        <v>45273.508877314816</v>
      </c>
      <c r="AB147" s="3" t="s">
        <v>336</v>
      </c>
      <c r="AC147" s="3" t="s">
        <v>30</v>
      </c>
      <c r="AD147" s="3">
        <v>0.03</v>
      </c>
    </row>
    <row r="148" spans="1:30" x14ac:dyDescent="0.25">
      <c r="A148" s="2">
        <v>45273.549386574072</v>
      </c>
      <c r="B148" s="3">
        <v>159</v>
      </c>
      <c r="C148" s="3">
        <v>127</v>
      </c>
      <c r="D148" s="2">
        <v>45274.453321759254</v>
      </c>
      <c r="E148" s="3">
        <v>81.5</v>
      </c>
      <c r="F148" s="3">
        <v>9.1</v>
      </c>
      <c r="G148" s="2">
        <v>45274.453263888892</v>
      </c>
      <c r="H148" s="3" t="s">
        <v>144</v>
      </c>
      <c r="I148" s="3">
        <v>1.63</v>
      </c>
      <c r="J148" s="3">
        <v>0.02</v>
      </c>
      <c r="K148" s="2">
        <v>45273.557372685187</v>
      </c>
      <c r="L148" s="3" t="s">
        <v>946</v>
      </c>
      <c r="M148" s="3" t="s">
        <v>1063</v>
      </c>
      <c r="N148" s="2">
        <v>45273.593495370369</v>
      </c>
      <c r="O148" s="3">
        <v>61.5</v>
      </c>
      <c r="P148" s="3">
        <v>19.399999999999999</v>
      </c>
      <c r="Q148" s="2">
        <v>45273.592141203699</v>
      </c>
      <c r="R148" s="3" t="s">
        <v>528</v>
      </c>
      <c r="S148" s="3" t="s">
        <v>30</v>
      </c>
      <c r="T148" s="3">
        <v>0.02</v>
      </c>
      <c r="U148" s="2">
        <v>45273.47693287037</v>
      </c>
      <c r="V148" s="3" t="s">
        <v>1268</v>
      </c>
      <c r="W148" s="3" t="s">
        <v>925</v>
      </c>
      <c r="X148" s="2">
        <v>45273.510266203702</v>
      </c>
      <c r="Y148" s="3" t="s">
        <v>912</v>
      </c>
      <c r="Z148" s="3">
        <v>14.3</v>
      </c>
      <c r="AA148" s="2">
        <v>45273.510266203702</v>
      </c>
      <c r="AB148" s="3" t="s">
        <v>568</v>
      </c>
      <c r="AC148" s="3" t="s">
        <v>30</v>
      </c>
      <c r="AD148" s="3">
        <v>0.04</v>
      </c>
    </row>
    <row r="149" spans="1:30" x14ac:dyDescent="0.25">
      <c r="A149" s="2">
        <v>45273.552048611113</v>
      </c>
      <c r="B149" s="3">
        <v>251</v>
      </c>
      <c r="C149" s="3"/>
      <c r="D149" s="2">
        <v>45274.453379629631</v>
      </c>
      <c r="E149" s="3">
        <v>81.5</v>
      </c>
      <c r="F149" s="3">
        <v>9.1</v>
      </c>
      <c r="G149" s="2">
        <v>45274.453321759254</v>
      </c>
      <c r="H149" s="3" t="s">
        <v>144</v>
      </c>
      <c r="I149" s="3">
        <v>1.63</v>
      </c>
      <c r="J149" s="3">
        <v>0.02</v>
      </c>
      <c r="K149" s="2">
        <v>45273.55877314815</v>
      </c>
      <c r="L149" s="3" t="s">
        <v>1064</v>
      </c>
      <c r="M149" s="3" t="s">
        <v>947</v>
      </c>
      <c r="N149" s="2">
        <v>45273.593530092592</v>
      </c>
      <c r="O149" s="3">
        <v>61.5</v>
      </c>
      <c r="P149" s="3">
        <v>19.399999999999999</v>
      </c>
      <c r="Q149" s="2">
        <v>45273.592187499999</v>
      </c>
      <c r="R149" s="3" t="s">
        <v>528</v>
      </c>
      <c r="S149" s="3" t="s">
        <v>30</v>
      </c>
      <c r="T149" s="3">
        <v>0.02</v>
      </c>
      <c r="U149" s="2">
        <v>45273.476979166662</v>
      </c>
      <c r="V149" s="3" t="s">
        <v>1268</v>
      </c>
      <c r="W149" s="3" t="s">
        <v>925</v>
      </c>
      <c r="X149" s="2">
        <v>45273.511655092589</v>
      </c>
      <c r="Y149" s="3" t="s">
        <v>912</v>
      </c>
      <c r="Z149" s="3">
        <v>14.3</v>
      </c>
      <c r="AA149" s="2">
        <v>45273.511655092589</v>
      </c>
      <c r="AB149" s="3" t="s">
        <v>804</v>
      </c>
      <c r="AC149" s="3" t="s">
        <v>30</v>
      </c>
      <c r="AD149" s="3">
        <v>0.03</v>
      </c>
    </row>
    <row r="150" spans="1:30" x14ac:dyDescent="0.25">
      <c r="A150" s="2">
        <v>45273.556331018517</v>
      </c>
      <c r="B150" s="3">
        <v>180</v>
      </c>
      <c r="C150" s="3">
        <v>157</v>
      </c>
      <c r="D150" s="2">
        <v>45274.454652777778</v>
      </c>
      <c r="E150" s="3" t="s">
        <v>907</v>
      </c>
      <c r="F150" s="3">
        <v>9.1</v>
      </c>
      <c r="G150" s="2">
        <v>45274.453379629631</v>
      </c>
      <c r="H150" s="3" t="s">
        <v>144</v>
      </c>
      <c r="I150" s="3">
        <v>1.63</v>
      </c>
      <c r="J150" s="3">
        <v>0.02</v>
      </c>
      <c r="K150" s="2">
        <v>45273.560162037036</v>
      </c>
      <c r="L150" s="3" t="s">
        <v>1000</v>
      </c>
      <c r="M150" s="3" t="s">
        <v>965</v>
      </c>
      <c r="N150" s="2">
        <v>45273.593587962961</v>
      </c>
      <c r="O150" s="3">
        <v>61.5</v>
      </c>
      <c r="P150" s="3">
        <v>19.399999999999999</v>
      </c>
      <c r="Q150" s="2">
        <v>45273.593495370369</v>
      </c>
      <c r="R150" s="3" t="s">
        <v>683</v>
      </c>
      <c r="S150" s="3" t="s">
        <v>30</v>
      </c>
      <c r="T150" s="3">
        <v>0.02</v>
      </c>
      <c r="U150" s="2">
        <v>45273.478321759263</v>
      </c>
      <c r="V150" s="3" t="s">
        <v>1020</v>
      </c>
      <c r="W150" s="3" t="s">
        <v>1184</v>
      </c>
      <c r="X150" s="2">
        <v>45273.513043981482</v>
      </c>
      <c r="Y150" s="3" t="s">
        <v>912</v>
      </c>
      <c r="Z150" s="3">
        <v>14.4</v>
      </c>
      <c r="AA150" s="2">
        <v>45273.513043981482</v>
      </c>
      <c r="AB150" s="3" t="s">
        <v>558</v>
      </c>
      <c r="AC150" s="3" t="s">
        <v>30</v>
      </c>
      <c r="AD150" s="3">
        <v>0.03</v>
      </c>
    </row>
    <row r="151" spans="1:30" x14ac:dyDescent="0.25">
      <c r="A151" s="2">
        <v>45273.563275462962</v>
      </c>
      <c r="B151" s="3">
        <v>164</v>
      </c>
      <c r="C151" s="3">
        <v>128</v>
      </c>
      <c r="D151" s="2">
        <v>45274.454699074078</v>
      </c>
      <c r="E151" s="3" t="s">
        <v>907</v>
      </c>
      <c r="F151" s="3">
        <v>9.1</v>
      </c>
      <c r="G151" s="2">
        <v>45274.454652777778</v>
      </c>
      <c r="H151" s="3" t="s">
        <v>588</v>
      </c>
      <c r="I151" s="3">
        <v>1.1100000000000001</v>
      </c>
      <c r="J151" s="3">
        <v>0.02</v>
      </c>
      <c r="K151" s="2">
        <v>45273.561539351853</v>
      </c>
      <c r="L151" s="3" t="s">
        <v>1000</v>
      </c>
      <c r="M151" s="3" t="s">
        <v>965</v>
      </c>
      <c r="N151" s="2">
        <v>45273.594884259262</v>
      </c>
      <c r="O151" s="3">
        <v>61.5</v>
      </c>
      <c r="P151" s="3">
        <v>19.399999999999999</v>
      </c>
      <c r="Q151" s="2">
        <v>45273.593530092592</v>
      </c>
      <c r="R151" s="3" t="s">
        <v>683</v>
      </c>
      <c r="S151" s="3" t="s">
        <v>30</v>
      </c>
      <c r="T151" s="3">
        <v>0.02</v>
      </c>
      <c r="U151" s="2">
        <v>45273.478368055556</v>
      </c>
      <c r="V151" s="3" t="s">
        <v>1020</v>
      </c>
      <c r="W151" s="3" t="s">
        <v>1184</v>
      </c>
      <c r="X151" s="2">
        <v>45273.514432870375</v>
      </c>
      <c r="Y151" s="3" t="s">
        <v>912</v>
      </c>
      <c r="Z151" s="3">
        <v>14.3</v>
      </c>
      <c r="AA151" s="2">
        <v>45273.514432870375</v>
      </c>
      <c r="AB151" s="3" t="s">
        <v>572</v>
      </c>
      <c r="AC151" s="3" t="s">
        <v>30</v>
      </c>
      <c r="AD151" s="3">
        <v>0.03</v>
      </c>
    </row>
    <row r="152" spans="1:30" x14ac:dyDescent="0.25">
      <c r="A152" s="2">
        <v>45273.570219907408</v>
      </c>
      <c r="B152" s="3">
        <v>186</v>
      </c>
      <c r="C152" s="3">
        <v>151</v>
      </c>
      <c r="D152" s="2">
        <v>45274.454733796301</v>
      </c>
      <c r="E152" s="3" t="s">
        <v>907</v>
      </c>
      <c r="F152" s="3">
        <v>9.1</v>
      </c>
      <c r="G152" s="2">
        <v>45274.454699074078</v>
      </c>
      <c r="H152" s="3" t="s">
        <v>588</v>
      </c>
      <c r="I152" s="3">
        <v>1.1100000000000001</v>
      </c>
      <c r="J152" s="3">
        <v>0.02</v>
      </c>
      <c r="K152" s="2">
        <v>45273.562939814816</v>
      </c>
      <c r="L152" s="3" t="s">
        <v>1045</v>
      </c>
      <c r="M152" s="3" t="s">
        <v>1014</v>
      </c>
      <c r="N152" s="2">
        <v>45273.594918981486</v>
      </c>
      <c r="O152" s="3">
        <v>61.5</v>
      </c>
      <c r="P152" s="3">
        <v>19.399999999999999</v>
      </c>
      <c r="Q152" s="2">
        <v>45273.593587962961</v>
      </c>
      <c r="R152" s="3" t="s">
        <v>683</v>
      </c>
      <c r="S152" s="3" t="s">
        <v>30</v>
      </c>
      <c r="T152" s="3">
        <v>0.02</v>
      </c>
      <c r="U152" s="2">
        <v>45273.479710648149</v>
      </c>
      <c r="V152" s="3" t="s">
        <v>904</v>
      </c>
      <c r="W152" s="3" t="s">
        <v>865</v>
      </c>
      <c r="X152" s="2">
        <v>45273.515821759254</v>
      </c>
      <c r="Y152" s="3" t="s">
        <v>912</v>
      </c>
      <c r="Z152" s="3">
        <v>14.3</v>
      </c>
      <c r="AA152" s="2">
        <v>45273.515821759254</v>
      </c>
      <c r="AB152" s="3" t="s">
        <v>1122</v>
      </c>
      <c r="AC152" s="3" t="s">
        <v>30</v>
      </c>
      <c r="AD152" s="3">
        <v>0.03</v>
      </c>
    </row>
    <row r="153" spans="1:30" x14ac:dyDescent="0.25">
      <c r="A153" s="2">
        <v>45273.577164351853</v>
      </c>
      <c r="B153" s="3">
        <v>87</v>
      </c>
      <c r="C153" s="3">
        <v>64</v>
      </c>
      <c r="D153" s="2">
        <v>45274.456041666665</v>
      </c>
      <c r="E153" s="3" t="s">
        <v>907</v>
      </c>
      <c r="F153" s="3">
        <v>9.1</v>
      </c>
      <c r="G153" s="2">
        <v>45274.454733796301</v>
      </c>
      <c r="H153" s="3" t="s">
        <v>588</v>
      </c>
      <c r="I153" s="3">
        <v>1.1100000000000001</v>
      </c>
      <c r="J153" s="3">
        <v>0.02</v>
      </c>
      <c r="K153" s="2">
        <v>45273.564328703702</v>
      </c>
      <c r="L153" s="3" t="s">
        <v>1046</v>
      </c>
      <c r="M153" s="3" t="s">
        <v>1065</v>
      </c>
      <c r="N153" s="2">
        <v>45273.594965277778</v>
      </c>
      <c r="O153" s="3">
        <v>61.5</v>
      </c>
      <c r="P153" s="3">
        <v>19.399999999999999</v>
      </c>
      <c r="Q153" s="2">
        <v>45273.594884259262</v>
      </c>
      <c r="R153" s="3" t="s">
        <v>797</v>
      </c>
      <c r="S153" s="3" t="s">
        <v>30</v>
      </c>
      <c r="T153" s="3">
        <v>0.02</v>
      </c>
      <c r="U153" s="2">
        <v>45273.479756944449</v>
      </c>
      <c r="V153" s="3" t="s">
        <v>904</v>
      </c>
      <c r="W153" s="3" t="s">
        <v>865</v>
      </c>
      <c r="X153" s="2">
        <v>45273.517210648148</v>
      </c>
      <c r="Y153" s="3">
        <v>70.5</v>
      </c>
      <c r="Z153" s="3">
        <v>14.3</v>
      </c>
      <c r="AA153" s="2">
        <v>45273.517210648148</v>
      </c>
      <c r="AB153" s="3" t="s">
        <v>568</v>
      </c>
      <c r="AC153" s="3" t="s">
        <v>30</v>
      </c>
      <c r="AD153" s="3">
        <v>0.03</v>
      </c>
    </row>
    <row r="154" spans="1:30" x14ac:dyDescent="0.25">
      <c r="A154" s="2">
        <v>45273.583298611113</v>
      </c>
      <c r="B154" s="3"/>
      <c r="C154" s="3">
        <v>76</v>
      </c>
      <c r="D154" s="2">
        <v>45274.456099537041</v>
      </c>
      <c r="E154" s="3" t="s">
        <v>907</v>
      </c>
      <c r="F154" s="3">
        <v>9.1</v>
      </c>
      <c r="G154" s="2">
        <v>45274.456041666665</v>
      </c>
      <c r="H154" s="3" t="s">
        <v>589</v>
      </c>
      <c r="I154" s="3" t="s">
        <v>30</v>
      </c>
      <c r="J154" s="3">
        <v>0.02</v>
      </c>
      <c r="K154" s="2">
        <v>45273.565717592588</v>
      </c>
      <c r="L154" s="3" t="s">
        <v>1046</v>
      </c>
      <c r="M154" s="3" t="s">
        <v>1065</v>
      </c>
      <c r="N154" s="2">
        <v>45273.596354166672</v>
      </c>
      <c r="O154" s="3">
        <v>61.5</v>
      </c>
      <c r="P154" s="3">
        <v>19.399999999999999</v>
      </c>
      <c r="Q154" s="2">
        <v>45273.594918981486</v>
      </c>
      <c r="R154" s="3" t="s">
        <v>797</v>
      </c>
      <c r="S154" s="3" t="s">
        <v>30</v>
      </c>
      <c r="T154" s="3">
        <v>0.02</v>
      </c>
      <c r="U154" s="2">
        <v>45273.481099537035</v>
      </c>
      <c r="V154" s="3" t="s">
        <v>907</v>
      </c>
      <c r="W154" s="3" t="s">
        <v>879</v>
      </c>
      <c r="X154" s="2">
        <v>45273.518599537041</v>
      </c>
      <c r="Y154" s="3" t="s">
        <v>912</v>
      </c>
      <c r="Z154" s="3">
        <v>14.3</v>
      </c>
      <c r="AA154" s="2">
        <v>45273.518599537041</v>
      </c>
      <c r="AB154" s="3" t="s">
        <v>847</v>
      </c>
      <c r="AC154" s="3" t="s">
        <v>30</v>
      </c>
      <c r="AD154" s="3">
        <v>0.03</v>
      </c>
    </row>
    <row r="155" spans="1:30" x14ac:dyDescent="0.25">
      <c r="A155" s="2">
        <v>45273.584108796298</v>
      </c>
      <c r="B155" s="3">
        <v>99</v>
      </c>
      <c r="C155" s="3">
        <v>76</v>
      </c>
      <c r="D155" s="2">
        <v>45274.456145833334</v>
      </c>
      <c r="E155" s="3" t="s">
        <v>907</v>
      </c>
      <c r="F155" s="3">
        <v>9.1</v>
      </c>
      <c r="G155" s="2">
        <v>45274.456099537041</v>
      </c>
      <c r="H155" s="3" t="s">
        <v>589</v>
      </c>
      <c r="I155" s="3" t="s">
        <v>30</v>
      </c>
      <c r="J155" s="3">
        <v>0.02</v>
      </c>
      <c r="K155" s="2">
        <v>45273.567106481481</v>
      </c>
      <c r="L155" s="3" t="s">
        <v>1066</v>
      </c>
      <c r="M155" s="3" t="s">
        <v>1021</v>
      </c>
      <c r="N155" s="2">
        <v>45273.597662037035</v>
      </c>
      <c r="O155" s="3">
        <v>61.5</v>
      </c>
      <c r="P155" s="3">
        <v>19.399999999999999</v>
      </c>
      <c r="Q155" s="2">
        <v>45273.594965277778</v>
      </c>
      <c r="R155" s="3" t="s">
        <v>797</v>
      </c>
      <c r="S155" s="3" t="s">
        <v>30</v>
      </c>
      <c r="T155" s="3">
        <v>0.02</v>
      </c>
      <c r="U155" s="2">
        <v>45273.481134259258</v>
      </c>
      <c r="V155" s="3" t="s">
        <v>907</v>
      </c>
      <c r="W155" s="3" t="s">
        <v>879</v>
      </c>
      <c r="X155" s="2">
        <v>45273.519988425927</v>
      </c>
      <c r="Y155" s="3">
        <v>70.5</v>
      </c>
      <c r="Z155" s="3">
        <v>14.3</v>
      </c>
      <c r="AA155" s="2">
        <v>45273.519988425927</v>
      </c>
      <c r="AB155" s="3" t="s">
        <v>570</v>
      </c>
      <c r="AC155" s="3" t="s">
        <v>30</v>
      </c>
      <c r="AD155" s="3">
        <v>0.03</v>
      </c>
    </row>
    <row r="156" spans="1:30" x14ac:dyDescent="0.25">
      <c r="A156" s="2">
        <v>45273.585381944446</v>
      </c>
      <c r="B156" s="3"/>
      <c r="C156" s="3">
        <v>97</v>
      </c>
      <c r="D156" s="2">
        <v>45274.457465277781</v>
      </c>
      <c r="E156" s="3" t="s">
        <v>907</v>
      </c>
      <c r="F156" s="3">
        <v>9.1</v>
      </c>
      <c r="G156" s="2">
        <v>45274.456145833334</v>
      </c>
      <c r="H156" s="3" t="s">
        <v>589</v>
      </c>
      <c r="I156" s="3" t="s">
        <v>30</v>
      </c>
      <c r="J156" s="3">
        <v>0.02</v>
      </c>
      <c r="K156" s="2">
        <v>45273.568495370375</v>
      </c>
      <c r="L156" s="3" t="s">
        <v>1067</v>
      </c>
      <c r="M156" s="3" t="s">
        <v>1008</v>
      </c>
      <c r="N156" s="2">
        <v>45273.597708333335</v>
      </c>
      <c r="O156" s="3">
        <v>61.5</v>
      </c>
      <c r="P156" s="3">
        <v>19.399999999999999</v>
      </c>
      <c r="Q156" s="2">
        <v>45273.596354166672</v>
      </c>
      <c r="R156" s="3" t="s">
        <v>793</v>
      </c>
      <c r="S156" s="3" t="s">
        <v>30</v>
      </c>
      <c r="T156" s="3">
        <v>0.02</v>
      </c>
      <c r="U156" s="2">
        <v>45273.482488425929</v>
      </c>
      <c r="V156" s="3" t="s">
        <v>905</v>
      </c>
      <c r="W156" s="3" t="s">
        <v>865</v>
      </c>
      <c r="X156" s="2">
        <v>45273.521377314813</v>
      </c>
      <c r="Y156" s="3" t="s">
        <v>912</v>
      </c>
      <c r="Z156" s="3">
        <v>14.3</v>
      </c>
      <c r="AA156" s="2">
        <v>45273.521377314813</v>
      </c>
      <c r="AB156" s="3" t="s">
        <v>810</v>
      </c>
      <c r="AC156" s="3" t="s">
        <v>30</v>
      </c>
      <c r="AD156" s="3">
        <v>0.03</v>
      </c>
    </row>
    <row r="157" spans="1:30" x14ac:dyDescent="0.25">
      <c r="A157" s="2">
        <v>45273.591053240743</v>
      </c>
      <c r="B157" s="3">
        <v>86</v>
      </c>
      <c r="C157" s="3">
        <v>60</v>
      </c>
      <c r="D157" s="2">
        <v>45274.457523148143</v>
      </c>
      <c r="E157" s="3" t="s">
        <v>907</v>
      </c>
      <c r="F157" s="3">
        <v>9.1</v>
      </c>
      <c r="G157" s="2">
        <v>45274.457465277781</v>
      </c>
      <c r="H157" s="3" t="s">
        <v>590</v>
      </c>
      <c r="I157" s="3" t="s">
        <v>30</v>
      </c>
      <c r="J157" s="3">
        <v>0.02</v>
      </c>
      <c r="K157" s="2">
        <v>45273.569884259261</v>
      </c>
      <c r="L157" s="3" t="s">
        <v>1067</v>
      </c>
      <c r="M157" s="3" t="s">
        <v>1008</v>
      </c>
      <c r="N157" s="2">
        <v>45273.597754629634</v>
      </c>
      <c r="O157" s="3">
        <v>61.5</v>
      </c>
      <c r="P157" s="3">
        <v>19.399999999999999</v>
      </c>
      <c r="Q157" s="2">
        <v>45273.597662037035</v>
      </c>
      <c r="R157" s="3" t="s">
        <v>795</v>
      </c>
      <c r="S157" s="3" t="s">
        <v>30</v>
      </c>
      <c r="T157" s="3">
        <v>0.02</v>
      </c>
      <c r="U157" s="2">
        <v>45273.482534722221</v>
      </c>
      <c r="V157" s="3" t="s">
        <v>905</v>
      </c>
      <c r="W157" s="3" t="s">
        <v>865</v>
      </c>
      <c r="X157" s="2">
        <v>45273.522766203707</v>
      </c>
      <c r="Y157" s="3" t="s">
        <v>912</v>
      </c>
      <c r="Z157" s="3">
        <v>14.3</v>
      </c>
      <c r="AA157" s="2">
        <v>45273.522766203707</v>
      </c>
      <c r="AB157" s="3" t="s">
        <v>1160</v>
      </c>
      <c r="AC157" s="3" t="s">
        <v>30</v>
      </c>
      <c r="AD157" s="3">
        <v>0.03</v>
      </c>
    </row>
    <row r="158" spans="1:30" x14ac:dyDescent="0.25">
      <c r="A158" s="2">
        <v>45273.598009259258</v>
      </c>
      <c r="B158" s="3">
        <v>94</v>
      </c>
      <c r="C158" s="3">
        <v>70</v>
      </c>
      <c r="D158" s="2">
        <v>45274.458819444444</v>
      </c>
      <c r="E158" s="3" t="s">
        <v>907</v>
      </c>
      <c r="F158" s="3">
        <v>9.1</v>
      </c>
      <c r="G158" s="2">
        <v>45274.457523148143</v>
      </c>
      <c r="H158" s="3" t="s">
        <v>590</v>
      </c>
      <c r="I158" s="3" t="s">
        <v>30</v>
      </c>
      <c r="J158" s="3">
        <v>0.02</v>
      </c>
      <c r="K158" s="2">
        <v>45273.571273148147</v>
      </c>
      <c r="L158" s="3" t="s">
        <v>1068</v>
      </c>
      <c r="M158" s="3" t="s">
        <v>1069</v>
      </c>
      <c r="N158" s="2">
        <v>45273.599050925928</v>
      </c>
      <c r="O158" s="3">
        <v>61.5</v>
      </c>
      <c r="P158" s="3">
        <v>19.399999999999999</v>
      </c>
      <c r="Q158" s="2">
        <v>45273.597708333335</v>
      </c>
      <c r="R158" s="3" t="s">
        <v>795</v>
      </c>
      <c r="S158" s="3" t="s">
        <v>30</v>
      </c>
      <c r="T158" s="3">
        <v>0.02</v>
      </c>
      <c r="U158" s="2">
        <v>45273.483877314815</v>
      </c>
      <c r="V158" s="3" t="s">
        <v>905</v>
      </c>
      <c r="W158" s="3" t="s">
        <v>865</v>
      </c>
      <c r="X158" s="2">
        <v>45273.524155092593</v>
      </c>
      <c r="Y158" s="3" t="s">
        <v>912</v>
      </c>
      <c r="Z158" s="3">
        <v>14.3</v>
      </c>
      <c r="AA158" s="2">
        <v>45273.524155092593</v>
      </c>
      <c r="AB158" s="3" t="s">
        <v>1151</v>
      </c>
      <c r="AC158" s="3">
        <v>1.41</v>
      </c>
      <c r="AD158" s="3">
        <v>0.03</v>
      </c>
    </row>
    <row r="159" spans="1:30" x14ac:dyDescent="0.25">
      <c r="A159" s="2">
        <v>45273.599965277783</v>
      </c>
      <c r="B159" s="3"/>
      <c r="C159" s="3">
        <v>123</v>
      </c>
      <c r="D159" s="2">
        <v>45274.458865740744</v>
      </c>
      <c r="E159" s="3" t="s">
        <v>907</v>
      </c>
      <c r="F159" s="3">
        <v>9.1</v>
      </c>
      <c r="G159" s="2">
        <v>45274.458819444444</v>
      </c>
      <c r="H159" s="3" t="s">
        <v>446</v>
      </c>
      <c r="I159" s="3" t="s">
        <v>30</v>
      </c>
      <c r="J159" s="3">
        <v>0.02</v>
      </c>
      <c r="K159" s="2">
        <v>45273.572650462964</v>
      </c>
      <c r="L159" s="3" t="s">
        <v>1070</v>
      </c>
      <c r="M159" s="3" t="s">
        <v>1071</v>
      </c>
      <c r="N159" s="2">
        <v>45273.599097222221</v>
      </c>
      <c r="O159" s="3">
        <v>61.5</v>
      </c>
      <c r="P159" s="3">
        <v>19.399999999999999</v>
      </c>
      <c r="Q159" s="2">
        <v>45273.597754629634</v>
      </c>
      <c r="R159" s="3" t="s">
        <v>795</v>
      </c>
      <c r="S159" s="3" t="s">
        <v>30</v>
      </c>
      <c r="T159" s="3">
        <v>0.02</v>
      </c>
      <c r="U159" s="2">
        <v>45273.483923611115</v>
      </c>
      <c r="V159" s="3" t="s">
        <v>905</v>
      </c>
      <c r="W159" s="3" t="s">
        <v>865</v>
      </c>
      <c r="X159" s="2">
        <v>45273.525543981479</v>
      </c>
      <c r="Y159" s="3" t="s">
        <v>912</v>
      </c>
      <c r="Z159" s="3">
        <v>14.3</v>
      </c>
      <c r="AA159" s="2">
        <v>45273.525543981479</v>
      </c>
      <c r="AB159" s="3" t="s">
        <v>568</v>
      </c>
      <c r="AC159" s="3">
        <v>1.78</v>
      </c>
      <c r="AD159" s="3">
        <v>0.03</v>
      </c>
    </row>
    <row r="160" spans="1:30" x14ac:dyDescent="0.25">
      <c r="A160" s="2">
        <v>45273.604942129634</v>
      </c>
      <c r="B160" s="3">
        <v>71</v>
      </c>
      <c r="C160" s="3">
        <v>53</v>
      </c>
      <c r="D160" s="2">
        <v>45274.458900462967</v>
      </c>
      <c r="E160" s="3" t="s">
        <v>907</v>
      </c>
      <c r="F160" s="3">
        <v>9.1</v>
      </c>
      <c r="G160" s="2">
        <v>45274.458865740744</v>
      </c>
      <c r="H160" s="3" t="s">
        <v>446</v>
      </c>
      <c r="I160" s="3" t="s">
        <v>30</v>
      </c>
      <c r="J160" s="3">
        <v>0.02</v>
      </c>
      <c r="K160" s="2">
        <v>45273.57403935185</v>
      </c>
      <c r="L160" s="3" t="s">
        <v>1070</v>
      </c>
      <c r="M160" s="3" t="s">
        <v>1071</v>
      </c>
      <c r="N160" s="2">
        <v>45273.599131944444</v>
      </c>
      <c r="O160" s="3">
        <v>61.5</v>
      </c>
      <c r="P160" s="3">
        <v>19.399999999999999</v>
      </c>
      <c r="Q160" s="2">
        <v>45273.599050925928</v>
      </c>
      <c r="R160" s="3" t="s">
        <v>1321</v>
      </c>
      <c r="S160" s="3" t="s">
        <v>30</v>
      </c>
      <c r="T160" s="3">
        <v>0.02</v>
      </c>
      <c r="U160" s="2">
        <v>45273.485266203701</v>
      </c>
      <c r="V160" s="3" t="s">
        <v>903</v>
      </c>
      <c r="W160" s="3" t="s">
        <v>876</v>
      </c>
      <c r="X160" s="2">
        <v>45273.526932870373</v>
      </c>
      <c r="Y160" s="3" t="s">
        <v>912</v>
      </c>
      <c r="Z160" s="3">
        <v>14.3</v>
      </c>
      <c r="AA160" s="2">
        <v>45273.526932870373</v>
      </c>
      <c r="AB160" s="3" t="s">
        <v>805</v>
      </c>
      <c r="AC160" s="3">
        <v>1.99</v>
      </c>
      <c r="AD160" s="3">
        <v>0.03</v>
      </c>
    </row>
    <row r="161" spans="1:30" x14ac:dyDescent="0.25">
      <c r="A161" s="2">
        <v>45273.606215277774</v>
      </c>
      <c r="B161" s="3">
        <v>275</v>
      </c>
      <c r="C161" s="3">
        <v>240</v>
      </c>
      <c r="D161" s="2">
        <v>45274.46020833333</v>
      </c>
      <c r="E161" s="3" t="s">
        <v>907</v>
      </c>
      <c r="F161" s="3">
        <v>9.1</v>
      </c>
      <c r="G161" s="2">
        <v>45274.458900462967</v>
      </c>
      <c r="H161" s="3" t="s">
        <v>446</v>
      </c>
      <c r="I161" s="3" t="s">
        <v>30</v>
      </c>
      <c r="J161" s="3">
        <v>0.02</v>
      </c>
      <c r="K161" s="2">
        <v>45273.575428240743</v>
      </c>
      <c r="L161" s="3" t="s">
        <v>1072</v>
      </c>
      <c r="M161" s="3" t="s">
        <v>1073</v>
      </c>
      <c r="N161" s="2">
        <v>45273.600439814814</v>
      </c>
      <c r="O161" s="3" t="s">
        <v>890</v>
      </c>
      <c r="P161" s="3">
        <v>19.399999999999999</v>
      </c>
      <c r="Q161" s="2">
        <v>45273.599097222221</v>
      </c>
      <c r="R161" s="3" t="s">
        <v>1321</v>
      </c>
      <c r="S161" s="3" t="s">
        <v>30</v>
      </c>
      <c r="T161" s="3">
        <v>0.02</v>
      </c>
      <c r="U161" s="2">
        <v>45273.485312500001</v>
      </c>
      <c r="V161" s="3" t="s">
        <v>903</v>
      </c>
      <c r="W161" s="3" t="s">
        <v>876</v>
      </c>
      <c r="X161" s="2">
        <v>45273.528321759259</v>
      </c>
      <c r="Y161" s="3">
        <v>70.5</v>
      </c>
      <c r="Z161" s="3">
        <v>14.3</v>
      </c>
      <c r="AA161" s="2">
        <v>45273.528321759259</v>
      </c>
      <c r="AB161" s="3" t="s">
        <v>806</v>
      </c>
      <c r="AC161" s="3">
        <v>2.17</v>
      </c>
      <c r="AD161" s="3">
        <v>0.02</v>
      </c>
    </row>
    <row r="162" spans="1:30" x14ac:dyDescent="0.25">
      <c r="A162" s="2">
        <v>45273.611886574072</v>
      </c>
      <c r="B162" s="3">
        <v>248</v>
      </c>
      <c r="C162" s="3">
        <v>212</v>
      </c>
      <c r="D162" s="2">
        <v>45274.460243055553</v>
      </c>
      <c r="E162" s="3" t="s">
        <v>907</v>
      </c>
      <c r="F162" s="3">
        <v>9.1</v>
      </c>
      <c r="G162" s="2">
        <v>45274.46020833333</v>
      </c>
      <c r="H162" s="3" t="s">
        <v>66</v>
      </c>
      <c r="I162" s="3" t="s">
        <v>30</v>
      </c>
      <c r="J162" s="3">
        <v>0.02</v>
      </c>
      <c r="K162" s="2">
        <v>45273.576817129629</v>
      </c>
      <c r="L162" s="3" t="s">
        <v>1074</v>
      </c>
      <c r="M162" s="3" t="s">
        <v>1075</v>
      </c>
      <c r="N162" s="2">
        <v>45273.600486111114</v>
      </c>
      <c r="O162" s="3" t="s">
        <v>890</v>
      </c>
      <c r="P162" s="3">
        <v>19.399999999999999</v>
      </c>
      <c r="Q162" s="2">
        <v>45273.599131944444</v>
      </c>
      <c r="R162" s="3" t="s">
        <v>1321</v>
      </c>
      <c r="S162" s="3" t="s">
        <v>30</v>
      </c>
      <c r="T162" s="3">
        <v>0.02</v>
      </c>
      <c r="U162" s="2">
        <v>45273.486655092594</v>
      </c>
      <c r="V162" s="3" t="s">
        <v>900</v>
      </c>
      <c r="W162" s="3" t="s">
        <v>873</v>
      </c>
      <c r="X162" s="2">
        <v>45273.529710648145</v>
      </c>
      <c r="Y162" s="3" t="s">
        <v>912</v>
      </c>
      <c r="Z162" s="3">
        <v>14.3</v>
      </c>
      <c r="AA162" s="2">
        <v>45273.529710648145</v>
      </c>
      <c r="AB162" s="3" t="s">
        <v>541</v>
      </c>
      <c r="AC162" s="3">
        <v>2.2200000000000002</v>
      </c>
      <c r="AD162" s="3">
        <v>0.02</v>
      </c>
    </row>
    <row r="163" spans="1:30" x14ac:dyDescent="0.25">
      <c r="A163" s="2">
        <v>45273.627129629633</v>
      </c>
      <c r="B163" s="3">
        <v>198</v>
      </c>
      <c r="C163" s="3">
        <v>167</v>
      </c>
      <c r="D163" s="2">
        <v>45274.46030092593</v>
      </c>
      <c r="E163" s="3" t="s">
        <v>907</v>
      </c>
      <c r="F163" s="3">
        <v>9.1</v>
      </c>
      <c r="G163" s="2">
        <v>45274.460243055553</v>
      </c>
      <c r="H163" s="3" t="s">
        <v>66</v>
      </c>
      <c r="I163" s="3" t="s">
        <v>30</v>
      </c>
      <c r="J163" s="3">
        <v>0.02</v>
      </c>
      <c r="K163" s="2">
        <v>45273.578217592592</v>
      </c>
      <c r="L163" s="3" t="s">
        <v>1074</v>
      </c>
      <c r="M163" s="3" t="s">
        <v>1075</v>
      </c>
      <c r="N163" s="2">
        <v>45273.600532407407</v>
      </c>
      <c r="O163" s="3" t="s">
        <v>890</v>
      </c>
      <c r="P163" s="3">
        <v>19.399999999999999</v>
      </c>
      <c r="Q163" s="2">
        <v>45273.600439814814</v>
      </c>
      <c r="R163" s="3" t="s">
        <v>820</v>
      </c>
      <c r="S163" s="3" t="s">
        <v>30</v>
      </c>
      <c r="T163" s="3">
        <v>0.02</v>
      </c>
      <c r="U163" s="2">
        <v>45273.486689814818</v>
      </c>
      <c r="V163" s="3" t="s">
        <v>900</v>
      </c>
      <c r="W163" s="3" t="s">
        <v>873</v>
      </c>
      <c r="X163" s="2">
        <v>45273.531099537038</v>
      </c>
      <c r="Y163" s="3" t="s">
        <v>912</v>
      </c>
      <c r="Z163" s="3">
        <v>14.2</v>
      </c>
      <c r="AA163" s="2">
        <v>45273.531099537038</v>
      </c>
      <c r="AB163" s="3" t="s">
        <v>810</v>
      </c>
      <c r="AC163" s="3">
        <v>2.33</v>
      </c>
      <c r="AD163" s="3">
        <v>0.02</v>
      </c>
    </row>
    <row r="164" spans="1:30" x14ac:dyDescent="0.25">
      <c r="A164" s="2">
        <v>45273.627743055556</v>
      </c>
      <c r="B164" s="3">
        <v>213</v>
      </c>
      <c r="C164" s="3">
        <v>178</v>
      </c>
      <c r="D164" s="2">
        <v>45274.461597222224</v>
      </c>
      <c r="E164" s="3" t="s">
        <v>907</v>
      </c>
      <c r="F164" s="3">
        <v>9.1</v>
      </c>
      <c r="G164" s="2">
        <v>45274.46030092593</v>
      </c>
      <c r="H164" s="3" t="s">
        <v>66</v>
      </c>
      <c r="I164" s="3" t="s">
        <v>30</v>
      </c>
      <c r="J164" s="3">
        <v>0.02</v>
      </c>
      <c r="K164" s="2">
        <v>45273.579606481479</v>
      </c>
      <c r="L164" s="3" t="s">
        <v>1076</v>
      </c>
      <c r="M164" s="3" t="s">
        <v>1077</v>
      </c>
      <c r="N164" s="2">
        <v>45273.6018287037</v>
      </c>
      <c r="O164" s="3" t="s">
        <v>890</v>
      </c>
      <c r="P164" s="3">
        <v>19.399999999999999</v>
      </c>
      <c r="Q164" s="2">
        <v>45273.600486111114</v>
      </c>
      <c r="R164" s="3" t="s">
        <v>820</v>
      </c>
      <c r="S164" s="3" t="s">
        <v>30</v>
      </c>
      <c r="T164" s="3">
        <v>0.02</v>
      </c>
      <c r="U164" s="2">
        <v>45273.488043981481</v>
      </c>
      <c r="V164" s="3" t="s">
        <v>899</v>
      </c>
      <c r="W164" s="3" t="s">
        <v>869</v>
      </c>
      <c r="X164" s="2">
        <v>45273.532488425924</v>
      </c>
      <c r="Y164" s="3">
        <v>70.5</v>
      </c>
      <c r="Z164" s="3">
        <v>14.2</v>
      </c>
      <c r="AA164" s="2">
        <v>45273.532488425924</v>
      </c>
      <c r="AB164" s="3" t="s">
        <v>540</v>
      </c>
      <c r="AC164" s="3">
        <v>2.16</v>
      </c>
      <c r="AD164" s="3">
        <v>0.02</v>
      </c>
    </row>
    <row r="165" spans="1:30" x14ac:dyDescent="0.25">
      <c r="A165" s="2">
        <v>45273.631296296298</v>
      </c>
      <c r="B165" s="3">
        <v>151</v>
      </c>
      <c r="C165" s="3"/>
      <c r="D165" s="2">
        <v>45274.461631944447</v>
      </c>
      <c r="E165" s="3" t="s">
        <v>907</v>
      </c>
      <c r="F165" s="3">
        <v>9.1</v>
      </c>
      <c r="G165" s="2">
        <v>45274.461597222224</v>
      </c>
      <c r="H165" s="3" t="s">
        <v>254</v>
      </c>
      <c r="I165" s="3" t="s">
        <v>30</v>
      </c>
      <c r="J165" s="3">
        <v>0.02</v>
      </c>
      <c r="K165" s="2">
        <v>45273.586550925931</v>
      </c>
      <c r="L165" s="3" t="s">
        <v>1078</v>
      </c>
      <c r="M165" s="3" t="s">
        <v>1027</v>
      </c>
      <c r="N165" s="2">
        <v>45273.601875</v>
      </c>
      <c r="O165" s="3" t="s">
        <v>890</v>
      </c>
      <c r="P165" s="3">
        <v>19.399999999999999</v>
      </c>
      <c r="Q165" s="2">
        <v>45273.600532407407</v>
      </c>
      <c r="R165" s="3" t="s">
        <v>820</v>
      </c>
      <c r="S165" s="3" t="s">
        <v>30</v>
      </c>
      <c r="T165" s="3">
        <v>0.02</v>
      </c>
      <c r="U165" s="2">
        <v>45273.48809027778</v>
      </c>
      <c r="V165" s="3" t="s">
        <v>899</v>
      </c>
      <c r="W165" s="3" t="s">
        <v>869</v>
      </c>
      <c r="X165" s="2">
        <v>45273.533877314811</v>
      </c>
      <c r="Y165" s="3" t="s">
        <v>912</v>
      </c>
      <c r="Z165" s="3">
        <v>14.2</v>
      </c>
      <c r="AA165" s="2">
        <v>45273.533877314811</v>
      </c>
      <c r="AB165" s="3" t="s">
        <v>523</v>
      </c>
      <c r="AC165" s="3">
        <v>2.11</v>
      </c>
      <c r="AD165" s="3">
        <v>0.02</v>
      </c>
    </row>
    <row r="166" spans="1:30" x14ac:dyDescent="0.25">
      <c r="A166" s="2">
        <v>45273.632291666669</v>
      </c>
      <c r="B166" s="3">
        <v>189</v>
      </c>
      <c r="C166" s="3">
        <v>158</v>
      </c>
      <c r="D166" s="2">
        <v>45274.461689814816</v>
      </c>
      <c r="E166" s="3" t="s">
        <v>907</v>
      </c>
      <c r="F166" s="3">
        <v>9.1</v>
      </c>
      <c r="G166" s="2">
        <v>45274.461631944447</v>
      </c>
      <c r="H166" s="3" t="s">
        <v>254</v>
      </c>
      <c r="I166" s="3" t="s">
        <v>30</v>
      </c>
      <c r="J166" s="3">
        <v>0.02</v>
      </c>
      <c r="K166" s="2">
        <v>45273.58793981481</v>
      </c>
      <c r="L166" s="3" t="s">
        <v>1079</v>
      </c>
      <c r="M166" s="3" t="s">
        <v>1080</v>
      </c>
      <c r="N166" s="2">
        <v>45273.6019212963</v>
      </c>
      <c r="O166" s="3" t="s">
        <v>890</v>
      </c>
      <c r="P166" s="3">
        <v>19.399999999999999</v>
      </c>
      <c r="Q166" s="2">
        <v>45273.6018287037</v>
      </c>
      <c r="R166" s="3" t="s">
        <v>767</v>
      </c>
      <c r="S166" s="3" t="s">
        <v>30</v>
      </c>
      <c r="T166" s="3">
        <v>0.02</v>
      </c>
      <c r="U166" s="2">
        <v>45273.489432870367</v>
      </c>
      <c r="V166" s="3" t="s">
        <v>938</v>
      </c>
      <c r="W166" s="3" t="s">
        <v>912</v>
      </c>
      <c r="X166" s="2">
        <v>45273.535266203704</v>
      </c>
      <c r="Y166" s="3">
        <v>70.5</v>
      </c>
      <c r="Z166" s="3">
        <v>14.2</v>
      </c>
      <c r="AA166" s="2">
        <v>45273.535266203704</v>
      </c>
      <c r="AB166" s="3" t="s">
        <v>1160</v>
      </c>
      <c r="AC166" s="3">
        <v>2.0699999999999998</v>
      </c>
      <c r="AD166" s="3">
        <v>0.02</v>
      </c>
    </row>
    <row r="167" spans="1:30" x14ac:dyDescent="0.25">
      <c r="A167" s="2">
        <v>45273.646180555559</v>
      </c>
      <c r="B167" s="3">
        <v>194</v>
      </c>
      <c r="C167" s="3">
        <v>162</v>
      </c>
      <c r="D167" s="2">
        <v>45274.46298611111</v>
      </c>
      <c r="E167" s="3" t="s">
        <v>907</v>
      </c>
      <c r="F167" s="3">
        <v>9.1</v>
      </c>
      <c r="G167" s="2">
        <v>45274.461689814816</v>
      </c>
      <c r="H167" s="3" t="s">
        <v>254</v>
      </c>
      <c r="I167" s="3" t="s">
        <v>30</v>
      </c>
      <c r="J167" s="3">
        <v>0.02</v>
      </c>
      <c r="K167" s="2">
        <v>45273.587997685187</v>
      </c>
      <c r="L167" s="3" t="s">
        <v>1079</v>
      </c>
      <c r="M167" s="3" t="s">
        <v>1080</v>
      </c>
      <c r="N167" s="2">
        <v>45273.603217592594</v>
      </c>
      <c r="O167" s="3" t="s">
        <v>890</v>
      </c>
      <c r="P167" s="3">
        <v>19.399999999999999</v>
      </c>
      <c r="Q167" s="2">
        <v>45273.601875</v>
      </c>
      <c r="R167" s="3" t="s">
        <v>767</v>
      </c>
      <c r="S167" s="3" t="s">
        <v>30</v>
      </c>
      <c r="T167" s="3">
        <v>0.02</v>
      </c>
      <c r="U167" s="2">
        <v>45273.49082175926</v>
      </c>
      <c r="V167" s="3" t="s">
        <v>1278</v>
      </c>
      <c r="W167" s="3" t="s">
        <v>899</v>
      </c>
      <c r="X167" s="2">
        <v>45273.536655092597</v>
      </c>
      <c r="Y167" s="3" t="s">
        <v>898</v>
      </c>
      <c r="Z167" s="3">
        <v>14.2</v>
      </c>
      <c r="AA167" s="2">
        <v>45273.536655092597</v>
      </c>
      <c r="AB167" s="3" t="s">
        <v>825</v>
      </c>
      <c r="AC167" s="3">
        <v>1.52</v>
      </c>
      <c r="AD167" s="3">
        <v>0.03</v>
      </c>
    </row>
    <row r="168" spans="1:30" x14ac:dyDescent="0.25">
      <c r="A168" s="2">
        <v>45273.653124999997</v>
      </c>
      <c r="B168" s="3">
        <v>190</v>
      </c>
      <c r="C168" s="3">
        <v>155</v>
      </c>
      <c r="D168" s="2">
        <v>45274.463043981479</v>
      </c>
      <c r="E168" s="3" t="s">
        <v>907</v>
      </c>
      <c r="F168" s="3">
        <v>9.1</v>
      </c>
      <c r="G168" s="2">
        <v>45274.46298611111</v>
      </c>
      <c r="H168" s="3" t="s">
        <v>143</v>
      </c>
      <c r="I168" s="3" t="s">
        <v>30</v>
      </c>
      <c r="J168" s="3">
        <v>0.02</v>
      </c>
      <c r="K168" s="2">
        <v>45273.588043981479</v>
      </c>
      <c r="L168" s="3" t="s">
        <v>1079</v>
      </c>
      <c r="M168" s="3" t="s">
        <v>1080</v>
      </c>
      <c r="N168" s="2">
        <v>45273.603263888886</v>
      </c>
      <c r="O168" s="3" t="s">
        <v>890</v>
      </c>
      <c r="P168" s="3">
        <v>19.399999999999999</v>
      </c>
      <c r="Q168" s="2">
        <v>45273.6019212963</v>
      </c>
      <c r="R168" s="3" t="s">
        <v>767</v>
      </c>
      <c r="S168" s="3" t="s">
        <v>30</v>
      </c>
      <c r="T168" s="3">
        <v>0.02</v>
      </c>
      <c r="U168" s="2">
        <v>45273.492210648154</v>
      </c>
      <c r="V168" s="3" t="s">
        <v>900</v>
      </c>
      <c r="W168" s="3" t="s">
        <v>874</v>
      </c>
      <c r="X168" s="2">
        <v>45273.538043981476</v>
      </c>
      <c r="Y168" s="3" t="s">
        <v>898</v>
      </c>
      <c r="Z168" s="3">
        <v>14.3</v>
      </c>
      <c r="AA168" s="2">
        <v>45273.538043981476</v>
      </c>
      <c r="AB168" s="3" t="s">
        <v>547</v>
      </c>
      <c r="AC168" s="3">
        <v>1.1499999999999999</v>
      </c>
      <c r="AD168" s="3">
        <v>0.03</v>
      </c>
    </row>
    <row r="169" spans="1:30" x14ac:dyDescent="0.25">
      <c r="A169" s="2">
        <v>45274.36137731481</v>
      </c>
      <c r="B169" s="3">
        <v>82</v>
      </c>
      <c r="C169" s="3">
        <v>44</v>
      </c>
      <c r="D169" s="2">
        <v>45274.463090277779</v>
      </c>
      <c r="E169" s="3" t="s">
        <v>907</v>
      </c>
      <c r="F169" s="3">
        <v>9.1</v>
      </c>
      <c r="G169" s="2">
        <v>45274.463043981479</v>
      </c>
      <c r="H169" s="3" t="s">
        <v>143</v>
      </c>
      <c r="I169" s="3" t="s">
        <v>30</v>
      </c>
      <c r="J169" s="3">
        <v>0.02</v>
      </c>
      <c r="K169" s="2">
        <v>45273.589317129634</v>
      </c>
      <c r="L169" s="3" t="s">
        <v>956</v>
      </c>
      <c r="M169" s="3" t="s">
        <v>1081</v>
      </c>
      <c r="N169" s="2">
        <v>45273.60328703704</v>
      </c>
      <c r="O169" s="3" t="s">
        <v>890</v>
      </c>
      <c r="P169" s="3">
        <v>19.399999999999999</v>
      </c>
      <c r="Q169" s="2">
        <v>45273.603217592594</v>
      </c>
      <c r="R169" s="3" t="s">
        <v>771</v>
      </c>
      <c r="S169" s="3" t="s">
        <v>30</v>
      </c>
      <c r="T169" s="3">
        <v>0.02</v>
      </c>
      <c r="U169" s="2">
        <v>45273.492962962962</v>
      </c>
      <c r="V169" s="3"/>
      <c r="W169" s="3" t="s">
        <v>928</v>
      </c>
      <c r="X169" s="2">
        <v>45273.53943287037</v>
      </c>
      <c r="Y169" s="3" t="s">
        <v>898</v>
      </c>
      <c r="Z169" s="3">
        <v>14.3</v>
      </c>
      <c r="AA169" s="2">
        <v>45273.53943287037</v>
      </c>
      <c r="AB169" s="3" t="s">
        <v>544</v>
      </c>
      <c r="AC169" s="3">
        <v>1.21</v>
      </c>
      <c r="AD169" s="3">
        <v>0.03</v>
      </c>
    </row>
    <row r="170" spans="1:30" x14ac:dyDescent="0.25">
      <c r="A170" s="2">
        <v>45274.369976851856</v>
      </c>
      <c r="B170" s="3">
        <v>368</v>
      </c>
      <c r="C170" s="3">
        <v>302</v>
      </c>
      <c r="D170" s="2">
        <v>45274.464374999996</v>
      </c>
      <c r="E170" s="3" t="s">
        <v>907</v>
      </c>
      <c r="F170" s="3">
        <v>9.1</v>
      </c>
      <c r="G170" s="2">
        <v>45274.463090277779</v>
      </c>
      <c r="H170" s="3" t="s">
        <v>143</v>
      </c>
      <c r="I170" s="3" t="s">
        <v>30</v>
      </c>
      <c r="J170" s="3">
        <v>0.02</v>
      </c>
      <c r="K170" s="2">
        <v>45273.589386574073</v>
      </c>
      <c r="L170" s="3" t="s">
        <v>956</v>
      </c>
      <c r="M170" s="3" t="s">
        <v>1081</v>
      </c>
      <c r="N170" s="2">
        <v>45273.604594907403</v>
      </c>
      <c r="O170" s="3" t="s">
        <v>890</v>
      </c>
      <c r="P170" s="3">
        <v>19.5</v>
      </c>
      <c r="Q170" s="2">
        <v>45273.603263888886</v>
      </c>
      <c r="R170" s="3" t="s">
        <v>771</v>
      </c>
      <c r="S170" s="3" t="s">
        <v>30</v>
      </c>
      <c r="T170" s="3">
        <v>0.02</v>
      </c>
      <c r="U170" s="2">
        <v>45273.493599537032</v>
      </c>
      <c r="V170" s="3" t="s">
        <v>1055</v>
      </c>
      <c r="W170" s="3" t="s">
        <v>928</v>
      </c>
      <c r="X170" s="2">
        <v>45273.540821759263</v>
      </c>
      <c r="Y170" s="3">
        <v>71.5</v>
      </c>
      <c r="Z170" s="3">
        <v>14.3</v>
      </c>
      <c r="AA170" s="2">
        <v>45273.540821759263</v>
      </c>
      <c r="AB170" s="3" t="s">
        <v>544</v>
      </c>
      <c r="AC170" s="3">
        <v>1.71</v>
      </c>
      <c r="AD170" s="3">
        <v>0.02</v>
      </c>
    </row>
    <row r="171" spans="1:30" x14ac:dyDescent="0.25">
      <c r="A171" s="2">
        <v>45274.376921296294</v>
      </c>
      <c r="B171" s="3">
        <v>400</v>
      </c>
      <c r="C171" s="3">
        <v>312</v>
      </c>
      <c r="D171" s="2">
        <v>45274.464421296296</v>
      </c>
      <c r="E171" s="3" t="s">
        <v>907</v>
      </c>
      <c r="F171" s="3">
        <v>9.1</v>
      </c>
      <c r="G171" s="2">
        <v>45274.464374999996</v>
      </c>
      <c r="H171" s="3" t="s">
        <v>591</v>
      </c>
      <c r="I171" s="3" t="s">
        <v>30</v>
      </c>
      <c r="J171" s="3">
        <v>0.02</v>
      </c>
      <c r="K171" s="2">
        <v>45273.589432870373</v>
      </c>
      <c r="L171" s="3" t="s">
        <v>956</v>
      </c>
      <c r="M171" s="3" t="s">
        <v>1081</v>
      </c>
      <c r="N171" s="2">
        <v>45273.604641203703</v>
      </c>
      <c r="O171" s="3" t="s">
        <v>890</v>
      </c>
      <c r="P171" s="3">
        <v>19.5</v>
      </c>
      <c r="Q171" s="2">
        <v>45273.60328703704</v>
      </c>
      <c r="R171" s="3" t="s">
        <v>771</v>
      </c>
      <c r="S171" s="3" t="s">
        <v>30</v>
      </c>
      <c r="T171" s="3">
        <v>0.02</v>
      </c>
      <c r="U171" s="2">
        <v>45273.494988425926</v>
      </c>
      <c r="V171" s="3" t="s">
        <v>1052</v>
      </c>
      <c r="W171" s="3" t="s">
        <v>924</v>
      </c>
      <c r="X171" s="2">
        <v>45273.542210648149</v>
      </c>
      <c r="Y171" s="3" t="s">
        <v>898</v>
      </c>
      <c r="Z171" s="3">
        <v>14.3</v>
      </c>
      <c r="AA171" s="2">
        <v>45273.542210648149</v>
      </c>
      <c r="AB171" s="3" t="s">
        <v>568</v>
      </c>
      <c r="AC171" s="3">
        <v>1.72</v>
      </c>
      <c r="AD171" s="3">
        <v>0.02</v>
      </c>
    </row>
    <row r="172" spans="1:30" x14ac:dyDescent="0.25">
      <c r="A172" s="2">
        <v>45274.38386574074</v>
      </c>
      <c r="B172" s="3">
        <v>402</v>
      </c>
      <c r="C172" s="3">
        <v>311</v>
      </c>
      <c r="D172" s="2">
        <v>45274.464467592596</v>
      </c>
      <c r="E172" s="3" t="s">
        <v>907</v>
      </c>
      <c r="F172" s="3">
        <v>9.1</v>
      </c>
      <c r="G172" s="2">
        <v>45274.464421296296</v>
      </c>
      <c r="H172" s="3" t="s">
        <v>591</v>
      </c>
      <c r="I172" s="3" t="s">
        <v>30</v>
      </c>
      <c r="J172" s="3">
        <v>0.02</v>
      </c>
      <c r="K172" s="2">
        <v>45273.59070601852</v>
      </c>
      <c r="L172" s="3" t="s">
        <v>956</v>
      </c>
      <c r="M172" s="3" t="s">
        <v>1081</v>
      </c>
      <c r="N172" s="2">
        <v>45273.604675925926</v>
      </c>
      <c r="O172" s="3" t="s">
        <v>890</v>
      </c>
      <c r="P172" s="3">
        <v>19.5</v>
      </c>
      <c r="Q172" s="2">
        <v>45273.604594907403</v>
      </c>
      <c r="R172" s="3" t="s">
        <v>764</v>
      </c>
      <c r="S172" s="3" t="s">
        <v>30</v>
      </c>
      <c r="T172" s="3">
        <v>0.02</v>
      </c>
      <c r="U172" s="2">
        <v>45273.496377314819</v>
      </c>
      <c r="V172" s="3" t="s">
        <v>1182</v>
      </c>
      <c r="W172" s="3" t="s">
        <v>1299</v>
      </c>
      <c r="X172" s="2">
        <v>45273.543599537035</v>
      </c>
      <c r="Y172" s="3" t="s">
        <v>898</v>
      </c>
      <c r="Z172" s="3">
        <v>14.3</v>
      </c>
      <c r="AA172" s="2">
        <v>45273.543599537035</v>
      </c>
      <c r="AB172" s="3" t="s">
        <v>807</v>
      </c>
      <c r="AC172" s="3">
        <v>2.12</v>
      </c>
      <c r="AD172" s="3">
        <v>0.02</v>
      </c>
    </row>
    <row r="173" spans="1:30" x14ac:dyDescent="0.25">
      <c r="A173" s="2">
        <v>45274.388541666667</v>
      </c>
      <c r="B173" s="3">
        <v>379</v>
      </c>
      <c r="C173" s="3">
        <v>288</v>
      </c>
      <c r="D173" s="2">
        <v>45274.465763888889</v>
      </c>
      <c r="E173" s="3" t="s">
        <v>907</v>
      </c>
      <c r="F173" s="3">
        <v>9.1</v>
      </c>
      <c r="G173" s="2">
        <v>45274.464467592596</v>
      </c>
      <c r="H173" s="3" t="s">
        <v>591</v>
      </c>
      <c r="I173" s="3" t="s">
        <v>30</v>
      </c>
      <c r="J173" s="3">
        <v>0.02</v>
      </c>
      <c r="K173" s="2">
        <v>45273.590821759259</v>
      </c>
      <c r="L173" s="3" t="s">
        <v>956</v>
      </c>
      <c r="M173" s="3" t="s">
        <v>1081</v>
      </c>
      <c r="N173" s="2">
        <v>45273.605995370366</v>
      </c>
      <c r="O173" s="3" t="s">
        <v>890</v>
      </c>
      <c r="P173" s="3">
        <v>19.399999999999999</v>
      </c>
      <c r="Q173" s="2">
        <v>45273.604641203703</v>
      </c>
      <c r="R173" s="3" t="s">
        <v>764</v>
      </c>
      <c r="S173" s="3" t="s">
        <v>30</v>
      </c>
      <c r="T173" s="3">
        <v>0.02</v>
      </c>
      <c r="U173" s="2">
        <v>45273.497766203705</v>
      </c>
      <c r="V173" s="3" t="s">
        <v>904</v>
      </c>
      <c r="W173" s="3" t="s">
        <v>879</v>
      </c>
      <c r="X173" s="2">
        <v>45273.544988425929</v>
      </c>
      <c r="Y173" s="3" t="s">
        <v>898</v>
      </c>
      <c r="Z173" s="3">
        <v>14.3</v>
      </c>
      <c r="AA173" s="2">
        <v>45273.544988425929</v>
      </c>
      <c r="AB173" s="3" t="s">
        <v>526</v>
      </c>
      <c r="AC173" s="3">
        <v>2.3199999999999998</v>
      </c>
      <c r="AD173" s="3">
        <v>0.02</v>
      </c>
    </row>
    <row r="174" spans="1:30" x14ac:dyDescent="0.25">
      <c r="A174" s="2">
        <v>45274.389131944445</v>
      </c>
      <c r="B174" s="3">
        <v>379</v>
      </c>
      <c r="C174" s="3">
        <v>287</v>
      </c>
      <c r="D174" s="2">
        <v>45274.467152777783</v>
      </c>
      <c r="E174" s="3" t="s">
        <v>907</v>
      </c>
      <c r="F174" s="3">
        <v>9.1</v>
      </c>
      <c r="G174" s="2">
        <v>45274.465763888889</v>
      </c>
      <c r="H174" s="3" t="s">
        <v>480</v>
      </c>
      <c r="I174" s="3" t="s">
        <v>30</v>
      </c>
      <c r="J174" s="3">
        <v>0.02</v>
      </c>
      <c r="K174" s="2">
        <v>45273.592106481483</v>
      </c>
      <c r="L174" s="3" t="s">
        <v>998</v>
      </c>
      <c r="M174" s="3" t="s">
        <v>953</v>
      </c>
      <c r="N174" s="2">
        <v>45273.606041666666</v>
      </c>
      <c r="O174" s="3" t="s">
        <v>890</v>
      </c>
      <c r="P174" s="3">
        <v>19.399999999999999</v>
      </c>
      <c r="Q174" s="2">
        <v>45273.604675925926</v>
      </c>
      <c r="R174" s="3" t="s">
        <v>764</v>
      </c>
      <c r="S174" s="3" t="s">
        <v>30</v>
      </c>
      <c r="T174" s="3">
        <v>0.02</v>
      </c>
      <c r="U174" s="2">
        <v>45273.499155092592</v>
      </c>
      <c r="V174" s="3" t="s">
        <v>913</v>
      </c>
      <c r="W174" s="3" t="s">
        <v>890</v>
      </c>
      <c r="X174" s="2">
        <v>45273.546377314815</v>
      </c>
      <c r="Y174" s="3">
        <v>70.5</v>
      </c>
      <c r="Z174" s="3">
        <v>14.4</v>
      </c>
      <c r="AA174" s="2">
        <v>45273.546377314815</v>
      </c>
      <c r="AB174" s="3" t="s">
        <v>554</v>
      </c>
      <c r="AC174" s="3">
        <v>2.2599999999999998</v>
      </c>
      <c r="AD174" s="3">
        <v>0.02</v>
      </c>
    </row>
    <row r="175" spans="1:30" x14ac:dyDescent="0.25">
      <c r="A175" s="2">
        <v>45274.392662037033</v>
      </c>
      <c r="B175" s="3">
        <v>387</v>
      </c>
      <c r="C175" s="3">
        <v>276</v>
      </c>
      <c r="D175" s="2">
        <v>45274.468541666662</v>
      </c>
      <c r="E175" s="3">
        <v>82.5</v>
      </c>
      <c r="F175" s="3">
        <v>9.1</v>
      </c>
      <c r="G175" s="2">
        <v>45274.467152777783</v>
      </c>
      <c r="H175" s="3" t="s">
        <v>592</v>
      </c>
      <c r="I175" s="3" t="s">
        <v>30</v>
      </c>
      <c r="J175" s="3">
        <v>0.02</v>
      </c>
      <c r="K175" s="2">
        <v>45273.592141203699</v>
      </c>
      <c r="L175" s="3" t="s">
        <v>998</v>
      </c>
      <c r="M175" s="3" t="s">
        <v>953</v>
      </c>
      <c r="N175" s="2">
        <v>45273.606087962966</v>
      </c>
      <c r="O175" s="3" t="s">
        <v>890</v>
      </c>
      <c r="P175" s="3">
        <v>19.399999999999999</v>
      </c>
      <c r="Q175" s="2">
        <v>45273.605995370366</v>
      </c>
      <c r="R175" s="3" t="s">
        <v>765</v>
      </c>
      <c r="S175" s="3" t="s">
        <v>30</v>
      </c>
      <c r="T175" s="3">
        <v>0.02</v>
      </c>
      <c r="U175" s="2">
        <v>45273.500543981485</v>
      </c>
      <c r="V175" s="3" t="s">
        <v>911</v>
      </c>
      <c r="W175" s="3" t="s">
        <v>870</v>
      </c>
      <c r="X175" s="2">
        <v>45273.547766203701</v>
      </c>
      <c r="Y175" s="3">
        <v>70.5</v>
      </c>
      <c r="Z175" s="3">
        <v>14.3</v>
      </c>
      <c r="AA175" s="2">
        <v>45273.547766203701</v>
      </c>
      <c r="AB175" s="3" t="s">
        <v>526</v>
      </c>
      <c r="AC175" s="3">
        <v>2.39</v>
      </c>
      <c r="AD175" s="3">
        <v>0.02</v>
      </c>
    </row>
    <row r="176" spans="1:30" x14ac:dyDescent="0.25">
      <c r="A176" s="2">
        <v>45274.402268518519</v>
      </c>
      <c r="B176" s="3">
        <v>580</v>
      </c>
      <c r="C176" s="3">
        <v>469</v>
      </c>
      <c r="D176" s="2">
        <v>45274.469930555555</v>
      </c>
      <c r="E176" s="3">
        <v>82.5</v>
      </c>
      <c r="F176" s="3">
        <v>9.1</v>
      </c>
      <c r="G176" s="2">
        <v>45274.468541666662</v>
      </c>
      <c r="H176" s="3" t="s">
        <v>593</v>
      </c>
      <c r="I176" s="3" t="s">
        <v>30</v>
      </c>
      <c r="J176" s="3">
        <v>0.02</v>
      </c>
      <c r="K176" s="2">
        <v>45273.592187499999</v>
      </c>
      <c r="L176" s="3" t="s">
        <v>998</v>
      </c>
      <c r="M176" s="3" t="s">
        <v>953</v>
      </c>
      <c r="N176" s="2">
        <v>45273.60738425926</v>
      </c>
      <c r="O176" s="3" t="s">
        <v>890</v>
      </c>
      <c r="P176" s="3">
        <v>19.399999999999999</v>
      </c>
      <c r="Q176" s="2">
        <v>45273.606041666666</v>
      </c>
      <c r="R176" s="3" t="s">
        <v>765</v>
      </c>
      <c r="S176" s="3" t="s">
        <v>30</v>
      </c>
      <c r="T176" s="3">
        <v>0.02</v>
      </c>
      <c r="U176" s="2">
        <v>45273.501932870371</v>
      </c>
      <c r="V176" s="3" t="s">
        <v>1180</v>
      </c>
      <c r="W176" s="3" t="s">
        <v>894</v>
      </c>
      <c r="X176" s="2">
        <v>45273.549155092594</v>
      </c>
      <c r="Y176" s="3" t="s">
        <v>898</v>
      </c>
      <c r="Z176" s="3">
        <v>14.4</v>
      </c>
      <c r="AA176" s="2">
        <v>45273.549155092594</v>
      </c>
      <c r="AB176" s="3" t="s">
        <v>808</v>
      </c>
      <c r="AC176" s="3">
        <v>2.65</v>
      </c>
      <c r="AD176" s="3">
        <v>0.02</v>
      </c>
    </row>
    <row r="177" spans="1:30" x14ac:dyDescent="0.25">
      <c r="A177" s="2">
        <v>45274.409212962964</v>
      </c>
      <c r="B177" s="3">
        <v>670</v>
      </c>
      <c r="C177" s="3">
        <v>545</v>
      </c>
      <c r="D177" s="2">
        <v>45274.471319444448</v>
      </c>
      <c r="E177" s="3" t="s">
        <v>907</v>
      </c>
      <c r="F177" s="3">
        <v>9.1</v>
      </c>
      <c r="G177" s="2">
        <v>45274.469930555555</v>
      </c>
      <c r="H177" s="3" t="s">
        <v>245</v>
      </c>
      <c r="I177" s="3" t="s">
        <v>30</v>
      </c>
      <c r="J177" s="3">
        <v>0.02</v>
      </c>
      <c r="K177" s="2">
        <v>45273.593495370369</v>
      </c>
      <c r="L177" s="3" t="s">
        <v>984</v>
      </c>
      <c r="M177" s="3" t="s">
        <v>988</v>
      </c>
      <c r="N177" s="2">
        <v>45273.607430555552</v>
      </c>
      <c r="O177" s="3" t="s">
        <v>890</v>
      </c>
      <c r="P177" s="3">
        <v>19.399999999999999</v>
      </c>
      <c r="Q177" s="2">
        <v>45273.606087962966</v>
      </c>
      <c r="R177" s="3" t="s">
        <v>765</v>
      </c>
      <c r="S177" s="3" t="s">
        <v>30</v>
      </c>
      <c r="T177" s="3">
        <v>0.02</v>
      </c>
      <c r="U177" s="2">
        <v>45273.503321759257</v>
      </c>
      <c r="V177" s="3" t="s">
        <v>949</v>
      </c>
      <c r="W177" s="3" t="s">
        <v>894</v>
      </c>
      <c r="X177" s="2">
        <v>45273.550543981481</v>
      </c>
      <c r="Y177" s="3">
        <v>70.5</v>
      </c>
      <c r="Z177" s="3">
        <v>14.4</v>
      </c>
      <c r="AA177" s="2">
        <v>45273.550543981481</v>
      </c>
      <c r="AB177" s="3" t="s">
        <v>541</v>
      </c>
      <c r="AC177" s="3">
        <v>2.54</v>
      </c>
      <c r="AD177" s="3">
        <v>0.02</v>
      </c>
    </row>
    <row r="178" spans="1:30" x14ac:dyDescent="0.25">
      <c r="A178" s="2">
        <v>45274.41615740741</v>
      </c>
      <c r="B178" s="3">
        <v>556</v>
      </c>
      <c r="C178" s="3">
        <v>466</v>
      </c>
      <c r="D178" s="2">
        <v>45274.472708333335</v>
      </c>
      <c r="E178" s="3" t="s">
        <v>907</v>
      </c>
      <c r="F178" s="3">
        <v>9.1</v>
      </c>
      <c r="G178" s="2">
        <v>45274.471319444448</v>
      </c>
      <c r="H178" s="3" t="s">
        <v>594</v>
      </c>
      <c r="I178" s="3" t="s">
        <v>30</v>
      </c>
      <c r="J178" s="3">
        <v>0.02</v>
      </c>
      <c r="K178" s="2">
        <v>45273.593530092592</v>
      </c>
      <c r="L178" s="3" t="s">
        <v>984</v>
      </c>
      <c r="M178" s="3" t="s">
        <v>988</v>
      </c>
      <c r="N178" s="2">
        <v>45273.607465277775</v>
      </c>
      <c r="O178" s="3" t="s">
        <v>890</v>
      </c>
      <c r="P178" s="3">
        <v>19.399999999999999</v>
      </c>
      <c r="Q178" s="2">
        <v>45273.60738425926</v>
      </c>
      <c r="R178" s="3" t="s">
        <v>773</v>
      </c>
      <c r="S178" s="3" t="s">
        <v>30</v>
      </c>
      <c r="T178" s="3">
        <v>0.02</v>
      </c>
      <c r="U178" s="2">
        <v>45273.504710648151</v>
      </c>
      <c r="V178" s="3" t="s">
        <v>899</v>
      </c>
      <c r="W178" s="3" t="s">
        <v>873</v>
      </c>
      <c r="X178" s="2">
        <v>45273.551932870367</v>
      </c>
      <c r="Y178" s="3">
        <v>71.5</v>
      </c>
      <c r="Z178" s="3">
        <v>14.4</v>
      </c>
      <c r="AA178" s="2">
        <v>45273.551932870367</v>
      </c>
      <c r="AB178" s="3" t="s">
        <v>554</v>
      </c>
      <c r="AC178" s="3">
        <v>2.52</v>
      </c>
      <c r="AD178" s="3">
        <v>0.02</v>
      </c>
    </row>
    <row r="179" spans="1:30" x14ac:dyDescent="0.25">
      <c r="A179" s="2">
        <v>45274.425486111111</v>
      </c>
      <c r="B179" s="3">
        <v>555</v>
      </c>
      <c r="C179" s="3">
        <v>464</v>
      </c>
      <c r="D179" s="2">
        <v>45274.474097222221</v>
      </c>
      <c r="E179" s="3" t="s">
        <v>907</v>
      </c>
      <c r="F179" s="3">
        <v>9.1</v>
      </c>
      <c r="G179" s="2">
        <v>45274.472708333335</v>
      </c>
      <c r="H179" s="3" t="s">
        <v>52</v>
      </c>
      <c r="I179" s="3" t="s">
        <v>30</v>
      </c>
      <c r="J179" s="3">
        <v>0.02</v>
      </c>
      <c r="K179" s="2">
        <v>45273.593587962961</v>
      </c>
      <c r="L179" s="3" t="s">
        <v>984</v>
      </c>
      <c r="M179" s="3" t="s">
        <v>988</v>
      </c>
      <c r="N179" s="2">
        <v>45273.608773148153</v>
      </c>
      <c r="O179" s="3">
        <v>61.5</v>
      </c>
      <c r="P179" s="3">
        <v>19.5</v>
      </c>
      <c r="Q179" s="2">
        <v>45273.607430555552</v>
      </c>
      <c r="R179" s="3" t="s">
        <v>773</v>
      </c>
      <c r="S179" s="3" t="s">
        <v>30</v>
      </c>
      <c r="T179" s="3">
        <v>0.02</v>
      </c>
      <c r="U179" s="2">
        <v>45273.506099537037</v>
      </c>
      <c r="V179" s="3" t="s">
        <v>897</v>
      </c>
      <c r="W179" s="3" t="s">
        <v>871</v>
      </c>
      <c r="X179" s="2">
        <v>45273.55332175926</v>
      </c>
      <c r="Y179" s="3" t="s">
        <v>898</v>
      </c>
      <c r="Z179" s="3">
        <v>14.4</v>
      </c>
      <c r="AA179" s="2">
        <v>45273.55332175926</v>
      </c>
      <c r="AB179" s="3" t="s">
        <v>808</v>
      </c>
      <c r="AC179" s="3">
        <v>1.71</v>
      </c>
      <c r="AD179" s="3">
        <v>0.02</v>
      </c>
    </row>
    <row r="180" spans="1:30" x14ac:dyDescent="0.25">
      <c r="A180" s="2">
        <v>45274.428263888884</v>
      </c>
      <c r="B180" s="3">
        <v>586</v>
      </c>
      <c r="C180" s="3">
        <v>489</v>
      </c>
      <c r="D180" s="2">
        <v>45274.476875</v>
      </c>
      <c r="E180" s="3" t="s">
        <v>907</v>
      </c>
      <c r="F180" s="3">
        <v>9.1</v>
      </c>
      <c r="G180" s="2">
        <v>45274.474097222221</v>
      </c>
      <c r="H180" s="3" t="s">
        <v>595</v>
      </c>
      <c r="I180" s="3" t="s">
        <v>30</v>
      </c>
      <c r="J180" s="3">
        <v>0.02</v>
      </c>
      <c r="K180" s="2">
        <v>45273.594884259262</v>
      </c>
      <c r="L180" s="3" t="s">
        <v>984</v>
      </c>
      <c r="M180" s="3" t="s">
        <v>988</v>
      </c>
      <c r="N180" s="2">
        <v>45273.608865740738</v>
      </c>
      <c r="O180" s="3">
        <v>61.5</v>
      </c>
      <c r="P180" s="3">
        <v>19.5</v>
      </c>
      <c r="Q180" s="2">
        <v>45273.607465277775</v>
      </c>
      <c r="R180" s="3" t="s">
        <v>773</v>
      </c>
      <c r="S180" s="3" t="s">
        <v>30</v>
      </c>
      <c r="T180" s="3">
        <v>0.02</v>
      </c>
      <c r="U180" s="2">
        <v>45273.507488425923</v>
      </c>
      <c r="V180" s="3" t="s">
        <v>912</v>
      </c>
      <c r="W180" s="3" t="s">
        <v>870</v>
      </c>
      <c r="X180" s="2">
        <v>45273.554710648154</v>
      </c>
      <c r="Y180" s="3" t="s">
        <v>898</v>
      </c>
      <c r="Z180" s="3">
        <v>14.4</v>
      </c>
      <c r="AA180" s="2">
        <v>45273.554710648154</v>
      </c>
      <c r="AB180" s="3" t="s">
        <v>544</v>
      </c>
      <c r="AC180" s="3">
        <v>2.04</v>
      </c>
      <c r="AD180" s="3">
        <v>0.02</v>
      </c>
    </row>
    <row r="181" spans="1:30" x14ac:dyDescent="0.25">
      <c r="A181" s="2">
        <v>45274.43104166667</v>
      </c>
      <c r="B181" s="3">
        <v>589</v>
      </c>
      <c r="C181" s="3">
        <v>509</v>
      </c>
      <c r="D181" s="2">
        <v>45274.478263888886</v>
      </c>
      <c r="E181" s="3" t="s">
        <v>907</v>
      </c>
      <c r="F181" s="3">
        <v>9.1</v>
      </c>
      <c r="G181" s="2">
        <v>45274.476875</v>
      </c>
      <c r="H181" s="3" t="s">
        <v>202</v>
      </c>
      <c r="I181" s="3">
        <v>1.5</v>
      </c>
      <c r="J181" s="3">
        <v>0.02</v>
      </c>
      <c r="K181" s="2">
        <v>45273.594918981486</v>
      </c>
      <c r="L181" s="3" t="s">
        <v>984</v>
      </c>
      <c r="M181" s="3" t="s">
        <v>988</v>
      </c>
      <c r="N181" s="2">
        <v>45273.610162037032</v>
      </c>
      <c r="O181" s="3">
        <v>61.5</v>
      </c>
      <c r="P181" s="3">
        <v>19.600000000000001</v>
      </c>
      <c r="Q181" s="2">
        <v>45273.608773148153</v>
      </c>
      <c r="R181" s="3" t="s">
        <v>426</v>
      </c>
      <c r="S181" s="3" t="s">
        <v>30</v>
      </c>
      <c r="T181" s="3">
        <v>0.02</v>
      </c>
      <c r="U181" s="2">
        <v>45273.508877314816</v>
      </c>
      <c r="V181" s="3" t="s">
        <v>893</v>
      </c>
      <c r="W181" s="3" t="s">
        <v>869</v>
      </c>
      <c r="X181" s="2">
        <v>45273.556099537032</v>
      </c>
      <c r="Y181" s="3">
        <v>70.5</v>
      </c>
      <c r="Z181" s="3">
        <v>14.3</v>
      </c>
      <c r="AA181" s="2">
        <v>45273.556099537032</v>
      </c>
      <c r="AB181" s="3" t="s">
        <v>513</v>
      </c>
      <c r="AC181" s="3">
        <v>2.25</v>
      </c>
      <c r="AD181" s="3">
        <v>0.02</v>
      </c>
    </row>
    <row r="182" spans="1:30" x14ac:dyDescent="0.25">
      <c r="A182" s="2">
        <v>45274.432430555556</v>
      </c>
      <c r="B182" s="3">
        <v>608</v>
      </c>
      <c r="C182" s="3">
        <v>504</v>
      </c>
      <c r="D182" s="2">
        <v>45274.47965277778</v>
      </c>
      <c r="E182" s="3" t="s">
        <v>907</v>
      </c>
      <c r="F182" s="3">
        <v>9.1</v>
      </c>
      <c r="G182" s="2">
        <v>45274.478263888886</v>
      </c>
      <c r="H182" s="3" t="s">
        <v>258</v>
      </c>
      <c r="I182" s="3">
        <v>1.7</v>
      </c>
      <c r="J182" s="3">
        <v>0.02</v>
      </c>
      <c r="K182" s="2">
        <v>45273.594965277778</v>
      </c>
      <c r="L182" s="3" t="s">
        <v>984</v>
      </c>
      <c r="M182" s="3" t="s">
        <v>988</v>
      </c>
      <c r="N182" s="2">
        <v>45273.611550925925</v>
      </c>
      <c r="O182" s="3" t="s">
        <v>890</v>
      </c>
      <c r="P182" s="3">
        <v>19.600000000000001</v>
      </c>
      <c r="Q182" s="2">
        <v>45273.608865740738</v>
      </c>
      <c r="R182" s="3" t="s">
        <v>426</v>
      </c>
      <c r="S182" s="3" t="s">
        <v>30</v>
      </c>
      <c r="T182" s="3">
        <v>0.02</v>
      </c>
      <c r="U182" s="2">
        <v>45273.510266203702</v>
      </c>
      <c r="V182" s="3" t="s">
        <v>896</v>
      </c>
      <c r="W182" s="3" t="s">
        <v>873</v>
      </c>
      <c r="X182" s="2">
        <v>45273.557488425926</v>
      </c>
      <c r="Y182" s="3">
        <v>70.5</v>
      </c>
      <c r="Z182" s="3">
        <v>14.3</v>
      </c>
      <c r="AA182" s="2">
        <v>45273.557488425926</v>
      </c>
      <c r="AB182" s="3" t="s">
        <v>1160</v>
      </c>
      <c r="AC182" s="3">
        <v>2.4500000000000002</v>
      </c>
      <c r="AD182" s="3">
        <v>0.02</v>
      </c>
    </row>
    <row r="183" spans="1:30" x14ac:dyDescent="0.25">
      <c r="A183" s="2">
        <v>45274.433819444443</v>
      </c>
      <c r="B183" s="3">
        <v>608</v>
      </c>
      <c r="C183" s="3">
        <v>504</v>
      </c>
      <c r="D183" s="2">
        <v>45274.481041666666</v>
      </c>
      <c r="E183" s="3">
        <v>82.5</v>
      </c>
      <c r="F183" s="3">
        <v>9.1</v>
      </c>
      <c r="G183" s="2">
        <v>45274.47965277778</v>
      </c>
      <c r="H183" s="3" t="s">
        <v>596</v>
      </c>
      <c r="I183" s="3">
        <v>1.73</v>
      </c>
      <c r="J183" s="3">
        <v>0.02</v>
      </c>
      <c r="K183" s="2">
        <v>45273.596354166672</v>
      </c>
      <c r="L183" s="3" t="s">
        <v>1037</v>
      </c>
      <c r="M183" s="3" t="s">
        <v>1061</v>
      </c>
      <c r="N183" s="2">
        <v>45273.614328703705</v>
      </c>
      <c r="O183" s="3" t="s">
        <v>890</v>
      </c>
      <c r="P183" s="3">
        <v>19.600000000000001</v>
      </c>
      <c r="Q183" s="2">
        <v>45273.610162037032</v>
      </c>
      <c r="R183" s="3" t="s">
        <v>837</v>
      </c>
      <c r="S183" s="3">
        <v>1.1299999999999999</v>
      </c>
      <c r="T183" s="3">
        <v>0.02</v>
      </c>
      <c r="U183" s="2">
        <v>45273.511655092589</v>
      </c>
      <c r="V183" s="3" t="s">
        <v>898</v>
      </c>
      <c r="W183" s="3" t="s">
        <v>866</v>
      </c>
      <c r="X183" s="2">
        <v>45273.558877314819</v>
      </c>
      <c r="Y183" s="3" t="s">
        <v>898</v>
      </c>
      <c r="Z183" s="3">
        <v>14.4</v>
      </c>
      <c r="AA183" s="2">
        <v>45273.558877314819</v>
      </c>
      <c r="AB183" s="3" t="s">
        <v>824</v>
      </c>
      <c r="AC183" s="3">
        <v>2.46</v>
      </c>
      <c r="AD183" s="3">
        <v>0.02</v>
      </c>
    </row>
    <row r="184" spans="1:30" x14ac:dyDescent="0.25">
      <c r="A184" s="2">
        <v>45274.435208333336</v>
      </c>
      <c r="B184" s="3">
        <v>591</v>
      </c>
      <c r="C184" s="3">
        <v>489</v>
      </c>
      <c r="D184" s="2">
        <v>45274.483819444446</v>
      </c>
      <c r="E184" s="3">
        <v>82.5</v>
      </c>
      <c r="F184" s="3">
        <v>9.1</v>
      </c>
      <c r="G184" s="2">
        <v>45274.481041666666</v>
      </c>
      <c r="H184" s="3" t="s">
        <v>597</v>
      </c>
      <c r="I184" s="3">
        <v>1.67</v>
      </c>
      <c r="J184" s="3">
        <v>0.02</v>
      </c>
      <c r="K184" s="2">
        <v>45273.597662037035</v>
      </c>
      <c r="L184" s="3" t="s">
        <v>177</v>
      </c>
      <c r="M184" s="3" t="s">
        <v>983</v>
      </c>
      <c r="N184" s="2">
        <v>45273.615717592591</v>
      </c>
      <c r="O184" s="3" t="s">
        <v>890</v>
      </c>
      <c r="P184" s="3">
        <v>19.600000000000001</v>
      </c>
      <c r="Q184" s="2">
        <v>45273.611550925925</v>
      </c>
      <c r="R184" s="3" t="s">
        <v>817</v>
      </c>
      <c r="S184" s="3">
        <v>1.1599999999999999</v>
      </c>
      <c r="T184" s="3">
        <v>0.02</v>
      </c>
      <c r="U184" s="2">
        <v>45273.513043981482</v>
      </c>
      <c r="V184" s="3" t="s">
        <v>904</v>
      </c>
      <c r="W184" s="3" t="s">
        <v>889</v>
      </c>
      <c r="X184" s="2">
        <v>45273.560266203705</v>
      </c>
      <c r="Y184" s="3">
        <v>71.5</v>
      </c>
      <c r="Z184" s="3">
        <v>14.4</v>
      </c>
      <c r="AA184" s="2">
        <v>45273.560266203705</v>
      </c>
      <c r="AB184" s="3" t="s">
        <v>824</v>
      </c>
      <c r="AC184" s="3">
        <v>2.4</v>
      </c>
      <c r="AD184" s="3">
        <v>0.02</v>
      </c>
    </row>
    <row r="185" spans="1:30" x14ac:dyDescent="0.25">
      <c r="A185" s="2">
        <v>45274.436597222222</v>
      </c>
      <c r="B185" s="3">
        <v>569</v>
      </c>
      <c r="C185" s="3">
        <v>477</v>
      </c>
      <c r="D185" s="2">
        <v>45274.485208333332</v>
      </c>
      <c r="E185" s="3">
        <v>82.5</v>
      </c>
      <c r="F185" s="3">
        <v>9.1</v>
      </c>
      <c r="G185" s="2">
        <v>45274.483819444446</v>
      </c>
      <c r="H185" s="3" t="s">
        <v>598</v>
      </c>
      <c r="I185" s="3">
        <v>1.58</v>
      </c>
      <c r="J185" s="3">
        <v>0.02</v>
      </c>
      <c r="K185" s="2">
        <v>45273.597708333335</v>
      </c>
      <c r="L185" s="3" t="s">
        <v>177</v>
      </c>
      <c r="M185" s="3" t="s">
        <v>983</v>
      </c>
      <c r="N185" s="2">
        <v>45273.617106481484</v>
      </c>
      <c r="O185" s="3" t="s">
        <v>889</v>
      </c>
      <c r="P185" s="3">
        <v>19.5</v>
      </c>
      <c r="Q185" s="2">
        <v>45273.614328703705</v>
      </c>
      <c r="R185" s="3" t="s">
        <v>817</v>
      </c>
      <c r="S185" s="3" t="s">
        <v>30</v>
      </c>
      <c r="T185" s="3">
        <v>0.02</v>
      </c>
      <c r="U185" s="2">
        <v>45273.514432870375</v>
      </c>
      <c r="V185" s="3" t="s">
        <v>900</v>
      </c>
      <c r="W185" s="3" t="s">
        <v>871</v>
      </c>
      <c r="X185" s="2">
        <v>45273.561655092592</v>
      </c>
      <c r="Y185" s="3" t="s">
        <v>898</v>
      </c>
      <c r="Z185" s="3">
        <v>14.3</v>
      </c>
      <c r="AA185" s="2">
        <v>45273.561655092592</v>
      </c>
      <c r="AB185" s="3" t="s">
        <v>535</v>
      </c>
      <c r="AC185" s="3">
        <v>2.19</v>
      </c>
      <c r="AD185" s="3">
        <v>0.02</v>
      </c>
    </row>
    <row r="186" spans="1:30" x14ac:dyDescent="0.25">
      <c r="A186" s="2">
        <v>45274.440763888888</v>
      </c>
      <c r="B186" s="3">
        <v>530</v>
      </c>
      <c r="C186" s="3">
        <v>440</v>
      </c>
      <c r="D186" s="2">
        <v>45274.486597222218</v>
      </c>
      <c r="E186" s="3">
        <v>82.5</v>
      </c>
      <c r="F186" s="3">
        <v>9.1</v>
      </c>
      <c r="G186" s="2">
        <v>45274.485208333332</v>
      </c>
      <c r="H186" s="3" t="s">
        <v>599</v>
      </c>
      <c r="I186" s="3">
        <v>2.0299999999999998</v>
      </c>
      <c r="J186" s="3">
        <v>0.02</v>
      </c>
      <c r="K186" s="2">
        <v>45273.597754629634</v>
      </c>
      <c r="L186" s="3" t="s">
        <v>177</v>
      </c>
      <c r="M186" s="3" t="s">
        <v>983</v>
      </c>
      <c r="N186" s="2">
        <v>45273.618495370371</v>
      </c>
      <c r="O186" s="3" t="s">
        <v>889</v>
      </c>
      <c r="P186" s="3">
        <v>19.5</v>
      </c>
      <c r="Q186" s="2">
        <v>45273.615717592591</v>
      </c>
      <c r="R186" s="3" t="s">
        <v>837</v>
      </c>
      <c r="S186" s="3" t="s">
        <v>30</v>
      </c>
      <c r="T186" s="3">
        <v>0.02</v>
      </c>
      <c r="U186" s="2">
        <v>45273.515821759254</v>
      </c>
      <c r="V186" s="3" t="s">
        <v>898</v>
      </c>
      <c r="W186" s="3" t="s">
        <v>868</v>
      </c>
      <c r="X186" s="2">
        <v>45273.563043981485</v>
      </c>
      <c r="Y186" s="3" t="s">
        <v>898</v>
      </c>
      <c r="Z186" s="3">
        <v>14.3</v>
      </c>
      <c r="AA186" s="2">
        <v>45273.563043981485</v>
      </c>
      <c r="AB186" s="3" t="s">
        <v>532</v>
      </c>
      <c r="AC186" s="3">
        <v>2.2000000000000002</v>
      </c>
      <c r="AD186" s="3">
        <v>0.02</v>
      </c>
    </row>
    <row r="187" spans="1:30" x14ac:dyDescent="0.25">
      <c r="A187" s="2">
        <v>45274.442152777774</v>
      </c>
      <c r="B187" s="3">
        <v>530</v>
      </c>
      <c r="C187" s="3">
        <v>440</v>
      </c>
      <c r="D187" s="2">
        <v>45274.486643518518</v>
      </c>
      <c r="E187" s="3">
        <v>82.5</v>
      </c>
      <c r="F187" s="3">
        <v>9.1</v>
      </c>
      <c r="G187" s="2">
        <v>45274.486597222218</v>
      </c>
      <c r="H187" s="3" t="s">
        <v>490</v>
      </c>
      <c r="I187" s="3" t="s">
        <v>92</v>
      </c>
      <c r="J187" s="3">
        <v>0.02</v>
      </c>
      <c r="K187" s="2">
        <v>45273.599050925928</v>
      </c>
      <c r="L187" s="3" t="s">
        <v>177</v>
      </c>
      <c r="M187" s="3" t="s">
        <v>983</v>
      </c>
      <c r="N187" s="2">
        <v>45273.619872685187</v>
      </c>
      <c r="O187" s="3" t="s">
        <v>889</v>
      </c>
      <c r="P187" s="3">
        <v>19.399999999999999</v>
      </c>
      <c r="Q187" s="2">
        <v>45273.617106481484</v>
      </c>
      <c r="R187" s="3" t="s">
        <v>837</v>
      </c>
      <c r="S187" s="3" t="s">
        <v>30</v>
      </c>
      <c r="T187" s="3">
        <v>0.02</v>
      </c>
      <c r="U187" s="2">
        <v>45273.517210648148</v>
      </c>
      <c r="V187" s="3" t="s">
        <v>902</v>
      </c>
      <c r="W187" s="3" t="s">
        <v>874</v>
      </c>
      <c r="X187" s="2">
        <v>45273.564432870371</v>
      </c>
      <c r="Y187" s="3" t="s">
        <v>898</v>
      </c>
      <c r="Z187" s="3">
        <v>14.3</v>
      </c>
      <c r="AA187" s="2">
        <v>45273.564432870371</v>
      </c>
      <c r="AB187" s="3" t="s">
        <v>574</v>
      </c>
      <c r="AC187" s="3">
        <v>2.17</v>
      </c>
      <c r="AD187" s="3">
        <v>0.02</v>
      </c>
    </row>
    <row r="188" spans="1:30" x14ac:dyDescent="0.25">
      <c r="A188" s="2">
        <v>45274.443541666667</v>
      </c>
      <c r="B188" s="3">
        <v>433</v>
      </c>
      <c r="C188" s="3">
        <v>360</v>
      </c>
      <c r="D188" s="2">
        <v>45274.486678240741</v>
      </c>
      <c r="E188" s="3">
        <v>82.5</v>
      </c>
      <c r="F188" s="3">
        <v>9.1</v>
      </c>
      <c r="G188" s="2">
        <v>45274.486643518518</v>
      </c>
      <c r="H188" s="3" t="s">
        <v>490</v>
      </c>
      <c r="I188" s="3" t="s">
        <v>92</v>
      </c>
      <c r="J188" s="3">
        <v>0.02</v>
      </c>
      <c r="K188" s="2">
        <v>45273.599097222221</v>
      </c>
      <c r="L188" s="3" t="s">
        <v>177</v>
      </c>
      <c r="M188" s="3" t="s">
        <v>983</v>
      </c>
      <c r="N188" s="2">
        <v>45273.621261574073</v>
      </c>
      <c r="O188" s="3">
        <v>60.5</v>
      </c>
      <c r="P188" s="3">
        <v>19.399999999999999</v>
      </c>
      <c r="Q188" s="2">
        <v>45273.618495370371</v>
      </c>
      <c r="R188" s="3" t="s">
        <v>767</v>
      </c>
      <c r="S188" s="3" t="s">
        <v>30</v>
      </c>
      <c r="T188" s="3">
        <v>0.02</v>
      </c>
      <c r="U188" s="2">
        <v>45273.517962962964</v>
      </c>
      <c r="V188" s="3"/>
      <c r="W188" s="3" t="s">
        <v>905</v>
      </c>
      <c r="X188" s="2">
        <v>45273.565821759257</v>
      </c>
      <c r="Y188" s="3">
        <v>71.5</v>
      </c>
      <c r="Z188" s="3">
        <v>14.3</v>
      </c>
      <c r="AA188" s="2">
        <v>45273.565821759257</v>
      </c>
      <c r="AB188" s="3" t="s">
        <v>1160</v>
      </c>
      <c r="AC188" s="3">
        <v>1.88</v>
      </c>
      <c r="AD188" s="3">
        <v>0.02</v>
      </c>
    </row>
    <row r="189" spans="1:30" x14ac:dyDescent="0.25">
      <c r="A189" s="2">
        <v>45274.444930555561</v>
      </c>
      <c r="B189" s="3">
        <v>514</v>
      </c>
      <c r="C189" s="3">
        <v>416</v>
      </c>
      <c r="D189" s="2">
        <v>45274.487986111111</v>
      </c>
      <c r="E189" s="3">
        <v>82.5</v>
      </c>
      <c r="F189" s="3">
        <v>9.1</v>
      </c>
      <c r="G189" s="2">
        <v>45274.486678240741</v>
      </c>
      <c r="H189" s="3" t="s">
        <v>490</v>
      </c>
      <c r="I189" s="3" t="s">
        <v>92</v>
      </c>
      <c r="J189" s="3">
        <v>0.02</v>
      </c>
      <c r="K189" s="2">
        <v>45273.599131944444</v>
      </c>
      <c r="L189" s="3" t="s">
        <v>177</v>
      </c>
      <c r="M189" s="3" t="s">
        <v>983</v>
      </c>
      <c r="N189" s="2">
        <v>45273.622650462959</v>
      </c>
      <c r="O189" s="3">
        <v>60.5</v>
      </c>
      <c r="P189" s="3">
        <v>19.5</v>
      </c>
      <c r="Q189" s="2">
        <v>45273.619872685187</v>
      </c>
      <c r="R189" s="3" t="s">
        <v>430</v>
      </c>
      <c r="S189" s="3" t="s">
        <v>30</v>
      </c>
      <c r="T189" s="3">
        <v>0.02</v>
      </c>
      <c r="U189" s="2">
        <v>45273.518599537041</v>
      </c>
      <c r="V189" s="3" t="s">
        <v>949</v>
      </c>
      <c r="W189" s="3" t="s">
        <v>905</v>
      </c>
      <c r="X189" s="2">
        <v>45273.567210648151</v>
      </c>
      <c r="Y189" s="3">
        <v>71.5</v>
      </c>
      <c r="Z189" s="3">
        <v>14.4</v>
      </c>
      <c r="AA189" s="2">
        <v>45273.567210648151</v>
      </c>
      <c r="AB189" s="3" t="s">
        <v>1160</v>
      </c>
      <c r="AC189" s="3">
        <v>1.8</v>
      </c>
      <c r="AD189" s="3">
        <v>0.02</v>
      </c>
    </row>
    <row r="190" spans="1:30" x14ac:dyDescent="0.25">
      <c r="A190" s="2">
        <v>45274.44631944444</v>
      </c>
      <c r="B190" s="3">
        <v>514</v>
      </c>
      <c r="C190" s="3">
        <v>416</v>
      </c>
      <c r="D190" s="2">
        <v>45274.488032407404</v>
      </c>
      <c r="E190" s="3">
        <v>82.5</v>
      </c>
      <c r="F190" s="3">
        <v>9.1</v>
      </c>
      <c r="G190" s="2">
        <v>45274.487986111111</v>
      </c>
      <c r="H190" s="3" t="s">
        <v>255</v>
      </c>
      <c r="I190" s="3">
        <v>2.0699999999999998</v>
      </c>
      <c r="J190" s="3">
        <v>0.02</v>
      </c>
      <c r="K190" s="2">
        <v>45273.600439814814</v>
      </c>
      <c r="L190" s="3" t="s">
        <v>1082</v>
      </c>
      <c r="M190" s="3" t="s">
        <v>1083</v>
      </c>
      <c r="N190" s="2">
        <v>45273.624050925922</v>
      </c>
      <c r="O190" s="3" t="s">
        <v>889</v>
      </c>
      <c r="P190" s="3">
        <v>19.399999999999999</v>
      </c>
      <c r="Q190" s="2">
        <v>45273.621261574073</v>
      </c>
      <c r="R190" s="3" t="s">
        <v>831</v>
      </c>
      <c r="S190" s="3" t="s">
        <v>30</v>
      </c>
      <c r="T190" s="3">
        <v>0.02</v>
      </c>
      <c r="U190" s="2">
        <v>45273.519988425927</v>
      </c>
      <c r="V190" s="3" t="s">
        <v>949</v>
      </c>
      <c r="W190" s="3" t="s">
        <v>909</v>
      </c>
      <c r="X190" s="2">
        <v>45273.568599537037</v>
      </c>
      <c r="Y190" s="3" t="s">
        <v>898</v>
      </c>
      <c r="Z190" s="3">
        <v>14.4</v>
      </c>
      <c r="AA190" s="2">
        <v>45273.568599537037</v>
      </c>
      <c r="AB190" s="3" t="s">
        <v>825</v>
      </c>
      <c r="AC190" s="3">
        <v>1.29</v>
      </c>
      <c r="AD190" s="3">
        <v>0.02</v>
      </c>
    </row>
    <row r="191" spans="1:30" x14ac:dyDescent="0.25">
      <c r="A191" s="2">
        <v>45274.447812500002</v>
      </c>
      <c r="B191" s="3">
        <v>522</v>
      </c>
      <c r="C191" s="3">
        <v>432</v>
      </c>
      <c r="D191" s="2">
        <v>45274.488067129627</v>
      </c>
      <c r="E191" s="3">
        <v>82.5</v>
      </c>
      <c r="F191" s="3">
        <v>9.1</v>
      </c>
      <c r="G191" s="2">
        <v>45274.488032407404</v>
      </c>
      <c r="H191" s="3" t="s">
        <v>255</v>
      </c>
      <c r="I191" s="3">
        <v>2.0699999999999998</v>
      </c>
      <c r="J191" s="3">
        <v>0.02</v>
      </c>
      <c r="K191" s="2">
        <v>45273.600486111114</v>
      </c>
      <c r="L191" s="3" t="s">
        <v>1082</v>
      </c>
      <c r="M191" s="3" t="s">
        <v>1083</v>
      </c>
      <c r="N191" s="2">
        <v>45273.625428240739</v>
      </c>
      <c r="O191" s="3" t="s">
        <v>889</v>
      </c>
      <c r="P191" s="3">
        <v>19.399999999999999</v>
      </c>
      <c r="Q191" s="2">
        <v>45273.622650462959</v>
      </c>
      <c r="R191" s="3" t="s">
        <v>800</v>
      </c>
      <c r="S191" s="3" t="s">
        <v>30</v>
      </c>
      <c r="T191" s="3">
        <v>0.02</v>
      </c>
      <c r="U191" s="2">
        <v>45273.521377314813</v>
      </c>
      <c r="V191" s="3" t="s">
        <v>1275</v>
      </c>
      <c r="W191" s="3" t="s">
        <v>1273</v>
      </c>
      <c r="X191" s="2">
        <v>45273.569988425923</v>
      </c>
      <c r="Y191" s="3" t="s">
        <v>898</v>
      </c>
      <c r="Z191" s="3">
        <v>14.3</v>
      </c>
      <c r="AA191" s="2">
        <v>45273.569988425923</v>
      </c>
      <c r="AB191" s="3" t="s">
        <v>824</v>
      </c>
      <c r="AC191" s="3">
        <v>1.27</v>
      </c>
      <c r="AD191" s="3">
        <v>0.02</v>
      </c>
    </row>
    <row r="192" spans="1:30" x14ac:dyDescent="0.25">
      <c r="A192" s="2">
        <v>45274.449097222227</v>
      </c>
      <c r="B192" s="3">
        <v>470</v>
      </c>
      <c r="C192" s="3">
        <v>388</v>
      </c>
      <c r="D192" s="2">
        <v>45274.489375000005</v>
      </c>
      <c r="E192" s="3">
        <v>82.5</v>
      </c>
      <c r="F192" s="3">
        <v>9.1</v>
      </c>
      <c r="G192" s="2">
        <v>45274.488067129627</v>
      </c>
      <c r="H192" s="3" t="s">
        <v>255</v>
      </c>
      <c r="I192" s="3">
        <v>2.0699999999999998</v>
      </c>
      <c r="J192" s="3">
        <v>0.02</v>
      </c>
      <c r="K192" s="2">
        <v>45273.600532407407</v>
      </c>
      <c r="L192" s="3" t="s">
        <v>1082</v>
      </c>
      <c r="M192" s="3" t="s">
        <v>1083</v>
      </c>
      <c r="N192" s="2">
        <v>45273.628217592588</v>
      </c>
      <c r="O192" s="3" t="s">
        <v>889</v>
      </c>
      <c r="P192" s="3">
        <v>19.399999999999999</v>
      </c>
      <c r="Q192" s="2">
        <v>45273.624050925922</v>
      </c>
      <c r="R192" s="3" t="s">
        <v>277</v>
      </c>
      <c r="S192" s="3" t="s">
        <v>30</v>
      </c>
      <c r="T192" s="3">
        <v>0.02</v>
      </c>
      <c r="U192" s="2">
        <v>45273.522766203707</v>
      </c>
      <c r="V192" s="3" t="s">
        <v>1032</v>
      </c>
      <c r="W192" s="3" t="s">
        <v>1176</v>
      </c>
      <c r="X192" s="2">
        <v>45273.571377314816</v>
      </c>
      <c r="Y192" s="3">
        <v>71.5</v>
      </c>
      <c r="Z192" s="3">
        <v>14.3</v>
      </c>
      <c r="AA192" s="2">
        <v>45273.571377314816</v>
      </c>
      <c r="AB192" s="3" t="s">
        <v>549</v>
      </c>
      <c r="AC192" s="3">
        <v>1.41</v>
      </c>
      <c r="AD192" s="3">
        <v>0.02</v>
      </c>
    </row>
    <row r="193" spans="1:30" x14ac:dyDescent="0.25">
      <c r="A193" s="2">
        <v>45274.449155092589</v>
      </c>
      <c r="B193" s="3">
        <v>470</v>
      </c>
      <c r="C193" s="3">
        <v>388</v>
      </c>
      <c r="D193" s="2">
        <v>45274.489421296297</v>
      </c>
      <c r="E193" s="3">
        <v>82.5</v>
      </c>
      <c r="F193" s="3">
        <v>9.1</v>
      </c>
      <c r="G193" s="2">
        <v>45274.489375000005</v>
      </c>
      <c r="H193" s="3" t="s">
        <v>600</v>
      </c>
      <c r="I193" s="3">
        <v>2.15</v>
      </c>
      <c r="J193" s="3">
        <v>0.02</v>
      </c>
      <c r="K193" s="2">
        <v>45273.6018287037</v>
      </c>
      <c r="L193" s="3" t="s">
        <v>1048</v>
      </c>
      <c r="M193" s="3" t="s">
        <v>1027</v>
      </c>
      <c r="N193" s="2">
        <v>45273.629594907412</v>
      </c>
      <c r="O193" s="3" t="s">
        <v>889</v>
      </c>
      <c r="P193" s="3">
        <v>19.399999999999999</v>
      </c>
      <c r="Q193" s="2">
        <v>45273.625428240739</v>
      </c>
      <c r="R193" s="3" t="s">
        <v>537</v>
      </c>
      <c r="S193" s="3" t="s">
        <v>30</v>
      </c>
      <c r="T193" s="3">
        <v>0.02</v>
      </c>
      <c r="U193" s="2">
        <v>45273.524097222224</v>
      </c>
      <c r="V193" s="3" t="s">
        <v>937</v>
      </c>
      <c r="W193" s="3"/>
      <c r="X193" s="2">
        <v>45273.572766203702</v>
      </c>
      <c r="Y193" s="3" t="s">
        <v>898</v>
      </c>
      <c r="Z193" s="3">
        <v>14.3</v>
      </c>
      <c r="AA193" s="2">
        <v>45273.572766203702</v>
      </c>
      <c r="AB193" s="3" t="s">
        <v>848</v>
      </c>
      <c r="AC193" s="3">
        <v>1.39</v>
      </c>
      <c r="AD193" s="3">
        <v>0.02</v>
      </c>
    </row>
    <row r="194" spans="1:30" x14ac:dyDescent="0.25">
      <c r="A194" s="2">
        <v>45274.449189814812</v>
      </c>
      <c r="B194" s="3">
        <v>470</v>
      </c>
      <c r="C194" s="3">
        <v>388</v>
      </c>
      <c r="D194" s="2">
        <v>45274.48945601852</v>
      </c>
      <c r="E194" s="3">
        <v>82.5</v>
      </c>
      <c r="F194" s="3">
        <v>9.1</v>
      </c>
      <c r="G194" s="2">
        <v>45274.489421296297</v>
      </c>
      <c r="H194" s="3" t="s">
        <v>600</v>
      </c>
      <c r="I194" s="3">
        <v>2.15</v>
      </c>
      <c r="J194" s="3">
        <v>0.02</v>
      </c>
      <c r="K194" s="2">
        <v>45273.601875</v>
      </c>
      <c r="L194" s="3" t="s">
        <v>1048</v>
      </c>
      <c r="M194" s="3" t="s">
        <v>1027</v>
      </c>
      <c r="N194" s="2">
        <v>45273.629629629635</v>
      </c>
      <c r="O194" s="3" t="s">
        <v>889</v>
      </c>
      <c r="P194" s="3">
        <v>19.399999999999999</v>
      </c>
      <c r="Q194" s="2">
        <v>45273.628217592588</v>
      </c>
      <c r="R194" s="3" t="s">
        <v>1122</v>
      </c>
      <c r="S194" s="3" t="s">
        <v>30</v>
      </c>
      <c r="T194" s="3">
        <v>0.02</v>
      </c>
      <c r="U194" s="2">
        <v>45273.524155092593</v>
      </c>
      <c r="V194" s="3" t="s">
        <v>937</v>
      </c>
      <c r="W194" s="3" t="s">
        <v>1297</v>
      </c>
      <c r="X194" s="2">
        <v>45273.574155092589</v>
      </c>
      <c r="Y194" s="3" t="s">
        <v>898</v>
      </c>
      <c r="Z194" s="3">
        <v>14.2</v>
      </c>
      <c r="AA194" s="2">
        <v>45273.574155092589</v>
      </c>
      <c r="AB194" s="3" t="s">
        <v>1160</v>
      </c>
      <c r="AC194" s="3" t="s">
        <v>30</v>
      </c>
      <c r="AD194" s="3">
        <v>0.02</v>
      </c>
    </row>
    <row r="195" spans="1:30" x14ac:dyDescent="0.25">
      <c r="A195" s="2">
        <v>45274.450486111113</v>
      </c>
      <c r="B195" s="3">
        <v>470</v>
      </c>
      <c r="C195" s="3">
        <v>388</v>
      </c>
      <c r="D195" s="2">
        <v>45274.490763888884</v>
      </c>
      <c r="E195" s="3">
        <v>82.5</v>
      </c>
      <c r="F195" s="3">
        <v>9.1</v>
      </c>
      <c r="G195" s="2">
        <v>45274.48945601852</v>
      </c>
      <c r="H195" s="3" t="s">
        <v>600</v>
      </c>
      <c r="I195" s="3">
        <v>2.15</v>
      </c>
      <c r="J195" s="3">
        <v>0.02</v>
      </c>
      <c r="K195" s="2">
        <v>45273.6019212963</v>
      </c>
      <c r="L195" s="3" t="s">
        <v>1048</v>
      </c>
      <c r="M195" s="3" t="s">
        <v>1027</v>
      </c>
      <c r="N195" s="2">
        <v>45273.629675925928</v>
      </c>
      <c r="O195" s="3" t="s">
        <v>889</v>
      </c>
      <c r="P195" s="3">
        <v>19.399999999999999</v>
      </c>
      <c r="Q195" s="2">
        <v>45273.629594907412</v>
      </c>
      <c r="R195" s="3" t="s">
        <v>558</v>
      </c>
      <c r="S195" s="3" t="s">
        <v>30</v>
      </c>
      <c r="T195" s="3">
        <v>0.02</v>
      </c>
      <c r="U195" s="2">
        <v>45273.525543981479</v>
      </c>
      <c r="V195" s="3" t="s">
        <v>1017</v>
      </c>
      <c r="W195" s="3" t="s">
        <v>948</v>
      </c>
      <c r="X195" s="2">
        <v>45273.575543981482</v>
      </c>
      <c r="Y195" s="3" t="s">
        <v>898</v>
      </c>
      <c r="Z195" s="3">
        <v>14.2</v>
      </c>
      <c r="AA195" s="2">
        <v>45273.575543981482</v>
      </c>
      <c r="AB195" s="3" t="s">
        <v>825</v>
      </c>
      <c r="AC195" s="3" t="s">
        <v>30</v>
      </c>
      <c r="AD195" s="3">
        <v>0.02</v>
      </c>
    </row>
    <row r="196" spans="1:30" x14ac:dyDescent="0.25">
      <c r="A196" s="2">
        <v>45274.450532407413</v>
      </c>
      <c r="B196" s="3">
        <v>470</v>
      </c>
      <c r="C196" s="3">
        <v>388</v>
      </c>
      <c r="D196" s="2">
        <v>45274.490798611107</v>
      </c>
      <c r="E196" s="3">
        <v>82.5</v>
      </c>
      <c r="F196" s="3">
        <v>9.1</v>
      </c>
      <c r="G196" s="2">
        <v>45274.490763888884</v>
      </c>
      <c r="H196" s="3" t="s">
        <v>601</v>
      </c>
      <c r="I196" s="3">
        <v>2.2200000000000002</v>
      </c>
      <c r="J196" s="3">
        <v>0.02</v>
      </c>
      <c r="K196" s="2">
        <v>45273.603217592594</v>
      </c>
      <c r="L196" s="3" t="s">
        <v>1048</v>
      </c>
      <c r="M196" s="3" t="s">
        <v>1027</v>
      </c>
      <c r="N196" s="2">
        <v>45273.630995370375</v>
      </c>
      <c r="O196" s="3" t="s">
        <v>889</v>
      </c>
      <c r="P196" s="3">
        <v>19.399999999999999</v>
      </c>
      <c r="Q196" s="2">
        <v>45273.629629629635</v>
      </c>
      <c r="R196" s="3" t="s">
        <v>558</v>
      </c>
      <c r="S196" s="3" t="s">
        <v>30</v>
      </c>
      <c r="T196" s="3">
        <v>0.02</v>
      </c>
      <c r="U196" s="2">
        <v>45273.526932870373</v>
      </c>
      <c r="V196" s="3" t="s">
        <v>1444</v>
      </c>
      <c r="W196" s="3" t="s">
        <v>1464</v>
      </c>
      <c r="X196" s="2">
        <v>45273.576932870375</v>
      </c>
      <c r="Y196" s="3">
        <v>71.5</v>
      </c>
      <c r="Z196" s="3">
        <v>14.2</v>
      </c>
      <c r="AA196" s="2">
        <v>45273.576932870375</v>
      </c>
      <c r="AB196" s="3" t="s">
        <v>825</v>
      </c>
      <c r="AC196" s="3" t="s">
        <v>30</v>
      </c>
      <c r="AD196" s="3">
        <v>0.02</v>
      </c>
    </row>
    <row r="197" spans="1:30" x14ac:dyDescent="0.25">
      <c r="A197" s="2">
        <v>45274.450590277775</v>
      </c>
      <c r="B197" s="3">
        <v>470</v>
      </c>
      <c r="C197" s="3">
        <v>388</v>
      </c>
      <c r="D197" s="2">
        <v>45274.490856481483</v>
      </c>
      <c r="E197" s="3">
        <v>82.5</v>
      </c>
      <c r="F197" s="3">
        <v>9.1</v>
      </c>
      <c r="G197" s="2">
        <v>45274.490798611107</v>
      </c>
      <c r="H197" s="3" t="s">
        <v>601</v>
      </c>
      <c r="I197" s="3">
        <v>2.2200000000000002</v>
      </c>
      <c r="J197" s="3">
        <v>0.02</v>
      </c>
      <c r="K197" s="2">
        <v>45273.603263888886</v>
      </c>
      <c r="L197" s="3" t="s">
        <v>1048</v>
      </c>
      <c r="M197" s="3" t="s">
        <v>1027</v>
      </c>
      <c r="N197" s="2">
        <v>45273.631030092598</v>
      </c>
      <c r="O197" s="3" t="s">
        <v>889</v>
      </c>
      <c r="P197" s="3">
        <v>19.399999999999999</v>
      </c>
      <c r="Q197" s="2">
        <v>45273.629675925928</v>
      </c>
      <c r="R197" s="3" t="s">
        <v>558</v>
      </c>
      <c r="S197" s="3" t="s">
        <v>30</v>
      </c>
      <c r="T197" s="3">
        <v>0.02</v>
      </c>
      <c r="U197" s="2">
        <v>45273.528321759259</v>
      </c>
      <c r="V197" s="3" t="s">
        <v>1202</v>
      </c>
      <c r="W197" s="3" t="s">
        <v>1299</v>
      </c>
      <c r="X197" s="2">
        <v>45273.578321759254</v>
      </c>
      <c r="Y197" s="3">
        <v>71.5</v>
      </c>
      <c r="Z197" s="3">
        <v>14.2</v>
      </c>
      <c r="AA197" s="2">
        <v>45273.578321759254</v>
      </c>
      <c r="AB197" s="3" t="s">
        <v>337</v>
      </c>
      <c r="AC197" s="3" t="s">
        <v>30</v>
      </c>
      <c r="AD197" s="3">
        <v>0.02</v>
      </c>
    </row>
    <row r="198" spans="1:30" x14ac:dyDescent="0.25">
      <c r="A198" s="2">
        <v>45274.451921296291</v>
      </c>
      <c r="B198" s="3">
        <v>521</v>
      </c>
      <c r="C198" s="3">
        <v>421</v>
      </c>
      <c r="D198" s="2">
        <v>45274.492152777777</v>
      </c>
      <c r="E198" s="3">
        <v>82.5</v>
      </c>
      <c r="F198" s="3">
        <v>9.1</v>
      </c>
      <c r="G198" s="2">
        <v>45274.490856481483</v>
      </c>
      <c r="H198" s="3" t="s">
        <v>601</v>
      </c>
      <c r="I198" s="3">
        <v>2.2200000000000002</v>
      </c>
      <c r="J198" s="3">
        <v>0.02</v>
      </c>
      <c r="K198" s="2">
        <v>45273.60328703704</v>
      </c>
      <c r="L198" s="3" t="s">
        <v>1048</v>
      </c>
      <c r="M198" s="3" t="s">
        <v>1027</v>
      </c>
      <c r="N198" s="2">
        <v>45273.63108796296</v>
      </c>
      <c r="O198" s="3" t="s">
        <v>889</v>
      </c>
      <c r="P198" s="3">
        <v>19.399999999999999</v>
      </c>
      <c r="Q198" s="2">
        <v>45273.630995370375</v>
      </c>
      <c r="R198" s="3" t="s">
        <v>546</v>
      </c>
      <c r="S198" s="3" t="s">
        <v>30</v>
      </c>
      <c r="T198" s="3">
        <v>0.02</v>
      </c>
      <c r="U198" s="2">
        <v>45273.529710648145</v>
      </c>
      <c r="V198" s="3" t="s">
        <v>985</v>
      </c>
      <c r="W198" s="3" t="s">
        <v>1087</v>
      </c>
      <c r="X198" s="2">
        <v>45273.579710648148</v>
      </c>
      <c r="Y198" s="3" t="s">
        <v>898</v>
      </c>
      <c r="Z198" s="3">
        <v>14.1</v>
      </c>
      <c r="AA198" s="2">
        <v>45273.579710648148</v>
      </c>
      <c r="AB198" s="3" t="s">
        <v>566</v>
      </c>
      <c r="AC198" s="3" t="s">
        <v>30</v>
      </c>
      <c r="AD198" s="3">
        <v>0.02</v>
      </c>
    </row>
    <row r="199" spans="1:30" x14ac:dyDescent="0.25">
      <c r="A199" s="2">
        <v>45274.453263888892</v>
      </c>
      <c r="B199" s="3">
        <v>506</v>
      </c>
      <c r="C199" s="3">
        <v>423</v>
      </c>
      <c r="D199" s="2">
        <v>45274.49219907407</v>
      </c>
      <c r="E199" s="3">
        <v>82.5</v>
      </c>
      <c r="F199" s="3">
        <v>9.1</v>
      </c>
      <c r="G199" s="2">
        <v>45274.492152777777</v>
      </c>
      <c r="H199" s="3" t="s">
        <v>63</v>
      </c>
      <c r="I199" s="3">
        <v>2.2400000000000002</v>
      </c>
      <c r="J199" s="3">
        <v>0.02</v>
      </c>
      <c r="K199" s="2">
        <v>45273.604594907403</v>
      </c>
      <c r="L199" s="3" t="s">
        <v>999</v>
      </c>
      <c r="M199" s="3" t="s">
        <v>1040</v>
      </c>
      <c r="N199" s="2">
        <v>45273.632384259261</v>
      </c>
      <c r="O199" s="3" t="s">
        <v>889</v>
      </c>
      <c r="P199" s="3">
        <v>19.5</v>
      </c>
      <c r="Q199" s="2">
        <v>45273.631030092598</v>
      </c>
      <c r="R199" s="3" t="s">
        <v>546</v>
      </c>
      <c r="S199" s="3" t="s">
        <v>30</v>
      </c>
      <c r="T199" s="3">
        <v>0.02</v>
      </c>
      <c r="U199" s="2">
        <v>45273.531099537038</v>
      </c>
      <c r="V199" s="3" t="s">
        <v>1308</v>
      </c>
      <c r="W199" s="3" t="s">
        <v>1016</v>
      </c>
      <c r="X199" s="2">
        <v>45273.581099537041</v>
      </c>
      <c r="Y199" s="3">
        <v>70.5</v>
      </c>
      <c r="Z199" s="3">
        <v>14.1</v>
      </c>
      <c r="AA199" s="2">
        <v>45273.581099537041</v>
      </c>
      <c r="AB199" s="3" t="s">
        <v>550</v>
      </c>
      <c r="AC199" s="3" t="s">
        <v>30</v>
      </c>
      <c r="AD199" s="3">
        <v>0.02</v>
      </c>
    </row>
    <row r="200" spans="1:30" x14ac:dyDescent="0.25">
      <c r="A200" s="2">
        <v>45274.453321759254</v>
      </c>
      <c r="B200" s="3">
        <v>506</v>
      </c>
      <c r="C200" s="3">
        <v>423</v>
      </c>
      <c r="D200" s="2">
        <v>45274.492245370369</v>
      </c>
      <c r="E200" s="3">
        <v>82.5</v>
      </c>
      <c r="F200" s="3">
        <v>9.1</v>
      </c>
      <c r="G200" s="2">
        <v>45274.49219907407</v>
      </c>
      <c r="H200" s="3" t="s">
        <v>63</v>
      </c>
      <c r="I200" s="3">
        <v>2.2400000000000002</v>
      </c>
      <c r="J200" s="3">
        <v>0.02</v>
      </c>
      <c r="K200" s="2">
        <v>45273.604641203703</v>
      </c>
      <c r="L200" s="3" t="s">
        <v>999</v>
      </c>
      <c r="M200" s="3" t="s">
        <v>1040</v>
      </c>
      <c r="N200" s="2">
        <v>45273.632418981477</v>
      </c>
      <c r="O200" s="3" t="s">
        <v>889</v>
      </c>
      <c r="P200" s="3">
        <v>19.5</v>
      </c>
      <c r="Q200" s="2">
        <v>45273.63108796296</v>
      </c>
      <c r="R200" s="3" t="s">
        <v>546</v>
      </c>
      <c r="S200" s="3" t="s">
        <v>30</v>
      </c>
      <c r="T200" s="3">
        <v>0.02</v>
      </c>
      <c r="U200" s="2">
        <v>45273.532488425924</v>
      </c>
      <c r="V200" s="3" t="s">
        <v>1035</v>
      </c>
      <c r="W200" s="3" t="s">
        <v>1060</v>
      </c>
      <c r="X200" s="2">
        <v>45273.582488425927</v>
      </c>
      <c r="Y200" s="3" t="s">
        <v>898</v>
      </c>
      <c r="Z200" s="3">
        <v>14.1</v>
      </c>
      <c r="AA200" s="2">
        <v>45273.582488425927</v>
      </c>
      <c r="AB200" s="3" t="s">
        <v>550</v>
      </c>
      <c r="AC200" s="3" t="s">
        <v>30</v>
      </c>
      <c r="AD200" s="3">
        <v>0.02</v>
      </c>
    </row>
    <row r="201" spans="1:30" x14ac:dyDescent="0.25">
      <c r="A201" s="2">
        <v>45274.453379629631</v>
      </c>
      <c r="B201" s="3">
        <v>506</v>
      </c>
      <c r="C201" s="3">
        <v>423</v>
      </c>
      <c r="D201" s="2">
        <v>45274.49354166667</v>
      </c>
      <c r="E201" s="3">
        <v>82.5</v>
      </c>
      <c r="F201" s="3">
        <v>9.1</v>
      </c>
      <c r="G201" s="2">
        <v>45274.492245370369</v>
      </c>
      <c r="H201" s="3" t="s">
        <v>63</v>
      </c>
      <c r="I201" s="3">
        <v>2.2400000000000002</v>
      </c>
      <c r="J201" s="3">
        <v>0.02</v>
      </c>
      <c r="K201" s="2">
        <v>45273.604675925926</v>
      </c>
      <c r="L201" s="3" t="s">
        <v>999</v>
      </c>
      <c r="M201" s="3" t="s">
        <v>1040</v>
      </c>
      <c r="N201" s="2">
        <v>45273.635150462964</v>
      </c>
      <c r="O201" s="3" t="s">
        <v>889</v>
      </c>
      <c r="P201" s="3">
        <v>19.399999999999999</v>
      </c>
      <c r="Q201" s="2">
        <v>45273.632384259261</v>
      </c>
      <c r="R201" s="3" t="s">
        <v>546</v>
      </c>
      <c r="S201" s="3" t="s">
        <v>30</v>
      </c>
      <c r="T201" s="3">
        <v>0.02</v>
      </c>
      <c r="U201" s="2">
        <v>45273.533877314811</v>
      </c>
      <c r="V201" s="3" t="s">
        <v>937</v>
      </c>
      <c r="W201" s="3" t="s">
        <v>1306</v>
      </c>
      <c r="X201" s="2">
        <v>45273.583877314813</v>
      </c>
      <c r="Y201" s="3">
        <v>70.5</v>
      </c>
      <c r="Z201" s="3">
        <v>14.2</v>
      </c>
      <c r="AA201" s="2">
        <v>45273.583877314813</v>
      </c>
      <c r="AB201" s="3" t="s">
        <v>552</v>
      </c>
      <c r="AC201" s="3" t="s">
        <v>30</v>
      </c>
      <c r="AD201" s="3">
        <v>0.02</v>
      </c>
    </row>
    <row r="202" spans="1:30" x14ac:dyDescent="0.25">
      <c r="A202" s="2">
        <v>45274.454652777778</v>
      </c>
      <c r="B202" s="3">
        <v>506</v>
      </c>
      <c r="C202" s="3">
        <v>423</v>
      </c>
      <c r="D202" s="2">
        <v>45274.493587962963</v>
      </c>
      <c r="E202" s="3">
        <v>82.5</v>
      </c>
      <c r="F202" s="3">
        <v>9.1</v>
      </c>
      <c r="G202" s="2">
        <v>45274.49354166667</v>
      </c>
      <c r="H202" s="3" t="s">
        <v>256</v>
      </c>
      <c r="I202" s="3">
        <v>2.36</v>
      </c>
      <c r="J202" s="3">
        <v>0.02</v>
      </c>
      <c r="K202" s="2">
        <v>45273.605995370366</v>
      </c>
      <c r="L202" s="3" t="s">
        <v>977</v>
      </c>
      <c r="M202" s="3" t="s">
        <v>1084</v>
      </c>
      <c r="N202" s="2">
        <v>45273.635196759264</v>
      </c>
      <c r="O202" s="3" t="s">
        <v>889</v>
      </c>
      <c r="P202" s="3">
        <v>19.399999999999999</v>
      </c>
      <c r="Q202" s="2">
        <v>45273.632418981477</v>
      </c>
      <c r="R202" s="3" t="s">
        <v>546</v>
      </c>
      <c r="S202" s="3" t="s">
        <v>30</v>
      </c>
      <c r="T202" s="3">
        <v>0.02</v>
      </c>
      <c r="U202" s="2">
        <v>45273.535266203704</v>
      </c>
      <c r="V202" s="3" t="s">
        <v>1307</v>
      </c>
      <c r="W202" s="3" t="s">
        <v>895</v>
      </c>
      <c r="X202" s="2">
        <v>45273.585266203707</v>
      </c>
      <c r="Y202" s="3">
        <v>70.5</v>
      </c>
      <c r="Z202" s="3">
        <v>14.2</v>
      </c>
      <c r="AA202" s="2">
        <v>45273.585266203707</v>
      </c>
      <c r="AB202" s="3" t="s">
        <v>1318</v>
      </c>
      <c r="AC202" s="3" t="s">
        <v>30</v>
      </c>
      <c r="AD202" s="3">
        <v>0.02</v>
      </c>
    </row>
    <row r="203" spans="1:30" x14ac:dyDescent="0.25">
      <c r="A203" s="2">
        <v>45274.454699074078</v>
      </c>
      <c r="B203" s="3">
        <v>506</v>
      </c>
      <c r="C203" s="3">
        <v>423</v>
      </c>
      <c r="D203" s="2">
        <v>45274.493634259255</v>
      </c>
      <c r="E203" s="3">
        <v>82.5</v>
      </c>
      <c r="F203" s="3">
        <v>9.1</v>
      </c>
      <c r="G203" s="2">
        <v>45274.493587962963</v>
      </c>
      <c r="H203" s="3" t="s">
        <v>256</v>
      </c>
      <c r="I203" s="3">
        <v>2.36</v>
      </c>
      <c r="J203" s="3">
        <v>0.02</v>
      </c>
      <c r="K203" s="2">
        <v>45273.606041666666</v>
      </c>
      <c r="L203" s="3" t="s">
        <v>977</v>
      </c>
      <c r="M203" s="3" t="s">
        <v>1084</v>
      </c>
      <c r="N203" s="2">
        <v>45273.635243055556</v>
      </c>
      <c r="O203" s="3" t="s">
        <v>889</v>
      </c>
      <c r="P203" s="3">
        <v>19.399999999999999</v>
      </c>
      <c r="Q203" s="2">
        <v>45273.635150462964</v>
      </c>
      <c r="R203" s="3" t="s">
        <v>554</v>
      </c>
      <c r="S203" s="3" t="s">
        <v>30</v>
      </c>
      <c r="T203" s="3">
        <v>0.02</v>
      </c>
      <c r="U203" s="2">
        <v>45273.536655092597</v>
      </c>
      <c r="V203" s="3" t="s">
        <v>907</v>
      </c>
      <c r="W203" s="3" t="s">
        <v>894</v>
      </c>
      <c r="X203" s="2">
        <v>45273.586655092593</v>
      </c>
      <c r="Y203" s="3">
        <v>70.5</v>
      </c>
      <c r="Z203" s="3">
        <v>14.2</v>
      </c>
      <c r="AA203" s="2">
        <v>45273.586655092593</v>
      </c>
      <c r="AB203" s="3" t="s">
        <v>495</v>
      </c>
      <c r="AC203" s="3" t="s">
        <v>30</v>
      </c>
      <c r="AD203" s="3">
        <v>0.02</v>
      </c>
    </row>
    <row r="204" spans="1:30" x14ac:dyDescent="0.25">
      <c r="A204" s="2">
        <v>45274.454733796301</v>
      </c>
      <c r="B204" s="3">
        <v>506</v>
      </c>
      <c r="C204" s="3">
        <v>423</v>
      </c>
      <c r="D204" s="2">
        <v>45274.496319444443</v>
      </c>
      <c r="E204" s="3">
        <v>82.5</v>
      </c>
      <c r="F204" s="3">
        <v>9.1</v>
      </c>
      <c r="G204" s="2">
        <v>45274.493634259255</v>
      </c>
      <c r="H204" s="3" t="s">
        <v>256</v>
      </c>
      <c r="I204" s="3">
        <v>2.36</v>
      </c>
      <c r="J204" s="3">
        <v>0.02</v>
      </c>
      <c r="K204" s="2">
        <v>45273.606087962966</v>
      </c>
      <c r="L204" s="3" t="s">
        <v>977</v>
      </c>
      <c r="M204" s="3" t="s">
        <v>1084</v>
      </c>
      <c r="N204" s="2">
        <v>45273.63653935185</v>
      </c>
      <c r="O204" s="3">
        <v>59.5</v>
      </c>
      <c r="P204" s="3">
        <v>19.399999999999999</v>
      </c>
      <c r="Q204" s="2">
        <v>45273.635196759264</v>
      </c>
      <c r="R204" s="3" t="s">
        <v>554</v>
      </c>
      <c r="S204" s="3" t="s">
        <v>30</v>
      </c>
      <c r="T204" s="3">
        <v>0.02</v>
      </c>
      <c r="U204" s="2">
        <v>45273.538043981476</v>
      </c>
      <c r="V204" s="3" t="s">
        <v>967</v>
      </c>
      <c r="W204" s="3" t="s">
        <v>1033</v>
      </c>
      <c r="X204" s="2">
        <v>45273.588043981479</v>
      </c>
      <c r="Y204" s="3">
        <v>70.5</v>
      </c>
      <c r="Z204" s="3">
        <v>14.2</v>
      </c>
      <c r="AA204" s="2">
        <v>45273.588043981479</v>
      </c>
      <c r="AB204" s="3" t="s">
        <v>982</v>
      </c>
      <c r="AC204" s="3" t="s">
        <v>30</v>
      </c>
      <c r="AD204" s="3">
        <v>0.02</v>
      </c>
    </row>
    <row r="205" spans="1:30" x14ac:dyDescent="0.25">
      <c r="A205" s="2">
        <v>45274.456041666665</v>
      </c>
      <c r="B205" s="3">
        <v>463</v>
      </c>
      <c r="C205" s="3">
        <v>375</v>
      </c>
      <c r="D205" s="2">
        <v>45274.496354166666</v>
      </c>
      <c r="E205" s="3">
        <v>82.5</v>
      </c>
      <c r="F205" s="3">
        <v>9.1</v>
      </c>
      <c r="G205" s="2">
        <v>45274.496319444443</v>
      </c>
      <c r="H205" s="3" t="s">
        <v>602</v>
      </c>
      <c r="I205" s="3">
        <v>2.42</v>
      </c>
      <c r="J205" s="3">
        <v>0.02</v>
      </c>
      <c r="K205" s="2">
        <v>45273.60738425926</v>
      </c>
      <c r="L205" s="3" t="s">
        <v>977</v>
      </c>
      <c r="M205" s="3" t="s">
        <v>1084</v>
      </c>
      <c r="N205" s="2">
        <v>45273.63658564815</v>
      </c>
      <c r="O205" s="3">
        <v>59.5</v>
      </c>
      <c r="P205" s="3">
        <v>19.399999999999999</v>
      </c>
      <c r="Q205" s="2">
        <v>45273.635243055556</v>
      </c>
      <c r="R205" s="3" t="s">
        <v>554</v>
      </c>
      <c r="S205" s="3" t="s">
        <v>30</v>
      </c>
      <c r="T205" s="3">
        <v>0.02</v>
      </c>
      <c r="U205" s="2">
        <v>45273.53943287037</v>
      </c>
      <c r="V205" s="3" t="s">
        <v>1040</v>
      </c>
      <c r="W205" s="3" t="s">
        <v>1011</v>
      </c>
      <c r="X205" s="2">
        <v>45273.589432870373</v>
      </c>
      <c r="Y205" s="3">
        <v>70.5</v>
      </c>
      <c r="Z205" s="3">
        <v>14.2</v>
      </c>
      <c r="AA205" s="2">
        <v>45273.589432870373</v>
      </c>
      <c r="AB205" s="3" t="s">
        <v>1318</v>
      </c>
      <c r="AC205" s="3" t="s">
        <v>30</v>
      </c>
      <c r="AD205" s="3">
        <v>0.02</v>
      </c>
    </row>
    <row r="206" spans="1:30" x14ac:dyDescent="0.25">
      <c r="A206" s="2">
        <v>45274.456099537041</v>
      </c>
      <c r="B206" s="3">
        <v>463</v>
      </c>
      <c r="C206" s="3">
        <v>375</v>
      </c>
      <c r="D206" s="2">
        <v>45274.496412037042</v>
      </c>
      <c r="E206" s="3">
        <v>82.5</v>
      </c>
      <c r="F206" s="3">
        <v>9.1</v>
      </c>
      <c r="G206" s="2">
        <v>45274.496354166666</v>
      </c>
      <c r="H206" s="3" t="s">
        <v>602</v>
      </c>
      <c r="I206" s="3">
        <v>2.42</v>
      </c>
      <c r="J206" s="3">
        <v>0.02</v>
      </c>
      <c r="K206" s="2">
        <v>45273.607430555552</v>
      </c>
      <c r="L206" s="3" t="s">
        <v>977</v>
      </c>
      <c r="M206" s="3" t="s">
        <v>1084</v>
      </c>
      <c r="N206" s="2">
        <v>45273.63663194445</v>
      </c>
      <c r="O206" s="3">
        <v>59.5</v>
      </c>
      <c r="P206" s="3">
        <v>19.399999999999999</v>
      </c>
      <c r="Q206" s="2">
        <v>45273.63653935185</v>
      </c>
      <c r="R206" s="3" t="s">
        <v>568</v>
      </c>
      <c r="S206" s="3" t="s">
        <v>30</v>
      </c>
      <c r="T206" s="3">
        <v>0.02</v>
      </c>
      <c r="U206" s="2">
        <v>45273.540821759263</v>
      </c>
      <c r="V206" s="3" t="s">
        <v>1187</v>
      </c>
      <c r="W206" s="3" t="s">
        <v>1021</v>
      </c>
      <c r="X206" s="2">
        <v>45273.590821759259</v>
      </c>
      <c r="Y206" s="3" t="s">
        <v>898</v>
      </c>
      <c r="Z206" s="3">
        <v>14.2</v>
      </c>
      <c r="AA206" s="2">
        <v>45273.590821759259</v>
      </c>
      <c r="AB206" s="3" t="s">
        <v>179</v>
      </c>
      <c r="AC206" s="3" t="s">
        <v>30</v>
      </c>
      <c r="AD206" s="3">
        <v>0.02</v>
      </c>
    </row>
    <row r="207" spans="1:30" x14ac:dyDescent="0.25">
      <c r="A207" s="2">
        <v>45274.456145833334</v>
      </c>
      <c r="B207" s="3">
        <v>463</v>
      </c>
      <c r="C207" s="3">
        <v>375</v>
      </c>
      <c r="D207" s="2">
        <v>45274.497708333336</v>
      </c>
      <c r="E207" s="3">
        <v>82.5</v>
      </c>
      <c r="F207" s="3">
        <v>9.1</v>
      </c>
      <c r="G207" s="2">
        <v>45274.496412037042</v>
      </c>
      <c r="H207" s="3" t="s">
        <v>602</v>
      </c>
      <c r="I207" s="3">
        <v>2.42</v>
      </c>
      <c r="J207" s="3">
        <v>0.02</v>
      </c>
      <c r="K207" s="2">
        <v>45273.607465277775</v>
      </c>
      <c r="L207" s="3" t="s">
        <v>977</v>
      </c>
      <c r="M207" s="3" t="s">
        <v>1084</v>
      </c>
      <c r="N207" s="2">
        <v>45273.638043981482</v>
      </c>
      <c r="O207" s="3" t="s">
        <v>889</v>
      </c>
      <c r="P207" s="3">
        <v>19.399999999999999</v>
      </c>
      <c r="Q207" s="2">
        <v>45273.63658564815</v>
      </c>
      <c r="R207" s="3" t="s">
        <v>568</v>
      </c>
      <c r="S207" s="3" t="s">
        <v>30</v>
      </c>
      <c r="T207" s="3">
        <v>0.02</v>
      </c>
      <c r="U207" s="2">
        <v>45273.542210648149</v>
      </c>
      <c r="V207" s="3" t="s">
        <v>1062</v>
      </c>
      <c r="W207" s="3" t="s">
        <v>988</v>
      </c>
      <c r="X207" s="2">
        <v>45273.592210648145</v>
      </c>
      <c r="Y207" s="3">
        <v>71.5</v>
      </c>
      <c r="Z207" s="3">
        <v>14.3</v>
      </c>
      <c r="AA207" s="2">
        <v>45273.592210648145</v>
      </c>
      <c r="AB207" s="3" t="s">
        <v>551</v>
      </c>
      <c r="AC207" s="3" t="s">
        <v>30</v>
      </c>
      <c r="AD207" s="3">
        <v>0.02</v>
      </c>
    </row>
    <row r="208" spans="1:30" x14ac:dyDescent="0.25">
      <c r="A208" s="2">
        <v>45274.457465277781</v>
      </c>
      <c r="B208" s="3">
        <v>493</v>
      </c>
      <c r="C208" s="3">
        <v>407</v>
      </c>
      <c r="D208" s="2">
        <v>45274.497766203705</v>
      </c>
      <c r="E208" s="3">
        <v>82.5</v>
      </c>
      <c r="F208" s="3">
        <v>9.1</v>
      </c>
      <c r="G208" s="2">
        <v>45274.497708333336</v>
      </c>
      <c r="H208" s="3" t="s">
        <v>248</v>
      </c>
      <c r="I208" s="3">
        <v>2.5499999999999998</v>
      </c>
      <c r="J208" s="3">
        <v>0.02</v>
      </c>
      <c r="K208" s="2">
        <v>45273.608773148153</v>
      </c>
      <c r="L208" s="3" t="s">
        <v>526</v>
      </c>
      <c r="M208" s="3" t="s">
        <v>960</v>
      </c>
      <c r="N208" s="2">
        <v>45273.639328703706</v>
      </c>
      <c r="O208" s="3" t="s">
        <v>889</v>
      </c>
      <c r="P208" s="3">
        <v>19.399999999999999</v>
      </c>
      <c r="Q208" s="2">
        <v>45273.63663194445</v>
      </c>
      <c r="R208" s="3" t="s">
        <v>568</v>
      </c>
      <c r="S208" s="3" t="s">
        <v>30</v>
      </c>
      <c r="T208" s="3">
        <v>0.02</v>
      </c>
      <c r="U208" s="2">
        <v>45273.543599537035</v>
      </c>
      <c r="V208" s="3" t="s">
        <v>951</v>
      </c>
      <c r="W208" s="3" t="s">
        <v>1080</v>
      </c>
      <c r="X208" s="2">
        <v>45273.593599537038</v>
      </c>
      <c r="Y208" s="3" t="s">
        <v>898</v>
      </c>
      <c r="Z208" s="3">
        <v>14.3</v>
      </c>
      <c r="AA208" s="2">
        <v>45273.593599537038</v>
      </c>
      <c r="AB208" s="3" t="s">
        <v>550</v>
      </c>
      <c r="AC208" s="3" t="s">
        <v>30</v>
      </c>
      <c r="AD208" s="3">
        <v>0.02</v>
      </c>
    </row>
    <row r="209" spans="1:30" x14ac:dyDescent="0.25">
      <c r="A209" s="2">
        <v>45274.457523148143</v>
      </c>
      <c r="B209" s="3">
        <v>493</v>
      </c>
      <c r="C209" s="3">
        <v>407</v>
      </c>
      <c r="D209" s="2">
        <v>45274.497824074075</v>
      </c>
      <c r="E209" s="3">
        <v>82.5</v>
      </c>
      <c r="F209" s="3">
        <v>9.1</v>
      </c>
      <c r="G209" s="2">
        <v>45274.497766203705</v>
      </c>
      <c r="H209" s="3" t="s">
        <v>248</v>
      </c>
      <c r="I209" s="3">
        <v>2.5499999999999998</v>
      </c>
      <c r="J209" s="3">
        <v>0.02</v>
      </c>
      <c r="K209" s="2">
        <v>45273.608865740738</v>
      </c>
      <c r="L209" s="3" t="s">
        <v>526</v>
      </c>
      <c r="M209" s="3" t="s">
        <v>960</v>
      </c>
      <c r="N209" s="2">
        <v>45273.639374999999</v>
      </c>
      <c r="O209" s="3" t="s">
        <v>889</v>
      </c>
      <c r="P209" s="3">
        <v>19.399999999999999</v>
      </c>
      <c r="Q209" s="2">
        <v>45273.638043981482</v>
      </c>
      <c r="R209" s="3" t="s">
        <v>543</v>
      </c>
      <c r="S209" s="3" t="s">
        <v>30</v>
      </c>
      <c r="T209" s="3">
        <v>0.02</v>
      </c>
      <c r="U209" s="2">
        <v>45273.544988425929</v>
      </c>
      <c r="V209" s="3" t="s">
        <v>1311</v>
      </c>
      <c r="W209" s="3" t="s">
        <v>1088</v>
      </c>
      <c r="X209" s="2">
        <v>45273.594988425924</v>
      </c>
      <c r="Y209" s="3" t="s">
        <v>898</v>
      </c>
      <c r="Z209" s="3">
        <v>14.3</v>
      </c>
      <c r="AA209" s="2">
        <v>45273.594988425924</v>
      </c>
      <c r="AB209" s="3" t="s">
        <v>337</v>
      </c>
      <c r="AC209" s="3" t="s">
        <v>30</v>
      </c>
      <c r="AD209" s="3">
        <v>0.02</v>
      </c>
    </row>
    <row r="210" spans="1:30" x14ac:dyDescent="0.25">
      <c r="A210" s="2">
        <v>45274.458819444444</v>
      </c>
      <c r="B210" s="3">
        <v>493</v>
      </c>
      <c r="C210" s="3">
        <v>407</v>
      </c>
      <c r="D210" s="2">
        <v>45274.499155092592</v>
      </c>
      <c r="E210" s="3">
        <v>82.5</v>
      </c>
      <c r="F210" s="3">
        <v>9.1</v>
      </c>
      <c r="G210" s="2">
        <v>45274.497824074075</v>
      </c>
      <c r="H210" s="3" t="s">
        <v>248</v>
      </c>
      <c r="I210" s="3">
        <v>2.5499999999999998</v>
      </c>
      <c r="J210" s="3">
        <v>0.02</v>
      </c>
      <c r="K210" s="2">
        <v>45273.610162037032</v>
      </c>
      <c r="L210" s="3" t="s">
        <v>1070</v>
      </c>
      <c r="M210" s="3" t="s">
        <v>1039</v>
      </c>
      <c r="N210" s="2">
        <v>45273.639409722222</v>
      </c>
      <c r="O210" s="3" t="s">
        <v>889</v>
      </c>
      <c r="P210" s="3">
        <v>19.399999999999999</v>
      </c>
      <c r="Q210" s="2">
        <v>45273.639328703706</v>
      </c>
      <c r="R210" s="3" t="s">
        <v>544</v>
      </c>
      <c r="S210" s="3" t="s">
        <v>30</v>
      </c>
      <c r="T210" s="3">
        <v>0.02</v>
      </c>
      <c r="U210" s="2">
        <v>45273.546377314815</v>
      </c>
      <c r="V210" s="3" t="s">
        <v>1432</v>
      </c>
      <c r="W210" s="3" t="s">
        <v>1242</v>
      </c>
      <c r="X210" s="2">
        <v>45273.596377314811</v>
      </c>
      <c r="Y210" s="3" t="s">
        <v>898</v>
      </c>
      <c r="Z210" s="3">
        <v>14.3</v>
      </c>
      <c r="AA210" s="2">
        <v>45273.596377314811</v>
      </c>
      <c r="AB210" s="3" t="s">
        <v>533</v>
      </c>
      <c r="AC210" s="3" t="s">
        <v>30</v>
      </c>
      <c r="AD210" s="3">
        <v>0.02</v>
      </c>
    </row>
    <row r="211" spans="1:30" x14ac:dyDescent="0.25">
      <c r="A211" s="2">
        <v>45274.458865740744</v>
      </c>
      <c r="B211" s="3">
        <v>493</v>
      </c>
      <c r="C211" s="3">
        <v>407</v>
      </c>
      <c r="D211" s="2">
        <v>45274.499201388884</v>
      </c>
      <c r="E211" s="3">
        <v>82.5</v>
      </c>
      <c r="F211" s="3">
        <v>9.1</v>
      </c>
      <c r="G211" s="2">
        <v>45274.499155092592</v>
      </c>
      <c r="H211" s="3" t="s">
        <v>148</v>
      </c>
      <c r="I211" s="3">
        <v>2.59</v>
      </c>
      <c r="J211" s="3">
        <v>0.02</v>
      </c>
      <c r="K211" s="2">
        <v>45273.611550925925</v>
      </c>
      <c r="L211" s="3" t="s">
        <v>1070</v>
      </c>
      <c r="M211" s="3" t="s">
        <v>1039</v>
      </c>
      <c r="N211" s="2">
        <v>45273.640717592592</v>
      </c>
      <c r="O211" s="3" t="s">
        <v>889</v>
      </c>
      <c r="P211" s="3">
        <v>19.5</v>
      </c>
      <c r="Q211" s="2">
        <v>45273.639374999999</v>
      </c>
      <c r="R211" s="3" t="s">
        <v>544</v>
      </c>
      <c r="S211" s="3" t="s">
        <v>30</v>
      </c>
      <c r="T211" s="3">
        <v>0.02</v>
      </c>
      <c r="U211" s="2">
        <v>45273.547766203701</v>
      </c>
      <c r="V211" s="3" t="s">
        <v>1009</v>
      </c>
      <c r="W211" s="3" t="s">
        <v>1093</v>
      </c>
      <c r="X211" s="2">
        <v>45273.597766203704</v>
      </c>
      <c r="Y211" s="3" t="s">
        <v>898</v>
      </c>
      <c r="Z211" s="3">
        <v>14.3</v>
      </c>
      <c r="AA211" s="2">
        <v>45273.597766203704</v>
      </c>
      <c r="AB211" s="3" t="s">
        <v>574</v>
      </c>
      <c r="AC211" s="3">
        <v>1.07</v>
      </c>
      <c r="AD211" s="3">
        <v>0.02</v>
      </c>
    </row>
    <row r="212" spans="1:30" x14ac:dyDescent="0.25">
      <c r="A212" s="2">
        <v>45274.458900462967</v>
      </c>
      <c r="B212" s="3">
        <v>493</v>
      </c>
      <c r="C212" s="3">
        <v>407</v>
      </c>
      <c r="D212" s="2">
        <v>45274.500486111108</v>
      </c>
      <c r="E212" s="3">
        <v>82.5</v>
      </c>
      <c r="F212" s="3">
        <v>9.1</v>
      </c>
      <c r="G212" s="2">
        <v>45274.499201388884</v>
      </c>
      <c r="H212" s="3" t="s">
        <v>148</v>
      </c>
      <c r="I212" s="3">
        <v>2.59</v>
      </c>
      <c r="J212" s="3">
        <v>0.02</v>
      </c>
      <c r="K212" s="2">
        <v>45273.614328703705</v>
      </c>
      <c r="L212" s="3" t="s">
        <v>1085</v>
      </c>
      <c r="M212" s="3" t="s">
        <v>1057</v>
      </c>
      <c r="N212" s="2">
        <v>45273.640821759254</v>
      </c>
      <c r="O212" s="3" t="s">
        <v>889</v>
      </c>
      <c r="P212" s="3">
        <v>19.5</v>
      </c>
      <c r="Q212" s="2">
        <v>45273.639409722222</v>
      </c>
      <c r="R212" s="3" t="s">
        <v>544</v>
      </c>
      <c r="S212" s="3" t="s">
        <v>30</v>
      </c>
      <c r="T212" s="3">
        <v>0.02</v>
      </c>
      <c r="U212" s="2">
        <v>45273.549155092594</v>
      </c>
      <c r="V212" s="3" t="s">
        <v>1031</v>
      </c>
      <c r="W212" s="3" t="s">
        <v>1056</v>
      </c>
      <c r="X212" s="2">
        <v>45273.599155092597</v>
      </c>
      <c r="Y212" s="3" t="s">
        <v>898</v>
      </c>
      <c r="Z212" s="3">
        <v>14.3</v>
      </c>
      <c r="AA212" s="2">
        <v>45273.599155092597</v>
      </c>
      <c r="AB212" s="3" t="s">
        <v>565</v>
      </c>
      <c r="AC212" s="3">
        <v>1.91</v>
      </c>
      <c r="AD212" s="3">
        <v>0.02</v>
      </c>
    </row>
    <row r="213" spans="1:30" x14ac:dyDescent="0.25">
      <c r="A213" s="2">
        <v>45274.46020833333</v>
      </c>
      <c r="B213" s="3">
        <v>572</v>
      </c>
      <c r="C213" s="3">
        <v>447</v>
      </c>
      <c r="D213" s="2">
        <v>45274.500532407408</v>
      </c>
      <c r="E213" s="3">
        <v>82.5</v>
      </c>
      <c r="F213" s="3">
        <v>9.1</v>
      </c>
      <c r="G213" s="2">
        <v>45274.500486111108</v>
      </c>
      <c r="H213" s="3" t="s">
        <v>603</v>
      </c>
      <c r="I213" s="3">
        <v>2.5299999999999998</v>
      </c>
      <c r="J213" s="3">
        <v>0.02</v>
      </c>
      <c r="K213" s="2">
        <v>45273.615717592591</v>
      </c>
      <c r="L213" s="3" t="s">
        <v>1085</v>
      </c>
      <c r="M213" s="3" t="s">
        <v>1057</v>
      </c>
      <c r="N213" s="2">
        <v>45273.642106481479</v>
      </c>
      <c r="O213" s="3" t="s">
        <v>889</v>
      </c>
      <c r="P213" s="3">
        <v>19.5</v>
      </c>
      <c r="Q213" s="2">
        <v>45273.640717592592</v>
      </c>
      <c r="R213" s="3" t="s">
        <v>809</v>
      </c>
      <c r="S213" s="3" t="s">
        <v>30</v>
      </c>
      <c r="T213" s="3">
        <v>0.02</v>
      </c>
      <c r="U213" s="2">
        <v>45273.550543981481</v>
      </c>
      <c r="V213" s="3" t="s">
        <v>1019</v>
      </c>
      <c r="W213" s="3" t="s">
        <v>1007</v>
      </c>
      <c r="X213" s="2">
        <v>45273.60055555556</v>
      </c>
      <c r="Y213" s="3" t="s">
        <v>898</v>
      </c>
      <c r="Z213" s="3">
        <v>14.3</v>
      </c>
      <c r="AA213" s="2">
        <v>45273.60055555556</v>
      </c>
      <c r="AB213" s="3" t="s">
        <v>957</v>
      </c>
      <c r="AC213" s="3">
        <v>2.21</v>
      </c>
      <c r="AD213" s="3">
        <v>0.02</v>
      </c>
    </row>
    <row r="214" spans="1:30" x14ac:dyDescent="0.25">
      <c r="A214" s="2">
        <v>45274.460243055553</v>
      </c>
      <c r="B214" s="3">
        <v>572</v>
      </c>
      <c r="C214" s="3">
        <v>447</v>
      </c>
      <c r="D214" s="2">
        <v>45274.500578703708</v>
      </c>
      <c r="E214" s="3">
        <v>82.5</v>
      </c>
      <c r="F214" s="3">
        <v>9.1</v>
      </c>
      <c r="G214" s="2">
        <v>45274.500532407408</v>
      </c>
      <c r="H214" s="3" t="s">
        <v>603</v>
      </c>
      <c r="I214" s="3">
        <v>2.5299999999999998</v>
      </c>
      <c r="J214" s="3">
        <v>0.02</v>
      </c>
      <c r="K214" s="2">
        <v>45273.617106481484</v>
      </c>
      <c r="L214" s="3" t="s">
        <v>1086</v>
      </c>
      <c r="M214" s="3" t="s">
        <v>1087</v>
      </c>
      <c r="N214" s="2">
        <v>45273.642152777778</v>
      </c>
      <c r="O214" s="3" t="s">
        <v>889</v>
      </c>
      <c r="P214" s="3">
        <v>19.5</v>
      </c>
      <c r="Q214" s="2">
        <v>45273.640821759254</v>
      </c>
      <c r="R214" s="3" t="s">
        <v>809</v>
      </c>
      <c r="S214" s="3" t="s">
        <v>30</v>
      </c>
      <c r="T214" s="3">
        <v>0.02</v>
      </c>
      <c r="U214" s="2">
        <v>45273.551932870367</v>
      </c>
      <c r="V214" s="3" t="s">
        <v>1056</v>
      </c>
      <c r="W214" s="3" t="s">
        <v>1290</v>
      </c>
      <c r="X214" s="2">
        <v>45273.60193287037</v>
      </c>
      <c r="Y214" s="3">
        <v>70.5</v>
      </c>
      <c r="Z214" s="3">
        <v>14.3</v>
      </c>
      <c r="AA214" s="2">
        <v>45273.60193287037</v>
      </c>
      <c r="AB214" s="3" t="s">
        <v>567</v>
      </c>
      <c r="AC214" s="3">
        <v>2.16</v>
      </c>
      <c r="AD214" s="3">
        <v>0.02</v>
      </c>
    </row>
    <row r="215" spans="1:30" x14ac:dyDescent="0.25">
      <c r="A215" s="2">
        <v>45274.46030092593</v>
      </c>
      <c r="B215" s="3">
        <v>572</v>
      </c>
      <c r="C215" s="3">
        <v>447</v>
      </c>
      <c r="D215" s="2">
        <v>45274.501875000002</v>
      </c>
      <c r="E215" s="3">
        <v>82.5</v>
      </c>
      <c r="F215" s="3">
        <v>9.1</v>
      </c>
      <c r="G215" s="2">
        <v>45274.500578703708</v>
      </c>
      <c r="H215" s="3" t="s">
        <v>603</v>
      </c>
      <c r="I215" s="3">
        <v>2.5299999999999998</v>
      </c>
      <c r="J215" s="3">
        <v>0.02</v>
      </c>
      <c r="K215" s="2">
        <v>45273.618495370371</v>
      </c>
      <c r="L215" s="3" t="s">
        <v>1088</v>
      </c>
      <c r="M215" s="3" t="s">
        <v>1089</v>
      </c>
      <c r="N215" s="2">
        <v>45273.642199074078</v>
      </c>
      <c r="O215" s="3" t="s">
        <v>889</v>
      </c>
      <c r="P215" s="3">
        <v>19.5</v>
      </c>
      <c r="Q215" s="2">
        <v>45273.642106481479</v>
      </c>
      <c r="R215" s="3" t="s">
        <v>807</v>
      </c>
      <c r="S215" s="3" t="s">
        <v>30</v>
      </c>
      <c r="T215" s="3">
        <v>0.02</v>
      </c>
      <c r="U215" s="2">
        <v>45273.55332175926</v>
      </c>
      <c r="V215" s="3" t="s">
        <v>926</v>
      </c>
      <c r="W215" s="3" t="s">
        <v>1300</v>
      </c>
      <c r="X215" s="2">
        <v>45273.603321759263</v>
      </c>
      <c r="Y215" s="3">
        <v>70.5</v>
      </c>
      <c r="Z215" s="3">
        <v>14.2</v>
      </c>
      <c r="AA215" s="2">
        <v>45273.603321759263</v>
      </c>
      <c r="AB215" s="3" t="s">
        <v>560</v>
      </c>
      <c r="AC215" s="3">
        <v>1.85</v>
      </c>
      <c r="AD215" s="3">
        <v>0.02</v>
      </c>
    </row>
    <row r="216" spans="1:30" x14ac:dyDescent="0.25">
      <c r="A216" s="2">
        <v>45274.461597222224</v>
      </c>
      <c r="B216" s="3">
        <v>503</v>
      </c>
      <c r="C216" s="3">
        <v>411</v>
      </c>
      <c r="D216" s="2">
        <v>45274.501921296294</v>
      </c>
      <c r="E216" s="3">
        <v>82.5</v>
      </c>
      <c r="F216" s="3">
        <v>9.1</v>
      </c>
      <c r="G216" s="2">
        <v>45274.501875000002</v>
      </c>
      <c r="H216" s="3" t="s">
        <v>198</v>
      </c>
      <c r="I216" s="3">
        <v>2.5099999999999998</v>
      </c>
      <c r="J216" s="3">
        <v>0.02</v>
      </c>
      <c r="K216" s="2">
        <v>45273.619872685187</v>
      </c>
      <c r="L216" s="3" t="s">
        <v>1088</v>
      </c>
      <c r="M216" s="3" t="s">
        <v>1089</v>
      </c>
      <c r="N216" s="2">
        <v>45273.643495370372</v>
      </c>
      <c r="O216" s="3" t="s">
        <v>889</v>
      </c>
      <c r="P216" s="3">
        <v>19.5</v>
      </c>
      <c r="Q216" s="2">
        <v>45273.642152777778</v>
      </c>
      <c r="R216" s="3" t="s">
        <v>807</v>
      </c>
      <c r="S216" s="3" t="s">
        <v>30</v>
      </c>
      <c r="T216" s="3">
        <v>0.02</v>
      </c>
      <c r="U216" s="2">
        <v>45273.554710648154</v>
      </c>
      <c r="V216" s="3" t="s">
        <v>1016</v>
      </c>
      <c r="W216" s="3" t="s">
        <v>928</v>
      </c>
      <c r="X216" s="2">
        <v>45273.604710648149</v>
      </c>
      <c r="Y216" s="3">
        <v>70.5</v>
      </c>
      <c r="Z216" s="3">
        <v>14.2</v>
      </c>
      <c r="AA216" s="2">
        <v>45273.604710648149</v>
      </c>
      <c r="AB216" s="3" t="s">
        <v>559</v>
      </c>
      <c r="AC216" s="3">
        <v>1.51</v>
      </c>
      <c r="AD216" s="3">
        <v>0.02</v>
      </c>
    </row>
    <row r="217" spans="1:30" x14ac:dyDescent="0.25">
      <c r="A217" s="2">
        <v>45274.461631944447</v>
      </c>
      <c r="B217" s="3">
        <v>503</v>
      </c>
      <c r="C217" s="3">
        <v>411</v>
      </c>
      <c r="D217" s="2">
        <v>45274.501979166671</v>
      </c>
      <c r="E217" s="3">
        <v>82.5</v>
      </c>
      <c r="F217" s="3">
        <v>9.1</v>
      </c>
      <c r="G217" s="2">
        <v>45274.501921296294</v>
      </c>
      <c r="H217" s="3" t="s">
        <v>198</v>
      </c>
      <c r="I217" s="3">
        <v>2.5099999999999998</v>
      </c>
      <c r="J217" s="3">
        <v>0.02</v>
      </c>
      <c r="K217" s="2">
        <v>45273.621261574073</v>
      </c>
      <c r="L217" s="3" t="s">
        <v>1064</v>
      </c>
      <c r="M217" s="3" t="s">
        <v>1065</v>
      </c>
      <c r="N217" s="2">
        <v>45273.643530092595</v>
      </c>
      <c r="O217" s="3" t="s">
        <v>889</v>
      </c>
      <c r="P217" s="3">
        <v>19.5</v>
      </c>
      <c r="Q217" s="2">
        <v>45273.642199074078</v>
      </c>
      <c r="R217" s="3" t="s">
        <v>807</v>
      </c>
      <c r="S217" s="3" t="s">
        <v>30</v>
      </c>
      <c r="T217" s="3">
        <v>0.02</v>
      </c>
      <c r="U217" s="2">
        <v>45273.556099537032</v>
      </c>
      <c r="V217" s="3" t="s">
        <v>942</v>
      </c>
      <c r="W217" s="3" t="s">
        <v>936</v>
      </c>
      <c r="X217" s="2">
        <v>45273.606099537035</v>
      </c>
      <c r="Y217" s="3" t="s">
        <v>898</v>
      </c>
      <c r="Z217" s="3">
        <v>14.3</v>
      </c>
      <c r="AA217" s="2">
        <v>45273.606099537035</v>
      </c>
      <c r="AB217" s="3" t="s">
        <v>1237</v>
      </c>
      <c r="AC217" s="3">
        <v>1.65</v>
      </c>
      <c r="AD217" s="3">
        <v>0.02</v>
      </c>
    </row>
    <row r="218" spans="1:30" x14ac:dyDescent="0.25">
      <c r="A218" s="2">
        <v>45274.461689814816</v>
      </c>
      <c r="B218" s="3">
        <v>503</v>
      </c>
      <c r="C218" s="3">
        <v>411</v>
      </c>
      <c r="D218" s="2">
        <v>45274.503263888888</v>
      </c>
      <c r="E218" s="3">
        <v>82.5</v>
      </c>
      <c r="F218" s="3">
        <v>9.1</v>
      </c>
      <c r="G218" s="2">
        <v>45274.501979166671</v>
      </c>
      <c r="H218" s="3" t="s">
        <v>198</v>
      </c>
      <c r="I218" s="3">
        <v>2.5099999999999998</v>
      </c>
      <c r="J218" s="3">
        <v>0.02</v>
      </c>
      <c r="K218" s="2">
        <v>45273.622650462959</v>
      </c>
      <c r="L218" s="3" t="s">
        <v>1090</v>
      </c>
      <c r="M218" s="3" t="s">
        <v>1091</v>
      </c>
      <c r="N218" s="2">
        <v>45273.643576388888</v>
      </c>
      <c r="O218" s="3" t="s">
        <v>889</v>
      </c>
      <c r="P218" s="3">
        <v>19.5</v>
      </c>
      <c r="Q218" s="2">
        <v>45273.643495370372</v>
      </c>
      <c r="R218" s="3" t="s">
        <v>568</v>
      </c>
      <c r="S218" s="3" t="s">
        <v>30</v>
      </c>
      <c r="T218" s="3">
        <v>0.02</v>
      </c>
      <c r="U218" s="2">
        <v>45273.557488425926</v>
      </c>
      <c r="V218" s="3" t="s">
        <v>1089</v>
      </c>
      <c r="W218" s="3" t="s">
        <v>934</v>
      </c>
      <c r="X218" s="2">
        <v>45273.607488425929</v>
      </c>
      <c r="Y218" s="3" t="s">
        <v>898</v>
      </c>
      <c r="Z218" s="3">
        <v>14.3</v>
      </c>
      <c r="AA218" s="2">
        <v>45273.607488425929</v>
      </c>
      <c r="AB218" s="3" t="s">
        <v>541</v>
      </c>
      <c r="AC218" s="3" t="s">
        <v>30</v>
      </c>
      <c r="AD218" s="3">
        <v>0.02</v>
      </c>
    </row>
    <row r="219" spans="1:30" x14ac:dyDescent="0.25">
      <c r="A219" s="2">
        <v>45274.46298611111</v>
      </c>
      <c r="B219" s="3">
        <v>503</v>
      </c>
      <c r="C219" s="3">
        <v>411</v>
      </c>
      <c r="D219" s="2">
        <v>45274.503321759257</v>
      </c>
      <c r="E219" s="3">
        <v>82.5</v>
      </c>
      <c r="F219" s="3">
        <v>9.1</v>
      </c>
      <c r="G219" s="2">
        <v>45274.503263888888</v>
      </c>
      <c r="H219" s="3" t="s">
        <v>471</v>
      </c>
      <c r="I219" s="3">
        <v>2.46</v>
      </c>
      <c r="J219" s="3">
        <v>0.02</v>
      </c>
      <c r="K219" s="2">
        <v>45273.624050925922</v>
      </c>
      <c r="L219" s="3" t="s">
        <v>1090</v>
      </c>
      <c r="M219" s="3" t="s">
        <v>1091</v>
      </c>
      <c r="N219" s="2">
        <v>45273.644884259258</v>
      </c>
      <c r="O219" s="3">
        <v>57.5</v>
      </c>
      <c r="P219" s="3">
        <v>18.899999999999999</v>
      </c>
      <c r="Q219" s="2">
        <v>45273.643530092595</v>
      </c>
      <c r="R219" s="3" t="s">
        <v>568</v>
      </c>
      <c r="S219" s="3" t="s">
        <v>30</v>
      </c>
      <c r="T219" s="3">
        <v>0.02</v>
      </c>
      <c r="U219" s="2">
        <v>45273.557557870372</v>
      </c>
      <c r="V219" s="3" t="s">
        <v>926</v>
      </c>
      <c r="W219" s="3"/>
      <c r="X219" s="2">
        <v>45273.608877314815</v>
      </c>
      <c r="Y219" s="3" t="s">
        <v>898</v>
      </c>
      <c r="Z219" s="3">
        <v>14.3</v>
      </c>
      <c r="AA219" s="2">
        <v>45273.608877314815</v>
      </c>
      <c r="AB219" s="3" t="s">
        <v>1151</v>
      </c>
      <c r="AC219" s="3" t="s">
        <v>30</v>
      </c>
      <c r="AD219" s="3">
        <v>0.02</v>
      </c>
    </row>
    <row r="220" spans="1:30" x14ac:dyDescent="0.25">
      <c r="A220" s="2">
        <v>45274.463043981479</v>
      </c>
      <c r="B220" s="3">
        <v>503</v>
      </c>
      <c r="C220" s="3">
        <v>411</v>
      </c>
      <c r="D220" s="2">
        <v>45274.503379629634</v>
      </c>
      <c r="E220" s="3">
        <v>82.5</v>
      </c>
      <c r="F220" s="3">
        <v>9.1</v>
      </c>
      <c r="G220" s="2">
        <v>45274.503321759257</v>
      </c>
      <c r="H220" s="3" t="s">
        <v>471</v>
      </c>
      <c r="I220" s="3">
        <v>2.46</v>
      </c>
      <c r="J220" s="3">
        <v>0.02</v>
      </c>
      <c r="K220" s="2">
        <v>45273.625428240739</v>
      </c>
      <c r="L220" s="3" t="s">
        <v>1092</v>
      </c>
      <c r="M220" s="3" t="s">
        <v>1093</v>
      </c>
      <c r="N220" s="2">
        <v>45273.644918981481</v>
      </c>
      <c r="O220" s="3">
        <v>57.5</v>
      </c>
      <c r="P220" s="3">
        <v>18.899999999999999</v>
      </c>
      <c r="Q220" s="2">
        <v>45273.643576388888</v>
      </c>
      <c r="R220" s="3" t="s">
        <v>568</v>
      </c>
      <c r="S220" s="3" t="s">
        <v>30</v>
      </c>
      <c r="T220" s="3">
        <v>0.02</v>
      </c>
      <c r="U220" s="2">
        <v>45273.558877314819</v>
      </c>
      <c r="V220" s="3" t="s">
        <v>926</v>
      </c>
      <c r="W220" s="3" t="s">
        <v>1277</v>
      </c>
      <c r="X220" s="2">
        <v>45273.610266203701</v>
      </c>
      <c r="Y220" s="3" t="s">
        <v>898</v>
      </c>
      <c r="Z220" s="3">
        <v>14.3</v>
      </c>
      <c r="AA220" s="2">
        <v>45273.610266203701</v>
      </c>
      <c r="AB220" s="3" t="s">
        <v>1151</v>
      </c>
      <c r="AC220" s="3" t="s">
        <v>30</v>
      </c>
      <c r="AD220" s="3">
        <v>0.02</v>
      </c>
    </row>
    <row r="221" spans="1:30" x14ac:dyDescent="0.25">
      <c r="A221" s="2">
        <v>45274.463090277779</v>
      </c>
      <c r="B221" s="3">
        <v>503</v>
      </c>
      <c r="C221" s="3">
        <v>411</v>
      </c>
      <c r="D221" s="2">
        <v>45274.504652777774</v>
      </c>
      <c r="E221" s="3">
        <v>82.5</v>
      </c>
      <c r="F221" s="3" t="s">
        <v>906</v>
      </c>
      <c r="G221" s="2">
        <v>45274.503379629634</v>
      </c>
      <c r="H221" s="3" t="s">
        <v>471</v>
      </c>
      <c r="I221" s="3">
        <v>2.46</v>
      </c>
      <c r="J221" s="3">
        <v>0.02</v>
      </c>
      <c r="K221" s="2">
        <v>45273.628217592588</v>
      </c>
      <c r="L221" s="3" t="s">
        <v>979</v>
      </c>
      <c r="M221" s="3" t="s">
        <v>1052</v>
      </c>
      <c r="N221" s="2">
        <v>45273.644976851851</v>
      </c>
      <c r="O221" s="3">
        <v>57.5</v>
      </c>
      <c r="P221" s="3">
        <v>18.899999999999999</v>
      </c>
      <c r="Q221" s="2">
        <v>45273.644884259258</v>
      </c>
      <c r="R221" s="3" t="s">
        <v>568</v>
      </c>
      <c r="S221" s="3" t="s">
        <v>30</v>
      </c>
      <c r="T221" s="3">
        <v>0.02</v>
      </c>
      <c r="U221" s="2">
        <v>45273.560266203705</v>
      </c>
      <c r="V221" s="3" t="s">
        <v>1172</v>
      </c>
      <c r="W221" s="3" t="s">
        <v>926</v>
      </c>
      <c r="X221" s="2">
        <v>45273.611655092594</v>
      </c>
      <c r="Y221" s="3" t="s">
        <v>898</v>
      </c>
      <c r="Z221" s="3">
        <v>14.3</v>
      </c>
      <c r="AA221" s="2">
        <v>45273.611655092594</v>
      </c>
      <c r="AB221" s="3" t="s">
        <v>825</v>
      </c>
      <c r="AC221" s="3" t="s">
        <v>30</v>
      </c>
      <c r="AD221" s="3">
        <v>0.02</v>
      </c>
    </row>
    <row r="222" spans="1:30" x14ac:dyDescent="0.25">
      <c r="A222" s="2">
        <v>45274.464374999996</v>
      </c>
      <c r="B222" s="3">
        <v>450</v>
      </c>
      <c r="C222" s="3">
        <v>369</v>
      </c>
      <c r="D222" s="2">
        <v>45274.504710648151</v>
      </c>
      <c r="E222" s="3">
        <v>82.5</v>
      </c>
      <c r="F222" s="3" t="s">
        <v>906</v>
      </c>
      <c r="G222" s="2">
        <v>45274.504652777774</v>
      </c>
      <c r="H222" s="3" t="s">
        <v>245</v>
      </c>
      <c r="I222" s="3">
        <v>2.39</v>
      </c>
      <c r="J222" s="3">
        <v>0.02</v>
      </c>
      <c r="K222" s="2">
        <v>45273.629594907412</v>
      </c>
      <c r="L222" s="3" t="s">
        <v>1007</v>
      </c>
      <c r="M222" s="3" t="s">
        <v>1094</v>
      </c>
      <c r="N222" s="2">
        <v>45273.646261574075</v>
      </c>
      <c r="O222" s="3">
        <v>58.5</v>
      </c>
      <c r="P222" s="3">
        <v>18.100000000000001</v>
      </c>
      <c r="Q222" s="2">
        <v>45273.644918981481</v>
      </c>
      <c r="R222" s="3" t="s">
        <v>568</v>
      </c>
      <c r="S222" s="3" t="s">
        <v>30</v>
      </c>
      <c r="T222" s="3">
        <v>0.02</v>
      </c>
      <c r="U222" s="2">
        <v>45273.561655092592</v>
      </c>
      <c r="V222" s="3" t="s">
        <v>1087</v>
      </c>
      <c r="W222" s="3" t="s">
        <v>1031</v>
      </c>
      <c r="X222" s="2">
        <v>45273.613043981481</v>
      </c>
      <c r="Y222" s="3">
        <v>71.5</v>
      </c>
      <c r="Z222" s="3">
        <v>14.3</v>
      </c>
      <c r="AA222" s="2">
        <v>45273.613043981481</v>
      </c>
      <c r="AB222" s="3" t="s">
        <v>1126</v>
      </c>
      <c r="AC222" s="3" t="s">
        <v>30</v>
      </c>
      <c r="AD222" s="3">
        <v>0.02</v>
      </c>
    </row>
    <row r="223" spans="1:30" x14ac:dyDescent="0.25">
      <c r="A223" s="2">
        <v>45274.464421296296</v>
      </c>
      <c r="B223" s="3">
        <v>450</v>
      </c>
      <c r="C223" s="3">
        <v>369</v>
      </c>
      <c r="D223" s="2">
        <v>45274.504745370374</v>
      </c>
      <c r="E223" s="3">
        <v>82.5</v>
      </c>
      <c r="F223" s="3" t="s">
        <v>906</v>
      </c>
      <c r="G223" s="2">
        <v>45274.504710648151</v>
      </c>
      <c r="H223" s="3" t="s">
        <v>245</v>
      </c>
      <c r="I223" s="3">
        <v>2.39</v>
      </c>
      <c r="J223" s="3">
        <v>0.02</v>
      </c>
      <c r="K223" s="2">
        <v>45273.629629629635</v>
      </c>
      <c r="L223" s="3" t="s">
        <v>1007</v>
      </c>
      <c r="M223" s="3" t="s">
        <v>1094</v>
      </c>
      <c r="N223" s="2">
        <v>45273.646307870367</v>
      </c>
      <c r="O223" s="3">
        <v>58.5</v>
      </c>
      <c r="P223" s="3">
        <v>18.100000000000001</v>
      </c>
      <c r="Q223" s="2">
        <v>45273.644976851851</v>
      </c>
      <c r="R223" s="3" t="s">
        <v>568</v>
      </c>
      <c r="S223" s="3" t="s">
        <v>30</v>
      </c>
      <c r="T223" s="3">
        <v>0.02</v>
      </c>
      <c r="U223" s="2">
        <v>45273.563043981485</v>
      </c>
      <c r="V223" s="3" t="s">
        <v>1279</v>
      </c>
      <c r="W223" s="3" t="s">
        <v>930</v>
      </c>
      <c r="X223" s="2">
        <v>45273.614432870367</v>
      </c>
      <c r="Y223" s="3" t="s">
        <v>898</v>
      </c>
      <c r="Z223" s="3">
        <v>14.3</v>
      </c>
      <c r="AA223" s="2">
        <v>45273.614432870367</v>
      </c>
      <c r="AB223" s="3" t="s">
        <v>524</v>
      </c>
      <c r="AC223" s="3" t="s">
        <v>30</v>
      </c>
      <c r="AD223" s="3">
        <v>0.02</v>
      </c>
    </row>
    <row r="224" spans="1:30" x14ac:dyDescent="0.25">
      <c r="A224" s="2">
        <v>45274.464467592596</v>
      </c>
      <c r="B224" s="3">
        <v>450</v>
      </c>
      <c r="C224" s="3">
        <v>369</v>
      </c>
      <c r="D224" s="2">
        <v>45274.506041666667</v>
      </c>
      <c r="E224" s="3">
        <v>82.5</v>
      </c>
      <c r="F224" s="3">
        <v>9.1</v>
      </c>
      <c r="G224" s="2">
        <v>45274.504745370374</v>
      </c>
      <c r="H224" s="3" t="s">
        <v>245</v>
      </c>
      <c r="I224" s="3">
        <v>2.39</v>
      </c>
      <c r="J224" s="3">
        <v>0.02</v>
      </c>
      <c r="K224" s="2">
        <v>45273.629675925928</v>
      </c>
      <c r="L224" s="3" t="s">
        <v>1007</v>
      </c>
      <c r="M224" s="3" t="s">
        <v>1094</v>
      </c>
      <c r="N224" s="2">
        <v>45273.646354166667</v>
      </c>
      <c r="O224" s="3">
        <v>58.5</v>
      </c>
      <c r="P224" s="3">
        <v>18.100000000000001</v>
      </c>
      <c r="Q224" s="2">
        <v>45273.646261574075</v>
      </c>
      <c r="R224" s="3" t="s">
        <v>547</v>
      </c>
      <c r="S224" s="3" t="s">
        <v>30</v>
      </c>
      <c r="T224" s="3">
        <v>0.02</v>
      </c>
      <c r="U224" s="2">
        <v>45273.564432870371</v>
      </c>
      <c r="V224" s="3" t="s">
        <v>1273</v>
      </c>
      <c r="W224" s="3" t="s">
        <v>1280</v>
      </c>
      <c r="X224" s="2">
        <v>45273.61582175926</v>
      </c>
      <c r="Y224" s="3" t="s">
        <v>898</v>
      </c>
      <c r="Z224" s="3">
        <v>14.3</v>
      </c>
      <c r="AA224" s="2">
        <v>45273.61582175926</v>
      </c>
      <c r="AB224" s="3" t="s">
        <v>574</v>
      </c>
      <c r="AC224" s="3" t="s">
        <v>30</v>
      </c>
      <c r="AD224" s="3">
        <v>0.02</v>
      </c>
    </row>
    <row r="225" spans="1:30" x14ac:dyDescent="0.25">
      <c r="A225" s="2">
        <v>45274.465763888889</v>
      </c>
      <c r="B225" s="3">
        <v>522</v>
      </c>
      <c r="C225" s="3">
        <v>426</v>
      </c>
      <c r="D225" s="2">
        <v>45274.50608796296</v>
      </c>
      <c r="E225" s="3">
        <v>82.5</v>
      </c>
      <c r="F225" s="3">
        <v>9.1</v>
      </c>
      <c r="G225" s="2">
        <v>45274.506041666667</v>
      </c>
      <c r="H225" s="3" t="s">
        <v>58</v>
      </c>
      <c r="I225" s="3">
        <v>2.34</v>
      </c>
      <c r="J225" s="3">
        <v>0.02</v>
      </c>
      <c r="K225" s="2">
        <v>45273.630995370375</v>
      </c>
      <c r="L225" s="3" t="s">
        <v>1095</v>
      </c>
      <c r="M225" s="3" t="s">
        <v>1058</v>
      </c>
      <c r="N225" s="2">
        <v>45274.366851851853</v>
      </c>
      <c r="O225" s="3">
        <v>72.5</v>
      </c>
      <c r="P225" s="3">
        <v>10.4</v>
      </c>
      <c r="Q225" s="2">
        <v>45273.646307870367</v>
      </c>
      <c r="R225" s="3" t="s">
        <v>547</v>
      </c>
      <c r="S225" s="3" t="s">
        <v>30</v>
      </c>
      <c r="T225" s="3">
        <v>0.02</v>
      </c>
      <c r="U225" s="2">
        <v>45273.565821759257</v>
      </c>
      <c r="V225" s="3" t="s">
        <v>1184</v>
      </c>
      <c r="W225" s="3" t="s">
        <v>1291</v>
      </c>
      <c r="X225" s="2">
        <v>45273.617210648154</v>
      </c>
      <c r="Y225" s="3" t="s">
        <v>898</v>
      </c>
      <c r="Z225" s="3">
        <v>14.3</v>
      </c>
      <c r="AA225" s="2">
        <v>45273.617210648154</v>
      </c>
      <c r="AB225" s="3" t="s">
        <v>548</v>
      </c>
      <c r="AC225" s="3" t="s">
        <v>30</v>
      </c>
      <c r="AD225" s="3">
        <v>0.02</v>
      </c>
    </row>
    <row r="226" spans="1:30" x14ac:dyDescent="0.25">
      <c r="A226" s="2">
        <v>45274.467152777783</v>
      </c>
      <c r="B226" s="3">
        <v>522</v>
      </c>
      <c r="C226" s="3">
        <v>426</v>
      </c>
      <c r="D226" s="2">
        <v>45274.50613425926</v>
      </c>
      <c r="E226" s="3">
        <v>82.5</v>
      </c>
      <c r="F226" s="3">
        <v>9.1</v>
      </c>
      <c r="G226" s="2">
        <v>45274.50608796296</v>
      </c>
      <c r="H226" s="3" t="s">
        <v>58</v>
      </c>
      <c r="I226" s="3">
        <v>2.34</v>
      </c>
      <c r="J226" s="3">
        <v>0.02</v>
      </c>
      <c r="K226" s="2">
        <v>45273.631030092598</v>
      </c>
      <c r="L226" s="3" t="s">
        <v>1095</v>
      </c>
      <c r="M226" s="3" t="s">
        <v>1058</v>
      </c>
      <c r="N226" s="2">
        <v>45274.36824074074</v>
      </c>
      <c r="O226" s="3">
        <v>73.5</v>
      </c>
      <c r="P226" s="3">
        <v>10.199999999999999</v>
      </c>
      <c r="Q226" s="2">
        <v>45273.646354166667</v>
      </c>
      <c r="R226" s="3" t="s">
        <v>547</v>
      </c>
      <c r="S226" s="3" t="s">
        <v>30</v>
      </c>
      <c r="T226" s="3">
        <v>0.02</v>
      </c>
      <c r="U226" s="2">
        <v>45273.565879629634</v>
      </c>
      <c r="V226" s="3" t="s">
        <v>1039</v>
      </c>
      <c r="W226" s="3"/>
      <c r="X226" s="2">
        <v>45273.618599537032</v>
      </c>
      <c r="Y226" s="3">
        <v>70.5</v>
      </c>
      <c r="Z226" s="3">
        <v>14.3</v>
      </c>
      <c r="AA226" s="2">
        <v>45273.618599537032</v>
      </c>
      <c r="AB226" s="3" t="s">
        <v>514</v>
      </c>
      <c r="AC226" s="3" t="s">
        <v>30</v>
      </c>
      <c r="AD226" s="3">
        <v>0.02</v>
      </c>
    </row>
    <row r="227" spans="1:30" x14ac:dyDescent="0.25">
      <c r="A227" s="2">
        <v>45274.468541666662</v>
      </c>
      <c r="B227" s="3">
        <v>525</v>
      </c>
      <c r="C227" s="3">
        <v>419</v>
      </c>
      <c r="D227" s="2">
        <v>45274.507430555561</v>
      </c>
      <c r="E227" s="3" t="s">
        <v>908</v>
      </c>
      <c r="F227" s="3" t="s">
        <v>906</v>
      </c>
      <c r="G227" s="2">
        <v>45274.50613425926</v>
      </c>
      <c r="H227" s="3" t="s">
        <v>58</v>
      </c>
      <c r="I227" s="3">
        <v>2.34</v>
      </c>
      <c r="J227" s="3">
        <v>0.02</v>
      </c>
      <c r="K227" s="2">
        <v>45273.63108796296</v>
      </c>
      <c r="L227" s="3" t="s">
        <v>1095</v>
      </c>
      <c r="M227" s="3" t="s">
        <v>1058</v>
      </c>
      <c r="N227" s="2">
        <v>45274.369629629626</v>
      </c>
      <c r="O227" s="3" t="s">
        <v>896</v>
      </c>
      <c r="P227" s="3" t="s">
        <v>910</v>
      </c>
      <c r="Q227" s="2">
        <v>45274.366851851853</v>
      </c>
      <c r="R227" s="3" t="s">
        <v>282</v>
      </c>
      <c r="S227" s="3" t="s">
        <v>30</v>
      </c>
      <c r="T227" s="3">
        <v>0.02</v>
      </c>
      <c r="U227" s="2">
        <v>45273.567210648151</v>
      </c>
      <c r="V227" s="3" t="s">
        <v>1039</v>
      </c>
      <c r="W227" s="3" t="s">
        <v>1050</v>
      </c>
      <c r="X227" s="2">
        <v>45273.619988425926</v>
      </c>
      <c r="Y227" s="3" t="s">
        <v>903</v>
      </c>
      <c r="Z227" s="3">
        <v>14.7</v>
      </c>
      <c r="AA227" s="2">
        <v>45273.619988425926</v>
      </c>
      <c r="AB227" s="3" t="s">
        <v>566</v>
      </c>
      <c r="AC227" s="3" t="s">
        <v>30</v>
      </c>
      <c r="AD227" s="3">
        <v>0.06</v>
      </c>
    </row>
    <row r="228" spans="1:30" x14ac:dyDescent="0.25">
      <c r="A228" s="2">
        <v>45274.469930555555</v>
      </c>
      <c r="B228" s="3">
        <v>510</v>
      </c>
      <c r="C228" s="3">
        <v>413</v>
      </c>
      <c r="D228" s="2">
        <v>45274.507476851853</v>
      </c>
      <c r="E228" s="3" t="s">
        <v>908</v>
      </c>
      <c r="F228" s="3" t="s">
        <v>906</v>
      </c>
      <c r="G228" s="2">
        <v>45274.507430555561</v>
      </c>
      <c r="H228" s="3" t="s">
        <v>604</v>
      </c>
      <c r="I228" s="3">
        <v>2.3199999999999998</v>
      </c>
      <c r="J228" s="3">
        <v>0.02</v>
      </c>
      <c r="K228" s="2">
        <v>45273.632384259261</v>
      </c>
      <c r="L228" s="3" t="s">
        <v>1095</v>
      </c>
      <c r="M228" s="3" t="s">
        <v>1058</v>
      </c>
      <c r="N228" s="2">
        <v>45274.371018518519</v>
      </c>
      <c r="O228" s="3" t="s">
        <v>896</v>
      </c>
      <c r="P228" s="3">
        <v>9.9</v>
      </c>
      <c r="Q228" s="2">
        <v>45274.36824074074</v>
      </c>
      <c r="R228" s="3" t="s">
        <v>1322</v>
      </c>
      <c r="S228" s="3" t="s">
        <v>30</v>
      </c>
      <c r="T228" s="3">
        <v>0.02</v>
      </c>
      <c r="U228" s="2">
        <v>45273.568599537037</v>
      </c>
      <c r="V228" s="3" t="s">
        <v>1284</v>
      </c>
      <c r="W228" s="3" t="s">
        <v>1313</v>
      </c>
      <c r="X228" s="2">
        <v>45273.621377314819</v>
      </c>
      <c r="Y228" s="3" t="s">
        <v>899</v>
      </c>
      <c r="Z228" s="3">
        <v>15.2</v>
      </c>
      <c r="AA228" s="2">
        <v>45273.621377314819</v>
      </c>
      <c r="AB228" s="3" t="s">
        <v>545</v>
      </c>
      <c r="AC228" s="3" t="s">
        <v>30</v>
      </c>
      <c r="AD228" s="3">
        <v>0.02</v>
      </c>
    </row>
    <row r="229" spans="1:30" x14ac:dyDescent="0.25">
      <c r="A229" s="2">
        <v>45274.471319444448</v>
      </c>
      <c r="B229" s="3">
        <v>510</v>
      </c>
      <c r="C229" s="3">
        <v>413</v>
      </c>
      <c r="D229" s="2">
        <v>45274.507523148146</v>
      </c>
      <c r="E229" s="3" t="s">
        <v>908</v>
      </c>
      <c r="F229" s="3" t="s">
        <v>906</v>
      </c>
      <c r="G229" s="2">
        <v>45274.507476851853</v>
      </c>
      <c r="H229" s="3" t="s">
        <v>604</v>
      </c>
      <c r="I229" s="3">
        <v>2.3199999999999998</v>
      </c>
      <c r="J229" s="3">
        <v>0.02</v>
      </c>
      <c r="K229" s="2">
        <v>45273.632418981477</v>
      </c>
      <c r="L229" s="3" t="s">
        <v>1095</v>
      </c>
      <c r="M229" s="3" t="s">
        <v>1058</v>
      </c>
      <c r="N229" s="2">
        <v>45274.379351851851</v>
      </c>
      <c r="O229" s="3">
        <v>76.5</v>
      </c>
      <c r="P229" s="3">
        <v>9.5</v>
      </c>
      <c r="Q229" s="2">
        <v>45274.369629629626</v>
      </c>
      <c r="R229" s="3" t="s">
        <v>781</v>
      </c>
      <c r="S229" s="3" t="s">
        <v>30</v>
      </c>
      <c r="T229" s="3">
        <v>0.02</v>
      </c>
      <c r="U229" s="2">
        <v>45273.569988425923</v>
      </c>
      <c r="V229" s="3" t="s">
        <v>1284</v>
      </c>
      <c r="W229" s="3" t="s">
        <v>1313</v>
      </c>
      <c r="X229" s="2">
        <v>45273.624155092592</v>
      </c>
      <c r="Y229" s="3" t="s">
        <v>899</v>
      </c>
      <c r="Z229" s="3">
        <v>14.6</v>
      </c>
      <c r="AA229" s="2">
        <v>45273.624155092592</v>
      </c>
      <c r="AB229" s="3" t="s">
        <v>824</v>
      </c>
      <c r="AC229" s="3">
        <v>1.02</v>
      </c>
      <c r="AD229" s="3">
        <v>0.02</v>
      </c>
    </row>
    <row r="230" spans="1:30" x14ac:dyDescent="0.25">
      <c r="A230" s="2">
        <v>45274.472708333335</v>
      </c>
      <c r="B230" s="3">
        <v>478</v>
      </c>
      <c r="C230" s="3">
        <v>384</v>
      </c>
      <c r="D230" s="2">
        <v>45274.50881944444</v>
      </c>
      <c r="E230" s="3">
        <v>82.5</v>
      </c>
      <c r="F230" s="3">
        <v>9.1</v>
      </c>
      <c r="G230" s="2">
        <v>45274.507523148146</v>
      </c>
      <c r="H230" s="3" t="s">
        <v>604</v>
      </c>
      <c r="I230" s="3">
        <v>2.3199999999999998</v>
      </c>
      <c r="J230" s="3">
        <v>0.02</v>
      </c>
      <c r="K230" s="2">
        <v>45273.635150462964</v>
      </c>
      <c r="L230" s="3" t="s">
        <v>1035</v>
      </c>
      <c r="M230" s="3" t="s">
        <v>1020</v>
      </c>
      <c r="N230" s="2">
        <v>45274.387685185182</v>
      </c>
      <c r="O230" s="3">
        <v>77.5</v>
      </c>
      <c r="P230" s="3">
        <v>9.3000000000000007</v>
      </c>
      <c r="Q230" s="2">
        <v>45274.371018518519</v>
      </c>
      <c r="R230" s="3" t="s">
        <v>774</v>
      </c>
      <c r="S230" s="3" t="s">
        <v>30</v>
      </c>
      <c r="T230" s="3">
        <v>0.02</v>
      </c>
      <c r="U230" s="2">
        <v>45273.571377314816</v>
      </c>
      <c r="V230" s="3" t="s">
        <v>938</v>
      </c>
      <c r="W230" s="3" t="s">
        <v>897</v>
      </c>
      <c r="X230" s="2">
        <v>45273.625543981485</v>
      </c>
      <c r="Y230" s="3">
        <v>72.5</v>
      </c>
      <c r="Z230" s="3">
        <v>14.4</v>
      </c>
      <c r="AA230" s="2">
        <v>45273.625543981485</v>
      </c>
      <c r="AB230" s="3" t="s">
        <v>535</v>
      </c>
      <c r="AC230" s="3">
        <v>1.04</v>
      </c>
      <c r="AD230" s="3">
        <v>0.03</v>
      </c>
    </row>
    <row r="231" spans="1:30" x14ac:dyDescent="0.25">
      <c r="A231" s="2">
        <v>45274.474097222221</v>
      </c>
      <c r="B231" s="3">
        <v>506</v>
      </c>
      <c r="C231" s="3">
        <v>412</v>
      </c>
      <c r="D231" s="2">
        <v>45274.508854166663</v>
      </c>
      <c r="E231" s="3">
        <v>82.5</v>
      </c>
      <c r="F231" s="3">
        <v>9.1</v>
      </c>
      <c r="G231" s="2">
        <v>45274.50881944444</v>
      </c>
      <c r="H231" s="3" t="s">
        <v>605</v>
      </c>
      <c r="I231" s="3">
        <v>2.3199999999999998</v>
      </c>
      <c r="J231" s="3">
        <v>0.02</v>
      </c>
      <c r="K231" s="2">
        <v>45273.635196759264</v>
      </c>
      <c r="L231" s="3" t="s">
        <v>1035</v>
      </c>
      <c r="M231" s="3" t="s">
        <v>1020</v>
      </c>
      <c r="N231" s="2">
        <v>45274.389074074075</v>
      </c>
      <c r="O231" s="3">
        <v>77.5</v>
      </c>
      <c r="P231" s="3">
        <v>9.3000000000000007</v>
      </c>
      <c r="Q231" s="2">
        <v>45274.379351851851</v>
      </c>
      <c r="R231" s="3" t="s">
        <v>21</v>
      </c>
      <c r="S231" s="3" t="s">
        <v>30</v>
      </c>
      <c r="T231" s="3">
        <v>0.02</v>
      </c>
      <c r="U231" s="2">
        <v>45273.572013888886</v>
      </c>
      <c r="V231" s="3"/>
      <c r="W231" s="3" t="s">
        <v>913</v>
      </c>
      <c r="X231" s="2">
        <v>45273.627372685187</v>
      </c>
      <c r="Y231" s="3" t="s">
        <v>897</v>
      </c>
      <c r="Z231" s="3">
        <v>14.2</v>
      </c>
      <c r="AA231" s="2">
        <v>45273.627372685187</v>
      </c>
      <c r="AB231" s="3" t="s">
        <v>1420</v>
      </c>
      <c r="AC231" s="3" t="s">
        <v>30</v>
      </c>
      <c r="AD231" s="3">
        <v>0.04</v>
      </c>
    </row>
    <row r="232" spans="1:30" x14ac:dyDescent="0.25">
      <c r="A232" s="2">
        <v>45274.476875</v>
      </c>
      <c r="B232" s="3">
        <v>530</v>
      </c>
      <c r="C232" s="3">
        <v>436</v>
      </c>
      <c r="D232" s="2">
        <v>45274.508912037039</v>
      </c>
      <c r="E232" s="3">
        <v>82.5</v>
      </c>
      <c r="F232" s="3">
        <v>9.1</v>
      </c>
      <c r="G232" s="2">
        <v>45274.508854166663</v>
      </c>
      <c r="H232" s="3" t="s">
        <v>605</v>
      </c>
      <c r="I232" s="3">
        <v>2.3199999999999998</v>
      </c>
      <c r="J232" s="3">
        <v>0.02</v>
      </c>
      <c r="K232" s="2">
        <v>45273.635243055556</v>
      </c>
      <c r="L232" s="3" t="s">
        <v>1035</v>
      </c>
      <c r="M232" s="3" t="s">
        <v>1020</v>
      </c>
      <c r="N232" s="2">
        <v>45274.391851851848</v>
      </c>
      <c r="O232" s="3" t="s">
        <v>903</v>
      </c>
      <c r="P232" s="3">
        <v>9.3000000000000007</v>
      </c>
      <c r="Q232" s="2">
        <v>45274.387685185182</v>
      </c>
      <c r="R232" s="3" t="s">
        <v>21</v>
      </c>
      <c r="S232" s="3" t="s">
        <v>30</v>
      </c>
      <c r="T232" s="3">
        <v>0.02</v>
      </c>
      <c r="U232" s="2">
        <v>45273.572766203702</v>
      </c>
      <c r="V232" s="3" t="s">
        <v>905</v>
      </c>
      <c r="W232" s="3" t="s">
        <v>879</v>
      </c>
      <c r="X232" s="2">
        <v>45273.628240740742</v>
      </c>
      <c r="Y232" s="3" t="s">
        <v>896</v>
      </c>
      <c r="Z232" s="3">
        <v>14.1</v>
      </c>
      <c r="AA232" s="2">
        <v>45273.628240740742</v>
      </c>
      <c r="AB232" s="3" t="s">
        <v>559</v>
      </c>
      <c r="AC232" s="3" t="s">
        <v>30</v>
      </c>
      <c r="AD232" s="3">
        <v>0.04</v>
      </c>
    </row>
    <row r="233" spans="1:30" x14ac:dyDescent="0.25">
      <c r="A233" s="2">
        <v>45274.478263888886</v>
      </c>
      <c r="B233" s="3">
        <v>538</v>
      </c>
      <c r="C233" s="3">
        <v>447</v>
      </c>
      <c r="D233" s="2">
        <v>45274.510208333333</v>
      </c>
      <c r="E233" s="3">
        <v>82.5</v>
      </c>
      <c r="F233" s="3">
        <v>9.1</v>
      </c>
      <c r="G233" s="2">
        <v>45274.508912037039</v>
      </c>
      <c r="H233" s="3" t="s">
        <v>605</v>
      </c>
      <c r="I233" s="3">
        <v>2.3199999999999998</v>
      </c>
      <c r="J233" s="3">
        <v>0.02</v>
      </c>
      <c r="K233" s="2">
        <v>45273.63653935185</v>
      </c>
      <c r="L233" s="3" t="s">
        <v>1035</v>
      </c>
      <c r="M233" s="3" t="s">
        <v>1020</v>
      </c>
      <c r="N233" s="2">
        <v>45274.393240740741</v>
      </c>
      <c r="O233" s="3" t="s">
        <v>903</v>
      </c>
      <c r="P233" s="3">
        <v>9.3000000000000007</v>
      </c>
      <c r="Q233" s="2">
        <v>45274.389074074075</v>
      </c>
      <c r="R233" s="3" t="s">
        <v>114</v>
      </c>
      <c r="S233" s="3" t="s">
        <v>30</v>
      </c>
      <c r="T233" s="3">
        <v>0.02</v>
      </c>
      <c r="U233" s="2">
        <v>45273.574155092589</v>
      </c>
      <c r="V233" s="3" t="s">
        <v>908</v>
      </c>
      <c r="W233" s="3" t="s">
        <v>892</v>
      </c>
      <c r="X233" s="2">
        <v>45273.629641203705</v>
      </c>
      <c r="Y233" s="3" t="s">
        <v>896</v>
      </c>
      <c r="Z233" s="3" t="s">
        <v>880</v>
      </c>
      <c r="AA233" s="2">
        <v>45273.629641203705</v>
      </c>
      <c r="AB233" s="3" t="s">
        <v>521</v>
      </c>
      <c r="AC233" s="3" t="s">
        <v>30</v>
      </c>
      <c r="AD233" s="3">
        <v>0.04</v>
      </c>
    </row>
    <row r="234" spans="1:30" x14ac:dyDescent="0.25">
      <c r="A234" s="2">
        <v>45274.47965277778</v>
      </c>
      <c r="B234" s="3">
        <v>538</v>
      </c>
      <c r="C234" s="3">
        <v>447</v>
      </c>
      <c r="D234" s="2">
        <v>45274.510300925926</v>
      </c>
      <c r="E234" s="3">
        <v>82.5</v>
      </c>
      <c r="F234" s="3">
        <v>9.1</v>
      </c>
      <c r="G234" s="2">
        <v>45274.510208333333</v>
      </c>
      <c r="H234" s="3" t="s">
        <v>60</v>
      </c>
      <c r="I234" s="3">
        <v>2.2999999999999998</v>
      </c>
      <c r="J234" s="3">
        <v>0.02</v>
      </c>
      <c r="K234" s="2">
        <v>45273.63658564815</v>
      </c>
      <c r="L234" s="3" t="s">
        <v>1035</v>
      </c>
      <c r="M234" s="3" t="s">
        <v>1020</v>
      </c>
      <c r="N234" s="2">
        <v>45274.394629629634</v>
      </c>
      <c r="O234" s="3" t="s">
        <v>904</v>
      </c>
      <c r="P234" s="3">
        <v>9.3000000000000007</v>
      </c>
      <c r="Q234" s="2">
        <v>45274.391851851848</v>
      </c>
      <c r="R234" s="3" t="s">
        <v>421</v>
      </c>
      <c r="S234" s="3" t="s">
        <v>30</v>
      </c>
      <c r="T234" s="3">
        <v>0.02</v>
      </c>
      <c r="U234" s="2">
        <v>45273.575543981482</v>
      </c>
      <c r="V234" s="3" t="s">
        <v>898</v>
      </c>
      <c r="W234" s="3" t="s">
        <v>870</v>
      </c>
      <c r="X234" s="2">
        <v>45273.631018518514</v>
      </c>
      <c r="Y234" s="3" t="s">
        <v>896</v>
      </c>
      <c r="Z234" s="3" t="s">
        <v>880</v>
      </c>
      <c r="AA234" s="2">
        <v>45273.631018518514</v>
      </c>
      <c r="AB234" s="3" t="s">
        <v>1160</v>
      </c>
      <c r="AC234" s="3" t="s">
        <v>30</v>
      </c>
      <c r="AD234" s="3">
        <v>0.03</v>
      </c>
    </row>
    <row r="235" spans="1:30" x14ac:dyDescent="0.25">
      <c r="A235" s="2">
        <v>45274.481041666666</v>
      </c>
      <c r="B235" s="3">
        <v>550</v>
      </c>
      <c r="C235" s="3">
        <v>445</v>
      </c>
      <c r="D235" s="2">
        <v>45274.511597222227</v>
      </c>
      <c r="E235" s="3">
        <v>82.5</v>
      </c>
      <c r="F235" s="3" t="s">
        <v>906</v>
      </c>
      <c r="G235" s="2">
        <v>45274.510300925926</v>
      </c>
      <c r="H235" s="3" t="s">
        <v>60</v>
      </c>
      <c r="I235" s="3">
        <v>2.2999999999999998</v>
      </c>
      <c r="J235" s="3">
        <v>0.02</v>
      </c>
      <c r="K235" s="2">
        <v>45273.63663194445</v>
      </c>
      <c r="L235" s="3" t="s">
        <v>1035</v>
      </c>
      <c r="M235" s="3" t="s">
        <v>1020</v>
      </c>
      <c r="N235" s="2">
        <v>45274.396018518513</v>
      </c>
      <c r="O235" s="3">
        <v>78.5</v>
      </c>
      <c r="P235" s="3">
        <v>9.4</v>
      </c>
      <c r="Q235" s="2">
        <v>45274.393240740741</v>
      </c>
      <c r="R235" s="3" t="s">
        <v>155</v>
      </c>
      <c r="S235" s="3" t="s">
        <v>30</v>
      </c>
      <c r="T235" s="3">
        <v>0.02</v>
      </c>
      <c r="U235" s="2">
        <v>45273.576932870375</v>
      </c>
      <c r="V235" s="3" t="s">
        <v>903</v>
      </c>
      <c r="W235" s="3" t="s">
        <v>889</v>
      </c>
      <c r="X235" s="2">
        <v>45273.632407407407</v>
      </c>
      <c r="Y235" s="3">
        <v>74.5</v>
      </c>
      <c r="Z235" s="3">
        <v>13.9</v>
      </c>
      <c r="AA235" s="2">
        <v>45273.632407407407</v>
      </c>
      <c r="AB235" s="3" t="s">
        <v>826</v>
      </c>
      <c r="AC235" s="3" t="s">
        <v>30</v>
      </c>
      <c r="AD235" s="3">
        <v>0.04</v>
      </c>
    </row>
    <row r="236" spans="1:30" x14ac:dyDescent="0.25">
      <c r="A236" s="2">
        <v>45274.483819444446</v>
      </c>
      <c r="B236" s="3">
        <v>549</v>
      </c>
      <c r="C236" s="3">
        <v>461</v>
      </c>
      <c r="D236" s="2">
        <v>45274.51163194445</v>
      </c>
      <c r="E236" s="3">
        <v>82.5</v>
      </c>
      <c r="F236" s="3" t="s">
        <v>906</v>
      </c>
      <c r="G236" s="2">
        <v>45274.511597222227</v>
      </c>
      <c r="H236" s="3" t="s">
        <v>56</v>
      </c>
      <c r="I236" s="3">
        <v>2.31</v>
      </c>
      <c r="J236" s="3">
        <v>0.02</v>
      </c>
      <c r="K236" s="2">
        <v>45273.638043981482</v>
      </c>
      <c r="L236" s="3" t="s">
        <v>1048</v>
      </c>
      <c r="M236" s="3" t="s">
        <v>1014</v>
      </c>
      <c r="N236" s="2">
        <v>45274.397407407407</v>
      </c>
      <c r="O236" s="3" t="s">
        <v>904</v>
      </c>
      <c r="P236" s="3">
        <v>9.4</v>
      </c>
      <c r="Q236" s="2">
        <v>45274.394629629634</v>
      </c>
      <c r="R236" s="3" t="s">
        <v>156</v>
      </c>
      <c r="S236" s="3" t="s">
        <v>30</v>
      </c>
      <c r="T236" s="3">
        <v>0.02</v>
      </c>
      <c r="U236" s="2">
        <v>45273.578321759254</v>
      </c>
      <c r="V236" s="3" t="s">
        <v>904</v>
      </c>
      <c r="W236" s="3" t="s">
        <v>889</v>
      </c>
      <c r="X236" s="2">
        <v>45273.633796296301</v>
      </c>
      <c r="Y236" s="3">
        <v>74.5</v>
      </c>
      <c r="Z236" s="3">
        <v>13.9</v>
      </c>
      <c r="AA236" s="2">
        <v>45273.633796296301</v>
      </c>
      <c r="AB236" s="3" t="s">
        <v>542</v>
      </c>
      <c r="AC236" s="3" t="s">
        <v>30</v>
      </c>
      <c r="AD236" s="3">
        <v>0.04</v>
      </c>
    </row>
    <row r="237" spans="1:30" x14ac:dyDescent="0.25">
      <c r="A237" s="2">
        <v>45274.485208333332</v>
      </c>
      <c r="B237" s="3">
        <v>682</v>
      </c>
      <c r="C237" s="3">
        <v>545</v>
      </c>
      <c r="D237" s="2">
        <v>45274.511689814812</v>
      </c>
      <c r="E237" s="3">
        <v>82.5</v>
      </c>
      <c r="F237" s="3" t="s">
        <v>906</v>
      </c>
      <c r="G237" s="2">
        <v>45274.51163194445</v>
      </c>
      <c r="H237" s="3" t="s">
        <v>56</v>
      </c>
      <c r="I237" s="3">
        <v>2.31</v>
      </c>
      <c r="J237" s="3">
        <v>0.02</v>
      </c>
      <c r="K237" s="2">
        <v>45273.639328703706</v>
      </c>
      <c r="L237" s="3" t="s">
        <v>1096</v>
      </c>
      <c r="M237" s="3" t="s">
        <v>979</v>
      </c>
      <c r="N237" s="2">
        <v>45274.3987962963</v>
      </c>
      <c r="O237" s="3">
        <v>78.5</v>
      </c>
      <c r="P237" s="3">
        <v>9.4</v>
      </c>
      <c r="Q237" s="2">
        <v>45274.396018518513</v>
      </c>
      <c r="R237" s="3" t="s">
        <v>399</v>
      </c>
      <c r="S237" s="3" t="s">
        <v>30</v>
      </c>
      <c r="T237" s="3">
        <v>0.02</v>
      </c>
      <c r="U237" s="2">
        <v>45273.579710648148</v>
      </c>
      <c r="V237" s="3" t="s">
        <v>903</v>
      </c>
      <c r="W237" s="3" t="s">
        <v>866</v>
      </c>
      <c r="X237" s="2">
        <v>45273.635185185187</v>
      </c>
      <c r="Y237" s="3" t="s">
        <v>900</v>
      </c>
      <c r="Z237" s="3">
        <v>13.9</v>
      </c>
      <c r="AA237" s="2">
        <v>45273.635185185187</v>
      </c>
      <c r="AB237" s="3" t="s">
        <v>808</v>
      </c>
      <c r="AC237" s="3" t="s">
        <v>30</v>
      </c>
      <c r="AD237" s="3">
        <v>0.03</v>
      </c>
    </row>
    <row r="238" spans="1:30" x14ac:dyDescent="0.25">
      <c r="A238" s="2">
        <v>45274.486597222218</v>
      </c>
      <c r="B238" s="3">
        <v>552</v>
      </c>
      <c r="C238" s="3">
        <v>458</v>
      </c>
      <c r="D238" s="2">
        <v>45274.512986111113</v>
      </c>
      <c r="E238" s="3">
        <v>82.5</v>
      </c>
      <c r="F238" s="3" t="s">
        <v>906</v>
      </c>
      <c r="G238" s="2">
        <v>45274.511689814812</v>
      </c>
      <c r="H238" s="3" t="s">
        <v>56</v>
      </c>
      <c r="I238" s="3">
        <v>2.31</v>
      </c>
      <c r="J238" s="3">
        <v>0.02</v>
      </c>
      <c r="K238" s="2">
        <v>45273.639374999999</v>
      </c>
      <c r="L238" s="3" t="s">
        <v>1096</v>
      </c>
      <c r="M238" s="3" t="s">
        <v>979</v>
      </c>
      <c r="N238" s="2">
        <v>45274.400185185186</v>
      </c>
      <c r="O238" s="3" t="s">
        <v>904</v>
      </c>
      <c r="P238" s="3">
        <v>9.4</v>
      </c>
      <c r="Q238" s="2">
        <v>45274.397407407407</v>
      </c>
      <c r="R238" s="3" t="s">
        <v>585</v>
      </c>
      <c r="S238" s="3" t="s">
        <v>30</v>
      </c>
      <c r="T238" s="3">
        <v>0.02</v>
      </c>
      <c r="U238" s="2">
        <v>45273.581099537041</v>
      </c>
      <c r="V238" s="3" t="s">
        <v>890</v>
      </c>
      <c r="W238" s="3" t="s">
        <v>884</v>
      </c>
      <c r="X238" s="2">
        <v>45273.636574074073</v>
      </c>
      <c r="Y238" s="3" t="s">
        <v>913</v>
      </c>
      <c r="Z238" s="3">
        <v>13.8</v>
      </c>
      <c r="AA238" s="2">
        <v>45273.636574074073</v>
      </c>
      <c r="AB238" s="3" t="s">
        <v>989</v>
      </c>
      <c r="AC238" s="3" t="s">
        <v>30</v>
      </c>
      <c r="AD238" s="3">
        <v>0.04</v>
      </c>
    </row>
    <row r="239" spans="1:30" x14ac:dyDescent="0.25">
      <c r="A239" s="2">
        <v>45274.486643518518</v>
      </c>
      <c r="B239" s="3">
        <v>552</v>
      </c>
      <c r="C239" s="3">
        <v>458</v>
      </c>
      <c r="D239" s="2">
        <v>45274.513032407413</v>
      </c>
      <c r="E239" s="3">
        <v>82.5</v>
      </c>
      <c r="F239" s="3" t="s">
        <v>906</v>
      </c>
      <c r="G239" s="2">
        <v>45274.512986111113</v>
      </c>
      <c r="H239" s="3" t="s">
        <v>606</v>
      </c>
      <c r="I239" s="3">
        <v>2.33</v>
      </c>
      <c r="J239" s="3">
        <v>0.02</v>
      </c>
      <c r="K239" s="2">
        <v>45273.639409722222</v>
      </c>
      <c r="L239" s="3" t="s">
        <v>1096</v>
      </c>
      <c r="M239" s="3" t="s">
        <v>979</v>
      </c>
      <c r="N239" s="2">
        <v>45274.401574074072</v>
      </c>
      <c r="O239" s="3" t="s">
        <v>904</v>
      </c>
      <c r="P239" s="3">
        <v>9.4</v>
      </c>
      <c r="Q239" s="2">
        <v>45274.3987962963</v>
      </c>
      <c r="R239" s="3" t="s">
        <v>196</v>
      </c>
      <c r="S239" s="3" t="s">
        <v>30</v>
      </c>
      <c r="T239" s="3">
        <v>0.02</v>
      </c>
      <c r="U239" s="2">
        <v>45273.582488425927</v>
      </c>
      <c r="V239" s="3" t="s">
        <v>873</v>
      </c>
      <c r="W239" s="3" t="s">
        <v>883</v>
      </c>
      <c r="X239" s="2">
        <v>45273.637974537036</v>
      </c>
      <c r="Y239" s="3" t="s">
        <v>913</v>
      </c>
      <c r="Z239" s="3">
        <v>13.8</v>
      </c>
      <c r="AA239" s="2">
        <v>45273.637974537036</v>
      </c>
      <c r="AB239" s="3" t="s">
        <v>517</v>
      </c>
      <c r="AC239" s="3" t="s">
        <v>30</v>
      </c>
      <c r="AD239" s="3">
        <v>0.04</v>
      </c>
    </row>
    <row r="240" spans="1:30" x14ac:dyDescent="0.25">
      <c r="A240" s="2">
        <v>45274.486678240741</v>
      </c>
      <c r="B240" s="3">
        <v>552</v>
      </c>
      <c r="C240" s="3">
        <v>458</v>
      </c>
      <c r="D240" s="2">
        <v>45274.513090277775</v>
      </c>
      <c r="E240" s="3">
        <v>82.5</v>
      </c>
      <c r="F240" s="3" t="s">
        <v>906</v>
      </c>
      <c r="G240" s="2">
        <v>45274.513032407413</v>
      </c>
      <c r="H240" s="3" t="s">
        <v>606</v>
      </c>
      <c r="I240" s="3">
        <v>2.33</v>
      </c>
      <c r="J240" s="3">
        <v>0.02</v>
      </c>
      <c r="K240" s="2">
        <v>45273.640717592592</v>
      </c>
      <c r="L240" s="3" t="s">
        <v>1096</v>
      </c>
      <c r="M240" s="3" t="s">
        <v>979</v>
      </c>
      <c r="N240" s="2">
        <v>45274.402962962966</v>
      </c>
      <c r="O240" s="3">
        <v>78.5</v>
      </c>
      <c r="P240" s="3">
        <v>9.3000000000000007</v>
      </c>
      <c r="Q240" s="2">
        <v>45274.400185185186</v>
      </c>
      <c r="R240" s="3" t="s">
        <v>481</v>
      </c>
      <c r="S240" s="3">
        <v>1.78</v>
      </c>
      <c r="T240" s="3">
        <v>0.02</v>
      </c>
      <c r="U240" s="2">
        <v>45273.583877314813</v>
      </c>
      <c r="V240" s="3" t="s">
        <v>868</v>
      </c>
      <c r="W240" s="3" t="s">
        <v>996</v>
      </c>
      <c r="X240" s="2">
        <v>45273.639351851853</v>
      </c>
      <c r="Y240" s="3">
        <v>75.5</v>
      </c>
      <c r="Z240" s="3">
        <v>13.8</v>
      </c>
      <c r="AA240" s="2">
        <v>45273.639351851853</v>
      </c>
      <c r="AB240" s="3" t="s">
        <v>827</v>
      </c>
      <c r="AC240" s="3" t="s">
        <v>30</v>
      </c>
      <c r="AD240" s="3">
        <v>0.04</v>
      </c>
    </row>
    <row r="241" spans="1:30" x14ac:dyDescent="0.25">
      <c r="A241" s="2">
        <v>45274.487986111111</v>
      </c>
      <c r="B241" s="3">
        <v>552</v>
      </c>
      <c r="C241" s="3">
        <v>458</v>
      </c>
      <c r="D241" s="2">
        <v>45274.514374999999</v>
      </c>
      <c r="E241" s="3">
        <v>82.5</v>
      </c>
      <c r="F241" s="3" t="s">
        <v>906</v>
      </c>
      <c r="G241" s="2">
        <v>45274.513090277775</v>
      </c>
      <c r="H241" s="3" t="s">
        <v>606</v>
      </c>
      <c r="I241" s="3">
        <v>2.33</v>
      </c>
      <c r="J241" s="3">
        <v>0.02</v>
      </c>
      <c r="K241" s="2">
        <v>45273.640821759254</v>
      </c>
      <c r="L241" s="3" t="s">
        <v>1096</v>
      </c>
      <c r="M241" s="3" t="s">
        <v>979</v>
      </c>
      <c r="N241" s="2">
        <v>45274.415462962963</v>
      </c>
      <c r="O241" s="3" t="s">
        <v>864</v>
      </c>
      <c r="P241" s="3">
        <v>9.1999999999999993</v>
      </c>
      <c r="Q241" s="2">
        <v>45274.401574074072</v>
      </c>
      <c r="R241" s="3" t="s">
        <v>483</v>
      </c>
      <c r="S241" s="3">
        <v>1.97</v>
      </c>
      <c r="T241" s="3">
        <v>0.02</v>
      </c>
      <c r="U241" s="2">
        <v>45273.585266203707</v>
      </c>
      <c r="V241" s="3" t="s">
        <v>911</v>
      </c>
      <c r="W241" s="3" t="s">
        <v>869</v>
      </c>
      <c r="X241" s="2">
        <v>45273.640740740739</v>
      </c>
      <c r="Y241" s="3" t="s">
        <v>913</v>
      </c>
      <c r="Z241" s="3">
        <v>13.8</v>
      </c>
      <c r="AA241" s="2">
        <v>45273.640740740739</v>
      </c>
      <c r="AB241" s="3" t="s">
        <v>813</v>
      </c>
      <c r="AC241" s="3" t="s">
        <v>30</v>
      </c>
      <c r="AD241" s="3">
        <v>0.04</v>
      </c>
    </row>
    <row r="242" spans="1:30" x14ac:dyDescent="0.25">
      <c r="A242" s="2">
        <v>45274.488032407404</v>
      </c>
      <c r="B242" s="3">
        <v>552</v>
      </c>
      <c r="C242" s="3">
        <v>458</v>
      </c>
      <c r="D242" s="2">
        <v>45274.514432870375</v>
      </c>
      <c r="E242" s="3">
        <v>82.5</v>
      </c>
      <c r="F242" s="3" t="s">
        <v>906</v>
      </c>
      <c r="G242" s="2">
        <v>45274.514374999999</v>
      </c>
      <c r="H242" s="3" t="s">
        <v>607</v>
      </c>
      <c r="I242" s="3">
        <v>2.29</v>
      </c>
      <c r="J242" s="3">
        <v>0.02</v>
      </c>
      <c r="K242" s="2">
        <v>45273.642106481479</v>
      </c>
      <c r="L242" s="3" t="s">
        <v>1097</v>
      </c>
      <c r="M242" s="3" t="s">
        <v>947</v>
      </c>
      <c r="N242" s="2">
        <v>45274.425983796296</v>
      </c>
      <c r="O242" s="3" t="s">
        <v>864</v>
      </c>
      <c r="P242" s="3">
        <v>9.1999999999999993</v>
      </c>
      <c r="Q242" s="2">
        <v>45274.402962962966</v>
      </c>
      <c r="R242" s="3" t="s">
        <v>620</v>
      </c>
      <c r="S242" s="3">
        <v>2.0499999999999998</v>
      </c>
      <c r="T242" s="3">
        <v>0.02</v>
      </c>
      <c r="U242" s="2">
        <v>45273.586655092593</v>
      </c>
      <c r="V242" s="3" t="s">
        <v>879</v>
      </c>
      <c r="W242" s="3" t="s">
        <v>878</v>
      </c>
      <c r="X242" s="2">
        <v>45273.642129629632</v>
      </c>
      <c r="Y242" s="3">
        <v>75.5</v>
      </c>
      <c r="Z242" s="3">
        <v>13.7</v>
      </c>
      <c r="AA242" s="2">
        <v>45273.642129629632</v>
      </c>
      <c r="AB242" s="3" t="s">
        <v>813</v>
      </c>
      <c r="AC242" s="3" t="s">
        <v>30</v>
      </c>
      <c r="AD242" s="3">
        <v>0.04</v>
      </c>
    </row>
    <row r="243" spans="1:30" x14ac:dyDescent="0.25">
      <c r="A243" s="2">
        <v>45274.488067129627</v>
      </c>
      <c r="B243" s="3">
        <v>552</v>
      </c>
      <c r="C243" s="3">
        <v>458</v>
      </c>
      <c r="D243" s="2">
        <v>45274.514467592591</v>
      </c>
      <c r="E243" s="3">
        <v>82.5</v>
      </c>
      <c r="F243" s="3" t="s">
        <v>906</v>
      </c>
      <c r="G243" s="2">
        <v>45274.514432870375</v>
      </c>
      <c r="H243" s="3" t="s">
        <v>607</v>
      </c>
      <c r="I243" s="3">
        <v>2.29</v>
      </c>
      <c r="J243" s="3">
        <v>0.02</v>
      </c>
      <c r="K243" s="2">
        <v>45273.642152777778</v>
      </c>
      <c r="L243" s="3" t="s">
        <v>1097</v>
      </c>
      <c r="M243" s="3" t="s">
        <v>947</v>
      </c>
      <c r="N243" s="2">
        <v>45274.426388888889</v>
      </c>
      <c r="O243" s="3" t="s">
        <v>864</v>
      </c>
      <c r="P243" s="3">
        <v>9.1999999999999993</v>
      </c>
      <c r="Q243" s="2">
        <v>45274.415462962963</v>
      </c>
      <c r="R243" s="3" t="s">
        <v>317</v>
      </c>
      <c r="S243" s="3">
        <v>2.2799999999999998</v>
      </c>
      <c r="T243" s="3">
        <v>0.02</v>
      </c>
      <c r="U243" s="2">
        <v>45273.588043981479</v>
      </c>
      <c r="V243" s="3" t="s">
        <v>935</v>
      </c>
      <c r="W243" s="3" t="s">
        <v>1007</v>
      </c>
      <c r="X243" s="2">
        <v>45273.643518518518</v>
      </c>
      <c r="Y243" s="3">
        <v>75.5</v>
      </c>
      <c r="Z243" s="3">
        <v>13.7</v>
      </c>
      <c r="AA243" s="2">
        <v>45273.643518518518</v>
      </c>
      <c r="AB243" s="3" t="s">
        <v>803</v>
      </c>
      <c r="AC243" s="3" t="s">
        <v>30</v>
      </c>
      <c r="AD243" s="3">
        <v>0.03</v>
      </c>
    </row>
    <row r="244" spans="1:30" x14ac:dyDescent="0.25">
      <c r="A244" s="2">
        <v>45274.489375000005</v>
      </c>
      <c r="B244" s="3">
        <v>576</v>
      </c>
      <c r="C244" s="3">
        <v>476</v>
      </c>
      <c r="D244" s="2">
        <v>45274.515763888892</v>
      </c>
      <c r="E244" s="3" t="s">
        <v>908</v>
      </c>
      <c r="F244" s="3" t="s">
        <v>906</v>
      </c>
      <c r="G244" s="2">
        <v>45274.514467592591</v>
      </c>
      <c r="H244" s="3" t="s">
        <v>607</v>
      </c>
      <c r="I244" s="3">
        <v>2.29</v>
      </c>
      <c r="J244" s="3">
        <v>0.02</v>
      </c>
      <c r="K244" s="2">
        <v>45273.642199074078</v>
      </c>
      <c r="L244" s="3" t="s">
        <v>1097</v>
      </c>
      <c r="M244" s="3" t="s">
        <v>947</v>
      </c>
      <c r="N244" s="2">
        <v>45274.431944444441</v>
      </c>
      <c r="O244" s="3">
        <v>80.5</v>
      </c>
      <c r="P244" s="3">
        <v>9.1999999999999993</v>
      </c>
      <c r="Q244" s="2">
        <v>45274.425983796296</v>
      </c>
      <c r="R244" s="3" t="s">
        <v>1323</v>
      </c>
      <c r="S244" s="3" t="s">
        <v>30</v>
      </c>
      <c r="T244" s="3">
        <v>0.02</v>
      </c>
      <c r="U244" s="2">
        <v>45273.589432870373</v>
      </c>
      <c r="V244" s="3" t="s">
        <v>892</v>
      </c>
      <c r="W244" s="3" t="s">
        <v>868</v>
      </c>
      <c r="X244" s="2">
        <v>45273.644918981481</v>
      </c>
      <c r="Y244" s="3">
        <v>75.5</v>
      </c>
      <c r="Z244" s="3">
        <v>13.7</v>
      </c>
      <c r="AA244" s="2">
        <v>45273.644918981481</v>
      </c>
      <c r="AB244" s="3" t="s">
        <v>808</v>
      </c>
      <c r="AC244" s="3" t="s">
        <v>30</v>
      </c>
      <c r="AD244" s="3">
        <v>0.03</v>
      </c>
    </row>
    <row r="245" spans="1:30" x14ac:dyDescent="0.25">
      <c r="A245" s="2">
        <v>45274.489421296297</v>
      </c>
      <c r="B245" s="3">
        <v>576</v>
      </c>
      <c r="C245" s="3">
        <v>476</v>
      </c>
      <c r="D245" s="2">
        <v>45274.515821759254</v>
      </c>
      <c r="E245" s="3" t="s">
        <v>908</v>
      </c>
      <c r="F245" s="3" t="s">
        <v>906</v>
      </c>
      <c r="G245" s="2">
        <v>45274.515763888892</v>
      </c>
      <c r="H245" s="3" t="s">
        <v>608</v>
      </c>
      <c r="I245" s="3">
        <v>2.29</v>
      </c>
      <c r="J245" s="3">
        <v>0.02</v>
      </c>
      <c r="K245" s="2">
        <v>45273.643495370372</v>
      </c>
      <c r="L245" s="3" t="s">
        <v>1034</v>
      </c>
      <c r="M245" s="3" t="s">
        <v>1093</v>
      </c>
      <c r="N245" s="2">
        <v>45274.433333333334</v>
      </c>
      <c r="O245" s="3" t="s">
        <v>864</v>
      </c>
      <c r="P245" s="3">
        <v>9.1999999999999993</v>
      </c>
      <c r="Q245" s="2">
        <v>45274.426388888889</v>
      </c>
      <c r="R245" s="3" t="s">
        <v>1324</v>
      </c>
      <c r="S245" s="3" t="s">
        <v>30</v>
      </c>
      <c r="T245" s="3">
        <v>0.02</v>
      </c>
      <c r="U245" s="2">
        <v>45273.590821759259</v>
      </c>
      <c r="V245" s="3" t="s">
        <v>892</v>
      </c>
      <c r="W245" s="3" t="s">
        <v>878</v>
      </c>
      <c r="X245" s="2">
        <v>45273.646296296298</v>
      </c>
      <c r="Y245" s="3">
        <v>75.5</v>
      </c>
      <c r="Z245" s="3">
        <v>13.6</v>
      </c>
      <c r="AA245" s="2">
        <v>45273.646296296298</v>
      </c>
      <c r="AB245" s="3" t="s">
        <v>546</v>
      </c>
      <c r="AC245" s="3" t="s">
        <v>30</v>
      </c>
      <c r="AD245" s="3">
        <v>0.03</v>
      </c>
    </row>
    <row r="246" spans="1:30" x14ac:dyDescent="0.25">
      <c r="A246" s="2">
        <v>45274.48945601852</v>
      </c>
      <c r="B246" s="3">
        <v>576</v>
      </c>
      <c r="C246" s="3">
        <v>476</v>
      </c>
      <c r="D246" s="2">
        <v>45274.515856481477</v>
      </c>
      <c r="E246" s="3" t="s">
        <v>908</v>
      </c>
      <c r="F246" s="3" t="s">
        <v>906</v>
      </c>
      <c r="G246" s="2">
        <v>45274.515821759254</v>
      </c>
      <c r="H246" s="3" t="s">
        <v>608</v>
      </c>
      <c r="I246" s="3">
        <v>2.29</v>
      </c>
      <c r="J246" s="3">
        <v>0.02</v>
      </c>
      <c r="K246" s="2">
        <v>45273.643530092595</v>
      </c>
      <c r="L246" s="3" t="s">
        <v>1034</v>
      </c>
      <c r="M246" s="3" t="s">
        <v>1093</v>
      </c>
      <c r="N246" s="2">
        <v>45274.4375</v>
      </c>
      <c r="O246" s="3">
        <v>80.5</v>
      </c>
      <c r="P246" s="3">
        <v>9.1999999999999993</v>
      </c>
      <c r="Q246" s="2">
        <v>45274.431944444441</v>
      </c>
      <c r="R246" s="3" t="s">
        <v>200</v>
      </c>
      <c r="S246" s="3" t="s">
        <v>30</v>
      </c>
      <c r="T246" s="3">
        <v>0.02</v>
      </c>
      <c r="U246" s="2">
        <v>45273.592210648145</v>
      </c>
      <c r="V246" s="3" t="s">
        <v>893</v>
      </c>
      <c r="W246" s="3" t="s">
        <v>878</v>
      </c>
      <c r="X246" s="2">
        <v>45273.647696759261</v>
      </c>
      <c r="Y246" s="3">
        <v>75.5</v>
      </c>
      <c r="Z246" s="3">
        <v>13.6</v>
      </c>
      <c r="AA246" s="2">
        <v>45273.647696759261</v>
      </c>
      <c r="AB246" s="3" t="s">
        <v>550</v>
      </c>
      <c r="AC246" s="3" t="s">
        <v>30</v>
      </c>
      <c r="AD246" s="3">
        <v>0.03</v>
      </c>
    </row>
    <row r="247" spans="1:30" x14ac:dyDescent="0.25">
      <c r="A247" s="2">
        <v>45274.490763888884</v>
      </c>
      <c r="B247" s="3">
        <v>594</v>
      </c>
      <c r="C247" s="3">
        <v>493</v>
      </c>
      <c r="D247" s="2">
        <v>45274.517152777778</v>
      </c>
      <c r="E247" s="3" t="s">
        <v>908</v>
      </c>
      <c r="F247" s="3" t="s">
        <v>906</v>
      </c>
      <c r="G247" s="2">
        <v>45274.515856481477</v>
      </c>
      <c r="H247" s="3" t="s">
        <v>608</v>
      </c>
      <c r="I247" s="3">
        <v>2.29</v>
      </c>
      <c r="J247" s="3">
        <v>0.02</v>
      </c>
      <c r="K247" s="2">
        <v>45273.643576388888</v>
      </c>
      <c r="L247" s="3" t="s">
        <v>1034</v>
      </c>
      <c r="M247" s="3" t="s">
        <v>1093</v>
      </c>
      <c r="N247" s="2">
        <v>45274.446412037039</v>
      </c>
      <c r="O247" s="3" t="s">
        <v>905</v>
      </c>
      <c r="P247" s="3">
        <v>9.1999999999999993</v>
      </c>
      <c r="Q247" s="2">
        <v>45274.433333333334</v>
      </c>
      <c r="R247" s="3" t="s">
        <v>678</v>
      </c>
      <c r="S247" s="3" t="s">
        <v>30</v>
      </c>
      <c r="T247" s="3">
        <v>0.02</v>
      </c>
      <c r="U247" s="2">
        <v>45273.593599537038</v>
      </c>
      <c r="V247" s="3" t="s">
        <v>893</v>
      </c>
      <c r="W247" s="3" t="s">
        <v>870</v>
      </c>
      <c r="X247" s="2">
        <v>45273.649085648147</v>
      </c>
      <c r="Y247" s="3">
        <v>75.5</v>
      </c>
      <c r="Z247" s="3">
        <v>13.6</v>
      </c>
      <c r="AA247" s="2">
        <v>45273.649085648147</v>
      </c>
      <c r="AB247" s="3" t="s">
        <v>533</v>
      </c>
      <c r="AC247" s="3" t="s">
        <v>30</v>
      </c>
      <c r="AD247" s="3">
        <v>0.03</v>
      </c>
    </row>
    <row r="248" spans="1:30" x14ac:dyDescent="0.25">
      <c r="A248" s="2">
        <v>45274.490798611107</v>
      </c>
      <c r="B248" s="3">
        <v>594</v>
      </c>
      <c r="C248" s="3">
        <v>493</v>
      </c>
      <c r="D248" s="2">
        <v>45274.517187500001</v>
      </c>
      <c r="E248" s="3" t="s">
        <v>908</v>
      </c>
      <c r="F248" s="3" t="s">
        <v>906</v>
      </c>
      <c r="G248" s="2">
        <v>45274.517152777778</v>
      </c>
      <c r="H248" s="3" t="s">
        <v>589</v>
      </c>
      <c r="I248" s="3">
        <v>2.23</v>
      </c>
      <c r="J248" s="3">
        <v>0.02</v>
      </c>
      <c r="K248" s="2">
        <v>45273.644884259258</v>
      </c>
      <c r="L248" s="3" t="s">
        <v>1034</v>
      </c>
      <c r="M248" s="3" t="s">
        <v>1093</v>
      </c>
      <c r="N248" s="2">
        <v>45274.446875000001</v>
      </c>
      <c r="O248" s="3">
        <v>80.5</v>
      </c>
      <c r="P248" s="3">
        <v>9.1999999999999993</v>
      </c>
      <c r="Q248" s="2">
        <v>45274.4375</v>
      </c>
      <c r="R248" s="3" t="s">
        <v>652</v>
      </c>
      <c r="S248" s="3" t="s">
        <v>30</v>
      </c>
      <c r="T248" s="3">
        <v>0.02</v>
      </c>
      <c r="U248" s="2">
        <v>45273.594988425924</v>
      </c>
      <c r="V248" s="3" t="s">
        <v>898</v>
      </c>
      <c r="W248" s="3" t="s">
        <v>871</v>
      </c>
      <c r="X248" s="2">
        <v>45273.650462962964</v>
      </c>
      <c r="Y248" s="3">
        <v>75.5</v>
      </c>
      <c r="Z248" s="3">
        <v>13.7</v>
      </c>
      <c r="AA248" s="2">
        <v>45273.650462962964</v>
      </c>
      <c r="AB248" s="3" t="s">
        <v>549</v>
      </c>
      <c r="AC248" s="3" t="s">
        <v>30</v>
      </c>
      <c r="AD248" s="3">
        <v>0.04</v>
      </c>
    </row>
    <row r="249" spans="1:30" x14ac:dyDescent="0.25">
      <c r="A249" s="2">
        <v>45274.490856481483</v>
      </c>
      <c r="B249" s="3">
        <v>594</v>
      </c>
      <c r="C249" s="3">
        <v>493</v>
      </c>
      <c r="D249" s="2">
        <v>45274.517245370371</v>
      </c>
      <c r="E249" s="3" t="s">
        <v>908</v>
      </c>
      <c r="F249" s="3" t="s">
        <v>906</v>
      </c>
      <c r="G249" s="2">
        <v>45274.517187500001</v>
      </c>
      <c r="H249" s="3" t="s">
        <v>589</v>
      </c>
      <c r="I249" s="3">
        <v>2.23</v>
      </c>
      <c r="J249" s="3">
        <v>0.02</v>
      </c>
      <c r="K249" s="2">
        <v>45273.644918981481</v>
      </c>
      <c r="L249" s="3" t="s">
        <v>1034</v>
      </c>
      <c r="M249" s="3" t="s">
        <v>1093</v>
      </c>
      <c r="N249" s="2">
        <v>45274.448263888888</v>
      </c>
      <c r="O249" s="3" t="s">
        <v>905</v>
      </c>
      <c r="P249" s="3">
        <v>9.1999999999999993</v>
      </c>
      <c r="Q249" s="2">
        <v>45274.446412037039</v>
      </c>
      <c r="R249" s="3" t="s">
        <v>199</v>
      </c>
      <c r="S249" s="3" t="s">
        <v>30</v>
      </c>
      <c r="T249" s="3">
        <v>0.02</v>
      </c>
      <c r="U249" s="2">
        <v>45273.596377314811</v>
      </c>
      <c r="V249" s="3" t="s">
        <v>949</v>
      </c>
      <c r="W249" s="3" t="s">
        <v>900</v>
      </c>
      <c r="X249" s="2">
        <v>45273.651851851857</v>
      </c>
      <c r="Y249" s="3">
        <v>75.5</v>
      </c>
      <c r="Z249" s="3">
        <v>13.6</v>
      </c>
      <c r="AA249" s="2">
        <v>45273.651851851857</v>
      </c>
      <c r="AB249" s="3" t="s">
        <v>566</v>
      </c>
      <c r="AC249" s="3" t="s">
        <v>30</v>
      </c>
      <c r="AD249" s="3">
        <v>0.03</v>
      </c>
    </row>
    <row r="250" spans="1:30" x14ac:dyDescent="0.25">
      <c r="A250" s="2">
        <v>45274.492152777777</v>
      </c>
      <c r="B250" s="3">
        <v>594</v>
      </c>
      <c r="C250" s="3">
        <v>493</v>
      </c>
      <c r="D250" s="2">
        <v>45274.518541666665</v>
      </c>
      <c r="E250" s="3" t="s">
        <v>908</v>
      </c>
      <c r="F250" s="3" t="s">
        <v>906</v>
      </c>
      <c r="G250" s="2">
        <v>45274.517245370371</v>
      </c>
      <c r="H250" s="3" t="s">
        <v>589</v>
      </c>
      <c r="I250" s="3">
        <v>2.23</v>
      </c>
      <c r="J250" s="3">
        <v>0.02</v>
      </c>
      <c r="K250" s="2">
        <v>45273.644976851851</v>
      </c>
      <c r="L250" s="3" t="s">
        <v>1034</v>
      </c>
      <c r="M250" s="3" t="s">
        <v>1093</v>
      </c>
      <c r="N250" s="2">
        <v>45274.45103009259</v>
      </c>
      <c r="O250" s="3" t="s">
        <v>905</v>
      </c>
      <c r="P250" s="3">
        <v>9.1999999999999993</v>
      </c>
      <c r="Q250" s="2">
        <v>45274.446875000001</v>
      </c>
      <c r="R250" s="3" t="s">
        <v>61</v>
      </c>
      <c r="S250" s="3" t="s">
        <v>30</v>
      </c>
      <c r="T250" s="3">
        <v>0.02</v>
      </c>
      <c r="U250" s="2">
        <v>45273.597118055557</v>
      </c>
      <c r="V250" s="3" t="s">
        <v>1246</v>
      </c>
      <c r="W250" s="3" t="s">
        <v>1243</v>
      </c>
      <c r="X250" s="2">
        <v>45273.65325231482</v>
      </c>
      <c r="Y250" s="3">
        <v>75.5</v>
      </c>
      <c r="Z250" s="3">
        <v>13.6</v>
      </c>
      <c r="AA250" s="2">
        <v>45273.65325231482</v>
      </c>
      <c r="AB250" s="3" t="s">
        <v>541</v>
      </c>
      <c r="AC250" s="3" t="s">
        <v>30</v>
      </c>
      <c r="AD250" s="3">
        <v>0.03</v>
      </c>
    </row>
    <row r="251" spans="1:30" x14ac:dyDescent="0.25">
      <c r="A251" s="2">
        <v>45274.49219907407</v>
      </c>
      <c r="B251" s="3">
        <v>594</v>
      </c>
      <c r="C251" s="3">
        <v>493</v>
      </c>
      <c r="D251" s="2">
        <v>45274.518587962964</v>
      </c>
      <c r="E251" s="3" t="s">
        <v>908</v>
      </c>
      <c r="F251" s="3" t="s">
        <v>906</v>
      </c>
      <c r="G251" s="2">
        <v>45274.518541666665</v>
      </c>
      <c r="H251" s="3" t="s">
        <v>88</v>
      </c>
      <c r="I251" s="3">
        <v>2.23</v>
      </c>
      <c r="J251" s="3">
        <v>0.02</v>
      </c>
      <c r="K251" s="2">
        <v>45273.646261574075</v>
      </c>
      <c r="L251" s="3" t="s">
        <v>907</v>
      </c>
      <c r="M251" s="3" t="s">
        <v>865</v>
      </c>
      <c r="N251" s="2">
        <v>45274.452430555553</v>
      </c>
      <c r="O251" s="3" t="s">
        <v>905</v>
      </c>
      <c r="P251" s="3">
        <v>9.1999999999999993</v>
      </c>
      <c r="Q251" s="2">
        <v>45274.448263888888</v>
      </c>
      <c r="R251" s="3" t="s">
        <v>598</v>
      </c>
      <c r="S251" s="3" t="s">
        <v>30</v>
      </c>
      <c r="T251" s="3">
        <v>0.02</v>
      </c>
      <c r="U251" s="2">
        <v>45273.597766203704</v>
      </c>
      <c r="V251" s="3" t="s">
        <v>1246</v>
      </c>
      <c r="W251" s="3" t="s">
        <v>1243</v>
      </c>
      <c r="X251" s="2">
        <v>45273.654664351852</v>
      </c>
      <c r="Y251" s="3">
        <v>75.5</v>
      </c>
      <c r="Z251" s="3">
        <v>13.6</v>
      </c>
      <c r="AA251" s="2">
        <v>45273.654664351852</v>
      </c>
      <c r="AB251" s="3" t="s">
        <v>1160</v>
      </c>
      <c r="AC251" s="3" t="s">
        <v>30</v>
      </c>
      <c r="AD251" s="3">
        <v>0.03</v>
      </c>
    </row>
    <row r="252" spans="1:30" x14ac:dyDescent="0.25">
      <c r="A252" s="2">
        <v>45274.492245370369</v>
      </c>
      <c r="B252" s="3">
        <v>594</v>
      </c>
      <c r="C252" s="3">
        <v>493</v>
      </c>
      <c r="D252" s="2">
        <v>45274.518645833334</v>
      </c>
      <c r="E252" s="3" t="s">
        <v>908</v>
      </c>
      <c r="F252" s="3" t="s">
        <v>906</v>
      </c>
      <c r="G252" s="2">
        <v>45274.518587962964</v>
      </c>
      <c r="H252" s="3" t="s">
        <v>88</v>
      </c>
      <c r="I252" s="3">
        <v>2.23</v>
      </c>
      <c r="J252" s="3">
        <v>0.02</v>
      </c>
      <c r="K252" s="2">
        <v>45273.646307870367</v>
      </c>
      <c r="L252" s="3" t="s">
        <v>907</v>
      </c>
      <c r="M252" s="3" t="s">
        <v>865</v>
      </c>
      <c r="N252" s="2">
        <v>45274.453819444447</v>
      </c>
      <c r="O252" s="3" t="s">
        <v>905</v>
      </c>
      <c r="P252" s="3">
        <v>9.1999999999999993</v>
      </c>
      <c r="Q252" s="2">
        <v>45274.45103009259</v>
      </c>
      <c r="R252" s="3" t="s">
        <v>1325</v>
      </c>
      <c r="S252" s="3" t="s">
        <v>30</v>
      </c>
      <c r="T252" s="3">
        <v>0.02</v>
      </c>
      <c r="U252" s="2">
        <v>45273.599155092597</v>
      </c>
      <c r="V252" s="3" t="s">
        <v>967</v>
      </c>
      <c r="W252" s="3" t="s">
        <v>1059</v>
      </c>
      <c r="X252" s="2">
        <v>45273.656018518523</v>
      </c>
      <c r="Y252" s="3">
        <v>75.5</v>
      </c>
      <c r="Z252" s="3">
        <v>13.6</v>
      </c>
      <c r="AA252" s="2">
        <v>45273.656018518523</v>
      </c>
      <c r="AB252" s="3" t="s">
        <v>542</v>
      </c>
      <c r="AC252" s="3" t="s">
        <v>30</v>
      </c>
      <c r="AD252" s="3">
        <v>0.03</v>
      </c>
    </row>
    <row r="253" spans="1:30" x14ac:dyDescent="0.25">
      <c r="A253" s="2">
        <v>45274.49354166667</v>
      </c>
      <c r="B253" s="3">
        <v>555</v>
      </c>
      <c r="C253" s="3">
        <v>448</v>
      </c>
      <c r="D253" s="2">
        <v>45274.519930555558</v>
      </c>
      <c r="E253" s="3" t="s">
        <v>908</v>
      </c>
      <c r="F253" s="3" t="s">
        <v>906</v>
      </c>
      <c r="G253" s="2">
        <v>45274.518645833334</v>
      </c>
      <c r="H253" s="3" t="s">
        <v>88</v>
      </c>
      <c r="I253" s="3">
        <v>2.23</v>
      </c>
      <c r="J253" s="3">
        <v>0.02</v>
      </c>
      <c r="K253" s="2">
        <v>45273.646354166667</v>
      </c>
      <c r="L253" s="3" t="s">
        <v>907</v>
      </c>
      <c r="M253" s="3" t="s">
        <v>865</v>
      </c>
      <c r="N253" s="2">
        <v>45274.463171296295</v>
      </c>
      <c r="O253" s="3">
        <v>81.5</v>
      </c>
      <c r="P253" s="3">
        <v>9.1999999999999993</v>
      </c>
      <c r="Q253" s="2">
        <v>45274.452430555553</v>
      </c>
      <c r="R253" s="3" t="s">
        <v>653</v>
      </c>
      <c r="S253" s="3" t="s">
        <v>30</v>
      </c>
      <c r="T253" s="3">
        <v>0.02</v>
      </c>
      <c r="U253" s="2">
        <v>45273.60055555556</v>
      </c>
      <c r="V253" s="3" t="s">
        <v>907</v>
      </c>
      <c r="W253" s="3" t="s">
        <v>892</v>
      </c>
      <c r="X253" s="2">
        <v>45273.657407407409</v>
      </c>
      <c r="Y253" s="3">
        <v>75.5</v>
      </c>
      <c r="Z253" s="3">
        <v>13.6</v>
      </c>
      <c r="AA253" s="2">
        <v>45273.657407407409</v>
      </c>
      <c r="AB253" s="3" t="s">
        <v>541</v>
      </c>
      <c r="AC253" s="3" t="s">
        <v>30</v>
      </c>
      <c r="AD253" s="3">
        <v>0.03</v>
      </c>
    </row>
    <row r="254" spans="1:30" x14ac:dyDescent="0.25">
      <c r="A254" s="2">
        <v>45274.493587962963</v>
      </c>
      <c r="B254" s="3">
        <v>555</v>
      </c>
      <c r="C254" s="3">
        <v>448</v>
      </c>
      <c r="D254" s="2">
        <v>45274.519976851851</v>
      </c>
      <c r="E254" s="3" t="s">
        <v>908</v>
      </c>
      <c r="F254" s="3" t="s">
        <v>906</v>
      </c>
      <c r="G254" s="2">
        <v>45274.519930555558</v>
      </c>
      <c r="H254" s="3" t="s">
        <v>609</v>
      </c>
      <c r="I254" s="3">
        <v>2.2400000000000002</v>
      </c>
      <c r="J254" s="3">
        <v>0.02</v>
      </c>
      <c r="K254" s="2">
        <v>45274.366851851853</v>
      </c>
      <c r="L254" s="3" t="s">
        <v>1098</v>
      </c>
      <c r="M254" s="3" t="s">
        <v>1099</v>
      </c>
      <c r="N254" s="2">
        <v>45274.464097222226</v>
      </c>
      <c r="O254" s="3">
        <v>81.5</v>
      </c>
      <c r="P254" s="3">
        <v>9.1</v>
      </c>
      <c r="Q254" s="2">
        <v>45274.453819444447</v>
      </c>
      <c r="R254" s="3" t="s">
        <v>200</v>
      </c>
      <c r="S254" s="3" t="s">
        <v>30</v>
      </c>
      <c r="T254" s="3">
        <v>0.02</v>
      </c>
      <c r="U254" s="2">
        <v>45273.60193287037</v>
      </c>
      <c r="V254" s="3" t="s">
        <v>899</v>
      </c>
      <c r="W254" s="3" t="s">
        <v>866</v>
      </c>
      <c r="X254" s="2">
        <v>45273.658796296295</v>
      </c>
      <c r="Y254" s="3" t="s">
        <v>913</v>
      </c>
      <c r="Z254" s="3">
        <v>13.6</v>
      </c>
      <c r="AA254" s="2">
        <v>45273.658796296295</v>
      </c>
      <c r="AB254" s="3" t="s">
        <v>1160</v>
      </c>
      <c r="AC254" s="3" t="s">
        <v>30</v>
      </c>
      <c r="AD254" s="3">
        <v>0.03</v>
      </c>
    </row>
    <row r="255" spans="1:30" x14ac:dyDescent="0.25">
      <c r="A255" s="2">
        <v>45274.493634259255</v>
      </c>
      <c r="B255" s="3">
        <v>555</v>
      </c>
      <c r="C255" s="3">
        <v>448</v>
      </c>
      <c r="D255" s="2">
        <v>45274.520034722227</v>
      </c>
      <c r="E255" s="3" t="s">
        <v>908</v>
      </c>
      <c r="F255" s="3" t="s">
        <v>906</v>
      </c>
      <c r="G255" s="2">
        <v>45274.519976851851</v>
      </c>
      <c r="H255" s="3" t="s">
        <v>609</v>
      </c>
      <c r="I255" s="3">
        <v>2.2400000000000002</v>
      </c>
      <c r="J255" s="3">
        <v>0.02</v>
      </c>
      <c r="K255" s="2">
        <v>45274.36824074074</v>
      </c>
      <c r="L255" s="3" t="s">
        <v>559</v>
      </c>
      <c r="M255" s="3" t="s">
        <v>1100</v>
      </c>
      <c r="N255" s="2">
        <v>45274.466874999998</v>
      </c>
      <c r="O255" s="3" t="s">
        <v>907</v>
      </c>
      <c r="P255" s="3">
        <v>9.1</v>
      </c>
      <c r="Q255" s="2">
        <v>45274.462592592594</v>
      </c>
      <c r="R255" s="3" t="s">
        <v>1326</v>
      </c>
      <c r="S255" s="3"/>
      <c r="T255" s="3"/>
      <c r="U255" s="2">
        <v>45273.603321759263</v>
      </c>
      <c r="V255" s="3" t="s">
        <v>895</v>
      </c>
      <c r="W255" s="3" t="s">
        <v>869</v>
      </c>
      <c r="X255" s="2">
        <v>45273.660196759258</v>
      </c>
      <c r="Y255" s="3" t="s">
        <v>913</v>
      </c>
      <c r="Z255" s="3">
        <v>13.6</v>
      </c>
      <c r="AA255" s="2">
        <v>45273.660196759258</v>
      </c>
      <c r="AB255" s="3" t="s">
        <v>1151</v>
      </c>
      <c r="AC255" s="3" t="s">
        <v>30</v>
      </c>
      <c r="AD255" s="3">
        <v>0.03</v>
      </c>
    </row>
    <row r="256" spans="1:30" x14ac:dyDescent="0.25">
      <c r="A256" s="2">
        <v>45274.496319444443</v>
      </c>
      <c r="B256" s="3">
        <v>568</v>
      </c>
      <c r="C256" s="3">
        <v>475</v>
      </c>
      <c r="D256" s="2">
        <v>45274.521319444444</v>
      </c>
      <c r="E256" s="3" t="s">
        <v>908</v>
      </c>
      <c r="F256" s="3" t="s">
        <v>906</v>
      </c>
      <c r="G256" s="2">
        <v>45274.520034722227</v>
      </c>
      <c r="H256" s="3" t="s">
        <v>609</v>
      </c>
      <c r="I256" s="3">
        <v>2.2400000000000002</v>
      </c>
      <c r="J256" s="3">
        <v>0.02</v>
      </c>
      <c r="K256" s="2">
        <v>45274.369629629626</v>
      </c>
      <c r="L256" s="3" t="s">
        <v>559</v>
      </c>
      <c r="M256" s="3" t="s">
        <v>1100</v>
      </c>
      <c r="N256" s="2">
        <v>45274.468263888892</v>
      </c>
      <c r="O256" s="3" t="s">
        <v>907</v>
      </c>
      <c r="P256" s="3">
        <v>9.1</v>
      </c>
      <c r="Q256" s="2">
        <v>45274.463171296295</v>
      </c>
      <c r="R256" s="3" t="s">
        <v>1326</v>
      </c>
      <c r="S256" s="3" t="s">
        <v>30</v>
      </c>
      <c r="T256" s="3">
        <v>0.02</v>
      </c>
      <c r="U256" s="2">
        <v>45273.604710648149</v>
      </c>
      <c r="V256" s="3" t="s">
        <v>911</v>
      </c>
      <c r="W256" s="3" t="s">
        <v>871</v>
      </c>
      <c r="X256" s="2">
        <v>45274.368090277778</v>
      </c>
      <c r="Y256" s="3">
        <v>73.5</v>
      </c>
      <c r="Z256" s="3">
        <v>12.9</v>
      </c>
      <c r="AA256" s="2">
        <v>45274.368090277778</v>
      </c>
      <c r="AB256" s="3" t="s">
        <v>284</v>
      </c>
      <c r="AC256" s="3" t="s">
        <v>30</v>
      </c>
      <c r="AD256" s="3">
        <v>0.02</v>
      </c>
    </row>
    <row r="257" spans="1:30" x14ac:dyDescent="0.25">
      <c r="A257" s="2">
        <v>45274.496354166666</v>
      </c>
      <c r="B257" s="3">
        <v>568</v>
      </c>
      <c r="C257" s="3">
        <v>475</v>
      </c>
      <c r="D257" s="2">
        <v>45274.52270833333</v>
      </c>
      <c r="E257" s="3" t="s">
        <v>908</v>
      </c>
      <c r="F257" s="3" t="s">
        <v>906</v>
      </c>
      <c r="G257" s="2">
        <v>45274.521319444444</v>
      </c>
      <c r="H257" s="3" t="s">
        <v>589</v>
      </c>
      <c r="I257" s="3">
        <v>2.21</v>
      </c>
      <c r="J257" s="3">
        <v>0.02</v>
      </c>
      <c r="K257" s="2">
        <v>45274.371018518519</v>
      </c>
      <c r="L257" s="3" t="s">
        <v>1101</v>
      </c>
      <c r="M257" s="3" t="s">
        <v>1102</v>
      </c>
      <c r="N257" s="2">
        <v>45274.481122685189</v>
      </c>
      <c r="O257" s="3">
        <v>82.5</v>
      </c>
      <c r="P257" s="3">
        <v>9.1</v>
      </c>
      <c r="Q257" s="2">
        <v>45274.464097222226</v>
      </c>
      <c r="R257" s="3" t="s">
        <v>1327</v>
      </c>
      <c r="S257" s="3" t="s">
        <v>30</v>
      </c>
      <c r="T257" s="3">
        <v>0.02</v>
      </c>
      <c r="U257" s="2">
        <v>45273.606099537035</v>
      </c>
      <c r="V257" s="3" t="s">
        <v>894</v>
      </c>
      <c r="W257" s="3" t="s">
        <v>869</v>
      </c>
      <c r="X257" s="2">
        <v>45274.368854166663</v>
      </c>
      <c r="Y257" s="3">
        <v>71.5</v>
      </c>
      <c r="Z257" s="3">
        <v>12.2</v>
      </c>
      <c r="AA257" s="2">
        <v>45274.368854166663</v>
      </c>
      <c r="AB257" s="3" t="s">
        <v>740</v>
      </c>
      <c r="AC257" s="3" t="s">
        <v>30</v>
      </c>
      <c r="AD257" s="3">
        <v>0.02</v>
      </c>
    </row>
    <row r="258" spans="1:30" x14ac:dyDescent="0.25">
      <c r="A258" s="2">
        <v>45274.496412037042</v>
      </c>
      <c r="B258" s="3">
        <v>568</v>
      </c>
      <c r="C258" s="3">
        <v>475</v>
      </c>
      <c r="D258" s="2">
        <v>45274.524097222224</v>
      </c>
      <c r="E258" s="3" t="s">
        <v>908</v>
      </c>
      <c r="F258" s="3" t="s">
        <v>906</v>
      </c>
      <c r="G258" s="2">
        <v>45274.52270833333</v>
      </c>
      <c r="H258" s="3" t="s">
        <v>610</v>
      </c>
      <c r="I258" s="3">
        <v>2.17</v>
      </c>
      <c r="J258" s="3">
        <v>0.02</v>
      </c>
      <c r="K258" s="2">
        <v>45274.379351851851</v>
      </c>
      <c r="L258" s="3" t="s">
        <v>1103</v>
      </c>
      <c r="M258" s="3" t="s">
        <v>1104</v>
      </c>
      <c r="N258" s="2">
        <v>45274.48170138889</v>
      </c>
      <c r="O258" s="3">
        <v>82.5</v>
      </c>
      <c r="P258" s="3">
        <v>9.1999999999999993</v>
      </c>
      <c r="Q258" s="2">
        <v>45274.466874999998</v>
      </c>
      <c r="R258" s="3" t="s">
        <v>274</v>
      </c>
      <c r="S258" s="3" t="s">
        <v>30</v>
      </c>
      <c r="T258" s="3">
        <v>0.02</v>
      </c>
      <c r="U258" s="2">
        <v>45273.607488425929</v>
      </c>
      <c r="V258" s="3" t="s">
        <v>894</v>
      </c>
      <c r="W258" s="3" t="s">
        <v>868</v>
      </c>
      <c r="X258" s="2">
        <v>45274.370243055557</v>
      </c>
      <c r="Y258" s="3">
        <v>72.5</v>
      </c>
      <c r="Z258" s="3">
        <v>11.5</v>
      </c>
      <c r="AA258" s="2">
        <v>45274.370243055557</v>
      </c>
      <c r="AB258" s="3" t="s">
        <v>167</v>
      </c>
      <c r="AC258" s="3" t="s">
        <v>30</v>
      </c>
      <c r="AD258" s="3">
        <v>0.03</v>
      </c>
    </row>
    <row r="259" spans="1:30" x14ac:dyDescent="0.25">
      <c r="A259" s="2">
        <v>45274.497708333336</v>
      </c>
      <c r="B259" s="3">
        <v>603</v>
      </c>
      <c r="C259" s="3">
        <v>501</v>
      </c>
      <c r="D259" s="2">
        <v>45274.52548611111</v>
      </c>
      <c r="E259" s="3" t="s">
        <v>908</v>
      </c>
      <c r="F259" s="3" t="s">
        <v>906</v>
      </c>
      <c r="G259" s="2">
        <v>45274.524097222224</v>
      </c>
      <c r="H259" s="3" t="s">
        <v>248</v>
      </c>
      <c r="I259" s="3">
        <v>2.17</v>
      </c>
      <c r="J259" s="3">
        <v>0.02</v>
      </c>
      <c r="K259" s="2">
        <v>45274.387685185182</v>
      </c>
      <c r="L259" s="3" t="s">
        <v>1105</v>
      </c>
      <c r="M259" s="3" t="s">
        <v>956</v>
      </c>
      <c r="N259" s="2">
        <v>45274.496631944443</v>
      </c>
      <c r="O259" s="3" t="s">
        <v>908</v>
      </c>
      <c r="P259" s="3">
        <v>9.4</v>
      </c>
      <c r="Q259" s="2">
        <v>45274.468263888892</v>
      </c>
      <c r="R259" s="3" t="s">
        <v>1328</v>
      </c>
      <c r="S259" s="3" t="s">
        <v>30</v>
      </c>
      <c r="T259" s="3">
        <v>0.02</v>
      </c>
      <c r="U259" s="2">
        <v>45273.608877314815</v>
      </c>
      <c r="V259" s="3" t="s">
        <v>895</v>
      </c>
      <c r="W259" s="3" t="s">
        <v>869</v>
      </c>
      <c r="X259" s="2">
        <v>45274.371631944443</v>
      </c>
      <c r="Y259" s="3" t="s">
        <v>896</v>
      </c>
      <c r="Z259" s="3">
        <v>11.1</v>
      </c>
      <c r="AA259" s="2">
        <v>45274.371631944443</v>
      </c>
      <c r="AB259" s="3" t="s">
        <v>27</v>
      </c>
      <c r="AC259" s="3" t="s">
        <v>30</v>
      </c>
      <c r="AD259" s="3">
        <v>0.04</v>
      </c>
    </row>
    <row r="260" spans="1:30" x14ac:dyDescent="0.25">
      <c r="A260" s="2">
        <v>45274.497766203705</v>
      </c>
      <c r="B260" s="3">
        <v>603</v>
      </c>
      <c r="C260" s="3">
        <v>501</v>
      </c>
      <c r="D260" s="2">
        <v>45274.526874999996</v>
      </c>
      <c r="E260" s="3" t="s">
        <v>908</v>
      </c>
      <c r="F260" s="3" t="s">
        <v>906</v>
      </c>
      <c r="G260" s="2">
        <v>45274.52548611111</v>
      </c>
      <c r="H260" s="3" t="s">
        <v>611</v>
      </c>
      <c r="I260" s="3">
        <v>2.16</v>
      </c>
      <c r="J260" s="3">
        <v>0.02</v>
      </c>
      <c r="K260" s="2">
        <v>45274.389074074075</v>
      </c>
      <c r="L260" s="3" t="s">
        <v>991</v>
      </c>
      <c r="M260" s="3" t="s">
        <v>1106</v>
      </c>
      <c r="N260" s="2">
        <v>45274.501828703702</v>
      </c>
      <c r="O260" s="3" t="s">
        <v>907</v>
      </c>
      <c r="P260" s="3">
        <v>9.5</v>
      </c>
      <c r="Q260" s="2">
        <v>45274.469490740739</v>
      </c>
      <c r="R260" s="3" t="s">
        <v>318</v>
      </c>
      <c r="S260" s="3"/>
      <c r="T260" s="3"/>
      <c r="U260" s="2">
        <v>45273.610266203701</v>
      </c>
      <c r="V260" s="3" t="s">
        <v>911</v>
      </c>
      <c r="W260" s="3" t="s">
        <v>886</v>
      </c>
      <c r="X260" s="2">
        <v>45274.373020833329</v>
      </c>
      <c r="Y260" s="3" t="s">
        <v>900</v>
      </c>
      <c r="Z260" s="3">
        <v>10.8</v>
      </c>
      <c r="AA260" s="2">
        <v>45274.373020833329</v>
      </c>
      <c r="AB260" s="3" t="s">
        <v>113</v>
      </c>
      <c r="AC260" s="3" t="s">
        <v>30</v>
      </c>
      <c r="AD260" s="3">
        <v>0.05</v>
      </c>
    </row>
    <row r="261" spans="1:30" x14ac:dyDescent="0.25">
      <c r="A261" s="2">
        <v>45274.497824074075</v>
      </c>
      <c r="B261" s="3">
        <v>603</v>
      </c>
      <c r="C261" s="3">
        <v>501</v>
      </c>
      <c r="D261" s="2">
        <v>45274.528263888889</v>
      </c>
      <c r="E261" s="3" t="s">
        <v>908</v>
      </c>
      <c r="F261" s="3">
        <v>8.9</v>
      </c>
      <c r="G261" s="2">
        <v>45274.526874999996</v>
      </c>
      <c r="H261" s="3" t="s">
        <v>582</v>
      </c>
      <c r="I261" s="3">
        <v>2.0499999999999998</v>
      </c>
      <c r="J261" s="3">
        <v>0.02</v>
      </c>
      <c r="K261" s="2">
        <v>45274.391851851848</v>
      </c>
      <c r="L261" s="3" t="s">
        <v>1107</v>
      </c>
      <c r="M261" s="3" t="s">
        <v>1108</v>
      </c>
      <c r="N261" s="2">
        <v>45274.515717592592</v>
      </c>
      <c r="O261" s="3" t="s">
        <v>908</v>
      </c>
      <c r="P261" s="3">
        <v>9.1</v>
      </c>
      <c r="Q261" s="2">
        <v>45274.471574074079</v>
      </c>
      <c r="R261" s="3" t="s">
        <v>318</v>
      </c>
      <c r="S261" s="3"/>
      <c r="T261" s="3"/>
      <c r="U261" s="2">
        <v>45273.611655092594</v>
      </c>
      <c r="V261" s="3" t="s">
        <v>876</v>
      </c>
      <c r="W261" s="3" t="s">
        <v>884</v>
      </c>
      <c r="X261" s="2">
        <v>45274.374398148153</v>
      </c>
      <c r="Y261" s="3">
        <v>75.5</v>
      </c>
      <c r="Z261" s="3">
        <v>10.5</v>
      </c>
      <c r="AA261" s="2">
        <v>45274.374398148153</v>
      </c>
      <c r="AB261" s="3" t="s">
        <v>216</v>
      </c>
      <c r="AC261" s="3" t="s">
        <v>30</v>
      </c>
      <c r="AD261" s="3">
        <v>0.06</v>
      </c>
    </row>
    <row r="262" spans="1:30" x14ac:dyDescent="0.25">
      <c r="A262" s="2">
        <v>45274.499155092592</v>
      </c>
      <c r="B262" s="3">
        <v>619</v>
      </c>
      <c r="C262" s="3">
        <v>503</v>
      </c>
      <c r="D262" s="2">
        <v>45274.529652777783</v>
      </c>
      <c r="E262" s="3" t="s">
        <v>908</v>
      </c>
      <c r="F262" s="3">
        <v>8.9</v>
      </c>
      <c r="G262" s="2">
        <v>45274.528263888889</v>
      </c>
      <c r="H262" s="3" t="s">
        <v>591</v>
      </c>
      <c r="I262" s="3">
        <v>2.0099999999999998</v>
      </c>
      <c r="J262" s="3">
        <v>0.02</v>
      </c>
      <c r="K262" s="2">
        <v>45274.393240740741</v>
      </c>
      <c r="L262" s="3" t="s">
        <v>178</v>
      </c>
      <c r="M262" s="3" t="s">
        <v>1109</v>
      </c>
      <c r="N262" s="2">
        <v>45274.524050925931</v>
      </c>
      <c r="O262" s="3" t="s">
        <v>908</v>
      </c>
      <c r="P262" s="3">
        <v>9.1</v>
      </c>
      <c r="Q262" s="2">
        <v>45274.480543981481</v>
      </c>
      <c r="R262" s="3" t="s">
        <v>1329</v>
      </c>
      <c r="S262" s="3"/>
      <c r="T262" s="3"/>
      <c r="U262" s="2">
        <v>45273.613043981481</v>
      </c>
      <c r="V262" s="3" t="s">
        <v>864</v>
      </c>
      <c r="W262" s="3" t="s">
        <v>876</v>
      </c>
      <c r="X262" s="2">
        <v>45274.375787037032</v>
      </c>
      <c r="Y262" s="3">
        <v>76.5</v>
      </c>
      <c r="Z262" s="3">
        <v>10.3</v>
      </c>
      <c r="AA262" s="2">
        <v>45274.375787037032</v>
      </c>
      <c r="AB262" s="3" t="s">
        <v>310</v>
      </c>
      <c r="AC262" s="3" t="s">
        <v>30</v>
      </c>
      <c r="AD262" s="3">
        <v>0.06</v>
      </c>
    </row>
    <row r="263" spans="1:30" x14ac:dyDescent="0.25">
      <c r="A263" s="2">
        <v>45274.499201388884</v>
      </c>
      <c r="B263" s="3">
        <v>619</v>
      </c>
      <c r="C263" s="3">
        <v>503</v>
      </c>
      <c r="D263" s="2">
        <v>45274.531041666662</v>
      </c>
      <c r="E263" s="3" t="s">
        <v>908</v>
      </c>
      <c r="F263" s="3">
        <v>8.9</v>
      </c>
      <c r="G263" s="2">
        <v>45274.529652777783</v>
      </c>
      <c r="H263" s="3" t="s">
        <v>474</v>
      </c>
      <c r="I263" s="3">
        <v>1.96</v>
      </c>
      <c r="J263" s="3">
        <v>0.02</v>
      </c>
      <c r="K263" s="2">
        <v>45274.394629629634</v>
      </c>
      <c r="L263" s="3" t="s">
        <v>178</v>
      </c>
      <c r="M263" s="3" t="s">
        <v>1109</v>
      </c>
      <c r="N263" s="2">
        <v>45274.546273148153</v>
      </c>
      <c r="O263" s="3" t="s">
        <v>908</v>
      </c>
      <c r="P263" s="3" t="s">
        <v>906</v>
      </c>
      <c r="Q263" s="2">
        <v>45274.481122685189</v>
      </c>
      <c r="R263" s="3" t="s">
        <v>1329</v>
      </c>
      <c r="S263" s="3" t="s">
        <v>30</v>
      </c>
      <c r="T263" s="3">
        <v>0.02</v>
      </c>
      <c r="U263" s="2">
        <v>45273.614432870367</v>
      </c>
      <c r="V263" s="3" t="s">
        <v>899</v>
      </c>
      <c r="W263" s="3" t="s">
        <v>874</v>
      </c>
      <c r="X263" s="2">
        <v>45274.377175925925</v>
      </c>
      <c r="Y263" s="3" t="s">
        <v>902</v>
      </c>
      <c r="Z263" s="3">
        <v>10.1</v>
      </c>
      <c r="AA263" s="2">
        <v>45274.377175925925</v>
      </c>
      <c r="AB263" s="3" t="s">
        <v>5</v>
      </c>
      <c r="AC263" s="3" t="s">
        <v>30</v>
      </c>
      <c r="AD263" s="3">
        <v>0.06</v>
      </c>
    </row>
    <row r="264" spans="1:30" x14ac:dyDescent="0.25">
      <c r="A264" s="2">
        <v>45274.500486111108</v>
      </c>
      <c r="B264" s="3">
        <v>619</v>
      </c>
      <c r="C264" s="3">
        <v>503</v>
      </c>
      <c r="D264" s="2">
        <v>45274.532430555555</v>
      </c>
      <c r="E264" s="3">
        <v>83.5</v>
      </c>
      <c r="F264" s="3">
        <v>8.9</v>
      </c>
      <c r="G264" s="2">
        <v>45274.531041666662</v>
      </c>
      <c r="H264" s="3" t="s">
        <v>453</v>
      </c>
      <c r="I264" s="3">
        <v>1.81</v>
      </c>
      <c r="J264" s="3">
        <v>0.02</v>
      </c>
      <c r="K264" s="2">
        <v>45274.396018518513</v>
      </c>
      <c r="L264" s="3" t="s">
        <v>1110</v>
      </c>
      <c r="M264" s="3" t="s">
        <v>1111</v>
      </c>
      <c r="N264" s="2">
        <v>45274.550439814819</v>
      </c>
      <c r="O264" s="3" t="s">
        <v>908</v>
      </c>
      <c r="P264" s="3" t="s">
        <v>906</v>
      </c>
      <c r="Q264" s="2">
        <v>45274.48170138889</v>
      </c>
      <c r="R264" s="3" t="s">
        <v>1330</v>
      </c>
      <c r="S264" s="3" t="s">
        <v>30</v>
      </c>
      <c r="T264" s="3">
        <v>0.02</v>
      </c>
      <c r="U264" s="2">
        <v>45273.61582175926</v>
      </c>
      <c r="V264" s="3" t="s">
        <v>899</v>
      </c>
      <c r="W264" s="3" t="s">
        <v>873</v>
      </c>
      <c r="X264" s="2">
        <v>45274.390949074077</v>
      </c>
      <c r="Y264" s="3">
        <v>80.5</v>
      </c>
      <c r="Z264" s="3">
        <v>9.5</v>
      </c>
      <c r="AA264" s="2">
        <v>45274.390949074077</v>
      </c>
      <c r="AB264" s="3" t="s">
        <v>471</v>
      </c>
      <c r="AC264" s="3" t="s">
        <v>30</v>
      </c>
      <c r="AD264" s="3">
        <v>0.05</v>
      </c>
    </row>
    <row r="265" spans="1:30" x14ac:dyDescent="0.25">
      <c r="A265" s="2">
        <v>45274.500532407408</v>
      </c>
      <c r="B265" s="3">
        <v>619</v>
      </c>
      <c r="C265" s="3">
        <v>503</v>
      </c>
      <c r="D265" s="2">
        <v>45274.533819444448</v>
      </c>
      <c r="E265" s="3" t="s">
        <v>908</v>
      </c>
      <c r="F265" s="3">
        <v>8.9</v>
      </c>
      <c r="G265" s="2">
        <v>45274.532430555555</v>
      </c>
      <c r="H265" s="3" t="s">
        <v>587</v>
      </c>
      <c r="I265" s="3">
        <v>1.77</v>
      </c>
      <c r="J265" s="3">
        <v>0.02</v>
      </c>
      <c r="K265" s="2">
        <v>45274.397407407407</v>
      </c>
      <c r="L265" s="3" t="s">
        <v>570</v>
      </c>
      <c r="M265" s="3" t="s">
        <v>1098</v>
      </c>
      <c r="N265" s="2">
        <v>45274.554606481484</v>
      </c>
      <c r="O265" s="3" t="s">
        <v>908</v>
      </c>
      <c r="P265" s="3" t="s">
        <v>906</v>
      </c>
      <c r="Q265" s="2">
        <v>45274.496053240742</v>
      </c>
      <c r="R265" s="3" t="s">
        <v>1331</v>
      </c>
      <c r="S265" s="3"/>
      <c r="T265" s="3"/>
      <c r="U265" s="2">
        <v>45273.617210648154</v>
      </c>
      <c r="V265" s="3" t="s">
        <v>941</v>
      </c>
      <c r="W265" s="3" t="s">
        <v>1179</v>
      </c>
      <c r="X265" s="2">
        <v>45274.394259259258</v>
      </c>
      <c r="Y265" s="3">
        <v>80.5</v>
      </c>
      <c r="Z265" s="3">
        <v>9.4</v>
      </c>
      <c r="AA265" s="2">
        <v>45274.394259259258</v>
      </c>
      <c r="AB265" s="3" t="s">
        <v>612</v>
      </c>
      <c r="AC265" s="3" t="s">
        <v>30</v>
      </c>
      <c r="AD265" s="3">
        <v>0.05</v>
      </c>
    </row>
    <row r="266" spans="1:30" x14ac:dyDescent="0.25">
      <c r="A266" s="2">
        <v>45274.500578703708</v>
      </c>
      <c r="B266" s="3">
        <v>619</v>
      </c>
      <c r="C266" s="3">
        <v>503</v>
      </c>
      <c r="D266" s="2">
        <v>45274.535208333335</v>
      </c>
      <c r="E266" s="3" t="s">
        <v>908</v>
      </c>
      <c r="F266" s="3">
        <v>8.9</v>
      </c>
      <c r="G266" s="2">
        <v>45274.533819444448</v>
      </c>
      <c r="H266" s="3" t="s">
        <v>586</v>
      </c>
      <c r="I266" s="3">
        <v>1.75</v>
      </c>
      <c r="J266" s="3">
        <v>0.02</v>
      </c>
      <c r="K266" s="2">
        <v>45274.3987962963</v>
      </c>
      <c r="L266" s="3" t="s">
        <v>570</v>
      </c>
      <c r="M266" s="3" t="s">
        <v>1098</v>
      </c>
      <c r="N266" s="2">
        <v>45274.555995370371</v>
      </c>
      <c r="O266" s="3" t="s">
        <v>908</v>
      </c>
      <c r="P266" s="3" t="s">
        <v>906</v>
      </c>
      <c r="Q266" s="2">
        <v>45274.496631944443</v>
      </c>
      <c r="R266" s="3" t="s">
        <v>1331</v>
      </c>
      <c r="S266" s="3" t="s">
        <v>30</v>
      </c>
      <c r="T266" s="3">
        <v>0.02</v>
      </c>
      <c r="U266" s="2">
        <v>45273.618599537032</v>
      </c>
      <c r="V266" s="3" t="s">
        <v>908</v>
      </c>
      <c r="W266" s="3" t="s">
        <v>894</v>
      </c>
      <c r="X266" s="2">
        <v>45274.397025462968</v>
      </c>
      <c r="Y266" s="3">
        <v>81.5</v>
      </c>
      <c r="Z266" s="3">
        <v>9.4</v>
      </c>
      <c r="AA266" s="2">
        <v>45274.397025462968</v>
      </c>
      <c r="AB266" s="3" t="s">
        <v>587</v>
      </c>
      <c r="AC266" s="3" t="s">
        <v>30</v>
      </c>
      <c r="AD266" s="3">
        <v>0.04</v>
      </c>
    </row>
    <row r="267" spans="1:30" x14ac:dyDescent="0.25">
      <c r="A267" s="2">
        <v>45274.501875000002</v>
      </c>
      <c r="B267" s="3">
        <v>664</v>
      </c>
      <c r="C267" s="3">
        <v>539</v>
      </c>
      <c r="D267" s="2">
        <v>45274.536597222221</v>
      </c>
      <c r="E267" s="3">
        <v>83.5</v>
      </c>
      <c r="F267" s="3">
        <v>8.9</v>
      </c>
      <c r="G267" s="2">
        <v>45274.535208333335</v>
      </c>
      <c r="H267" s="3" t="s">
        <v>99</v>
      </c>
      <c r="I267" s="3">
        <v>1.66</v>
      </c>
      <c r="J267" s="3">
        <v>0.02</v>
      </c>
      <c r="K267" s="2">
        <v>45274.400185185186</v>
      </c>
      <c r="L267" s="3" t="s">
        <v>224</v>
      </c>
      <c r="M267" s="3" t="s">
        <v>293</v>
      </c>
      <c r="N267" s="2">
        <v>45274.57298611111</v>
      </c>
      <c r="O267" s="3" t="s">
        <v>908</v>
      </c>
      <c r="P267" s="3">
        <v>9.1999999999999993</v>
      </c>
      <c r="Q267" s="2">
        <v>45274.501828703702</v>
      </c>
      <c r="R267" s="3" t="s">
        <v>1332</v>
      </c>
      <c r="S267" s="3" t="s">
        <v>30</v>
      </c>
      <c r="T267" s="3">
        <v>0.02</v>
      </c>
      <c r="U267" s="2">
        <v>45273.619988425926</v>
      </c>
      <c r="V267" s="3" t="s">
        <v>1313</v>
      </c>
      <c r="W267" s="3" t="s">
        <v>911</v>
      </c>
      <c r="X267" s="2">
        <v>45274.399814814809</v>
      </c>
      <c r="Y267" s="3" t="s">
        <v>907</v>
      </c>
      <c r="Z267" s="3">
        <v>9.4</v>
      </c>
      <c r="AA267" s="2">
        <v>45274.399814814809</v>
      </c>
      <c r="AB267" s="3" t="s">
        <v>321</v>
      </c>
      <c r="AC267" s="3" t="s">
        <v>30</v>
      </c>
      <c r="AD267" s="3">
        <v>0.05</v>
      </c>
    </row>
    <row r="268" spans="1:30" x14ac:dyDescent="0.25">
      <c r="A268" s="2">
        <v>45274.501921296294</v>
      </c>
      <c r="B268" s="3">
        <v>664</v>
      </c>
      <c r="C268" s="3">
        <v>539</v>
      </c>
      <c r="D268" s="2">
        <v>45274.537986111114</v>
      </c>
      <c r="E268" s="3">
        <v>83.5</v>
      </c>
      <c r="F268" s="3">
        <v>8.9</v>
      </c>
      <c r="G268" s="2">
        <v>45274.536597222221</v>
      </c>
      <c r="H268" s="3" t="s">
        <v>612</v>
      </c>
      <c r="I268" s="3">
        <v>1.66</v>
      </c>
      <c r="J268" s="3">
        <v>0.02</v>
      </c>
      <c r="K268" s="2">
        <v>45274.401574074072</v>
      </c>
      <c r="L268" s="3" t="s">
        <v>809</v>
      </c>
      <c r="M268" s="3" t="s">
        <v>966</v>
      </c>
      <c r="N268" s="2">
        <v>45274.573634259257</v>
      </c>
      <c r="O268" s="3" t="s">
        <v>908</v>
      </c>
      <c r="P268" s="3">
        <v>9.3000000000000007</v>
      </c>
      <c r="Q268" s="2">
        <v>45274.515717592592</v>
      </c>
      <c r="R268" s="3" t="s">
        <v>95</v>
      </c>
      <c r="S268" s="3" t="s">
        <v>30</v>
      </c>
      <c r="T268" s="3">
        <v>0.02</v>
      </c>
      <c r="U268" s="2">
        <v>45273.621377314819</v>
      </c>
      <c r="V268" s="3" t="s">
        <v>1286</v>
      </c>
      <c r="W268" s="3" t="s">
        <v>1180</v>
      </c>
      <c r="X268" s="2">
        <v>45274.402592592596</v>
      </c>
      <c r="Y268" s="3">
        <v>81.5</v>
      </c>
      <c r="Z268" s="3">
        <v>9.4</v>
      </c>
      <c r="AA268" s="2">
        <v>45274.402592592596</v>
      </c>
      <c r="AB268" s="3" t="s">
        <v>34</v>
      </c>
      <c r="AC268" s="3" t="s">
        <v>30</v>
      </c>
      <c r="AD268" s="3">
        <v>0.04</v>
      </c>
    </row>
    <row r="269" spans="1:30" x14ac:dyDescent="0.25">
      <c r="A269" s="2">
        <v>45274.501979166671</v>
      </c>
      <c r="B269" s="3">
        <v>664</v>
      </c>
      <c r="C269" s="3">
        <v>539</v>
      </c>
      <c r="D269" s="2">
        <v>45274.539375</v>
      </c>
      <c r="E269" s="3">
        <v>83.5</v>
      </c>
      <c r="F269" s="3">
        <v>8.9</v>
      </c>
      <c r="G269" s="2">
        <v>45274.537986111114</v>
      </c>
      <c r="H269" s="3" t="s">
        <v>461</v>
      </c>
      <c r="I269" s="3">
        <v>1.49</v>
      </c>
      <c r="J269" s="3">
        <v>0.02</v>
      </c>
      <c r="K269" s="2">
        <v>45274.402962962966</v>
      </c>
      <c r="L269" s="3" t="s">
        <v>809</v>
      </c>
      <c r="M269" s="3" t="s">
        <v>966</v>
      </c>
      <c r="N269" s="2">
        <v>45274.575023148151</v>
      </c>
      <c r="O269" s="3">
        <v>82.5</v>
      </c>
      <c r="P269" s="3">
        <v>9.3000000000000007</v>
      </c>
      <c r="Q269" s="2">
        <v>45274.524050925931</v>
      </c>
      <c r="R269" s="3" t="s">
        <v>1333</v>
      </c>
      <c r="S269" s="3" t="s">
        <v>30</v>
      </c>
      <c r="T269" s="3">
        <v>0.02</v>
      </c>
      <c r="U269" s="2">
        <v>45273.624155092592</v>
      </c>
      <c r="V269" s="3" t="s">
        <v>1274</v>
      </c>
      <c r="W269" s="3" t="s">
        <v>1313</v>
      </c>
      <c r="X269" s="2">
        <v>45274.405358796299</v>
      </c>
      <c r="Y269" s="3" t="s">
        <v>907</v>
      </c>
      <c r="Z269" s="3">
        <v>9.3000000000000007</v>
      </c>
      <c r="AA269" s="2">
        <v>45274.405358796299</v>
      </c>
      <c r="AB269" s="3" t="s">
        <v>622</v>
      </c>
      <c r="AC269" s="3">
        <v>1.34</v>
      </c>
      <c r="AD269" s="3">
        <v>0.04</v>
      </c>
    </row>
    <row r="270" spans="1:30" x14ac:dyDescent="0.25">
      <c r="A270" s="2">
        <v>45274.503263888888</v>
      </c>
      <c r="B270" s="3">
        <v>604</v>
      </c>
      <c r="C270" s="3">
        <v>492</v>
      </c>
      <c r="D270" s="2">
        <v>45274.540763888886</v>
      </c>
      <c r="E270" s="3">
        <v>83.5</v>
      </c>
      <c r="F270" s="3">
        <v>8.9</v>
      </c>
      <c r="G270" s="2">
        <v>45274.539375</v>
      </c>
      <c r="H270" s="3" t="s">
        <v>613</v>
      </c>
      <c r="I270" s="3">
        <v>1.33</v>
      </c>
      <c r="J270" s="3">
        <v>0.02</v>
      </c>
      <c r="K270" s="2">
        <v>45274.415462962963</v>
      </c>
      <c r="L270" s="3" t="s">
        <v>784</v>
      </c>
      <c r="M270" s="3" t="s">
        <v>824</v>
      </c>
      <c r="N270" s="2">
        <v>45274.590694444443</v>
      </c>
      <c r="O270" s="3" t="s">
        <v>907</v>
      </c>
      <c r="P270" s="3">
        <v>9.6999999999999993</v>
      </c>
      <c r="Q270" s="2">
        <v>45274.546273148153</v>
      </c>
      <c r="R270" s="3" t="s">
        <v>666</v>
      </c>
      <c r="S270" s="3" t="s">
        <v>30</v>
      </c>
      <c r="T270" s="3">
        <v>0.02</v>
      </c>
      <c r="U270" s="2">
        <v>45273.625543981485</v>
      </c>
      <c r="V270" s="3" t="s">
        <v>1284</v>
      </c>
      <c r="W270" s="3" t="s">
        <v>864</v>
      </c>
      <c r="X270" s="2">
        <v>45274.406759259262</v>
      </c>
      <c r="Y270" s="3" t="s">
        <v>907</v>
      </c>
      <c r="Z270" s="3">
        <v>9.3000000000000007</v>
      </c>
      <c r="AA270" s="2">
        <v>45274.406759259262</v>
      </c>
      <c r="AB270" s="3" t="s">
        <v>627</v>
      </c>
      <c r="AC270" s="3">
        <v>1.74</v>
      </c>
      <c r="AD270" s="3">
        <v>0.05</v>
      </c>
    </row>
    <row r="271" spans="1:30" x14ac:dyDescent="0.25">
      <c r="A271" s="2">
        <v>45274.503321759257</v>
      </c>
      <c r="B271" s="3">
        <v>604</v>
      </c>
      <c r="C271" s="3">
        <v>492</v>
      </c>
      <c r="D271" s="2">
        <v>45274.54215277778</v>
      </c>
      <c r="E271" s="3">
        <v>83.5</v>
      </c>
      <c r="F271" s="3">
        <v>8.9</v>
      </c>
      <c r="G271" s="2">
        <v>45274.540763888886</v>
      </c>
      <c r="H271" s="3" t="s">
        <v>614</v>
      </c>
      <c r="I271" s="3">
        <v>1.36</v>
      </c>
      <c r="J271" s="3">
        <v>0.02</v>
      </c>
      <c r="K271" s="2">
        <v>45274.425405092596</v>
      </c>
      <c r="L271" s="3" t="s">
        <v>786</v>
      </c>
      <c r="M271" s="3" t="s">
        <v>554</v>
      </c>
      <c r="N271" s="2">
        <v>45274.597638888888</v>
      </c>
      <c r="O271" s="3" t="s">
        <v>907</v>
      </c>
      <c r="P271" s="3">
        <v>9.6999999999999993</v>
      </c>
      <c r="Q271" s="2">
        <v>45274.550439814819</v>
      </c>
      <c r="R271" s="3" t="s">
        <v>196</v>
      </c>
      <c r="S271" s="3" t="s">
        <v>30</v>
      </c>
      <c r="T271" s="3">
        <v>0.02</v>
      </c>
      <c r="U271" s="2">
        <v>45273.626793981486</v>
      </c>
      <c r="V271" s="3"/>
      <c r="W271" s="3" t="s">
        <v>1280</v>
      </c>
      <c r="X271" s="2">
        <v>45274.409537037034</v>
      </c>
      <c r="Y271" s="3">
        <v>82.5</v>
      </c>
      <c r="Z271" s="3">
        <v>9.3000000000000007</v>
      </c>
      <c r="AA271" s="2">
        <v>45274.409537037034</v>
      </c>
      <c r="AB271" s="3" t="s">
        <v>1465</v>
      </c>
      <c r="AC271" s="3">
        <v>2.42</v>
      </c>
      <c r="AD271" s="3">
        <v>0.03</v>
      </c>
    </row>
    <row r="272" spans="1:30" x14ac:dyDescent="0.25">
      <c r="A272" s="2">
        <v>45274.503379629634</v>
      </c>
      <c r="B272" s="3">
        <v>604</v>
      </c>
      <c r="C272" s="3">
        <v>492</v>
      </c>
      <c r="D272" s="2">
        <v>45274.543541666666</v>
      </c>
      <c r="E272" s="3">
        <v>83.5</v>
      </c>
      <c r="F272" s="3">
        <v>8.9</v>
      </c>
      <c r="G272" s="2">
        <v>45274.54215277778</v>
      </c>
      <c r="H272" s="3" t="s">
        <v>197</v>
      </c>
      <c r="I272" s="3">
        <v>1.32</v>
      </c>
      <c r="J272" s="3">
        <v>0.02</v>
      </c>
      <c r="K272" s="2">
        <v>45274.425983796296</v>
      </c>
      <c r="L272" s="3" t="s">
        <v>579</v>
      </c>
      <c r="M272" s="3" t="s">
        <v>551</v>
      </c>
      <c r="N272" s="2">
        <v>45274.600416666668</v>
      </c>
      <c r="O272" s="3" t="s">
        <v>907</v>
      </c>
      <c r="P272" s="3">
        <v>9.6999999999999993</v>
      </c>
      <c r="Q272" s="2">
        <v>45274.554606481484</v>
      </c>
      <c r="R272" s="3" t="s">
        <v>398</v>
      </c>
      <c r="S272" s="3" t="s">
        <v>30</v>
      </c>
      <c r="T272" s="3">
        <v>0.02</v>
      </c>
      <c r="U272" s="2">
        <v>45273.627372685187</v>
      </c>
      <c r="V272" s="3" t="s">
        <v>1279</v>
      </c>
      <c r="W272" s="3" t="s">
        <v>1273</v>
      </c>
      <c r="X272" s="2">
        <v>45274.410925925928</v>
      </c>
      <c r="Y272" s="3">
        <v>82.5</v>
      </c>
      <c r="Z272" s="3">
        <v>9.3000000000000007</v>
      </c>
      <c r="AA272" s="2">
        <v>45274.410925925928</v>
      </c>
      <c r="AB272" s="3" t="s">
        <v>1465</v>
      </c>
      <c r="AC272" s="3">
        <v>2.44</v>
      </c>
      <c r="AD272" s="3">
        <v>0.04</v>
      </c>
    </row>
    <row r="273" spans="1:30" x14ac:dyDescent="0.25">
      <c r="A273" s="2">
        <v>45274.504652777774</v>
      </c>
      <c r="B273" s="3">
        <v>604</v>
      </c>
      <c r="C273" s="3">
        <v>492</v>
      </c>
      <c r="D273" s="2">
        <v>45274.544930555552</v>
      </c>
      <c r="E273" s="3">
        <v>83.5</v>
      </c>
      <c r="F273" s="3">
        <v>8.9</v>
      </c>
      <c r="G273" s="2">
        <v>45274.543541666666</v>
      </c>
      <c r="H273" s="3" t="s">
        <v>511</v>
      </c>
      <c r="I273" s="3">
        <v>1.08</v>
      </c>
      <c r="J273" s="3">
        <v>0.02</v>
      </c>
      <c r="K273" s="2">
        <v>45274.426388888889</v>
      </c>
      <c r="L273" s="3" t="s">
        <v>579</v>
      </c>
      <c r="M273" s="3" t="s">
        <v>551</v>
      </c>
      <c r="N273" s="2">
        <v>45274.601805555554</v>
      </c>
      <c r="O273" s="3" t="s">
        <v>907</v>
      </c>
      <c r="P273" s="3">
        <v>9.6999999999999993</v>
      </c>
      <c r="Q273" s="2">
        <v>45274.555995370371</v>
      </c>
      <c r="R273" s="3" t="s">
        <v>139</v>
      </c>
      <c r="S273" s="3" t="s">
        <v>30</v>
      </c>
      <c r="T273" s="3">
        <v>0.02</v>
      </c>
      <c r="U273" s="2">
        <v>45273.628240740742</v>
      </c>
      <c r="V273" s="3" t="s">
        <v>1279</v>
      </c>
      <c r="W273" s="3" t="s">
        <v>1273</v>
      </c>
      <c r="X273" s="2">
        <v>45274.420648148152</v>
      </c>
      <c r="Y273" s="3" t="s">
        <v>908</v>
      </c>
      <c r="Z273" s="3">
        <v>9.1999999999999993</v>
      </c>
      <c r="AA273" s="2">
        <v>45274.420648148152</v>
      </c>
      <c r="AB273" s="3" t="s">
        <v>253</v>
      </c>
      <c r="AC273" s="3">
        <v>1.47</v>
      </c>
      <c r="AD273" s="3">
        <v>0.03</v>
      </c>
    </row>
    <row r="274" spans="1:30" x14ac:dyDescent="0.25">
      <c r="A274" s="2">
        <v>45274.504710648151</v>
      </c>
      <c r="B274" s="3">
        <v>604</v>
      </c>
      <c r="C274" s="3">
        <v>492</v>
      </c>
      <c r="D274" s="2">
        <v>45274.546319444446</v>
      </c>
      <c r="E274" s="3">
        <v>83.5</v>
      </c>
      <c r="F274" s="3">
        <v>8.9</v>
      </c>
      <c r="G274" s="2">
        <v>45274.544930555552</v>
      </c>
      <c r="H274" s="3" t="s">
        <v>195</v>
      </c>
      <c r="I274" s="3">
        <v>1.05</v>
      </c>
      <c r="J274" s="3">
        <v>0.02</v>
      </c>
      <c r="K274" s="2">
        <v>45274.431944444441</v>
      </c>
      <c r="L274" s="3" t="s">
        <v>285</v>
      </c>
      <c r="M274" s="3" t="s">
        <v>680</v>
      </c>
      <c r="N274" s="2">
        <v>45274.618518518517</v>
      </c>
      <c r="O274" s="3" t="s">
        <v>907</v>
      </c>
      <c r="P274" s="3">
        <v>9.9</v>
      </c>
      <c r="Q274" s="2">
        <v>45274.57298611111</v>
      </c>
      <c r="R274" s="3" t="s">
        <v>503</v>
      </c>
      <c r="S274" s="3" t="s">
        <v>30</v>
      </c>
      <c r="T274" s="3">
        <v>0.02</v>
      </c>
      <c r="U274" s="2">
        <v>45273.629641203705</v>
      </c>
      <c r="V274" s="3" t="s">
        <v>944</v>
      </c>
      <c r="W274" s="3" t="s">
        <v>949</v>
      </c>
      <c r="X274" s="2">
        <v>45274.430972222224</v>
      </c>
      <c r="Y274" s="3">
        <v>83.5</v>
      </c>
      <c r="Z274" s="3">
        <v>9.1999999999999993</v>
      </c>
      <c r="AA274" s="2">
        <v>45274.430972222224</v>
      </c>
      <c r="AB274" s="3" t="s">
        <v>712</v>
      </c>
      <c r="AC274" s="3" t="s">
        <v>30</v>
      </c>
      <c r="AD274" s="3">
        <v>0.03</v>
      </c>
    </row>
    <row r="275" spans="1:30" x14ac:dyDescent="0.25">
      <c r="A275" s="2">
        <v>45274.504745370374</v>
      </c>
      <c r="B275" s="3">
        <v>604</v>
      </c>
      <c r="C275" s="3">
        <v>492</v>
      </c>
      <c r="D275" s="2">
        <v>45274.547708333332</v>
      </c>
      <c r="E275" s="3">
        <v>83.5</v>
      </c>
      <c r="F275" s="3">
        <v>8.9</v>
      </c>
      <c r="G275" s="2">
        <v>45274.546319444446</v>
      </c>
      <c r="H275" s="3" t="s">
        <v>382</v>
      </c>
      <c r="I275" s="3" t="s">
        <v>30</v>
      </c>
      <c r="J275" s="3">
        <v>0.02</v>
      </c>
      <c r="K275" s="2">
        <v>45274.433333333334</v>
      </c>
      <c r="L275" s="3" t="s">
        <v>285</v>
      </c>
      <c r="M275" s="3" t="s">
        <v>680</v>
      </c>
      <c r="N275" s="2">
        <v>45274.629618055551</v>
      </c>
      <c r="O275" s="3" t="s">
        <v>907</v>
      </c>
      <c r="P275" s="3">
        <v>9.9</v>
      </c>
      <c r="Q275" s="2">
        <v>45274.573634259257</v>
      </c>
      <c r="R275" s="3" t="s">
        <v>100</v>
      </c>
      <c r="S275" s="3" t="s">
        <v>30</v>
      </c>
      <c r="T275" s="3">
        <v>0.02</v>
      </c>
      <c r="U275" s="2">
        <v>45273.631018518514</v>
      </c>
      <c r="V275" s="3" t="s">
        <v>930</v>
      </c>
      <c r="W275" s="3" t="s">
        <v>1180</v>
      </c>
      <c r="X275" s="2">
        <v>45274.431423611109</v>
      </c>
      <c r="Y275" s="3">
        <v>83.5</v>
      </c>
      <c r="Z275" s="3">
        <v>9.1</v>
      </c>
      <c r="AA275" s="2">
        <v>45274.431423611109</v>
      </c>
      <c r="AB275" s="3" t="s">
        <v>712</v>
      </c>
      <c r="AC275" s="3" t="s">
        <v>30</v>
      </c>
      <c r="AD275" s="3">
        <v>0.04</v>
      </c>
    </row>
    <row r="276" spans="1:30" x14ac:dyDescent="0.25">
      <c r="A276" s="2">
        <v>45274.506041666667</v>
      </c>
      <c r="B276" s="3">
        <v>681</v>
      </c>
      <c r="C276" s="3">
        <v>553</v>
      </c>
      <c r="D276" s="2">
        <v>45274.549097222218</v>
      </c>
      <c r="E276" s="3">
        <v>83.5</v>
      </c>
      <c r="F276" s="3">
        <v>8.9</v>
      </c>
      <c r="G276" s="2">
        <v>45274.547708333332</v>
      </c>
      <c r="H276" s="3" t="s">
        <v>615</v>
      </c>
      <c r="I276" s="3" t="s">
        <v>30</v>
      </c>
      <c r="J276" s="3">
        <v>0.02</v>
      </c>
      <c r="K276" s="2">
        <v>45274.4375</v>
      </c>
      <c r="L276" s="3" t="s">
        <v>1112</v>
      </c>
      <c r="M276" s="3" t="s">
        <v>820</v>
      </c>
      <c r="N276" s="2">
        <v>45274.632407407407</v>
      </c>
      <c r="O276" s="3" t="s">
        <v>907</v>
      </c>
      <c r="P276" s="3">
        <v>9.9</v>
      </c>
      <c r="Q276" s="2">
        <v>45274.575023148151</v>
      </c>
      <c r="R276" s="3" t="s">
        <v>195</v>
      </c>
      <c r="S276" s="3" t="s">
        <v>30</v>
      </c>
      <c r="T276" s="3">
        <v>0.02</v>
      </c>
      <c r="U276" s="2">
        <v>45273.632407407407</v>
      </c>
      <c r="V276" s="3" t="s">
        <v>1305</v>
      </c>
      <c r="W276" s="3" t="s">
        <v>1177</v>
      </c>
      <c r="X276" s="2">
        <v>45274.432812500003</v>
      </c>
      <c r="Y276" s="3">
        <v>83.5</v>
      </c>
      <c r="Z276" s="3">
        <v>9.1</v>
      </c>
      <c r="AA276" s="2">
        <v>45274.432812500003</v>
      </c>
      <c r="AB276" s="3" t="s">
        <v>700</v>
      </c>
      <c r="AC276" s="3" t="s">
        <v>30</v>
      </c>
      <c r="AD276" s="3">
        <v>0.03</v>
      </c>
    </row>
    <row r="277" spans="1:30" x14ac:dyDescent="0.25">
      <c r="A277" s="2">
        <v>45274.50608796296</v>
      </c>
      <c r="B277" s="3">
        <v>681</v>
      </c>
      <c r="C277" s="3">
        <v>553</v>
      </c>
      <c r="D277" s="2">
        <v>45274.550486111111</v>
      </c>
      <c r="E277" s="3">
        <v>83.5</v>
      </c>
      <c r="F277" s="3">
        <v>8.9</v>
      </c>
      <c r="G277" s="2">
        <v>45274.549097222218</v>
      </c>
      <c r="H277" s="3" t="s">
        <v>616</v>
      </c>
      <c r="I277" s="3">
        <v>1.01</v>
      </c>
      <c r="J277" s="3">
        <v>0.02</v>
      </c>
      <c r="K277" s="2">
        <v>45274.445833333331</v>
      </c>
      <c r="L277" s="3" t="s">
        <v>529</v>
      </c>
      <c r="M277" s="3" t="s">
        <v>566</v>
      </c>
      <c r="N277" s="2">
        <v>45274.633784722224</v>
      </c>
      <c r="O277" s="3">
        <v>82.5</v>
      </c>
      <c r="P277" s="3" t="s">
        <v>910</v>
      </c>
      <c r="Q277" s="2">
        <v>45274.590694444443</v>
      </c>
      <c r="R277" s="3" t="s">
        <v>1325</v>
      </c>
      <c r="S277" s="3" t="s">
        <v>30</v>
      </c>
      <c r="T277" s="3">
        <v>0.02</v>
      </c>
      <c r="U277" s="2">
        <v>45273.633796296301</v>
      </c>
      <c r="V277" s="3" t="s">
        <v>1180</v>
      </c>
      <c r="W277" s="3" t="s">
        <v>897</v>
      </c>
      <c r="X277" s="2">
        <v>45274.434201388889</v>
      </c>
      <c r="Y277" s="3">
        <v>83.5</v>
      </c>
      <c r="Z277" s="3" t="s">
        <v>906</v>
      </c>
      <c r="AA277" s="2">
        <v>45274.434201388889</v>
      </c>
      <c r="AB277" s="3" t="s">
        <v>1340</v>
      </c>
      <c r="AC277" s="3" t="s">
        <v>30</v>
      </c>
      <c r="AD277" s="3">
        <v>0.03</v>
      </c>
    </row>
    <row r="278" spans="1:30" x14ac:dyDescent="0.25">
      <c r="A278" s="2">
        <v>45274.50613425926</v>
      </c>
      <c r="B278" s="3">
        <v>681</v>
      </c>
      <c r="C278" s="3">
        <v>553</v>
      </c>
      <c r="D278" s="2">
        <v>45274.551875000005</v>
      </c>
      <c r="E278" s="3">
        <v>83.5</v>
      </c>
      <c r="F278" s="3">
        <v>8.9</v>
      </c>
      <c r="G278" s="2">
        <v>45274.550486111111</v>
      </c>
      <c r="H278" s="3" t="s">
        <v>585</v>
      </c>
      <c r="I278" s="3" t="s">
        <v>30</v>
      </c>
      <c r="J278" s="3">
        <v>0.02</v>
      </c>
      <c r="K278" s="2">
        <v>45274.446412037039</v>
      </c>
      <c r="L278" s="3" t="s">
        <v>1113</v>
      </c>
      <c r="M278" s="3" t="s">
        <v>814</v>
      </c>
      <c r="N278" s="2">
        <v>45274.643240740741</v>
      </c>
      <c r="O278" s="3">
        <v>82.5</v>
      </c>
      <c r="P278" s="3">
        <v>10.1</v>
      </c>
      <c r="Q278" s="2">
        <v>45274.597638888888</v>
      </c>
      <c r="R278" s="3" t="s">
        <v>98</v>
      </c>
      <c r="S278" s="3" t="s">
        <v>30</v>
      </c>
      <c r="T278" s="3">
        <v>0.02</v>
      </c>
      <c r="U278" s="2">
        <v>45273.635185185187</v>
      </c>
      <c r="V278" s="3" t="s">
        <v>921</v>
      </c>
      <c r="W278" s="3" t="s">
        <v>897</v>
      </c>
      <c r="X278" s="2">
        <v>45274.435601851852</v>
      </c>
      <c r="Y278" s="3">
        <v>83.5</v>
      </c>
      <c r="Z278" s="3" t="s">
        <v>906</v>
      </c>
      <c r="AA278" s="2">
        <v>45274.435601851852</v>
      </c>
      <c r="AB278" s="3" t="s">
        <v>698</v>
      </c>
      <c r="AC278" s="3" t="s">
        <v>30</v>
      </c>
      <c r="AD278" s="3">
        <v>0.03</v>
      </c>
    </row>
    <row r="279" spans="1:30" x14ac:dyDescent="0.25">
      <c r="A279" s="2">
        <v>45274.507430555561</v>
      </c>
      <c r="B279" s="3">
        <v>663</v>
      </c>
      <c r="C279" s="3">
        <v>537</v>
      </c>
      <c r="D279" s="2">
        <v>45274.553263888884</v>
      </c>
      <c r="E279" s="3">
        <v>83.5</v>
      </c>
      <c r="F279" s="3">
        <v>8.9</v>
      </c>
      <c r="G279" s="2">
        <v>45274.551875000005</v>
      </c>
      <c r="H279" s="3" t="s">
        <v>350</v>
      </c>
      <c r="I279" s="3" t="s">
        <v>30</v>
      </c>
      <c r="J279" s="3">
        <v>0.02</v>
      </c>
      <c r="K279" s="2">
        <v>45274.446875000001</v>
      </c>
      <c r="L279" s="3" t="s">
        <v>1113</v>
      </c>
      <c r="M279" s="3" t="s">
        <v>814</v>
      </c>
      <c r="N279" s="2">
        <v>45274.643993055557</v>
      </c>
      <c r="O279" s="3" t="s">
        <v>907</v>
      </c>
      <c r="P279" s="3">
        <v>10.199999999999999</v>
      </c>
      <c r="Q279" s="2">
        <v>45274.600416666668</v>
      </c>
      <c r="R279" s="3" t="s">
        <v>497</v>
      </c>
      <c r="S279" s="3" t="s">
        <v>30</v>
      </c>
      <c r="T279" s="3">
        <v>0.02</v>
      </c>
      <c r="U279" s="2">
        <v>45273.636574074073</v>
      </c>
      <c r="V279" s="3" t="s">
        <v>1253</v>
      </c>
      <c r="W279" s="3" t="s">
        <v>1247</v>
      </c>
      <c r="X279" s="2">
        <v>45274.443935185191</v>
      </c>
      <c r="Y279" s="3">
        <v>84.5</v>
      </c>
      <c r="Z279" s="3" t="s">
        <v>906</v>
      </c>
      <c r="AA279" s="2">
        <v>45274.443935185191</v>
      </c>
      <c r="AB279" s="3" t="s">
        <v>653</v>
      </c>
      <c r="AC279" s="3" t="s">
        <v>30</v>
      </c>
      <c r="AD279" s="3">
        <v>0.04</v>
      </c>
    </row>
    <row r="280" spans="1:30" x14ac:dyDescent="0.25">
      <c r="A280" s="2">
        <v>45274.507476851853</v>
      </c>
      <c r="B280" s="3">
        <v>663</v>
      </c>
      <c r="C280" s="3">
        <v>537</v>
      </c>
      <c r="D280" s="2">
        <v>45274.554652777777</v>
      </c>
      <c r="E280" s="3">
        <v>83.5</v>
      </c>
      <c r="F280" s="3" t="s">
        <v>906</v>
      </c>
      <c r="G280" s="2">
        <v>45274.553263888884</v>
      </c>
      <c r="H280" s="3" t="s">
        <v>48</v>
      </c>
      <c r="I280" s="3" t="s">
        <v>30</v>
      </c>
      <c r="J280" s="3">
        <v>0.02</v>
      </c>
      <c r="K280" s="2">
        <v>45274.448263888888</v>
      </c>
      <c r="L280" s="3" t="s">
        <v>379</v>
      </c>
      <c r="M280" s="3" t="s">
        <v>553</v>
      </c>
      <c r="N280" s="2">
        <v>45274.646770833337</v>
      </c>
      <c r="O280" s="3" t="s">
        <v>907</v>
      </c>
      <c r="P280" s="3">
        <v>10.199999999999999</v>
      </c>
      <c r="Q280" s="2">
        <v>45274.601805555554</v>
      </c>
      <c r="R280" s="3" t="s">
        <v>597</v>
      </c>
      <c r="S280" s="3" t="s">
        <v>30</v>
      </c>
      <c r="T280" s="3">
        <v>0.02</v>
      </c>
      <c r="U280" s="2">
        <v>45273.637974537036</v>
      </c>
      <c r="V280" s="3" t="s">
        <v>939</v>
      </c>
      <c r="W280" s="3" t="s">
        <v>1089</v>
      </c>
      <c r="X280" s="2">
        <v>45274.44532407407</v>
      </c>
      <c r="Y280" s="3">
        <v>84.5</v>
      </c>
      <c r="Z280" s="3" t="s">
        <v>906</v>
      </c>
      <c r="AA280" s="2">
        <v>45274.44532407407</v>
      </c>
      <c r="AB280" s="3" t="s">
        <v>259</v>
      </c>
      <c r="AC280" s="3" t="s">
        <v>30</v>
      </c>
      <c r="AD280" s="3">
        <v>0.03</v>
      </c>
    </row>
    <row r="281" spans="1:30" x14ac:dyDescent="0.25">
      <c r="A281" s="2">
        <v>45274.507523148146</v>
      </c>
      <c r="B281" s="3">
        <v>663</v>
      </c>
      <c r="C281" s="3">
        <v>537</v>
      </c>
      <c r="D281" s="2">
        <v>45274.55604166667</v>
      </c>
      <c r="E281" s="3">
        <v>83.5</v>
      </c>
      <c r="F281" s="3">
        <v>8.9</v>
      </c>
      <c r="G281" s="2">
        <v>45274.554652777777</v>
      </c>
      <c r="H281" s="3" t="s">
        <v>44</v>
      </c>
      <c r="I281" s="3" t="s">
        <v>30</v>
      </c>
      <c r="J281" s="3">
        <v>0.02</v>
      </c>
      <c r="K281" s="2">
        <v>45274.45103009259</v>
      </c>
      <c r="L281" s="3" t="s">
        <v>151</v>
      </c>
      <c r="M281" s="3" t="s">
        <v>803</v>
      </c>
      <c r="N281" s="2">
        <v>45274.6565625</v>
      </c>
      <c r="O281" s="3">
        <v>82.5</v>
      </c>
      <c r="P281" s="3">
        <v>10.3</v>
      </c>
      <c r="Q281" s="2">
        <v>45274.618518518517</v>
      </c>
      <c r="R281" s="3" t="s">
        <v>256</v>
      </c>
      <c r="S281" s="3" t="s">
        <v>30</v>
      </c>
      <c r="T281" s="3">
        <v>0.02</v>
      </c>
      <c r="U281" s="2">
        <v>45273.639351851853</v>
      </c>
      <c r="V281" s="3" t="s">
        <v>933</v>
      </c>
      <c r="W281" s="3" t="s">
        <v>1060</v>
      </c>
      <c r="X281" s="2">
        <v>45274.458622685182</v>
      </c>
      <c r="Y281" s="3" t="s">
        <v>1313</v>
      </c>
      <c r="Z281" s="3" t="s">
        <v>906</v>
      </c>
      <c r="AA281" s="2">
        <v>45274.458043981482</v>
      </c>
      <c r="AB281" s="3" t="s">
        <v>639</v>
      </c>
      <c r="AC281" s="3"/>
      <c r="AD281" s="3"/>
    </row>
    <row r="282" spans="1:30" x14ac:dyDescent="0.25">
      <c r="A282" s="2">
        <v>45274.50881944444</v>
      </c>
      <c r="B282" s="3">
        <v>663</v>
      </c>
      <c r="C282" s="3">
        <v>537</v>
      </c>
      <c r="D282" s="2">
        <v>45274.557430555556</v>
      </c>
      <c r="E282" s="3">
        <v>83.5</v>
      </c>
      <c r="F282" s="3">
        <v>8.9</v>
      </c>
      <c r="G282" s="2">
        <v>45274.55604166667</v>
      </c>
      <c r="H282" s="3" t="s">
        <v>617</v>
      </c>
      <c r="I282" s="3" t="s">
        <v>30</v>
      </c>
      <c r="J282" s="3">
        <v>0.02</v>
      </c>
      <c r="K282" s="2">
        <v>45274.452430555553</v>
      </c>
      <c r="L282" s="3" t="s">
        <v>379</v>
      </c>
      <c r="M282" s="3" t="s">
        <v>534</v>
      </c>
      <c r="N282" s="2">
        <v>45274.659236111111</v>
      </c>
      <c r="O282" s="3" t="s">
        <v>907</v>
      </c>
      <c r="P282" s="3">
        <v>10.3</v>
      </c>
      <c r="Q282" s="2">
        <v>45274.629618055551</v>
      </c>
      <c r="R282" s="3" t="s">
        <v>257</v>
      </c>
      <c r="S282" s="3" t="s">
        <v>30</v>
      </c>
      <c r="T282" s="3">
        <v>0.02</v>
      </c>
      <c r="U282" s="2">
        <v>45273.640740740739</v>
      </c>
      <c r="V282" s="3" t="s">
        <v>1021</v>
      </c>
      <c r="W282" s="3" t="s">
        <v>1091</v>
      </c>
      <c r="X282" s="2">
        <v>45274.4684837963</v>
      </c>
      <c r="Y282" s="3" t="s">
        <v>1307</v>
      </c>
      <c r="Z282" s="3">
        <v>9.5</v>
      </c>
      <c r="AA282" s="2">
        <v>45274.458622685182</v>
      </c>
      <c r="AB282" s="3" t="s">
        <v>639</v>
      </c>
      <c r="AC282" s="3" t="s">
        <v>30</v>
      </c>
      <c r="AD282" s="3">
        <v>0.03</v>
      </c>
    </row>
    <row r="283" spans="1:30" x14ac:dyDescent="0.25">
      <c r="A283" s="2">
        <v>45274.508854166663</v>
      </c>
      <c r="B283" s="3">
        <v>663</v>
      </c>
      <c r="C283" s="3">
        <v>537</v>
      </c>
      <c r="D283" s="2">
        <v>45274.558819444443</v>
      </c>
      <c r="E283" s="3">
        <v>83.5</v>
      </c>
      <c r="F283" s="3" t="s">
        <v>906</v>
      </c>
      <c r="G283" s="2">
        <v>45274.557430555556</v>
      </c>
      <c r="H283" s="3" t="s">
        <v>357</v>
      </c>
      <c r="I283" s="3" t="s">
        <v>30</v>
      </c>
      <c r="J283" s="3">
        <v>0.02</v>
      </c>
      <c r="K283" s="2">
        <v>45274.453819444447</v>
      </c>
      <c r="L283" s="3" t="s">
        <v>379</v>
      </c>
      <c r="M283" s="3" t="s">
        <v>534</v>
      </c>
      <c r="N283" s="2">
        <v>45274.660613425927</v>
      </c>
      <c r="O283" s="3" t="s">
        <v>907</v>
      </c>
      <c r="P283" s="3">
        <v>10.4</v>
      </c>
      <c r="Q283" s="2">
        <v>45274.632407407407</v>
      </c>
      <c r="R283" s="3" t="s">
        <v>148</v>
      </c>
      <c r="S283" s="3" t="s">
        <v>30</v>
      </c>
      <c r="T283" s="3">
        <v>0.02</v>
      </c>
      <c r="U283" s="2">
        <v>45273.642129629632</v>
      </c>
      <c r="V283" s="3" t="s">
        <v>1282</v>
      </c>
      <c r="W283" s="3" t="s">
        <v>1281</v>
      </c>
      <c r="X283" s="2">
        <v>45274.469872685186</v>
      </c>
      <c r="Y283" s="3">
        <v>85.5</v>
      </c>
      <c r="Z283" s="3">
        <v>9.4</v>
      </c>
      <c r="AA283" s="2">
        <v>45274.467210648145</v>
      </c>
      <c r="AB283" s="3" t="s">
        <v>1405</v>
      </c>
      <c r="AC283" s="3"/>
      <c r="AD283" s="3"/>
    </row>
    <row r="284" spans="1:30" x14ac:dyDescent="0.25">
      <c r="A284" s="2">
        <v>45274.508912037039</v>
      </c>
      <c r="B284" s="3">
        <v>663</v>
      </c>
      <c r="C284" s="3">
        <v>537</v>
      </c>
      <c r="D284" s="2">
        <v>45274.560208333336</v>
      </c>
      <c r="E284" s="3">
        <v>83.5</v>
      </c>
      <c r="F284" s="3" t="s">
        <v>906</v>
      </c>
      <c r="G284" s="2">
        <v>45274.558819444443</v>
      </c>
      <c r="H284" s="3" t="s">
        <v>132</v>
      </c>
      <c r="I284" s="3" t="s">
        <v>30</v>
      </c>
      <c r="J284" s="3">
        <v>0.02</v>
      </c>
      <c r="K284" s="2">
        <v>45274.462592592594</v>
      </c>
      <c r="L284" s="3" t="s">
        <v>521</v>
      </c>
      <c r="M284" s="3" t="s">
        <v>1114</v>
      </c>
      <c r="N284" s="2">
        <v>45274.66201388889</v>
      </c>
      <c r="O284" s="3" t="s">
        <v>907</v>
      </c>
      <c r="P284" s="3">
        <v>10.4</v>
      </c>
      <c r="Q284" s="2">
        <v>45274.633784722224</v>
      </c>
      <c r="R284" s="3" t="s">
        <v>589</v>
      </c>
      <c r="S284" s="3" t="s">
        <v>30</v>
      </c>
      <c r="T284" s="3">
        <v>0.02</v>
      </c>
      <c r="U284" s="2">
        <v>45273.643518518518</v>
      </c>
      <c r="V284" s="3" t="s">
        <v>1179</v>
      </c>
      <c r="W284" s="3" t="s">
        <v>944</v>
      </c>
      <c r="X284" s="2">
        <v>45274.474039351851</v>
      </c>
      <c r="Y284" s="3">
        <v>85.5</v>
      </c>
      <c r="Z284" s="3">
        <v>9.1999999999999993</v>
      </c>
      <c r="AA284" s="2">
        <v>45274.4684837963</v>
      </c>
      <c r="AB284" s="3" t="s">
        <v>1388</v>
      </c>
      <c r="AC284" s="3" t="s">
        <v>30</v>
      </c>
      <c r="AD284" s="3">
        <v>0.03</v>
      </c>
    </row>
    <row r="285" spans="1:30" x14ac:dyDescent="0.25">
      <c r="A285" s="2">
        <v>45274.510208333333</v>
      </c>
      <c r="B285" s="3">
        <v>604</v>
      </c>
      <c r="C285" s="3">
        <v>496</v>
      </c>
      <c r="D285" s="2">
        <v>45274.561597222222</v>
      </c>
      <c r="E285" s="3">
        <v>83.5</v>
      </c>
      <c r="F285" s="3" t="s">
        <v>906</v>
      </c>
      <c r="G285" s="2">
        <v>45274.560208333336</v>
      </c>
      <c r="H285" s="3" t="s">
        <v>389</v>
      </c>
      <c r="I285" s="3" t="s">
        <v>30</v>
      </c>
      <c r="J285" s="3">
        <v>0.02</v>
      </c>
      <c r="K285" s="2">
        <v>45274.463171296295</v>
      </c>
      <c r="L285" s="3" t="s">
        <v>813</v>
      </c>
      <c r="M285" s="3" t="s">
        <v>1074</v>
      </c>
      <c r="N285" s="2">
        <v>45275.350578703699</v>
      </c>
      <c r="O285" s="3" t="s">
        <v>898</v>
      </c>
      <c r="P285" s="3">
        <v>14.3</v>
      </c>
      <c r="Q285" s="2">
        <v>45274.643240740741</v>
      </c>
      <c r="R285" s="3" t="s">
        <v>1334</v>
      </c>
      <c r="S285" s="3" t="s">
        <v>30</v>
      </c>
      <c r="T285" s="3">
        <v>0.02</v>
      </c>
      <c r="U285" s="2">
        <v>45273.644918981481</v>
      </c>
      <c r="V285" s="3" t="s">
        <v>1176</v>
      </c>
      <c r="W285" s="3" t="s">
        <v>1094</v>
      </c>
      <c r="X285" s="2">
        <v>45274.478206018517</v>
      </c>
      <c r="Y285" s="3" t="s">
        <v>1307</v>
      </c>
      <c r="Z285" s="3">
        <v>9.1</v>
      </c>
      <c r="AA285" s="2">
        <v>45274.469872685186</v>
      </c>
      <c r="AB285" s="3" t="s">
        <v>1466</v>
      </c>
      <c r="AC285" s="3" t="s">
        <v>30</v>
      </c>
      <c r="AD285" s="3">
        <v>0.02</v>
      </c>
    </row>
    <row r="286" spans="1:30" x14ac:dyDescent="0.25">
      <c r="A286" s="2">
        <v>45274.510300925926</v>
      </c>
      <c r="B286" s="3">
        <v>604</v>
      </c>
      <c r="C286" s="3">
        <v>496</v>
      </c>
      <c r="D286" s="2">
        <v>45274.562986111108</v>
      </c>
      <c r="E286" s="3">
        <v>83.5</v>
      </c>
      <c r="F286" s="3" t="s">
        <v>906</v>
      </c>
      <c r="G286" s="2">
        <v>45274.561597222222</v>
      </c>
      <c r="H286" s="3" t="s">
        <v>417</v>
      </c>
      <c r="I286" s="3" t="s">
        <v>30</v>
      </c>
      <c r="J286" s="3">
        <v>0.02</v>
      </c>
      <c r="K286" s="2">
        <v>45274.464097222226</v>
      </c>
      <c r="L286" s="3" t="s">
        <v>813</v>
      </c>
      <c r="M286" s="3" t="s">
        <v>1074</v>
      </c>
      <c r="N286" s="2">
        <v>45275.35087962963</v>
      </c>
      <c r="O286" s="3">
        <v>69.5</v>
      </c>
      <c r="P286" s="3">
        <v>14.3</v>
      </c>
      <c r="Q286" s="2">
        <v>45274.643993055557</v>
      </c>
      <c r="R286" s="3" t="s">
        <v>457</v>
      </c>
      <c r="S286" s="3" t="s">
        <v>30</v>
      </c>
      <c r="T286" s="3">
        <v>0.02</v>
      </c>
      <c r="U286" s="2">
        <v>45273.646296296298</v>
      </c>
      <c r="V286" s="3" t="s">
        <v>923</v>
      </c>
      <c r="W286" s="3" t="s">
        <v>1274</v>
      </c>
      <c r="X286" s="2">
        <v>45274.479594907403</v>
      </c>
      <c r="Y286" s="3" t="s">
        <v>1307</v>
      </c>
      <c r="Z286" s="3">
        <v>9.1</v>
      </c>
      <c r="AA286" s="2">
        <v>45274.474039351851</v>
      </c>
      <c r="AB286" s="3" t="s">
        <v>1467</v>
      </c>
      <c r="AC286" s="3" t="s">
        <v>30</v>
      </c>
      <c r="AD286" s="3">
        <v>0.02</v>
      </c>
    </row>
    <row r="287" spans="1:30" x14ac:dyDescent="0.25">
      <c r="A287" s="2">
        <v>45274.511597222227</v>
      </c>
      <c r="B287" s="3">
        <v>602</v>
      </c>
      <c r="C287" s="3">
        <v>499</v>
      </c>
      <c r="D287" s="2">
        <v>45274.565763888888</v>
      </c>
      <c r="E287" s="3" t="s">
        <v>909</v>
      </c>
      <c r="F287" s="3">
        <v>9.5</v>
      </c>
      <c r="G287" s="2">
        <v>45274.562986111108</v>
      </c>
      <c r="H287" s="3" t="s">
        <v>617</v>
      </c>
      <c r="I287" s="3" t="s">
        <v>30</v>
      </c>
      <c r="J287" s="3">
        <v>0.02</v>
      </c>
      <c r="K287" s="2">
        <v>45274.466874999998</v>
      </c>
      <c r="L287" s="3" t="s">
        <v>811</v>
      </c>
      <c r="M287" s="3" t="s">
        <v>1115</v>
      </c>
      <c r="N287" s="2">
        <v>45275.352268518516</v>
      </c>
      <c r="O287" s="3" t="s">
        <v>912</v>
      </c>
      <c r="P287" s="3">
        <v>14.1</v>
      </c>
      <c r="Q287" s="2">
        <v>45274.646770833337</v>
      </c>
      <c r="R287" s="3" t="s">
        <v>75</v>
      </c>
      <c r="S287" s="3" t="s">
        <v>30</v>
      </c>
      <c r="T287" s="3">
        <v>0.02</v>
      </c>
      <c r="U287" s="2">
        <v>45273.647696759261</v>
      </c>
      <c r="V287" s="3" t="s">
        <v>923</v>
      </c>
      <c r="W287" s="3" t="s">
        <v>1284</v>
      </c>
      <c r="X287" s="2">
        <v>45274.480983796297</v>
      </c>
      <c r="Y287" s="3" t="s">
        <v>1307</v>
      </c>
      <c r="Z287" s="3">
        <v>9.1999999999999993</v>
      </c>
      <c r="AA287" s="2">
        <v>45274.478206018517</v>
      </c>
      <c r="AB287" s="3" t="s">
        <v>1468</v>
      </c>
      <c r="AC287" s="3" t="s">
        <v>30</v>
      </c>
      <c r="AD287" s="3">
        <v>0.03</v>
      </c>
    </row>
    <row r="288" spans="1:30" x14ac:dyDescent="0.25">
      <c r="A288" s="2">
        <v>45274.51163194445</v>
      </c>
      <c r="B288" s="3">
        <v>602</v>
      </c>
      <c r="C288" s="3">
        <v>499</v>
      </c>
      <c r="D288" s="2">
        <v>45274.567152777774</v>
      </c>
      <c r="E288" s="3" t="s">
        <v>908</v>
      </c>
      <c r="F288" s="3">
        <v>9.9</v>
      </c>
      <c r="G288" s="2">
        <v>45274.565763888888</v>
      </c>
      <c r="H288" s="3" t="s">
        <v>618</v>
      </c>
      <c r="I288" s="3" t="s">
        <v>30</v>
      </c>
      <c r="J288" s="3">
        <v>0.02</v>
      </c>
      <c r="K288" s="2">
        <v>45274.468263888892</v>
      </c>
      <c r="L288" s="3" t="s">
        <v>811</v>
      </c>
      <c r="M288" s="3" t="s">
        <v>1115</v>
      </c>
      <c r="N288" s="2">
        <v>45275.35365740741</v>
      </c>
      <c r="O288" s="3">
        <v>70.5</v>
      </c>
      <c r="P288" s="3">
        <v>13.8</v>
      </c>
      <c r="Q288" s="2">
        <v>45274.6559837963</v>
      </c>
      <c r="R288" s="3" t="s">
        <v>90</v>
      </c>
      <c r="S288" s="3"/>
      <c r="T288" s="3"/>
      <c r="U288" s="2">
        <v>45273.649085648147</v>
      </c>
      <c r="V288" s="3" t="s">
        <v>1291</v>
      </c>
      <c r="W288" s="3" t="s">
        <v>909</v>
      </c>
      <c r="X288" s="2">
        <v>45274.48237268519</v>
      </c>
      <c r="Y288" s="3">
        <v>85.5</v>
      </c>
      <c r="Z288" s="3">
        <v>9.3000000000000007</v>
      </c>
      <c r="AA288" s="2">
        <v>45274.479594907403</v>
      </c>
      <c r="AB288" s="3" t="s">
        <v>1391</v>
      </c>
      <c r="AC288" s="3" t="s">
        <v>30</v>
      </c>
      <c r="AD288" s="3">
        <v>0.03</v>
      </c>
    </row>
    <row r="289" spans="1:30" x14ac:dyDescent="0.25">
      <c r="A289" s="2">
        <v>45274.511689814812</v>
      </c>
      <c r="B289" s="3">
        <v>602</v>
      </c>
      <c r="C289" s="3">
        <v>499</v>
      </c>
      <c r="D289" s="2">
        <v>45274.568541666667</v>
      </c>
      <c r="E289" s="3" t="s">
        <v>907</v>
      </c>
      <c r="F289" s="3">
        <v>9.8000000000000007</v>
      </c>
      <c r="G289" s="2">
        <v>45274.567152777774</v>
      </c>
      <c r="H289" s="3" t="s">
        <v>619</v>
      </c>
      <c r="I289" s="3" t="s">
        <v>30</v>
      </c>
      <c r="J289" s="3">
        <v>0.02</v>
      </c>
      <c r="K289" s="2">
        <v>45274.480543981481</v>
      </c>
      <c r="L289" s="3" t="s">
        <v>579</v>
      </c>
      <c r="M289" s="3" t="s">
        <v>1116</v>
      </c>
      <c r="N289" s="2">
        <v>45275.355046296296</v>
      </c>
      <c r="O289" s="3" t="s">
        <v>898</v>
      </c>
      <c r="P289" s="3">
        <v>13.6</v>
      </c>
      <c r="Q289" s="2">
        <v>45274.6565625</v>
      </c>
      <c r="R289" s="3" t="s">
        <v>90</v>
      </c>
      <c r="S289" s="3" t="s">
        <v>30</v>
      </c>
      <c r="T289" s="3">
        <v>0.02</v>
      </c>
      <c r="U289" s="2">
        <v>45273.650462962964</v>
      </c>
      <c r="V289" s="3" t="s">
        <v>1282</v>
      </c>
      <c r="W289" s="3" t="s">
        <v>1183</v>
      </c>
      <c r="X289" s="2">
        <v>45274.483761574069</v>
      </c>
      <c r="Y289" s="3">
        <v>85.5</v>
      </c>
      <c r="Z289" s="3">
        <v>9.1999999999999993</v>
      </c>
      <c r="AA289" s="2">
        <v>45274.480983796297</v>
      </c>
      <c r="AB289" s="3" t="s">
        <v>1329</v>
      </c>
      <c r="AC289" s="3" t="s">
        <v>30</v>
      </c>
      <c r="AD289" s="3">
        <v>0.03</v>
      </c>
    </row>
    <row r="290" spans="1:30" x14ac:dyDescent="0.25">
      <c r="A290" s="2">
        <v>45274.512986111113</v>
      </c>
      <c r="B290" s="3">
        <v>602</v>
      </c>
      <c r="C290" s="3">
        <v>499</v>
      </c>
      <c r="D290" s="2">
        <v>45274.569930555561</v>
      </c>
      <c r="E290" s="3">
        <v>82.5</v>
      </c>
      <c r="F290" s="3">
        <v>9.8000000000000007</v>
      </c>
      <c r="G290" s="2">
        <v>45274.568541666667</v>
      </c>
      <c r="H290" s="3" t="s">
        <v>612</v>
      </c>
      <c r="I290" s="3" t="s">
        <v>30</v>
      </c>
      <c r="J290" s="3">
        <v>0.02</v>
      </c>
      <c r="K290" s="2">
        <v>45274.481122685189</v>
      </c>
      <c r="L290" s="3" t="s">
        <v>800</v>
      </c>
      <c r="M290" s="3" t="s">
        <v>1117</v>
      </c>
      <c r="N290" s="2">
        <v>45275.356435185182</v>
      </c>
      <c r="O290" s="3" t="s">
        <v>899</v>
      </c>
      <c r="P290" s="3">
        <v>13.4</v>
      </c>
      <c r="Q290" s="2">
        <v>45274.659236111111</v>
      </c>
      <c r="R290" s="3" t="s">
        <v>485</v>
      </c>
      <c r="S290" s="3" t="s">
        <v>30</v>
      </c>
      <c r="T290" s="3">
        <v>0.02</v>
      </c>
      <c r="U290" s="2">
        <v>45273.651851851857</v>
      </c>
      <c r="V290" s="3" t="s">
        <v>922</v>
      </c>
      <c r="W290" s="3" t="s">
        <v>949</v>
      </c>
      <c r="X290" s="2">
        <v>45274.485150462962</v>
      </c>
      <c r="Y290" s="3">
        <v>85.5</v>
      </c>
      <c r="Z290" s="3">
        <v>9.1999999999999993</v>
      </c>
      <c r="AA290" s="2">
        <v>45274.48237268519</v>
      </c>
      <c r="AB290" s="3" t="s">
        <v>1469</v>
      </c>
      <c r="AC290" s="3" t="s">
        <v>30</v>
      </c>
      <c r="AD290" s="3">
        <v>0.02</v>
      </c>
    </row>
    <row r="291" spans="1:30" x14ac:dyDescent="0.25">
      <c r="A291" s="2">
        <v>45274.513032407413</v>
      </c>
      <c r="B291" s="3">
        <v>602</v>
      </c>
      <c r="C291" s="3">
        <v>499</v>
      </c>
      <c r="D291" s="2">
        <v>45274.57131944444</v>
      </c>
      <c r="E291" s="3">
        <v>82.5</v>
      </c>
      <c r="F291" s="3">
        <v>9.6999999999999993</v>
      </c>
      <c r="G291" s="2">
        <v>45274.569930555561</v>
      </c>
      <c r="H291" s="3" t="s">
        <v>612</v>
      </c>
      <c r="I291" s="3" t="s">
        <v>30</v>
      </c>
      <c r="J291" s="3">
        <v>0.02</v>
      </c>
      <c r="K291" s="2">
        <v>45274.48170138889</v>
      </c>
      <c r="L291" s="3" t="s">
        <v>800</v>
      </c>
      <c r="M291" s="3" t="s">
        <v>1117</v>
      </c>
      <c r="N291" s="2">
        <v>45275.357824074075</v>
      </c>
      <c r="O291" s="3">
        <v>72.5</v>
      </c>
      <c r="P291" s="3">
        <v>13.3</v>
      </c>
      <c r="Q291" s="2">
        <v>45274.660613425927</v>
      </c>
      <c r="R291" s="3" t="s">
        <v>1335</v>
      </c>
      <c r="S291" s="3" t="s">
        <v>30</v>
      </c>
      <c r="T291" s="3">
        <v>0.02</v>
      </c>
      <c r="U291" s="2">
        <v>45273.65325231482</v>
      </c>
      <c r="V291" s="3" t="s">
        <v>1094</v>
      </c>
      <c r="W291" s="3" t="s">
        <v>944</v>
      </c>
      <c r="X291" s="2">
        <v>45274.486539351856</v>
      </c>
      <c r="Y291" s="3">
        <v>85.5</v>
      </c>
      <c r="Z291" s="3">
        <v>9.1999999999999993</v>
      </c>
      <c r="AA291" s="2">
        <v>45274.483761574069</v>
      </c>
      <c r="AB291" s="3" t="s">
        <v>509</v>
      </c>
      <c r="AC291" s="3" t="s">
        <v>30</v>
      </c>
      <c r="AD291" s="3">
        <v>0.03</v>
      </c>
    </row>
    <row r="292" spans="1:30" x14ac:dyDescent="0.25">
      <c r="A292" s="2">
        <v>45274.513090277775</v>
      </c>
      <c r="B292" s="3">
        <v>602</v>
      </c>
      <c r="C292" s="3">
        <v>499</v>
      </c>
      <c r="D292" s="2">
        <v>45274.572708333333</v>
      </c>
      <c r="E292" s="3">
        <v>82.5</v>
      </c>
      <c r="F292" s="3">
        <v>9.6999999999999993</v>
      </c>
      <c r="G292" s="2">
        <v>45274.57131944444</v>
      </c>
      <c r="H292" s="3" t="s">
        <v>54</v>
      </c>
      <c r="I292" s="3" t="s">
        <v>30</v>
      </c>
      <c r="J292" s="3">
        <v>0.02</v>
      </c>
      <c r="K292" s="2">
        <v>45274.496053240742</v>
      </c>
      <c r="L292" s="3" t="s">
        <v>281</v>
      </c>
      <c r="M292" s="3" t="s">
        <v>684</v>
      </c>
      <c r="N292" s="2">
        <v>45275.359212962961</v>
      </c>
      <c r="O292" s="3">
        <v>72.5</v>
      </c>
      <c r="P292" s="3">
        <v>13.2</v>
      </c>
      <c r="Q292" s="2">
        <v>45274.66201388889</v>
      </c>
      <c r="R292" s="3" t="s">
        <v>971</v>
      </c>
      <c r="S292" s="3" t="s">
        <v>30</v>
      </c>
      <c r="T292" s="3">
        <v>0.02</v>
      </c>
      <c r="U292" s="2">
        <v>45273.654664351852</v>
      </c>
      <c r="V292" s="3" t="s">
        <v>1282</v>
      </c>
      <c r="W292" s="3" t="s">
        <v>919</v>
      </c>
      <c r="X292" s="2">
        <v>45274.487928240742</v>
      </c>
      <c r="Y292" s="3">
        <v>85.5</v>
      </c>
      <c r="Z292" s="3">
        <v>9.1999999999999993</v>
      </c>
      <c r="AA292" s="2">
        <v>45274.485150462962</v>
      </c>
      <c r="AB292" s="3" t="s">
        <v>1469</v>
      </c>
      <c r="AC292" s="3" t="s">
        <v>30</v>
      </c>
      <c r="AD292" s="3">
        <v>0.03</v>
      </c>
    </row>
    <row r="293" spans="1:30" x14ac:dyDescent="0.25">
      <c r="A293" s="2">
        <v>45274.514374999999</v>
      </c>
      <c r="B293" s="3">
        <v>612</v>
      </c>
      <c r="C293" s="3">
        <v>512</v>
      </c>
      <c r="D293" s="2">
        <v>45274.574097222227</v>
      </c>
      <c r="E293" s="3">
        <v>82.5</v>
      </c>
      <c r="F293" s="3">
        <v>9.6</v>
      </c>
      <c r="G293" s="2">
        <v>45274.572708333333</v>
      </c>
      <c r="H293" s="3" t="s">
        <v>322</v>
      </c>
      <c r="I293" s="3" t="s">
        <v>30</v>
      </c>
      <c r="J293" s="3">
        <v>0.02</v>
      </c>
      <c r="K293" s="2">
        <v>45274.496631944443</v>
      </c>
      <c r="L293" s="3" t="s">
        <v>25</v>
      </c>
      <c r="M293" s="3" t="s">
        <v>684</v>
      </c>
      <c r="N293" s="2">
        <v>45275.360601851848</v>
      </c>
      <c r="O293" s="3" t="s">
        <v>897</v>
      </c>
      <c r="P293" s="3">
        <v>13.1</v>
      </c>
      <c r="Q293" s="2">
        <v>45275.350578703699</v>
      </c>
      <c r="R293" s="3" t="s">
        <v>1336</v>
      </c>
      <c r="S293" s="3" t="s">
        <v>30</v>
      </c>
      <c r="T293" s="3">
        <v>0.02</v>
      </c>
      <c r="U293" s="2">
        <v>45273.656018518523</v>
      </c>
      <c r="V293" s="3" t="s">
        <v>944</v>
      </c>
      <c r="W293" s="3" t="s">
        <v>921</v>
      </c>
      <c r="X293" s="2">
        <v>45274.489317129628</v>
      </c>
      <c r="Y293" s="3">
        <v>85.5</v>
      </c>
      <c r="Z293" s="3">
        <v>9.1999999999999993</v>
      </c>
      <c r="AA293" s="2">
        <v>45274.486539351856</v>
      </c>
      <c r="AB293" s="3" t="s">
        <v>1403</v>
      </c>
      <c r="AC293" s="3" t="s">
        <v>30</v>
      </c>
      <c r="AD293" s="3">
        <v>0.02</v>
      </c>
    </row>
    <row r="294" spans="1:30" x14ac:dyDescent="0.25">
      <c r="A294" s="2">
        <v>45274.514432870375</v>
      </c>
      <c r="B294" s="3">
        <v>612</v>
      </c>
      <c r="C294" s="3">
        <v>512</v>
      </c>
      <c r="D294" s="2">
        <v>45274.575486111113</v>
      </c>
      <c r="E294" s="3">
        <v>82.5</v>
      </c>
      <c r="F294" s="3">
        <v>9.6</v>
      </c>
      <c r="G294" s="2">
        <v>45274.574097222227</v>
      </c>
      <c r="H294" s="3" t="s">
        <v>140</v>
      </c>
      <c r="I294" s="3" t="s">
        <v>30</v>
      </c>
      <c r="J294" s="3">
        <v>0.02</v>
      </c>
      <c r="K294" s="2">
        <v>45274.501828703702</v>
      </c>
      <c r="L294" s="3" t="s">
        <v>4</v>
      </c>
      <c r="M294" s="3" t="s">
        <v>434</v>
      </c>
      <c r="N294" s="2">
        <v>45275.361990740741</v>
      </c>
      <c r="O294" s="3">
        <v>73.5</v>
      </c>
      <c r="P294" s="3" t="s">
        <v>901</v>
      </c>
      <c r="Q294" s="2">
        <v>45275.35087962963</v>
      </c>
      <c r="R294" s="3" t="s">
        <v>87</v>
      </c>
      <c r="S294" s="3" t="s">
        <v>30</v>
      </c>
      <c r="T294" s="3">
        <v>0.02</v>
      </c>
      <c r="U294" s="2">
        <v>45273.657407407409</v>
      </c>
      <c r="V294" s="3" t="s">
        <v>1052</v>
      </c>
      <c r="W294" s="3" t="s">
        <v>1053</v>
      </c>
      <c r="X294" s="2">
        <v>45274.490706018521</v>
      </c>
      <c r="Y294" s="3" t="s">
        <v>1307</v>
      </c>
      <c r="Z294" s="3">
        <v>9.1</v>
      </c>
      <c r="AA294" s="2">
        <v>45274.487928240742</v>
      </c>
      <c r="AB294" s="3" t="s">
        <v>1466</v>
      </c>
      <c r="AC294" s="3" t="s">
        <v>30</v>
      </c>
      <c r="AD294" s="3">
        <v>0.03</v>
      </c>
    </row>
    <row r="295" spans="1:30" x14ac:dyDescent="0.25">
      <c r="A295" s="2">
        <v>45274.514467592591</v>
      </c>
      <c r="B295" s="3">
        <v>612</v>
      </c>
      <c r="C295" s="3">
        <v>512</v>
      </c>
      <c r="D295" s="2">
        <v>45274.576874999999</v>
      </c>
      <c r="E295" s="3">
        <v>82.5</v>
      </c>
      <c r="F295" s="3">
        <v>9.6</v>
      </c>
      <c r="G295" s="2">
        <v>45274.575486111113</v>
      </c>
      <c r="H295" s="3" t="s">
        <v>620</v>
      </c>
      <c r="I295" s="3" t="s">
        <v>30</v>
      </c>
      <c r="J295" s="3">
        <v>0.02</v>
      </c>
      <c r="K295" s="2">
        <v>45274.515717592592</v>
      </c>
      <c r="L295" s="3" t="s">
        <v>366</v>
      </c>
      <c r="M295" s="3" t="s">
        <v>1118</v>
      </c>
      <c r="N295" s="2">
        <v>45275.363379629634</v>
      </c>
      <c r="O295" s="3" t="s">
        <v>896</v>
      </c>
      <c r="P295" s="3" t="s">
        <v>901</v>
      </c>
      <c r="Q295" s="2">
        <v>45275.352268518516</v>
      </c>
      <c r="R295" s="3" t="s">
        <v>367</v>
      </c>
      <c r="S295" s="3" t="s">
        <v>30</v>
      </c>
      <c r="T295" s="3">
        <v>0.02</v>
      </c>
      <c r="U295" s="2">
        <v>45273.658796296295</v>
      </c>
      <c r="V295" s="3" t="s">
        <v>1302</v>
      </c>
      <c r="W295" s="3" t="s">
        <v>1176</v>
      </c>
      <c r="X295" s="2">
        <v>45274.492094907408</v>
      </c>
      <c r="Y295" s="3" t="s">
        <v>1307</v>
      </c>
      <c r="Z295" s="3">
        <v>9.1</v>
      </c>
      <c r="AA295" s="2">
        <v>45274.489317129628</v>
      </c>
      <c r="AB295" s="3" t="s">
        <v>1470</v>
      </c>
      <c r="AC295" s="3" t="s">
        <v>30</v>
      </c>
      <c r="AD295" s="3">
        <v>0.03</v>
      </c>
    </row>
    <row r="296" spans="1:30" x14ac:dyDescent="0.25">
      <c r="A296" s="2">
        <v>45274.515763888892</v>
      </c>
      <c r="B296" s="3">
        <v>575</v>
      </c>
      <c r="C296" s="3">
        <v>495</v>
      </c>
      <c r="D296" s="2">
        <v>45274.578263888892</v>
      </c>
      <c r="E296" s="3">
        <v>82.5</v>
      </c>
      <c r="F296" s="3">
        <v>9.6</v>
      </c>
      <c r="G296" s="2">
        <v>45274.576874999999</v>
      </c>
      <c r="H296" s="3" t="s">
        <v>87</v>
      </c>
      <c r="I296" s="3" t="s">
        <v>30</v>
      </c>
      <c r="J296" s="3">
        <v>0.02</v>
      </c>
      <c r="K296" s="2">
        <v>45274.524050925931</v>
      </c>
      <c r="L296" s="3" t="s">
        <v>5</v>
      </c>
      <c r="M296" s="3" t="s">
        <v>791</v>
      </c>
      <c r="N296" s="2">
        <v>45275.364768518513</v>
      </c>
      <c r="O296" s="3" t="s">
        <v>896</v>
      </c>
      <c r="P296" s="3" t="s">
        <v>901</v>
      </c>
      <c r="Q296" s="2">
        <v>45275.35365740741</v>
      </c>
      <c r="R296" s="3" t="s">
        <v>310</v>
      </c>
      <c r="S296" s="3" t="s">
        <v>30</v>
      </c>
      <c r="T296" s="3">
        <v>0.02</v>
      </c>
      <c r="U296" s="2">
        <v>45273.660196759258</v>
      </c>
      <c r="V296" s="3" t="s">
        <v>1302</v>
      </c>
      <c r="W296" s="3" t="s">
        <v>928</v>
      </c>
      <c r="X296" s="2">
        <v>45274.493483796294</v>
      </c>
      <c r="Y296" s="3" t="s">
        <v>1307</v>
      </c>
      <c r="Z296" s="3">
        <v>9.1</v>
      </c>
      <c r="AA296" s="2">
        <v>45274.490706018521</v>
      </c>
      <c r="AB296" s="3" t="s">
        <v>1471</v>
      </c>
      <c r="AC296" s="3" t="s">
        <v>30</v>
      </c>
      <c r="AD296" s="3">
        <v>0.02</v>
      </c>
    </row>
    <row r="297" spans="1:30" x14ac:dyDescent="0.25">
      <c r="A297" s="2">
        <v>45274.515821759254</v>
      </c>
      <c r="B297" s="3">
        <v>575</v>
      </c>
      <c r="C297" s="3">
        <v>495</v>
      </c>
      <c r="D297" s="2">
        <v>45274.579652777778</v>
      </c>
      <c r="E297" s="3">
        <v>82.5</v>
      </c>
      <c r="F297" s="3">
        <v>9.6</v>
      </c>
      <c r="G297" s="2">
        <v>45274.578263888892</v>
      </c>
      <c r="H297" s="3" t="s">
        <v>47</v>
      </c>
      <c r="I297" s="3" t="s">
        <v>30</v>
      </c>
      <c r="J297" s="3">
        <v>0.02</v>
      </c>
      <c r="K297" s="2">
        <v>45274.546273148153</v>
      </c>
      <c r="L297" s="3" t="s">
        <v>331</v>
      </c>
      <c r="M297" s="3" t="s">
        <v>829</v>
      </c>
      <c r="N297" s="2">
        <v>45275.366157407407</v>
      </c>
      <c r="O297" s="3" t="s">
        <v>896</v>
      </c>
      <c r="P297" s="3">
        <v>12.9</v>
      </c>
      <c r="Q297" s="2">
        <v>45275.355046296296</v>
      </c>
      <c r="R297" s="3" t="s">
        <v>309</v>
      </c>
      <c r="S297" s="3" t="s">
        <v>30</v>
      </c>
      <c r="T297" s="3">
        <v>0.02</v>
      </c>
      <c r="U297" s="2">
        <v>45274.367511574077</v>
      </c>
      <c r="V297" s="3" t="s">
        <v>807</v>
      </c>
      <c r="W297" s="3" t="s">
        <v>1226</v>
      </c>
      <c r="X297" s="2">
        <v>45274.494872685187</v>
      </c>
      <c r="Y297" s="3" t="s">
        <v>1307</v>
      </c>
      <c r="Z297" s="3">
        <v>9.1</v>
      </c>
      <c r="AA297" s="2">
        <v>45274.492094907408</v>
      </c>
      <c r="AB297" s="3" t="s">
        <v>509</v>
      </c>
      <c r="AC297" s="3" t="s">
        <v>30</v>
      </c>
      <c r="AD297" s="3">
        <v>0.03</v>
      </c>
    </row>
    <row r="298" spans="1:30" x14ac:dyDescent="0.25">
      <c r="A298" s="2">
        <v>45274.515856481477</v>
      </c>
      <c r="B298" s="3">
        <v>575</v>
      </c>
      <c r="C298" s="3">
        <v>495</v>
      </c>
      <c r="D298" s="2">
        <v>45274.581041666665</v>
      </c>
      <c r="E298" s="3" t="s">
        <v>908</v>
      </c>
      <c r="F298" s="3">
        <v>9.6</v>
      </c>
      <c r="G298" s="2">
        <v>45274.579652777778</v>
      </c>
      <c r="H298" s="3" t="s">
        <v>392</v>
      </c>
      <c r="I298" s="3" t="s">
        <v>30</v>
      </c>
      <c r="J298" s="3">
        <v>0.02</v>
      </c>
      <c r="K298" s="2">
        <v>45274.550439814819</v>
      </c>
      <c r="L298" s="3" t="s">
        <v>205</v>
      </c>
      <c r="M298" s="3" t="s">
        <v>277</v>
      </c>
      <c r="N298" s="2">
        <v>45275.3675462963</v>
      </c>
      <c r="O298" s="3">
        <v>74.5</v>
      </c>
      <c r="P298" s="3">
        <v>12.9</v>
      </c>
      <c r="Q298" s="2">
        <v>45275.356435185182</v>
      </c>
      <c r="R298" s="3" t="s">
        <v>168</v>
      </c>
      <c r="S298" s="3" t="s">
        <v>30</v>
      </c>
      <c r="T298" s="3">
        <v>0.02</v>
      </c>
      <c r="U298" s="2">
        <v>45274.368090277778</v>
      </c>
      <c r="V298" s="3" t="s">
        <v>521</v>
      </c>
      <c r="W298" s="3" t="s">
        <v>1420</v>
      </c>
      <c r="X298" s="2">
        <v>45274.496249999997</v>
      </c>
      <c r="Y298" s="3" t="s">
        <v>1307</v>
      </c>
      <c r="Z298" s="3">
        <v>9.1</v>
      </c>
      <c r="AA298" s="2">
        <v>45274.493483796294</v>
      </c>
      <c r="AB298" s="3" t="s">
        <v>1472</v>
      </c>
      <c r="AC298" s="3" t="s">
        <v>30</v>
      </c>
      <c r="AD298" s="3">
        <v>0.03</v>
      </c>
    </row>
    <row r="299" spans="1:30" x14ac:dyDescent="0.25">
      <c r="A299" s="2">
        <v>45274.517152777778</v>
      </c>
      <c r="B299" s="3">
        <v>575</v>
      </c>
      <c r="C299" s="3">
        <v>495</v>
      </c>
      <c r="D299" s="2">
        <v>45274.582430555558</v>
      </c>
      <c r="E299" s="3">
        <v>82.5</v>
      </c>
      <c r="F299" s="3">
        <v>9.6</v>
      </c>
      <c r="G299" s="2">
        <v>45274.581041666665</v>
      </c>
      <c r="H299" s="3" t="s">
        <v>190</v>
      </c>
      <c r="I299" s="3" t="s">
        <v>30</v>
      </c>
      <c r="J299" s="3">
        <v>0.02</v>
      </c>
      <c r="K299" s="2">
        <v>45274.554606481484</v>
      </c>
      <c r="L299" s="3" t="s">
        <v>340</v>
      </c>
      <c r="M299" s="3" t="s">
        <v>803</v>
      </c>
      <c r="N299" s="2">
        <v>45275.368935185186</v>
      </c>
      <c r="O299" s="3">
        <v>74.5</v>
      </c>
      <c r="P299" s="3">
        <v>12.8</v>
      </c>
      <c r="Q299" s="2">
        <v>45275.357824074075</v>
      </c>
      <c r="R299" s="3" t="s">
        <v>1337</v>
      </c>
      <c r="S299" s="3" t="s">
        <v>30</v>
      </c>
      <c r="T299" s="3">
        <v>0.02</v>
      </c>
      <c r="U299" s="2">
        <v>45274.368854166663</v>
      </c>
      <c r="V299" s="3" t="s">
        <v>521</v>
      </c>
      <c r="W299" s="3" t="s">
        <v>1420</v>
      </c>
      <c r="X299" s="2">
        <v>45274.49763888889</v>
      </c>
      <c r="Y299" s="3" t="s">
        <v>1307</v>
      </c>
      <c r="Z299" s="3">
        <v>9.1</v>
      </c>
      <c r="AA299" s="2">
        <v>45274.494872685187</v>
      </c>
      <c r="AB299" s="3" t="s">
        <v>1473</v>
      </c>
      <c r="AC299" s="3" t="s">
        <v>30</v>
      </c>
      <c r="AD299" s="3">
        <v>0.02</v>
      </c>
    </row>
    <row r="300" spans="1:30" x14ac:dyDescent="0.25">
      <c r="A300" s="2">
        <v>45274.517187500001</v>
      </c>
      <c r="B300" s="3">
        <v>575</v>
      </c>
      <c r="C300" s="3">
        <v>495</v>
      </c>
      <c r="D300" s="2">
        <v>45274.583819444444</v>
      </c>
      <c r="E300" s="3">
        <v>82.5</v>
      </c>
      <c r="F300" s="3">
        <v>9.6</v>
      </c>
      <c r="G300" s="2">
        <v>45274.582430555558</v>
      </c>
      <c r="H300" s="3" t="s">
        <v>33</v>
      </c>
      <c r="I300" s="3" t="s">
        <v>30</v>
      </c>
      <c r="J300" s="3">
        <v>0.02</v>
      </c>
      <c r="K300" s="2">
        <v>45274.555995370371</v>
      </c>
      <c r="L300" s="3" t="s">
        <v>340</v>
      </c>
      <c r="M300" s="3" t="s">
        <v>803</v>
      </c>
      <c r="N300" s="2">
        <v>45275.370324074072</v>
      </c>
      <c r="O300" s="3">
        <v>74.5</v>
      </c>
      <c r="P300" s="3">
        <v>12.8</v>
      </c>
      <c r="Q300" s="2">
        <v>45275.359212962961</v>
      </c>
      <c r="R300" s="3" t="s">
        <v>411</v>
      </c>
      <c r="S300" s="3" t="s">
        <v>30</v>
      </c>
      <c r="T300" s="3">
        <v>0.02</v>
      </c>
      <c r="U300" s="2">
        <v>45274.370243055557</v>
      </c>
      <c r="V300" s="3" t="s">
        <v>962</v>
      </c>
      <c r="W300" s="3" t="s">
        <v>1018</v>
      </c>
      <c r="X300" s="2">
        <v>45274.499039351853</v>
      </c>
      <c r="Y300" s="3" t="s">
        <v>1307</v>
      </c>
      <c r="Z300" s="3">
        <v>9.1</v>
      </c>
      <c r="AA300" s="2">
        <v>45274.496249999997</v>
      </c>
      <c r="AB300" s="3" t="s">
        <v>1473</v>
      </c>
      <c r="AC300" s="3" t="s">
        <v>30</v>
      </c>
      <c r="AD300" s="3">
        <v>0.02</v>
      </c>
    </row>
    <row r="301" spans="1:30" x14ac:dyDescent="0.25">
      <c r="A301" s="2">
        <v>45274.517245370371</v>
      </c>
      <c r="B301" s="3">
        <v>575</v>
      </c>
      <c r="C301" s="3">
        <v>495</v>
      </c>
      <c r="D301" s="2">
        <v>45274.586597222224</v>
      </c>
      <c r="E301" s="3">
        <v>82.5</v>
      </c>
      <c r="F301" s="3">
        <v>9.6</v>
      </c>
      <c r="G301" s="2">
        <v>45274.583819444444</v>
      </c>
      <c r="H301" s="3" t="s">
        <v>621</v>
      </c>
      <c r="I301" s="3" t="s">
        <v>30</v>
      </c>
      <c r="J301" s="3">
        <v>0.02</v>
      </c>
      <c r="K301" s="2">
        <v>45274.57240740741</v>
      </c>
      <c r="L301" s="3" t="s">
        <v>810</v>
      </c>
      <c r="M301" s="3" t="s">
        <v>1119</v>
      </c>
      <c r="N301" s="2">
        <v>45275.371712962966</v>
      </c>
      <c r="O301" s="3">
        <v>74.5</v>
      </c>
      <c r="P301" s="3">
        <v>12.8</v>
      </c>
      <c r="Q301" s="2">
        <v>45275.360601851848</v>
      </c>
      <c r="R301" s="3" t="s">
        <v>161</v>
      </c>
      <c r="S301" s="3" t="s">
        <v>30</v>
      </c>
      <c r="T301" s="3">
        <v>0.02</v>
      </c>
      <c r="U301" s="2">
        <v>45274.371631944443</v>
      </c>
      <c r="V301" s="3" t="s">
        <v>962</v>
      </c>
      <c r="W301" s="3" t="s">
        <v>1018</v>
      </c>
      <c r="X301" s="2">
        <v>45274.500428240739</v>
      </c>
      <c r="Y301" s="3">
        <v>86.5</v>
      </c>
      <c r="Z301" s="3">
        <v>9.1</v>
      </c>
      <c r="AA301" s="2">
        <v>45274.49763888889</v>
      </c>
      <c r="AB301" s="3" t="s">
        <v>1388</v>
      </c>
      <c r="AC301" s="3">
        <v>1.41</v>
      </c>
      <c r="AD301" s="3">
        <v>0.03</v>
      </c>
    </row>
    <row r="302" spans="1:30" x14ac:dyDescent="0.25">
      <c r="A302" s="2">
        <v>45274.518541666665</v>
      </c>
      <c r="B302" s="3">
        <v>625</v>
      </c>
      <c r="C302" s="3">
        <v>515</v>
      </c>
      <c r="D302" s="2">
        <v>45274.58798611111</v>
      </c>
      <c r="E302" s="3">
        <v>82.5</v>
      </c>
      <c r="F302" s="3">
        <v>9.6999999999999993</v>
      </c>
      <c r="G302" s="2">
        <v>45274.586597222224</v>
      </c>
      <c r="H302" s="3" t="s">
        <v>620</v>
      </c>
      <c r="I302" s="3" t="s">
        <v>30</v>
      </c>
      <c r="J302" s="3">
        <v>0.02</v>
      </c>
      <c r="K302" s="2">
        <v>45274.57298611111</v>
      </c>
      <c r="L302" s="3" t="s">
        <v>768</v>
      </c>
      <c r="M302" s="3" t="s">
        <v>527</v>
      </c>
      <c r="N302" s="2">
        <v>45275.373101851852</v>
      </c>
      <c r="O302" s="3" t="s">
        <v>900</v>
      </c>
      <c r="P302" s="3">
        <v>12.8</v>
      </c>
      <c r="Q302" s="2">
        <v>45275.361990740741</v>
      </c>
      <c r="R302" s="3" t="s">
        <v>408</v>
      </c>
      <c r="S302" s="3" t="s">
        <v>30</v>
      </c>
      <c r="T302" s="3">
        <v>0.02</v>
      </c>
      <c r="U302" s="2">
        <v>45274.373020833329</v>
      </c>
      <c r="V302" s="3" t="s">
        <v>805</v>
      </c>
      <c r="W302" s="3" t="s">
        <v>520</v>
      </c>
      <c r="X302" s="2">
        <v>45274.501817129625</v>
      </c>
      <c r="Y302" s="3">
        <v>86.5</v>
      </c>
      <c r="Z302" s="3">
        <v>9.1</v>
      </c>
      <c r="AA302" s="2">
        <v>45274.499039351853</v>
      </c>
      <c r="AB302" s="3" t="s">
        <v>1387</v>
      </c>
      <c r="AC302" s="3">
        <v>1.78</v>
      </c>
      <c r="AD302" s="3">
        <v>0.02</v>
      </c>
    </row>
    <row r="303" spans="1:30" x14ac:dyDescent="0.25">
      <c r="A303" s="2">
        <v>45274.518587962964</v>
      </c>
      <c r="B303" s="3">
        <v>625</v>
      </c>
      <c r="C303" s="3">
        <v>515</v>
      </c>
      <c r="D303" s="2">
        <v>45274.58803240741</v>
      </c>
      <c r="E303" s="3">
        <v>82.5</v>
      </c>
      <c r="F303" s="3">
        <v>9.6999999999999993</v>
      </c>
      <c r="G303" s="2">
        <v>45274.58798611111</v>
      </c>
      <c r="H303" s="3" t="s">
        <v>622</v>
      </c>
      <c r="I303" s="3" t="s">
        <v>30</v>
      </c>
      <c r="J303" s="3">
        <v>0.02</v>
      </c>
      <c r="K303" s="2">
        <v>45274.573634259257</v>
      </c>
      <c r="L303" s="3" t="s">
        <v>768</v>
      </c>
      <c r="M303" s="3" t="s">
        <v>527</v>
      </c>
      <c r="N303" s="2">
        <v>45275.374490740738</v>
      </c>
      <c r="O303" s="3" t="s">
        <v>900</v>
      </c>
      <c r="P303" s="3">
        <v>12.7</v>
      </c>
      <c r="Q303" s="2">
        <v>45275.363379629634</v>
      </c>
      <c r="R303" s="3" t="s">
        <v>410</v>
      </c>
      <c r="S303" s="3" t="s">
        <v>30</v>
      </c>
      <c r="T303" s="3">
        <v>0.02</v>
      </c>
      <c r="U303" s="2">
        <v>45274.374398148153</v>
      </c>
      <c r="V303" s="3" t="s">
        <v>977</v>
      </c>
      <c r="W303" s="3" t="s">
        <v>1076</v>
      </c>
      <c r="X303" s="2">
        <v>45274.501863425925</v>
      </c>
      <c r="Y303" s="3">
        <v>86.5</v>
      </c>
      <c r="Z303" s="3">
        <v>9.1</v>
      </c>
      <c r="AA303" s="2">
        <v>45274.500428240739</v>
      </c>
      <c r="AB303" s="3" t="s">
        <v>1474</v>
      </c>
      <c r="AC303" s="3">
        <v>1.95</v>
      </c>
      <c r="AD303" s="3">
        <v>0.03</v>
      </c>
    </row>
    <row r="304" spans="1:30" x14ac:dyDescent="0.25">
      <c r="A304" s="2">
        <v>45274.518645833334</v>
      </c>
      <c r="B304" s="3">
        <v>625</v>
      </c>
      <c r="C304" s="3">
        <v>515</v>
      </c>
      <c r="D304" s="2">
        <v>45274.589374999996</v>
      </c>
      <c r="E304" s="3">
        <v>82.5</v>
      </c>
      <c r="F304" s="3">
        <v>9.6</v>
      </c>
      <c r="G304" s="2">
        <v>45274.58803240741</v>
      </c>
      <c r="H304" s="3" t="s">
        <v>622</v>
      </c>
      <c r="I304" s="3" t="s">
        <v>30</v>
      </c>
      <c r="J304" s="3">
        <v>0.02</v>
      </c>
      <c r="K304" s="2">
        <v>45274.575023148151</v>
      </c>
      <c r="L304" s="3" t="s">
        <v>783</v>
      </c>
      <c r="M304" s="3" t="s">
        <v>543</v>
      </c>
      <c r="N304" s="2">
        <v>45275.375879629632</v>
      </c>
      <c r="O304" s="3" t="s">
        <v>900</v>
      </c>
      <c r="P304" s="3">
        <v>12.7</v>
      </c>
      <c r="Q304" s="2">
        <v>45275.364768518513</v>
      </c>
      <c r="R304" s="3" t="s">
        <v>365</v>
      </c>
      <c r="S304" s="3" t="s">
        <v>30</v>
      </c>
      <c r="T304" s="3">
        <v>0.02</v>
      </c>
      <c r="U304" s="2">
        <v>45274.375787037032</v>
      </c>
      <c r="V304" s="3" t="s">
        <v>977</v>
      </c>
      <c r="W304" s="3" t="s">
        <v>1076</v>
      </c>
      <c r="X304" s="2">
        <v>45274.501909722225</v>
      </c>
      <c r="Y304" s="3">
        <v>86.5</v>
      </c>
      <c r="Z304" s="3">
        <v>9.1</v>
      </c>
      <c r="AA304" s="2">
        <v>45274.501817129625</v>
      </c>
      <c r="AB304" s="3" t="s">
        <v>509</v>
      </c>
      <c r="AC304" s="3">
        <v>2.06</v>
      </c>
      <c r="AD304" s="3">
        <v>0.02</v>
      </c>
    </row>
    <row r="305" spans="1:30" x14ac:dyDescent="0.25">
      <c r="A305" s="2">
        <v>45274.519930555558</v>
      </c>
      <c r="B305" s="3">
        <v>601</v>
      </c>
      <c r="C305" s="3">
        <v>495</v>
      </c>
      <c r="D305" s="2">
        <v>45274.589421296296</v>
      </c>
      <c r="E305" s="3">
        <v>82.5</v>
      </c>
      <c r="F305" s="3">
        <v>9.6</v>
      </c>
      <c r="G305" s="2">
        <v>45274.589374999996</v>
      </c>
      <c r="H305" s="3" t="s">
        <v>618</v>
      </c>
      <c r="I305" s="3" t="s">
        <v>30</v>
      </c>
      <c r="J305" s="3">
        <v>0.02</v>
      </c>
      <c r="K305" s="2">
        <v>45274.583287037036</v>
      </c>
      <c r="L305" s="3" t="s">
        <v>427</v>
      </c>
      <c r="M305" s="3" t="s">
        <v>1120</v>
      </c>
      <c r="N305" s="2">
        <v>45275.377268518518</v>
      </c>
      <c r="O305" s="3" t="s">
        <v>900</v>
      </c>
      <c r="P305" s="3">
        <v>12.6</v>
      </c>
      <c r="Q305" s="2">
        <v>45275.366157407407</v>
      </c>
      <c r="R305" s="3" t="s">
        <v>324</v>
      </c>
      <c r="S305" s="3" t="s">
        <v>30</v>
      </c>
      <c r="T305" s="3">
        <v>0.02</v>
      </c>
      <c r="U305" s="2">
        <v>45274.377175925925</v>
      </c>
      <c r="V305" s="3" t="s">
        <v>1232</v>
      </c>
      <c r="W305" s="3" t="s">
        <v>1199</v>
      </c>
      <c r="X305" s="2">
        <v>45274.503206018519</v>
      </c>
      <c r="Y305" s="3">
        <v>86.5</v>
      </c>
      <c r="Z305" s="3">
        <v>9.1</v>
      </c>
      <c r="AA305" s="2">
        <v>45274.501863425925</v>
      </c>
      <c r="AB305" s="3" t="s">
        <v>509</v>
      </c>
      <c r="AC305" s="3">
        <v>2.06</v>
      </c>
      <c r="AD305" s="3">
        <v>0.02</v>
      </c>
    </row>
    <row r="306" spans="1:30" x14ac:dyDescent="0.25">
      <c r="A306" s="2">
        <v>45274.519976851851</v>
      </c>
      <c r="B306" s="3">
        <v>601</v>
      </c>
      <c r="C306" s="3">
        <v>495</v>
      </c>
      <c r="D306" s="2">
        <v>45274.592152777783</v>
      </c>
      <c r="E306" s="3">
        <v>83.5</v>
      </c>
      <c r="F306" s="3" t="s">
        <v>910</v>
      </c>
      <c r="G306" s="2">
        <v>45274.589421296296</v>
      </c>
      <c r="H306" s="3" t="s">
        <v>618</v>
      </c>
      <c r="I306" s="3" t="s">
        <v>30</v>
      </c>
      <c r="J306" s="3">
        <v>0.02</v>
      </c>
      <c r="K306" s="2">
        <v>45274.590694444443</v>
      </c>
      <c r="L306" s="3" t="s">
        <v>815</v>
      </c>
      <c r="M306" s="3" t="s">
        <v>1121</v>
      </c>
      <c r="N306" s="2">
        <v>45275.378657407404</v>
      </c>
      <c r="O306" s="3">
        <v>75.5</v>
      </c>
      <c r="P306" s="3">
        <v>12.6</v>
      </c>
      <c r="Q306" s="2">
        <v>45275.3675462963</v>
      </c>
      <c r="R306" s="3" t="s">
        <v>693</v>
      </c>
      <c r="S306" s="3">
        <v>1.28</v>
      </c>
      <c r="T306" s="3">
        <v>0.02</v>
      </c>
      <c r="U306" s="2">
        <v>45274.390370370369</v>
      </c>
      <c r="V306" s="3" t="s">
        <v>825</v>
      </c>
      <c r="W306" s="3" t="s">
        <v>1218</v>
      </c>
      <c r="X306" s="2">
        <v>45274.504594907412</v>
      </c>
      <c r="Y306" s="3">
        <v>86.5</v>
      </c>
      <c r="Z306" s="3">
        <v>9.1</v>
      </c>
      <c r="AA306" s="2">
        <v>45274.501909722225</v>
      </c>
      <c r="AB306" s="3" t="s">
        <v>509</v>
      </c>
      <c r="AC306" s="3">
        <v>2.06</v>
      </c>
      <c r="AD306" s="3">
        <v>0.02</v>
      </c>
    </row>
    <row r="307" spans="1:30" x14ac:dyDescent="0.25">
      <c r="A307" s="2">
        <v>45274.520034722227</v>
      </c>
      <c r="B307" s="3">
        <v>601</v>
      </c>
      <c r="C307" s="3">
        <v>495</v>
      </c>
      <c r="D307" s="2">
        <v>45274.592210648145</v>
      </c>
      <c r="E307" s="3">
        <v>83.5</v>
      </c>
      <c r="F307" s="3" t="s">
        <v>910</v>
      </c>
      <c r="G307" s="2">
        <v>45274.592152777783</v>
      </c>
      <c r="H307" s="3" t="s">
        <v>594</v>
      </c>
      <c r="I307" s="3" t="s">
        <v>30</v>
      </c>
      <c r="J307" s="3">
        <v>0.02</v>
      </c>
      <c r="K307" s="2">
        <v>45274.597638888888</v>
      </c>
      <c r="L307" s="3" t="s">
        <v>1122</v>
      </c>
      <c r="M307" s="3" t="s">
        <v>1123</v>
      </c>
      <c r="N307" s="2">
        <v>45275.381435185191</v>
      </c>
      <c r="O307" s="3" t="s">
        <v>913</v>
      </c>
      <c r="P307" s="3">
        <v>12.6</v>
      </c>
      <c r="Q307" s="2">
        <v>45275.368935185186</v>
      </c>
      <c r="R307" s="3" t="s">
        <v>355</v>
      </c>
      <c r="S307" s="3" t="s">
        <v>30</v>
      </c>
      <c r="T307" s="3">
        <v>0.02</v>
      </c>
      <c r="U307" s="2">
        <v>45274.390949074077</v>
      </c>
      <c r="V307" s="3" t="s">
        <v>339</v>
      </c>
      <c r="W307" s="3" t="s">
        <v>178</v>
      </c>
      <c r="X307" s="2">
        <v>45274.506030092598</v>
      </c>
      <c r="Y307" s="3">
        <v>86.5</v>
      </c>
      <c r="Z307" s="3">
        <v>9.1</v>
      </c>
      <c r="AA307" s="2">
        <v>45274.503206018519</v>
      </c>
      <c r="AB307" s="3" t="s">
        <v>1394</v>
      </c>
      <c r="AC307" s="3">
        <v>2.12</v>
      </c>
      <c r="AD307" s="3">
        <v>0.03</v>
      </c>
    </row>
    <row r="308" spans="1:30" x14ac:dyDescent="0.25">
      <c r="A308" s="2">
        <v>45274.521319444444</v>
      </c>
      <c r="B308" s="3">
        <v>601</v>
      </c>
      <c r="C308" s="3">
        <v>495</v>
      </c>
      <c r="D308" s="2">
        <v>45274.593541666662</v>
      </c>
      <c r="E308" s="3" t="s">
        <v>908</v>
      </c>
      <c r="F308" s="3">
        <v>10.1</v>
      </c>
      <c r="G308" s="2">
        <v>45274.592210648145</v>
      </c>
      <c r="H308" s="3" t="s">
        <v>594</v>
      </c>
      <c r="I308" s="3" t="s">
        <v>30</v>
      </c>
      <c r="J308" s="3">
        <v>0.02</v>
      </c>
      <c r="K308" s="2">
        <v>45274.600416666668</v>
      </c>
      <c r="L308" s="3" t="s">
        <v>989</v>
      </c>
      <c r="M308" s="3" t="s">
        <v>1124</v>
      </c>
      <c r="N308" s="2">
        <v>45275.38282407407</v>
      </c>
      <c r="O308" s="3">
        <v>75.5</v>
      </c>
      <c r="P308" s="3">
        <v>12.6</v>
      </c>
      <c r="Q308" s="2">
        <v>45275.370324074072</v>
      </c>
      <c r="R308" s="3" t="s">
        <v>1338</v>
      </c>
      <c r="S308" s="3" t="s">
        <v>30</v>
      </c>
      <c r="T308" s="3">
        <v>0.02</v>
      </c>
      <c r="U308" s="2">
        <v>45274.394259259258</v>
      </c>
      <c r="V308" s="3" t="s">
        <v>824</v>
      </c>
      <c r="W308" s="3" t="s">
        <v>1003</v>
      </c>
      <c r="X308" s="2">
        <v>45274.507372685184</v>
      </c>
      <c r="Y308" s="3">
        <v>86.5</v>
      </c>
      <c r="Z308" s="3">
        <v>9.1</v>
      </c>
      <c r="AA308" s="2">
        <v>45274.504594907412</v>
      </c>
      <c r="AB308" s="3" t="s">
        <v>1475</v>
      </c>
      <c r="AC308" s="3">
        <v>2.21</v>
      </c>
      <c r="AD308" s="3">
        <v>0.03</v>
      </c>
    </row>
    <row r="309" spans="1:30" x14ac:dyDescent="0.25">
      <c r="A309" s="2">
        <v>45274.52270833333</v>
      </c>
      <c r="B309" s="3">
        <v>622</v>
      </c>
      <c r="C309" s="3">
        <v>505</v>
      </c>
      <c r="D309" s="2">
        <v>45274.593587962961</v>
      </c>
      <c r="E309" s="3" t="s">
        <v>908</v>
      </c>
      <c r="F309" s="3">
        <v>10.1</v>
      </c>
      <c r="G309" s="2">
        <v>45274.593541666662</v>
      </c>
      <c r="H309" s="3" t="s">
        <v>623</v>
      </c>
      <c r="I309" s="3" t="s">
        <v>30</v>
      </c>
      <c r="J309" s="3">
        <v>0.02</v>
      </c>
      <c r="K309" s="2">
        <v>45274.601805555554</v>
      </c>
      <c r="L309" s="3" t="s">
        <v>989</v>
      </c>
      <c r="M309" s="3" t="s">
        <v>1124</v>
      </c>
      <c r="N309" s="2">
        <v>45275.384212962963</v>
      </c>
      <c r="O309" s="3" t="s">
        <v>913</v>
      </c>
      <c r="P309" s="3">
        <v>12.5</v>
      </c>
      <c r="Q309" s="2">
        <v>45275.371712962966</v>
      </c>
      <c r="R309" s="3" t="s">
        <v>368</v>
      </c>
      <c r="S309" s="3" t="s">
        <v>30</v>
      </c>
      <c r="T309" s="3">
        <v>0.02</v>
      </c>
      <c r="U309" s="2">
        <v>45274.397025462968</v>
      </c>
      <c r="V309" s="3" t="s">
        <v>283</v>
      </c>
      <c r="W309" s="3" t="s">
        <v>530</v>
      </c>
      <c r="X309" s="2">
        <v>45274.508761574078</v>
      </c>
      <c r="Y309" s="3">
        <v>86.5</v>
      </c>
      <c r="Z309" s="3">
        <v>9.1</v>
      </c>
      <c r="AA309" s="2">
        <v>45274.506030092598</v>
      </c>
      <c r="AB309" s="3" t="s">
        <v>1476</v>
      </c>
      <c r="AC309" s="3">
        <v>2.11</v>
      </c>
      <c r="AD309" s="3">
        <v>0.03</v>
      </c>
    </row>
    <row r="310" spans="1:30" x14ac:dyDescent="0.25">
      <c r="A310" s="2">
        <v>45274.524097222224</v>
      </c>
      <c r="B310" s="3">
        <v>605</v>
      </c>
      <c r="C310" s="3">
        <v>504</v>
      </c>
      <c r="D310" s="2">
        <v>45274.594930555555</v>
      </c>
      <c r="E310" s="3" t="s">
        <v>908</v>
      </c>
      <c r="F310" s="3">
        <v>10.1</v>
      </c>
      <c r="G310" s="2">
        <v>45274.593587962961</v>
      </c>
      <c r="H310" s="3" t="s">
        <v>623</v>
      </c>
      <c r="I310" s="3" t="s">
        <v>30</v>
      </c>
      <c r="J310" s="3">
        <v>0.02</v>
      </c>
      <c r="K310" s="2">
        <v>45274.610231481478</v>
      </c>
      <c r="L310" s="3" t="s">
        <v>521</v>
      </c>
      <c r="M310" s="3" t="s">
        <v>1125</v>
      </c>
      <c r="N310" s="2">
        <v>45275.385601851856</v>
      </c>
      <c r="O310" s="3" t="s">
        <v>913</v>
      </c>
      <c r="P310" s="3">
        <v>12.6</v>
      </c>
      <c r="Q310" s="2">
        <v>45275.373101851852</v>
      </c>
      <c r="R310" s="3" t="s">
        <v>214</v>
      </c>
      <c r="S310" s="3" t="s">
        <v>30</v>
      </c>
      <c r="T310" s="3">
        <v>0.02</v>
      </c>
      <c r="U310" s="2">
        <v>45274.399814814809</v>
      </c>
      <c r="V310" s="3" t="s">
        <v>1256</v>
      </c>
      <c r="W310" s="3" t="s">
        <v>814</v>
      </c>
      <c r="X310" s="2">
        <v>45274.510150462964</v>
      </c>
      <c r="Y310" s="3">
        <v>86.5</v>
      </c>
      <c r="Z310" s="3">
        <v>9.1</v>
      </c>
      <c r="AA310" s="2">
        <v>45274.507372685184</v>
      </c>
      <c r="AB310" s="3" t="s">
        <v>640</v>
      </c>
      <c r="AC310" s="3">
        <v>2.02</v>
      </c>
      <c r="AD310" s="3">
        <v>0.02</v>
      </c>
    </row>
    <row r="311" spans="1:30" x14ac:dyDescent="0.25">
      <c r="A311" s="2">
        <v>45274.52548611111</v>
      </c>
      <c r="B311" s="3">
        <v>605</v>
      </c>
      <c r="C311" s="3">
        <v>504</v>
      </c>
      <c r="D311" s="2">
        <v>45274.594976851848</v>
      </c>
      <c r="E311" s="3" t="s">
        <v>908</v>
      </c>
      <c r="F311" s="3">
        <v>10.1</v>
      </c>
      <c r="G311" s="2">
        <v>45274.594930555555</v>
      </c>
      <c r="H311" s="3" t="s">
        <v>624</v>
      </c>
      <c r="I311" s="3" t="s">
        <v>30</v>
      </c>
      <c r="J311" s="3">
        <v>0.02</v>
      </c>
      <c r="K311" s="2">
        <v>45274.618518518517</v>
      </c>
      <c r="L311" s="3" t="s">
        <v>551</v>
      </c>
      <c r="M311" s="3" t="s">
        <v>946</v>
      </c>
      <c r="N311" s="2">
        <v>45275.386990740742</v>
      </c>
      <c r="O311" s="3" t="s">
        <v>913</v>
      </c>
      <c r="P311" s="3">
        <v>12.5</v>
      </c>
      <c r="Q311" s="2">
        <v>45275.374490740738</v>
      </c>
      <c r="R311" s="3" t="s">
        <v>401</v>
      </c>
      <c r="S311" s="3" t="s">
        <v>30</v>
      </c>
      <c r="T311" s="3">
        <v>0.02</v>
      </c>
      <c r="U311" s="2">
        <v>45274.402592592596</v>
      </c>
      <c r="V311" s="3" t="s">
        <v>1119</v>
      </c>
      <c r="W311" s="3" t="s">
        <v>955</v>
      </c>
      <c r="X311" s="2">
        <v>45274.51153935185</v>
      </c>
      <c r="Y311" s="3">
        <v>86.5</v>
      </c>
      <c r="Z311" s="3">
        <v>9.1</v>
      </c>
      <c r="AA311" s="2">
        <v>45274.508761574078</v>
      </c>
      <c r="AB311" s="3" t="s">
        <v>1477</v>
      </c>
      <c r="AC311" s="3">
        <v>1.96</v>
      </c>
      <c r="AD311" s="3">
        <v>0.02</v>
      </c>
    </row>
    <row r="312" spans="1:30" x14ac:dyDescent="0.25">
      <c r="A312" s="2">
        <v>45274.526874999996</v>
      </c>
      <c r="B312" s="3">
        <v>616</v>
      </c>
      <c r="C312" s="3">
        <v>513</v>
      </c>
      <c r="D312" s="2">
        <v>45274.596319444448</v>
      </c>
      <c r="E312" s="3" t="s">
        <v>907</v>
      </c>
      <c r="F312" s="3" t="s">
        <v>910</v>
      </c>
      <c r="G312" s="2">
        <v>45274.594976851848</v>
      </c>
      <c r="H312" s="3" t="s">
        <v>624</v>
      </c>
      <c r="I312" s="3" t="s">
        <v>30</v>
      </c>
      <c r="J312" s="3">
        <v>0.02</v>
      </c>
      <c r="K312" s="2">
        <v>45274.629618055551</v>
      </c>
      <c r="L312" s="3" t="s">
        <v>957</v>
      </c>
      <c r="M312" s="3" t="s">
        <v>952</v>
      </c>
      <c r="N312" s="2">
        <v>45275.388379629629</v>
      </c>
      <c r="O312" s="3" t="s">
        <v>913</v>
      </c>
      <c r="P312" s="3">
        <v>12.5</v>
      </c>
      <c r="Q312" s="2">
        <v>45275.375879629632</v>
      </c>
      <c r="R312" s="3" t="s">
        <v>694</v>
      </c>
      <c r="S312" s="3" t="s">
        <v>30</v>
      </c>
      <c r="T312" s="3">
        <v>0.02</v>
      </c>
      <c r="U312" s="2">
        <v>45274.405358796299</v>
      </c>
      <c r="V312" s="3" t="s">
        <v>169</v>
      </c>
      <c r="W312" s="3" t="s">
        <v>293</v>
      </c>
      <c r="X312" s="2">
        <v>45274.512928240743</v>
      </c>
      <c r="Y312" s="3">
        <v>86.5</v>
      </c>
      <c r="Z312" s="3">
        <v>9.1</v>
      </c>
      <c r="AA312" s="2">
        <v>45274.510150462964</v>
      </c>
      <c r="AB312" s="3" t="s">
        <v>489</v>
      </c>
      <c r="AC312" s="3">
        <v>1.95</v>
      </c>
      <c r="AD312" s="3">
        <v>0.02</v>
      </c>
    </row>
    <row r="313" spans="1:30" x14ac:dyDescent="0.25">
      <c r="A313" s="2">
        <v>45274.528263888889</v>
      </c>
      <c r="B313" s="3">
        <v>565</v>
      </c>
      <c r="C313" s="3">
        <v>469</v>
      </c>
      <c r="D313" s="2">
        <v>45274.596365740741</v>
      </c>
      <c r="E313" s="3" t="s">
        <v>907</v>
      </c>
      <c r="F313" s="3" t="s">
        <v>910</v>
      </c>
      <c r="G313" s="2">
        <v>45274.596319444448</v>
      </c>
      <c r="H313" s="3" t="s">
        <v>253</v>
      </c>
      <c r="I313" s="3" t="s">
        <v>30</v>
      </c>
      <c r="J313" s="3">
        <v>0.02</v>
      </c>
      <c r="K313" s="2">
        <v>45274.632407407407</v>
      </c>
      <c r="L313" s="3" t="s">
        <v>1126</v>
      </c>
      <c r="M313" s="3" t="s">
        <v>1070</v>
      </c>
      <c r="N313" s="2">
        <v>45275.389768518522</v>
      </c>
      <c r="O313" s="3" t="s">
        <v>903</v>
      </c>
      <c r="P313" s="3">
        <v>12.9</v>
      </c>
      <c r="Q313" s="2">
        <v>45275.377268518518</v>
      </c>
      <c r="R313" s="3" t="s">
        <v>220</v>
      </c>
      <c r="S313" s="3" t="s">
        <v>30</v>
      </c>
      <c r="T313" s="3">
        <v>0.02</v>
      </c>
      <c r="U313" s="2">
        <v>45274.406759259262</v>
      </c>
      <c r="V313" s="3" t="s">
        <v>169</v>
      </c>
      <c r="W313" s="3" t="s">
        <v>293</v>
      </c>
      <c r="X313" s="2">
        <v>45274.514317129629</v>
      </c>
      <c r="Y313" s="3">
        <v>86.5</v>
      </c>
      <c r="Z313" s="3">
        <v>9.1</v>
      </c>
      <c r="AA313" s="2">
        <v>45274.51153935185</v>
      </c>
      <c r="AB313" s="3" t="s">
        <v>462</v>
      </c>
      <c r="AC313" s="3">
        <v>1.78</v>
      </c>
      <c r="AD313" s="3">
        <v>0.02</v>
      </c>
    </row>
    <row r="314" spans="1:30" x14ac:dyDescent="0.25">
      <c r="A314" s="2">
        <v>45274.529652777783</v>
      </c>
      <c r="B314" s="3">
        <v>565</v>
      </c>
      <c r="C314" s="3">
        <v>469</v>
      </c>
      <c r="D314" s="2">
        <v>45274.597708333335</v>
      </c>
      <c r="E314" s="3" t="s">
        <v>907</v>
      </c>
      <c r="F314" s="3">
        <v>9.9</v>
      </c>
      <c r="G314" s="2">
        <v>45274.596365740741</v>
      </c>
      <c r="H314" s="3" t="s">
        <v>253</v>
      </c>
      <c r="I314" s="3" t="s">
        <v>30</v>
      </c>
      <c r="J314" s="3">
        <v>0.02</v>
      </c>
      <c r="K314" s="2">
        <v>45274.633784722224</v>
      </c>
      <c r="L314" s="3" t="s">
        <v>954</v>
      </c>
      <c r="M314" s="3" t="s">
        <v>1127</v>
      </c>
      <c r="N314" s="2">
        <v>45275.391157407408</v>
      </c>
      <c r="O314" s="3" t="s">
        <v>913</v>
      </c>
      <c r="P314" s="3">
        <v>12.8</v>
      </c>
      <c r="Q314" s="2">
        <v>45275.378657407404</v>
      </c>
      <c r="R314" s="3" t="s">
        <v>1261</v>
      </c>
      <c r="S314" s="3" t="s">
        <v>30</v>
      </c>
      <c r="T314" s="3">
        <v>0.02</v>
      </c>
      <c r="U314" s="2">
        <v>45274.409537037034</v>
      </c>
      <c r="V314" s="3" t="s">
        <v>212</v>
      </c>
      <c r="W314" s="3" t="s">
        <v>286</v>
      </c>
      <c r="X314" s="2">
        <v>45274.515706018516</v>
      </c>
      <c r="Y314" s="3">
        <v>86.5</v>
      </c>
      <c r="Z314" s="3">
        <v>9.1</v>
      </c>
      <c r="AA314" s="2">
        <v>45274.512928240743</v>
      </c>
      <c r="AB314" s="3" t="s">
        <v>1478</v>
      </c>
      <c r="AC314" s="3">
        <v>1.81</v>
      </c>
      <c r="AD314" s="3">
        <v>0.03</v>
      </c>
    </row>
    <row r="315" spans="1:30" x14ac:dyDescent="0.25">
      <c r="A315" s="2">
        <v>45274.531041666662</v>
      </c>
      <c r="B315" s="3">
        <v>621</v>
      </c>
      <c r="C315" s="3">
        <v>511</v>
      </c>
      <c r="D315" s="2">
        <v>45274.597766203704</v>
      </c>
      <c r="E315" s="3" t="s">
        <v>907</v>
      </c>
      <c r="F315" s="3">
        <v>9.9</v>
      </c>
      <c r="G315" s="2">
        <v>45274.597708333335</v>
      </c>
      <c r="H315" s="3" t="s">
        <v>474</v>
      </c>
      <c r="I315" s="3" t="s">
        <v>30</v>
      </c>
      <c r="J315" s="3">
        <v>0.02</v>
      </c>
      <c r="K315" s="2">
        <v>45274.643240740741</v>
      </c>
      <c r="L315" s="3" t="s">
        <v>801</v>
      </c>
      <c r="M315" s="3" t="s">
        <v>1128</v>
      </c>
      <c r="N315" s="2">
        <v>45275.392546296294</v>
      </c>
      <c r="O315" s="3" t="s">
        <v>913</v>
      </c>
      <c r="P315" s="3">
        <v>12.6</v>
      </c>
      <c r="Q315" s="2">
        <v>45275.381435185191</v>
      </c>
      <c r="R315" s="3" t="s">
        <v>1257</v>
      </c>
      <c r="S315" s="3" t="s">
        <v>30</v>
      </c>
      <c r="T315" s="3">
        <v>0.02</v>
      </c>
      <c r="U315" s="2">
        <v>45274.410925925928</v>
      </c>
      <c r="V315" s="3" t="s">
        <v>212</v>
      </c>
      <c r="W315" s="3" t="s">
        <v>286</v>
      </c>
      <c r="X315" s="2">
        <v>45274.517094907409</v>
      </c>
      <c r="Y315" s="3">
        <v>86.5</v>
      </c>
      <c r="Z315" s="3">
        <v>9.1</v>
      </c>
      <c r="AA315" s="2">
        <v>45274.514317129629</v>
      </c>
      <c r="AB315" s="3" t="s">
        <v>320</v>
      </c>
      <c r="AC315" s="3">
        <v>1.62</v>
      </c>
      <c r="AD315" s="3">
        <v>0.02</v>
      </c>
    </row>
    <row r="316" spans="1:30" x14ac:dyDescent="0.25">
      <c r="A316" s="2">
        <v>45274.532430555555</v>
      </c>
      <c r="B316" s="3">
        <v>585</v>
      </c>
      <c r="C316" s="3">
        <v>487</v>
      </c>
      <c r="D316" s="2">
        <v>45274.599097222221</v>
      </c>
      <c r="E316" s="3">
        <v>82.5</v>
      </c>
      <c r="F316" s="3">
        <v>9.9</v>
      </c>
      <c r="G316" s="2">
        <v>45274.597766203704</v>
      </c>
      <c r="H316" s="3" t="s">
        <v>474</v>
      </c>
      <c r="I316" s="3" t="s">
        <v>30</v>
      </c>
      <c r="J316" s="3">
        <v>0.02</v>
      </c>
      <c r="K316" s="2">
        <v>45274.643993055557</v>
      </c>
      <c r="L316" s="3" t="s">
        <v>801</v>
      </c>
      <c r="M316" s="3" t="s">
        <v>1128</v>
      </c>
      <c r="N316" s="2">
        <v>45275.393935185188</v>
      </c>
      <c r="O316" s="3" t="s">
        <v>913</v>
      </c>
      <c r="P316" s="3">
        <v>12.4</v>
      </c>
      <c r="Q316" s="2">
        <v>45275.38282407407</v>
      </c>
      <c r="R316" s="3" t="s">
        <v>226</v>
      </c>
      <c r="S316" s="3" t="s">
        <v>30</v>
      </c>
      <c r="T316" s="3">
        <v>0.02</v>
      </c>
      <c r="U316" s="2">
        <v>45274.420648148152</v>
      </c>
      <c r="V316" s="3" t="s">
        <v>118</v>
      </c>
      <c r="W316" s="3" t="s">
        <v>1461</v>
      </c>
      <c r="X316" s="2">
        <v>45274.518483796295</v>
      </c>
      <c r="Y316" s="3">
        <v>86.5</v>
      </c>
      <c r="Z316" s="3" t="s">
        <v>906</v>
      </c>
      <c r="AA316" s="2">
        <v>45274.515706018516</v>
      </c>
      <c r="AB316" s="3" t="s">
        <v>1479</v>
      </c>
      <c r="AC316" s="3">
        <v>1.7</v>
      </c>
      <c r="AD316" s="3">
        <v>0.03</v>
      </c>
    </row>
    <row r="317" spans="1:30" x14ac:dyDescent="0.25">
      <c r="A317" s="2">
        <v>45274.533819444448</v>
      </c>
      <c r="B317" s="3">
        <v>585</v>
      </c>
      <c r="C317" s="3">
        <v>487</v>
      </c>
      <c r="D317" s="2">
        <v>45274.599131944444</v>
      </c>
      <c r="E317" s="3">
        <v>82.5</v>
      </c>
      <c r="F317" s="3">
        <v>9.9</v>
      </c>
      <c r="G317" s="2">
        <v>45274.599097222221</v>
      </c>
      <c r="H317" s="3" t="s">
        <v>456</v>
      </c>
      <c r="I317" s="3" t="s">
        <v>30</v>
      </c>
      <c r="J317" s="3">
        <v>0.02</v>
      </c>
      <c r="K317" s="2">
        <v>45274.646770833337</v>
      </c>
      <c r="L317" s="3" t="s">
        <v>464</v>
      </c>
      <c r="M317" s="3" t="s">
        <v>773</v>
      </c>
      <c r="N317" s="2">
        <v>45275.39671296296</v>
      </c>
      <c r="O317" s="3" t="s">
        <v>902</v>
      </c>
      <c r="P317" s="3">
        <v>11.9</v>
      </c>
      <c r="Q317" s="2">
        <v>45275.384212962963</v>
      </c>
      <c r="R317" s="3" t="s">
        <v>440</v>
      </c>
      <c r="S317" s="3" t="s">
        <v>30</v>
      </c>
      <c r="T317" s="3">
        <v>0.02</v>
      </c>
      <c r="U317" s="2">
        <v>45274.430393518516</v>
      </c>
      <c r="V317" s="3" t="s">
        <v>774</v>
      </c>
      <c r="W317" s="3" t="s">
        <v>765</v>
      </c>
      <c r="X317" s="2">
        <v>45274.519872685181</v>
      </c>
      <c r="Y317" s="3">
        <v>86.5</v>
      </c>
      <c r="Z317" s="3" t="s">
        <v>906</v>
      </c>
      <c r="AA317" s="2">
        <v>45274.517094907409</v>
      </c>
      <c r="AB317" s="3" t="s">
        <v>1381</v>
      </c>
      <c r="AC317" s="3">
        <v>1.64</v>
      </c>
      <c r="AD317" s="3">
        <v>0.02</v>
      </c>
    </row>
    <row r="318" spans="1:30" x14ac:dyDescent="0.25">
      <c r="A318" s="2">
        <v>45274.535208333335</v>
      </c>
      <c r="B318" s="3">
        <v>577</v>
      </c>
      <c r="C318" s="3">
        <v>477</v>
      </c>
      <c r="D318" s="2">
        <v>45274.600486111114</v>
      </c>
      <c r="E318" s="3" t="s">
        <v>908</v>
      </c>
      <c r="F318" s="3">
        <v>9.9</v>
      </c>
      <c r="G318" s="2">
        <v>45274.599131944444</v>
      </c>
      <c r="H318" s="3" t="s">
        <v>456</v>
      </c>
      <c r="I318" s="3" t="s">
        <v>30</v>
      </c>
      <c r="J318" s="3">
        <v>0.02</v>
      </c>
      <c r="K318" s="2">
        <v>45274.6559837963</v>
      </c>
      <c r="L318" s="3" t="s">
        <v>309</v>
      </c>
      <c r="M318" s="3" t="s">
        <v>293</v>
      </c>
      <c r="N318" s="2">
        <v>45275.398101851853</v>
      </c>
      <c r="O318" s="3">
        <v>77.5</v>
      </c>
      <c r="P318" s="3">
        <v>11.8</v>
      </c>
      <c r="Q318" s="2">
        <v>45275.385601851856</v>
      </c>
      <c r="R318" s="3" t="s">
        <v>39</v>
      </c>
      <c r="S318" s="3" t="s">
        <v>30</v>
      </c>
      <c r="T318" s="3">
        <v>0.02</v>
      </c>
      <c r="U318" s="2">
        <v>45274.430972222224</v>
      </c>
      <c r="V318" s="3" t="s">
        <v>173</v>
      </c>
      <c r="W318" s="3" t="s">
        <v>275</v>
      </c>
      <c r="X318" s="2">
        <v>45274.521261574075</v>
      </c>
      <c r="Y318" s="3">
        <v>86.5</v>
      </c>
      <c r="Z318" s="3" t="s">
        <v>906</v>
      </c>
      <c r="AA318" s="2">
        <v>45274.518483796295</v>
      </c>
      <c r="AB318" s="3" t="s">
        <v>1379</v>
      </c>
      <c r="AC318" s="3">
        <v>1.55</v>
      </c>
      <c r="AD318" s="3">
        <v>0.03</v>
      </c>
    </row>
    <row r="319" spans="1:30" x14ac:dyDescent="0.25">
      <c r="A319" s="2">
        <v>45274.536597222221</v>
      </c>
      <c r="B319" s="3">
        <v>574</v>
      </c>
      <c r="C319" s="3">
        <v>482</v>
      </c>
      <c r="D319" s="2">
        <v>45274.600532407407</v>
      </c>
      <c r="E319" s="3" t="s">
        <v>908</v>
      </c>
      <c r="F319" s="3">
        <v>9.9</v>
      </c>
      <c r="G319" s="2">
        <v>45274.600486111114</v>
      </c>
      <c r="H319" s="3" t="s">
        <v>62</v>
      </c>
      <c r="I319" s="3" t="s">
        <v>30</v>
      </c>
      <c r="J319" s="3">
        <v>0.02</v>
      </c>
      <c r="K319" s="2">
        <v>45274.6565625</v>
      </c>
      <c r="L319" s="3" t="s">
        <v>680</v>
      </c>
      <c r="M319" s="3" t="s">
        <v>554</v>
      </c>
      <c r="N319" s="2">
        <v>45275.39949074074</v>
      </c>
      <c r="O319" s="3" t="s">
        <v>903</v>
      </c>
      <c r="P319" s="3">
        <v>11.7</v>
      </c>
      <c r="Q319" s="2">
        <v>45275.386990740742</v>
      </c>
      <c r="R319" s="3" t="s">
        <v>696</v>
      </c>
      <c r="S319" s="3" t="s">
        <v>30</v>
      </c>
      <c r="T319" s="3">
        <v>0.02</v>
      </c>
      <c r="U319" s="2">
        <v>45274.431423611109</v>
      </c>
      <c r="V319" s="3" t="s">
        <v>173</v>
      </c>
      <c r="W319" s="3" t="s">
        <v>275</v>
      </c>
      <c r="X319" s="2">
        <v>45274.522650462968</v>
      </c>
      <c r="Y319" s="3">
        <v>86.5</v>
      </c>
      <c r="Z319" s="3" t="s">
        <v>906</v>
      </c>
      <c r="AA319" s="2">
        <v>45274.519872685181</v>
      </c>
      <c r="AB319" s="3" t="s">
        <v>266</v>
      </c>
      <c r="AC319" s="3">
        <v>1.63</v>
      </c>
      <c r="AD319" s="3">
        <v>0.02</v>
      </c>
    </row>
    <row r="320" spans="1:30" x14ac:dyDescent="0.25">
      <c r="A320" s="2">
        <v>45274.537986111114</v>
      </c>
      <c r="B320" s="3">
        <v>574</v>
      </c>
      <c r="C320" s="3">
        <v>482</v>
      </c>
      <c r="D320" s="2">
        <v>45274.601875</v>
      </c>
      <c r="E320" s="3" t="s">
        <v>908</v>
      </c>
      <c r="F320" s="3" t="s">
        <v>910</v>
      </c>
      <c r="G320" s="2">
        <v>45274.600532407407</v>
      </c>
      <c r="H320" s="3" t="s">
        <v>62</v>
      </c>
      <c r="I320" s="3" t="s">
        <v>30</v>
      </c>
      <c r="J320" s="3">
        <v>0.02</v>
      </c>
      <c r="K320" s="2">
        <v>45274.659236111111</v>
      </c>
      <c r="L320" s="3" t="s">
        <v>125</v>
      </c>
      <c r="M320" s="3" t="s">
        <v>795</v>
      </c>
      <c r="N320" s="2">
        <v>45275.400879629626</v>
      </c>
      <c r="O320" s="3">
        <v>78.5</v>
      </c>
      <c r="P320" s="3">
        <v>11.7</v>
      </c>
      <c r="Q320" s="2">
        <v>45275.388379629629</v>
      </c>
      <c r="R320" s="3" t="s">
        <v>37</v>
      </c>
      <c r="S320" s="3" t="s">
        <v>30</v>
      </c>
      <c r="T320" s="3">
        <v>0.02</v>
      </c>
      <c r="U320" s="2">
        <v>45274.432812500003</v>
      </c>
      <c r="V320" s="3" t="s">
        <v>775</v>
      </c>
      <c r="W320" s="3" t="s">
        <v>770</v>
      </c>
      <c r="X320" s="2">
        <v>45274.524039351847</v>
      </c>
      <c r="Y320" s="3">
        <v>86.5</v>
      </c>
      <c r="Z320" s="3" t="s">
        <v>906</v>
      </c>
      <c r="AA320" s="2">
        <v>45274.521261574075</v>
      </c>
      <c r="AB320" s="3" t="s">
        <v>1480</v>
      </c>
      <c r="AC320" s="3">
        <v>1.55</v>
      </c>
      <c r="AD320" s="3">
        <v>0.03</v>
      </c>
    </row>
    <row r="321" spans="1:30" x14ac:dyDescent="0.25">
      <c r="A321" s="2">
        <v>45274.539375</v>
      </c>
      <c r="B321" s="3">
        <v>563</v>
      </c>
      <c r="C321" s="3">
        <v>477</v>
      </c>
      <c r="D321" s="2">
        <v>45274.6019212963</v>
      </c>
      <c r="E321" s="3" t="s">
        <v>908</v>
      </c>
      <c r="F321" s="3" t="s">
        <v>910</v>
      </c>
      <c r="G321" s="2">
        <v>45274.601875</v>
      </c>
      <c r="H321" s="3" t="s">
        <v>625</v>
      </c>
      <c r="I321" s="3" t="s">
        <v>30</v>
      </c>
      <c r="J321" s="3">
        <v>0.02</v>
      </c>
      <c r="K321" s="2">
        <v>45274.660613425927</v>
      </c>
      <c r="L321" s="3" t="s">
        <v>153</v>
      </c>
      <c r="M321" s="3" t="s">
        <v>801</v>
      </c>
      <c r="N321" s="2">
        <v>45275.400925925926</v>
      </c>
      <c r="O321" s="3">
        <v>78.5</v>
      </c>
      <c r="P321" s="3">
        <v>11.7</v>
      </c>
      <c r="Q321" s="2">
        <v>45275.389768518522</v>
      </c>
      <c r="R321" s="3" t="s">
        <v>271</v>
      </c>
      <c r="S321" s="3" t="s">
        <v>30</v>
      </c>
      <c r="T321" s="3">
        <v>0.02</v>
      </c>
      <c r="U321" s="2">
        <v>45274.434201388889</v>
      </c>
      <c r="V321" s="3" t="s">
        <v>775</v>
      </c>
      <c r="W321" s="3" t="s">
        <v>770</v>
      </c>
      <c r="X321" s="2">
        <v>45274.52542824074</v>
      </c>
      <c r="Y321" s="3">
        <v>86.5</v>
      </c>
      <c r="Z321" s="3" t="s">
        <v>906</v>
      </c>
      <c r="AA321" s="2">
        <v>45274.522650462968</v>
      </c>
      <c r="AB321" s="3" t="s">
        <v>1480</v>
      </c>
      <c r="AC321" s="3">
        <v>1.25</v>
      </c>
      <c r="AD321" s="3">
        <v>0.03</v>
      </c>
    </row>
    <row r="322" spans="1:30" x14ac:dyDescent="0.25">
      <c r="A322" s="2">
        <v>45274.540763888886</v>
      </c>
      <c r="B322" s="3">
        <v>575</v>
      </c>
      <c r="C322" s="3">
        <v>484</v>
      </c>
      <c r="D322" s="2">
        <v>45274.603263888886</v>
      </c>
      <c r="E322" s="3" t="s">
        <v>908</v>
      </c>
      <c r="F322" s="3" t="s">
        <v>910</v>
      </c>
      <c r="G322" s="2">
        <v>45274.6019212963</v>
      </c>
      <c r="H322" s="3" t="s">
        <v>625</v>
      </c>
      <c r="I322" s="3" t="s">
        <v>30</v>
      </c>
      <c r="J322" s="3">
        <v>0.02</v>
      </c>
      <c r="K322" s="2">
        <v>45274.66201388889</v>
      </c>
      <c r="L322" s="3" t="s">
        <v>153</v>
      </c>
      <c r="M322" s="3" t="s">
        <v>801</v>
      </c>
      <c r="N322" s="2">
        <v>45275.400983796295</v>
      </c>
      <c r="O322" s="3">
        <v>78.5</v>
      </c>
      <c r="P322" s="3">
        <v>11.7</v>
      </c>
      <c r="Q322" s="2">
        <v>45275.391157407408</v>
      </c>
      <c r="R322" s="3" t="s">
        <v>138</v>
      </c>
      <c r="S322" s="3">
        <v>1.24</v>
      </c>
      <c r="T322" s="3">
        <v>0.02</v>
      </c>
      <c r="U322" s="2">
        <v>45274.435601851852</v>
      </c>
      <c r="V322" s="3" t="s">
        <v>688</v>
      </c>
      <c r="W322" s="3" t="s">
        <v>830</v>
      </c>
      <c r="X322" s="2">
        <v>45274.526817129634</v>
      </c>
      <c r="Y322" s="3">
        <v>86.5</v>
      </c>
      <c r="Z322" s="3" t="s">
        <v>906</v>
      </c>
      <c r="AA322" s="2">
        <v>45274.524039351847</v>
      </c>
      <c r="AB322" s="3" t="s">
        <v>1366</v>
      </c>
      <c r="AC322" s="3">
        <v>1.27</v>
      </c>
      <c r="AD322" s="3">
        <v>0.02</v>
      </c>
    </row>
    <row r="323" spans="1:30" x14ac:dyDescent="0.25">
      <c r="A323" s="2">
        <v>45274.54215277778</v>
      </c>
      <c r="B323" s="3">
        <v>575</v>
      </c>
      <c r="C323" s="3">
        <v>484</v>
      </c>
      <c r="D323" s="2">
        <v>45274.603310185186</v>
      </c>
      <c r="E323" s="3" t="s">
        <v>908</v>
      </c>
      <c r="F323" s="3" t="s">
        <v>910</v>
      </c>
      <c r="G323" s="2">
        <v>45274.603263888886</v>
      </c>
      <c r="H323" s="3" t="s">
        <v>626</v>
      </c>
      <c r="I323" s="3" t="s">
        <v>30</v>
      </c>
      <c r="J323" s="3">
        <v>0.02</v>
      </c>
      <c r="K323" s="2">
        <v>45275.350011574075</v>
      </c>
      <c r="L323" s="3" t="s">
        <v>1129</v>
      </c>
      <c r="M323" s="3" t="s">
        <v>1084</v>
      </c>
      <c r="N323" s="2">
        <v>45275.402268518519</v>
      </c>
      <c r="O323" s="3" t="s">
        <v>904</v>
      </c>
      <c r="P323" s="3">
        <v>11.7</v>
      </c>
      <c r="Q323" s="2">
        <v>45275.392546296294</v>
      </c>
      <c r="R323" s="3" t="s">
        <v>746</v>
      </c>
      <c r="S323" s="3">
        <v>2.29</v>
      </c>
      <c r="T323" s="3">
        <v>0.02</v>
      </c>
      <c r="U323" s="2">
        <v>45274.443935185191</v>
      </c>
      <c r="V323" s="3" t="s">
        <v>1239</v>
      </c>
      <c r="W323" s="3" t="s">
        <v>277</v>
      </c>
      <c r="X323" s="2">
        <v>45274.52820601852</v>
      </c>
      <c r="Y323" s="3">
        <v>86.5</v>
      </c>
      <c r="Z323" s="3" t="s">
        <v>906</v>
      </c>
      <c r="AA323" s="2">
        <v>45274.52542824074</v>
      </c>
      <c r="AB323" s="3" t="s">
        <v>506</v>
      </c>
      <c r="AC323" s="3">
        <v>1.1299999999999999</v>
      </c>
      <c r="AD323" s="3">
        <v>0.02</v>
      </c>
    </row>
    <row r="324" spans="1:30" x14ac:dyDescent="0.25">
      <c r="A324" s="2">
        <v>45274.543541666666</v>
      </c>
      <c r="B324" s="3">
        <v>535</v>
      </c>
      <c r="C324" s="3">
        <v>444</v>
      </c>
      <c r="D324" s="2">
        <v>45274.60465277778</v>
      </c>
      <c r="E324" s="3">
        <v>82.5</v>
      </c>
      <c r="F324" s="3" t="s">
        <v>910</v>
      </c>
      <c r="G324" s="2">
        <v>45274.603310185186</v>
      </c>
      <c r="H324" s="3" t="s">
        <v>626</v>
      </c>
      <c r="I324" s="3" t="s">
        <v>30</v>
      </c>
      <c r="J324" s="3">
        <v>0.02</v>
      </c>
      <c r="K324" s="2">
        <v>45275.350578703699</v>
      </c>
      <c r="L324" s="3" t="s">
        <v>1123</v>
      </c>
      <c r="M324" s="3" t="s">
        <v>1039</v>
      </c>
      <c r="N324" s="2">
        <v>45275.402314814812</v>
      </c>
      <c r="O324" s="3" t="s">
        <v>904</v>
      </c>
      <c r="P324" s="3">
        <v>11.7</v>
      </c>
      <c r="Q324" s="2">
        <v>45275.393935185188</v>
      </c>
      <c r="R324" s="3" t="s">
        <v>1339</v>
      </c>
      <c r="S324" s="3">
        <v>3.25</v>
      </c>
      <c r="T324" s="3">
        <v>0.02</v>
      </c>
      <c r="U324" s="2">
        <v>45274.44532407407</v>
      </c>
      <c r="V324" s="3" t="s">
        <v>435</v>
      </c>
      <c r="W324" s="3" t="s">
        <v>268</v>
      </c>
      <c r="X324" s="2">
        <v>45274.529594907406</v>
      </c>
      <c r="Y324" s="3">
        <v>86.5</v>
      </c>
      <c r="Z324" s="3" t="s">
        <v>906</v>
      </c>
      <c r="AA324" s="2">
        <v>45274.526817129634</v>
      </c>
      <c r="AB324" s="3" t="s">
        <v>1481</v>
      </c>
      <c r="AC324" s="3">
        <v>1.06</v>
      </c>
      <c r="AD324" s="3">
        <v>0.03</v>
      </c>
    </row>
    <row r="325" spans="1:30" x14ac:dyDescent="0.25">
      <c r="A325" s="2">
        <v>45274.544930555552</v>
      </c>
      <c r="B325" s="3">
        <v>607</v>
      </c>
      <c r="C325" s="3">
        <v>503</v>
      </c>
      <c r="D325" s="2">
        <v>45274.604710648149</v>
      </c>
      <c r="E325" s="3">
        <v>82.5</v>
      </c>
      <c r="F325" s="3" t="s">
        <v>910</v>
      </c>
      <c r="G325" s="2">
        <v>45274.60465277778</v>
      </c>
      <c r="H325" s="3" t="s">
        <v>590</v>
      </c>
      <c r="I325" s="3" t="s">
        <v>30</v>
      </c>
      <c r="J325" s="3">
        <v>0.02</v>
      </c>
      <c r="K325" s="2">
        <v>45275.35087962963</v>
      </c>
      <c r="L325" s="3" t="s">
        <v>1123</v>
      </c>
      <c r="M325" s="3" t="s">
        <v>1039</v>
      </c>
      <c r="N325" s="2">
        <v>45275.402349537035</v>
      </c>
      <c r="O325" s="3" t="s">
        <v>904</v>
      </c>
      <c r="P325" s="3">
        <v>11.7</v>
      </c>
      <c r="Q325" s="2">
        <v>45275.39671296296</v>
      </c>
      <c r="R325" s="3" t="s">
        <v>746</v>
      </c>
      <c r="S325" s="3">
        <v>3.14</v>
      </c>
      <c r="T325" s="3">
        <v>0.02</v>
      </c>
      <c r="U325" s="2">
        <v>45274.458043981482</v>
      </c>
      <c r="V325" s="3" t="s">
        <v>546</v>
      </c>
      <c r="W325" s="3" t="s">
        <v>1226</v>
      </c>
      <c r="X325" s="2">
        <v>45274.5309837963</v>
      </c>
      <c r="Y325" s="3">
        <v>86.5</v>
      </c>
      <c r="Z325" s="3" t="s">
        <v>906</v>
      </c>
      <c r="AA325" s="2">
        <v>45274.52820601852</v>
      </c>
      <c r="AB325" s="3" t="s">
        <v>81</v>
      </c>
      <c r="AC325" s="3" t="s">
        <v>30</v>
      </c>
      <c r="AD325" s="3">
        <v>0.03</v>
      </c>
    </row>
    <row r="326" spans="1:30" x14ac:dyDescent="0.25">
      <c r="A326" s="2">
        <v>45274.546319444446</v>
      </c>
      <c r="B326" s="3">
        <v>607</v>
      </c>
      <c r="C326" s="3">
        <v>503</v>
      </c>
      <c r="D326" s="2">
        <v>45274.606041666666</v>
      </c>
      <c r="E326" s="3">
        <v>82.5</v>
      </c>
      <c r="F326" s="3">
        <v>9.9</v>
      </c>
      <c r="G326" s="2">
        <v>45274.604710648149</v>
      </c>
      <c r="H326" s="3" t="s">
        <v>590</v>
      </c>
      <c r="I326" s="3" t="s">
        <v>30</v>
      </c>
      <c r="J326" s="3">
        <v>0.02</v>
      </c>
      <c r="K326" s="2">
        <v>45275.352268518516</v>
      </c>
      <c r="L326" s="3" t="s">
        <v>1130</v>
      </c>
      <c r="M326" s="3" t="s">
        <v>1127</v>
      </c>
      <c r="N326" s="2">
        <v>45275.403657407413</v>
      </c>
      <c r="O326" s="3" t="s">
        <v>904</v>
      </c>
      <c r="P326" s="3">
        <v>11.7</v>
      </c>
      <c r="Q326" s="2">
        <v>45275.398101851853</v>
      </c>
      <c r="R326" s="3" t="s">
        <v>633</v>
      </c>
      <c r="S326" s="3">
        <v>2.58</v>
      </c>
      <c r="T326" s="3">
        <v>0.02</v>
      </c>
      <c r="U326" s="2">
        <v>45274.458622685182</v>
      </c>
      <c r="V326" s="3" t="s">
        <v>519</v>
      </c>
      <c r="W326" s="3" t="s">
        <v>1237</v>
      </c>
      <c r="X326" s="2">
        <v>45274.532372685186</v>
      </c>
      <c r="Y326" s="3" t="s">
        <v>1183</v>
      </c>
      <c r="Z326" s="3" t="s">
        <v>906</v>
      </c>
      <c r="AA326" s="2">
        <v>45274.529594907406</v>
      </c>
      <c r="AB326" s="3" t="s">
        <v>1482</v>
      </c>
      <c r="AC326" s="3" t="s">
        <v>30</v>
      </c>
      <c r="AD326" s="3">
        <v>0.03</v>
      </c>
    </row>
    <row r="327" spans="1:30" x14ac:dyDescent="0.25">
      <c r="A327" s="2">
        <v>45274.547708333332</v>
      </c>
      <c r="B327" s="3">
        <v>609</v>
      </c>
      <c r="C327" s="3">
        <v>505</v>
      </c>
      <c r="D327" s="2">
        <v>45274.606099537035</v>
      </c>
      <c r="E327" s="3">
        <v>82.5</v>
      </c>
      <c r="F327" s="3">
        <v>9.9</v>
      </c>
      <c r="G327" s="2">
        <v>45274.606041666666</v>
      </c>
      <c r="H327" s="3" t="s">
        <v>627</v>
      </c>
      <c r="I327" s="3" t="s">
        <v>30</v>
      </c>
      <c r="J327" s="3">
        <v>0.02</v>
      </c>
      <c r="K327" s="2">
        <v>45275.35365740741</v>
      </c>
      <c r="L327" s="3" t="s">
        <v>1130</v>
      </c>
      <c r="M327" s="3" t="s">
        <v>1127</v>
      </c>
      <c r="N327" s="2">
        <v>45275.403703703705</v>
      </c>
      <c r="O327" s="3" t="s">
        <v>904</v>
      </c>
      <c r="P327" s="3">
        <v>11.7</v>
      </c>
      <c r="Q327" s="2">
        <v>45275.39949074074</v>
      </c>
      <c r="R327" s="3" t="s">
        <v>749</v>
      </c>
      <c r="S327" s="3">
        <v>2.08</v>
      </c>
      <c r="T327" s="3">
        <v>0.02</v>
      </c>
      <c r="U327" s="2">
        <v>45274.467210648145</v>
      </c>
      <c r="V327" s="3" t="s">
        <v>553</v>
      </c>
      <c r="W327" s="3" t="s">
        <v>339</v>
      </c>
      <c r="X327" s="2">
        <v>45274.533761574072</v>
      </c>
      <c r="Y327" s="3">
        <v>86.5</v>
      </c>
      <c r="Z327" s="3" t="s">
        <v>906</v>
      </c>
      <c r="AA327" s="2">
        <v>45274.5309837963</v>
      </c>
      <c r="AB327" s="3" t="s">
        <v>68</v>
      </c>
      <c r="AC327" s="3" t="s">
        <v>30</v>
      </c>
      <c r="AD327" s="3">
        <v>0.03</v>
      </c>
    </row>
    <row r="328" spans="1:30" x14ac:dyDescent="0.25">
      <c r="A328" s="2">
        <v>45274.549097222218</v>
      </c>
      <c r="B328" s="3">
        <v>584</v>
      </c>
      <c r="C328" s="3">
        <v>483</v>
      </c>
      <c r="D328" s="2">
        <v>45274.607430555552</v>
      </c>
      <c r="E328" s="3">
        <v>82.5</v>
      </c>
      <c r="F328" s="3">
        <v>9.9</v>
      </c>
      <c r="G328" s="2">
        <v>45274.606099537035</v>
      </c>
      <c r="H328" s="3" t="s">
        <v>627</v>
      </c>
      <c r="I328" s="3" t="s">
        <v>30</v>
      </c>
      <c r="J328" s="3">
        <v>0.02</v>
      </c>
      <c r="K328" s="2">
        <v>45275.355046296296</v>
      </c>
      <c r="L328" s="3" t="s">
        <v>1131</v>
      </c>
      <c r="M328" s="3" t="s">
        <v>1132</v>
      </c>
      <c r="N328" s="2">
        <v>45275.403738425928</v>
      </c>
      <c r="O328" s="3" t="s">
        <v>904</v>
      </c>
      <c r="P328" s="3">
        <v>11.7</v>
      </c>
      <c r="Q328" s="2">
        <v>45275.400879629626</v>
      </c>
      <c r="R328" s="3" t="s">
        <v>397</v>
      </c>
      <c r="S328" s="3">
        <v>1.45</v>
      </c>
      <c r="T328" s="3">
        <v>0.02</v>
      </c>
      <c r="U328" s="2">
        <v>45274.4684837963</v>
      </c>
      <c r="V328" s="3" t="s">
        <v>833</v>
      </c>
      <c r="W328" s="3" t="s">
        <v>1223</v>
      </c>
      <c r="X328" s="2">
        <v>45274.535150462965</v>
      </c>
      <c r="Y328" s="3">
        <v>86.5</v>
      </c>
      <c r="Z328" s="3" t="s">
        <v>906</v>
      </c>
      <c r="AA328" s="2">
        <v>45274.532372685186</v>
      </c>
      <c r="AB328" s="3" t="s">
        <v>1344</v>
      </c>
      <c r="AC328" s="3" t="s">
        <v>30</v>
      </c>
      <c r="AD328" s="3">
        <v>0.03</v>
      </c>
    </row>
    <row r="329" spans="1:30" x14ac:dyDescent="0.25">
      <c r="A329" s="2">
        <v>45274.550486111111</v>
      </c>
      <c r="B329" s="3">
        <v>584</v>
      </c>
      <c r="C329" s="3">
        <v>483</v>
      </c>
      <c r="D329" s="2">
        <v>45274.607476851852</v>
      </c>
      <c r="E329" s="3">
        <v>82.5</v>
      </c>
      <c r="F329" s="3">
        <v>9.9</v>
      </c>
      <c r="G329" s="2">
        <v>45274.607430555552</v>
      </c>
      <c r="H329" s="3" t="s">
        <v>628</v>
      </c>
      <c r="I329" s="3" t="s">
        <v>30</v>
      </c>
      <c r="J329" s="3">
        <v>0.02</v>
      </c>
      <c r="K329" s="2">
        <v>45275.356435185182</v>
      </c>
      <c r="L329" s="3" t="s">
        <v>1133</v>
      </c>
      <c r="M329" s="3" t="s">
        <v>1010</v>
      </c>
      <c r="N329" s="2">
        <v>45275.405046296291</v>
      </c>
      <c r="O329" s="3" t="s">
        <v>904</v>
      </c>
      <c r="P329" s="3">
        <v>11.6</v>
      </c>
      <c r="Q329" s="2">
        <v>45275.400925925926</v>
      </c>
      <c r="R329" s="3" t="s">
        <v>397</v>
      </c>
      <c r="S329" s="3">
        <v>1.45</v>
      </c>
      <c r="T329" s="3">
        <v>0.02</v>
      </c>
      <c r="U329" s="2">
        <v>45274.469872685186</v>
      </c>
      <c r="V329" s="3" t="s">
        <v>830</v>
      </c>
      <c r="W329" s="3" t="s">
        <v>559</v>
      </c>
      <c r="X329" s="2">
        <v>45274.536539351851</v>
      </c>
      <c r="Y329" s="3" t="s">
        <v>1183</v>
      </c>
      <c r="Z329" s="3" t="s">
        <v>906</v>
      </c>
      <c r="AA329" s="2">
        <v>45274.533761574072</v>
      </c>
      <c r="AB329" s="3" t="s">
        <v>498</v>
      </c>
      <c r="AC329" s="3" t="s">
        <v>30</v>
      </c>
      <c r="AD329" s="3">
        <v>0.03</v>
      </c>
    </row>
    <row r="330" spans="1:30" x14ac:dyDescent="0.25">
      <c r="A330" s="2">
        <v>45274.551875000005</v>
      </c>
      <c r="B330" s="3">
        <v>524</v>
      </c>
      <c r="C330" s="3">
        <v>439</v>
      </c>
      <c r="D330" s="2">
        <v>45274.608819444446</v>
      </c>
      <c r="E330" s="3">
        <v>82.5</v>
      </c>
      <c r="F330" s="3">
        <v>9.9</v>
      </c>
      <c r="G330" s="2">
        <v>45274.607476851852</v>
      </c>
      <c r="H330" s="3" t="s">
        <v>628</v>
      </c>
      <c r="I330" s="3" t="s">
        <v>30</v>
      </c>
      <c r="J330" s="3">
        <v>0.02</v>
      </c>
      <c r="K330" s="2">
        <v>45275.357824074075</v>
      </c>
      <c r="L330" s="3" t="s">
        <v>1133</v>
      </c>
      <c r="M330" s="3" t="s">
        <v>1010</v>
      </c>
      <c r="N330" s="2">
        <v>45275.405104166668</v>
      </c>
      <c r="O330" s="3" t="s">
        <v>904</v>
      </c>
      <c r="P330" s="3">
        <v>11.6</v>
      </c>
      <c r="Q330" s="2">
        <v>45275.400983796295</v>
      </c>
      <c r="R330" s="3" t="s">
        <v>397</v>
      </c>
      <c r="S330" s="3">
        <v>1.45</v>
      </c>
      <c r="T330" s="3">
        <v>0.02</v>
      </c>
      <c r="U330" s="2">
        <v>45274.474039351851</v>
      </c>
      <c r="V330" s="3" t="s">
        <v>185</v>
      </c>
      <c r="W330" s="3" t="s">
        <v>524</v>
      </c>
      <c r="X330" s="2">
        <v>45274.537928240738</v>
      </c>
      <c r="Y330" s="3" t="s">
        <v>1183</v>
      </c>
      <c r="Z330" s="3" t="s">
        <v>906</v>
      </c>
      <c r="AA330" s="2">
        <v>45274.535150462965</v>
      </c>
      <c r="AB330" s="3" t="s">
        <v>253</v>
      </c>
      <c r="AC330" s="3" t="s">
        <v>30</v>
      </c>
      <c r="AD330" s="3">
        <v>0.03</v>
      </c>
    </row>
    <row r="331" spans="1:30" x14ac:dyDescent="0.25">
      <c r="A331" s="2">
        <v>45274.553263888884</v>
      </c>
      <c r="B331" s="3">
        <v>517</v>
      </c>
      <c r="C331" s="3">
        <v>426</v>
      </c>
      <c r="D331" s="2">
        <v>45274.608865740738</v>
      </c>
      <c r="E331" s="3">
        <v>82.5</v>
      </c>
      <c r="F331" s="3">
        <v>9.9</v>
      </c>
      <c r="G331" s="2">
        <v>45274.608819444446</v>
      </c>
      <c r="H331" s="3" t="s">
        <v>629</v>
      </c>
      <c r="I331" s="3" t="s">
        <v>30</v>
      </c>
      <c r="J331" s="3">
        <v>0.02</v>
      </c>
      <c r="K331" s="2">
        <v>45275.359212962961</v>
      </c>
      <c r="L331" s="3" t="s">
        <v>1079</v>
      </c>
      <c r="M331" s="3" t="s">
        <v>1134</v>
      </c>
      <c r="N331" s="2">
        <v>45275.405162037037</v>
      </c>
      <c r="O331" s="3" t="s">
        <v>904</v>
      </c>
      <c r="P331" s="3">
        <v>11.6</v>
      </c>
      <c r="Q331" s="2">
        <v>45275.402268518519</v>
      </c>
      <c r="R331" s="3" t="s">
        <v>102</v>
      </c>
      <c r="S331" s="3" t="s">
        <v>30</v>
      </c>
      <c r="T331" s="3">
        <v>0.02</v>
      </c>
      <c r="U331" s="2">
        <v>45274.478206018517</v>
      </c>
      <c r="V331" s="3" t="s">
        <v>1463</v>
      </c>
      <c r="W331" s="3" t="s">
        <v>518</v>
      </c>
      <c r="X331" s="2">
        <v>45274.539317129631</v>
      </c>
      <c r="Y331" s="3" t="s">
        <v>1183</v>
      </c>
      <c r="Z331" s="3" t="s">
        <v>906</v>
      </c>
      <c r="AA331" s="2">
        <v>45274.536539351851</v>
      </c>
      <c r="AB331" s="3" t="s">
        <v>253</v>
      </c>
      <c r="AC331" s="3" t="s">
        <v>30</v>
      </c>
      <c r="AD331" s="3">
        <v>0.02</v>
      </c>
    </row>
    <row r="332" spans="1:30" x14ac:dyDescent="0.25">
      <c r="A332" s="2">
        <v>45274.554652777777</v>
      </c>
      <c r="B332" s="3">
        <v>517</v>
      </c>
      <c r="C332" s="3">
        <v>426</v>
      </c>
      <c r="D332" s="2">
        <v>45274.610208333332</v>
      </c>
      <c r="E332" s="3">
        <v>82.5</v>
      </c>
      <c r="F332" s="3">
        <v>9.9</v>
      </c>
      <c r="G332" s="2">
        <v>45274.608865740738</v>
      </c>
      <c r="H332" s="3" t="s">
        <v>629</v>
      </c>
      <c r="I332" s="3" t="s">
        <v>30</v>
      </c>
      <c r="J332" s="3">
        <v>0.02</v>
      </c>
      <c r="K332" s="2">
        <v>45275.360601851848</v>
      </c>
      <c r="L332" s="3" t="s">
        <v>1135</v>
      </c>
      <c r="M332" s="3" t="s">
        <v>1136</v>
      </c>
      <c r="N332" s="2">
        <v>45275.406435185185</v>
      </c>
      <c r="O332" s="3" t="s">
        <v>904</v>
      </c>
      <c r="P332" s="3">
        <v>11.6</v>
      </c>
      <c r="Q332" s="2">
        <v>45275.402314814812</v>
      </c>
      <c r="R332" s="3" t="s">
        <v>102</v>
      </c>
      <c r="S332" s="3" t="s">
        <v>30</v>
      </c>
      <c r="T332" s="3">
        <v>0.02</v>
      </c>
      <c r="U332" s="2">
        <v>45274.479594907403</v>
      </c>
      <c r="V332" s="3" t="s">
        <v>1463</v>
      </c>
      <c r="W332" s="3" t="s">
        <v>518</v>
      </c>
      <c r="X332" s="2">
        <v>45274.540706018517</v>
      </c>
      <c r="Y332" s="3" t="s">
        <v>1183</v>
      </c>
      <c r="Z332" s="3" t="s">
        <v>906</v>
      </c>
      <c r="AA332" s="2">
        <v>45274.537928240738</v>
      </c>
      <c r="AB332" s="3" t="s">
        <v>251</v>
      </c>
      <c r="AC332" s="3" t="s">
        <v>30</v>
      </c>
      <c r="AD332" s="3">
        <v>0.02</v>
      </c>
    </row>
    <row r="333" spans="1:30" x14ac:dyDescent="0.25">
      <c r="A333" s="2">
        <v>45274.55604166667</v>
      </c>
      <c r="B333" s="3">
        <v>585</v>
      </c>
      <c r="C333" s="3">
        <v>478</v>
      </c>
      <c r="D333" s="2">
        <v>45274.610254629632</v>
      </c>
      <c r="E333" s="3">
        <v>82.5</v>
      </c>
      <c r="F333" s="3">
        <v>9.9</v>
      </c>
      <c r="G333" s="2">
        <v>45274.610208333332</v>
      </c>
      <c r="H333" s="3" t="s">
        <v>381</v>
      </c>
      <c r="I333" s="3" t="s">
        <v>30</v>
      </c>
      <c r="J333" s="3">
        <v>0.02</v>
      </c>
      <c r="K333" s="2">
        <v>45275.361990740741</v>
      </c>
      <c r="L333" s="3" t="s">
        <v>1135</v>
      </c>
      <c r="M333" s="3" t="s">
        <v>1136</v>
      </c>
      <c r="N333" s="2">
        <v>45275.406481481477</v>
      </c>
      <c r="O333" s="3" t="s">
        <v>904</v>
      </c>
      <c r="P333" s="3">
        <v>11.6</v>
      </c>
      <c r="Q333" s="2">
        <v>45275.402349537035</v>
      </c>
      <c r="R333" s="3" t="s">
        <v>102</v>
      </c>
      <c r="S333" s="3" t="s">
        <v>30</v>
      </c>
      <c r="T333" s="3">
        <v>0.02</v>
      </c>
      <c r="U333" s="2">
        <v>45274.480983796297</v>
      </c>
      <c r="V333" s="3" t="s">
        <v>175</v>
      </c>
      <c r="W333" s="3" t="s">
        <v>773</v>
      </c>
      <c r="X333" s="2">
        <v>45274.542094907403</v>
      </c>
      <c r="Y333" s="3" t="s">
        <v>1183</v>
      </c>
      <c r="Z333" s="3" t="s">
        <v>906</v>
      </c>
      <c r="AA333" s="2">
        <v>45274.539317129631</v>
      </c>
      <c r="AB333" s="3" t="s">
        <v>679</v>
      </c>
      <c r="AC333" s="3" t="s">
        <v>30</v>
      </c>
      <c r="AD333" s="3">
        <v>0.03</v>
      </c>
    </row>
    <row r="334" spans="1:30" x14ac:dyDescent="0.25">
      <c r="A334" s="2">
        <v>45274.557430555556</v>
      </c>
      <c r="B334" s="3">
        <v>614</v>
      </c>
      <c r="C334" s="3">
        <v>503</v>
      </c>
      <c r="D334" s="2">
        <v>45274.611597222218</v>
      </c>
      <c r="E334" s="3">
        <v>82.5</v>
      </c>
      <c r="F334" s="3">
        <v>9.9</v>
      </c>
      <c r="G334" s="2">
        <v>45274.610254629632</v>
      </c>
      <c r="H334" s="3" t="s">
        <v>381</v>
      </c>
      <c r="I334" s="3" t="s">
        <v>30</v>
      </c>
      <c r="J334" s="3">
        <v>0.02</v>
      </c>
      <c r="K334" s="2">
        <v>45275.363379629634</v>
      </c>
      <c r="L334" s="3" t="s">
        <v>1129</v>
      </c>
      <c r="M334" s="3" t="s">
        <v>1137</v>
      </c>
      <c r="N334" s="2">
        <v>45275.4065162037</v>
      </c>
      <c r="O334" s="3" t="s">
        <v>904</v>
      </c>
      <c r="P334" s="3">
        <v>11.6</v>
      </c>
      <c r="Q334" s="2">
        <v>45275.403657407413</v>
      </c>
      <c r="R334" s="3" t="s">
        <v>616</v>
      </c>
      <c r="S334" s="3" t="s">
        <v>30</v>
      </c>
      <c r="T334" s="3">
        <v>0.02</v>
      </c>
      <c r="U334" s="2">
        <v>45274.48237268519</v>
      </c>
      <c r="V334" s="3" t="s">
        <v>577</v>
      </c>
      <c r="W334" s="3" t="s">
        <v>185</v>
      </c>
      <c r="X334" s="2">
        <v>45274.543483796297</v>
      </c>
      <c r="Y334" s="3" t="s">
        <v>1183</v>
      </c>
      <c r="Z334" s="3" t="s">
        <v>906</v>
      </c>
      <c r="AA334" s="2">
        <v>45274.540706018517</v>
      </c>
      <c r="AB334" s="3" t="s">
        <v>588</v>
      </c>
      <c r="AC334" s="3" t="s">
        <v>30</v>
      </c>
      <c r="AD334" s="3">
        <v>0.02</v>
      </c>
    </row>
    <row r="335" spans="1:30" x14ac:dyDescent="0.25">
      <c r="A335" s="2">
        <v>45274.558819444443</v>
      </c>
      <c r="B335" s="3">
        <v>614</v>
      </c>
      <c r="C335" s="3">
        <v>503</v>
      </c>
      <c r="D335" s="2">
        <v>45274.611655092594</v>
      </c>
      <c r="E335" s="3">
        <v>82.5</v>
      </c>
      <c r="F335" s="3">
        <v>9.9</v>
      </c>
      <c r="G335" s="2">
        <v>45274.611597222218</v>
      </c>
      <c r="H335" s="3" t="s">
        <v>455</v>
      </c>
      <c r="I335" s="3" t="s">
        <v>30</v>
      </c>
      <c r="J335" s="3">
        <v>0.02</v>
      </c>
      <c r="K335" s="2">
        <v>45275.364768518513</v>
      </c>
      <c r="L335" s="3" t="s">
        <v>429</v>
      </c>
      <c r="M335" s="3" t="s">
        <v>1001</v>
      </c>
      <c r="N335" s="2">
        <v>45275.407824074078</v>
      </c>
      <c r="O335" s="3">
        <v>79.5</v>
      </c>
      <c r="P335" s="3">
        <v>11.6</v>
      </c>
      <c r="Q335" s="2">
        <v>45275.403703703705</v>
      </c>
      <c r="R335" s="3" t="s">
        <v>616</v>
      </c>
      <c r="S335" s="3" t="s">
        <v>30</v>
      </c>
      <c r="T335" s="3">
        <v>0.02</v>
      </c>
      <c r="U335" s="2">
        <v>45274.483761574069</v>
      </c>
      <c r="V335" s="3" t="s">
        <v>577</v>
      </c>
      <c r="W335" s="3" t="s">
        <v>185</v>
      </c>
      <c r="X335" s="2">
        <v>45274.54487268519</v>
      </c>
      <c r="Y335" s="3" t="s">
        <v>1183</v>
      </c>
      <c r="Z335" s="3" t="s">
        <v>906</v>
      </c>
      <c r="AA335" s="2">
        <v>45274.542094907403</v>
      </c>
      <c r="AB335" s="3" t="s">
        <v>589</v>
      </c>
      <c r="AC335" s="3" t="s">
        <v>30</v>
      </c>
      <c r="AD335" s="3">
        <v>0.03</v>
      </c>
    </row>
    <row r="336" spans="1:30" x14ac:dyDescent="0.25">
      <c r="A336" s="2">
        <v>45274.560208333336</v>
      </c>
      <c r="B336" s="3">
        <v>666</v>
      </c>
      <c r="C336" s="3">
        <v>542</v>
      </c>
      <c r="D336" s="2">
        <v>45274.612986111111</v>
      </c>
      <c r="E336" s="3">
        <v>82.5</v>
      </c>
      <c r="F336" s="3">
        <v>9.9</v>
      </c>
      <c r="G336" s="2">
        <v>45274.611655092594</v>
      </c>
      <c r="H336" s="3" t="s">
        <v>455</v>
      </c>
      <c r="I336" s="3" t="s">
        <v>30</v>
      </c>
      <c r="J336" s="3">
        <v>0.02</v>
      </c>
      <c r="K336" s="2">
        <v>45275.366157407407</v>
      </c>
      <c r="L336" s="3" t="s">
        <v>429</v>
      </c>
      <c r="M336" s="3" t="s">
        <v>1001</v>
      </c>
      <c r="N336" s="2">
        <v>45275.407870370371</v>
      </c>
      <c r="O336" s="3">
        <v>79.5</v>
      </c>
      <c r="P336" s="3">
        <v>11.6</v>
      </c>
      <c r="Q336" s="2">
        <v>45275.403738425928</v>
      </c>
      <c r="R336" s="3" t="s">
        <v>616</v>
      </c>
      <c r="S336" s="3" t="s">
        <v>30</v>
      </c>
      <c r="T336" s="3">
        <v>0.02</v>
      </c>
      <c r="U336" s="2">
        <v>45274.485150462962</v>
      </c>
      <c r="V336" s="3" t="s">
        <v>684</v>
      </c>
      <c r="W336" s="3" t="s">
        <v>553</v>
      </c>
      <c r="X336" s="2">
        <v>45274.546261574069</v>
      </c>
      <c r="Y336" s="3" t="s">
        <v>1183</v>
      </c>
      <c r="Z336" s="3" t="s">
        <v>906</v>
      </c>
      <c r="AA336" s="2">
        <v>45274.543483796297</v>
      </c>
      <c r="AB336" s="3" t="s">
        <v>248</v>
      </c>
      <c r="AC336" s="3" t="s">
        <v>30</v>
      </c>
      <c r="AD336" s="3">
        <v>0.03</v>
      </c>
    </row>
    <row r="337" spans="1:30" x14ac:dyDescent="0.25">
      <c r="A337" s="2">
        <v>45274.561597222222</v>
      </c>
      <c r="B337" s="3">
        <v>554</v>
      </c>
      <c r="C337" s="3">
        <v>460</v>
      </c>
      <c r="D337" s="2">
        <v>45274.613032407404</v>
      </c>
      <c r="E337" s="3">
        <v>82.5</v>
      </c>
      <c r="F337" s="3">
        <v>9.9</v>
      </c>
      <c r="G337" s="2">
        <v>45274.612986111111</v>
      </c>
      <c r="H337" s="3" t="s">
        <v>32</v>
      </c>
      <c r="I337" s="3" t="s">
        <v>30</v>
      </c>
      <c r="J337" s="3">
        <v>0.02</v>
      </c>
      <c r="K337" s="2">
        <v>45275.3675462963</v>
      </c>
      <c r="L337" s="3" t="s">
        <v>838</v>
      </c>
      <c r="M337" s="3" t="s">
        <v>1074</v>
      </c>
      <c r="N337" s="2">
        <v>45275.40792824074</v>
      </c>
      <c r="O337" s="3">
        <v>79.5</v>
      </c>
      <c r="P337" s="3">
        <v>11.6</v>
      </c>
      <c r="Q337" s="2">
        <v>45275.405046296291</v>
      </c>
      <c r="R337" s="3" t="s">
        <v>238</v>
      </c>
      <c r="S337" s="3" t="s">
        <v>30</v>
      </c>
      <c r="T337" s="3">
        <v>0.02</v>
      </c>
      <c r="U337" s="2">
        <v>45274.486539351856</v>
      </c>
      <c r="V337" s="3" t="s">
        <v>792</v>
      </c>
      <c r="W337" s="3" t="s">
        <v>526</v>
      </c>
      <c r="X337" s="2">
        <v>45274.547650462962</v>
      </c>
      <c r="Y337" s="3" t="s">
        <v>1183</v>
      </c>
      <c r="Z337" s="3" t="s">
        <v>906</v>
      </c>
      <c r="AA337" s="2">
        <v>45274.54487268519</v>
      </c>
      <c r="AB337" s="3" t="s">
        <v>586</v>
      </c>
      <c r="AC337" s="3" t="s">
        <v>30</v>
      </c>
      <c r="AD337" s="3">
        <v>0.03</v>
      </c>
    </row>
    <row r="338" spans="1:30" x14ac:dyDescent="0.25">
      <c r="A338" s="2">
        <v>45274.562986111108</v>
      </c>
      <c r="B338" s="3">
        <v>554</v>
      </c>
      <c r="C338" s="3">
        <v>460</v>
      </c>
      <c r="D338" s="2">
        <v>45274.614375000005</v>
      </c>
      <c r="E338" s="3">
        <v>82.5</v>
      </c>
      <c r="F338" s="3">
        <v>9.9</v>
      </c>
      <c r="G338" s="2">
        <v>45274.613032407404</v>
      </c>
      <c r="H338" s="3" t="s">
        <v>32</v>
      </c>
      <c r="I338" s="3" t="s">
        <v>30</v>
      </c>
      <c r="J338" s="3">
        <v>0.02</v>
      </c>
      <c r="K338" s="2">
        <v>45275.368935185186</v>
      </c>
      <c r="L338" s="3" t="s">
        <v>278</v>
      </c>
      <c r="M338" s="3" t="s">
        <v>1138</v>
      </c>
      <c r="N338" s="2">
        <v>45275.409212962964</v>
      </c>
      <c r="O338" s="3">
        <v>79.5</v>
      </c>
      <c r="P338" s="3">
        <v>11.5</v>
      </c>
      <c r="Q338" s="2">
        <v>45275.405104166668</v>
      </c>
      <c r="R338" s="3" t="s">
        <v>238</v>
      </c>
      <c r="S338" s="3" t="s">
        <v>30</v>
      </c>
      <c r="T338" s="3">
        <v>0.02</v>
      </c>
      <c r="U338" s="2">
        <v>45274.487928240742</v>
      </c>
      <c r="V338" s="3" t="s">
        <v>792</v>
      </c>
      <c r="W338" s="3" t="s">
        <v>526</v>
      </c>
      <c r="X338" s="2">
        <v>45274.549039351856</v>
      </c>
      <c r="Y338" s="3" t="s">
        <v>1183</v>
      </c>
      <c r="Z338" s="3" t="s">
        <v>906</v>
      </c>
      <c r="AA338" s="2">
        <v>45274.546261574069</v>
      </c>
      <c r="AB338" s="3" t="s">
        <v>60</v>
      </c>
      <c r="AC338" s="3" t="s">
        <v>30</v>
      </c>
      <c r="AD338" s="3">
        <v>0.03</v>
      </c>
    </row>
    <row r="339" spans="1:30" x14ac:dyDescent="0.25">
      <c r="A339" s="2">
        <v>45274.565763888888</v>
      </c>
      <c r="B339" s="3">
        <v>630</v>
      </c>
      <c r="C339" s="3">
        <v>512</v>
      </c>
      <c r="D339" s="2">
        <v>45274.614432870367</v>
      </c>
      <c r="E339" s="3">
        <v>82.5</v>
      </c>
      <c r="F339" s="3">
        <v>9.9</v>
      </c>
      <c r="G339" s="2">
        <v>45274.614375000005</v>
      </c>
      <c r="H339" s="3" t="s">
        <v>630</v>
      </c>
      <c r="I339" s="3" t="s">
        <v>30</v>
      </c>
      <c r="J339" s="3">
        <v>0.02</v>
      </c>
      <c r="K339" s="2">
        <v>45275.370324074072</v>
      </c>
      <c r="L339" s="3" t="s">
        <v>278</v>
      </c>
      <c r="M339" s="3" t="s">
        <v>1138</v>
      </c>
      <c r="N339" s="2">
        <v>45275.40924768518</v>
      </c>
      <c r="O339" s="3">
        <v>79.5</v>
      </c>
      <c r="P339" s="3">
        <v>11.5</v>
      </c>
      <c r="Q339" s="2">
        <v>45275.405162037037</v>
      </c>
      <c r="R339" s="3" t="s">
        <v>238</v>
      </c>
      <c r="S339" s="3" t="s">
        <v>30</v>
      </c>
      <c r="T339" s="3">
        <v>0.02</v>
      </c>
      <c r="U339" s="2">
        <v>45274.489317129628</v>
      </c>
      <c r="V339" s="3" t="s">
        <v>687</v>
      </c>
      <c r="W339" s="3" t="s">
        <v>831</v>
      </c>
      <c r="X339" s="2">
        <v>45274.550428240742</v>
      </c>
      <c r="Y339" s="3" t="s">
        <v>1183</v>
      </c>
      <c r="Z339" s="3" t="s">
        <v>906</v>
      </c>
      <c r="AA339" s="2">
        <v>45274.547650462962</v>
      </c>
      <c r="AB339" s="3" t="s">
        <v>612</v>
      </c>
      <c r="AC339" s="3" t="s">
        <v>30</v>
      </c>
      <c r="AD339" s="3">
        <v>0.03</v>
      </c>
    </row>
    <row r="340" spans="1:30" x14ac:dyDescent="0.25">
      <c r="A340" s="2">
        <v>45274.567152777774</v>
      </c>
      <c r="B340" s="3">
        <v>630</v>
      </c>
      <c r="C340" s="3">
        <v>512</v>
      </c>
      <c r="D340" s="2">
        <v>45274.615763888884</v>
      </c>
      <c r="E340" s="3">
        <v>82.5</v>
      </c>
      <c r="F340" s="3">
        <v>9.9</v>
      </c>
      <c r="G340" s="2">
        <v>45274.614432870367</v>
      </c>
      <c r="H340" s="3" t="s">
        <v>630</v>
      </c>
      <c r="I340" s="3" t="s">
        <v>30</v>
      </c>
      <c r="J340" s="3">
        <v>0.02</v>
      </c>
      <c r="K340" s="2">
        <v>45275.371712962966</v>
      </c>
      <c r="L340" s="3" t="s">
        <v>544</v>
      </c>
      <c r="M340" s="3" t="s">
        <v>1114</v>
      </c>
      <c r="N340" s="2">
        <v>45275.40929398148</v>
      </c>
      <c r="O340" s="3">
        <v>79.5</v>
      </c>
      <c r="P340" s="3">
        <v>11.5</v>
      </c>
      <c r="Q340" s="2">
        <v>45275.406435185185</v>
      </c>
      <c r="R340" s="3" t="s">
        <v>622</v>
      </c>
      <c r="S340" s="3" t="s">
        <v>30</v>
      </c>
      <c r="T340" s="3">
        <v>0.02</v>
      </c>
      <c r="U340" s="2">
        <v>45274.490706018521</v>
      </c>
      <c r="V340" s="3" t="s">
        <v>823</v>
      </c>
      <c r="W340" s="3" t="s">
        <v>496</v>
      </c>
      <c r="X340" s="2">
        <v>45274.551817129628</v>
      </c>
      <c r="Y340" s="3" t="s">
        <v>1183</v>
      </c>
      <c r="Z340" s="3" t="s">
        <v>906</v>
      </c>
      <c r="AA340" s="2">
        <v>45274.549039351856</v>
      </c>
      <c r="AB340" s="3" t="s">
        <v>1370</v>
      </c>
      <c r="AC340" s="3" t="s">
        <v>30</v>
      </c>
      <c r="AD340" s="3">
        <v>0.03</v>
      </c>
    </row>
    <row r="341" spans="1:30" x14ac:dyDescent="0.25">
      <c r="A341" s="2">
        <v>45274.568541666667</v>
      </c>
      <c r="B341" s="3">
        <v>570</v>
      </c>
      <c r="C341" s="3">
        <v>476</v>
      </c>
      <c r="D341" s="2">
        <v>45274.615810185191</v>
      </c>
      <c r="E341" s="3">
        <v>82.5</v>
      </c>
      <c r="F341" s="3">
        <v>9.9</v>
      </c>
      <c r="G341" s="2">
        <v>45274.615763888884</v>
      </c>
      <c r="H341" s="3" t="s">
        <v>350</v>
      </c>
      <c r="I341" s="3" t="s">
        <v>30</v>
      </c>
      <c r="J341" s="3">
        <v>0.02</v>
      </c>
      <c r="K341" s="2">
        <v>45275.373101851852</v>
      </c>
      <c r="L341" s="3" t="s">
        <v>1139</v>
      </c>
      <c r="M341" s="3" t="s">
        <v>961</v>
      </c>
      <c r="N341" s="2">
        <v>45275.410601851851</v>
      </c>
      <c r="O341" s="3">
        <v>79.5</v>
      </c>
      <c r="P341" s="3">
        <v>11.5</v>
      </c>
      <c r="Q341" s="2">
        <v>45275.406481481477</v>
      </c>
      <c r="R341" s="3" t="s">
        <v>622</v>
      </c>
      <c r="S341" s="3" t="s">
        <v>30</v>
      </c>
      <c r="T341" s="3">
        <v>0.02</v>
      </c>
      <c r="U341" s="2">
        <v>45274.492094907408</v>
      </c>
      <c r="V341" s="3" t="s">
        <v>823</v>
      </c>
      <c r="W341" s="3" t="s">
        <v>496</v>
      </c>
      <c r="X341" s="2">
        <v>45274.553206018521</v>
      </c>
      <c r="Y341" s="3" t="s">
        <v>1183</v>
      </c>
      <c r="Z341" s="3" t="s">
        <v>906</v>
      </c>
      <c r="AA341" s="2">
        <v>45274.550428240742</v>
      </c>
      <c r="AB341" s="3" t="s">
        <v>584</v>
      </c>
      <c r="AC341" s="3" t="s">
        <v>30</v>
      </c>
      <c r="AD341" s="3">
        <v>0.03</v>
      </c>
    </row>
    <row r="342" spans="1:30" x14ac:dyDescent="0.25">
      <c r="A342" s="2">
        <v>45274.569930555561</v>
      </c>
      <c r="B342" s="3">
        <v>543</v>
      </c>
      <c r="C342" s="3">
        <v>445</v>
      </c>
      <c r="D342" s="2">
        <v>45274.617152777777</v>
      </c>
      <c r="E342" s="3">
        <v>82.5</v>
      </c>
      <c r="F342" s="3">
        <v>9.9</v>
      </c>
      <c r="G342" s="2">
        <v>45274.615810185191</v>
      </c>
      <c r="H342" s="3" t="s">
        <v>350</v>
      </c>
      <c r="I342" s="3" t="s">
        <v>30</v>
      </c>
      <c r="J342" s="3">
        <v>0.02</v>
      </c>
      <c r="K342" s="2">
        <v>45275.374490740738</v>
      </c>
      <c r="L342" s="3" t="s">
        <v>1139</v>
      </c>
      <c r="M342" s="3" t="s">
        <v>961</v>
      </c>
      <c r="N342" s="2">
        <v>45275.410659722227</v>
      </c>
      <c r="O342" s="3">
        <v>79.5</v>
      </c>
      <c r="P342" s="3">
        <v>11.5</v>
      </c>
      <c r="Q342" s="2">
        <v>45275.4065162037</v>
      </c>
      <c r="R342" s="3" t="s">
        <v>622</v>
      </c>
      <c r="S342" s="3" t="s">
        <v>30</v>
      </c>
      <c r="T342" s="3">
        <v>0.02</v>
      </c>
      <c r="U342" s="2">
        <v>45274.493483796294</v>
      </c>
      <c r="V342" s="3" t="s">
        <v>438</v>
      </c>
      <c r="W342" s="3" t="s">
        <v>766</v>
      </c>
      <c r="X342" s="2">
        <v>45274.554594907408</v>
      </c>
      <c r="Y342" s="3" t="s">
        <v>1183</v>
      </c>
      <c r="Z342" s="3" t="s">
        <v>906</v>
      </c>
      <c r="AA342" s="2">
        <v>45274.551817129628</v>
      </c>
      <c r="AB342" s="3" t="s">
        <v>627</v>
      </c>
      <c r="AC342" s="3" t="s">
        <v>30</v>
      </c>
      <c r="AD342" s="3">
        <v>0.03</v>
      </c>
    </row>
    <row r="343" spans="1:30" x14ac:dyDescent="0.25">
      <c r="A343" s="2">
        <v>45274.57131944444</v>
      </c>
      <c r="B343" s="3">
        <v>543</v>
      </c>
      <c r="C343" s="3">
        <v>445</v>
      </c>
      <c r="D343" s="2">
        <v>45274.618599537032</v>
      </c>
      <c r="E343" s="3">
        <v>82.5</v>
      </c>
      <c r="F343" s="3">
        <v>9.9</v>
      </c>
      <c r="G343" s="2">
        <v>45274.617152777777</v>
      </c>
      <c r="H343" s="3" t="s">
        <v>356</v>
      </c>
      <c r="I343" s="3" t="s">
        <v>30</v>
      </c>
      <c r="J343" s="3">
        <v>0.02</v>
      </c>
      <c r="K343" s="2">
        <v>45275.375879629632</v>
      </c>
      <c r="L343" s="3" t="s">
        <v>552</v>
      </c>
      <c r="M343" s="3" t="s">
        <v>1140</v>
      </c>
      <c r="N343" s="2">
        <v>45275.410717592589</v>
      </c>
      <c r="O343" s="3">
        <v>79.5</v>
      </c>
      <c r="P343" s="3">
        <v>11.5</v>
      </c>
      <c r="Q343" s="2">
        <v>45275.407824074078</v>
      </c>
      <c r="R343" s="3" t="s">
        <v>599</v>
      </c>
      <c r="S343" s="3" t="s">
        <v>30</v>
      </c>
      <c r="T343" s="3">
        <v>0.02</v>
      </c>
      <c r="U343" s="2">
        <v>45274.494872685187</v>
      </c>
      <c r="V343" s="3" t="s">
        <v>798</v>
      </c>
      <c r="W343" s="3" t="s">
        <v>989</v>
      </c>
      <c r="X343" s="2">
        <v>45274.555983796294</v>
      </c>
      <c r="Y343" s="3" t="s">
        <v>1183</v>
      </c>
      <c r="Z343" s="3" t="s">
        <v>906</v>
      </c>
      <c r="AA343" s="2">
        <v>45274.553206018521</v>
      </c>
      <c r="AB343" s="3" t="s">
        <v>613</v>
      </c>
      <c r="AC343" s="3" t="s">
        <v>30</v>
      </c>
      <c r="AD343" s="3">
        <v>0.02</v>
      </c>
    </row>
    <row r="344" spans="1:30" x14ac:dyDescent="0.25">
      <c r="A344" s="2">
        <v>45274.572708333333</v>
      </c>
      <c r="B344" s="3">
        <v>490</v>
      </c>
      <c r="C344" s="3">
        <v>408</v>
      </c>
      <c r="D344" s="2">
        <v>45274.619930555556</v>
      </c>
      <c r="E344" s="3">
        <v>82.5</v>
      </c>
      <c r="F344" s="3">
        <v>9.9</v>
      </c>
      <c r="G344" s="2">
        <v>45274.618599537032</v>
      </c>
      <c r="H344" s="3" t="s">
        <v>442</v>
      </c>
      <c r="I344" s="3" t="s">
        <v>30</v>
      </c>
      <c r="J344" s="3">
        <v>0.02</v>
      </c>
      <c r="K344" s="2">
        <v>45275.377268518518</v>
      </c>
      <c r="L344" s="3" t="s">
        <v>1120</v>
      </c>
      <c r="M344" s="3" t="s">
        <v>1141</v>
      </c>
      <c r="N344" s="2">
        <v>45275.411990740744</v>
      </c>
      <c r="O344" s="3">
        <v>80.5</v>
      </c>
      <c r="P344" s="3">
        <v>11.5</v>
      </c>
      <c r="Q344" s="2">
        <v>45275.407870370371</v>
      </c>
      <c r="R344" s="3" t="s">
        <v>599</v>
      </c>
      <c r="S344" s="3" t="s">
        <v>30</v>
      </c>
      <c r="T344" s="3">
        <v>0.02</v>
      </c>
      <c r="U344" s="2">
        <v>45274.496249999997</v>
      </c>
      <c r="V344" s="3" t="s">
        <v>798</v>
      </c>
      <c r="W344" s="3" t="s">
        <v>989</v>
      </c>
      <c r="X344" s="2">
        <v>45274.557372685187</v>
      </c>
      <c r="Y344" s="3" t="s">
        <v>1183</v>
      </c>
      <c r="Z344" s="3" t="s">
        <v>906</v>
      </c>
      <c r="AA344" s="2">
        <v>45274.554594907408</v>
      </c>
      <c r="AB344" s="3" t="s">
        <v>1346</v>
      </c>
      <c r="AC344" s="3" t="s">
        <v>30</v>
      </c>
      <c r="AD344" s="3">
        <v>0.03</v>
      </c>
    </row>
    <row r="345" spans="1:30" x14ac:dyDescent="0.25">
      <c r="A345" s="2">
        <v>45274.574097222227</v>
      </c>
      <c r="B345" s="3">
        <v>546</v>
      </c>
      <c r="C345" s="3">
        <v>443</v>
      </c>
      <c r="D345" s="2">
        <v>45274.622708333336</v>
      </c>
      <c r="E345" s="3">
        <v>82.5</v>
      </c>
      <c r="F345" s="3">
        <v>9.9</v>
      </c>
      <c r="G345" s="2">
        <v>45274.619930555556</v>
      </c>
      <c r="H345" s="3" t="s">
        <v>350</v>
      </c>
      <c r="I345" s="3" t="s">
        <v>30</v>
      </c>
      <c r="J345" s="3">
        <v>0.02</v>
      </c>
      <c r="K345" s="2">
        <v>45275.378657407404</v>
      </c>
      <c r="L345" s="3" t="s">
        <v>1120</v>
      </c>
      <c r="M345" s="3" t="s">
        <v>1141</v>
      </c>
      <c r="N345" s="2">
        <v>45275.412048611106</v>
      </c>
      <c r="O345" s="3">
        <v>80.5</v>
      </c>
      <c r="P345" s="3">
        <v>11.5</v>
      </c>
      <c r="Q345" s="2">
        <v>45275.40792824074</v>
      </c>
      <c r="R345" s="3" t="s">
        <v>599</v>
      </c>
      <c r="S345" s="3" t="s">
        <v>30</v>
      </c>
      <c r="T345" s="3">
        <v>0.02</v>
      </c>
      <c r="U345" s="2">
        <v>45274.49763888889</v>
      </c>
      <c r="V345" s="3" t="s">
        <v>280</v>
      </c>
      <c r="W345" s="3" t="s">
        <v>852</v>
      </c>
      <c r="X345" s="2">
        <v>45274.558761574073</v>
      </c>
      <c r="Y345" s="3" t="s">
        <v>1183</v>
      </c>
      <c r="Z345" s="3" t="s">
        <v>906</v>
      </c>
      <c r="AA345" s="2">
        <v>45274.555983796294</v>
      </c>
      <c r="AB345" s="3" t="s">
        <v>100</v>
      </c>
      <c r="AC345" s="3" t="s">
        <v>30</v>
      </c>
      <c r="AD345" s="3">
        <v>0.03</v>
      </c>
    </row>
    <row r="346" spans="1:30" x14ac:dyDescent="0.25">
      <c r="A346" s="2">
        <v>45274.575486111113</v>
      </c>
      <c r="B346" s="3">
        <v>546</v>
      </c>
      <c r="C346" s="3">
        <v>443</v>
      </c>
      <c r="D346" s="2">
        <v>45274.624097222222</v>
      </c>
      <c r="E346" s="3">
        <v>82.5</v>
      </c>
      <c r="F346" s="3">
        <v>9.9</v>
      </c>
      <c r="G346" s="2">
        <v>45274.622708333336</v>
      </c>
      <c r="H346" s="3" t="s">
        <v>631</v>
      </c>
      <c r="I346" s="3" t="s">
        <v>30</v>
      </c>
      <c r="J346" s="3">
        <v>0.02</v>
      </c>
      <c r="K346" s="2">
        <v>45275.381435185191</v>
      </c>
      <c r="L346" s="3" t="s">
        <v>1142</v>
      </c>
      <c r="M346" s="3" t="s">
        <v>1143</v>
      </c>
      <c r="N346" s="2">
        <v>45275.412106481483</v>
      </c>
      <c r="O346" s="3">
        <v>80.5</v>
      </c>
      <c r="P346" s="3">
        <v>11.5</v>
      </c>
      <c r="Q346" s="2">
        <v>45275.409212962964</v>
      </c>
      <c r="R346" s="3" t="s">
        <v>625</v>
      </c>
      <c r="S346" s="3" t="s">
        <v>30</v>
      </c>
      <c r="T346" s="3">
        <v>0.02</v>
      </c>
      <c r="U346" s="2">
        <v>45274.499039351853</v>
      </c>
      <c r="V346" s="3" t="s">
        <v>122</v>
      </c>
      <c r="W346" s="3" t="s">
        <v>790</v>
      </c>
      <c r="X346" s="2">
        <v>45274.560150462959</v>
      </c>
      <c r="Y346" s="3">
        <v>87.5</v>
      </c>
      <c r="Z346" s="3" t="s">
        <v>906</v>
      </c>
      <c r="AA346" s="2">
        <v>45274.557372685187</v>
      </c>
      <c r="AB346" s="3" t="s">
        <v>511</v>
      </c>
      <c r="AC346" s="3" t="s">
        <v>30</v>
      </c>
      <c r="AD346" s="3">
        <v>0.03</v>
      </c>
    </row>
    <row r="347" spans="1:30" x14ac:dyDescent="0.25">
      <c r="A347" s="2">
        <v>45274.576874999999</v>
      </c>
      <c r="B347" s="3">
        <v>518</v>
      </c>
      <c r="C347" s="3">
        <v>425</v>
      </c>
      <c r="D347" s="2">
        <v>45274.626875000002</v>
      </c>
      <c r="E347" s="3">
        <v>82.5</v>
      </c>
      <c r="F347" s="3" t="s">
        <v>910</v>
      </c>
      <c r="G347" s="2">
        <v>45274.624097222222</v>
      </c>
      <c r="H347" s="3" t="s">
        <v>48</v>
      </c>
      <c r="I347" s="3" t="s">
        <v>30</v>
      </c>
      <c r="J347" s="3">
        <v>0.02</v>
      </c>
      <c r="K347" s="2">
        <v>45275.38282407407</v>
      </c>
      <c r="L347" s="3" t="s">
        <v>1142</v>
      </c>
      <c r="M347" s="3" t="s">
        <v>1143</v>
      </c>
      <c r="N347" s="2">
        <v>45275.41337962963</v>
      </c>
      <c r="O347" s="3">
        <v>80.5</v>
      </c>
      <c r="P347" s="3">
        <v>11.5</v>
      </c>
      <c r="Q347" s="2">
        <v>45275.40924768518</v>
      </c>
      <c r="R347" s="3" t="s">
        <v>625</v>
      </c>
      <c r="S347" s="3" t="s">
        <v>30</v>
      </c>
      <c r="T347" s="3">
        <v>0.02</v>
      </c>
      <c r="U347" s="2">
        <v>45274.500428240739</v>
      </c>
      <c r="V347" s="3" t="s">
        <v>122</v>
      </c>
      <c r="W347" s="3" t="s">
        <v>790</v>
      </c>
      <c r="X347" s="2">
        <v>45274.561539351853</v>
      </c>
      <c r="Y347" s="3">
        <v>87.5</v>
      </c>
      <c r="Z347" s="3" t="s">
        <v>906</v>
      </c>
      <c r="AA347" s="2">
        <v>45274.558761574073</v>
      </c>
      <c r="AB347" s="3" t="s">
        <v>648</v>
      </c>
      <c r="AC347" s="3" t="s">
        <v>30</v>
      </c>
      <c r="AD347" s="3">
        <v>0.03</v>
      </c>
    </row>
    <row r="348" spans="1:30" x14ac:dyDescent="0.25">
      <c r="A348" s="2">
        <v>45274.578263888892</v>
      </c>
      <c r="B348" s="3">
        <v>566</v>
      </c>
      <c r="C348" s="3">
        <v>463</v>
      </c>
      <c r="D348" s="2">
        <v>45274.628263888888</v>
      </c>
      <c r="E348" s="3">
        <v>82.5</v>
      </c>
      <c r="F348" s="3">
        <v>9.9</v>
      </c>
      <c r="G348" s="2">
        <v>45274.626875000002</v>
      </c>
      <c r="H348" s="3" t="s">
        <v>356</v>
      </c>
      <c r="I348" s="3" t="s">
        <v>30</v>
      </c>
      <c r="J348" s="3">
        <v>0.02</v>
      </c>
      <c r="K348" s="2">
        <v>45275.384212962963</v>
      </c>
      <c r="L348" s="3" t="s">
        <v>574</v>
      </c>
      <c r="M348" s="3" t="s">
        <v>1144</v>
      </c>
      <c r="N348" s="2">
        <v>45275.41342592593</v>
      </c>
      <c r="O348" s="3">
        <v>80.5</v>
      </c>
      <c r="P348" s="3">
        <v>11.5</v>
      </c>
      <c r="Q348" s="2">
        <v>45275.40929398148</v>
      </c>
      <c r="R348" s="3" t="s">
        <v>625</v>
      </c>
      <c r="S348" s="3" t="s">
        <v>30</v>
      </c>
      <c r="T348" s="3">
        <v>0.02</v>
      </c>
      <c r="U348" s="2">
        <v>45274.501817129625</v>
      </c>
      <c r="V348" s="3" t="s">
        <v>333</v>
      </c>
      <c r="W348" s="3" t="s">
        <v>293</v>
      </c>
      <c r="X348" s="2">
        <v>45274.562928240739</v>
      </c>
      <c r="Y348" s="3" t="s">
        <v>1183</v>
      </c>
      <c r="Z348" s="3" t="s">
        <v>906</v>
      </c>
      <c r="AA348" s="2">
        <v>45274.560150462959</v>
      </c>
      <c r="AB348" s="3" t="s">
        <v>384</v>
      </c>
      <c r="AC348" s="3" t="s">
        <v>30</v>
      </c>
      <c r="AD348" s="3">
        <v>0.03</v>
      </c>
    </row>
    <row r="349" spans="1:30" x14ac:dyDescent="0.25">
      <c r="A349" s="2">
        <v>45274.579652777778</v>
      </c>
      <c r="B349" s="3">
        <v>566</v>
      </c>
      <c r="C349" s="3">
        <v>463</v>
      </c>
      <c r="D349" s="2">
        <v>45274.629652777774</v>
      </c>
      <c r="E349" s="3">
        <v>82.5</v>
      </c>
      <c r="F349" s="3">
        <v>9.9</v>
      </c>
      <c r="G349" s="2">
        <v>45274.628263888888</v>
      </c>
      <c r="H349" s="3" t="s">
        <v>101</v>
      </c>
      <c r="I349" s="3" t="s">
        <v>30</v>
      </c>
      <c r="J349" s="3">
        <v>0.02</v>
      </c>
      <c r="K349" s="2">
        <v>45275.385601851856</v>
      </c>
      <c r="L349" s="3" t="s">
        <v>527</v>
      </c>
      <c r="M349" s="3" t="s">
        <v>980</v>
      </c>
      <c r="N349" s="2">
        <v>45275.413495370369</v>
      </c>
      <c r="O349" s="3">
        <v>80.5</v>
      </c>
      <c r="P349" s="3">
        <v>11.5</v>
      </c>
      <c r="Q349" s="2">
        <v>45275.410601851851</v>
      </c>
      <c r="R349" s="3" t="s">
        <v>97</v>
      </c>
      <c r="S349" s="3" t="s">
        <v>30</v>
      </c>
      <c r="T349" s="3">
        <v>0.02</v>
      </c>
      <c r="U349" s="2">
        <v>45274.501863425925</v>
      </c>
      <c r="V349" s="3" t="s">
        <v>333</v>
      </c>
      <c r="W349" s="3" t="s">
        <v>293</v>
      </c>
      <c r="X349" s="2">
        <v>45274.564317129625</v>
      </c>
      <c r="Y349" s="3" t="s">
        <v>1183</v>
      </c>
      <c r="Z349" s="3" t="s">
        <v>906</v>
      </c>
      <c r="AA349" s="2">
        <v>45274.561539351853</v>
      </c>
      <c r="AB349" s="3" t="s">
        <v>195</v>
      </c>
      <c r="AC349" s="3" t="s">
        <v>30</v>
      </c>
      <c r="AD349" s="3">
        <v>0.03</v>
      </c>
    </row>
    <row r="350" spans="1:30" x14ac:dyDescent="0.25">
      <c r="A350" s="2">
        <v>45274.581041666665</v>
      </c>
      <c r="B350" s="3">
        <v>532</v>
      </c>
      <c r="C350" s="3">
        <v>423</v>
      </c>
      <c r="D350" s="2">
        <v>45274.629699074074</v>
      </c>
      <c r="E350" s="3">
        <v>82.5</v>
      </c>
      <c r="F350" s="3">
        <v>9.9</v>
      </c>
      <c r="G350" s="2">
        <v>45274.629652777774</v>
      </c>
      <c r="H350" s="3" t="s">
        <v>101</v>
      </c>
      <c r="I350" s="3" t="s">
        <v>30</v>
      </c>
      <c r="J350" s="3">
        <v>0.02</v>
      </c>
      <c r="K350" s="2">
        <v>45275.386990740742</v>
      </c>
      <c r="L350" s="3" t="s">
        <v>527</v>
      </c>
      <c r="M350" s="3" t="s">
        <v>980</v>
      </c>
      <c r="N350" s="2">
        <v>45275.414768518516</v>
      </c>
      <c r="O350" s="3">
        <v>80.5</v>
      </c>
      <c r="P350" s="3">
        <v>11.5</v>
      </c>
      <c r="Q350" s="2">
        <v>45275.410659722227</v>
      </c>
      <c r="R350" s="3" t="s">
        <v>97</v>
      </c>
      <c r="S350" s="3" t="s">
        <v>30</v>
      </c>
      <c r="T350" s="3">
        <v>0.02</v>
      </c>
      <c r="U350" s="2">
        <v>45274.501909722225</v>
      </c>
      <c r="V350" s="3" t="s">
        <v>333</v>
      </c>
      <c r="W350" s="3" t="s">
        <v>293</v>
      </c>
      <c r="X350" s="2">
        <v>45274.565706018519</v>
      </c>
      <c r="Y350" s="3">
        <v>87.5</v>
      </c>
      <c r="Z350" s="3" t="s">
        <v>906</v>
      </c>
      <c r="AA350" s="2">
        <v>45274.562928240739</v>
      </c>
      <c r="AB350" s="3" t="s">
        <v>644</v>
      </c>
      <c r="AC350" s="3" t="s">
        <v>30</v>
      </c>
      <c r="AD350" s="3">
        <v>0.03</v>
      </c>
    </row>
    <row r="351" spans="1:30" x14ac:dyDescent="0.25">
      <c r="A351" s="2">
        <v>45274.582430555558</v>
      </c>
      <c r="B351" s="3">
        <v>547</v>
      </c>
      <c r="C351" s="3">
        <v>437</v>
      </c>
      <c r="D351" s="2">
        <v>45274.629745370374</v>
      </c>
      <c r="E351" s="3">
        <v>82.5</v>
      </c>
      <c r="F351" s="3">
        <v>9.9</v>
      </c>
      <c r="G351" s="2">
        <v>45274.629699074074</v>
      </c>
      <c r="H351" s="3" t="s">
        <v>101</v>
      </c>
      <c r="I351" s="3" t="s">
        <v>30</v>
      </c>
      <c r="J351" s="3">
        <v>0.02</v>
      </c>
      <c r="K351" s="2">
        <v>45275.388379629629</v>
      </c>
      <c r="L351" s="3" t="s">
        <v>1145</v>
      </c>
      <c r="M351" s="3" t="s">
        <v>1146</v>
      </c>
      <c r="N351" s="2">
        <v>45275.414884259255</v>
      </c>
      <c r="O351" s="3">
        <v>80.5</v>
      </c>
      <c r="P351" s="3">
        <v>11.5</v>
      </c>
      <c r="Q351" s="2">
        <v>45275.410717592589</v>
      </c>
      <c r="R351" s="3" t="s">
        <v>97</v>
      </c>
      <c r="S351" s="3" t="s">
        <v>30</v>
      </c>
      <c r="T351" s="3">
        <v>0.02</v>
      </c>
      <c r="U351" s="2">
        <v>45274.503206018519</v>
      </c>
      <c r="V351" s="3" t="s">
        <v>1463</v>
      </c>
      <c r="W351" s="3" t="s">
        <v>436</v>
      </c>
      <c r="X351" s="2">
        <v>45274.567094907412</v>
      </c>
      <c r="Y351" s="3">
        <v>87.5</v>
      </c>
      <c r="Z351" s="3" t="s">
        <v>906</v>
      </c>
      <c r="AA351" s="2">
        <v>45274.564317129625</v>
      </c>
      <c r="AB351" s="3" t="s">
        <v>747</v>
      </c>
      <c r="AC351" s="3" t="s">
        <v>30</v>
      </c>
      <c r="AD351" s="3">
        <v>0.03</v>
      </c>
    </row>
    <row r="352" spans="1:30" x14ac:dyDescent="0.25">
      <c r="A352" s="2">
        <v>45274.583819444444</v>
      </c>
      <c r="B352" s="3">
        <v>547</v>
      </c>
      <c r="C352" s="3">
        <v>437</v>
      </c>
      <c r="D352" s="2">
        <v>45274.631041666667</v>
      </c>
      <c r="E352" s="3">
        <v>82.5</v>
      </c>
      <c r="F352" s="3" t="s">
        <v>910</v>
      </c>
      <c r="G352" s="2">
        <v>45274.629745370374</v>
      </c>
      <c r="H352" s="3" t="s">
        <v>101</v>
      </c>
      <c r="I352" s="3" t="s">
        <v>30</v>
      </c>
      <c r="J352" s="3">
        <v>0.02</v>
      </c>
      <c r="K352" s="2">
        <v>45275.389768518522</v>
      </c>
      <c r="L352" s="3" t="s">
        <v>175</v>
      </c>
      <c r="M352" s="3" t="s">
        <v>558</v>
      </c>
      <c r="N352" s="2">
        <v>45275.41615740741</v>
      </c>
      <c r="O352" s="3">
        <v>80.5</v>
      </c>
      <c r="P352" s="3">
        <v>11.4</v>
      </c>
      <c r="Q352" s="2">
        <v>45275.411990740744</v>
      </c>
      <c r="R352" s="3" t="s">
        <v>1340</v>
      </c>
      <c r="S352" s="3" t="s">
        <v>30</v>
      </c>
      <c r="T352" s="3">
        <v>0.02</v>
      </c>
      <c r="U352" s="2">
        <v>45274.504594907412</v>
      </c>
      <c r="V352" s="3" t="s">
        <v>1463</v>
      </c>
      <c r="W352" s="3" t="s">
        <v>436</v>
      </c>
      <c r="X352" s="2">
        <v>45274.568483796298</v>
      </c>
      <c r="Y352" s="3">
        <v>87.5</v>
      </c>
      <c r="Z352" s="3" t="s">
        <v>906</v>
      </c>
      <c r="AA352" s="2">
        <v>45274.565706018519</v>
      </c>
      <c r="AB352" s="3" t="s">
        <v>238</v>
      </c>
      <c r="AC352" s="3" t="s">
        <v>30</v>
      </c>
      <c r="AD352" s="3">
        <v>0.02</v>
      </c>
    </row>
    <row r="353" spans="1:30" x14ac:dyDescent="0.25">
      <c r="A353" s="2">
        <v>45274.586597222224</v>
      </c>
      <c r="B353" s="3">
        <v>537</v>
      </c>
      <c r="C353" s="3">
        <v>428</v>
      </c>
      <c r="D353" s="2">
        <v>45274.631099537037</v>
      </c>
      <c r="E353" s="3">
        <v>82.5</v>
      </c>
      <c r="F353" s="3" t="s">
        <v>910</v>
      </c>
      <c r="G353" s="2">
        <v>45274.631041666667</v>
      </c>
      <c r="H353" s="3" t="s">
        <v>398</v>
      </c>
      <c r="I353" s="3" t="s">
        <v>30</v>
      </c>
      <c r="J353" s="3">
        <v>0.02</v>
      </c>
      <c r="K353" s="2">
        <v>45275.391157407408</v>
      </c>
      <c r="L353" s="3" t="s">
        <v>175</v>
      </c>
      <c r="M353" s="3" t="s">
        <v>558</v>
      </c>
      <c r="N353" s="2">
        <v>45275.416215277779</v>
      </c>
      <c r="O353" s="3">
        <v>80.5</v>
      </c>
      <c r="P353" s="3">
        <v>11.4</v>
      </c>
      <c r="Q353" s="2">
        <v>45275.412048611106</v>
      </c>
      <c r="R353" s="3" t="s">
        <v>1340</v>
      </c>
      <c r="S353" s="3" t="s">
        <v>30</v>
      </c>
      <c r="T353" s="3">
        <v>0.02</v>
      </c>
      <c r="U353" s="2">
        <v>45274.506030092598</v>
      </c>
      <c r="V353" s="3" t="s">
        <v>1459</v>
      </c>
      <c r="W353" s="3" t="s">
        <v>336</v>
      </c>
      <c r="X353" s="2">
        <v>45274.569872685184</v>
      </c>
      <c r="Y353" s="3">
        <v>87.5</v>
      </c>
      <c r="Z353" s="3">
        <v>9.1</v>
      </c>
      <c r="AA353" s="2">
        <v>45274.567094907412</v>
      </c>
      <c r="AB353" s="3" t="s">
        <v>196</v>
      </c>
      <c r="AC353" s="3" t="s">
        <v>30</v>
      </c>
      <c r="AD353" s="3">
        <v>0.03</v>
      </c>
    </row>
    <row r="354" spans="1:30" x14ac:dyDescent="0.25">
      <c r="A354" s="2">
        <v>45274.58798611111</v>
      </c>
      <c r="B354" s="3">
        <v>537</v>
      </c>
      <c r="C354" s="3">
        <v>428</v>
      </c>
      <c r="D354" s="2">
        <v>45274.631145833337</v>
      </c>
      <c r="E354" s="3">
        <v>82.5</v>
      </c>
      <c r="F354" s="3" t="s">
        <v>910</v>
      </c>
      <c r="G354" s="2">
        <v>45274.631099537037</v>
      </c>
      <c r="H354" s="3" t="s">
        <v>398</v>
      </c>
      <c r="I354" s="3" t="s">
        <v>30</v>
      </c>
      <c r="J354" s="3">
        <v>0.02</v>
      </c>
      <c r="K354" s="2">
        <v>45275.392546296294</v>
      </c>
      <c r="L354" s="3" t="s">
        <v>162</v>
      </c>
      <c r="M354" s="3" t="s">
        <v>775</v>
      </c>
      <c r="N354" s="2">
        <v>45275.416261574079</v>
      </c>
      <c r="O354" s="3">
        <v>80.5</v>
      </c>
      <c r="P354" s="3">
        <v>11.4</v>
      </c>
      <c r="Q354" s="2">
        <v>45275.412106481483</v>
      </c>
      <c r="R354" s="3" t="s">
        <v>1340</v>
      </c>
      <c r="S354" s="3" t="s">
        <v>30</v>
      </c>
      <c r="T354" s="3">
        <v>0.02</v>
      </c>
      <c r="U354" s="2">
        <v>45274.507372685184</v>
      </c>
      <c r="V354" s="3" t="s">
        <v>1322</v>
      </c>
      <c r="W354" s="3" t="s">
        <v>801</v>
      </c>
      <c r="X354" s="2">
        <v>45274.57267361111</v>
      </c>
      <c r="Y354" s="3">
        <v>87.5</v>
      </c>
      <c r="Z354" s="3">
        <v>9.3000000000000007</v>
      </c>
      <c r="AA354" s="2">
        <v>45274.568483796298</v>
      </c>
      <c r="AB354" s="3" t="s">
        <v>1375</v>
      </c>
      <c r="AC354" s="3" t="s">
        <v>30</v>
      </c>
      <c r="AD354" s="3">
        <v>0.02</v>
      </c>
    </row>
    <row r="355" spans="1:30" x14ac:dyDescent="0.25">
      <c r="A355" s="2">
        <v>45274.58803240741</v>
      </c>
      <c r="B355" s="3">
        <v>537</v>
      </c>
      <c r="C355" s="3">
        <v>428</v>
      </c>
      <c r="D355" s="2">
        <v>45274.632476851853</v>
      </c>
      <c r="E355" s="3">
        <v>82.5</v>
      </c>
      <c r="F355" s="3" t="s">
        <v>910</v>
      </c>
      <c r="G355" s="2">
        <v>45274.631145833337</v>
      </c>
      <c r="H355" s="3" t="s">
        <v>398</v>
      </c>
      <c r="I355" s="3" t="s">
        <v>30</v>
      </c>
      <c r="J355" s="3">
        <v>0.02</v>
      </c>
      <c r="K355" s="2">
        <v>45275.393935185188</v>
      </c>
      <c r="L355" s="3" t="s">
        <v>353</v>
      </c>
      <c r="M355" s="3" t="s">
        <v>175</v>
      </c>
      <c r="N355" s="2">
        <v>45275.417546296296</v>
      </c>
      <c r="O355" s="3" t="s">
        <v>905</v>
      </c>
      <c r="P355" s="3">
        <v>11.5</v>
      </c>
      <c r="Q355" s="2">
        <v>45275.41337962963</v>
      </c>
      <c r="R355" s="3" t="s">
        <v>67</v>
      </c>
      <c r="S355" s="3" t="s">
        <v>30</v>
      </c>
      <c r="T355" s="3">
        <v>0.02</v>
      </c>
      <c r="U355" s="2">
        <v>45274.508761574078</v>
      </c>
      <c r="V355" s="3" t="s">
        <v>1322</v>
      </c>
      <c r="W355" s="3" t="s">
        <v>801</v>
      </c>
      <c r="X355" s="2">
        <v>45274.57403935185</v>
      </c>
      <c r="Y355" s="3" t="s">
        <v>1183</v>
      </c>
      <c r="Z355" s="3">
        <v>9.3000000000000007</v>
      </c>
      <c r="AA355" s="2">
        <v>45274.569872685184</v>
      </c>
      <c r="AB355" s="3" t="s">
        <v>334</v>
      </c>
      <c r="AC355" s="3" t="s">
        <v>30</v>
      </c>
      <c r="AD355" s="3">
        <v>0.02</v>
      </c>
    </row>
    <row r="356" spans="1:30" x14ac:dyDescent="0.25">
      <c r="A356" s="2">
        <v>45274.589374999996</v>
      </c>
      <c r="B356" s="3">
        <v>577</v>
      </c>
      <c r="C356" s="3">
        <v>451</v>
      </c>
      <c r="D356" s="2">
        <v>45274.632511574076</v>
      </c>
      <c r="E356" s="3">
        <v>82.5</v>
      </c>
      <c r="F356" s="3" t="s">
        <v>910</v>
      </c>
      <c r="G356" s="2">
        <v>45274.632476851853</v>
      </c>
      <c r="H356" s="3" t="s">
        <v>139</v>
      </c>
      <c r="I356" s="3" t="s">
        <v>30</v>
      </c>
      <c r="J356" s="3">
        <v>0.02</v>
      </c>
      <c r="K356" s="2">
        <v>45275.39671296296</v>
      </c>
      <c r="L356" s="3" t="s">
        <v>19</v>
      </c>
      <c r="M356" s="3" t="s">
        <v>1147</v>
      </c>
      <c r="N356" s="2">
        <v>45275.417592592596</v>
      </c>
      <c r="O356" s="3" t="s">
        <v>905</v>
      </c>
      <c r="P356" s="3">
        <v>11.5</v>
      </c>
      <c r="Q356" s="2">
        <v>45275.41342592593</v>
      </c>
      <c r="R356" s="3" t="s">
        <v>67</v>
      </c>
      <c r="S356" s="3" t="s">
        <v>30</v>
      </c>
      <c r="T356" s="3">
        <v>0.02</v>
      </c>
      <c r="U356" s="2">
        <v>45274.510150462964</v>
      </c>
      <c r="V356" s="3" t="s">
        <v>176</v>
      </c>
      <c r="W356" s="3" t="s">
        <v>839</v>
      </c>
      <c r="X356" s="2">
        <v>45274.575428240743</v>
      </c>
      <c r="Y356" s="3" t="s">
        <v>1183</v>
      </c>
      <c r="Z356" s="3">
        <v>9.3000000000000007</v>
      </c>
      <c r="AA356" s="2">
        <v>45274.57267361111</v>
      </c>
      <c r="AB356" s="3" t="s">
        <v>469</v>
      </c>
      <c r="AC356" s="3" t="s">
        <v>30</v>
      </c>
      <c r="AD356" s="3">
        <v>0.03</v>
      </c>
    </row>
    <row r="357" spans="1:30" x14ac:dyDescent="0.25">
      <c r="A357" s="2">
        <v>45274.589421296296</v>
      </c>
      <c r="B357" s="3">
        <v>577</v>
      </c>
      <c r="C357" s="3">
        <v>451</v>
      </c>
      <c r="D357" s="2">
        <v>45274.63381944444</v>
      </c>
      <c r="E357" s="3">
        <v>82.5</v>
      </c>
      <c r="F357" s="3" t="s">
        <v>910</v>
      </c>
      <c r="G357" s="2">
        <v>45274.632511574076</v>
      </c>
      <c r="H357" s="3" t="s">
        <v>139</v>
      </c>
      <c r="I357" s="3" t="s">
        <v>30</v>
      </c>
      <c r="J357" s="3">
        <v>0.02</v>
      </c>
      <c r="K357" s="2">
        <v>45275.398101851853</v>
      </c>
      <c r="L357" s="3" t="s">
        <v>328</v>
      </c>
      <c r="M357" s="3" t="s">
        <v>538</v>
      </c>
      <c r="N357" s="2">
        <v>45275.417627314819</v>
      </c>
      <c r="O357" s="3" t="s">
        <v>905</v>
      </c>
      <c r="P357" s="3">
        <v>11.5</v>
      </c>
      <c r="Q357" s="2">
        <v>45275.413495370369</v>
      </c>
      <c r="R357" s="3" t="s">
        <v>67</v>
      </c>
      <c r="S357" s="3" t="s">
        <v>30</v>
      </c>
      <c r="T357" s="3">
        <v>0.02</v>
      </c>
      <c r="U357" s="2">
        <v>45274.51153935185</v>
      </c>
      <c r="V357" s="3" t="s">
        <v>1113</v>
      </c>
      <c r="W357" s="3" t="s">
        <v>796</v>
      </c>
      <c r="X357" s="2">
        <v>45274.576817129629</v>
      </c>
      <c r="Y357" s="3" t="s">
        <v>1183</v>
      </c>
      <c r="Z357" s="3">
        <v>9.4</v>
      </c>
      <c r="AA357" s="2">
        <v>45274.57403935185</v>
      </c>
      <c r="AB357" s="3" t="s">
        <v>602</v>
      </c>
      <c r="AC357" s="3" t="s">
        <v>30</v>
      </c>
      <c r="AD357" s="3">
        <v>0.02</v>
      </c>
    </row>
    <row r="358" spans="1:30" x14ac:dyDescent="0.25">
      <c r="A358" s="2">
        <v>45274.592152777783</v>
      </c>
      <c r="B358" s="3">
        <v>555</v>
      </c>
      <c r="C358" s="3">
        <v>454</v>
      </c>
      <c r="D358" s="2">
        <v>45274.63386574074</v>
      </c>
      <c r="E358" s="3">
        <v>82.5</v>
      </c>
      <c r="F358" s="3" t="s">
        <v>910</v>
      </c>
      <c r="G358" s="2">
        <v>45274.63381944444</v>
      </c>
      <c r="H358" s="3" t="s">
        <v>382</v>
      </c>
      <c r="I358" s="3" t="s">
        <v>30</v>
      </c>
      <c r="J358" s="3">
        <v>0.02</v>
      </c>
      <c r="K358" s="2">
        <v>45275.39949074074</v>
      </c>
      <c r="L358" s="3" t="s">
        <v>328</v>
      </c>
      <c r="M358" s="3" t="s">
        <v>538</v>
      </c>
      <c r="N358" s="2">
        <v>45275.418935185182</v>
      </c>
      <c r="O358" s="3">
        <v>81.5</v>
      </c>
      <c r="P358" s="3">
        <v>11.5</v>
      </c>
      <c r="Q358" s="2">
        <v>45275.414768518516</v>
      </c>
      <c r="R358" s="3" t="s">
        <v>96</v>
      </c>
      <c r="S358" s="3" t="s">
        <v>30</v>
      </c>
      <c r="T358" s="3">
        <v>0.02</v>
      </c>
      <c r="U358" s="2">
        <v>45274.512928240743</v>
      </c>
      <c r="V358" s="3" t="s">
        <v>1113</v>
      </c>
      <c r="W358" s="3" t="s">
        <v>796</v>
      </c>
      <c r="X358" s="2">
        <v>45274.578206018516</v>
      </c>
      <c r="Y358" s="3" t="s">
        <v>1183</v>
      </c>
      <c r="Z358" s="3">
        <v>9.5</v>
      </c>
      <c r="AA358" s="2">
        <v>45274.575428240743</v>
      </c>
      <c r="AB358" s="3" t="s">
        <v>602</v>
      </c>
      <c r="AC358" s="3" t="s">
        <v>30</v>
      </c>
      <c r="AD358" s="3">
        <v>0.02</v>
      </c>
    </row>
    <row r="359" spans="1:30" x14ac:dyDescent="0.25">
      <c r="A359" s="2">
        <v>45274.592210648145</v>
      </c>
      <c r="B359" s="3">
        <v>555</v>
      </c>
      <c r="C359" s="3">
        <v>454</v>
      </c>
      <c r="D359" s="2">
        <v>45274.633912037039</v>
      </c>
      <c r="E359" s="3">
        <v>82.5</v>
      </c>
      <c r="F359" s="3" t="s">
        <v>910</v>
      </c>
      <c r="G359" s="2">
        <v>45274.63386574074</v>
      </c>
      <c r="H359" s="3" t="s">
        <v>382</v>
      </c>
      <c r="I359" s="3" t="s">
        <v>30</v>
      </c>
      <c r="J359" s="3">
        <v>0.02</v>
      </c>
      <c r="K359" s="2">
        <v>45275.400879629626</v>
      </c>
      <c r="L359" s="3" t="s">
        <v>347</v>
      </c>
      <c r="M359" s="3" t="s">
        <v>567</v>
      </c>
      <c r="N359" s="2">
        <v>45275.418981481482</v>
      </c>
      <c r="O359" s="3">
        <v>81.5</v>
      </c>
      <c r="P359" s="3">
        <v>11.5</v>
      </c>
      <c r="Q359" s="2">
        <v>45275.414884259255</v>
      </c>
      <c r="R359" s="3" t="s">
        <v>96</v>
      </c>
      <c r="S359" s="3" t="s">
        <v>30</v>
      </c>
      <c r="T359" s="3">
        <v>0.02</v>
      </c>
      <c r="U359" s="2">
        <v>45274.514317129629</v>
      </c>
      <c r="V359" s="3" t="s">
        <v>343</v>
      </c>
      <c r="W359" s="3" t="s">
        <v>818</v>
      </c>
      <c r="X359" s="2">
        <v>45274.579594907409</v>
      </c>
      <c r="Y359" s="3" t="s">
        <v>1183</v>
      </c>
      <c r="Z359" s="3">
        <v>9.5</v>
      </c>
      <c r="AA359" s="2">
        <v>45274.576817129629</v>
      </c>
      <c r="AB359" s="3" t="s">
        <v>589</v>
      </c>
      <c r="AC359" s="3">
        <v>1.18</v>
      </c>
      <c r="AD359" s="3">
        <v>0.02</v>
      </c>
    </row>
    <row r="360" spans="1:30" x14ac:dyDescent="0.25">
      <c r="A360" s="2">
        <v>45274.593541666662</v>
      </c>
      <c r="B360" s="3">
        <v>581</v>
      </c>
      <c r="C360" s="3">
        <v>478</v>
      </c>
      <c r="D360" s="2">
        <v>45274.635208333333</v>
      </c>
      <c r="E360" s="3">
        <v>82.5</v>
      </c>
      <c r="F360" s="3" t="s">
        <v>910</v>
      </c>
      <c r="G360" s="2">
        <v>45274.633912037039</v>
      </c>
      <c r="H360" s="3" t="s">
        <v>382</v>
      </c>
      <c r="I360" s="3" t="s">
        <v>30</v>
      </c>
      <c r="J360" s="3">
        <v>0.02</v>
      </c>
      <c r="K360" s="2">
        <v>45275.400925925926</v>
      </c>
      <c r="L360" s="3" t="s">
        <v>347</v>
      </c>
      <c r="M360" s="3" t="s">
        <v>567</v>
      </c>
      <c r="N360" s="2">
        <v>45275.419016203705</v>
      </c>
      <c r="O360" s="3">
        <v>81.5</v>
      </c>
      <c r="P360" s="3">
        <v>11.5</v>
      </c>
      <c r="Q360" s="2">
        <v>45275.41615740741</v>
      </c>
      <c r="R360" s="3" t="s">
        <v>1324</v>
      </c>
      <c r="S360" s="3" t="s">
        <v>30</v>
      </c>
      <c r="T360" s="3">
        <v>0.02</v>
      </c>
      <c r="U360" s="2">
        <v>45274.515706018516</v>
      </c>
      <c r="V360" s="3" t="s">
        <v>149</v>
      </c>
      <c r="W360" s="3" t="s">
        <v>516</v>
      </c>
      <c r="X360" s="2">
        <v>45274.580983796295</v>
      </c>
      <c r="Y360" s="3" t="s">
        <v>1183</v>
      </c>
      <c r="Z360" s="3">
        <v>9.5</v>
      </c>
      <c r="AA360" s="2">
        <v>45274.578206018516</v>
      </c>
      <c r="AB360" s="3" t="s">
        <v>598</v>
      </c>
      <c r="AC360" s="3">
        <v>1.32</v>
      </c>
      <c r="AD360" s="3">
        <v>0.02</v>
      </c>
    </row>
    <row r="361" spans="1:30" x14ac:dyDescent="0.25">
      <c r="A361" s="2">
        <v>45274.593587962961</v>
      </c>
      <c r="B361" s="3">
        <v>581</v>
      </c>
      <c r="C361" s="3">
        <v>478</v>
      </c>
      <c r="D361" s="2">
        <v>45274.635266203702</v>
      </c>
      <c r="E361" s="3">
        <v>82.5</v>
      </c>
      <c r="F361" s="3" t="s">
        <v>910</v>
      </c>
      <c r="G361" s="2">
        <v>45274.635208333333</v>
      </c>
      <c r="H361" s="3" t="s">
        <v>632</v>
      </c>
      <c r="I361" s="3" t="s">
        <v>30</v>
      </c>
      <c r="J361" s="3">
        <v>0.02</v>
      </c>
      <c r="K361" s="2">
        <v>45275.400983796295</v>
      </c>
      <c r="L361" s="3" t="s">
        <v>347</v>
      </c>
      <c r="M361" s="3" t="s">
        <v>567</v>
      </c>
      <c r="N361" s="2">
        <v>45275.420324074075</v>
      </c>
      <c r="O361" s="3" t="s">
        <v>905</v>
      </c>
      <c r="P361" s="3">
        <v>11.5</v>
      </c>
      <c r="Q361" s="2">
        <v>45275.416215277779</v>
      </c>
      <c r="R361" s="3" t="s">
        <v>1324</v>
      </c>
      <c r="S361" s="3" t="s">
        <v>30</v>
      </c>
      <c r="T361" s="3">
        <v>0.02</v>
      </c>
      <c r="U361" s="2">
        <v>45274.517094907409</v>
      </c>
      <c r="V361" s="3" t="s">
        <v>149</v>
      </c>
      <c r="W361" s="3" t="s">
        <v>516</v>
      </c>
      <c r="X361" s="2">
        <v>45274.586539351847</v>
      </c>
      <c r="Y361" s="3">
        <v>86.5</v>
      </c>
      <c r="Z361" s="3">
        <v>9.6</v>
      </c>
      <c r="AA361" s="2">
        <v>45274.579594907409</v>
      </c>
      <c r="AB361" s="3" t="s">
        <v>654</v>
      </c>
      <c r="AC361" s="3">
        <v>1.6</v>
      </c>
      <c r="AD361" s="3">
        <v>0.02</v>
      </c>
    </row>
    <row r="362" spans="1:30" x14ac:dyDescent="0.25">
      <c r="A362" s="2">
        <v>45274.594930555555</v>
      </c>
      <c r="B362" s="3">
        <v>559</v>
      </c>
      <c r="C362" s="3">
        <v>445</v>
      </c>
      <c r="D362" s="2">
        <v>45274.635312500002</v>
      </c>
      <c r="E362" s="3">
        <v>82.5</v>
      </c>
      <c r="F362" s="3" t="s">
        <v>910</v>
      </c>
      <c r="G362" s="2">
        <v>45274.635266203702</v>
      </c>
      <c r="H362" s="3" t="s">
        <v>632</v>
      </c>
      <c r="I362" s="3" t="s">
        <v>30</v>
      </c>
      <c r="J362" s="3">
        <v>0.02</v>
      </c>
      <c r="K362" s="2">
        <v>45275.402268518519</v>
      </c>
      <c r="L362" s="3" t="s">
        <v>687</v>
      </c>
      <c r="M362" s="3" t="s">
        <v>1145</v>
      </c>
      <c r="N362" s="2">
        <v>45275.420381944445</v>
      </c>
      <c r="O362" s="3" t="s">
        <v>905</v>
      </c>
      <c r="P362" s="3">
        <v>11.5</v>
      </c>
      <c r="Q362" s="2">
        <v>45275.416261574079</v>
      </c>
      <c r="R362" s="3" t="s">
        <v>1324</v>
      </c>
      <c r="S362" s="3" t="s">
        <v>30</v>
      </c>
      <c r="T362" s="3">
        <v>0.02</v>
      </c>
      <c r="U362" s="2">
        <v>45274.518483796295</v>
      </c>
      <c r="V362" s="3" t="s">
        <v>779</v>
      </c>
      <c r="W362" s="3" t="s">
        <v>275</v>
      </c>
      <c r="X362" s="2">
        <v>45274.58792824074</v>
      </c>
      <c r="Y362" s="3">
        <v>86.5</v>
      </c>
      <c r="Z362" s="3">
        <v>9.6</v>
      </c>
      <c r="AA362" s="2">
        <v>45274.580983796295</v>
      </c>
      <c r="AB362" s="3" t="s">
        <v>63</v>
      </c>
      <c r="AC362" s="3">
        <v>1.58</v>
      </c>
      <c r="AD362" s="3">
        <v>0.02</v>
      </c>
    </row>
    <row r="363" spans="1:30" x14ac:dyDescent="0.25">
      <c r="A363" s="2">
        <v>45274.594976851848</v>
      </c>
      <c r="B363" s="3">
        <v>559</v>
      </c>
      <c r="C363" s="3">
        <v>445</v>
      </c>
      <c r="D363" s="2">
        <v>45274.636597222227</v>
      </c>
      <c r="E363" s="3">
        <v>82.5</v>
      </c>
      <c r="F363" s="3" t="s">
        <v>910</v>
      </c>
      <c r="G363" s="2">
        <v>45274.635312500002</v>
      </c>
      <c r="H363" s="3" t="s">
        <v>632</v>
      </c>
      <c r="I363" s="3" t="s">
        <v>30</v>
      </c>
      <c r="J363" s="3">
        <v>0.02</v>
      </c>
      <c r="K363" s="2">
        <v>45275.402314814812</v>
      </c>
      <c r="L363" s="3" t="s">
        <v>687</v>
      </c>
      <c r="M363" s="3" t="s">
        <v>1145</v>
      </c>
      <c r="N363" s="2">
        <v>45275.420428240745</v>
      </c>
      <c r="O363" s="3" t="s">
        <v>905</v>
      </c>
      <c r="P363" s="3">
        <v>11.5</v>
      </c>
      <c r="Q363" s="2">
        <v>45275.417546296296</v>
      </c>
      <c r="R363" s="3" t="s">
        <v>252</v>
      </c>
      <c r="S363" s="3" t="s">
        <v>30</v>
      </c>
      <c r="T363" s="3">
        <v>0.02</v>
      </c>
      <c r="U363" s="2">
        <v>45274.519872685181</v>
      </c>
      <c r="V363" s="3" t="s">
        <v>343</v>
      </c>
      <c r="W363" s="3" t="s">
        <v>822</v>
      </c>
      <c r="X363" s="2">
        <v>45274.589317129634</v>
      </c>
      <c r="Y363" s="3">
        <v>86.5</v>
      </c>
      <c r="Z363" s="3">
        <v>9.6</v>
      </c>
      <c r="AA363" s="2">
        <v>45274.586539351847</v>
      </c>
      <c r="AB363" s="3" t="s">
        <v>459</v>
      </c>
      <c r="AC363" s="3">
        <v>1.41</v>
      </c>
      <c r="AD363" s="3">
        <v>0.02</v>
      </c>
    </row>
    <row r="364" spans="1:30" x14ac:dyDescent="0.25">
      <c r="A364" s="2">
        <v>45274.596319444448</v>
      </c>
      <c r="B364" s="3">
        <v>559</v>
      </c>
      <c r="C364" s="3">
        <v>445</v>
      </c>
      <c r="D364" s="2">
        <v>45274.636643518519</v>
      </c>
      <c r="E364" s="3">
        <v>82.5</v>
      </c>
      <c r="F364" s="3" t="s">
        <v>910</v>
      </c>
      <c r="G364" s="2">
        <v>45274.636597222227</v>
      </c>
      <c r="H364" s="3" t="s">
        <v>633</v>
      </c>
      <c r="I364" s="3" t="s">
        <v>30</v>
      </c>
      <c r="J364" s="3">
        <v>0.02</v>
      </c>
      <c r="K364" s="2">
        <v>45275.402349537035</v>
      </c>
      <c r="L364" s="3" t="s">
        <v>687</v>
      </c>
      <c r="M364" s="3" t="s">
        <v>1145</v>
      </c>
      <c r="N364" s="2">
        <v>45275.421712962961</v>
      </c>
      <c r="O364" s="3">
        <v>80.5</v>
      </c>
      <c r="P364" s="3">
        <v>11.5</v>
      </c>
      <c r="Q364" s="2">
        <v>45275.417592592596</v>
      </c>
      <c r="R364" s="3" t="s">
        <v>252</v>
      </c>
      <c r="S364" s="3" t="s">
        <v>30</v>
      </c>
      <c r="T364" s="3">
        <v>0.02</v>
      </c>
      <c r="U364" s="2">
        <v>45274.521261574075</v>
      </c>
      <c r="V364" s="3" t="s">
        <v>343</v>
      </c>
      <c r="W364" s="3" t="s">
        <v>822</v>
      </c>
      <c r="X364" s="2">
        <v>45274.592094907406</v>
      </c>
      <c r="Y364" s="3">
        <v>86.5</v>
      </c>
      <c r="Z364" s="3">
        <v>9.6</v>
      </c>
      <c r="AA364" s="2">
        <v>45274.58792824074</v>
      </c>
      <c r="AB364" s="3" t="s">
        <v>449</v>
      </c>
      <c r="AC364" s="3">
        <v>1.34</v>
      </c>
      <c r="AD364" s="3">
        <v>0.02</v>
      </c>
    </row>
    <row r="365" spans="1:30" x14ac:dyDescent="0.25">
      <c r="A365" s="2">
        <v>45274.596365740741</v>
      </c>
      <c r="B365" s="3">
        <v>559</v>
      </c>
      <c r="C365" s="3">
        <v>445</v>
      </c>
      <c r="D365" s="2">
        <v>45274.636689814812</v>
      </c>
      <c r="E365" s="3">
        <v>82.5</v>
      </c>
      <c r="F365" s="3" t="s">
        <v>910</v>
      </c>
      <c r="G365" s="2">
        <v>45274.636643518519</v>
      </c>
      <c r="H365" s="3" t="s">
        <v>633</v>
      </c>
      <c r="I365" s="3" t="s">
        <v>30</v>
      </c>
      <c r="J365" s="3">
        <v>0.02</v>
      </c>
      <c r="K365" s="2">
        <v>45275.403657407413</v>
      </c>
      <c r="L365" s="3" t="s">
        <v>687</v>
      </c>
      <c r="M365" s="3" t="s">
        <v>1145</v>
      </c>
      <c r="N365" s="2">
        <v>45275.423101851848</v>
      </c>
      <c r="O365" s="3">
        <v>80.5</v>
      </c>
      <c r="P365" s="3">
        <v>11.5</v>
      </c>
      <c r="Q365" s="2">
        <v>45275.417627314819</v>
      </c>
      <c r="R365" s="3" t="s">
        <v>252</v>
      </c>
      <c r="S365" s="3" t="s">
        <v>30</v>
      </c>
      <c r="T365" s="3">
        <v>0.02</v>
      </c>
      <c r="U365" s="2">
        <v>45274.522650462968</v>
      </c>
      <c r="V365" s="3" t="s">
        <v>291</v>
      </c>
      <c r="W365" s="3" t="s">
        <v>766</v>
      </c>
      <c r="X365" s="2">
        <v>45274.594872685186</v>
      </c>
      <c r="Y365" s="3">
        <v>86.5</v>
      </c>
      <c r="Z365" s="3">
        <v>9.5</v>
      </c>
      <c r="AA365" s="2">
        <v>45274.589317129634</v>
      </c>
      <c r="AB365" s="3" t="s">
        <v>447</v>
      </c>
      <c r="AC365" s="3" t="s">
        <v>30</v>
      </c>
      <c r="AD365" s="3">
        <v>0.02</v>
      </c>
    </row>
    <row r="366" spans="1:30" x14ac:dyDescent="0.25">
      <c r="A366" s="2">
        <v>45274.597708333335</v>
      </c>
      <c r="B366" s="3">
        <v>530</v>
      </c>
      <c r="C366" s="3">
        <v>424</v>
      </c>
      <c r="D366" s="2">
        <v>45274.637986111113</v>
      </c>
      <c r="E366" s="3">
        <v>82.5</v>
      </c>
      <c r="F366" s="3" t="s">
        <v>910</v>
      </c>
      <c r="G366" s="2">
        <v>45274.636689814812</v>
      </c>
      <c r="H366" s="3" t="s">
        <v>633</v>
      </c>
      <c r="I366" s="3" t="s">
        <v>30</v>
      </c>
      <c r="J366" s="3">
        <v>0.02</v>
      </c>
      <c r="K366" s="2">
        <v>45275.403703703705</v>
      </c>
      <c r="L366" s="3" t="s">
        <v>687</v>
      </c>
      <c r="M366" s="3" t="s">
        <v>1145</v>
      </c>
      <c r="N366" s="2">
        <v>45275.424490740741</v>
      </c>
      <c r="O366" s="3" t="s">
        <v>905</v>
      </c>
      <c r="P366" s="3">
        <v>11.4</v>
      </c>
      <c r="Q366" s="2">
        <v>45275.418935185182</v>
      </c>
      <c r="R366" s="3" t="s">
        <v>201</v>
      </c>
      <c r="S366" s="3" t="s">
        <v>30</v>
      </c>
      <c r="T366" s="3">
        <v>0.02</v>
      </c>
      <c r="U366" s="2">
        <v>45274.524039351847</v>
      </c>
      <c r="V366" s="3" t="s">
        <v>757</v>
      </c>
      <c r="W366" s="3" t="s">
        <v>516</v>
      </c>
      <c r="X366" s="2">
        <v>45274.596261574072</v>
      </c>
      <c r="Y366" s="3">
        <v>86.5</v>
      </c>
      <c r="Z366" s="3">
        <v>9.6</v>
      </c>
      <c r="AA366" s="2">
        <v>45274.592094907406</v>
      </c>
      <c r="AB366" s="3" t="s">
        <v>504</v>
      </c>
      <c r="AC366" s="3" t="s">
        <v>30</v>
      </c>
      <c r="AD366" s="3">
        <v>0.02</v>
      </c>
    </row>
    <row r="367" spans="1:30" x14ac:dyDescent="0.25">
      <c r="A367" s="2">
        <v>45274.597766203704</v>
      </c>
      <c r="B367" s="3">
        <v>530</v>
      </c>
      <c r="C367" s="3">
        <v>424</v>
      </c>
      <c r="D367" s="2">
        <v>45274.638032407413</v>
      </c>
      <c r="E367" s="3">
        <v>82.5</v>
      </c>
      <c r="F367" s="3" t="s">
        <v>910</v>
      </c>
      <c r="G367" s="2">
        <v>45274.637986111113</v>
      </c>
      <c r="H367" s="3" t="s">
        <v>397</v>
      </c>
      <c r="I367" s="3" t="s">
        <v>30</v>
      </c>
      <c r="J367" s="3">
        <v>0.02</v>
      </c>
      <c r="K367" s="2">
        <v>45275.403738425928</v>
      </c>
      <c r="L367" s="3" t="s">
        <v>687</v>
      </c>
      <c r="M367" s="3" t="s">
        <v>1145</v>
      </c>
      <c r="N367" s="2">
        <v>45275.425879629634</v>
      </c>
      <c r="O367" s="3" t="s">
        <v>905</v>
      </c>
      <c r="P367" s="3">
        <v>11.4</v>
      </c>
      <c r="Q367" s="2">
        <v>45275.418981481482</v>
      </c>
      <c r="R367" s="3" t="s">
        <v>201</v>
      </c>
      <c r="S367" s="3" t="s">
        <v>30</v>
      </c>
      <c r="T367" s="3">
        <v>0.02</v>
      </c>
      <c r="U367" s="2">
        <v>45274.52542824074</v>
      </c>
      <c r="V367" s="3" t="s">
        <v>757</v>
      </c>
      <c r="W367" s="3" t="s">
        <v>516</v>
      </c>
      <c r="X367" s="2">
        <v>45274.599039351851</v>
      </c>
      <c r="Y367" s="3">
        <v>86.5</v>
      </c>
      <c r="Z367" s="3">
        <v>9.6</v>
      </c>
      <c r="AA367" s="2">
        <v>45274.594872685186</v>
      </c>
      <c r="AB367" s="3" t="s">
        <v>253</v>
      </c>
      <c r="AC367" s="3" t="s">
        <v>30</v>
      </c>
      <c r="AD367" s="3">
        <v>0.02</v>
      </c>
    </row>
    <row r="368" spans="1:30" x14ac:dyDescent="0.25">
      <c r="A368" s="2">
        <v>45274.599097222221</v>
      </c>
      <c r="B368" s="3">
        <v>511</v>
      </c>
      <c r="C368" s="3">
        <v>412</v>
      </c>
      <c r="D368" s="2">
        <v>45274.638078703705</v>
      </c>
      <c r="E368" s="3">
        <v>82.5</v>
      </c>
      <c r="F368" s="3" t="s">
        <v>910</v>
      </c>
      <c r="G368" s="2">
        <v>45274.638032407413</v>
      </c>
      <c r="H368" s="3" t="s">
        <v>397</v>
      </c>
      <c r="I368" s="3" t="s">
        <v>30</v>
      </c>
      <c r="J368" s="3">
        <v>0.02</v>
      </c>
      <c r="K368" s="2">
        <v>45275.405046296291</v>
      </c>
      <c r="L368" s="3" t="s">
        <v>152</v>
      </c>
      <c r="M368" s="3" t="s">
        <v>526</v>
      </c>
      <c r="N368" s="2">
        <v>45275.427268518513</v>
      </c>
      <c r="O368" s="3" t="s">
        <v>905</v>
      </c>
      <c r="P368" s="3">
        <v>11.3</v>
      </c>
      <c r="Q368" s="2">
        <v>45275.419016203705</v>
      </c>
      <c r="R368" s="3" t="s">
        <v>201</v>
      </c>
      <c r="S368" s="3" t="s">
        <v>30</v>
      </c>
      <c r="T368" s="3">
        <v>0.02</v>
      </c>
      <c r="U368" s="2">
        <v>45274.526817129634</v>
      </c>
      <c r="V368" s="3" t="s">
        <v>342</v>
      </c>
      <c r="W368" s="3" t="s">
        <v>424</v>
      </c>
      <c r="X368" s="2">
        <v>45274.600428240738</v>
      </c>
      <c r="Y368" s="3">
        <v>86.5</v>
      </c>
      <c r="Z368" s="3">
        <v>9.6</v>
      </c>
      <c r="AA368" s="2">
        <v>45274.596261574072</v>
      </c>
      <c r="AB368" s="3" t="s">
        <v>460</v>
      </c>
      <c r="AC368" s="3" t="s">
        <v>30</v>
      </c>
      <c r="AD368" s="3">
        <v>0.02</v>
      </c>
    </row>
    <row r="369" spans="1:30" x14ac:dyDescent="0.25">
      <c r="A369" s="2">
        <v>45274.599131944444</v>
      </c>
      <c r="B369" s="3">
        <v>511</v>
      </c>
      <c r="C369" s="3">
        <v>412</v>
      </c>
      <c r="D369" s="2">
        <v>45274.639421296291</v>
      </c>
      <c r="E369" s="3">
        <v>82.5</v>
      </c>
      <c r="F369" s="3" t="s">
        <v>910</v>
      </c>
      <c r="G369" s="2">
        <v>45274.638078703705</v>
      </c>
      <c r="H369" s="3" t="s">
        <v>397</v>
      </c>
      <c r="I369" s="3" t="s">
        <v>30</v>
      </c>
      <c r="J369" s="3">
        <v>0.02</v>
      </c>
      <c r="K369" s="2">
        <v>45275.405104166668</v>
      </c>
      <c r="L369" s="3" t="s">
        <v>152</v>
      </c>
      <c r="M369" s="3" t="s">
        <v>526</v>
      </c>
      <c r="N369" s="2">
        <v>45275.428657407407</v>
      </c>
      <c r="O369" s="3">
        <v>81.5</v>
      </c>
      <c r="P369" s="3">
        <v>11.3</v>
      </c>
      <c r="Q369" s="2">
        <v>45275.420324074075</v>
      </c>
      <c r="R369" s="3" t="s">
        <v>1341</v>
      </c>
      <c r="S369" s="3" t="s">
        <v>30</v>
      </c>
      <c r="T369" s="3">
        <v>0.02</v>
      </c>
      <c r="U369" s="2">
        <v>45274.52820601852</v>
      </c>
      <c r="V369" s="3" t="s">
        <v>785</v>
      </c>
      <c r="W369" s="3" t="s">
        <v>816</v>
      </c>
      <c r="X369" s="2">
        <v>45274.603206018517</v>
      </c>
      <c r="Y369" s="3">
        <v>86.5</v>
      </c>
      <c r="Z369" s="3">
        <v>9.6</v>
      </c>
      <c r="AA369" s="2">
        <v>45274.599039351851</v>
      </c>
      <c r="AB369" s="3" t="s">
        <v>1345</v>
      </c>
      <c r="AC369" s="3" t="s">
        <v>30</v>
      </c>
      <c r="AD369" s="3">
        <v>0.02</v>
      </c>
    </row>
    <row r="370" spans="1:30" x14ac:dyDescent="0.25">
      <c r="A370" s="2">
        <v>45274.600486111114</v>
      </c>
      <c r="B370" s="3">
        <v>511</v>
      </c>
      <c r="C370" s="3">
        <v>412</v>
      </c>
      <c r="D370" s="2">
        <v>45274.639467592591</v>
      </c>
      <c r="E370" s="3">
        <v>82.5</v>
      </c>
      <c r="F370" s="3" t="s">
        <v>910</v>
      </c>
      <c r="G370" s="2">
        <v>45274.639421296291</v>
      </c>
      <c r="H370" s="3" t="s">
        <v>197</v>
      </c>
      <c r="I370" s="3" t="s">
        <v>30</v>
      </c>
      <c r="J370" s="3">
        <v>0.02</v>
      </c>
      <c r="K370" s="2">
        <v>45275.405162037037</v>
      </c>
      <c r="L370" s="3" t="s">
        <v>152</v>
      </c>
      <c r="M370" s="3" t="s">
        <v>526</v>
      </c>
      <c r="N370" s="2">
        <v>45275.4300462963</v>
      </c>
      <c r="O370" s="3" t="s">
        <v>907</v>
      </c>
      <c r="P370" s="3">
        <v>11.3</v>
      </c>
      <c r="Q370" s="2">
        <v>45275.420381944445</v>
      </c>
      <c r="R370" s="3" t="s">
        <v>1341</v>
      </c>
      <c r="S370" s="3" t="s">
        <v>30</v>
      </c>
      <c r="T370" s="3">
        <v>0.02</v>
      </c>
      <c r="U370" s="2">
        <v>45274.529594907406</v>
      </c>
      <c r="V370" s="3" t="s">
        <v>785</v>
      </c>
      <c r="W370" s="3" t="s">
        <v>816</v>
      </c>
      <c r="X370" s="2">
        <v>45274.604594907403</v>
      </c>
      <c r="Y370" s="3">
        <v>86.5</v>
      </c>
      <c r="Z370" s="3">
        <v>9.6</v>
      </c>
      <c r="AA370" s="2">
        <v>45274.600428240738</v>
      </c>
      <c r="AB370" s="3" t="s">
        <v>476</v>
      </c>
      <c r="AC370" s="3" t="s">
        <v>30</v>
      </c>
      <c r="AD370" s="3">
        <v>0.02</v>
      </c>
    </row>
    <row r="371" spans="1:30" x14ac:dyDescent="0.25">
      <c r="A371" s="2">
        <v>45274.600532407407</v>
      </c>
      <c r="B371" s="3">
        <v>511</v>
      </c>
      <c r="C371" s="3">
        <v>412</v>
      </c>
      <c r="D371" s="2">
        <v>45274.640763888892</v>
      </c>
      <c r="E371" s="3">
        <v>82.5</v>
      </c>
      <c r="F371" s="3" t="s">
        <v>910</v>
      </c>
      <c r="G371" s="2">
        <v>45274.639467592591</v>
      </c>
      <c r="H371" s="3" t="s">
        <v>197</v>
      </c>
      <c r="I371" s="3" t="s">
        <v>30</v>
      </c>
      <c r="J371" s="3">
        <v>0.02</v>
      </c>
      <c r="K371" s="2">
        <v>45275.406435185185</v>
      </c>
      <c r="L371" s="3" t="s">
        <v>687</v>
      </c>
      <c r="M371" s="3" t="s">
        <v>559</v>
      </c>
      <c r="N371" s="2">
        <v>45275.431435185186</v>
      </c>
      <c r="O371" s="3" t="s">
        <v>907</v>
      </c>
      <c r="P371" s="3">
        <v>11.4</v>
      </c>
      <c r="Q371" s="2">
        <v>45275.420428240745</v>
      </c>
      <c r="R371" s="3" t="s">
        <v>1341</v>
      </c>
      <c r="S371" s="3" t="s">
        <v>30</v>
      </c>
      <c r="T371" s="3">
        <v>0.02</v>
      </c>
      <c r="U371" s="2">
        <v>45274.5309837963</v>
      </c>
      <c r="V371" s="3" t="s">
        <v>577</v>
      </c>
      <c r="W371" s="3" t="s">
        <v>277</v>
      </c>
      <c r="X371" s="2">
        <v>45274.605983796297</v>
      </c>
      <c r="Y371" s="3">
        <v>86.5</v>
      </c>
      <c r="Z371" s="3">
        <v>9.6</v>
      </c>
      <c r="AA371" s="2">
        <v>45274.603206018517</v>
      </c>
      <c r="AB371" s="3" t="s">
        <v>1360</v>
      </c>
      <c r="AC371" s="3" t="s">
        <v>30</v>
      </c>
      <c r="AD371" s="3">
        <v>0.02</v>
      </c>
    </row>
    <row r="372" spans="1:30" x14ac:dyDescent="0.25">
      <c r="A372" s="2">
        <v>45274.601875</v>
      </c>
      <c r="B372" s="3">
        <v>520</v>
      </c>
      <c r="C372" s="3">
        <v>417</v>
      </c>
      <c r="D372" s="2">
        <v>45274.640810185185</v>
      </c>
      <c r="E372" s="3">
        <v>82.5</v>
      </c>
      <c r="F372" s="3" t="s">
        <v>910</v>
      </c>
      <c r="G372" s="2">
        <v>45274.640763888892</v>
      </c>
      <c r="H372" s="3" t="s">
        <v>634</v>
      </c>
      <c r="I372" s="3" t="s">
        <v>30</v>
      </c>
      <c r="J372" s="3">
        <v>0.02</v>
      </c>
      <c r="K372" s="2">
        <v>45275.406481481477</v>
      </c>
      <c r="L372" s="3" t="s">
        <v>687</v>
      </c>
      <c r="M372" s="3" t="s">
        <v>559</v>
      </c>
      <c r="N372" s="2">
        <v>45275.432824074072</v>
      </c>
      <c r="O372" s="3">
        <v>81.5</v>
      </c>
      <c r="P372" s="3">
        <v>11.4</v>
      </c>
      <c r="Q372" s="2">
        <v>45275.421712962961</v>
      </c>
      <c r="R372" s="3" t="s">
        <v>247</v>
      </c>
      <c r="S372" s="3" t="s">
        <v>30</v>
      </c>
      <c r="T372" s="3">
        <v>0.02</v>
      </c>
      <c r="U372" s="2">
        <v>45274.532372685186</v>
      </c>
      <c r="V372" s="3" t="s">
        <v>685</v>
      </c>
      <c r="W372" s="3" t="s">
        <v>203</v>
      </c>
      <c r="X372" s="2">
        <v>45274.60737268519</v>
      </c>
      <c r="Y372" s="3">
        <v>86.5</v>
      </c>
      <c r="Z372" s="3">
        <v>9.6</v>
      </c>
      <c r="AA372" s="2">
        <v>45274.604594907403</v>
      </c>
      <c r="AB372" s="3" t="s">
        <v>597</v>
      </c>
      <c r="AC372" s="3" t="s">
        <v>30</v>
      </c>
      <c r="AD372" s="3">
        <v>0.02</v>
      </c>
    </row>
    <row r="373" spans="1:30" x14ac:dyDescent="0.25">
      <c r="A373" s="2">
        <v>45274.6019212963</v>
      </c>
      <c r="B373" s="3">
        <v>520</v>
      </c>
      <c r="C373" s="3">
        <v>417</v>
      </c>
      <c r="D373" s="2">
        <v>45274.642210648148</v>
      </c>
      <c r="E373" s="3">
        <v>82.5</v>
      </c>
      <c r="F373" s="3" t="s">
        <v>910</v>
      </c>
      <c r="G373" s="2">
        <v>45274.640810185185</v>
      </c>
      <c r="H373" s="3" t="s">
        <v>634</v>
      </c>
      <c r="I373" s="3" t="s">
        <v>30</v>
      </c>
      <c r="J373" s="3">
        <v>0.02</v>
      </c>
      <c r="K373" s="2">
        <v>45275.4065162037</v>
      </c>
      <c r="L373" s="3" t="s">
        <v>687</v>
      </c>
      <c r="M373" s="3" t="s">
        <v>559</v>
      </c>
      <c r="N373" s="2">
        <v>45275.434212962966</v>
      </c>
      <c r="O373" s="3">
        <v>81.5</v>
      </c>
      <c r="P373" s="3">
        <v>11.4</v>
      </c>
      <c r="Q373" s="2">
        <v>45275.423101851848</v>
      </c>
      <c r="R373" s="3" t="s">
        <v>142</v>
      </c>
      <c r="S373" s="3" t="s">
        <v>30</v>
      </c>
      <c r="T373" s="3">
        <v>0.02</v>
      </c>
      <c r="U373" s="2">
        <v>45274.533761574072</v>
      </c>
      <c r="V373" s="3" t="s">
        <v>685</v>
      </c>
      <c r="W373" s="3" t="s">
        <v>203</v>
      </c>
      <c r="X373" s="2">
        <v>45274.608761574069</v>
      </c>
      <c r="Y373" s="3">
        <v>86.5</v>
      </c>
      <c r="Z373" s="3">
        <v>9.6</v>
      </c>
      <c r="AA373" s="2">
        <v>45274.605983796297</v>
      </c>
      <c r="AB373" s="3" t="s">
        <v>493</v>
      </c>
      <c r="AC373" s="3" t="s">
        <v>30</v>
      </c>
      <c r="AD373" s="3">
        <v>0.02</v>
      </c>
    </row>
    <row r="374" spans="1:30" x14ac:dyDescent="0.25">
      <c r="A374" s="2">
        <v>45274.603263888886</v>
      </c>
      <c r="B374" s="3">
        <v>488</v>
      </c>
      <c r="C374" s="3">
        <v>390</v>
      </c>
      <c r="D374" s="2">
        <v>45274.642245370371</v>
      </c>
      <c r="E374" s="3">
        <v>82.5</v>
      </c>
      <c r="F374" s="3" t="s">
        <v>910</v>
      </c>
      <c r="G374" s="2">
        <v>45274.642210648148</v>
      </c>
      <c r="H374" s="3" t="s">
        <v>51</v>
      </c>
      <c r="I374" s="3" t="s">
        <v>30</v>
      </c>
      <c r="J374" s="3">
        <v>0.02</v>
      </c>
      <c r="K374" s="2">
        <v>45275.407824074078</v>
      </c>
      <c r="L374" s="3" t="s">
        <v>687</v>
      </c>
      <c r="M374" s="3" t="s">
        <v>559</v>
      </c>
      <c r="N374" s="2">
        <v>45275.435601851852</v>
      </c>
      <c r="O374" s="3">
        <v>81.5</v>
      </c>
      <c r="P374" s="3">
        <v>11.3</v>
      </c>
      <c r="Q374" s="2">
        <v>45275.424490740741</v>
      </c>
      <c r="R374" s="3" t="s">
        <v>708</v>
      </c>
      <c r="S374" s="3" t="s">
        <v>30</v>
      </c>
      <c r="T374" s="3">
        <v>0.02</v>
      </c>
      <c r="U374" s="2">
        <v>45274.535150462965</v>
      </c>
      <c r="V374" s="3" t="s">
        <v>340</v>
      </c>
      <c r="W374" s="3" t="s">
        <v>819</v>
      </c>
      <c r="X374" s="2">
        <v>45274.610150462962</v>
      </c>
      <c r="Y374" s="3">
        <v>86.5</v>
      </c>
      <c r="Z374" s="3">
        <v>9.6</v>
      </c>
      <c r="AA374" s="2">
        <v>45274.60737268519</v>
      </c>
      <c r="AB374" s="3" t="s">
        <v>667</v>
      </c>
      <c r="AC374" s="3" t="s">
        <v>30</v>
      </c>
      <c r="AD374" s="3">
        <v>0.02</v>
      </c>
    </row>
    <row r="375" spans="1:30" x14ac:dyDescent="0.25">
      <c r="A375" s="2">
        <v>45274.603310185186</v>
      </c>
      <c r="B375" s="3">
        <v>488</v>
      </c>
      <c r="C375" s="3">
        <v>390</v>
      </c>
      <c r="D375" s="2">
        <v>45274.643541666665</v>
      </c>
      <c r="E375" s="3" t="s">
        <v>908</v>
      </c>
      <c r="F375" s="3">
        <v>10.9</v>
      </c>
      <c r="G375" s="2">
        <v>45274.642245370371</v>
      </c>
      <c r="H375" s="3" t="s">
        <v>51</v>
      </c>
      <c r="I375" s="3" t="s">
        <v>30</v>
      </c>
      <c r="J375" s="3">
        <v>0.02</v>
      </c>
      <c r="K375" s="2">
        <v>45275.407870370371</v>
      </c>
      <c r="L375" s="3" t="s">
        <v>687</v>
      </c>
      <c r="M375" s="3" t="s">
        <v>559</v>
      </c>
      <c r="N375" s="2">
        <v>45275.436990740738</v>
      </c>
      <c r="O375" s="3">
        <v>81.5</v>
      </c>
      <c r="P375" s="3">
        <v>11.3</v>
      </c>
      <c r="Q375" s="2">
        <v>45275.425879629634</v>
      </c>
      <c r="R375" s="3" t="s">
        <v>663</v>
      </c>
      <c r="S375" s="3" t="s">
        <v>30</v>
      </c>
      <c r="T375" s="3">
        <v>0.02</v>
      </c>
      <c r="U375" s="2">
        <v>45274.536539351851</v>
      </c>
      <c r="V375" s="3" t="s">
        <v>347</v>
      </c>
      <c r="W375" s="3" t="s">
        <v>815</v>
      </c>
      <c r="X375" s="2">
        <v>45274.610208333332</v>
      </c>
      <c r="Y375" s="3">
        <v>86.5</v>
      </c>
      <c r="Z375" s="3">
        <v>9.6</v>
      </c>
      <c r="AA375" s="2">
        <v>45274.608761574069</v>
      </c>
      <c r="AB375" s="3" t="s">
        <v>599</v>
      </c>
      <c r="AC375" s="3" t="s">
        <v>30</v>
      </c>
      <c r="AD375" s="3">
        <v>0.02</v>
      </c>
    </row>
    <row r="376" spans="1:30" x14ac:dyDescent="0.25">
      <c r="A376" s="2">
        <v>45274.60465277778</v>
      </c>
      <c r="B376" s="3">
        <v>488</v>
      </c>
      <c r="C376" s="3">
        <v>390</v>
      </c>
      <c r="D376" s="2">
        <v>45274.643587962964</v>
      </c>
      <c r="E376" s="3" t="s">
        <v>908</v>
      </c>
      <c r="F376" s="3">
        <v>10.9</v>
      </c>
      <c r="G376" s="2">
        <v>45274.643541666665</v>
      </c>
      <c r="H376" s="3" t="s">
        <v>493</v>
      </c>
      <c r="I376" s="3" t="s">
        <v>30</v>
      </c>
      <c r="J376" s="3">
        <v>0.02</v>
      </c>
      <c r="K376" s="2">
        <v>45275.40792824074</v>
      </c>
      <c r="L376" s="3" t="s">
        <v>687</v>
      </c>
      <c r="M376" s="3" t="s">
        <v>559</v>
      </c>
      <c r="N376" s="2">
        <v>45275.438379629632</v>
      </c>
      <c r="O376" s="3">
        <v>81.5</v>
      </c>
      <c r="P376" s="3">
        <v>11.3</v>
      </c>
      <c r="Q376" s="2">
        <v>45275.427268518513</v>
      </c>
      <c r="R376" s="3" t="s">
        <v>1342</v>
      </c>
      <c r="S376" s="3" t="s">
        <v>30</v>
      </c>
      <c r="T376" s="3">
        <v>0.02</v>
      </c>
      <c r="U376" s="2">
        <v>45274.537928240738</v>
      </c>
      <c r="V376" s="3" t="s">
        <v>347</v>
      </c>
      <c r="W376" s="3" t="s">
        <v>815</v>
      </c>
      <c r="X376" s="2">
        <v>45274.610254629632</v>
      </c>
      <c r="Y376" s="3">
        <v>86.5</v>
      </c>
      <c r="Z376" s="3">
        <v>9.6</v>
      </c>
      <c r="AA376" s="2">
        <v>45274.610150462962</v>
      </c>
      <c r="AB376" s="3" t="s">
        <v>493</v>
      </c>
      <c r="AC376" s="3" t="s">
        <v>30</v>
      </c>
      <c r="AD376" s="3">
        <v>0.02</v>
      </c>
    </row>
    <row r="377" spans="1:30" x14ac:dyDescent="0.25">
      <c r="A377" s="2">
        <v>45274.604710648149</v>
      </c>
      <c r="B377" s="3">
        <v>488</v>
      </c>
      <c r="C377" s="3">
        <v>390</v>
      </c>
      <c r="D377" s="2">
        <v>45274.64362268518</v>
      </c>
      <c r="E377" s="3" t="s">
        <v>908</v>
      </c>
      <c r="F377" s="3">
        <v>10.9</v>
      </c>
      <c r="G377" s="2">
        <v>45274.643587962964</v>
      </c>
      <c r="H377" s="3" t="s">
        <v>493</v>
      </c>
      <c r="I377" s="3" t="s">
        <v>30</v>
      </c>
      <c r="J377" s="3">
        <v>0.02</v>
      </c>
      <c r="K377" s="2">
        <v>45275.409212962964</v>
      </c>
      <c r="L377" s="3" t="s">
        <v>174</v>
      </c>
      <c r="M377" s="3" t="s">
        <v>574</v>
      </c>
      <c r="N377" s="2">
        <v>45275.439768518518</v>
      </c>
      <c r="O377" s="3">
        <v>81.5</v>
      </c>
      <c r="P377" s="3">
        <v>11.3</v>
      </c>
      <c r="Q377" s="2">
        <v>45275.428657407407</v>
      </c>
      <c r="R377" s="3" t="s">
        <v>505</v>
      </c>
      <c r="S377" s="3" t="s">
        <v>30</v>
      </c>
      <c r="T377" s="3">
        <v>0.02</v>
      </c>
      <c r="U377" s="2">
        <v>45274.539317129631</v>
      </c>
      <c r="V377" s="3" t="s">
        <v>529</v>
      </c>
      <c r="W377" s="3" t="s">
        <v>836</v>
      </c>
      <c r="X377" s="2">
        <v>45274.611539351856</v>
      </c>
      <c r="Y377" s="3">
        <v>86.5</v>
      </c>
      <c r="Z377" s="3">
        <v>9.6</v>
      </c>
      <c r="AA377" s="2">
        <v>45274.610208333332</v>
      </c>
      <c r="AB377" s="3" t="s">
        <v>493</v>
      </c>
      <c r="AC377" s="3" t="s">
        <v>30</v>
      </c>
      <c r="AD377" s="3">
        <v>0.02</v>
      </c>
    </row>
    <row r="378" spans="1:30" x14ac:dyDescent="0.25">
      <c r="A378" s="2">
        <v>45274.606041666666</v>
      </c>
      <c r="B378" s="3">
        <v>478</v>
      </c>
      <c r="C378" s="3">
        <v>381</v>
      </c>
      <c r="D378" s="2">
        <v>45274.644930555558</v>
      </c>
      <c r="E378" s="3" t="s">
        <v>905</v>
      </c>
      <c r="F378" s="3">
        <v>10.6</v>
      </c>
      <c r="G378" s="2">
        <v>45274.64362268518</v>
      </c>
      <c r="H378" s="3" t="s">
        <v>493</v>
      </c>
      <c r="I378" s="3" t="s">
        <v>30</v>
      </c>
      <c r="J378" s="3">
        <v>0.02</v>
      </c>
      <c r="K378" s="2">
        <v>45275.40924768518</v>
      </c>
      <c r="L378" s="3" t="s">
        <v>174</v>
      </c>
      <c r="M378" s="3" t="s">
        <v>574</v>
      </c>
      <c r="N378" s="2">
        <v>45275.441157407404</v>
      </c>
      <c r="O378" s="3">
        <v>81.5</v>
      </c>
      <c r="P378" s="3">
        <v>11.3</v>
      </c>
      <c r="Q378" s="2">
        <v>45275.4300462963</v>
      </c>
      <c r="R378" s="3" t="s">
        <v>141</v>
      </c>
      <c r="S378" s="3" t="s">
        <v>30</v>
      </c>
      <c r="T378" s="3">
        <v>0.02</v>
      </c>
      <c r="U378" s="2">
        <v>45274.540706018517</v>
      </c>
      <c r="V378" s="3" t="s">
        <v>282</v>
      </c>
      <c r="W378" s="3" t="s">
        <v>545</v>
      </c>
      <c r="X378" s="2">
        <v>45274.611620370371</v>
      </c>
      <c r="Y378" s="3">
        <v>86.5</v>
      </c>
      <c r="Z378" s="3">
        <v>9.6</v>
      </c>
      <c r="AA378" s="2">
        <v>45274.610254629632</v>
      </c>
      <c r="AB378" s="3" t="s">
        <v>493</v>
      </c>
      <c r="AC378" s="3" t="s">
        <v>30</v>
      </c>
      <c r="AD378" s="3">
        <v>0.02</v>
      </c>
    </row>
    <row r="379" spans="1:30" x14ac:dyDescent="0.25">
      <c r="A379" s="2">
        <v>45274.606099537035</v>
      </c>
      <c r="B379" s="3">
        <v>478</v>
      </c>
      <c r="C379" s="3">
        <v>381</v>
      </c>
      <c r="D379" s="2">
        <v>45274.644976851851</v>
      </c>
      <c r="E379" s="3" t="s">
        <v>905</v>
      </c>
      <c r="F379" s="3">
        <v>10.6</v>
      </c>
      <c r="G379" s="2">
        <v>45274.644930555558</v>
      </c>
      <c r="H379" s="3" t="s">
        <v>73</v>
      </c>
      <c r="I379" s="3">
        <v>1.29</v>
      </c>
      <c r="J379" s="3">
        <v>0.02</v>
      </c>
      <c r="K379" s="2">
        <v>45275.40929398148</v>
      </c>
      <c r="L379" s="3" t="s">
        <v>174</v>
      </c>
      <c r="M379" s="3" t="s">
        <v>574</v>
      </c>
      <c r="N379" s="2">
        <v>45275.442546296297</v>
      </c>
      <c r="O379" s="3">
        <v>81.5</v>
      </c>
      <c r="P379" s="3">
        <v>11.3</v>
      </c>
      <c r="Q379" s="2">
        <v>45275.431435185186</v>
      </c>
      <c r="R379" s="3" t="s">
        <v>96</v>
      </c>
      <c r="S379" s="3" t="s">
        <v>30</v>
      </c>
      <c r="T379" s="3">
        <v>0.02</v>
      </c>
      <c r="U379" s="2">
        <v>45274.542094907403</v>
      </c>
      <c r="V379" s="3" t="s">
        <v>282</v>
      </c>
      <c r="W379" s="3" t="s">
        <v>545</v>
      </c>
      <c r="X379" s="2">
        <v>45274.612928240742</v>
      </c>
      <c r="Y379" s="3" t="s">
        <v>1183</v>
      </c>
      <c r="Z379" s="3">
        <v>9.8000000000000007</v>
      </c>
      <c r="AA379" s="2">
        <v>45274.611539351856</v>
      </c>
      <c r="AB379" s="3" t="s">
        <v>583</v>
      </c>
      <c r="AC379" s="3" t="s">
        <v>30</v>
      </c>
      <c r="AD379" s="3">
        <v>0.02</v>
      </c>
    </row>
    <row r="380" spans="1:30" x14ac:dyDescent="0.25">
      <c r="A380" s="2">
        <v>45274.607430555552</v>
      </c>
      <c r="B380" s="3">
        <v>507</v>
      </c>
      <c r="C380" s="3">
        <v>401</v>
      </c>
      <c r="D380" s="2">
        <v>45274.646365740744</v>
      </c>
      <c r="E380" s="3">
        <v>81.5</v>
      </c>
      <c r="F380" s="3">
        <v>10.3</v>
      </c>
      <c r="G380" s="2">
        <v>45274.644976851851</v>
      </c>
      <c r="H380" s="3" t="s">
        <v>73</v>
      </c>
      <c r="I380" s="3">
        <v>1.29</v>
      </c>
      <c r="J380" s="3">
        <v>0.02</v>
      </c>
      <c r="K380" s="2">
        <v>45275.410601851851</v>
      </c>
      <c r="L380" s="3" t="s">
        <v>685</v>
      </c>
      <c r="M380" s="3" t="s">
        <v>566</v>
      </c>
      <c r="N380" s="2">
        <v>45275.443935185191</v>
      </c>
      <c r="O380" s="3">
        <v>81.5</v>
      </c>
      <c r="P380" s="3">
        <v>11.3</v>
      </c>
      <c r="Q380" s="2">
        <v>45275.432824074072</v>
      </c>
      <c r="R380" s="3" t="s">
        <v>504</v>
      </c>
      <c r="S380" s="3" t="s">
        <v>30</v>
      </c>
      <c r="T380" s="3">
        <v>0.02</v>
      </c>
      <c r="U380" s="2">
        <v>45274.543483796297</v>
      </c>
      <c r="V380" s="3" t="s">
        <v>840</v>
      </c>
      <c r="W380" s="3" t="s">
        <v>517</v>
      </c>
      <c r="X380" s="2">
        <v>45274.612986111111</v>
      </c>
      <c r="Y380" s="3" t="s">
        <v>1183</v>
      </c>
      <c r="Z380" s="3">
        <v>9.8000000000000007</v>
      </c>
      <c r="AA380" s="2">
        <v>45274.611620370371</v>
      </c>
      <c r="AB380" s="3" t="s">
        <v>583</v>
      </c>
      <c r="AC380" s="3" t="s">
        <v>30</v>
      </c>
      <c r="AD380" s="3">
        <v>0.02</v>
      </c>
    </row>
    <row r="381" spans="1:30" x14ac:dyDescent="0.25">
      <c r="A381" s="2">
        <v>45274.607476851852</v>
      </c>
      <c r="B381" s="3">
        <v>507</v>
      </c>
      <c r="C381" s="3">
        <v>401</v>
      </c>
      <c r="D381" s="2">
        <v>45274.646400462967</v>
      </c>
      <c r="E381" s="3">
        <v>81.5</v>
      </c>
      <c r="F381" s="3">
        <v>10.3</v>
      </c>
      <c r="G381" s="2">
        <v>45274.646365740744</v>
      </c>
      <c r="H381" s="3" t="s">
        <v>635</v>
      </c>
      <c r="I381" s="3">
        <v>2.34</v>
      </c>
      <c r="J381" s="3">
        <v>0.02</v>
      </c>
      <c r="K381" s="2">
        <v>45275.410659722227</v>
      </c>
      <c r="L381" s="3" t="s">
        <v>685</v>
      </c>
      <c r="M381" s="3" t="s">
        <v>566</v>
      </c>
      <c r="N381" s="2">
        <v>45275.44532407407</v>
      </c>
      <c r="O381" s="3">
        <v>81.5</v>
      </c>
      <c r="P381" s="3">
        <v>11.3</v>
      </c>
      <c r="Q381" s="2">
        <v>45275.434212962966</v>
      </c>
      <c r="R381" s="3" t="s">
        <v>1343</v>
      </c>
      <c r="S381" s="3" t="s">
        <v>30</v>
      </c>
      <c r="T381" s="3">
        <v>0.02</v>
      </c>
      <c r="U381" s="2">
        <v>45274.54487268519</v>
      </c>
      <c r="V381" s="3" t="s">
        <v>792</v>
      </c>
      <c r="W381" s="3" t="s">
        <v>268</v>
      </c>
      <c r="X381" s="2">
        <v>45274.613032407404</v>
      </c>
      <c r="Y381" s="3" t="s">
        <v>1183</v>
      </c>
      <c r="Z381" s="3">
        <v>9.8000000000000007</v>
      </c>
      <c r="AA381" s="2">
        <v>45274.612928240742</v>
      </c>
      <c r="AB381" s="3" t="s">
        <v>492</v>
      </c>
      <c r="AC381" s="3" t="s">
        <v>30</v>
      </c>
      <c r="AD381" s="3">
        <v>0.02</v>
      </c>
    </row>
    <row r="382" spans="1:30" x14ac:dyDescent="0.25">
      <c r="A382" s="2">
        <v>45274.608819444446</v>
      </c>
      <c r="B382" s="3">
        <v>507</v>
      </c>
      <c r="C382" s="3">
        <v>401</v>
      </c>
      <c r="D382" s="2">
        <v>45274.64770833333</v>
      </c>
      <c r="E382" s="3">
        <v>81.5</v>
      </c>
      <c r="F382" s="3">
        <v>10.199999999999999</v>
      </c>
      <c r="G382" s="2">
        <v>45274.646400462967</v>
      </c>
      <c r="H382" s="3" t="s">
        <v>635</v>
      </c>
      <c r="I382" s="3">
        <v>2.34</v>
      </c>
      <c r="J382" s="3">
        <v>0.02</v>
      </c>
      <c r="K382" s="2">
        <v>45275.410717592589</v>
      </c>
      <c r="L382" s="3" t="s">
        <v>685</v>
      </c>
      <c r="M382" s="3" t="s">
        <v>566</v>
      </c>
      <c r="N382" s="2">
        <v>45275.446712962963</v>
      </c>
      <c r="O382" s="3">
        <v>81.5</v>
      </c>
      <c r="P382" s="3">
        <v>11.2</v>
      </c>
      <c r="Q382" s="2">
        <v>45275.435601851852</v>
      </c>
      <c r="R382" s="3" t="s">
        <v>1344</v>
      </c>
      <c r="S382" s="3" t="s">
        <v>30</v>
      </c>
      <c r="T382" s="3">
        <v>0.02</v>
      </c>
      <c r="U382" s="2">
        <v>45274.546261574069</v>
      </c>
      <c r="V382" s="3" t="s">
        <v>792</v>
      </c>
      <c r="W382" s="3" t="s">
        <v>268</v>
      </c>
      <c r="X382" s="2">
        <v>45274.614317129628</v>
      </c>
      <c r="Y382" s="3">
        <v>86.5</v>
      </c>
      <c r="Z382" s="3">
        <v>9.8000000000000007</v>
      </c>
      <c r="AA382" s="2">
        <v>45274.612986111111</v>
      </c>
      <c r="AB382" s="3" t="s">
        <v>492</v>
      </c>
      <c r="AC382" s="3" t="s">
        <v>30</v>
      </c>
      <c r="AD382" s="3">
        <v>0.02</v>
      </c>
    </row>
    <row r="383" spans="1:30" x14ac:dyDescent="0.25">
      <c r="A383" s="2">
        <v>45274.608865740738</v>
      </c>
      <c r="B383" s="3">
        <v>507</v>
      </c>
      <c r="C383" s="3">
        <v>401</v>
      </c>
      <c r="D383" s="2">
        <v>45274.64775462963</v>
      </c>
      <c r="E383" s="3">
        <v>81.5</v>
      </c>
      <c r="F383" s="3">
        <v>10.199999999999999</v>
      </c>
      <c r="G383" s="2">
        <v>45274.64770833333</v>
      </c>
      <c r="H383" s="3" t="s">
        <v>82</v>
      </c>
      <c r="I383" s="3">
        <v>2.78</v>
      </c>
      <c r="J383" s="3">
        <v>0.02</v>
      </c>
      <c r="K383" s="2">
        <v>45275.411990740744</v>
      </c>
      <c r="L383" s="3" t="s">
        <v>685</v>
      </c>
      <c r="M383" s="3" t="s">
        <v>566</v>
      </c>
      <c r="N383" s="2">
        <v>45275.448101851856</v>
      </c>
      <c r="O383" s="3">
        <v>81.5</v>
      </c>
      <c r="P383" s="3">
        <v>11.2</v>
      </c>
      <c r="Q383" s="2">
        <v>45275.436990740738</v>
      </c>
      <c r="R383" s="3" t="s">
        <v>67</v>
      </c>
      <c r="S383" s="3" t="s">
        <v>30</v>
      </c>
      <c r="T383" s="3">
        <v>0.02</v>
      </c>
      <c r="U383" s="2">
        <v>45274.547650462962</v>
      </c>
      <c r="V383" s="3" t="s">
        <v>530</v>
      </c>
      <c r="W383" s="3" t="s">
        <v>834</v>
      </c>
      <c r="X383" s="2">
        <v>45274.614351851851</v>
      </c>
      <c r="Y383" s="3">
        <v>86.5</v>
      </c>
      <c r="Z383" s="3">
        <v>9.8000000000000007</v>
      </c>
      <c r="AA383" s="2">
        <v>45274.613032407404</v>
      </c>
      <c r="AB383" s="3" t="s">
        <v>492</v>
      </c>
      <c r="AC383" s="3" t="s">
        <v>30</v>
      </c>
      <c r="AD383" s="3">
        <v>0.02</v>
      </c>
    </row>
    <row r="384" spans="1:30" x14ac:dyDescent="0.25">
      <c r="A384" s="2">
        <v>45274.610208333332</v>
      </c>
      <c r="B384" s="3">
        <v>487</v>
      </c>
      <c r="C384" s="3">
        <v>402</v>
      </c>
      <c r="D384" s="2">
        <v>45274.64780092593</v>
      </c>
      <c r="E384" s="3">
        <v>81.5</v>
      </c>
      <c r="F384" s="3">
        <v>10.199999999999999</v>
      </c>
      <c r="G384" s="2">
        <v>45274.64775462963</v>
      </c>
      <c r="H384" s="3" t="s">
        <v>82</v>
      </c>
      <c r="I384" s="3">
        <v>2.78</v>
      </c>
      <c r="J384" s="3">
        <v>0.02</v>
      </c>
      <c r="K384" s="2">
        <v>45275.412048611106</v>
      </c>
      <c r="L384" s="3" t="s">
        <v>685</v>
      </c>
      <c r="M384" s="3" t="s">
        <v>566</v>
      </c>
      <c r="N384" s="2">
        <v>45275.449490740742</v>
      </c>
      <c r="O384" s="3">
        <v>81.5</v>
      </c>
      <c r="P384" s="3">
        <v>11.2</v>
      </c>
      <c r="Q384" s="2">
        <v>45275.438379629632</v>
      </c>
      <c r="R384" s="3" t="s">
        <v>263</v>
      </c>
      <c r="S384" s="3" t="s">
        <v>30</v>
      </c>
      <c r="T384" s="3">
        <v>0.02</v>
      </c>
      <c r="U384" s="2">
        <v>45274.549039351856</v>
      </c>
      <c r="V384" s="3" t="s">
        <v>837</v>
      </c>
      <c r="W384" s="3" t="s">
        <v>566</v>
      </c>
      <c r="X384" s="2">
        <v>45274.614386574074</v>
      </c>
      <c r="Y384" s="3">
        <v>86.5</v>
      </c>
      <c r="Z384" s="3">
        <v>9.8000000000000007</v>
      </c>
      <c r="AA384" s="2">
        <v>45274.614317129628</v>
      </c>
      <c r="AB384" s="3" t="s">
        <v>200</v>
      </c>
      <c r="AC384" s="3" t="s">
        <v>30</v>
      </c>
      <c r="AD384" s="3">
        <v>0.02</v>
      </c>
    </row>
    <row r="385" spans="1:30" x14ac:dyDescent="0.25">
      <c r="A385" s="2">
        <v>45274.610254629632</v>
      </c>
      <c r="B385" s="3">
        <v>487</v>
      </c>
      <c r="C385" s="3">
        <v>402</v>
      </c>
      <c r="D385" s="2">
        <v>45274.649097222224</v>
      </c>
      <c r="E385" s="3">
        <v>82.5</v>
      </c>
      <c r="F385" s="3">
        <v>10.1</v>
      </c>
      <c r="G385" s="2">
        <v>45274.64780092593</v>
      </c>
      <c r="H385" s="3" t="s">
        <v>82</v>
      </c>
      <c r="I385" s="3">
        <v>2.78</v>
      </c>
      <c r="J385" s="3">
        <v>0.02</v>
      </c>
      <c r="K385" s="2">
        <v>45275.412106481483</v>
      </c>
      <c r="L385" s="3" t="s">
        <v>685</v>
      </c>
      <c r="M385" s="3" t="s">
        <v>566</v>
      </c>
      <c r="N385" s="2">
        <v>45275.450879629629</v>
      </c>
      <c r="O385" s="3">
        <v>81.5</v>
      </c>
      <c r="P385" s="3">
        <v>11.3</v>
      </c>
      <c r="Q385" s="2">
        <v>45275.439768518518</v>
      </c>
      <c r="R385" s="3" t="s">
        <v>259</v>
      </c>
      <c r="S385" s="3" t="s">
        <v>30</v>
      </c>
      <c r="T385" s="3">
        <v>0.02</v>
      </c>
      <c r="U385" s="2">
        <v>45274.550428240742</v>
      </c>
      <c r="V385" s="3" t="s">
        <v>837</v>
      </c>
      <c r="W385" s="3" t="s">
        <v>566</v>
      </c>
      <c r="X385" s="2">
        <v>45274.615706018521</v>
      </c>
      <c r="Y385" s="3">
        <v>86.5</v>
      </c>
      <c r="Z385" s="3">
        <v>9.8000000000000007</v>
      </c>
      <c r="AA385" s="2">
        <v>45274.614351851851</v>
      </c>
      <c r="AB385" s="3" t="s">
        <v>200</v>
      </c>
      <c r="AC385" s="3" t="s">
        <v>30</v>
      </c>
      <c r="AD385" s="3">
        <v>0.02</v>
      </c>
    </row>
    <row r="386" spans="1:30" x14ac:dyDescent="0.25">
      <c r="A386" s="2">
        <v>45274.611597222218</v>
      </c>
      <c r="B386" s="3">
        <v>502</v>
      </c>
      <c r="C386" s="3">
        <v>405</v>
      </c>
      <c r="D386" s="2">
        <v>45274.649143518516</v>
      </c>
      <c r="E386" s="3">
        <v>82.5</v>
      </c>
      <c r="F386" s="3">
        <v>10.1</v>
      </c>
      <c r="G386" s="2">
        <v>45274.649097222224</v>
      </c>
      <c r="H386" s="3" t="s">
        <v>636</v>
      </c>
      <c r="I386" s="3">
        <v>2.75</v>
      </c>
      <c r="J386" s="3">
        <v>0.02</v>
      </c>
      <c r="K386" s="2">
        <v>45275.41337962963</v>
      </c>
      <c r="L386" s="3" t="s">
        <v>1148</v>
      </c>
      <c r="M386" s="3" t="s">
        <v>1079</v>
      </c>
      <c r="N386" s="2">
        <v>45275.452268518522</v>
      </c>
      <c r="O386" s="3">
        <v>81.5</v>
      </c>
      <c r="P386" s="3">
        <v>11.2</v>
      </c>
      <c r="Q386" s="2">
        <v>45275.441157407404</v>
      </c>
      <c r="R386" s="3" t="s">
        <v>264</v>
      </c>
      <c r="S386" s="3" t="s">
        <v>30</v>
      </c>
      <c r="T386" s="3">
        <v>0.02</v>
      </c>
      <c r="U386" s="2">
        <v>45274.551817129628</v>
      </c>
      <c r="V386" s="3" t="s">
        <v>1421</v>
      </c>
      <c r="W386" s="3" t="s">
        <v>546</v>
      </c>
      <c r="X386" s="2">
        <v>45274.615752314814</v>
      </c>
      <c r="Y386" s="3">
        <v>86.5</v>
      </c>
      <c r="Z386" s="3">
        <v>9.8000000000000007</v>
      </c>
      <c r="AA386" s="2">
        <v>45274.614386574074</v>
      </c>
      <c r="AB386" s="3" t="s">
        <v>200</v>
      </c>
      <c r="AC386" s="3" t="s">
        <v>30</v>
      </c>
      <c r="AD386" s="3">
        <v>0.02</v>
      </c>
    </row>
    <row r="387" spans="1:30" x14ac:dyDescent="0.25">
      <c r="A387" s="2">
        <v>45274.611655092594</v>
      </c>
      <c r="B387" s="3">
        <v>502</v>
      </c>
      <c r="C387" s="3">
        <v>405</v>
      </c>
      <c r="D387" s="2">
        <v>45274.649201388893</v>
      </c>
      <c r="E387" s="3">
        <v>82.5</v>
      </c>
      <c r="F387" s="3">
        <v>10.1</v>
      </c>
      <c r="G387" s="2">
        <v>45274.649143518516</v>
      </c>
      <c r="H387" s="3" t="s">
        <v>636</v>
      </c>
      <c r="I387" s="3">
        <v>2.75</v>
      </c>
      <c r="J387" s="3">
        <v>0.02</v>
      </c>
      <c r="K387" s="2">
        <v>45275.41342592593</v>
      </c>
      <c r="L387" s="3" t="s">
        <v>1148</v>
      </c>
      <c r="M387" s="3" t="s">
        <v>1079</v>
      </c>
      <c r="N387" s="2">
        <v>45275.453657407408</v>
      </c>
      <c r="O387" s="3">
        <v>81.5</v>
      </c>
      <c r="P387" s="3">
        <v>11.2</v>
      </c>
      <c r="Q387" s="2">
        <v>45275.442546296297</v>
      </c>
      <c r="R387" s="3" t="s">
        <v>187</v>
      </c>
      <c r="S387" s="3" t="s">
        <v>30</v>
      </c>
      <c r="T387" s="3">
        <v>0.02</v>
      </c>
      <c r="U387" s="2">
        <v>45274.553206018521</v>
      </c>
      <c r="V387" s="3" t="s">
        <v>182</v>
      </c>
      <c r="W387" s="3" t="s">
        <v>543</v>
      </c>
      <c r="X387" s="2">
        <v>45274.615810185191</v>
      </c>
      <c r="Y387" s="3">
        <v>86.5</v>
      </c>
      <c r="Z387" s="3">
        <v>9.8000000000000007</v>
      </c>
      <c r="AA387" s="2">
        <v>45274.615706018521</v>
      </c>
      <c r="AB387" s="3" t="s">
        <v>653</v>
      </c>
      <c r="AC387" s="3" t="s">
        <v>30</v>
      </c>
      <c r="AD387" s="3">
        <v>0.02</v>
      </c>
    </row>
    <row r="388" spans="1:30" x14ac:dyDescent="0.25">
      <c r="A388" s="2">
        <v>45274.612986111111</v>
      </c>
      <c r="B388" s="3">
        <v>502</v>
      </c>
      <c r="C388" s="3">
        <v>405</v>
      </c>
      <c r="D388" s="2">
        <v>45274.65053240741</v>
      </c>
      <c r="E388" s="3">
        <v>82.5</v>
      </c>
      <c r="F388" s="3">
        <v>10.1</v>
      </c>
      <c r="G388" s="2">
        <v>45274.649201388893</v>
      </c>
      <c r="H388" s="3" t="s">
        <v>636</v>
      </c>
      <c r="I388" s="3">
        <v>2.75</v>
      </c>
      <c r="J388" s="3">
        <v>0.02</v>
      </c>
      <c r="K388" s="2">
        <v>45275.413495370369</v>
      </c>
      <c r="L388" s="3" t="s">
        <v>1148</v>
      </c>
      <c r="M388" s="3" t="s">
        <v>1079</v>
      </c>
      <c r="N388" s="2">
        <v>45275.455046296294</v>
      </c>
      <c r="O388" s="3" t="s">
        <v>907</v>
      </c>
      <c r="P388" s="3">
        <v>11.3</v>
      </c>
      <c r="Q388" s="2">
        <v>45275.443935185191</v>
      </c>
      <c r="R388" s="3" t="s">
        <v>1345</v>
      </c>
      <c r="S388" s="3" t="s">
        <v>30</v>
      </c>
      <c r="T388" s="3">
        <v>0.02</v>
      </c>
      <c r="U388" s="2">
        <v>45274.554594907408</v>
      </c>
      <c r="V388" s="3" t="s">
        <v>182</v>
      </c>
      <c r="W388" s="3" t="s">
        <v>543</v>
      </c>
      <c r="X388" s="2">
        <v>45274.617094907408</v>
      </c>
      <c r="Y388" s="3" t="s">
        <v>1307</v>
      </c>
      <c r="Z388" s="3">
        <v>9.6999999999999993</v>
      </c>
      <c r="AA388" s="2">
        <v>45274.615752314814</v>
      </c>
      <c r="AB388" s="3" t="s">
        <v>653</v>
      </c>
      <c r="AC388" s="3" t="s">
        <v>30</v>
      </c>
      <c r="AD388" s="3">
        <v>0.02</v>
      </c>
    </row>
    <row r="389" spans="1:30" x14ac:dyDescent="0.25">
      <c r="A389" s="2">
        <v>45274.613032407404</v>
      </c>
      <c r="B389" s="3">
        <v>502</v>
      </c>
      <c r="C389" s="3">
        <v>405</v>
      </c>
      <c r="D389" s="2">
        <v>45274.650590277779</v>
      </c>
      <c r="E389" s="3">
        <v>82.5</v>
      </c>
      <c r="F389" s="3">
        <v>10.1</v>
      </c>
      <c r="G389" s="2">
        <v>45274.65053240741</v>
      </c>
      <c r="H389" s="3" t="s">
        <v>261</v>
      </c>
      <c r="I389" s="3">
        <v>2.77</v>
      </c>
      <c r="J389" s="3">
        <v>0.02</v>
      </c>
      <c r="K389" s="2">
        <v>45275.414768518516</v>
      </c>
      <c r="L389" s="3" t="s">
        <v>342</v>
      </c>
      <c r="M389" s="3" t="s">
        <v>538</v>
      </c>
      <c r="N389" s="2">
        <v>45275.456435185188</v>
      </c>
      <c r="O389" s="3" t="s">
        <v>907</v>
      </c>
      <c r="P389" s="3">
        <v>11.3</v>
      </c>
      <c r="Q389" s="2">
        <v>45275.44532407407</v>
      </c>
      <c r="R389" s="3" t="s">
        <v>650</v>
      </c>
      <c r="S389" s="3" t="s">
        <v>30</v>
      </c>
      <c r="T389" s="3">
        <v>0.02</v>
      </c>
      <c r="U389" s="2">
        <v>45274.555983796294</v>
      </c>
      <c r="V389" s="3" t="s">
        <v>767</v>
      </c>
      <c r="W389" s="3" t="s">
        <v>522</v>
      </c>
      <c r="X389" s="2">
        <v>45274.617141203707</v>
      </c>
      <c r="Y389" s="3" t="s">
        <v>1307</v>
      </c>
      <c r="Z389" s="3">
        <v>9.6999999999999993</v>
      </c>
      <c r="AA389" s="2">
        <v>45274.615810185191</v>
      </c>
      <c r="AB389" s="3" t="s">
        <v>653</v>
      </c>
      <c r="AC389" s="3" t="s">
        <v>30</v>
      </c>
      <c r="AD389" s="3">
        <v>0.02</v>
      </c>
    </row>
    <row r="390" spans="1:30" x14ac:dyDescent="0.25">
      <c r="A390" s="2">
        <v>45274.614375000005</v>
      </c>
      <c r="B390" s="3">
        <v>495</v>
      </c>
      <c r="C390" s="3">
        <v>401</v>
      </c>
      <c r="D390" s="2">
        <v>45274.651932870373</v>
      </c>
      <c r="E390" s="3">
        <v>82.5</v>
      </c>
      <c r="F390" s="3">
        <v>10.1</v>
      </c>
      <c r="G390" s="2">
        <v>45274.650590277779</v>
      </c>
      <c r="H390" s="3" t="s">
        <v>261</v>
      </c>
      <c r="I390" s="3">
        <v>2.77</v>
      </c>
      <c r="J390" s="3">
        <v>0.02</v>
      </c>
      <c r="K390" s="2">
        <v>45275.414884259255</v>
      </c>
      <c r="L390" s="3" t="s">
        <v>342</v>
      </c>
      <c r="M390" s="3" t="s">
        <v>538</v>
      </c>
      <c r="N390" s="2">
        <v>45275.457824074074</v>
      </c>
      <c r="O390" s="3" t="s">
        <v>907</v>
      </c>
      <c r="P390" s="3">
        <v>11.3</v>
      </c>
      <c r="Q390" s="2">
        <v>45275.446712962963</v>
      </c>
      <c r="R390" s="3" t="s">
        <v>611</v>
      </c>
      <c r="S390" s="3" t="s">
        <v>30</v>
      </c>
      <c r="T390" s="3">
        <v>0.02</v>
      </c>
      <c r="U390" s="2">
        <v>45274.557372685187</v>
      </c>
      <c r="V390" s="3" t="s">
        <v>560</v>
      </c>
      <c r="W390" s="3" t="s">
        <v>1218</v>
      </c>
      <c r="X390" s="2">
        <v>45274.6171875</v>
      </c>
      <c r="Y390" s="3" t="s">
        <v>1307</v>
      </c>
      <c r="Z390" s="3">
        <v>9.6999999999999993</v>
      </c>
      <c r="AA390" s="2">
        <v>45274.617094907408</v>
      </c>
      <c r="AB390" s="3" t="s">
        <v>490</v>
      </c>
      <c r="AC390" s="3" t="s">
        <v>30</v>
      </c>
      <c r="AD390" s="3">
        <v>0.02</v>
      </c>
    </row>
    <row r="391" spans="1:30" x14ac:dyDescent="0.25">
      <c r="A391" s="2">
        <v>45274.614432870367</v>
      </c>
      <c r="B391" s="3">
        <v>495</v>
      </c>
      <c r="C391" s="3">
        <v>401</v>
      </c>
      <c r="D391" s="2">
        <v>45274.653263888889</v>
      </c>
      <c r="E391" s="3" t="s">
        <v>908</v>
      </c>
      <c r="F391" s="3">
        <v>10.1</v>
      </c>
      <c r="G391" s="2">
        <v>45274.651932870373</v>
      </c>
      <c r="H391" s="3" t="s">
        <v>637</v>
      </c>
      <c r="I391" s="3">
        <v>2.78</v>
      </c>
      <c r="J391" s="3">
        <v>0.02</v>
      </c>
      <c r="K391" s="2">
        <v>45275.41615740741</v>
      </c>
      <c r="L391" s="3" t="s">
        <v>342</v>
      </c>
      <c r="M391" s="3" t="s">
        <v>538</v>
      </c>
      <c r="N391" s="2">
        <v>45275.45921296296</v>
      </c>
      <c r="O391" s="3" t="s">
        <v>907</v>
      </c>
      <c r="P391" s="3">
        <v>11.3</v>
      </c>
      <c r="Q391" s="2">
        <v>45275.448101851856</v>
      </c>
      <c r="R391" s="3" t="s">
        <v>55</v>
      </c>
      <c r="S391" s="3" t="s">
        <v>30</v>
      </c>
      <c r="T391" s="3">
        <v>0.02</v>
      </c>
      <c r="U391" s="2">
        <v>45274.558761574073</v>
      </c>
      <c r="V391" s="3" t="s">
        <v>560</v>
      </c>
      <c r="W391" s="3" t="s">
        <v>1218</v>
      </c>
      <c r="X391" s="2">
        <v>45274.618483796294</v>
      </c>
      <c r="Y391" s="3" t="s">
        <v>1307</v>
      </c>
      <c r="Z391" s="3">
        <v>9.6999999999999993</v>
      </c>
      <c r="AA391" s="2">
        <v>45274.617141203707</v>
      </c>
      <c r="AB391" s="3" t="s">
        <v>490</v>
      </c>
      <c r="AC391" s="3" t="s">
        <v>30</v>
      </c>
      <c r="AD391" s="3">
        <v>0.02</v>
      </c>
    </row>
    <row r="392" spans="1:30" x14ac:dyDescent="0.25">
      <c r="A392" s="2">
        <v>45274.615763888884</v>
      </c>
      <c r="B392" s="3">
        <v>504</v>
      </c>
      <c r="C392" s="3">
        <v>403</v>
      </c>
      <c r="D392" s="2">
        <v>45274.654652777783</v>
      </c>
      <c r="E392" s="3">
        <v>83.5</v>
      </c>
      <c r="F392" s="3">
        <v>10.199999999999999</v>
      </c>
      <c r="G392" s="2">
        <v>45274.652222222227</v>
      </c>
      <c r="H392" s="3" t="s">
        <v>638</v>
      </c>
      <c r="I392" s="3"/>
      <c r="J392" s="3"/>
      <c r="K392" s="2">
        <v>45275.416215277779</v>
      </c>
      <c r="L392" s="3" t="s">
        <v>342</v>
      </c>
      <c r="M392" s="3" t="s">
        <v>538</v>
      </c>
      <c r="N392" s="2">
        <v>45275.460601851853</v>
      </c>
      <c r="O392" s="3">
        <v>82.5</v>
      </c>
      <c r="P392" s="3">
        <v>11.4</v>
      </c>
      <c r="Q392" s="2">
        <v>45275.449490740742</v>
      </c>
      <c r="R392" s="3" t="s">
        <v>602</v>
      </c>
      <c r="S392" s="3" t="s">
        <v>30</v>
      </c>
      <c r="T392" s="3">
        <v>0.02</v>
      </c>
      <c r="U392" s="2">
        <v>45274.560150462959</v>
      </c>
      <c r="V392" s="3" t="s">
        <v>837</v>
      </c>
      <c r="W392" s="3" t="s">
        <v>544</v>
      </c>
      <c r="X392" s="2">
        <v>45274.61854166667</v>
      </c>
      <c r="Y392" s="3" t="s">
        <v>1307</v>
      </c>
      <c r="Z392" s="3">
        <v>9.6999999999999993</v>
      </c>
      <c r="AA392" s="2">
        <v>45274.6171875</v>
      </c>
      <c r="AB392" s="3" t="s">
        <v>490</v>
      </c>
      <c r="AC392" s="3" t="s">
        <v>30</v>
      </c>
      <c r="AD392" s="3">
        <v>0.02</v>
      </c>
    </row>
    <row r="393" spans="1:30" x14ac:dyDescent="0.25">
      <c r="A393" s="2">
        <v>45274.615810185191</v>
      </c>
      <c r="B393" s="3">
        <v>504</v>
      </c>
      <c r="C393" s="3">
        <v>403</v>
      </c>
      <c r="D393" s="2">
        <v>45274.656041666662</v>
      </c>
      <c r="E393" s="3" t="s">
        <v>908</v>
      </c>
      <c r="F393" s="3">
        <v>10.199999999999999</v>
      </c>
      <c r="G393" s="2">
        <v>45274.653263888889</v>
      </c>
      <c r="H393" s="3" t="s">
        <v>488</v>
      </c>
      <c r="I393" s="3">
        <v>2.66</v>
      </c>
      <c r="J393" s="3">
        <v>0.02</v>
      </c>
      <c r="K393" s="2">
        <v>45275.416261574079</v>
      </c>
      <c r="L393" s="3" t="s">
        <v>342</v>
      </c>
      <c r="M393" s="3" t="s">
        <v>538</v>
      </c>
      <c r="N393" s="2">
        <v>45275.46199074074</v>
      </c>
      <c r="O393" s="3">
        <v>82.5</v>
      </c>
      <c r="P393" s="3">
        <v>11.6</v>
      </c>
      <c r="Q393" s="2">
        <v>45275.450879629629</v>
      </c>
      <c r="R393" s="3" t="s">
        <v>202</v>
      </c>
      <c r="S393" s="3" t="s">
        <v>30</v>
      </c>
      <c r="T393" s="3">
        <v>0.02</v>
      </c>
      <c r="U393" s="2">
        <v>45274.561539351853</v>
      </c>
      <c r="V393" s="3" t="s">
        <v>797</v>
      </c>
      <c r="W393" s="3" t="s">
        <v>808</v>
      </c>
      <c r="X393" s="2">
        <v>45274.618599537032</v>
      </c>
      <c r="Y393" s="3" t="s">
        <v>1307</v>
      </c>
      <c r="Z393" s="3">
        <v>9.6999999999999993</v>
      </c>
      <c r="AA393" s="2">
        <v>45274.618483796294</v>
      </c>
      <c r="AB393" s="3" t="s">
        <v>599</v>
      </c>
      <c r="AC393" s="3" t="s">
        <v>30</v>
      </c>
      <c r="AD393" s="3">
        <v>0.02</v>
      </c>
    </row>
    <row r="394" spans="1:30" x14ac:dyDescent="0.25">
      <c r="A394" s="2">
        <v>45274.617152777777</v>
      </c>
      <c r="B394" s="3">
        <v>504</v>
      </c>
      <c r="C394" s="3">
        <v>403</v>
      </c>
      <c r="D394" s="2">
        <v>45274.657430555555</v>
      </c>
      <c r="E394" s="3" t="s">
        <v>908</v>
      </c>
      <c r="F394" s="3">
        <v>10.1</v>
      </c>
      <c r="G394" s="2">
        <v>45274.654652777783</v>
      </c>
      <c r="H394" s="3" t="s">
        <v>639</v>
      </c>
      <c r="I394" s="3">
        <v>2.64</v>
      </c>
      <c r="J394" s="3">
        <v>0.02</v>
      </c>
      <c r="K394" s="2">
        <v>45275.417546296296</v>
      </c>
      <c r="L394" s="3" t="s">
        <v>798</v>
      </c>
      <c r="M394" s="3" t="s">
        <v>559</v>
      </c>
      <c r="N394" s="2">
        <v>45275.463379629626</v>
      </c>
      <c r="O394" s="3">
        <v>82.5</v>
      </c>
      <c r="P394" s="3">
        <v>11.6</v>
      </c>
      <c r="Q394" s="2">
        <v>45275.452268518522</v>
      </c>
      <c r="R394" s="3" t="s">
        <v>480</v>
      </c>
      <c r="S394" s="3" t="s">
        <v>30</v>
      </c>
      <c r="T394" s="3">
        <v>0.02</v>
      </c>
      <c r="U394" s="2">
        <v>45274.562928240739</v>
      </c>
      <c r="V394" s="3" t="s">
        <v>797</v>
      </c>
      <c r="W394" s="3" t="s">
        <v>808</v>
      </c>
      <c r="X394" s="2">
        <v>45274.619872685187</v>
      </c>
      <c r="Y394" s="3" t="s">
        <v>1307</v>
      </c>
      <c r="Z394" s="3">
        <v>9.6999999999999993</v>
      </c>
      <c r="AA394" s="2">
        <v>45274.61854166667</v>
      </c>
      <c r="AB394" s="3" t="s">
        <v>599</v>
      </c>
      <c r="AC394" s="3" t="s">
        <v>30</v>
      </c>
      <c r="AD394" s="3">
        <v>0.02</v>
      </c>
    </row>
    <row r="395" spans="1:30" x14ac:dyDescent="0.25">
      <c r="A395" s="2">
        <v>45274.618599537032</v>
      </c>
      <c r="B395" s="3">
        <v>510</v>
      </c>
      <c r="C395" s="3">
        <v>407</v>
      </c>
      <c r="D395" s="2">
        <v>45274.658819444448</v>
      </c>
      <c r="E395" s="3" t="s">
        <v>908</v>
      </c>
      <c r="F395" s="3">
        <v>10.1</v>
      </c>
      <c r="G395" s="2">
        <v>45274.656041666662</v>
      </c>
      <c r="H395" s="3" t="s">
        <v>508</v>
      </c>
      <c r="I395" s="3">
        <v>2.4900000000000002</v>
      </c>
      <c r="J395" s="3">
        <v>0.02</v>
      </c>
      <c r="K395" s="2">
        <v>45275.417592592596</v>
      </c>
      <c r="L395" s="3" t="s">
        <v>798</v>
      </c>
      <c r="M395" s="3" t="s">
        <v>559</v>
      </c>
      <c r="N395" s="2">
        <v>45275.464814814812</v>
      </c>
      <c r="O395" s="3" t="s">
        <v>907</v>
      </c>
      <c r="P395" s="3">
        <v>11.6</v>
      </c>
      <c r="Q395" s="2">
        <v>45275.453657407408</v>
      </c>
      <c r="R395" s="3" t="s">
        <v>1346</v>
      </c>
      <c r="S395" s="3" t="s">
        <v>30</v>
      </c>
      <c r="T395" s="3">
        <v>0.02</v>
      </c>
      <c r="U395" s="2">
        <v>45274.564317129625</v>
      </c>
      <c r="V395" s="3" t="s">
        <v>802</v>
      </c>
      <c r="W395" s="3" t="s">
        <v>1103</v>
      </c>
      <c r="X395" s="2">
        <v>45274.619930555556</v>
      </c>
      <c r="Y395" s="3" t="s">
        <v>1307</v>
      </c>
      <c r="Z395" s="3">
        <v>9.6999999999999993</v>
      </c>
      <c r="AA395" s="2">
        <v>45274.618599537032</v>
      </c>
      <c r="AB395" s="3" t="s">
        <v>599</v>
      </c>
      <c r="AC395" s="3" t="s">
        <v>30</v>
      </c>
      <c r="AD395" s="3">
        <v>0.02</v>
      </c>
    </row>
    <row r="396" spans="1:30" x14ac:dyDescent="0.25">
      <c r="A396" s="2">
        <v>45274.619930555556</v>
      </c>
      <c r="B396" s="3">
        <v>511</v>
      </c>
      <c r="C396" s="3">
        <v>418</v>
      </c>
      <c r="D396" s="2">
        <v>45274.660208333335</v>
      </c>
      <c r="E396" s="3">
        <v>83.5</v>
      </c>
      <c r="F396" s="3">
        <v>10.199999999999999</v>
      </c>
      <c r="G396" s="2">
        <v>45274.657430555555</v>
      </c>
      <c r="H396" s="3" t="s">
        <v>93</v>
      </c>
      <c r="I396" s="3">
        <v>2.58</v>
      </c>
      <c r="J396" s="3">
        <v>0.02</v>
      </c>
      <c r="K396" s="2">
        <v>45275.417627314819</v>
      </c>
      <c r="L396" s="3" t="s">
        <v>798</v>
      </c>
      <c r="M396" s="3" t="s">
        <v>559</v>
      </c>
      <c r="N396" s="2">
        <v>45275.466157407413</v>
      </c>
      <c r="O396" s="3" t="s">
        <v>907</v>
      </c>
      <c r="P396" s="3">
        <v>11.6</v>
      </c>
      <c r="Q396" s="2">
        <v>45275.455046296294</v>
      </c>
      <c r="R396" s="3" t="s">
        <v>246</v>
      </c>
      <c r="S396" s="3" t="s">
        <v>30</v>
      </c>
      <c r="T396" s="3">
        <v>0.02</v>
      </c>
      <c r="U396" s="2">
        <v>45274.565706018519</v>
      </c>
      <c r="V396" s="3" t="s">
        <v>540</v>
      </c>
      <c r="W396" s="3" t="s">
        <v>976</v>
      </c>
      <c r="X396" s="2">
        <v>45274.61996527778</v>
      </c>
      <c r="Y396" s="3" t="s">
        <v>1307</v>
      </c>
      <c r="Z396" s="3">
        <v>9.6999999999999993</v>
      </c>
      <c r="AA396" s="2">
        <v>45274.619872685187</v>
      </c>
      <c r="AB396" s="3" t="s">
        <v>1483</v>
      </c>
      <c r="AC396" s="3" t="s">
        <v>30</v>
      </c>
      <c r="AD396" s="3">
        <v>0.02</v>
      </c>
    </row>
    <row r="397" spans="1:30" x14ac:dyDescent="0.25">
      <c r="A397" s="2">
        <v>45274.622708333336</v>
      </c>
      <c r="B397" s="3">
        <v>481</v>
      </c>
      <c r="C397" s="3">
        <v>386</v>
      </c>
      <c r="D397" s="2">
        <v>45274.661597222221</v>
      </c>
      <c r="E397" s="3">
        <v>83.5</v>
      </c>
      <c r="F397" s="3">
        <v>10.199999999999999</v>
      </c>
      <c r="G397" s="2">
        <v>45274.658819444448</v>
      </c>
      <c r="H397" s="3" t="s">
        <v>640</v>
      </c>
      <c r="I397" s="3">
        <v>2.57</v>
      </c>
      <c r="J397" s="3">
        <v>0.02</v>
      </c>
      <c r="K397" s="2">
        <v>45275.418935185182</v>
      </c>
      <c r="L397" s="3" t="s">
        <v>838</v>
      </c>
      <c r="M397" s="3" t="s">
        <v>567</v>
      </c>
      <c r="N397" s="2">
        <v>45275.467546296291</v>
      </c>
      <c r="O397" s="3" t="s">
        <v>907</v>
      </c>
      <c r="P397" s="3">
        <v>11.6</v>
      </c>
      <c r="Q397" s="2">
        <v>45275.456435185188</v>
      </c>
      <c r="R397" s="3" t="s">
        <v>323</v>
      </c>
      <c r="S397" s="3" t="s">
        <v>30</v>
      </c>
      <c r="T397" s="3">
        <v>0.02</v>
      </c>
      <c r="U397" s="2">
        <v>45274.567094907412</v>
      </c>
      <c r="V397" s="3" t="s">
        <v>540</v>
      </c>
      <c r="W397" s="3" t="s">
        <v>976</v>
      </c>
      <c r="X397" s="2">
        <v>45274.621261574073</v>
      </c>
      <c r="Y397" s="3" t="s">
        <v>1307</v>
      </c>
      <c r="Z397" s="3">
        <v>9.6999999999999993</v>
      </c>
      <c r="AA397" s="2">
        <v>45274.619930555556</v>
      </c>
      <c r="AB397" s="3" t="s">
        <v>1483</v>
      </c>
      <c r="AC397" s="3" t="s">
        <v>30</v>
      </c>
      <c r="AD397" s="3">
        <v>0.02</v>
      </c>
    </row>
    <row r="398" spans="1:30" x14ac:dyDescent="0.25">
      <c r="A398" s="2">
        <v>45274.624097222222</v>
      </c>
      <c r="B398" s="3">
        <v>483</v>
      </c>
      <c r="C398" s="3">
        <v>385</v>
      </c>
      <c r="D398" s="2">
        <v>45275.351342592592</v>
      </c>
      <c r="E398" s="3" t="s">
        <v>891</v>
      </c>
      <c r="F398" s="3">
        <v>16.3</v>
      </c>
      <c r="G398" s="2">
        <v>45274.660208333335</v>
      </c>
      <c r="H398" s="3" t="s">
        <v>267</v>
      </c>
      <c r="I398" s="3">
        <v>2.4500000000000002</v>
      </c>
      <c r="J398" s="3">
        <v>0.02</v>
      </c>
      <c r="K398" s="2">
        <v>45275.418981481482</v>
      </c>
      <c r="L398" s="3" t="s">
        <v>838</v>
      </c>
      <c r="M398" s="3" t="s">
        <v>567</v>
      </c>
      <c r="N398" s="2">
        <v>45275.468935185185</v>
      </c>
      <c r="O398" s="3" t="s">
        <v>907</v>
      </c>
      <c r="P398" s="3">
        <v>11.5</v>
      </c>
      <c r="Q398" s="2">
        <v>45275.457824074074</v>
      </c>
      <c r="R398" s="3" t="s">
        <v>469</v>
      </c>
      <c r="S398" s="3" t="s">
        <v>30</v>
      </c>
      <c r="T398" s="3">
        <v>0.02</v>
      </c>
      <c r="U398" s="2">
        <v>45274.568483796298</v>
      </c>
      <c r="V398" s="3" t="s">
        <v>1161</v>
      </c>
      <c r="W398" s="3" t="s">
        <v>514</v>
      </c>
      <c r="X398" s="2">
        <v>45274.621319444443</v>
      </c>
      <c r="Y398" s="3" t="s">
        <v>1307</v>
      </c>
      <c r="Z398" s="3">
        <v>9.6999999999999993</v>
      </c>
      <c r="AA398" s="2">
        <v>45274.61996527778</v>
      </c>
      <c r="AB398" s="3" t="s">
        <v>1483</v>
      </c>
      <c r="AC398" s="3" t="s">
        <v>30</v>
      </c>
      <c r="AD398" s="3">
        <v>0.02</v>
      </c>
    </row>
    <row r="399" spans="1:30" x14ac:dyDescent="0.25">
      <c r="A399" s="2">
        <v>45274.626875000002</v>
      </c>
      <c r="B399" s="3">
        <v>498</v>
      </c>
      <c r="C399" s="3">
        <v>410</v>
      </c>
      <c r="D399" s="2">
        <v>45275.352152777778</v>
      </c>
      <c r="E399" s="3" t="s">
        <v>911</v>
      </c>
      <c r="F399" s="3">
        <v>15.6</v>
      </c>
      <c r="G399" s="2">
        <v>45274.661597222221</v>
      </c>
      <c r="H399" s="3" t="s">
        <v>641</v>
      </c>
      <c r="I399" s="3">
        <v>2.2799999999999998</v>
      </c>
      <c r="J399" s="3">
        <v>0.02</v>
      </c>
      <c r="K399" s="2">
        <v>45275.419016203705</v>
      </c>
      <c r="L399" s="3" t="s">
        <v>838</v>
      </c>
      <c r="M399" s="3" t="s">
        <v>567</v>
      </c>
      <c r="N399" s="2">
        <v>45275.470393518517</v>
      </c>
      <c r="O399" s="3" t="s">
        <v>907</v>
      </c>
      <c r="P399" s="3">
        <v>11.5</v>
      </c>
      <c r="Q399" s="2">
        <v>45275.45921296296</v>
      </c>
      <c r="R399" s="3" t="s">
        <v>612</v>
      </c>
      <c r="S399" s="3" t="s">
        <v>30</v>
      </c>
      <c r="T399" s="3">
        <v>0.02</v>
      </c>
      <c r="U399" s="2">
        <v>45274.569872685184</v>
      </c>
      <c r="V399" s="3" t="s">
        <v>517</v>
      </c>
      <c r="W399" s="3" t="s">
        <v>564</v>
      </c>
      <c r="X399" s="2">
        <v>45274.621365740742</v>
      </c>
      <c r="Y399" s="3" t="s">
        <v>1307</v>
      </c>
      <c r="Z399" s="3">
        <v>9.6999999999999993</v>
      </c>
      <c r="AA399" s="2">
        <v>45274.621261574073</v>
      </c>
      <c r="AB399" s="3" t="s">
        <v>1484</v>
      </c>
      <c r="AC399" s="3" t="s">
        <v>30</v>
      </c>
      <c r="AD399" s="3">
        <v>0.02</v>
      </c>
    </row>
    <row r="400" spans="1:30" x14ac:dyDescent="0.25">
      <c r="A400" s="2">
        <v>45274.628263888888</v>
      </c>
      <c r="B400" s="3">
        <v>461</v>
      </c>
      <c r="C400" s="3">
        <v>363</v>
      </c>
      <c r="D400" s="2">
        <v>45275.353541666671</v>
      </c>
      <c r="E400" s="3">
        <v>67.5</v>
      </c>
      <c r="F400" s="3">
        <v>14.8</v>
      </c>
      <c r="G400" s="2">
        <v>45275.351342592592</v>
      </c>
      <c r="H400" s="3" t="s">
        <v>191</v>
      </c>
      <c r="I400" s="3" t="s">
        <v>30</v>
      </c>
      <c r="J400" s="3">
        <v>0.02</v>
      </c>
      <c r="K400" s="2">
        <v>45275.420324074075</v>
      </c>
      <c r="L400" s="3" t="s">
        <v>838</v>
      </c>
      <c r="M400" s="3" t="s">
        <v>567</v>
      </c>
      <c r="N400" s="2">
        <v>45275.471712962964</v>
      </c>
      <c r="O400" s="3" t="s">
        <v>907</v>
      </c>
      <c r="P400" s="3">
        <v>11.4</v>
      </c>
      <c r="Q400" s="2">
        <v>45275.460601851853</v>
      </c>
      <c r="R400" s="3" t="s">
        <v>258</v>
      </c>
      <c r="S400" s="3" t="s">
        <v>30</v>
      </c>
      <c r="T400" s="3">
        <v>0.02</v>
      </c>
      <c r="U400" s="2">
        <v>45274.57267361111</v>
      </c>
      <c r="V400" s="3" t="s">
        <v>835</v>
      </c>
      <c r="W400" s="3" t="s">
        <v>990</v>
      </c>
      <c r="X400" s="2">
        <v>45274.622650462959</v>
      </c>
      <c r="Y400" s="3" t="s">
        <v>1307</v>
      </c>
      <c r="Z400" s="3">
        <v>9.6999999999999993</v>
      </c>
      <c r="AA400" s="2">
        <v>45274.621319444443</v>
      </c>
      <c r="AB400" s="3" t="s">
        <v>1484</v>
      </c>
      <c r="AC400" s="3" t="s">
        <v>30</v>
      </c>
      <c r="AD400" s="3">
        <v>0.02</v>
      </c>
    </row>
    <row r="401" spans="1:30" x14ac:dyDescent="0.25">
      <c r="A401" s="2">
        <v>45274.629652777774</v>
      </c>
      <c r="B401" s="3">
        <v>461</v>
      </c>
      <c r="C401" s="3">
        <v>363</v>
      </c>
      <c r="D401" s="2">
        <v>45275.354930555557</v>
      </c>
      <c r="E401" s="3" t="s">
        <v>893</v>
      </c>
      <c r="F401" s="3">
        <v>14.3</v>
      </c>
      <c r="G401" s="2">
        <v>45275.352152777778</v>
      </c>
      <c r="H401" s="3" t="s">
        <v>358</v>
      </c>
      <c r="I401" s="3" t="s">
        <v>30</v>
      </c>
      <c r="J401" s="3">
        <v>0.02</v>
      </c>
      <c r="K401" s="2">
        <v>45275.420381944445</v>
      </c>
      <c r="L401" s="3" t="s">
        <v>838</v>
      </c>
      <c r="M401" s="3" t="s">
        <v>567</v>
      </c>
      <c r="N401" s="2">
        <v>45275.473101851851</v>
      </c>
      <c r="O401" s="3" t="s">
        <v>907</v>
      </c>
      <c r="P401" s="3">
        <v>11.4</v>
      </c>
      <c r="Q401" s="2">
        <v>45275.46199074074</v>
      </c>
      <c r="R401" s="3" t="s">
        <v>251</v>
      </c>
      <c r="S401" s="3" t="s">
        <v>30</v>
      </c>
      <c r="T401" s="3">
        <v>0.02</v>
      </c>
      <c r="U401" s="2">
        <v>45274.57403935185</v>
      </c>
      <c r="V401" s="3" t="s">
        <v>294</v>
      </c>
      <c r="W401" s="3" t="s">
        <v>553</v>
      </c>
      <c r="X401" s="2">
        <v>45274.622708333336</v>
      </c>
      <c r="Y401" s="3" t="s">
        <v>1307</v>
      </c>
      <c r="Z401" s="3">
        <v>9.6999999999999993</v>
      </c>
      <c r="AA401" s="2">
        <v>45274.621365740742</v>
      </c>
      <c r="AB401" s="3" t="s">
        <v>1484</v>
      </c>
      <c r="AC401" s="3" t="s">
        <v>30</v>
      </c>
      <c r="AD401" s="3">
        <v>0.02</v>
      </c>
    </row>
    <row r="402" spans="1:30" x14ac:dyDescent="0.25">
      <c r="A402" s="2">
        <v>45274.629699074074</v>
      </c>
      <c r="B402" s="3">
        <v>461</v>
      </c>
      <c r="C402" s="3">
        <v>363</v>
      </c>
      <c r="D402" s="2">
        <v>45275.356319444443</v>
      </c>
      <c r="E402" s="3" t="s">
        <v>912</v>
      </c>
      <c r="F402" s="3">
        <v>13.9</v>
      </c>
      <c r="G402" s="2">
        <v>45275.353541666671</v>
      </c>
      <c r="H402" s="3" t="s">
        <v>300</v>
      </c>
      <c r="I402" s="3" t="s">
        <v>30</v>
      </c>
      <c r="J402" s="3">
        <v>0.02</v>
      </c>
      <c r="K402" s="2">
        <v>45275.420428240745</v>
      </c>
      <c r="L402" s="3" t="s">
        <v>838</v>
      </c>
      <c r="M402" s="3" t="s">
        <v>567</v>
      </c>
      <c r="N402" s="2">
        <v>45275.474490740744</v>
      </c>
      <c r="O402" s="3">
        <v>82.5</v>
      </c>
      <c r="P402" s="3">
        <v>11.5</v>
      </c>
      <c r="Q402" s="2">
        <v>45275.463379629626</v>
      </c>
      <c r="R402" s="3" t="s">
        <v>1347</v>
      </c>
      <c r="S402" s="3" t="s">
        <v>30</v>
      </c>
      <c r="T402" s="3">
        <v>0.02</v>
      </c>
      <c r="U402" s="2">
        <v>45274.575428240743</v>
      </c>
      <c r="V402" s="3" t="s">
        <v>294</v>
      </c>
      <c r="W402" s="3" t="s">
        <v>553</v>
      </c>
      <c r="X402" s="2">
        <v>45274.622743055559</v>
      </c>
      <c r="Y402" s="3" t="s">
        <v>1307</v>
      </c>
      <c r="Z402" s="3">
        <v>9.6999999999999993</v>
      </c>
      <c r="AA402" s="2">
        <v>45274.622650462959</v>
      </c>
      <c r="AB402" s="3" t="s">
        <v>490</v>
      </c>
      <c r="AC402" s="3" t="s">
        <v>30</v>
      </c>
      <c r="AD402" s="3">
        <v>0.02</v>
      </c>
    </row>
    <row r="403" spans="1:30" x14ac:dyDescent="0.25">
      <c r="A403" s="2">
        <v>45274.629745370374</v>
      </c>
      <c r="B403" s="3">
        <v>461</v>
      </c>
      <c r="C403" s="3">
        <v>363</v>
      </c>
      <c r="D403" s="2">
        <v>45275.357708333337</v>
      </c>
      <c r="E403" s="3">
        <v>70.5</v>
      </c>
      <c r="F403" s="3">
        <v>13.6</v>
      </c>
      <c r="G403" s="2">
        <v>45275.354930555557</v>
      </c>
      <c r="H403" s="3" t="s">
        <v>112</v>
      </c>
      <c r="I403" s="3" t="s">
        <v>30</v>
      </c>
      <c r="J403" s="3">
        <v>0.02</v>
      </c>
      <c r="K403" s="2">
        <v>45275.421712962961</v>
      </c>
      <c r="L403" s="3" t="s">
        <v>785</v>
      </c>
      <c r="M403" s="3" t="s">
        <v>544</v>
      </c>
      <c r="N403" s="2">
        <v>45275.47587962963</v>
      </c>
      <c r="O403" s="3">
        <v>82.5</v>
      </c>
      <c r="P403" s="3">
        <v>11.5</v>
      </c>
      <c r="Q403" s="2">
        <v>45275.464814814812</v>
      </c>
      <c r="R403" s="3" t="s">
        <v>1348</v>
      </c>
      <c r="S403" s="3" t="s">
        <v>30</v>
      </c>
      <c r="T403" s="3">
        <v>0.02</v>
      </c>
      <c r="U403" s="2">
        <v>45274.576817129629</v>
      </c>
      <c r="V403" s="3" t="s">
        <v>686</v>
      </c>
      <c r="W403" s="3" t="s">
        <v>546</v>
      </c>
      <c r="X403" s="2">
        <v>45274.624039351853</v>
      </c>
      <c r="Y403" s="3" t="s">
        <v>1307</v>
      </c>
      <c r="Z403" s="3">
        <v>9.6999999999999993</v>
      </c>
      <c r="AA403" s="2">
        <v>45274.622708333336</v>
      </c>
      <c r="AB403" s="3" t="s">
        <v>490</v>
      </c>
      <c r="AC403" s="3" t="s">
        <v>30</v>
      </c>
      <c r="AD403" s="3">
        <v>0.02</v>
      </c>
    </row>
    <row r="404" spans="1:30" x14ac:dyDescent="0.25">
      <c r="A404" s="2">
        <v>45274.631041666667</v>
      </c>
      <c r="B404" s="3">
        <v>460</v>
      </c>
      <c r="C404" s="3">
        <v>375</v>
      </c>
      <c r="D404" s="2">
        <v>45275.359097222223</v>
      </c>
      <c r="E404" s="3">
        <v>71.5</v>
      </c>
      <c r="F404" s="3">
        <v>13.4</v>
      </c>
      <c r="G404" s="2">
        <v>45275.356319444443</v>
      </c>
      <c r="H404" s="3" t="s">
        <v>352</v>
      </c>
      <c r="I404" s="3" t="s">
        <v>30</v>
      </c>
      <c r="J404" s="3">
        <v>0.02</v>
      </c>
      <c r="K404" s="2">
        <v>45275.423101851848</v>
      </c>
      <c r="L404" s="3" t="s">
        <v>809</v>
      </c>
      <c r="M404" s="3" t="s">
        <v>1149</v>
      </c>
      <c r="N404" s="2">
        <v>45275.477268518516</v>
      </c>
      <c r="O404" s="3" t="s">
        <v>908</v>
      </c>
      <c r="P404" s="3">
        <v>11.5</v>
      </c>
      <c r="Q404" s="2">
        <v>45275.466157407413</v>
      </c>
      <c r="R404" s="3" t="s">
        <v>71</v>
      </c>
      <c r="S404" s="3" t="s">
        <v>30</v>
      </c>
      <c r="T404" s="3">
        <v>0.02</v>
      </c>
      <c r="U404" s="2">
        <v>45274.578206018516</v>
      </c>
      <c r="V404" s="3" t="s">
        <v>787</v>
      </c>
      <c r="W404" s="3" t="s">
        <v>835</v>
      </c>
      <c r="X404" s="2">
        <v>45274.624097222222</v>
      </c>
      <c r="Y404" s="3" t="s">
        <v>1307</v>
      </c>
      <c r="Z404" s="3">
        <v>9.6999999999999993</v>
      </c>
      <c r="AA404" s="2">
        <v>45274.622743055559</v>
      </c>
      <c r="AB404" s="3" t="s">
        <v>490</v>
      </c>
      <c r="AC404" s="3" t="s">
        <v>30</v>
      </c>
      <c r="AD404" s="3">
        <v>0.02</v>
      </c>
    </row>
    <row r="405" spans="1:30" x14ac:dyDescent="0.25">
      <c r="A405" s="2">
        <v>45274.631099537037</v>
      </c>
      <c r="B405" s="3">
        <v>460</v>
      </c>
      <c r="C405" s="3">
        <v>375</v>
      </c>
      <c r="D405" s="2">
        <v>45275.360486111109</v>
      </c>
      <c r="E405" s="3">
        <v>72.5</v>
      </c>
      <c r="F405" s="3">
        <v>13.3</v>
      </c>
      <c r="G405" s="2">
        <v>45275.357708333337</v>
      </c>
      <c r="H405" s="3" t="s">
        <v>111</v>
      </c>
      <c r="I405" s="3" t="s">
        <v>30</v>
      </c>
      <c r="J405" s="3">
        <v>0.02</v>
      </c>
      <c r="K405" s="2">
        <v>45275.424490740741</v>
      </c>
      <c r="L405" s="3" t="s">
        <v>809</v>
      </c>
      <c r="M405" s="3" t="s">
        <v>1149</v>
      </c>
      <c r="N405" s="2">
        <v>45275.47865740741</v>
      </c>
      <c r="O405" s="3" t="s">
        <v>908</v>
      </c>
      <c r="P405" s="3">
        <v>11.5</v>
      </c>
      <c r="Q405" s="2">
        <v>45275.467546296291</v>
      </c>
      <c r="R405" s="3" t="s">
        <v>80</v>
      </c>
      <c r="S405" s="3" t="s">
        <v>30</v>
      </c>
      <c r="T405" s="3">
        <v>0.02</v>
      </c>
      <c r="U405" s="2">
        <v>45274.579594907409</v>
      </c>
      <c r="V405" s="3" t="s">
        <v>787</v>
      </c>
      <c r="W405" s="3" t="s">
        <v>835</v>
      </c>
      <c r="X405" s="2">
        <v>45274.624131944445</v>
      </c>
      <c r="Y405" s="3" t="s">
        <v>1307</v>
      </c>
      <c r="Z405" s="3">
        <v>9.6999999999999993</v>
      </c>
      <c r="AA405" s="2">
        <v>45274.624039351853</v>
      </c>
      <c r="AB405" s="3" t="s">
        <v>658</v>
      </c>
      <c r="AC405" s="3" t="s">
        <v>30</v>
      </c>
      <c r="AD405" s="3">
        <v>0.02</v>
      </c>
    </row>
    <row r="406" spans="1:30" x14ac:dyDescent="0.25">
      <c r="A406" s="2">
        <v>45274.631145833337</v>
      </c>
      <c r="B406" s="3">
        <v>460</v>
      </c>
      <c r="C406" s="3">
        <v>375</v>
      </c>
      <c r="D406" s="2">
        <v>45275.361875000002</v>
      </c>
      <c r="E406" s="3" t="s">
        <v>897</v>
      </c>
      <c r="F406" s="3">
        <v>13.1</v>
      </c>
      <c r="G406" s="2">
        <v>45275.359097222223</v>
      </c>
      <c r="H406" s="3" t="s">
        <v>165</v>
      </c>
      <c r="I406" s="3" t="s">
        <v>30</v>
      </c>
      <c r="J406" s="3">
        <v>0.02</v>
      </c>
      <c r="K406" s="2">
        <v>45275.425879629634</v>
      </c>
      <c r="L406" s="3" t="s">
        <v>850</v>
      </c>
      <c r="M406" s="3" t="s">
        <v>810</v>
      </c>
      <c r="N406" s="2">
        <v>45275.480046296296</v>
      </c>
      <c r="O406" s="3">
        <v>82.5</v>
      </c>
      <c r="P406" s="3">
        <v>11.5</v>
      </c>
      <c r="Q406" s="2">
        <v>45275.468935185185</v>
      </c>
      <c r="R406" s="3" t="s">
        <v>1349</v>
      </c>
      <c r="S406" s="3" t="s">
        <v>30</v>
      </c>
      <c r="T406" s="3">
        <v>0.02</v>
      </c>
      <c r="U406" s="2">
        <v>45274.580983796295</v>
      </c>
      <c r="V406" s="3" t="s">
        <v>275</v>
      </c>
      <c r="W406" s="3" t="s">
        <v>824</v>
      </c>
      <c r="X406" s="2">
        <v>45274.625428240739</v>
      </c>
      <c r="Y406" s="3" t="s">
        <v>1307</v>
      </c>
      <c r="Z406" s="3">
        <v>9.6999999999999993</v>
      </c>
      <c r="AA406" s="2">
        <v>45274.624097222222</v>
      </c>
      <c r="AB406" s="3" t="s">
        <v>658</v>
      </c>
      <c r="AC406" s="3" t="s">
        <v>30</v>
      </c>
      <c r="AD406" s="3">
        <v>0.02</v>
      </c>
    </row>
    <row r="407" spans="1:30" x14ac:dyDescent="0.25">
      <c r="A407" s="2">
        <v>45274.632476851853</v>
      </c>
      <c r="B407" s="3">
        <v>443</v>
      </c>
      <c r="C407" s="3">
        <v>361</v>
      </c>
      <c r="D407" s="2">
        <v>45275.363263888888</v>
      </c>
      <c r="E407" s="3" t="s">
        <v>896</v>
      </c>
      <c r="F407" s="3" t="s">
        <v>901</v>
      </c>
      <c r="G407" s="2">
        <v>45275.360486111109</v>
      </c>
      <c r="H407" s="3" t="s">
        <v>106</v>
      </c>
      <c r="I407" s="3" t="s">
        <v>30</v>
      </c>
      <c r="J407" s="3">
        <v>0.02</v>
      </c>
      <c r="K407" s="2">
        <v>45275.427268518513</v>
      </c>
      <c r="L407" s="3" t="s">
        <v>270</v>
      </c>
      <c r="M407" s="3" t="s">
        <v>805</v>
      </c>
      <c r="N407" s="2">
        <v>45275.481435185182</v>
      </c>
      <c r="O407" s="3" t="s">
        <v>908</v>
      </c>
      <c r="P407" s="3">
        <v>11.5</v>
      </c>
      <c r="Q407" s="2">
        <v>45275.470393518517</v>
      </c>
      <c r="R407" s="3" t="s">
        <v>1349</v>
      </c>
      <c r="S407" s="3" t="s">
        <v>30</v>
      </c>
      <c r="T407" s="3">
        <v>0.02</v>
      </c>
      <c r="U407" s="2">
        <v>45274.586539351847</v>
      </c>
      <c r="V407" s="3" t="s">
        <v>180</v>
      </c>
      <c r="W407" s="3" t="s">
        <v>1160</v>
      </c>
      <c r="X407" s="2">
        <v>45274.625474537039</v>
      </c>
      <c r="Y407" s="3" t="s">
        <v>1307</v>
      </c>
      <c r="Z407" s="3">
        <v>9.6999999999999993</v>
      </c>
      <c r="AA407" s="2">
        <v>45274.624131944445</v>
      </c>
      <c r="AB407" s="3" t="s">
        <v>658</v>
      </c>
      <c r="AC407" s="3" t="s">
        <v>30</v>
      </c>
      <c r="AD407" s="3">
        <v>0.02</v>
      </c>
    </row>
    <row r="408" spans="1:30" x14ac:dyDescent="0.25">
      <c r="A408" s="2">
        <v>45274.632511574076</v>
      </c>
      <c r="B408" s="3">
        <v>443</v>
      </c>
      <c r="C408" s="3">
        <v>361</v>
      </c>
      <c r="D408" s="2">
        <v>45275.364652777775</v>
      </c>
      <c r="E408" s="3" t="s">
        <v>896</v>
      </c>
      <c r="F408" s="3">
        <v>12.9</v>
      </c>
      <c r="G408" s="2">
        <v>45275.361875000002</v>
      </c>
      <c r="H408" s="3" t="s">
        <v>642</v>
      </c>
      <c r="I408" s="3" t="s">
        <v>30</v>
      </c>
      <c r="J408" s="3">
        <v>0.02</v>
      </c>
      <c r="K408" s="2">
        <v>45275.428657407407</v>
      </c>
      <c r="L408" s="3" t="s">
        <v>270</v>
      </c>
      <c r="M408" s="3" t="s">
        <v>805</v>
      </c>
      <c r="N408" s="2">
        <v>45275.482824074075</v>
      </c>
      <c r="O408" s="3">
        <v>83.5</v>
      </c>
      <c r="P408" s="3">
        <v>11.7</v>
      </c>
      <c r="Q408" s="2">
        <v>45275.471712962964</v>
      </c>
      <c r="R408" s="3" t="s">
        <v>1350</v>
      </c>
      <c r="S408" s="3" t="s">
        <v>30</v>
      </c>
      <c r="T408" s="3">
        <v>0.02</v>
      </c>
      <c r="U408" s="2">
        <v>45274.58792824074</v>
      </c>
      <c r="V408" s="3" t="s">
        <v>180</v>
      </c>
      <c r="W408" s="3" t="s">
        <v>1160</v>
      </c>
      <c r="X408" s="2">
        <v>45274.625532407408</v>
      </c>
      <c r="Y408" s="3" t="s">
        <v>1307</v>
      </c>
      <c r="Z408" s="3">
        <v>9.6999999999999993</v>
      </c>
      <c r="AA408" s="2">
        <v>45274.625428240739</v>
      </c>
      <c r="AB408" s="3" t="s">
        <v>257</v>
      </c>
      <c r="AC408" s="3" t="s">
        <v>30</v>
      </c>
      <c r="AD408" s="3">
        <v>0.02</v>
      </c>
    </row>
    <row r="409" spans="1:30" x14ac:dyDescent="0.25">
      <c r="A409" s="2">
        <v>45274.63381944444</v>
      </c>
      <c r="B409" s="3">
        <v>443</v>
      </c>
      <c r="C409" s="3">
        <v>361</v>
      </c>
      <c r="D409" s="2">
        <v>45275.366041666668</v>
      </c>
      <c r="E409" s="3">
        <v>74.5</v>
      </c>
      <c r="F409" s="3">
        <v>12.8</v>
      </c>
      <c r="G409" s="2">
        <v>45275.363263888888</v>
      </c>
      <c r="H409" s="3" t="s">
        <v>581</v>
      </c>
      <c r="I409" s="3" t="s">
        <v>30</v>
      </c>
      <c r="J409" s="3">
        <v>0.02</v>
      </c>
      <c r="K409" s="2">
        <v>45275.4300462963</v>
      </c>
      <c r="L409" s="3" t="s">
        <v>814</v>
      </c>
      <c r="M409" s="3" t="s">
        <v>1121</v>
      </c>
      <c r="N409" s="2">
        <v>45275.484212962961</v>
      </c>
      <c r="O409" s="3">
        <v>82.5</v>
      </c>
      <c r="P409" s="3">
        <v>11.6</v>
      </c>
      <c r="Q409" s="2">
        <v>45275.473101851851</v>
      </c>
      <c r="R409" s="3" t="s">
        <v>1351</v>
      </c>
      <c r="S409" s="3" t="s">
        <v>30</v>
      </c>
      <c r="T409" s="3">
        <v>0.02</v>
      </c>
      <c r="U409" s="2">
        <v>45274.589317129634</v>
      </c>
      <c r="V409" s="3" t="s">
        <v>424</v>
      </c>
      <c r="W409" s="3" t="s">
        <v>556</v>
      </c>
      <c r="X409" s="2">
        <v>45274.626817129625</v>
      </c>
      <c r="Y409" s="3" t="s">
        <v>1307</v>
      </c>
      <c r="Z409" s="3">
        <v>9.6999999999999993</v>
      </c>
      <c r="AA409" s="2">
        <v>45274.625474537039</v>
      </c>
      <c r="AB409" s="3" t="s">
        <v>257</v>
      </c>
      <c r="AC409" s="3" t="s">
        <v>30</v>
      </c>
      <c r="AD409" s="3">
        <v>0.02</v>
      </c>
    </row>
    <row r="410" spans="1:30" x14ac:dyDescent="0.25">
      <c r="A410" s="2">
        <v>45274.63386574074</v>
      </c>
      <c r="B410" s="3">
        <v>443</v>
      </c>
      <c r="C410" s="3">
        <v>361</v>
      </c>
      <c r="D410" s="2">
        <v>45275.367430555554</v>
      </c>
      <c r="E410" s="3" t="s">
        <v>900</v>
      </c>
      <c r="F410" s="3">
        <v>12.8</v>
      </c>
      <c r="G410" s="2">
        <v>45275.364652777775</v>
      </c>
      <c r="H410" s="3" t="s">
        <v>643</v>
      </c>
      <c r="I410" s="3" t="s">
        <v>30</v>
      </c>
      <c r="J410" s="3">
        <v>0.02</v>
      </c>
      <c r="K410" s="2">
        <v>45275.431435185186</v>
      </c>
      <c r="L410" s="3" t="s">
        <v>184</v>
      </c>
      <c r="M410" s="3" t="s">
        <v>540</v>
      </c>
      <c r="N410" s="2">
        <v>45275.485601851848</v>
      </c>
      <c r="O410" s="3">
        <v>82.5</v>
      </c>
      <c r="P410" s="3">
        <v>11.5</v>
      </c>
      <c r="Q410" s="2">
        <v>45275.474490740744</v>
      </c>
      <c r="R410" s="3" t="s">
        <v>1352</v>
      </c>
      <c r="S410" s="3" t="s">
        <v>30</v>
      </c>
      <c r="T410" s="3">
        <v>0.02</v>
      </c>
      <c r="U410" s="2">
        <v>45274.592094907406</v>
      </c>
      <c r="V410" s="3" t="s">
        <v>772</v>
      </c>
      <c r="W410" s="3" t="s">
        <v>533</v>
      </c>
      <c r="X410" s="2">
        <v>45274.626875000002</v>
      </c>
      <c r="Y410" s="3" t="s">
        <v>1307</v>
      </c>
      <c r="Z410" s="3">
        <v>9.6999999999999993</v>
      </c>
      <c r="AA410" s="2">
        <v>45274.625532407408</v>
      </c>
      <c r="AB410" s="3" t="s">
        <v>257</v>
      </c>
      <c r="AC410" s="3" t="s">
        <v>30</v>
      </c>
      <c r="AD410" s="3">
        <v>0.02</v>
      </c>
    </row>
    <row r="411" spans="1:30" x14ac:dyDescent="0.25">
      <c r="A411" s="2">
        <v>45274.633912037039</v>
      </c>
      <c r="B411" s="3">
        <v>443</v>
      </c>
      <c r="C411" s="3">
        <v>361</v>
      </c>
      <c r="D411" s="2">
        <v>45275.36881944444</v>
      </c>
      <c r="E411" s="3">
        <v>75.5</v>
      </c>
      <c r="F411" s="3">
        <v>12.7</v>
      </c>
      <c r="G411" s="2">
        <v>45275.366041666668</v>
      </c>
      <c r="H411" s="3" t="s">
        <v>357</v>
      </c>
      <c r="I411" s="3" t="s">
        <v>30</v>
      </c>
      <c r="J411" s="3">
        <v>0.02</v>
      </c>
      <c r="K411" s="2">
        <v>45275.432824074072</v>
      </c>
      <c r="L411" s="3" t="s">
        <v>184</v>
      </c>
      <c r="M411" s="3" t="s">
        <v>540</v>
      </c>
      <c r="N411" s="2">
        <v>45275.486990740741</v>
      </c>
      <c r="O411" s="3">
        <v>82.5</v>
      </c>
      <c r="P411" s="3">
        <v>11.5</v>
      </c>
      <c r="Q411" s="2">
        <v>45275.47587962963</v>
      </c>
      <c r="R411" s="3" t="s">
        <v>506</v>
      </c>
      <c r="S411" s="3" t="s">
        <v>30</v>
      </c>
      <c r="T411" s="3">
        <v>0.02</v>
      </c>
      <c r="U411" s="2">
        <v>45274.594872685186</v>
      </c>
      <c r="V411" s="3" t="s">
        <v>537</v>
      </c>
      <c r="W411" s="3" t="s">
        <v>1128</v>
      </c>
      <c r="X411" s="2">
        <v>45274.626921296294</v>
      </c>
      <c r="Y411" s="3" t="s">
        <v>1307</v>
      </c>
      <c r="Z411" s="3">
        <v>9.6999999999999993</v>
      </c>
      <c r="AA411" s="2">
        <v>45274.626817129625</v>
      </c>
      <c r="AB411" s="3" t="s">
        <v>598</v>
      </c>
      <c r="AC411" s="3" t="s">
        <v>30</v>
      </c>
      <c r="AD411" s="3">
        <v>0.02</v>
      </c>
    </row>
    <row r="412" spans="1:30" x14ac:dyDescent="0.25">
      <c r="A412" s="2">
        <v>45274.635208333333</v>
      </c>
      <c r="B412" s="3">
        <v>483</v>
      </c>
      <c r="C412" s="3">
        <v>380</v>
      </c>
      <c r="D412" s="2">
        <v>45275.370208333334</v>
      </c>
      <c r="E412" s="3">
        <v>75.5</v>
      </c>
      <c r="F412" s="3">
        <v>12.7</v>
      </c>
      <c r="G412" s="2">
        <v>45275.367430555554</v>
      </c>
      <c r="H412" s="3" t="s">
        <v>350</v>
      </c>
      <c r="I412" s="3" t="s">
        <v>30</v>
      </c>
      <c r="J412" s="3">
        <v>0.02</v>
      </c>
      <c r="K412" s="2">
        <v>45275.434212962966</v>
      </c>
      <c r="L412" s="3" t="s">
        <v>577</v>
      </c>
      <c r="M412" s="3" t="s">
        <v>554</v>
      </c>
      <c r="N412" s="2">
        <v>45275.488379629634</v>
      </c>
      <c r="O412" s="3">
        <v>82.5</v>
      </c>
      <c r="P412" s="3">
        <v>11.4</v>
      </c>
      <c r="Q412" s="2">
        <v>45275.477268518516</v>
      </c>
      <c r="R412" s="3" t="s">
        <v>1353</v>
      </c>
      <c r="S412" s="3" t="s">
        <v>30</v>
      </c>
      <c r="T412" s="3">
        <v>0.02</v>
      </c>
      <c r="U412" s="2">
        <v>45274.596261574072</v>
      </c>
      <c r="V412" s="3" t="s">
        <v>537</v>
      </c>
      <c r="W412" s="3" t="s">
        <v>1128</v>
      </c>
      <c r="X412" s="2">
        <v>45274.628206018519</v>
      </c>
      <c r="Y412" s="3">
        <v>86.5</v>
      </c>
      <c r="Z412" s="3">
        <v>9.6999999999999993</v>
      </c>
      <c r="AA412" s="2">
        <v>45274.626875000002</v>
      </c>
      <c r="AB412" s="3" t="s">
        <v>598</v>
      </c>
      <c r="AC412" s="3" t="s">
        <v>30</v>
      </c>
      <c r="AD412" s="3">
        <v>0.02</v>
      </c>
    </row>
    <row r="413" spans="1:30" x14ac:dyDescent="0.25">
      <c r="A413" s="2">
        <v>45274.635266203702</v>
      </c>
      <c r="B413" s="3">
        <v>483</v>
      </c>
      <c r="C413" s="3">
        <v>380</v>
      </c>
      <c r="D413" s="2">
        <v>45275.371597222227</v>
      </c>
      <c r="E413" s="3">
        <v>75.5</v>
      </c>
      <c r="F413" s="3">
        <v>12.6</v>
      </c>
      <c r="G413" s="2">
        <v>45275.36881944444</v>
      </c>
      <c r="H413" s="3" t="s">
        <v>249</v>
      </c>
      <c r="I413" s="3" t="s">
        <v>30</v>
      </c>
      <c r="J413" s="3">
        <v>0.02</v>
      </c>
      <c r="K413" s="2">
        <v>45275.435601851852</v>
      </c>
      <c r="L413" s="3" t="s">
        <v>791</v>
      </c>
      <c r="M413" s="3" t="s">
        <v>559</v>
      </c>
      <c r="N413" s="2">
        <v>45275.489768518513</v>
      </c>
      <c r="O413" s="3">
        <v>82.5</v>
      </c>
      <c r="P413" s="3">
        <v>11.4</v>
      </c>
      <c r="Q413" s="2">
        <v>45275.478425925925</v>
      </c>
      <c r="R413" s="3" t="s">
        <v>485</v>
      </c>
      <c r="S413" s="3"/>
      <c r="T413" s="3"/>
      <c r="U413" s="2">
        <v>45274.599039351851</v>
      </c>
      <c r="V413" s="3" t="s">
        <v>814</v>
      </c>
      <c r="W413" s="3" t="s">
        <v>1126</v>
      </c>
      <c r="X413" s="2">
        <v>45274.629594907412</v>
      </c>
      <c r="Y413" s="3">
        <v>86.5</v>
      </c>
      <c r="Z413" s="3">
        <v>9.6999999999999993</v>
      </c>
      <c r="AA413" s="2">
        <v>45274.626921296294</v>
      </c>
      <c r="AB413" s="3" t="s">
        <v>598</v>
      </c>
      <c r="AC413" s="3" t="s">
        <v>30</v>
      </c>
      <c r="AD413" s="3">
        <v>0.02</v>
      </c>
    </row>
    <row r="414" spans="1:30" x14ac:dyDescent="0.25">
      <c r="A414" s="2">
        <v>45274.635312500002</v>
      </c>
      <c r="B414" s="3">
        <v>483</v>
      </c>
      <c r="C414" s="3">
        <v>380</v>
      </c>
      <c r="D414" s="2">
        <v>45275.372986111106</v>
      </c>
      <c r="E414" s="3" t="s">
        <v>913</v>
      </c>
      <c r="F414" s="3">
        <v>12.6</v>
      </c>
      <c r="G414" s="2">
        <v>45275.370208333334</v>
      </c>
      <c r="H414" s="3" t="s">
        <v>137</v>
      </c>
      <c r="I414" s="3" t="s">
        <v>30</v>
      </c>
      <c r="J414" s="3">
        <v>0.02</v>
      </c>
      <c r="K414" s="2">
        <v>45275.436990740738</v>
      </c>
      <c r="L414" s="3" t="s">
        <v>791</v>
      </c>
      <c r="M414" s="3" t="s">
        <v>559</v>
      </c>
      <c r="N414" s="2">
        <v>45275.491157407407</v>
      </c>
      <c r="O414" s="3">
        <v>82.5</v>
      </c>
      <c r="P414" s="3">
        <v>11.4</v>
      </c>
      <c r="Q414" s="2">
        <v>45275.47865740741</v>
      </c>
      <c r="R414" s="3" t="s">
        <v>485</v>
      </c>
      <c r="S414" s="3" t="s">
        <v>30</v>
      </c>
      <c r="T414" s="3">
        <v>0.02</v>
      </c>
      <c r="U414" s="2">
        <v>45274.600428240738</v>
      </c>
      <c r="V414" s="3" t="s">
        <v>814</v>
      </c>
      <c r="W414" s="3" t="s">
        <v>1126</v>
      </c>
      <c r="X414" s="2">
        <v>45274.630983796298</v>
      </c>
      <c r="Y414" s="3">
        <v>86.5</v>
      </c>
      <c r="Z414" s="3">
        <v>9.6999999999999993</v>
      </c>
      <c r="AA414" s="2">
        <v>45274.628206018519</v>
      </c>
      <c r="AB414" s="3" t="s">
        <v>98</v>
      </c>
      <c r="AC414" s="3" t="s">
        <v>30</v>
      </c>
      <c r="AD414" s="3">
        <v>0.02</v>
      </c>
    </row>
    <row r="415" spans="1:30" x14ac:dyDescent="0.25">
      <c r="A415" s="2">
        <v>45274.636597222227</v>
      </c>
      <c r="B415" s="3">
        <v>459</v>
      </c>
      <c r="C415" s="3">
        <v>370</v>
      </c>
      <c r="D415" s="2">
        <v>45275.374374999999</v>
      </c>
      <c r="E415" s="3" t="s">
        <v>913</v>
      </c>
      <c r="F415" s="3">
        <v>12.5</v>
      </c>
      <c r="G415" s="2">
        <v>45275.371597222227</v>
      </c>
      <c r="H415" s="3" t="s">
        <v>644</v>
      </c>
      <c r="I415" s="3" t="s">
        <v>30</v>
      </c>
      <c r="J415" s="3">
        <v>0.02</v>
      </c>
      <c r="K415" s="2">
        <v>45275.438379629632</v>
      </c>
      <c r="L415" s="3" t="s">
        <v>434</v>
      </c>
      <c r="M415" s="3" t="s">
        <v>809</v>
      </c>
      <c r="N415" s="2">
        <v>45275.4925462963</v>
      </c>
      <c r="O415" s="3" t="s">
        <v>908</v>
      </c>
      <c r="P415" s="3">
        <v>11.4</v>
      </c>
      <c r="Q415" s="2">
        <v>45275.480046296296</v>
      </c>
      <c r="R415" s="3" t="s">
        <v>94</v>
      </c>
      <c r="S415" s="3" t="s">
        <v>30</v>
      </c>
      <c r="T415" s="3">
        <v>0.02</v>
      </c>
      <c r="U415" s="2">
        <v>45274.603206018517</v>
      </c>
      <c r="V415" s="3" t="s">
        <v>802</v>
      </c>
      <c r="W415" s="3" t="s">
        <v>1222</v>
      </c>
      <c r="X415" s="2">
        <v>45274.632372685184</v>
      </c>
      <c r="Y415" s="3">
        <v>86.5</v>
      </c>
      <c r="Z415" s="3">
        <v>9.6999999999999993</v>
      </c>
      <c r="AA415" s="2">
        <v>45274.629594907412</v>
      </c>
      <c r="AB415" s="3" t="s">
        <v>490</v>
      </c>
      <c r="AC415" s="3" t="s">
        <v>30</v>
      </c>
      <c r="AD415" s="3">
        <v>0.02</v>
      </c>
    </row>
    <row r="416" spans="1:30" x14ac:dyDescent="0.25">
      <c r="A416" s="2">
        <v>45274.636643518519</v>
      </c>
      <c r="B416" s="3">
        <v>459</v>
      </c>
      <c r="C416" s="3">
        <v>370</v>
      </c>
      <c r="D416" s="2">
        <v>45275.375763888893</v>
      </c>
      <c r="E416" s="3" t="s">
        <v>913</v>
      </c>
      <c r="F416" s="3">
        <v>12.4</v>
      </c>
      <c r="G416" s="2">
        <v>45275.372986111106</v>
      </c>
      <c r="H416" s="3" t="s">
        <v>645</v>
      </c>
      <c r="I416" s="3" t="s">
        <v>30</v>
      </c>
      <c r="J416" s="3">
        <v>0.02</v>
      </c>
      <c r="K416" s="2">
        <v>45275.439768518518</v>
      </c>
      <c r="L416" s="3" t="s">
        <v>529</v>
      </c>
      <c r="M416" s="3" t="s">
        <v>835</v>
      </c>
      <c r="N416" s="2">
        <v>45275.493935185186</v>
      </c>
      <c r="O416" s="3" t="s">
        <v>908</v>
      </c>
      <c r="P416" s="3">
        <v>11.4</v>
      </c>
      <c r="Q416" s="2">
        <v>45275.481435185182</v>
      </c>
      <c r="R416" s="3" t="s">
        <v>468</v>
      </c>
      <c r="S416" s="3" t="s">
        <v>30</v>
      </c>
      <c r="T416" s="3">
        <v>0.02</v>
      </c>
      <c r="U416" s="2">
        <v>45274.604594907403</v>
      </c>
      <c r="V416" s="3" t="s">
        <v>802</v>
      </c>
      <c r="W416" s="3" t="s">
        <v>1222</v>
      </c>
      <c r="X416" s="2">
        <v>45274.633761574078</v>
      </c>
      <c r="Y416" s="3">
        <v>86.5</v>
      </c>
      <c r="Z416" s="3">
        <v>9.8000000000000007</v>
      </c>
      <c r="AA416" s="2">
        <v>45274.630983796298</v>
      </c>
      <c r="AB416" s="3" t="s">
        <v>654</v>
      </c>
      <c r="AC416" s="3" t="s">
        <v>30</v>
      </c>
      <c r="AD416" s="3">
        <v>0.02</v>
      </c>
    </row>
    <row r="417" spans="1:30" x14ac:dyDescent="0.25">
      <c r="A417" s="2">
        <v>45274.636689814812</v>
      </c>
      <c r="B417" s="3">
        <v>459</v>
      </c>
      <c r="C417" s="3">
        <v>370</v>
      </c>
      <c r="D417" s="2">
        <v>45275.377152777779</v>
      </c>
      <c r="E417" s="3">
        <v>76.5</v>
      </c>
      <c r="F417" s="3">
        <v>12.3</v>
      </c>
      <c r="G417" s="2">
        <v>45275.374374999999</v>
      </c>
      <c r="H417" s="3" t="s">
        <v>393</v>
      </c>
      <c r="I417" s="3" t="s">
        <v>30</v>
      </c>
      <c r="J417" s="3">
        <v>0.02</v>
      </c>
      <c r="K417" s="2">
        <v>45275.441157407404</v>
      </c>
      <c r="L417" s="3" t="s">
        <v>529</v>
      </c>
      <c r="M417" s="3" t="s">
        <v>835</v>
      </c>
      <c r="N417" s="2">
        <v>45275.495324074072</v>
      </c>
      <c r="O417" s="3">
        <v>83.5</v>
      </c>
      <c r="P417" s="3">
        <v>11.4</v>
      </c>
      <c r="Q417" s="2">
        <v>45275.482824074075</v>
      </c>
      <c r="R417" s="3" t="s">
        <v>1354</v>
      </c>
      <c r="S417" s="3" t="s">
        <v>30</v>
      </c>
      <c r="T417" s="3">
        <v>0.02</v>
      </c>
      <c r="U417" s="2">
        <v>45274.605983796297</v>
      </c>
      <c r="V417" s="3" t="s">
        <v>804</v>
      </c>
      <c r="W417" s="3" t="s">
        <v>1121</v>
      </c>
      <c r="X417" s="2">
        <v>45274.635150462964</v>
      </c>
      <c r="Y417" s="3" t="s">
        <v>1183</v>
      </c>
      <c r="Z417" s="3">
        <v>9.9</v>
      </c>
      <c r="AA417" s="2">
        <v>45274.632372685184</v>
      </c>
      <c r="AB417" s="3" t="s">
        <v>477</v>
      </c>
      <c r="AC417" s="3" t="s">
        <v>30</v>
      </c>
      <c r="AD417" s="3">
        <v>0.02</v>
      </c>
    </row>
    <row r="418" spans="1:30" x14ac:dyDescent="0.25">
      <c r="A418" s="2">
        <v>45274.637986111113</v>
      </c>
      <c r="B418" s="3">
        <v>459</v>
      </c>
      <c r="C418" s="3">
        <v>370</v>
      </c>
      <c r="D418" s="2">
        <v>45275.378541666665</v>
      </c>
      <c r="E418" s="3">
        <v>76.5</v>
      </c>
      <c r="F418" s="3">
        <v>12.3</v>
      </c>
      <c r="G418" s="2">
        <v>45275.375763888893</v>
      </c>
      <c r="H418" s="3" t="s">
        <v>595</v>
      </c>
      <c r="I418" s="3" t="s">
        <v>30</v>
      </c>
      <c r="J418" s="3">
        <v>0.02</v>
      </c>
      <c r="K418" s="2">
        <v>45275.442546296297</v>
      </c>
      <c r="L418" s="3" t="s">
        <v>685</v>
      </c>
      <c r="M418" s="3" t="s">
        <v>847</v>
      </c>
      <c r="N418" s="2">
        <v>45275.496712962966</v>
      </c>
      <c r="O418" s="3" t="s">
        <v>908</v>
      </c>
      <c r="P418" s="3">
        <v>11.5</v>
      </c>
      <c r="Q418" s="2">
        <v>45275.483287037037</v>
      </c>
      <c r="R418" s="3" t="s">
        <v>242</v>
      </c>
      <c r="S418" s="3"/>
      <c r="T418" s="3"/>
      <c r="U418" s="2">
        <v>45274.60737268519</v>
      </c>
      <c r="V418" s="3" t="s">
        <v>572</v>
      </c>
      <c r="W418" s="3" t="s">
        <v>269</v>
      </c>
      <c r="X418" s="2">
        <v>45274.63653935185</v>
      </c>
      <c r="Y418" s="3">
        <v>86.5</v>
      </c>
      <c r="Z418" s="3">
        <v>9.8000000000000007</v>
      </c>
      <c r="AA418" s="2">
        <v>45274.633761574078</v>
      </c>
      <c r="AB418" s="3" t="s">
        <v>697</v>
      </c>
      <c r="AC418" s="3" t="s">
        <v>30</v>
      </c>
      <c r="AD418" s="3">
        <v>0.02</v>
      </c>
    </row>
    <row r="419" spans="1:30" x14ac:dyDescent="0.25">
      <c r="A419" s="2">
        <v>45274.638032407413</v>
      </c>
      <c r="B419" s="3">
        <v>459</v>
      </c>
      <c r="C419" s="3">
        <v>370</v>
      </c>
      <c r="D419" s="2">
        <v>45275.379930555559</v>
      </c>
      <c r="E419" s="3" t="s">
        <v>902</v>
      </c>
      <c r="F419" s="3">
        <v>12.3</v>
      </c>
      <c r="G419" s="2">
        <v>45275.377152777779</v>
      </c>
      <c r="H419" s="3" t="s">
        <v>484</v>
      </c>
      <c r="I419" s="3" t="s">
        <v>30</v>
      </c>
      <c r="J419" s="3">
        <v>0.02</v>
      </c>
      <c r="K419" s="2">
        <v>45275.443935185191</v>
      </c>
      <c r="L419" s="3" t="s">
        <v>783</v>
      </c>
      <c r="M419" s="3" t="s">
        <v>542</v>
      </c>
      <c r="N419" s="2">
        <v>45275.498101851852</v>
      </c>
      <c r="O419" s="3" t="s">
        <v>908</v>
      </c>
      <c r="P419" s="3">
        <v>11.4</v>
      </c>
      <c r="Q419" s="2">
        <v>45275.484212962961</v>
      </c>
      <c r="R419" s="3" t="s">
        <v>485</v>
      </c>
      <c r="S419" s="3" t="s">
        <v>30</v>
      </c>
      <c r="T419" s="3">
        <v>0.02</v>
      </c>
      <c r="U419" s="2">
        <v>45274.608761574069</v>
      </c>
      <c r="V419" s="3" t="s">
        <v>572</v>
      </c>
      <c r="W419" s="3" t="s">
        <v>269</v>
      </c>
      <c r="X419" s="2">
        <v>45274.637928240743</v>
      </c>
      <c r="Y419" s="3">
        <v>86.5</v>
      </c>
      <c r="Z419" s="3">
        <v>9.9</v>
      </c>
      <c r="AA419" s="2">
        <v>45274.635150462964</v>
      </c>
      <c r="AB419" s="3" t="s">
        <v>698</v>
      </c>
      <c r="AC419" s="3" t="s">
        <v>30</v>
      </c>
      <c r="AD419" s="3">
        <v>0.02</v>
      </c>
    </row>
    <row r="420" spans="1:30" x14ac:dyDescent="0.25">
      <c r="A420" s="2">
        <v>45274.638078703705</v>
      </c>
      <c r="B420" s="3">
        <v>459</v>
      </c>
      <c r="C420" s="3">
        <v>370</v>
      </c>
      <c r="D420" s="2">
        <v>45275.381319444445</v>
      </c>
      <c r="E420" s="3" t="s">
        <v>902</v>
      </c>
      <c r="F420" s="3">
        <v>12.3</v>
      </c>
      <c r="G420" s="2">
        <v>45275.378541666665</v>
      </c>
      <c r="H420" s="3" t="s">
        <v>616</v>
      </c>
      <c r="I420" s="3" t="s">
        <v>30</v>
      </c>
      <c r="J420" s="3">
        <v>0.02</v>
      </c>
      <c r="K420" s="2">
        <v>45275.44532407407</v>
      </c>
      <c r="L420" s="3" t="s">
        <v>783</v>
      </c>
      <c r="M420" s="3" t="s">
        <v>542</v>
      </c>
      <c r="N420" s="2">
        <v>45275.499490740738</v>
      </c>
      <c r="O420" s="3">
        <v>83.5</v>
      </c>
      <c r="P420" s="3">
        <v>11.5</v>
      </c>
      <c r="Q420" s="2">
        <v>45275.485601851848</v>
      </c>
      <c r="R420" s="3" t="s">
        <v>1355</v>
      </c>
      <c r="S420" s="3" t="s">
        <v>30</v>
      </c>
      <c r="T420" s="3">
        <v>0.02</v>
      </c>
      <c r="U420" s="2">
        <v>45274.610150462962</v>
      </c>
      <c r="V420" s="3" t="s">
        <v>833</v>
      </c>
      <c r="W420" s="3" t="s">
        <v>1142</v>
      </c>
      <c r="X420" s="2">
        <v>45274.639317129629</v>
      </c>
      <c r="Y420" s="3">
        <v>86.5</v>
      </c>
      <c r="Z420" s="3">
        <v>9.8000000000000007</v>
      </c>
      <c r="AA420" s="2">
        <v>45274.63653935185</v>
      </c>
      <c r="AB420" s="3" t="s">
        <v>1333</v>
      </c>
      <c r="AC420" s="3" t="s">
        <v>30</v>
      </c>
      <c r="AD420" s="3">
        <v>0.02</v>
      </c>
    </row>
    <row r="421" spans="1:30" x14ac:dyDescent="0.25">
      <c r="A421" s="2">
        <v>45274.639421296291</v>
      </c>
      <c r="B421" s="3">
        <v>494</v>
      </c>
      <c r="C421" s="3">
        <v>390</v>
      </c>
      <c r="D421" s="2">
        <v>45275.382708333331</v>
      </c>
      <c r="E421" s="3">
        <v>77.5</v>
      </c>
      <c r="F421" s="3">
        <v>12.3</v>
      </c>
      <c r="G421" s="2">
        <v>45275.379930555559</v>
      </c>
      <c r="H421" s="3" t="s">
        <v>101</v>
      </c>
      <c r="I421" s="3" t="s">
        <v>30</v>
      </c>
      <c r="J421" s="3">
        <v>0.02</v>
      </c>
      <c r="K421" s="2">
        <v>45275.446712962963</v>
      </c>
      <c r="L421" s="3" t="s">
        <v>530</v>
      </c>
      <c r="M421" s="3" t="s">
        <v>847</v>
      </c>
      <c r="N421" s="2">
        <v>45275.500879629632</v>
      </c>
      <c r="O421" s="3" t="s">
        <v>908</v>
      </c>
      <c r="P421" s="3">
        <v>11.4</v>
      </c>
      <c r="Q421" s="2">
        <v>45275.486990740741</v>
      </c>
      <c r="R421" s="3" t="s">
        <v>1356</v>
      </c>
      <c r="S421" s="3" t="s">
        <v>30</v>
      </c>
      <c r="T421" s="3">
        <v>0.02</v>
      </c>
      <c r="U421" s="2">
        <v>45274.610208333332</v>
      </c>
      <c r="V421" s="3" t="s">
        <v>833</v>
      </c>
      <c r="W421" s="3" t="s">
        <v>1142</v>
      </c>
      <c r="X421" s="2">
        <v>45274.640706018516</v>
      </c>
      <c r="Y421" s="3">
        <v>86.5</v>
      </c>
      <c r="Z421" s="3">
        <v>9.8000000000000007</v>
      </c>
      <c r="AA421" s="2">
        <v>45274.637928240743</v>
      </c>
      <c r="AB421" s="3" t="s">
        <v>263</v>
      </c>
      <c r="AC421" s="3" t="s">
        <v>30</v>
      </c>
      <c r="AD421" s="3">
        <v>0.02</v>
      </c>
    </row>
    <row r="422" spans="1:30" x14ac:dyDescent="0.25">
      <c r="A422" s="2">
        <v>45274.639467592591</v>
      </c>
      <c r="B422" s="3">
        <v>494</v>
      </c>
      <c r="C422" s="3">
        <v>390</v>
      </c>
      <c r="D422" s="2">
        <v>45275.384097222224</v>
      </c>
      <c r="E422" s="3" t="s">
        <v>902</v>
      </c>
      <c r="F422" s="3">
        <v>12.3</v>
      </c>
      <c r="G422" s="2">
        <v>45275.381319444445</v>
      </c>
      <c r="H422" s="3" t="s">
        <v>101</v>
      </c>
      <c r="I422" s="3" t="s">
        <v>30</v>
      </c>
      <c r="J422" s="3">
        <v>0.02</v>
      </c>
      <c r="K422" s="2">
        <v>45275.448101851856</v>
      </c>
      <c r="L422" s="3" t="s">
        <v>1150</v>
      </c>
      <c r="M422" s="3" t="s">
        <v>1151</v>
      </c>
      <c r="N422" s="2">
        <v>45275.502268518518</v>
      </c>
      <c r="O422" s="3" t="s">
        <v>908</v>
      </c>
      <c r="P422" s="3">
        <v>11.4</v>
      </c>
      <c r="Q422" s="2">
        <v>45275.488379629634</v>
      </c>
      <c r="R422" s="3" t="s">
        <v>1357</v>
      </c>
      <c r="S422" s="3" t="s">
        <v>30</v>
      </c>
      <c r="T422" s="3">
        <v>0.02</v>
      </c>
      <c r="U422" s="2">
        <v>45274.610254629632</v>
      </c>
      <c r="V422" s="3" t="s">
        <v>833</v>
      </c>
      <c r="W422" s="3" t="s">
        <v>1142</v>
      </c>
      <c r="X422" s="2">
        <v>45274.642094907409</v>
      </c>
      <c r="Y422" s="3" t="s">
        <v>1183</v>
      </c>
      <c r="Z422" s="3">
        <v>9.9</v>
      </c>
      <c r="AA422" s="2">
        <v>45274.639317129629</v>
      </c>
      <c r="AB422" s="3" t="s">
        <v>590</v>
      </c>
      <c r="AC422" s="3" t="s">
        <v>30</v>
      </c>
      <c r="AD422" s="3">
        <v>0.02</v>
      </c>
    </row>
    <row r="423" spans="1:30" x14ac:dyDescent="0.25">
      <c r="A423" s="2">
        <v>45274.640763888892</v>
      </c>
      <c r="B423" s="3">
        <v>482</v>
      </c>
      <c r="C423" s="3">
        <v>398</v>
      </c>
      <c r="D423" s="2">
        <v>45275.38548611111</v>
      </c>
      <c r="E423" s="3">
        <v>77.5</v>
      </c>
      <c r="F423" s="3">
        <v>12.2</v>
      </c>
      <c r="G423" s="2">
        <v>45275.382708333331</v>
      </c>
      <c r="H423" s="3" t="s">
        <v>646</v>
      </c>
      <c r="I423" s="3" t="s">
        <v>30</v>
      </c>
      <c r="J423" s="3">
        <v>0.02</v>
      </c>
      <c r="K423" s="2">
        <v>45275.449490740742</v>
      </c>
      <c r="L423" s="3" t="s">
        <v>1150</v>
      </c>
      <c r="M423" s="3" t="s">
        <v>1151</v>
      </c>
      <c r="N423" s="2">
        <v>45275.503657407404</v>
      </c>
      <c r="O423" s="3" t="s">
        <v>908</v>
      </c>
      <c r="P423" s="3">
        <v>11.4</v>
      </c>
      <c r="Q423" s="2">
        <v>45275.489768518513</v>
      </c>
      <c r="R423" s="3" t="s">
        <v>448</v>
      </c>
      <c r="S423" s="3" t="s">
        <v>30</v>
      </c>
      <c r="T423" s="3">
        <v>0.02</v>
      </c>
      <c r="U423" s="2">
        <v>45274.611539351856</v>
      </c>
      <c r="V423" s="3" t="s">
        <v>805</v>
      </c>
      <c r="W423" s="3" t="s">
        <v>945</v>
      </c>
      <c r="X423" s="2">
        <v>45274.644872685181</v>
      </c>
      <c r="Y423" s="3" t="s">
        <v>1183</v>
      </c>
      <c r="Z423" s="3">
        <v>9.9</v>
      </c>
      <c r="AA423" s="2">
        <v>45274.640706018516</v>
      </c>
      <c r="AB423" s="3" t="s">
        <v>141</v>
      </c>
      <c r="AC423" s="3" t="s">
        <v>30</v>
      </c>
      <c r="AD423" s="3">
        <v>0.02</v>
      </c>
    </row>
    <row r="424" spans="1:30" x14ac:dyDescent="0.25">
      <c r="A424" s="2">
        <v>45274.640810185185</v>
      </c>
      <c r="B424" s="3">
        <v>482</v>
      </c>
      <c r="C424" s="3">
        <v>398</v>
      </c>
      <c r="D424" s="2">
        <v>45275.38826388889</v>
      </c>
      <c r="E424" s="3" t="s">
        <v>903</v>
      </c>
      <c r="F424" s="3">
        <v>12.2</v>
      </c>
      <c r="G424" s="2">
        <v>45275.384097222224</v>
      </c>
      <c r="H424" s="3" t="s">
        <v>647</v>
      </c>
      <c r="I424" s="3" t="s">
        <v>30</v>
      </c>
      <c r="J424" s="3">
        <v>0.02</v>
      </c>
      <c r="K424" s="2">
        <v>45275.450879629629</v>
      </c>
      <c r="L424" s="3" t="s">
        <v>771</v>
      </c>
      <c r="M424" s="3" t="s">
        <v>565</v>
      </c>
      <c r="N424" s="2">
        <v>45275.505046296297</v>
      </c>
      <c r="O424" s="3" t="s">
        <v>908</v>
      </c>
      <c r="P424" s="3">
        <v>11.4</v>
      </c>
      <c r="Q424" s="2">
        <v>45275.491157407407</v>
      </c>
      <c r="R424" s="3" t="s">
        <v>466</v>
      </c>
      <c r="S424" s="3" t="s">
        <v>30</v>
      </c>
      <c r="T424" s="3">
        <v>0.02</v>
      </c>
      <c r="U424" s="2">
        <v>45274.611620370371</v>
      </c>
      <c r="V424" s="3" t="s">
        <v>805</v>
      </c>
      <c r="W424" s="3" t="s">
        <v>945</v>
      </c>
      <c r="X424" s="2">
        <v>45274.646261574075</v>
      </c>
      <c r="Y424" s="3">
        <v>86.5</v>
      </c>
      <c r="Z424" s="3">
        <v>9.9</v>
      </c>
      <c r="AA424" s="2">
        <v>45274.642094907409</v>
      </c>
      <c r="AB424" s="3" t="s">
        <v>1324</v>
      </c>
      <c r="AC424" s="3" t="s">
        <v>30</v>
      </c>
      <c r="AD424" s="3">
        <v>0.02</v>
      </c>
    </row>
    <row r="425" spans="1:30" x14ac:dyDescent="0.25">
      <c r="A425" s="2">
        <v>45274.642210648148</v>
      </c>
      <c r="B425" s="3">
        <v>482</v>
      </c>
      <c r="C425" s="3">
        <v>398</v>
      </c>
      <c r="D425" s="2">
        <v>45275.389652777776</v>
      </c>
      <c r="E425" s="3">
        <v>77.5</v>
      </c>
      <c r="F425" s="3">
        <v>12.2</v>
      </c>
      <c r="G425" s="2">
        <v>45275.38548611111</v>
      </c>
      <c r="H425" s="3" t="s">
        <v>648</v>
      </c>
      <c r="I425" s="3" t="s">
        <v>30</v>
      </c>
      <c r="J425" s="3">
        <v>0.02</v>
      </c>
      <c r="K425" s="2">
        <v>45275.452268518522</v>
      </c>
      <c r="L425" s="3" t="s">
        <v>816</v>
      </c>
      <c r="M425" s="3" t="s">
        <v>1152</v>
      </c>
      <c r="N425" s="2">
        <v>45275.506435185191</v>
      </c>
      <c r="O425" s="3" t="s">
        <v>908</v>
      </c>
      <c r="P425" s="3">
        <v>11.3</v>
      </c>
      <c r="Q425" s="2">
        <v>45275.4925462963</v>
      </c>
      <c r="R425" s="3" t="s">
        <v>473</v>
      </c>
      <c r="S425" s="3" t="s">
        <v>30</v>
      </c>
      <c r="T425" s="3">
        <v>0.02</v>
      </c>
      <c r="U425" s="2">
        <v>45274.612928240742</v>
      </c>
      <c r="V425" s="3" t="s">
        <v>805</v>
      </c>
      <c r="W425" s="3" t="s">
        <v>945</v>
      </c>
      <c r="X425" s="2">
        <v>45274.647650462968</v>
      </c>
      <c r="Y425" s="3">
        <v>86.5</v>
      </c>
      <c r="Z425" s="3">
        <v>9.9</v>
      </c>
      <c r="AA425" s="2">
        <v>45274.644872685181</v>
      </c>
      <c r="AB425" s="3" t="s">
        <v>448</v>
      </c>
      <c r="AC425" s="3">
        <v>1.34</v>
      </c>
      <c r="AD425" s="3">
        <v>0.02</v>
      </c>
    </row>
    <row r="426" spans="1:30" x14ac:dyDescent="0.25">
      <c r="A426" s="2">
        <v>45274.642245370371</v>
      </c>
      <c r="B426" s="3">
        <v>482</v>
      </c>
      <c r="C426" s="3">
        <v>398</v>
      </c>
      <c r="D426" s="2">
        <v>45275.391041666662</v>
      </c>
      <c r="E426" s="3" t="s">
        <v>903</v>
      </c>
      <c r="F426" s="3">
        <v>12.2</v>
      </c>
      <c r="G426" s="2">
        <v>45275.38826388889</v>
      </c>
      <c r="H426" s="3" t="s">
        <v>479</v>
      </c>
      <c r="I426" s="3" t="s">
        <v>30</v>
      </c>
      <c r="J426" s="3">
        <v>0.02</v>
      </c>
      <c r="K426" s="2">
        <v>45275.453657407408</v>
      </c>
      <c r="L426" s="3" t="s">
        <v>816</v>
      </c>
      <c r="M426" s="3" t="s">
        <v>1152</v>
      </c>
      <c r="N426" s="2">
        <v>45275.50782407407</v>
      </c>
      <c r="O426" s="3" t="s">
        <v>908</v>
      </c>
      <c r="P426" s="3">
        <v>11.3</v>
      </c>
      <c r="Q426" s="2">
        <v>45275.493935185186</v>
      </c>
      <c r="R426" s="3" t="s">
        <v>69</v>
      </c>
      <c r="S426" s="3" t="s">
        <v>30</v>
      </c>
      <c r="T426" s="3">
        <v>0.02</v>
      </c>
      <c r="U426" s="2">
        <v>45274.612986111111</v>
      </c>
      <c r="V426" s="3" t="s">
        <v>805</v>
      </c>
      <c r="W426" s="3" t="s">
        <v>945</v>
      </c>
      <c r="X426" s="2">
        <v>45274.649039351847</v>
      </c>
      <c r="Y426" s="3">
        <v>86.5</v>
      </c>
      <c r="Z426" s="3">
        <v>9.9</v>
      </c>
      <c r="AA426" s="2">
        <v>45274.646261574075</v>
      </c>
      <c r="AB426" s="3" t="s">
        <v>448</v>
      </c>
      <c r="AC426" s="3">
        <v>1.52</v>
      </c>
      <c r="AD426" s="3">
        <v>0.02</v>
      </c>
    </row>
    <row r="427" spans="1:30" x14ac:dyDescent="0.25">
      <c r="A427" s="2">
        <v>45274.643541666665</v>
      </c>
      <c r="B427" s="3">
        <v>1175</v>
      </c>
      <c r="C427" s="3">
        <v>976</v>
      </c>
      <c r="D427" s="2">
        <v>45275.392430555556</v>
      </c>
      <c r="E427" s="3" t="s">
        <v>903</v>
      </c>
      <c r="F427" s="3">
        <v>12.2</v>
      </c>
      <c r="G427" s="2">
        <v>45275.389652777776</v>
      </c>
      <c r="H427" s="3" t="s">
        <v>586</v>
      </c>
      <c r="I427" s="3" t="s">
        <v>30</v>
      </c>
      <c r="J427" s="3">
        <v>0.02</v>
      </c>
      <c r="K427" s="2">
        <v>45275.455046296294</v>
      </c>
      <c r="L427" s="3" t="s">
        <v>838</v>
      </c>
      <c r="M427" s="3" t="s">
        <v>525</v>
      </c>
      <c r="N427" s="2">
        <v>45275.509212962963</v>
      </c>
      <c r="O427" s="3" t="s">
        <v>908</v>
      </c>
      <c r="P427" s="3">
        <v>11.3</v>
      </c>
      <c r="Q427" s="2">
        <v>45275.495324074072</v>
      </c>
      <c r="R427" s="3" t="s">
        <v>262</v>
      </c>
      <c r="S427" s="3" t="s">
        <v>30</v>
      </c>
      <c r="T427" s="3">
        <v>0.02</v>
      </c>
      <c r="U427" s="2">
        <v>45274.613032407404</v>
      </c>
      <c r="V427" s="3" t="s">
        <v>805</v>
      </c>
      <c r="W427" s="3" t="s">
        <v>945</v>
      </c>
      <c r="X427" s="2">
        <v>45274.65042824074</v>
      </c>
      <c r="Y427" s="3" t="s">
        <v>1183</v>
      </c>
      <c r="Z427" s="3" t="s">
        <v>910</v>
      </c>
      <c r="AA427" s="2">
        <v>45274.647650462968</v>
      </c>
      <c r="AB427" s="3" t="s">
        <v>1485</v>
      </c>
      <c r="AC427" s="3">
        <v>1.69</v>
      </c>
      <c r="AD427" s="3">
        <v>0.02</v>
      </c>
    </row>
    <row r="428" spans="1:30" x14ac:dyDescent="0.25">
      <c r="A428" s="2">
        <v>45274.643587962964</v>
      </c>
      <c r="B428" s="3">
        <v>1175</v>
      </c>
      <c r="C428" s="3">
        <v>976</v>
      </c>
      <c r="D428" s="2">
        <v>45275.393819444449</v>
      </c>
      <c r="E428" s="3" t="s">
        <v>903</v>
      </c>
      <c r="F428" s="3">
        <v>12.2</v>
      </c>
      <c r="G428" s="2">
        <v>45275.391041666662</v>
      </c>
      <c r="H428" s="3" t="s">
        <v>587</v>
      </c>
      <c r="I428" s="3" t="s">
        <v>30</v>
      </c>
      <c r="J428" s="3">
        <v>0.02</v>
      </c>
      <c r="K428" s="2">
        <v>45275.456435185188</v>
      </c>
      <c r="L428" s="3" t="s">
        <v>846</v>
      </c>
      <c r="M428" s="3" t="s">
        <v>568</v>
      </c>
      <c r="N428" s="2">
        <v>45275.510601851856</v>
      </c>
      <c r="O428" s="3" t="s">
        <v>908</v>
      </c>
      <c r="P428" s="3">
        <v>11.3</v>
      </c>
      <c r="Q428" s="2">
        <v>45275.496712962966</v>
      </c>
      <c r="R428" s="3" t="s">
        <v>1358</v>
      </c>
      <c r="S428" s="3" t="s">
        <v>30</v>
      </c>
      <c r="T428" s="3">
        <v>0.02</v>
      </c>
      <c r="U428" s="2">
        <v>45274.614317129628</v>
      </c>
      <c r="V428" s="3" t="s">
        <v>570</v>
      </c>
      <c r="W428" s="3" t="s">
        <v>1121</v>
      </c>
      <c r="X428" s="2">
        <v>45274.651817129634</v>
      </c>
      <c r="Y428" s="3" t="s">
        <v>1183</v>
      </c>
      <c r="Z428" s="3" t="s">
        <v>910</v>
      </c>
      <c r="AA428" s="2">
        <v>45274.649039351847</v>
      </c>
      <c r="AB428" s="3" t="s">
        <v>1486</v>
      </c>
      <c r="AC428" s="3">
        <v>1.54</v>
      </c>
      <c r="AD428" s="3">
        <v>0.02</v>
      </c>
    </row>
    <row r="429" spans="1:30" x14ac:dyDescent="0.25">
      <c r="A429" s="2">
        <v>45274.64362268518</v>
      </c>
      <c r="B429" s="3">
        <v>1175</v>
      </c>
      <c r="C429" s="3">
        <v>976</v>
      </c>
      <c r="D429" s="2">
        <v>45275.395208333328</v>
      </c>
      <c r="E429" s="3">
        <v>78.5</v>
      </c>
      <c r="F429" s="3">
        <v>12.2</v>
      </c>
      <c r="G429" s="2">
        <v>45275.392430555556</v>
      </c>
      <c r="H429" s="3" t="s">
        <v>649</v>
      </c>
      <c r="I429" s="3" t="s">
        <v>30</v>
      </c>
      <c r="J429" s="3">
        <v>0.02</v>
      </c>
      <c r="K429" s="2">
        <v>45275.457824074074</v>
      </c>
      <c r="L429" s="3" t="s">
        <v>846</v>
      </c>
      <c r="M429" s="3" t="s">
        <v>568</v>
      </c>
      <c r="N429" s="2">
        <v>45275.511990740742</v>
      </c>
      <c r="O429" s="3" t="s">
        <v>908</v>
      </c>
      <c r="P429" s="3">
        <v>11.3</v>
      </c>
      <c r="Q429" s="2">
        <v>45275.498101851852</v>
      </c>
      <c r="R429" s="3" t="s">
        <v>1359</v>
      </c>
      <c r="S429" s="3" t="s">
        <v>30</v>
      </c>
      <c r="T429" s="3">
        <v>0.02</v>
      </c>
      <c r="U429" s="2">
        <v>45274.614351851851</v>
      </c>
      <c r="V429" s="3" t="s">
        <v>570</v>
      </c>
      <c r="W429" s="3" t="s">
        <v>1121</v>
      </c>
      <c r="X429" s="2">
        <v>45274.65320601852</v>
      </c>
      <c r="Y429" s="3" t="s">
        <v>1183</v>
      </c>
      <c r="Z429" s="3" t="s">
        <v>910</v>
      </c>
      <c r="AA429" s="2">
        <v>45274.65042824074</v>
      </c>
      <c r="AB429" s="3" t="s">
        <v>80</v>
      </c>
      <c r="AC429" s="3">
        <v>1.51</v>
      </c>
      <c r="AD429" s="3">
        <v>0.03</v>
      </c>
    </row>
    <row r="430" spans="1:30" x14ac:dyDescent="0.25">
      <c r="A430" s="2">
        <v>45274.644930555558</v>
      </c>
      <c r="B430" s="3">
        <v>1116</v>
      </c>
      <c r="C430" s="3">
        <v>925</v>
      </c>
      <c r="D430" s="2">
        <v>45275.396597222221</v>
      </c>
      <c r="E430" s="3" t="s">
        <v>903</v>
      </c>
      <c r="F430" s="3">
        <v>12.2</v>
      </c>
      <c r="G430" s="2">
        <v>45275.393819444449</v>
      </c>
      <c r="H430" s="3" t="s">
        <v>55</v>
      </c>
      <c r="I430" s="3" t="s">
        <v>30</v>
      </c>
      <c r="J430" s="3">
        <v>0.02</v>
      </c>
      <c r="K430" s="2">
        <v>45275.45921296296</v>
      </c>
      <c r="L430" s="3" t="s">
        <v>540</v>
      </c>
      <c r="M430" s="3" t="s">
        <v>1153</v>
      </c>
      <c r="N430" s="2">
        <v>45275.513379629629</v>
      </c>
      <c r="O430" s="3" t="s">
        <v>908</v>
      </c>
      <c r="P430" s="3">
        <v>11.3</v>
      </c>
      <c r="Q430" s="2">
        <v>45275.499490740738</v>
      </c>
      <c r="R430" s="3" t="s">
        <v>473</v>
      </c>
      <c r="S430" s="3" t="s">
        <v>30</v>
      </c>
      <c r="T430" s="3">
        <v>0.02</v>
      </c>
      <c r="U430" s="2">
        <v>45274.614386574074</v>
      </c>
      <c r="V430" s="3" t="s">
        <v>570</v>
      </c>
      <c r="W430" s="3" t="s">
        <v>1121</v>
      </c>
      <c r="X430" s="2">
        <v>45274.654594907406</v>
      </c>
      <c r="Y430" s="3" t="s">
        <v>1183</v>
      </c>
      <c r="Z430" s="3" t="s">
        <v>910</v>
      </c>
      <c r="AA430" s="2">
        <v>45274.651817129634</v>
      </c>
      <c r="AB430" s="3" t="s">
        <v>1350</v>
      </c>
      <c r="AC430" s="3">
        <v>1.65</v>
      </c>
      <c r="AD430" s="3">
        <v>0.02</v>
      </c>
    </row>
    <row r="431" spans="1:30" x14ac:dyDescent="0.25">
      <c r="A431" s="2">
        <v>45274.644976851851</v>
      </c>
      <c r="B431" s="3">
        <v>1116</v>
      </c>
      <c r="C431" s="3">
        <v>925</v>
      </c>
      <c r="D431" s="2">
        <v>45275.397986111115</v>
      </c>
      <c r="E431" s="3">
        <v>78.5</v>
      </c>
      <c r="F431" s="3">
        <v>12.2</v>
      </c>
      <c r="G431" s="2">
        <v>45275.395208333328</v>
      </c>
      <c r="H431" s="3" t="s">
        <v>55</v>
      </c>
      <c r="I431" s="3" t="s">
        <v>30</v>
      </c>
      <c r="J431" s="3">
        <v>0.02</v>
      </c>
      <c r="K431" s="2">
        <v>45275.460601851853</v>
      </c>
      <c r="L431" s="3" t="s">
        <v>431</v>
      </c>
      <c r="M431" s="3" t="s">
        <v>339</v>
      </c>
      <c r="N431" s="2">
        <v>45275.514768518522</v>
      </c>
      <c r="O431" s="3" t="s">
        <v>908</v>
      </c>
      <c r="P431" s="3">
        <v>11.3</v>
      </c>
      <c r="Q431" s="2">
        <v>45275.500879629632</v>
      </c>
      <c r="R431" s="3" t="s">
        <v>260</v>
      </c>
      <c r="S431" s="3" t="s">
        <v>30</v>
      </c>
      <c r="T431" s="3">
        <v>0.02</v>
      </c>
      <c r="U431" s="2">
        <v>45274.615706018521</v>
      </c>
      <c r="V431" s="3" t="s">
        <v>522</v>
      </c>
      <c r="W431" s="3" t="s">
        <v>1448</v>
      </c>
      <c r="X431" s="2">
        <v>45274.6559837963</v>
      </c>
      <c r="Y431" s="3" t="s">
        <v>1183</v>
      </c>
      <c r="Z431" s="3">
        <v>10.1</v>
      </c>
      <c r="AA431" s="2">
        <v>45274.65320601852</v>
      </c>
      <c r="AB431" s="3" t="s">
        <v>506</v>
      </c>
      <c r="AC431" s="3">
        <v>1.77</v>
      </c>
      <c r="AD431" s="3">
        <v>0.02</v>
      </c>
    </row>
    <row r="432" spans="1:30" x14ac:dyDescent="0.25">
      <c r="A432" s="2">
        <v>45274.646365740744</v>
      </c>
      <c r="B432" s="3">
        <v>1116</v>
      </c>
      <c r="C432" s="3">
        <v>925</v>
      </c>
      <c r="D432" s="2">
        <v>45275.399375000001</v>
      </c>
      <c r="E432" s="3">
        <v>78.5</v>
      </c>
      <c r="F432" s="3">
        <v>12.2</v>
      </c>
      <c r="G432" s="2">
        <v>45275.396597222221</v>
      </c>
      <c r="H432" s="3" t="s">
        <v>608</v>
      </c>
      <c r="I432" s="3" t="s">
        <v>30</v>
      </c>
      <c r="J432" s="3">
        <v>0.02</v>
      </c>
      <c r="K432" s="2">
        <v>45275.46199074074</v>
      </c>
      <c r="L432" s="3" t="s">
        <v>431</v>
      </c>
      <c r="M432" s="3" t="s">
        <v>339</v>
      </c>
      <c r="N432" s="2">
        <v>45275.516157407408</v>
      </c>
      <c r="O432" s="3">
        <v>83.5</v>
      </c>
      <c r="P432" s="3">
        <v>11.3</v>
      </c>
      <c r="Q432" s="2">
        <v>45275.502268518518</v>
      </c>
      <c r="R432" s="3" t="s">
        <v>663</v>
      </c>
      <c r="S432" s="3" t="s">
        <v>30</v>
      </c>
      <c r="T432" s="3">
        <v>0.02</v>
      </c>
      <c r="U432" s="2">
        <v>45274.615752314814</v>
      </c>
      <c r="V432" s="3" t="s">
        <v>522</v>
      </c>
      <c r="W432" s="3" t="s">
        <v>1448</v>
      </c>
      <c r="X432" s="2">
        <v>45274.657372685186</v>
      </c>
      <c r="Y432" s="3" t="s">
        <v>1183</v>
      </c>
      <c r="Z432" s="3">
        <v>10.1</v>
      </c>
      <c r="AA432" s="2">
        <v>45274.654594907406</v>
      </c>
      <c r="AB432" s="3" t="s">
        <v>1487</v>
      </c>
      <c r="AC432" s="3">
        <v>1.8</v>
      </c>
      <c r="AD432" s="3">
        <v>0.02</v>
      </c>
    </row>
    <row r="433" spans="1:30" x14ac:dyDescent="0.25">
      <c r="A433" s="2">
        <v>45274.646400462967</v>
      </c>
      <c r="B433" s="3">
        <v>1116</v>
      </c>
      <c r="C433" s="3">
        <v>925</v>
      </c>
      <c r="D433" s="2">
        <v>45275.400763888887</v>
      </c>
      <c r="E433" s="3">
        <v>78.5</v>
      </c>
      <c r="F433" s="3">
        <v>12.2</v>
      </c>
      <c r="G433" s="2">
        <v>45275.397986111115</v>
      </c>
      <c r="H433" s="3" t="s">
        <v>609</v>
      </c>
      <c r="I433" s="3" t="s">
        <v>30</v>
      </c>
      <c r="J433" s="3">
        <v>0.02</v>
      </c>
      <c r="K433" s="2">
        <v>45275.463379629626</v>
      </c>
      <c r="L433" s="3" t="s">
        <v>293</v>
      </c>
      <c r="M433" s="3" t="s">
        <v>336</v>
      </c>
      <c r="N433" s="2">
        <v>45275.517546296294</v>
      </c>
      <c r="O433" s="3">
        <v>83.5</v>
      </c>
      <c r="P433" s="3">
        <v>11.2</v>
      </c>
      <c r="Q433" s="2">
        <v>45275.503657407404</v>
      </c>
      <c r="R433" s="3" t="s">
        <v>247</v>
      </c>
      <c r="S433" s="3" t="s">
        <v>30</v>
      </c>
      <c r="T433" s="3">
        <v>0.02</v>
      </c>
      <c r="U433" s="2">
        <v>45274.615810185191</v>
      </c>
      <c r="V433" s="3" t="s">
        <v>522</v>
      </c>
      <c r="W433" s="3" t="s">
        <v>1448</v>
      </c>
      <c r="X433" s="2">
        <v>45274.658773148149</v>
      </c>
      <c r="Y433" s="3">
        <v>86.5</v>
      </c>
      <c r="Z433" s="3">
        <v>10.1</v>
      </c>
      <c r="AA433" s="2">
        <v>45274.6559837963</v>
      </c>
      <c r="AB433" s="3" t="s">
        <v>1488</v>
      </c>
      <c r="AC433" s="3">
        <v>1.77</v>
      </c>
      <c r="AD433" s="3">
        <v>0.02</v>
      </c>
    </row>
    <row r="434" spans="1:30" x14ac:dyDescent="0.25">
      <c r="A434" s="2">
        <v>45274.64770833333</v>
      </c>
      <c r="B434" s="3">
        <v>1055</v>
      </c>
      <c r="C434" s="3">
        <v>845</v>
      </c>
      <c r="D434" s="2">
        <v>45275.40215277778</v>
      </c>
      <c r="E434" s="3" t="s">
        <v>904</v>
      </c>
      <c r="F434" s="3">
        <v>12.2</v>
      </c>
      <c r="G434" s="2">
        <v>45275.399375000001</v>
      </c>
      <c r="H434" s="3" t="s">
        <v>650</v>
      </c>
      <c r="I434" s="3" t="s">
        <v>30</v>
      </c>
      <c r="J434" s="3">
        <v>0.02</v>
      </c>
      <c r="K434" s="2">
        <v>45275.464814814812</v>
      </c>
      <c r="L434" s="3" t="s">
        <v>182</v>
      </c>
      <c r="M434" s="3" t="s">
        <v>561</v>
      </c>
      <c r="N434" s="2">
        <v>45275.518935185188</v>
      </c>
      <c r="O434" s="3">
        <v>83.5</v>
      </c>
      <c r="P434" s="3">
        <v>11.3</v>
      </c>
      <c r="Q434" s="2">
        <v>45275.505046296297</v>
      </c>
      <c r="R434" s="3" t="s">
        <v>1343</v>
      </c>
      <c r="S434" s="3" t="s">
        <v>30</v>
      </c>
      <c r="T434" s="3">
        <v>0.02</v>
      </c>
      <c r="U434" s="2">
        <v>45274.617094907408</v>
      </c>
      <c r="V434" s="3" t="s">
        <v>522</v>
      </c>
      <c r="W434" s="3" t="s">
        <v>1448</v>
      </c>
      <c r="X434" s="2">
        <v>45274.660150462965</v>
      </c>
      <c r="Y434" s="3">
        <v>86.5</v>
      </c>
      <c r="Z434" s="3" t="s">
        <v>910</v>
      </c>
      <c r="AA434" s="2">
        <v>45274.657372685186</v>
      </c>
      <c r="AB434" s="3" t="s">
        <v>1489</v>
      </c>
      <c r="AC434" s="3">
        <v>1.71</v>
      </c>
      <c r="AD434" s="3">
        <v>0.02</v>
      </c>
    </row>
    <row r="435" spans="1:30" x14ac:dyDescent="0.25">
      <c r="A435" s="2">
        <v>45274.64775462963</v>
      </c>
      <c r="B435" s="3">
        <v>1055</v>
      </c>
      <c r="C435" s="3">
        <v>845</v>
      </c>
      <c r="D435" s="2">
        <v>45275.403541666667</v>
      </c>
      <c r="E435" s="3" t="s">
        <v>904</v>
      </c>
      <c r="F435" s="3">
        <v>12.3</v>
      </c>
      <c r="G435" s="2">
        <v>45275.400763888887</v>
      </c>
      <c r="H435" s="3" t="s">
        <v>61</v>
      </c>
      <c r="I435" s="3" t="s">
        <v>30</v>
      </c>
      <c r="J435" s="3">
        <v>0.02</v>
      </c>
      <c r="K435" s="2">
        <v>45275.466157407413</v>
      </c>
      <c r="L435" s="3" t="s">
        <v>182</v>
      </c>
      <c r="M435" s="3" t="s">
        <v>561</v>
      </c>
      <c r="N435" s="2">
        <v>45275.520324074074</v>
      </c>
      <c r="O435" s="3">
        <v>83.5</v>
      </c>
      <c r="P435" s="3">
        <v>11.3</v>
      </c>
      <c r="Q435" s="2">
        <v>45275.506435185191</v>
      </c>
      <c r="R435" s="3" t="s">
        <v>600</v>
      </c>
      <c r="S435" s="3" t="s">
        <v>30</v>
      </c>
      <c r="T435" s="3">
        <v>0.02</v>
      </c>
      <c r="U435" s="2">
        <v>45274.617141203707</v>
      </c>
      <c r="V435" s="3" t="s">
        <v>522</v>
      </c>
      <c r="W435" s="3" t="s">
        <v>1448</v>
      </c>
      <c r="X435" s="2">
        <v>45274.661539351851</v>
      </c>
      <c r="Y435" s="3">
        <v>86.5</v>
      </c>
      <c r="Z435" s="3">
        <v>10.1</v>
      </c>
      <c r="AA435" s="2">
        <v>45274.658773148149</v>
      </c>
      <c r="AB435" s="3" t="s">
        <v>79</v>
      </c>
      <c r="AC435" s="3">
        <v>1.75</v>
      </c>
      <c r="AD435" s="3">
        <v>0.02</v>
      </c>
    </row>
    <row r="436" spans="1:30" x14ac:dyDescent="0.25">
      <c r="A436" s="2">
        <v>45274.64780092593</v>
      </c>
      <c r="B436" s="3">
        <v>1055</v>
      </c>
      <c r="C436" s="3">
        <v>845</v>
      </c>
      <c r="D436" s="2">
        <v>45275.404930555553</v>
      </c>
      <c r="E436" s="3">
        <v>78.5</v>
      </c>
      <c r="F436" s="3">
        <v>12.2</v>
      </c>
      <c r="G436" s="2">
        <v>45275.40215277778</v>
      </c>
      <c r="H436" s="3" t="s">
        <v>477</v>
      </c>
      <c r="I436" s="3" t="s">
        <v>30</v>
      </c>
      <c r="J436" s="3">
        <v>0.02</v>
      </c>
      <c r="K436" s="2">
        <v>45275.467546296291</v>
      </c>
      <c r="L436" s="3" t="s">
        <v>429</v>
      </c>
      <c r="M436" s="3" t="s">
        <v>1154</v>
      </c>
      <c r="N436" s="2">
        <v>45275.52171296296</v>
      </c>
      <c r="O436" s="3">
        <v>83.5</v>
      </c>
      <c r="P436" s="3">
        <v>11.3</v>
      </c>
      <c r="Q436" s="2">
        <v>45275.50782407407</v>
      </c>
      <c r="R436" s="3" t="s">
        <v>656</v>
      </c>
      <c r="S436" s="3" t="s">
        <v>30</v>
      </c>
      <c r="T436" s="3">
        <v>0.02</v>
      </c>
      <c r="U436" s="2">
        <v>45274.6171875</v>
      </c>
      <c r="V436" s="3" t="s">
        <v>522</v>
      </c>
      <c r="W436" s="3" t="s">
        <v>1448</v>
      </c>
      <c r="X436" s="2">
        <v>45275.352013888885</v>
      </c>
      <c r="Y436" s="3">
        <v>81.5</v>
      </c>
      <c r="Z436" s="3">
        <v>15.8</v>
      </c>
      <c r="AA436" s="2">
        <v>45274.660150462965</v>
      </c>
      <c r="AB436" s="3" t="s">
        <v>1490</v>
      </c>
      <c r="AC436" s="3">
        <v>1.85</v>
      </c>
      <c r="AD436" s="3">
        <v>0.02</v>
      </c>
    </row>
    <row r="437" spans="1:30" x14ac:dyDescent="0.25">
      <c r="A437" s="2">
        <v>45274.649097222224</v>
      </c>
      <c r="B437" s="3">
        <v>717</v>
      </c>
      <c r="C437" s="3">
        <v>612</v>
      </c>
      <c r="D437" s="2">
        <v>45275.406319444446</v>
      </c>
      <c r="E437" s="3">
        <v>78.5</v>
      </c>
      <c r="F437" s="3">
        <v>12.2</v>
      </c>
      <c r="G437" s="2">
        <v>45275.403541666667</v>
      </c>
      <c r="H437" s="3" t="s">
        <v>490</v>
      </c>
      <c r="I437" s="3" t="s">
        <v>30</v>
      </c>
      <c r="J437" s="3">
        <v>0.02</v>
      </c>
      <c r="K437" s="2">
        <v>45275.468935185185</v>
      </c>
      <c r="L437" s="3" t="s">
        <v>518</v>
      </c>
      <c r="M437" s="3" t="s">
        <v>982</v>
      </c>
      <c r="N437" s="2">
        <v>45275.523101851853</v>
      </c>
      <c r="O437" s="3">
        <v>83.5</v>
      </c>
      <c r="P437" s="3">
        <v>11.2</v>
      </c>
      <c r="Q437" s="2">
        <v>45275.509212962963</v>
      </c>
      <c r="R437" s="3" t="s">
        <v>625</v>
      </c>
      <c r="S437" s="3" t="s">
        <v>30</v>
      </c>
      <c r="T437" s="3">
        <v>0.02</v>
      </c>
      <c r="U437" s="2">
        <v>45274.618483796294</v>
      </c>
      <c r="V437" s="3" t="s">
        <v>847</v>
      </c>
      <c r="W437" s="3" t="s">
        <v>1155</v>
      </c>
      <c r="X437" s="2">
        <v>45275.35224537037</v>
      </c>
      <c r="Y437" s="3" t="s">
        <v>900</v>
      </c>
      <c r="Z437" s="3" t="s">
        <v>872</v>
      </c>
      <c r="AA437" s="2">
        <v>45274.661539351851</v>
      </c>
      <c r="AB437" s="3" t="s">
        <v>1491</v>
      </c>
      <c r="AC437" s="3">
        <v>1.81</v>
      </c>
      <c r="AD437" s="3">
        <v>0.02</v>
      </c>
    </row>
    <row r="438" spans="1:30" x14ac:dyDescent="0.25">
      <c r="A438" s="2">
        <v>45274.649143518516</v>
      </c>
      <c r="B438" s="3">
        <v>717</v>
      </c>
      <c r="C438" s="3">
        <v>612</v>
      </c>
      <c r="D438" s="2">
        <v>45275.407708333332</v>
      </c>
      <c r="E438" s="3" t="s">
        <v>904</v>
      </c>
      <c r="F438" s="3">
        <v>12.2</v>
      </c>
      <c r="G438" s="2">
        <v>45275.404930555553</v>
      </c>
      <c r="H438" s="3" t="s">
        <v>254</v>
      </c>
      <c r="I438" s="3" t="s">
        <v>30</v>
      </c>
      <c r="J438" s="3">
        <v>0.02</v>
      </c>
      <c r="K438" s="2">
        <v>45275.470393518517</v>
      </c>
      <c r="L438" s="3" t="s">
        <v>518</v>
      </c>
      <c r="M438" s="3" t="s">
        <v>982</v>
      </c>
      <c r="N438" s="2">
        <v>45275.52449074074</v>
      </c>
      <c r="O438" s="3">
        <v>83.5</v>
      </c>
      <c r="P438" s="3">
        <v>11.2</v>
      </c>
      <c r="Q438" s="2">
        <v>45275.510601851856</v>
      </c>
      <c r="R438" s="3" t="s">
        <v>251</v>
      </c>
      <c r="S438" s="3" t="s">
        <v>30</v>
      </c>
      <c r="T438" s="3">
        <v>0.02</v>
      </c>
      <c r="U438" s="2">
        <v>45274.61854166667</v>
      </c>
      <c r="V438" s="3" t="s">
        <v>847</v>
      </c>
      <c r="W438" s="3" t="s">
        <v>1155</v>
      </c>
      <c r="X438" s="2">
        <v>45275.353634259256</v>
      </c>
      <c r="Y438" s="3" t="s">
        <v>893</v>
      </c>
      <c r="Z438" s="3" t="s">
        <v>875</v>
      </c>
      <c r="AA438" s="2">
        <v>45275.352013888885</v>
      </c>
      <c r="AB438" s="3" t="s">
        <v>1361</v>
      </c>
      <c r="AC438" s="3" t="s">
        <v>30</v>
      </c>
      <c r="AD438" s="3">
        <v>0.02</v>
      </c>
    </row>
    <row r="439" spans="1:30" x14ac:dyDescent="0.25">
      <c r="A439" s="2">
        <v>45274.649201388893</v>
      </c>
      <c r="B439" s="3">
        <v>717</v>
      </c>
      <c r="C439" s="3">
        <v>612</v>
      </c>
      <c r="D439" s="2">
        <v>45275.409097222218</v>
      </c>
      <c r="E439" s="3" t="s">
        <v>904</v>
      </c>
      <c r="F439" s="3">
        <v>12.2</v>
      </c>
      <c r="G439" s="2">
        <v>45275.406319444446</v>
      </c>
      <c r="H439" s="3" t="s">
        <v>66</v>
      </c>
      <c r="I439" s="3" t="s">
        <v>30</v>
      </c>
      <c r="J439" s="3">
        <v>0.02</v>
      </c>
      <c r="K439" s="2">
        <v>45275.471712962964</v>
      </c>
      <c r="L439" s="3" t="s">
        <v>838</v>
      </c>
      <c r="M439" s="3" t="s">
        <v>563</v>
      </c>
      <c r="N439" s="2">
        <v>45275.525879629626</v>
      </c>
      <c r="O439" s="3">
        <v>83.5</v>
      </c>
      <c r="P439" s="3">
        <v>11.3</v>
      </c>
      <c r="Q439" s="2">
        <v>45275.511990740742</v>
      </c>
      <c r="R439" s="3" t="s">
        <v>667</v>
      </c>
      <c r="S439" s="3" t="s">
        <v>30</v>
      </c>
      <c r="T439" s="3">
        <v>0.02</v>
      </c>
      <c r="U439" s="2">
        <v>45274.618599537032</v>
      </c>
      <c r="V439" s="3" t="s">
        <v>847</v>
      </c>
      <c r="W439" s="3" t="s">
        <v>1155</v>
      </c>
      <c r="X439" s="2">
        <v>45275.355023148149</v>
      </c>
      <c r="Y439" s="3">
        <v>70.5</v>
      </c>
      <c r="Z439" s="3">
        <v>14.1</v>
      </c>
      <c r="AA439" s="2">
        <v>45275.35224537037</v>
      </c>
      <c r="AB439" s="3" t="s">
        <v>471</v>
      </c>
      <c r="AC439" s="3" t="s">
        <v>30</v>
      </c>
      <c r="AD439" s="3">
        <v>0.02</v>
      </c>
    </row>
    <row r="440" spans="1:30" x14ac:dyDescent="0.25">
      <c r="A440" s="2">
        <v>45274.65053240741</v>
      </c>
      <c r="B440" s="3">
        <v>717</v>
      </c>
      <c r="C440" s="3">
        <v>612</v>
      </c>
      <c r="D440" s="2">
        <v>45275.410486111112</v>
      </c>
      <c r="E440" s="3">
        <v>78.5</v>
      </c>
      <c r="F440" s="3">
        <v>12.2</v>
      </c>
      <c r="G440" s="2">
        <v>45275.407708333332</v>
      </c>
      <c r="H440" s="3" t="s">
        <v>651</v>
      </c>
      <c r="I440" s="3">
        <v>1.4</v>
      </c>
      <c r="J440" s="3">
        <v>0.02</v>
      </c>
      <c r="K440" s="2">
        <v>45275.473101851851</v>
      </c>
      <c r="L440" s="3" t="s">
        <v>832</v>
      </c>
      <c r="M440" s="3" t="s">
        <v>1155</v>
      </c>
      <c r="N440" s="2">
        <v>45275.527268518519</v>
      </c>
      <c r="O440" s="3">
        <v>83.5</v>
      </c>
      <c r="P440" s="3">
        <v>11.2</v>
      </c>
      <c r="Q440" s="2">
        <v>45275.513379629629</v>
      </c>
      <c r="R440" s="3" t="s">
        <v>1360</v>
      </c>
      <c r="S440" s="3" t="s">
        <v>30</v>
      </c>
      <c r="T440" s="3">
        <v>0.02</v>
      </c>
      <c r="U440" s="2">
        <v>45274.619872685187</v>
      </c>
      <c r="V440" s="3" t="s">
        <v>547</v>
      </c>
      <c r="W440" s="3" t="s">
        <v>1121</v>
      </c>
      <c r="X440" s="2">
        <v>45275.356400462959</v>
      </c>
      <c r="Y440" s="3" t="s">
        <v>899</v>
      </c>
      <c r="Z440" s="3">
        <v>13.4</v>
      </c>
      <c r="AA440" s="2">
        <v>45275.353634259256</v>
      </c>
      <c r="AB440" s="3" t="s">
        <v>155</v>
      </c>
      <c r="AC440" s="3" t="s">
        <v>30</v>
      </c>
      <c r="AD440" s="3">
        <v>0.02</v>
      </c>
    </row>
    <row r="441" spans="1:30" x14ac:dyDescent="0.25">
      <c r="A441" s="2">
        <v>45274.650590277779</v>
      </c>
      <c r="B441" s="3">
        <v>717</v>
      </c>
      <c r="C441" s="3">
        <v>612</v>
      </c>
      <c r="D441" s="2">
        <v>45275.411875000005</v>
      </c>
      <c r="E441" s="3">
        <v>78.5</v>
      </c>
      <c r="F441" s="3">
        <v>12.2</v>
      </c>
      <c r="G441" s="2">
        <v>45275.409097222218</v>
      </c>
      <c r="H441" s="3" t="s">
        <v>652</v>
      </c>
      <c r="I441" s="3">
        <v>2.41</v>
      </c>
      <c r="J441" s="3">
        <v>0.02</v>
      </c>
      <c r="K441" s="2">
        <v>45275.474490740744</v>
      </c>
      <c r="L441" s="3" t="s">
        <v>832</v>
      </c>
      <c r="M441" s="3" t="s">
        <v>1155</v>
      </c>
      <c r="N441" s="2">
        <v>45275.528657407413</v>
      </c>
      <c r="O441" s="3">
        <v>83.5</v>
      </c>
      <c r="P441" s="3">
        <v>11.3</v>
      </c>
      <c r="Q441" s="2">
        <v>45275.514768518522</v>
      </c>
      <c r="R441" s="3" t="s">
        <v>56</v>
      </c>
      <c r="S441" s="3" t="s">
        <v>30</v>
      </c>
      <c r="T441" s="3">
        <v>0.02</v>
      </c>
      <c r="U441" s="2">
        <v>45274.619930555556</v>
      </c>
      <c r="V441" s="3" t="s">
        <v>547</v>
      </c>
      <c r="W441" s="3" t="s">
        <v>1121</v>
      </c>
      <c r="X441" s="2">
        <v>45275.357789351852</v>
      </c>
      <c r="Y441" s="3">
        <v>73.5</v>
      </c>
      <c r="Z441" s="3">
        <v>12.9</v>
      </c>
      <c r="AA441" s="2">
        <v>45275.355023148149</v>
      </c>
      <c r="AB441" s="3" t="s">
        <v>737</v>
      </c>
      <c r="AC441" s="3" t="s">
        <v>30</v>
      </c>
      <c r="AD441" s="3">
        <v>0.02</v>
      </c>
    </row>
    <row r="442" spans="1:30" x14ac:dyDescent="0.25">
      <c r="A442" s="2">
        <v>45274.651932870373</v>
      </c>
      <c r="B442" s="3">
        <v>695</v>
      </c>
      <c r="C442" s="3">
        <v>567</v>
      </c>
      <c r="D442" s="2">
        <v>45275.413263888884</v>
      </c>
      <c r="E442" s="3">
        <v>78.5</v>
      </c>
      <c r="F442" s="3">
        <v>12.2</v>
      </c>
      <c r="G442" s="2">
        <v>45275.410486111112</v>
      </c>
      <c r="H442" s="3" t="s">
        <v>653</v>
      </c>
      <c r="I442" s="3">
        <v>2.5299999999999998</v>
      </c>
      <c r="J442" s="3">
        <v>0.02</v>
      </c>
      <c r="K442" s="2">
        <v>45275.47587962963</v>
      </c>
      <c r="L442" s="3" t="s">
        <v>275</v>
      </c>
      <c r="M442" s="3" t="s">
        <v>339</v>
      </c>
      <c r="N442" s="2">
        <v>45275.530046296291</v>
      </c>
      <c r="O442" s="3">
        <v>83.5</v>
      </c>
      <c r="P442" s="3">
        <v>11.2</v>
      </c>
      <c r="Q442" s="2">
        <v>45275.516157407408</v>
      </c>
      <c r="R442" s="3" t="s">
        <v>471</v>
      </c>
      <c r="S442" s="3" t="s">
        <v>30</v>
      </c>
      <c r="T442" s="3">
        <v>0.02</v>
      </c>
      <c r="U442" s="2">
        <v>45274.61996527778</v>
      </c>
      <c r="V442" s="3" t="s">
        <v>547</v>
      </c>
      <c r="W442" s="3" t="s">
        <v>1121</v>
      </c>
      <c r="X442" s="2">
        <v>45275.360578703709</v>
      </c>
      <c r="Y442" s="3" t="s">
        <v>913</v>
      </c>
      <c r="Z442" s="3">
        <v>12.4</v>
      </c>
      <c r="AA442" s="2">
        <v>45275.356400462959</v>
      </c>
      <c r="AB442" s="3" t="s">
        <v>112</v>
      </c>
      <c r="AC442" s="3" t="s">
        <v>30</v>
      </c>
      <c r="AD442" s="3">
        <v>0.03</v>
      </c>
    </row>
    <row r="443" spans="1:30" x14ac:dyDescent="0.25">
      <c r="A443" s="2">
        <v>45274.653263888889</v>
      </c>
      <c r="B443" s="3">
        <v>706</v>
      </c>
      <c r="C443" s="3">
        <v>559</v>
      </c>
      <c r="D443" s="2">
        <v>45275.414652777778</v>
      </c>
      <c r="E443" s="3">
        <v>78.5</v>
      </c>
      <c r="F443" s="3">
        <v>12.2</v>
      </c>
      <c r="G443" s="2">
        <v>45275.411875000005</v>
      </c>
      <c r="H443" s="3" t="s">
        <v>259</v>
      </c>
      <c r="I443" s="3">
        <v>2.5099999999999998</v>
      </c>
      <c r="J443" s="3">
        <v>0.02</v>
      </c>
      <c r="K443" s="2">
        <v>45275.477268518516</v>
      </c>
      <c r="L443" s="3" t="s">
        <v>531</v>
      </c>
      <c r="M443" s="3" t="s">
        <v>826</v>
      </c>
      <c r="N443" s="2">
        <v>45275.531435185185</v>
      </c>
      <c r="O443" s="3">
        <v>83.5</v>
      </c>
      <c r="P443" s="3">
        <v>11.2</v>
      </c>
      <c r="Q443" s="2">
        <v>45275.517546296294</v>
      </c>
      <c r="R443" s="3" t="s">
        <v>144</v>
      </c>
      <c r="S443" s="3" t="s">
        <v>30</v>
      </c>
      <c r="T443" s="3">
        <v>0.02</v>
      </c>
      <c r="U443" s="2">
        <v>45274.621261574073</v>
      </c>
      <c r="V443" s="3" t="s">
        <v>547</v>
      </c>
      <c r="W443" s="3" t="s">
        <v>1121</v>
      </c>
      <c r="X443" s="2">
        <v>45275.361967592587</v>
      </c>
      <c r="Y443" s="3" t="s">
        <v>902</v>
      </c>
      <c r="Z443" s="3">
        <v>12.2</v>
      </c>
      <c r="AA443" s="2">
        <v>45275.357789351852</v>
      </c>
      <c r="AB443" s="3" t="s">
        <v>353</v>
      </c>
      <c r="AC443" s="3" t="s">
        <v>30</v>
      </c>
      <c r="AD443" s="3">
        <v>0.03</v>
      </c>
    </row>
    <row r="444" spans="1:30" x14ac:dyDescent="0.25">
      <c r="A444" s="2">
        <v>45274.654652777783</v>
      </c>
      <c r="B444" s="3">
        <v>706</v>
      </c>
      <c r="C444" s="3">
        <v>559</v>
      </c>
      <c r="D444" s="2">
        <v>45275.416041666671</v>
      </c>
      <c r="E444" s="3">
        <v>78.5</v>
      </c>
      <c r="F444" s="3">
        <v>12.1</v>
      </c>
      <c r="G444" s="2">
        <v>45275.413263888884</v>
      </c>
      <c r="H444" s="3" t="s">
        <v>625</v>
      </c>
      <c r="I444" s="3">
        <v>2.2799999999999998</v>
      </c>
      <c r="J444" s="3">
        <v>0.02</v>
      </c>
      <c r="K444" s="2">
        <v>45275.47865740741</v>
      </c>
      <c r="L444" s="3" t="s">
        <v>531</v>
      </c>
      <c r="M444" s="3" t="s">
        <v>826</v>
      </c>
      <c r="N444" s="2">
        <v>45275.532824074078</v>
      </c>
      <c r="O444" s="3">
        <v>83.5</v>
      </c>
      <c r="P444" s="3">
        <v>11.2</v>
      </c>
      <c r="Q444" s="2">
        <v>45275.518935185188</v>
      </c>
      <c r="R444" s="3" t="s">
        <v>593</v>
      </c>
      <c r="S444" s="3" t="s">
        <v>30</v>
      </c>
      <c r="T444" s="3">
        <v>0.02</v>
      </c>
      <c r="U444" s="2">
        <v>45274.621319444443</v>
      </c>
      <c r="V444" s="3" t="s">
        <v>547</v>
      </c>
      <c r="W444" s="3" t="s">
        <v>1121</v>
      </c>
      <c r="X444" s="2">
        <v>45275.363356481481</v>
      </c>
      <c r="Y444" s="3">
        <v>77.5</v>
      </c>
      <c r="Z444" s="3">
        <v>11.9</v>
      </c>
      <c r="AA444" s="2">
        <v>45275.360578703709</v>
      </c>
      <c r="AB444" s="3" t="s">
        <v>1259</v>
      </c>
      <c r="AC444" s="3" t="s">
        <v>30</v>
      </c>
      <c r="AD444" s="3">
        <v>0.05</v>
      </c>
    </row>
    <row r="445" spans="1:30" x14ac:dyDescent="0.25">
      <c r="A445" s="2">
        <v>45274.656041666662</v>
      </c>
      <c r="B445" s="3">
        <v>662</v>
      </c>
      <c r="C445" s="3">
        <v>532</v>
      </c>
      <c r="D445" s="2">
        <v>45275.417430555557</v>
      </c>
      <c r="E445" s="3">
        <v>79.5</v>
      </c>
      <c r="F445" s="3">
        <v>12.1</v>
      </c>
      <c r="G445" s="2">
        <v>45275.414652777778</v>
      </c>
      <c r="H445" s="3" t="s">
        <v>471</v>
      </c>
      <c r="I445" s="3">
        <v>2.04</v>
      </c>
      <c r="J445" s="3">
        <v>0.02</v>
      </c>
      <c r="K445" s="2">
        <v>45275.480046296296</v>
      </c>
      <c r="L445" s="3" t="s">
        <v>125</v>
      </c>
      <c r="M445" s="3" t="s">
        <v>1156</v>
      </c>
      <c r="N445" s="2">
        <v>45275.534212962964</v>
      </c>
      <c r="O445" s="3">
        <v>83.5</v>
      </c>
      <c r="P445" s="3">
        <v>11.2</v>
      </c>
      <c r="Q445" s="2">
        <v>45275.520324074074</v>
      </c>
      <c r="R445" s="3" t="s">
        <v>584</v>
      </c>
      <c r="S445" s="3" t="s">
        <v>30</v>
      </c>
      <c r="T445" s="3">
        <v>0.02</v>
      </c>
      <c r="U445" s="2">
        <v>45274.621365740742</v>
      </c>
      <c r="V445" s="3" t="s">
        <v>547</v>
      </c>
      <c r="W445" s="3" t="s">
        <v>1121</v>
      </c>
      <c r="X445" s="2">
        <v>45275.364745370374</v>
      </c>
      <c r="Y445" s="3">
        <v>78.5</v>
      </c>
      <c r="Z445" s="3">
        <v>11.8</v>
      </c>
      <c r="AA445" s="2">
        <v>45275.361967592587</v>
      </c>
      <c r="AB445" s="3" t="s">
        <v>127</v>
      </c>
      <c r="AC445" s="3" t="s">
        <v>30</v>
      </c>
      <c r="AD445" s="3">
        <v>0.05</v>
      </c>
    </row>
    <row r="446" spans="1:30" x14ac:dyDescent="0.25">
      <c r="A446" s="2">
        <v>45274.657430555555</v>
      </c>
      <c r="B446" s="3">
        <v>624</v>
      </c>
      <c r="C446" s="3">
        <v>497</v>
      </c>
      <c r="D446" s="2">
        <v>45275.418819444443</v>
      </c>
      <c r="E446" s="3" t="s">
        <v>904</v>
      </c>
      <c r="F446" s="3">
        <v>12.1</v>
      </c>
      <c r="G446" s="2">
        <v>45275.416041666671</v>
      </c>
      <c r="H446" s="3" t="s">
        <v>398</v>
      </c>
      <c r="I446" s="3">
        <v>1.86</v>
      </c>
      <c r="J446" s="3">
        <v>0.02</v>
      </c>
      <c r="K446" s="2">
        <v>45275.481435185182</v>
      </c>
      <c r="L446" s="3" t="s">
        <v>39</v>
      </c>
      <c r="M446" s="3" t="s">
        <v>124</v>
      </c>
      <c r="N446" s="2">
        <v>45275.535601851851</v>
      </c>
      <c r="O446" s="3">
        <v>83.5</v>
      </c>
      <c r="P446" s="3">
        <v>11.2</v>
      </c>
      <c r="Q446" s="2">
        <v>45275.52171296296</v>
      </c>
      <c r="R446" s="3" t="s">
        <v>704</v>
      </c>
      <c r="S446" s="3" t="s">
        <v>30</v>
      </c>
      <c r="T446" s="3">
        <v>0.02</v>
      </c>
      <c r="U446" s="2">
        <v>45274.622650462959</v>
      </c>
      <c r="V446" s="3" t="s">
        <v>1151</v>
      </c>
      <c r="W446" s="3" t="s">
        <v>1264</v>
      </c>
      <c r="X446" s="2">
        <v>45275.36613425926</v>
      </c>
      <c r="Y446" s="3" t="s">
        <v>904</v>
      </c>
      <c r="Z446" s="3">
        <v>11.6</v>
      </c>
      <c r="AA446" s="2">
        <v>45275.363356481481</v>
      </c>
      <c r="AB446" s="3" t="s">
        <v>227</v>
      </c>
      <c r="AC446" s="3" t="s">
        <v>30</v>
      </c>
      <c r="AD446" s="3">
        <v>0.05</v>
      </c>
    </row>
    <row r="447" spans="1:30" x14ac:dyDescent="0.25">
      <c r="A447" s="2">
        <v>45274.658819444448</v>
      </c>
      <c r="B447" s="3">
        <v>624</v>
      </c>
      <c r="C447" s="3">
        <v>497</v>
      </c>
      <c r="D447" s="2">
        <v>45275.420208333337</v>
      </c>
      <c r="E447" s="3" t="s">
        <v>904</v>
      </c>
      <c r="F447" s="3">
        <v>12.1</v>
      </c>
      <c r="G447" s="2">
        <v>45275.417430555557</v>
      </c>
      <c r="H447" s="3" t="s">
        <v>596</v>
      </c>
      <c r="I447" s="3">
        <v>1.27</v>
      </c>
      <c r="J447" s="3">
        <v>0.02</v>
      </c>
      <c r="K447" s="2">
        <v>45275.482824074075</v>
      </c>
      <c r="L447" s="3" t="s">
        <v>39</v>
      </c>
      <c r="M447" s="3" t="s">
        <v>124</v>
      </c>
      <c r="N447" s="2">
        <v>45275.536990740744</v>
      </c>
      <c r="O447" s="3">
        <v>83.5</v>
      </c>
      <c r="P447" s="3">
        <v>11.2</v>
      </c>
      <c r="Q447" s="2">
        <v>45275.523101851853</v>
      </c>
      <c r="R447" s="3" t="s">
        <v>394</v>
      </c>
      <c r="S447" s="3" t="s">
        <v>30</v>
      </c>
      <c r="T447" s="3">
        <v>0.02</v>
      </c>
      <c r="U447" s="2">
        <v>45274.622708333336</v>
      </c>
      <c r="V447" s="3" t="s">
        <v>1151</v>
      </c>
      <c r="W447" s="3" t="s">
        <v>1264</v>
      </c>
      <c r="X447" s="2">
        <v>45275.367523148147</v>
      </c>
      <c r="Y447" s="3" t="s">
        <v>864</v>
      </c>
      <c r="Z447" s="3">
        <v>11.5</v>
      </c>
      <c r="AA447" s="2">
        <v>45275.364745370374</v>
      </c>
      <c r="AB447" s="3" t="s">
        <v>225</v>
      </c>
      <c r="AC447" s="3" t="s">
        <v>30</v>
      </c>
      <c r="AD447" s="3">
        <v>0.06</v>
      </c>
    </row>
    <row r="448" spans="1:30" x14ac:dyDescent="0.25">
      <c r="A448" s="2">
        <v>45274.660208333335</v>
      </c>
      <c r="B448" s="3">
        <v>618</v>
      </c>
      <c r="C448" s="3">
        <v>495</v>
      </c>
      <c r="D448" s="2">
        <v>45275.421597222223</v>
      </c>
      <c r="E448" s="3" t="s">
        <v>904</v>
      </c>
      <c r="F448" s="3">
        <v>12.1</v>
      </c>
      <c r="G448" s="2">
        <v>45275.418819444443</v>
      </c>
      <c r="H448" s="3" t="s">
        <v>649</v>
      </c>
      <c r="I448" s="3">
        <v>1.05</v>
      </c>
      <c r="J448" s="3">
        <v>0.02</v>
      </c>
      <c r="K448" s="2">
        <v>45275.484212962961</v>
      </c>
      <c r="L448" s="3" t="s">
        <v>443</v>
      </c>
      <c r="M448" s="3" t="s">
        <v>1157</v>
      </c>
      <c r="N448" s="2">
        <v>45275.53837962963</v>
      </c>
      <c r="O448" s="3">
        <v>83.5</v>
      </c>
      <c r="P448" s="3">
        <v>11.2</v>
      </c>
      <c r="Q448" s="2">
        <v>45275.52449074074</v>
      </c>
      <c r="R448" s="3" t="s">
        <v>52</v>
      </c>
      <c r="S448" s="3" t="s">
        <v>30</v>
      </c>
      <c r="T448" s="3">
        <v>0.02</v>
      </c>
      <c r="U448" s="2">
        <v>45274.622743055559</v>
      </c>
      <c r="V448" s="3" t="s">
        <v>1151</v>
      </c>
      <c r="W448" s="3" t="s">
        <v>1264</v>
      </c>
      <c r="X448" s="2">
        <v>45275.370300925926</v>
      </c>
      <c r="Y448" s="3" t="s">
        <v>905</v>
      </c>
      <c r="Z448" s="3">
        <v>11.3</v>
      </c>
      <c r="AA448" s="2">
        <v>45275.36613425926</v>
      </c>
      <c r="AB448" s="3" t="s">
        <v>387</v>
      </c>
      <c r="AC448" s="3" t="s">
        <v>30</v>
      </c>
      <c r="AD448" s="3">
        <v>0.05</v>
      </c>
    </row>
    <row r="449" spans="1:30" x14ac:dyDescent="0.25">
      <c r="A449" s="2">
        <v>45274.661597222221</v>
      </c>
      <c r="B449" s="3">
        <v>583</v>
      </c>
      <c r="C449" s="3">
        <v>476</v>
      </c>
      <c r="D449" s="2">
        <v>45275.422986111109</v>
      </c>
      <c r="E449" s="3" t="s">
        <v>904</v>
      </c>
      <c r="F449" s="3">
        <v>12.1</v>
      </c>
      <c r="G449" s="2">
        <v>45275.420208333337</v>
      </c>
      <c r="H449" s="3" t="s">
        <v>244</v>
      </c>
      <c r="I449" s="3" t="s">
        <v>30</v>
      </c>
      <c r="J449" s="3">
        <v>0.02</v>
      </c>
      <c r="K449" s="2">
        <v>45275.485601851848</v>
      </c>
      <c r="L449" s="3" t="s">
        <v>169</v>
      </c>
      <c r="M449" s="3" t="s">
        <v>854</v>
      </c>
      <c r="N449" s="2">
        <v>45275.539768518516</v>
      </c>
      <c r="O449" s="3">
        <v>83.5</v>
      </c>
      <c r="P449" s="3">
        <v>11.2</v>
      </c>
      <c r="Q449" s="2">
        <v>45275.525879629626</v>
      </c>
      <c r="R449" s="3" t="s">
        <v>419</v>
      </c>
      <c r="S449" s="3" t="s">
        <v>30</v>
      </c>
      <c r="T449" s="3">
        <v>0.02</v>
      </c>
      <c r="U449" s="2">
        <v>45274.624039351853</v>
      </c>
      <c r="V449" s="3" t="s">
        <v>548</v>
      </c>
      <c r="W449" s="3" t="s">
        <v>966</v>
      </c>
      <c r="X449" s="2">
        <v>45275.371689814812</v>
      </c>
      <c r="Y449" s="3" t="s">
        <v>905</v>
      </c>
      <c r="Z449" s="3">
        <v>11.3</v>
      </c>
      <c r="AA449" s="2">
        <v>45275.367523148147</v>
      </c>
      <c r="AB449" s="3" t="s">
        <v>40</v>
      </c>
      <c r="AC449" s="3" t="s">
        <v>30</v>
      </c>
      <c r="AD449" s="3">
        <v>0.05</v>
      </c>
    </row>
    <row r="450" spans="1:30" x14ac:dyDescent="0.25">
      <c r="A450" s="2">
        <v>45275.350763888884</v>
      </c>
      <c r="B450" s="3">
        <v>224</v>
      </c>
      <c r="C450" s="3">
        <v>164</v>
      </c>
      <c r="D450" s="2">
        <v>45275.424375000002</v>
      </c>
      <c r="E450" s="3" t="s">
        <v>904</v>
      </c>
      <c r="F450" s="3" t="s">
        <v>914</v>
      </c>
      <c r="G450" s="2">
        <v>45275.421597222223</v>
      </c>
      <c r="H450" s="3" t="s">
        <v>654</v>
      </c>
      <c r="I450" s="3" t="s">
        <v>30</v>
      </c>
      <c r="J450" s="3">
        <v>0.02</v>
      </c>
      <c r="K450" s="2">
        <v>45275.486990740741</v>
      </c>
      <c r="L450" s="3" t="s">
        <v>169</v>
      </c>
      <c r="M450" s="3" t="s">
        <v>854</v>
      </c>
      <c r="N450" s="2">
        <v>45275.54115740741</v>
      </c>
      <c r="O450" s="3">
        <v>83.5</v>
      </c>
      <c r="P450" s="3">
        <v>11.2</v>
      </c>
      <c r="Q450" s="2">
        <v>45275.527268518519</v>
      </c>
      <c r="R450" s="3" t="s">
        <v>747</v>
      </c>
      <c r="S450" s="3" t="s">
        <v>30</v>
      </c>
      <c r="T450" s="3">
        <v>0.02</v>
      </c>
      <c r="U450" s="2">
        <v>45274.624097222222</v>
      </c>
      <c r="V450" s="3" t="s">
        <v>548</v>
      </c>
      <c r="W450" s="3" t="s">
        <v>966</v>
      </c>
      <c r="X450" s="2">
        <v>45275.373067129629</v>
      </c>
      <c r="Y450" s="3">
        <v>81.5</v>
      </c>
      <c r="Z450" s="3">
        <v>11.2</v>
      </c>
      <c r="AA450" s="2">
        <v>45275.370300925926</v>
      </c>
      <c r="AB450" s="3" t="s">
        <v>751</v>
      </c>
      <c r="AC450" s="3" t="s">
        <v>30</v>
      </c>
      <c r="AD450" s="3">
        <v>0.05</v>
      </c>
    </row>
    <row r="451" spans="1:30" x14ac:dyDescent="0.25">
      <c r="A451" s="2">
        <v>45275.351342592592</v>
      </c>
      <c r="B451" s="3">
        <v>199</v>
      </c>
      <c r="C451" s="3">
        <v>144</v>
      </c>
      <c r="D451" s="2">
        <v>45275.425763888888</v>
      </c>
      <c r="E451" s="3" t="s">
        <v>904</v>
      </c>
      <c r="F451" s="3" t="s">
        <v>914</v>
      </c>
      <c r="G451" s="2">
        <v>45275.422986111109</v>
      </c>
      <c r="H451" s="3" t="s">
        <v>587</v>
      </c>
      <c r="I451" s="3" t="s">
        <v>30</v>
      </c>
      <c r="J451" s="3">
        <v>0.02</v>
      </c>
      <c r="K451" s="2">
        <v>45275.488379629634</v>
      </c>
      <c r="L451" s="3" t="s">
        <v>331</v>
      </c>
      <c r="M451" s="3" t="s">
        <v>769</v>
      </c>
      <c r="N451" s="2">
        <v>45275.542546296296</v>
      </c>
      <c r="O451" s="3">
        <v>83.5</v>
      </c>
      <c r="P451" s="3">
        <v>11.2</v>
      </c>
      <c r="Q451" s="2">
        <v>45275.528657407413</v>
      </c>
      <c r="R451" s="3" t="s">
        <v>101</v>
      </c>
      <c r="S451" s="3" t="s">
        <v>30</v>
      </c>
      <c r="T451" s="3">
        <v>0.02</v>
      </c>
      <c r="U451" s="2">
        <v>45274.624131944445</v>
      </c>
      <c r="V451" s="3" t="s">
        <v>548</v>
      </c>
      <c r="W451" s="3" t="s">
        <v>966</v>
      </c>
      <c r="X451" s="2">
        <v>45275.374467592592</v>
      </c>
      <c r="Y451" s="3">
        <v>81.5</v>
      </c>
      <c r="Z451" s="3">
        <v>11.2</v>
      </c>
      <c r="AA451" s="2">
        <v>45275.371689814812</v>
      </c>
      <c r="AB451" s="3" t="s">
        <v>420</v>
      </c>
      <c r="AC451" s="3" t="s">
        <v>30</v>
      </c>
      <c r="AD451" s="3">
        <v>0.05</v>
      </c>
    </row>
    <row r="452" spans="1:30" x14ac:dyDescent="0.25">
      <c r="A452" s="2">
        <v>45275.352152777778</v>
      </c>
      <c r="B452" s="3">
        <v>199</v>
      </c>
      <c r="C452" s="3">
        <v>144</v>
      </c>
      <c r="D452" s="2">
        <v>45275.427152777775</v>
      </c>
      <c r="E452" s="3" t="s">
        <v>904</v>
      </c>
      <c r="F452" s="3" t="s">
        <v>914</v>
      </c>
      <c r="G452" s="2">
        <v>45275.424375000002</v>
      </c>
      <c r="H452" s="3" t="s">
        <v>593</v>
      </c>
      <c r="I452" s="3" t="s">
        <v>30</v>
      </c>
      <c r="J452" s="3">
        <v>0.02</v>
      </c>
      <c r="K452" s="2">
        <v>45275.489768518513</v>
      </c>
      <c r="L452" s="3" t="s">
        <v>403</v>
      </c>
      <c r="M452" s="3" t="s">
        <v>794</v>
      </c>
      <c r="N452" s="2">
        <v>45275.543935185182</v>
      </c>
      <c r="O452" s="3">
        <v>83.5</v>
      </c>
      <c r="P452" s="3">
        <v>11.2</v>
      </c>
      <c r="Q452" s="2">
        <v>45275.530046296291</v>
      </c>
      <c r="R452" s="3" t="s">
        <v>190</v>
      </c>
      <c r="S452" s="3" t="s">
        <v>30</v>
      </c>
      <c r="T452" s="3">
        <v>0.02</v>
      </c>
      <c r="U452" s="2">
        <v>45274.625428240739</v>
      </c>
      <c r="V452" s="3" t="s">
        <v>548</v>
      </c>
      <c r="W452" s="3" t="s">
        <v>966</v>
      </c>
      <c r="X452" s="2">
        <v>45275.375856481478</v>
      </c>
      <c r="Y452" s="3" t="s">
        <v>907</v>
      </c>
      <c r="Z452" s="3">
        <v>11.2</v>
      </c>
      <c r="AA452" s="2">
        <v>45275.373067129629</v>
      </c>
      <c r="AB452" s="3" t="s">
        <v>315</v>
      </c>
      <c r="AC452" s="3" t="s">
        <v>30</v>
      </c>
      <c r="AD452" s="3">
        <v>0.05</v>
      </c>
    </row>
    <row r="453" spans="1:30" x14ac:dyDescent="0.25">
      <c r="A453" s="2">
        <v>45275.353541666671</v>
      </c>
      <c r="B453" s="3">
        <v>211</v>
      </c>
      <c r="C453" s="3">
        <v>148</v>
      </c>
      <c r="D453" s="2">
        <v>45275.428541666668</v>
      </c>
      <c r="E453" s="3" t="s">
        <v>904</v>
      </c>
      <c r="F453" s="3">
        <v>12.1</v>
      </c>
      <c r="G453" s="2">
        <v>45275.425763888888</v>
      </c>
      <c r="H453" s="3" t="s">
        <v>605</v>
      </c>
      <c r="I453" s="3" t="s">
        <v>30</v>
      </c>
      <c r="J453" s="3">
        <v>0.02</v>
      </c>
      <c r="K453" s="2">
        <v>45275.491157407407</v>
      </c>
      <c r="L453" s="3" t="s">
        <v>403</v>
      </c>
      <c r="M453" s="3" t="s">
        <v>794</v>
      </c>
      <c r="N453" s="2">
        <v>45275.545324074075</v>
      </c>
      <c r="O453" s="3">
        <v>83.5</v>
      </c>
      <c r="P453" s="3">
        <v>11.2</v>
      </c>
      <c r="Q453" s="2">
        <v>45275.531435185185</v>
      </c>
      <c r="R453" s="3" t="s">
        <v>139</v>
      </c>
      <c r="S453" s="3" t="s">
        <v>30</v>
      </c>
      <c r="T453" s="3">
        <v>0.02</v>
      </c>
      <c r="U453" s="2">
        <v>45274.625474537039</v>
      </c>
      <c r="V453" s="3" t="s">
        <v>548</v>
      </c>
      <c r="W453" s="3" t="s">
        <v>966</v>
      </c>
      <c r="X453" s="2">
        <v>45275.377245370371</v>
      </c>
      <c r="Y453" s="3">
        <v>82.5</v>
      </c>
      <c r="Z453" s="3">
        <v>11.1</v>
      </c>
      <c r="AA453" s="2">
        <v>45275.374467592592</v>
      </c>
      <c r="AB453" s="3" t="s">
        <v>134</v>
      </c>
      <c r="AC453" s="3" t="s">
        <v>30</v>
      </c>
      <c r="AD453" s="3">
        <v>0.05</v>
      </c>
    </row>
    <row r="454" spans="1:30" x14ac:dyDescent="0.25">
      <c r="A454" s="2">
        <v>45275.354930555557</v>
      </c>
      <c r="B454" s="3">
        <v>225</v>
      </c>
      <c r="C454" s="3">
        <v>163</v>
      </c>
      <c r="D454" s="2">
        <v>45275.429930555554</v>
      </c>
      <c r="E454" s="3" t="s">
        <v>904</v>
      </c>
      <c r="F454" s="3" t="s">
        <v>914</v>
      </c>
      <c r="G454" s="2">
        <v>45275.427152777775</v>
      </c>
      <c r="H454" s="3" t="s">
        <v>384</v>
      </c>
      <c r="I454" s="3" t="s">
        <v>30</v>
      </c>
      <c r="J454" s="3">
        <v>0.02</v>
      </c>
      <c r="K454" s="2">
        <v>45275.4925462963</v>
      </c>
      <c r="L454" s="3" t="s">
        <v>329</v>
      </c>
      <c r="M454" s="3" t="s">
        <v>815</v>
      </c>
      <c r="N454" s="2">
        <v>45275.546712962961</v>
      </c>
      <c r="O454" s="3">
        <v>83.5</v>
      </c>
      <c r="P454" s="3">
        <v>11.2</v>
      </c>
      <c r="Q454" s="2">
        <v>45275.532824074078</v>
      </c>
      <c r="R454" s="3" t="s">
        <v>140</v>
      </c>
      <c r="S454" s="3" t="s">
        <v>30</v>
      </c>
      <c r="T454" s="3">
        <v>0.02</v>
      </c>
      <c r="U454" s="2">
        <v>45274.625532407408</v>
      </c>
      <c r="V454" s="3" t="s">
        <v>548</v>
      </c>
      <c r="W454" s="3" t="s">
        <v>966</v>
      </c>
      <c r="X454" s="2">
        <v>45275.378634259258</v>
      </c>
      <c r="Y454" s="3">
        <v>82.5</v>
      </c>
      <c r="Z454" s="3">
        <v>11.1</v>
      </c>
      <c r="AA454" s="2">
        <v>45275.375856481478</v>
      </c>
      <c r="AB454" s="3" t="s">
        <v>617</v>
      </c>
      <c r="AC454" s="3" t="s">
        <v>30</v>
      </c>
      <c r="AD454" s="3">
        <v>0.05</v>
      </c>
    </row>
    <row r="455" spans="1:30" x14ac:dyDescent="0.25">
      <c r="A455" s="2">
        <v>45275.356319444443</v>
      </c>
      <c r="B455" s="3">
        <v>232</v>
      </c>
      <c r="C455" s="3">
        <v>178</v>
      </c>
      <c r="D455" s="2">
        <v>45275.43131944444</v>
      </c>
      <c r="E455" s="3" t="s">
        <v>904</v>
      </c>
      <c r="F455" s="3" t="s">
        <v>914</v>
      </c>
      <c r="G455" s="2">
        <v>45275.428541666668</v>
      </c>
      <c r="H455" s="3" t="s">
        <v>655</v>
      </c>
      <c r="I455" s="3" t="s">
        <v>30</v>
      </c>
      <c r="J455" s="3">
        <v>0.02</v>
      </c>
      <c r="K455" s="2">
        <v>45275.493935185186</v>
      </c>
      <c r="L455" s="3" t="s">
        <v>521</v>
      </c>
      <c r="M455" s="3" t="s">
        <v>1158</v>
      </c>
      <c r="N455" s="2">
        <v>45275.548101851848</v>
      </c>
      <c r="O455" s="3" t="s">
        <v>909</v>
      </c>
      <c r="P455" s="3">
        <v>11.2</v>
      </c>
      <c r="Q455" s="2">
        <v>45275.534212962964</v>
      </c>
      <c r="R455" s="3" t="s">
        <v>192</v>
      </c>
      <c r="S455" s="3" t="s">
        <v>30</v>
      </c>
      <c r="T455" s="3">
        <v>0.02</v>
      </c>
      <c r="U455" s="2">
        <v>45274.626817129625</v>
      </c>
      <c r="V455" s="3" t="s">
        <v>560</v>
      </c>
      <c r="W455" s="3" t="s">
        <v>1115</v>
      </c>
      <c r="X455" s="2">
        <v>45275.380023148144</v>
      </c>
      <c r="Y455" s="3">
        <v>82.5</v>
      </c>
      <c r="Z455" s="3">
        <v>11.2</v>
      </c>
      <c r="AA455" s="2">
        <v>45275.377245370371</v>
      </c>
      <c r="AB455" s="3" t="s">
        <v>380</v>
      </c>
      <c r="AC455" s="3" t="s">
        <v>30</v>
      </c>
      <c r="AD455" s="3">
        <v>0.05</v>
      </c>
    </row>
    <row r="456" spans="1:30" x14ac:dyDescent="0.25">
      <c r="A456" s="2">
        <v>45275.357708333337</v>
      </c>
      <c r="B456" s="3">
        <v>234</v>
      </c>
      <c r="C456" s="3">
        <v>184</v>
      </c>
      <c r="D456" s="2">
        <v>45275.432708333334</v>
      </c>
      <c r="E456" s="3" t="s">
        <v>904</v>
      </c>
      <c r="F456" s="3" t="s">
        <v>914</v>
      </c>
      <c r="G456" s="2">
        <v>45275.429930555554</v>
      </c>
      <c r="H456" s="3" t="s">
        <v>629</v>
      </c>
      <c r="I456" s="3" t="s">
        <v>30</v>
      </c>
      <c r="J456" s="3">
        <v>0.02</v>
      </c>
      <c r="K456" s="2">
        <v>45275.495324074072</v>
      </c>
      <c r="L456" s="3" t="s">
        <v>521</v>
      </c>
      <c r="M456" s="3" t="s">
        <v>1158</v>
      </c>
      <c r="N456" s="2">
        <v>45275.549490740741</v>
      </c>
      <c r="O456" s="3" t="s">
        <v>909</v>
      </c>
      <c r="P456" s="3">
        <v>11.3</v>
      </c>
      <c r="Q456" s="2">
        <v>45275.535601851851</v>
      </c>
      <c r="R456" s="3" t="s">
        <v>131</v>
      </c>
      <c r="S456" s="3" t="s">
        <v>30</v>
      </c>
      <c r="T456" s="3">
        <v>0.02</v>
      </c>
      <c r="U456" s="2">
        <v>45274.626875000002</v>
      </c>
      <c r="V456" s="3" t="s">
        <v>560</v>
      </c>
      <c r="W456" s="3" t="s">
        <v>1115</v>
      </c>
      <c r="X456" s="2">
        <v>45275.381412037037</v>
      </c>
      <c r="Y456" s="3" t="s">
        <v>907</v>
      </c>
      <c r="Z456" s="3">
        <v>11.2</v>
      </c>
      <c r="AA456" s="2">
        <v>45275.378634259258</v>
      </c>
      <c r="AB456" s="3" t="s">
        <v>133</v>
      </c>
      <c r="AC456" s="3" t="s">
        <v>30</v>
      </c>
      <c r="AD456" s="3">
        <v>0.05</v>
      </c>
    </row>
    <row r="457" spans="1:30" x14ac:dyDescent="0.25">
      <c r="A457" s="2">
        <v>45275.359097222223</v>
      </c>
      <c r="B457" s="3">
        <v>230</v>
      </c>
      <c r="C457" s="3">
        <v>178</v>
      </c>
      <c r="D457" s="2">
        <v>45275.434097222227</v>
      </c>
      <c r="E457" s="3">
        <v>79.5</v>
      </c>
      <c r="F457" s="3" t="s">
        <v>914</v>
      </c>
      <c r="G457" s="2">
        <v>45275.43131944444</v>
      </c>
      <c r="H457" s="3" t="s">
        <v>622</v>
      </c>
      <c r="I457" s="3" t="s">
        <v>30</v>
      </c>
      <c r="J457" s="3">
        <v>0.02</v>
      </c>
      <c r="K457" s="2">
        <v>45275.496712962966</v>
      </c>
      <c r="L457" s="3" t="s">
        <v>342</v>
      </c>
      <c r="M457" s="3" t="s">
        <v>811</v>
      </c>
      <c r="N457" s="2">
        <v>45275.550879629634</v>
      </c>
      <c r="O457" s="3" t="s">
        <v>909</v>
      </c>
      <c r="P457" s="3">
        <v>11.4</v>
      </c>
      <c r="Q457" s="2">
        <v>45275.536990740744</v>
      </c>
      <c r="R457" s="3" t="s">
        <v>674</v>
      </c>
      <c r="S457" s="3" t="s">
        <v>30</v>
      </c>
      <c r="T457" s="3">
        <v>0.02</v>
      </c>
      <c r="U457" s="2">
        <v>45274.626921296294</v>
      </c>
      <c r="V457" s="3" t="s">
        <v>560</v>
      </c>
      <c r="W457" s="3" t="s">
        <v>1115</v>
      </c>
      <c r="X457" s="2">
        <v>45275.38144675926</v>
      </c>
      <c r="Y457" s="3" t="s">
        <v>907</v>
      </c>
      <c r="Z457" s="3">
        <v>11.2</v>
      </c>
      <c r="AA457" s="2">
        <v>45275.380023148144</v>
      </c>
      <c r="AB457" s="3" t="s">
        <v>1492</v>
      </c>
      <c r="AC457" s="3" t="s">
        <v>30</v>
      </c>
      <c r="AD457" s="3">
        <v>0.05</v>
      </c>
    </row>
    <row r="458" spans="1:30" x14ac:dyDescent="0.25">
      <c r="A458" s="2">
        <v>45275.360486111109</v>
      </c>
      <c r="B458" s="3">
        <v>248</v>
      </c>
      <c r="C458" s="3">
        <v>180</v>
      </c>
      <c r="D458" s="2">
        <v>45275.435486111106</v>
      </c>
      <c r="E458" s="3">
        <v>79.5</v>
      </c>
      <c r="F458" s="3">
        <v>11.9</v>
      </c>
      <c r="G458" s="2">
        <v>45275.432708333334</v>
      </c>
      <c r="H458" s="3" t="s">
        <v>588</v>
      </c>
      <c r="I458" s="3" t="s">
        <v>30</v>
      </c>
      <c r="J458" s="3">
        <v>0.02</v>
      </c>
      <c r="K458" s="2">
        <v>45275.498101851852</v>
      </c>
      <c r="L458" s="3" t="s">
        <v>133</v>
      </c>
      <c r="M458" s="3" t="s">
        <v>415</v>
      </c>
      <c r="N458" s="2">
        <v>45275.552268518513</v>
      </c>
      <c r="O458" s="3">
        <v>83.5</v>
      </c>
      <c r="P458" s="3">
        <v>11.3</v>
      </c>
      <c r="Q458" s="2">
        <v>45275.53837962963</v>
      </c>
      <c r="R458" s="3" t="s">
        <v>48</v>
      </c>
      <c r="S458" s="3" t="s">
        <v>30</v>
      </c>
      <c r="T458" s="3">
        <v>0.02</v>
      </c>
      <c r="U458" s="2">
        <v>45274.628206018519</v>
      </c>
      <c r="V458" s="3" t="s">
        <v>525</v>
      </c>
      <c r="W458" s="3" t="s">
        <v>1453</v>
      </c>
      <c r="X458" s="2">
        <v>45275.38280092593</v>
      </c>
      <c r="Y458" s="3" t="s">
        <v>907</v>
      </c>
      <c r="Z458" s="3">
        <v>11.2</v>
      </c>
      <c r="AA458" s="2">
        <v>45275.381412037037</v>
      </c>
      <c r="AB458" s="3" t="s">
        <v>132</v>
      </c>
      <c r="AC458" s="3" t="s">
        <v>30</v>
      </c>
      <c r="AD458" s="3">
        <v>0.05</v>
      </c>
    </row>
    <row r="459" spans="1:30" x14ac:dyDescent="0.25">
      <c r="A459" s="2">
        <v>45275.361875000002</v>
      </c>
      <c r="B459" s="3">
        <v>279</v>
      </c>
      <c r="C459" s="3">
        <v>219</v>
      </c>
      <c r="D459" s="2">
        <v>45275.436874999999</v>
      </c>
      <c r="E459" s="3">
        <v>79.5</v>
      </c>
      <c r="F459" s="3">
        <v>11.9</v>
      </c>
      <c r="G459" s="2">
        <v>45275.434097222227</v>
      </c>
      <c r="H459" s="3" t="s">
        <v>601</v>
      </c>
      <c r="I459" s="3" t="s">
        <v>30</v>
      </c>
      <c r="J459" s="3">
        <v>0.02</v>
      </c>
      <c r="K459" s="2">
        <v>45275.499490740738</v>
      </c>
      <c r="L459" s="3" t="s">
        <v>133</v>
      </c>
      <c r="M459" s="3" t="s">
        <v>415</v>
      </c>
      <c r="N459" s="2">
        <v>45275.553668981476</v>
      </c>
      <c r="O459" s="3" t="s">
        <v>909</v>
      </c>
      <c r="P459" s="3">
        <v>11.4</v>
      </c>
      <c r="Q459" s="2">
        <v>45275.539768518516</v>
      </c>
      <c r="R459" s="3" t="s">
        <v>133</v>
      </c>
      <c r="S459" s="3" t="s">
        <v>30</v>
      </c>
      <c r="T459" s="3">
        <v>0.02</v>
      </c>
      <c r="U459" s="2">
        <v>45274.629594907412</v>
      </c>
      <c r="V459" s="3" t="s">
        <v>525</v>
      </c>
      <c r="W459" s="3" t="s">
        <v>1453</v>
      </c>
      <c r="X459" s="2">
        <v>45275.382847222223</v>
      </c>
      <c r="Y459" s="3" t="s">
        <v>907</v>
      </c>
      <c r="Z459" s="3">
        <v>11.2</v>
      </c>
      <c r="AA459" s="2">
        <v>45275.38144675926</v>
      </c>
      <c r="AB459" s="3" t="s">
        <v>132</v>
      </c>
      <c r="AC459" s="3" t="s">
        <v>30</v>
      </c>
      <c r="AD459" s="3">
        <v>0.05</v>
      </c>
    </row>
    <row r="460" spans="1:30" x14ac:dyDescent="0.25">
      <c r="A460" s="2">
        <v>45275.363263888888</v>
      </c>
      <c r="B460" s="3">
        <v>281</v>
      </c>
      <c r="C460" s="3">
        <v>216</v>
      </c>
      <c r="D460" s="2">
        <v>45275.438263888893</v>
      </c>
      <c r="E460" s="3">
        <v>79.5</v>
      </c>
      <c r="F460" s="3" t="s">
        <v>914</v>
      </c>
      <c r="G460" s="2">
        <v>45275.435486111106</v>
      </c>
      <c r="H460" s="3" t="s">
        <v>492</v>
      </c>
      <c r="I460" s="3" t="s">
        <v>30</v>
      </c>
      <c r="J460" s="3">
        <v>0.02</v>
      </c>
      <c r="K460" s="2">
        <v>45275.500879629632</v>
      </c>
      <c r="L460" s="3" t="s">
        <v>753</v>
      </c>
      <c r="M460" s="3" t="s">
        <v>171</v>
      </c>
      <c r="N460" s="2">
        <v>45275.555081018523</v>
      </c>
      <c r="O460" s="3" t="s">
        <v>909</v>
      </c>
      <c r="P460" s="3">
        <v>11.4</v>
      </c>
      <c r="Q460" s="2">
        <v>45275.54115740741</v>
      </c>
      <c r="R460" s="3" t="s">
        <v>133</v>
      </c>
      <c r="S460" s="3" t="s">
        <v>30</v>
      </c>
      <c r="T460" s="3">
        <v>0.02</v>
      </c>
      <c r="U460" s="2">
        <v>45274.630983796298</v>
      </c>
      <c r="V460" s="3" t="s">
        <v>557</v>
      </c>
      <c r="W460" s="3" t="s">
        <v>1123</v>
      </c>
      <c r="X460" s="2">
        <v>45275.384189814809</v>
      </c>
      <c r="Y460" s="3" t="s">
        <v>907</v>
      </c>
      <c r="Z460" s="3">
        <v>11.1</v>
      </c>
      <c r="AA460" s="2">
        <v>45275.38280092593</v>
      </c>
      <c r="AB460" s="3" t="s">
        <v>29</v>
      </c>
      <c r="AC460" s="3" t="s">
        <v>30</v>
      </c>
      <c r="AD460" s="3">
        <v>0.05</v>
      </c>
    </row>
    <row r="461" spans="1:30" x14ac:dyDescent="0.25">
      <c r="A461" s="2">
        <v>45275.364652777775</v>
      </c>
      <c r="B461" s="3">
        <v>282</v>
      </c>
      <c r="C461" s="3">
        <v>219</v>
      </c>
      <c r="D461" s="2">
        <v>45275.439652777779</v>
      </c>
      <c r="E461" s="3">
        <v>79.5</v>
      </c>
      <c r="F461" s="3" t="s">
        <v>914</v>
      </c>
      <c r="G461" s="2">
        <v>45275.436874999999</v>
      </c>
      <c r="H461" s="3" t="s">
        <v>623</v>
      </c>
      <c r="I461" s="3" t="s">
        <v>30</v>
      </c>
      <c r="J461" s="3">
        <v>0.02</v>
      </c>
      <c r="K461" s="2">
        <v>45275.502268518518</v>
      </c>
      <c r="L461" s="3" t="s">
        <v>1159</v>
      </c>
      <c r="M461" s="3" t="s">
        <v>530</v>
      </c>
      <c r="N461" s="2">
        <v>45275.556435185186</v>
      </c>
      <c r="O461" s="3" t="s">
        <v>909</v>
      </c>
      <c r="P461" s="3">
        <v>11.4</v>
      </c>
      <c r="Q461" s="2">
        <v>45275.542546296296</v>
      </c>
      <c r="R461" s="3" t="s">
        <v>643</v>
      </c>
      <c r="S461" s="3" t="s">
        <v>30</v>
      </c>
      <c r="T461" s="3">
        <v>0.02</v>
      </c>
      <c r="U461" s="2">
        <v>45274.632372685184</v>
      </c>
      <c r="V461" s="3" t="s">
        <v>1422</v>
      </c>
      <c r="W461" s="3" t="s">
        <v>954</v>
      </c>
      <c r="X461" s="2">
        <v>45275.384224537032</v>
      </c>
      <c r="Y461" s="3" t="s">
        <v>907</v>
      </c>
      <c r="Z461" s="3">
        <v>11.1</v>
      </c>
      <c r="AA461" s="2">
        <v>45275.382847222223</v>
      </c>
      <c r="AB461" s="3" t="s">
        <v>29</v>
      </c>
      <c r="AC461" s="3" t="s">
        <v>30</v>
      </c>
      <c r="AD461" s="3">
        <v>0.05</v>
      </c>
    </row>
    <row r="462" spans="1:30" x14ac:dyDescent="0.25">
      <c r="A462" s="2">
        <v>45275.366041666668</v>
      </c>
      <c r="B462" s="3">
        <v>315</v>
      </c>
      <c r="C462" s="3">
        <v>245</v>
      </c>
      <c r="D462" s="2">
        <v>45275.441041666665</v>
      </c>
      <c r="E462" s="3">
        <v>79.5</v>
      </c>
      <c r="F462" s="3" t="s">
        <v>914</v>
      </c>
      <c r="G462" s="2">
        <v>45275.438263888893</v>
      </c>
      <c r="H462" s="3" t="s">
        <v>656</v>
      </c>
      <c r="I462" s="3" t="s">
        <v>30</v>
      </c>
      <c r="J462" s="3">
        <v>0.02</v>
      </c>
      <c r="K462" s="2">
        <v>45275.503657407404</v>
      </c>
      <c r="L462" s="3" t="s">
        <v>1159</v>
      </c>
      <c r="M462" s="3" t="s">
        <v>530</v>
      </c>
      <c r="N462" s="2">
        <v>45275.557824074072</v>
      </c>
      <c r="O462" s="3">
        <v>83.5</v>
      </c>
      <c r="P462" s="3">
        <v>11.3</v>
      </c>
      <c r="Q462" s="2">
        <v>45275.543935185182</v>
      </c>
      <c r="R462" s="3" t="s">
        <v>617</v>
      </c>
      <c r="S462" s="3" t="s">
        <v>30</v>
      </c>
      <c r="T462" s="3">
        <v>0.02</v>
      </c>
      <c r="U462" s="2">
        <v>45274.633761574078</v>
      </c>
      <c r="V462" s="3" t="s">
        <v>1422</v>
      </c>
      <c r="W462" s="3" t="s">
        <v>954</v>
      </c>
      <c r="X462" s="2">
        <v>45275.385567129633</v>
      </c>
      <c r="Y462" s="3" t="s">
        <v>907</v>
      </c>
      <c r="Z462" s="3">
        <v>11.1</v>
      </c>
      <c r="AA462" s="2">
        <v>45275.384189814809</v>
      </c>
      <c r="AB462" s="3" t="s">
        <v>1493</v>
      </c>
      <c r="AC462" s="3" t="s">
        <v>30</v>
      </c>
      <c r="AD462" s="3">
        <v>0.05</v>
      </c>
    </row>
    <row r="463" spans="1:30" x14ac:dyDescent="0.25">
      <c r="A463" s="2">
        <v>45275.367430555554</v>
      </c>
      <c r="B463" s="3">
        <v>299</v>
      </c>
      <c r="C463" s="3">
        <v>234</v>
      </c>
      <c r="D463" s="2">
        <v>45275.442430555559</v>
      </c>
      <c r="E463" s="3">
        <v>79.5</v>
      </c>
      <c r="F463" s="3">
        <v>11.9</v>
      </c>
      <c r="G463" s="2">
        <v>45275.439652777779</v>
      </c>
      <c r="H463" s="3" t="s">
        <v>492</v>
      </c>
      <c r="I463" s="3" t="s">
        <v>30</v>
      </c>
      <c r="J463" s="3">
        <v>0.02</v>
      </c>
      <c r="K463" s="2">
        <v>45275.505046296297</v>
      </c>
      <c r="L463" s="3" t="s">
        <v>690</v>
      </c>
      <c r="M463" s="3" t="s">
        <v>277</v>
      </c>
      <c r="N463" s="2">
        <v>45275.559212962966</v>
      </c>
      <c r="O463" s="3">
        <v>83.5</v>
      </c>
      <c r="P463" s="3">
        <v>11.3</v>
      </c>
      <c r="Q463" s="2">
        <v>45275.545324074075</v>
      </c>
      <c r="R463" s="3" t="s">
        <v>134</v>
      </c>
      <c r="S463" s="3" t="s">
        <v>30</v>
      </c>
      <c r="T463" s="3">
        <v>0.02</v>
      </c>
      <c r="U463" s="2">
        <v>45274.635150462964</v>
      </c>
      <c r="V463" s="3" t="s">
        <v>989</v>
      </c>
      <c r="W463" s="3" t="s">
        <v>1142</v>
      </c>
      <c r="X463" s="2">
        <v>45275.385624999995</v>
      </c>
      <c r="Y463" s="3" t="s">
        <v>907</v>
      </c>
      <c r="Z463" s="3">
        <v>11.1</v>
      </c>
      <c r="AA463" s="2">
        <v>45275.384224537032</v>
      </c>
      <c r="AB463" s="3" t="s">
        <v>1493</v>
      </c>
      <c r="AC463" s="3" t="s">
        <v>30</v>
      </c>
      <c r="AD463" s="3">
        <v>0.05</v>
      </c>
    </row>
    <row r="464" spans="1:30" x14ac:dyDescent="0.25">
      <c r="A464" s="2">
        <v>45275.36881944444</v>
      </c>
      <c r="B464" s="3">
        <v>339</v>
      </c>
      <c r="C464" s="3">
        <v>260</v>
      </c>
      <c r="D464" s="2">
        <v>45275.443819444445</v>
      </c>
      <c r="E464" s="3">
        <v>79.5</v>
      </c>
      <c r="F464" s="3" t="s">
        <v>914</v>
      </c>
      <c r="G464" s="2">
        <v>45275.441041666665</v>
      </c>
      <c r="H464" s="3" t="s">
        <v>590</v>
      </c>
      <c r="I464" s="3" t="s">
        <v>30</v>
      </c>
      <c r="J464" s="3">
        <v>0.02</v>
      </c>
      <c r="K464" s="2">
        <v>45275.506435185191</v>
      </c>
      <c r="L464" s="3" t="s">
        <v>379</v>
      </c>
      <c r="M464" s="3" t="s">
        <v>837</v>
      </c>
      <c r="N464" s="2">
        <v>45275.560601851852</v>
      </c>
      <c r="O464" s="3" t="s">
        <v>909</v>
      </c>
      <c r="P464" s="3">
        <v>11.3</v>
      </c>
      <c r="Q464" s="2">
        <v>45275.546712962961</v>
      </c>
      <c r="R464" s="3" t="s">
        <v>417</v>
      </c>
      <c r="S464" s="3" t="s">
        <v>30</v>
      </c>
      <c r="T464" s="3">
        <v>0.02</v>
      </c>
      <c r="U464" s="2">
        <v>45274.63653935185</v>
      </c>
      <c r="V464" s="3" t="s">
        <v>566</v>
      </c>
      <c r="W464" s="3" t="s">
        <v>1218</v>
      </c>
      <c r="X464" s="2">
        <v>45275.386967592596</v>
      </c>
      <c r="Y464" s="3">
        <v>82.5</v>
      </c>
      <c r="Z464" s="3">
        <v>11.1</v>
      </c>
      <c r="AA464" s="2">
        <v>45275.385567129633</v>
      </c>
      <c r="AB464" s="3" t="s">
        <v>744</v>
      </c>
      <c r="AC464" s="3" t="s">
        <v>30</v>
      </c>
      <c r="AD464" s="3">
        <v>0.05</v>
      </c>
    </row>
    <row r="465" spans="1:30" x14ac:dyDescent="0.25">
      <c r="A465" s="2">
        <v>45275.370208333334</v>
      </c>
      <c r="B465" s="3">
        <v>418</v>
      </c>
      <c r="C465" s="3">
        <v>328</v>
      </c>
      <c r="D465" s="2">
        <v>45275.445208333331</v>
      </c>
      <c r="E465" s="3">
        <v>79.5</v>
      </c>
      <c r="F465" s="3">
        <v>11.9</v>
      </c>
      <c r="G465" s="2">
        <v>45275.442430555559</v>
      </c>
      <c r="H465" s="3" t="s">
        <v>501</v>
      </c>
      <c r="I465" s="3" t="s">
        <v>30</v>
      </c>
      <c r="J465" s="3">
        <v>0.02</v>
      </c>
      <c r="K465" s="2">
        <v>45275.50782407407</v>
      </c>
      <c r="L465" s="3" t="s">
        <v>379</v>
      </c>
      <c r="M465" s="3" t="s">
        <v>837</v>
      </c>
      <c r="N465" s="2">
        <v>45275.561990740738</v>
      </c>
      <c r="O465" s="3">
        <v>84.5</v>
      </c>
      <c r="P465" s="3">
        <v>11.4</v>
      </c>
      <c r="Q465" s="2">
        <v>45275.548101851848</v>
      </c>
      <c r="R465" s="3" t="s">
        <v>213</v>
      </c>
      <c r="S465" s="3" t="s">
        <v>30</v>
      </c>
      <c r="T465" s="3">
        <v>0.02</v>
      </c>
      <c r="U465" s="2">
        <v>45274.637928240743</v>
      </c>
      <c r="V465" s="3" t="s">
        <v>566</v>
      </c>
      <c r="W465" s="3" t="s">
        <v>1218</v>
      </c>
      <c r="X465" s="2">
        <v>45275.387025462958</v>
      </c>
      <c r="Y465" s="3">
        <v>82.5</v>
      </c>
      <c r="Z465" s="3">
        <v>11.1</v>
      </c>
      <c r="AA465" s="2">
        <v>45275.385624999995</v>
      </c>
      <c r="AB465" s="3" t="s">
        <v>744</v>
      </c>
      <c r="AC465" s="3" t="s">
        <v>30</v>
      </c>
      <c r="AD465" s="3">
        <v>0.05</v>
      </c>
    </row>
    <row r="466" spans="1:30" x14ac:dyDescent="0.25">
      <c r="A466" s="2">
        <v>45275.371597222227</v>
      </c>
      <c r="B466" s="3">
        <v>415</v>
      </c>
      <c r="C466" s="3">
        <v>326</v>
      </c>
      <c r="D466" s="2">
        <v>45275.446597222224</v>
      </c>
      <c r="E466" s="3" t="s">
        <v>864</v>
      </c>
      <c r="F466" s="3">
        <v>11.9</v>
      </c>
      <c r="G466" s="2">
        <v>45275.443819444445</v>
      </c>
      <c r="H466" s="3" t="s">
        <v>657</v>
      </c>
      <c r="I466" s="3" t="s">
        <v>30</v>
      </c>
      <c r="J466" s="3">
        <v>0.02</v>
      </c>
      <c r="K466" s="2">
        <v>45275.509212962963</v>
      </c>
      <c r="L466" s="3" t="s">
        <v>775</v>
      </c>
      <c r="M466" s="3" t="s">
        <v>519</v>
      </c>
      <c r="N466" s="2">
        <v>45275.563379629632</v>
      </c>
      <c r="O466" s="3" t="s">
        <v>909</v>
      </c>
      <c r="P466" s="3">
        <v>11.4</v>
      </c>
      <c r="Q466" s="2">
        <v>45275.549490740741</v>
      </c>
      <c r="R466" s="3" t="s">
        <v>237</v>
      </c>
      <c r="S466" s="3" t="s">
        <v>30</v>
      </c>
      <c r="T466" s="3">
        <v>0.02</v>
      </c>
      <c r="U466" s="2">
        <v>45274.639317129629</v>
      </c>
      <c r="V466" s="3" t="s">
        <v>1122</v>
      </c>
      <c r="W466" s="3" t="s">
        <v>957</v>
      </c>
      <c r="X466" s="2">
        <v>45275.388356481482</v>
      </c>
      <c r="Y466" s="3" t="s">
        <v>908</v>
      </c>
      <c r="Z466" s="3">
        <v>11.1</v>
      </c>
      <c r="AA466" s="2">
        <v>45275.386967592596</v>
      </c>
      <c r="AB466" s="3" t="s">
        <v>391</v>
      </c>
      <c r="AC466" s="3" t="s">
        <v>30</v>
      </c>
      <c r="AD466" s="3">
        <v>0.04</v>
      </c>
    </row>
    <row r="467" spans="1:30" x14ac:dyDescent="0.25">
      <c r="A467" s="2">
        <v>45275.372986111106</v>
      </c>
      <c r="B467" s="3">
        <v>303</v>
      </c>
      <c r="C467" s="3">
        <v>235</v>
      </c>
      <c r="D467" s="2">
        <v>45275.44798611111</v>
      </c>
      <c r="E467" s="3" t="s">
        <v>864</v>
      </c>
      <c r="F467" s="3" t="s">
        <v>914</v>
      </c>
      <c r="G467" s="2">
        <v>45275.445208333331</v>
      </c>
      <c r="H467" s="3" t="s">
        <v>651</v>
      </c>
      <c r="I467" s="3" t="s">
        <v>30</v>
      </c>
      <c r="J467" s="3">
        <v>0.02</v>
      </c>
      <c r="K467" s="2">
        <v>45275.510601851856</v>
      </c>
      <c r="L467" s="3" t="s">
        <v>761</v>
      </c>
      <c r="M467" s="3" t="s">
        <v>764</v>
      </c>
      <c r="N467" s="2">
        <v>45275.564768518518</v>
      </c>
      <c r="O467" s="3" t="s">
        <v>909</v>
      </c>
      <c r="P467" s="3">
        <v>11.3</v>
      </c>
      <c r="Q467" s="2">
        <v>45275.550879629634</v>
      </c>
      <c r="R467" s="3" t="s">
        <v>129</v>
      </c>
      <c r="S467" s="3" t="s">
        <v>30</v>
      </c>
      <c r="T467" s="3">
        <v>0.02</v>
      </c>
      <c r="U467" s="2">
        <v>45274.640706018516</v>
      </c>
      <c r="V467" s="3" t="s">
        <v>558</v>
      </c>
      <c r="W467" s="3" t="s">
        <v>1314</v>
      </c>
      <c r="X467" s="2">
        <v>45275.388391203705</v>
      </c>
      <c r="Y467" s="3" t="s">
        <v>908</v>
      </c>
      <c r="Z467" s="3">
        <v>11.1</v>
      </c>
      <c r="AA467" s="2">
        <v>45275.387025462958</v>
      </c>
      <c r="AB467" s="3" t="s">
        <v>391</v>
      </c>
      <c r="AC467" s="3" t="s">
        <v>30</v>
      </c>
      <c r="AD467" s="3">
        <v>0.04</v>
      </c>
    </row>
    <row r="468" spans="1:30" x14ac:dyDescent="0.25">
      <c r="A468" s="2">
        <v>45275.374374999999</v>
      </c>
      <c r="B468" s="3">
        <v>355</v>
      </c>
      <c r="C468" s="3">
        <v>269</v>
      </c>
      <c r="D468" s="2">
        <v>45275.449374999997</v>
      </c>
      <c r="E468" s="3" t="s">
        <v>864</v>
      </c>
      <c r="F468" s="3">
        <v>11.9</v>
      </c>
      <c r="G468" s="2">
        <v>45275.446597222224</v>
      </c>
      <c r="H468" s="3" t="s">
        <v>251</v>
      </c>
      <c r="I468" s="3" t="s">
        <v>30</v>
      </c>
      <c r="J468" s="3">
        <v>0.02</v>
      </c>
      <c r="K468" s="2">
        <v>45275.511990740742</v>
      </c>
      <c r="L468" s="3" t="s">
        <v>761</v>
      </c>
      <c r="M468" s="3" t="s">
        <v>764</v>
      </c>
      <c r="N468" s="2">
        <v>45275.566157407404</v>
      </c>
      <c r="O468" s="3" t="s">
        <v>909</v>
      </c>
      <c r="P468" s="3">
        <v>11.4</v>
      </c>
      <c r="Q468" s="2">
        <v>45275.552268518513</v>
      </c>
      <c r="R468" s="3" t="s">
        <v>213</v>
      </c>
      <c r="S468" s="3" t="s">
        <v>30</v>
      </c>
      <c r="T468" s="3">
        <v>0.02</v>
      </c>
      <c r="U468" s="2">
        <v>45274.642094907409</v>
      </c>
      <c r="V468" s="3" t="s">
        <v>558</v>
      </c>
      <c r="W468" s="3" t="s">
        <v>1314</v>
      </c>
      <c r="X468" s="2">
        <v>45275.389745370368</v>
      </c>
      <c r="Y468" s="3">
        <v>82.5</v>
      </c>
      <c r="Z468" s="3">
        <v>11.1</v>
      </c>
      <c r="AA468" s="2">
        <v>45275.388356481482</v>
      </c>
      <c r="AB468" s="3" t="s">
        <v>249</v>
      </c>
      <c r="AC468" s="3" t="s">
        <v>30</v>
      </c>
      <c r="AD468" s="3">
        <v>0.04</v>
      </c>
    </row>
    <row r="469" spans="1:30" x14ac:dyDescent="0.25">
      <c r="A469" s="2">
        <v>45275.375763888893</v>
      </c>
      <c r="B469" s="3">
        <v>358</v>
      </c>
      <c r="C469" s="3">
        <v>272</v>
      </c>
      <c r="D469" s="2">
        <v>45275.45076388889</v>
      </c>
      <c r="E469" s="3" t="s">
        <v>864</v>
      </c>
      <c r="F469" s="3">
        <v>11.9</v>
      </c>
      <c r="G469" s="2">
        <v>45275.44798611111</v>
      </c>
      <c r="H469" s="3" t="s">
        <v>490</v>
      </c>
      <c r="I469" s="3" t="s">
        <v>30</v>
      </c>
      <c r="J469" s="3">
        <v>0.02</v>
      </c>
      <c r="K469" s="2">
        <v>45275.513379629629</v>
      </c>
      <c r="L469" s="3" t="s">
        <v>437</v>
      </c>
      <c r="M469" s="3" t="s">
        <v>806</v>
      </c>
      <c r="N469" s="2">
        <v>45275.567546296297</v>
      </c>
      <c r="O469" s="3" t="s">
        <v>909</v>
      </c>
      <c r="P469" s="3">
        <v>11.4</v>
      </c>
      <c r="Q469" s="2">
        <v>45275.553668981476</v>
      </c>
      <c r="R469" s="3" t="s">
        <v>130</v>
      </c>
      <c r="S469" s="3" t="s">
        <v>30</v>
      </c>
      <c r="T469" s="3">
        <v>0.02</v>
      </c>
      <c r="U469" s="2">
        <v>45274.644872685181</v>
      </c>
      <c r="V469" s="3" t="s">
        <v>846</v>
      </c>
      <c r="W469" s="3" t="s">
        <v>803</v>
      </c>
      <c r="X469" s="2">
        <v>45275.389780092592</v>
      </c>
      <c r="Y469" s="3">
        <v>82.5</v>
      </c>
      <c r="Z469" s="3">
        <v>11.1</v>
      </c>
      <c r="AA469" s="2">
        <v>45275.388391203705</v>
      </c>
      <c r="AB469" s="3" t="s">
        <v>249</v>
      </c>
      <c r="AC469" s="3" t="s">
        <v>30</v>
      </c>
      <c r="AD469" s="3">
        <v>0.04</v>
      </c>
    </row>
    <row r="470" spans="1:30" x14ac:dyDescent="0.25">
      <c r="A470" s="2">
        <v>45275.377152777779</v>
      </c>
      <c r="B470" s="3">
        <v>413</v>
      </c>
      <c r="C470" s="3">
        <v>322</v>
      </c>
      <c r="D470" s="2">
        <v>45275.452152777776</v>
      </c>
      <c r="E470" s="3" t="s">
        <v>864</v>
      </c>
      <c r="F470" s="3" t="s">
        <v>914</v>
      </c>
      <c r="G470" s="2">
        <v>45275.449374999997</v>
      </c>
      <c r="H470" s="3" t="s">
        <v>187</v>
      </c>
      <c r="I470" s="3" t="s">
        <v>30</v>
      </c>
      <c r="J470" s="3">
        <v>0.02</v>
      </c>
      <c r="K470" s="2">
        <v>45275.514768518522</v>
      </c>
      <c r="L470" s="3" t="s">
        <v>270</v>
      </c>
      <c r="M470" s="3" t="s">
        <v>203</v>
      </c>
      <c r="N470" s="2">
        <v>45275.568935185191</v>
      </c>
      <c r="O470" s="3" t="s">
        <v>909</v>
      </c>
      <c r="P470" s="3">
        <v>11.3</v>
      </c>
      <c r="Q470" s="2">
        <v>45275.555081018523</v>
      </c>
      <c r="R470" s="3" t="s">
        <v>298</v>
      </c>
      <c r="S470" s="3" t="s">
        <v>30</v>
      </c>
      <c r="T470" s="3">
        <v>0.02</v>
      </c>
      <c r="U470" s="2">
        <v>45274.646261574075</v>
      </c>
      <c r="V470" s="3" t="s">
        <v>846</v>
      </c>
      <c r="W470" s="3" t="s">
        <v>803</v>
      </c>
      <c r="X470" s="2">
        <v>45275.391134259262</v>
      </c>
      <c r="Y470" s="3">
        <v>82.5</v>
      </c>
      <c r="Z470" s="3">
        <v>11.1</v>
      </c>
      <c r="AA470" s="2">
        <v>45275.389745370368</v>
      </c>
      <c r="AB470" s="3" t="s">
        <v>646</v>
      </c>
      <c r="AC470" s="3">
        <v>1.02</v>
      </c>
      <c r="AD470" s="3">
        <v>0.04</v>
      </c>
    </row>
    <row r="471" spans="1:30" x14ac:dyDescent="0.25">
      <c r="A471" s="2">
        <v>45275.378541666665</v>
      </c>
      <c r="B471" s="3">
        <v>466</v>
      </c>
      <c r="C471" s="3">
        <v>382</v>
      </c>
      <c r="D471" s="2">
        <v>45275.453541666662</v>
      </c>
      <c r="E471" s="3" t="s">
        <v>864</v>
      </c>
      <c r="F471" s="3">
        <v>11.9</v>
      </c>
      <c r="G471" s="2">
        <v>45275.45076388889</v>
      </c>
      <c r="H471" s="3" t="s">
        <v>255</v>
      </c>
      <c r="I471" s="3" t="s">
        <v>30</v>
      </c>
      <c r="J471" s="3">
        <v>0.02</v>
      </c>
      <c r="K471" s="2">
        <v>45275.516157407408</v>
      </c>
      <c r="L471" s="3" t="s">
        <v>270</v>
      </c>
      <c r="M471" s="3" t="s">
        <v>203</v>
      </c>
      <c r="N471" s="2">
        <v>45275.57032407407</v>
      </c>
      <c r="O471" s="3" t="s">
        <v>909</v>
      </c>
      <c r="P471" s="3">
        <v>11.4</v>
      </c>
      <c r="Q471" s="2">
        <v>45275.556435185186</v>
      </c>
      <c r="R471" s="3" t="s">
        <v>673</v>
      </c>
      <c r="S471" s="3" t="s">
        <v>30</v>
      </c>
      <c r="T471" s="3">
        <v>0.02</v>
      </c>
      <c r="U471" s="2">
        <v>45274.647650462968</v>
      </c>
      <c r="V471" s="3" t="s">
        <v>680</v>
      </c>
      <c r="W471" s="3" t="s">
        <v>989</v>
      </c>
      <c r="X471" s="2">
        <v>45275.391180555554</v>
      </c>
      <c r="Y471" s="3">
        <v>82.5</v>
      </c>
      <c r="Z471" s="3">
        <v>11.1</v>
      </c>
      <c r="AA471" s="2">
        <v>45275.389780092592</v>
      </c>
      <c r="AB471" s="3" t="s">
        <v>646</v>
      </c>
      <c r="AC471" s="3">
        <v>1.02</v>
      </c>
      <c r="AD471" s="3">
        <v>0.04</v>
      </c>
    </row>
    <row r="472" spans="1:30" x14ac:dyDescent="0.25">
      <c r="A472" s="2">
        <v>45275.379930555559</v>
      </c>
      <c r="B472" s="3">
        <v>476</v>
      </c>
      <c r="C472" s="3">
        <v>387</v>
      </c>
      <c r="D472" s="2">
        <v>45275.454930555556</v>
      </c>
      <c r="E472" s="3" t="s">
        <v>864</v>
      </c>
      <c r="F472" s="3">
        <v>11.9</v>
      </c>
      <c r="G472" s="2">
        <v>45275.452152777776</v>
      </c>
      <c r="H472" s="3" t="s">
        <v>654</v>
      </c>
      <c r="I472" s="3" t="s">
        <v>30</v>
      </c>
      <c r="J472" s="3">
        <v>0.02</v>
      </c>
      <c r="K472" s="2">
        <v>45275.517546296294</v>
      </c>
      <c r="L472" s="3" t="s">
        <v>571</v>
      </c>
      <c r="M472" s="3" t="s">
        <v>1160</v>
      </c>
      <c r="N472" s="2">
        <v>45275.571712962963</v>
      </c>
      <c r="O472" s="3" t="s">
        <v>909</v>
      </c>
      <c r="P472" s="3">
        <v>11.4</v>
      </c>
      <c r="Q472" s="2">
        <v>45275.557824074072</v>
      </c>
      <c r="R472" s="3" t="s">
        <v>357</v>
      </c>
      <c r="S472" s="3" t="s">
        <v>30</v>
      </c>
      <c r="T472" s="3">
        <v>0.02</v>
      </c>
      <c r="U472" s="2">
        <v>45274.649039351847</v>
      </c>
      <c r="V472" s="3" t="s">
        <v>330</v>
      </c>
      <c r="W472" s="3" t="s">
        <v>519</v>
      </c>
      <c r="X472" s="2">
        <v>45275.392523148148</v>
      </c>
      <c r="Y472" s="3" t="s">
        <v>908</v>
      </c>
      <c r="Z472" s="3">
        <v>11.1</v>
      </c>
      <c r="AA472" s="2">
        <v>45275.391134259262</v>
      </c>
      <c r="AB472" s="3" t="s">
        <v>669</v>
      </c>
      <c r="AC472" s="3">
        <v>1.32</v>
      </c>
      <c r="AD472" s="3">
        <v>0.04</v>
      </c>
    </row>
    <row r="473" spans="1:30" x14ac:dyDescent="0.25">
      <c r="A473" s="2">
        <v>45275.381319444445</v>
      </c>
      <c r="B473" s="3">
        <v>455</v>
      </c>
      <c r="C473" s="3">
        <v>387</v>
      </c>
      <c r="D473" s="2">
        <v>45275.456319444449</v>
      </c>
      <c r="E473" s="3" t="s">
        <v>864</v>
      </c>
      <c r="F473" s="3" t="s">
        <v>914</v>
      </c>
      <c r="G473" s="2">
        <v>45275.453541666662</v>
      </c>
      <c r="H473" s="3" t="s">
        <v>599</v>
      </c>
      <c r="I473" s="3" t="s">
        <v>30</v>
      </c>
      <c r="J473" s="3">
        <v>0.02</v>
      </c>
      <c r="K473" s="2">
        <v>45275.518935185188</v>
      </c>
      <c r="L473" s="3" t="s">
        <v>1156</v>
      </c>
      <c r="M473" s="3" t="s">
        <v>542</v>
      </c>
      <c r="N473" s="2">
        <v>45275.573101851856</v>
      </c>
      <c r="O473" s="3">
        <v>84.5</v>
      </c>
      <c r="P473" s="3">
        <v>11.4</v>
      </c>
      <c r="Q473" s="2">
        <v>45275.559212962966</v>
      </c>
      <c r="R473" s="3" t="s">
        <v>442</v>
      </c>
      <c r="S473" s="3" t="s">
        <v>30</v>
      </c>
      <c r="T473" s="3">
        <v>0.02</v>
      </c>
      <c r="U473" s="2">
        <v>45274.65042824074</v>
      </c>
      <c r="V473" s="3" t="s">
        <v>330</v>
      </c>
      <c r="W473" s="3" t="s">
        <v>519</v>
      </c>
      <c r="X473" s="2">
        <v>45275.392569444448</v>
      </c>
      <c r="Y473" s="3" t="s">
        <v>908</v>
      </c>
      <c r="Z473" s="3">
        <v>11.1</v>
      </c>
      <c r="AA473" s="2">
        <v>45275.391180555554</v>
      </c>
      <c r="AB473" s="3" t="s">
        <v>669</v>
      </c>
      <c r="AC473" s="3">
        <v>1.32</v>
      </c>
      <c r="AD473" s="3">
        <v>0.04</v>
      </c>
    </row>
    <row r="474" spans="1:30" x14ac:dyDescent="0.25">
      <c r="A474" s="2">
        <v>45275.382708333331</v>
      </c>
      <c r="B474" s="3">
        <v>384</v>
      </c>
      <c r="C474" s="3">
        <v>313</v>
      </c>
      <c r="D474" s="2">
        <v>45275.457708333328</v>
      </c>
      <c r="E474" s="3" t="s">
        <v>864</v>
      </c>
      <c r="F474" s="3">
        <v>11.9</v>
      </c>
      <c r="G474" s="2">
        <v>45275.454930555556</v>
      </c>
      <c r="H474" s="3" t="s">
        <v>658</v>
      </c>
      <c r="I474" s="3" t="s">
        <v>30</v>
      </c>
      <c r="J474" s="3">
        <v>0.02</v>
      </c>
      <c r="K474" s="2">
        <v>45275.520324074074</v>
      </c>
      <c r="L474" s="3" t="s">
        <v>1156</v>
      </c>
      <c r="M474" s="3" t="s">
        <v>542</v>
      </c>
      <c r="N474" s="2">
        <v>45275.574490740742</v>
      </c>
      <c r="O474" s="3" t="s">
        <v>1313</v>
      </c>
      <c r="P474" s="3">
        <v>11.5</v>
      </c>
      <c r="Q474" s="2">
        <v>45275.560601851852</v>
      </c>
      <c r="R474" s="3" t="s">
        <v>442</v>
      </c>
      <c r="S474" s="3" t="s">
        <v>30</v>
      </c>
      <c r="T474" s="3">
        <v>0.02</v>
      </c>
      <c r="U474" s="2">
        <v>45274.651817129634</v>
      </c>
      <c r="V474" s="3" t="s">
        <v>686</v>
      </c>
      <c r="W474" s="3" t="s">
        <v>989</v>
      </c>
      <c r="X474" s="2">
        <v>45275.393912037034</v>
      </c>
      <c r="Y474" s="3" t="s">
        <v>908</v>
      </c>
      <c r="Z474" s="3" t="s">
        <v>915</v>
      </c>
      <c r="AA474" s="2">
        <v>45275.392523148148</v>
      </c>
      <c r="AB474" s="3" t="s">
        <v>705</v>
      </c>
      <c r="AC474" s="3" t="s">
        <v>30</v>
      </c>
      <c r="AD474" s="3">
        <v>0.04</v>
      </c>
    </row>
    <row r="475" spans="1:30" x14ac:dyDescent="0.25">
      <c r="A475" s="2">
        <v>45275.384097222224</v>
      </c>
      <c r="B475" s="3">
        <v>441</v>
      </c>
      <c r="C475" s="3">
        <v>366</v>
      </c>
      <c r="D475" s="2">
        <v>45275.459097222221</v>
      </c>
      <c r="E475" s="3" t="s">
        <v>864</v>
      </c>
      <c r="F475" s="3">
        <v>11.9</v>
      </c>
      <c r="G475" s="2">
        <v>45275.456319444449</v>
      </c>
      <c r="H475" s="3" t="s">
        <v>497</v>
      </c>
      <c r="I475" s="3" t="s">
        <v>30</v>
      </c>
      <c r="J475" s="3">
        <v>0.02</v>
      </c>
      <c r="K475" s="2">
        <v>45275.52171296296</v>
      </c>
      <c r="L475" s="3" t="s">
        <v>174</v>
      </c>
      <c r="M475" s="3" t="s">
        <v>545</v>
      </c>
      <c r="N475" s="2">
        <v>45275.575879629629</v>
      </c>
      <c r="O475" s="3">
        <v>84.5</v>
      </c>
      <c r="P475" s="3">
        <v>11.6</v>
      </c>
      <c r="Q475" s="2">
        <v>45275.561990740738</v>
      </c>
      <c r="R475" s="3" t="s">
        <v>45</v>
      </c>
      <c r="S475" s="3" t="s">
        <v>30</v>
      </c>
      <c r="T475" s="3">
        <v>0.02</v>
      </c>
      <c r="U475" s="2">
        <v>45274.65320601852</v>
      </c>
      <c r="V475" s="3" t="s">
        <v>972</v>
      </c>
      <c r="W475" s="3" t="s">
        <v>539</v>
      </c>
      <c r="X475" s="2">
        <v>45275.395300925928</v>
      </c>
      <c r="Y475" s="3" t="s">
        <v>908</v>
      </c>
      <c r="Z475" s="3">
        <v>11.1</v>
      </c>
      <c r="AA475" s="2">
        <v>45275.392569444448</v>
      </c>
      <c r="AB475" s="3" t="s">
        <v>705</v>
      </c>
      <c r="AC475" s="3" t="s">
        <v>30</v>
      </c>
      <c r="AD475" s="3">
        <v>0.04</v>
      </c>
    </row>
    <row r="476" spans="1:30" x14ac:dyDescent="0.25">
      <c r="A476" s="2">
        <v>45275.38548611111</v>
      </c>
      <c r="B476" s="3">
        <v>483</v>
      </c>
      <c r="C476" s="3">
        <v>379</v>
      </c>
      <c r="D476" s="2">
        <v>45275.460486111115</v>
      </c>
      <c r="E476" s="3" t="s">
        <v>864</v>
      </c>
      <c r="F476" s="3" t="s">
        <v>914</v>
      </c>
      <c r="G476" s="2">
        <v>45275.457708333328</v>
      </c>
      <c r="H476" s="3" t="s">
        <v>61</v>
      </c>
      <c r="I476" s="3" t="s">
        <v>30</v>
      </c>
      <c r="J476" s="3">
        <v>0.02</v>
      </c>
      <c r="K476" s="2">
        <v>45275.523101851853</v>
      </c>
      <c r="L476" s="3" t="s">
        <v>850</v>
      </c>
      <c r="M476" s="3" t="s">
        <v>568</v>
      </c>
      <c r="N476" s="2">
        <v>45275.577268518522</v>
      </c>
      <c r="O476" s="3" t="s">
        <v>909</v>
      </c>
      <c r="P476" s="3">
        <v>11.5</v>
      </c>
      <c r="Q476" s="2">
        <v>45275.563379629632</v>
      </c>
      <c r="R476" s="3" t="s">
        <v>316</v>
      </c>
      <c r="S476" s="3" t="s">
        <v>30</v>
      </c>
      <c r="T476" s="3">
        <v>0.02</v>
      </c>
      <c r="U476" s="2">
        <v>45274.654594907406</v>
      </c>
      <c r="V476" s="3" t="s">
        <v>972</v>
      </c>
      <c r="W476" s="3" t="s">
        <v>539</v>
      </c>
      <c r="X476" s="2">
        <v>45275.396689814814</v>
      </c>
      <c r="Y476" s="3" t="s">
        <v>908</v>
      </c>
      <c r="Z476" s="3" t="s">
        <v>915</v>
      </c>
      <c r="AA476" s="2">
        <v>45275.393912037034</v>
      </c>
      <c r="AB476" s="3" t="s">
        <v>1346</v>
      </c>
      <c r="AC476" s="3" t="s">
        <v>30</v>
      </c>
      <c r="AD476" s="3">
        <v>0.04</v>
      </c>
    </row>
    <row r="477" spans="1:30" x14ac:dyDescent="0.25">
      <c r="A477" s="2">
        <v>45275.38826388889</v>
      </c>
      <c r="B477" s="3">
        <v>396</v>
      </c>
      <c r="C477" s="3">
        <v>310</v>
      </c>
      <c r="D477" s="2">
        <v>45275.461875000001</v>
      </c>
      <c r="E477" s="3" t="s">
        <v>864</v>
      </c>
      <c r="F477" s="3" t="s">
        <v>914</v>
      </c>
      <c r="G477" s="2">
        <v>45275.459097222221</v>
      </c>
      <c r="H477" s="3" t="s">
        <v>607</v>
      </c>
      <c r="I477" s="3" t="s">
        <v>30</v>
      </c>
      <c r="J477" s="3">
        <v>0.02</v>
      </c>
      <c r="K477" s="2">
        <v>45275.52449074074</v>
      </c>
      <c r="L477" s="3" t="s">
        <v>850</v>
      </c>
      <c r="M477" s="3" t="s">
        <v>568</v>
      </c>
      <c r="N477" s="2">
        <v>45275.578657407408</v>
      </c>
      <c r="O477" s="3" t="s">
        <v>909</v>
      </c>
      <c r="P477" s="3">
        <v>11.6</v>
      </c>
      <c r="Q477" s="2">
        <v>45275.564768518518</v>
      </c>
      <c r="R477" s="3" t="s">
        <v>50</v>
      </c>
      <c r="S477" s="3" t="s">
        <v>30</v>
      </c>
      <c r="T477" s="3">
        <v>0.02</v>
      </c>
      <c r="U477" s="2">
        <v>45274.6559837963</v>
      </c>
      <c r="V477" s="3" t="s">
        <v>788</v>
      </c>
      <c r="W477" s="3" t="s">
        <v>813</v>
      </c>
      <c r="X477" s="2">
        <v>45275.396747685183</v>
      </c>
      <c r="Y477" s="3" t="s">
        <v>908</v>
      </c>
      <c r="Z477" s="3" t="s">
        <v>915</v>
      </c>
      <c r="AA477" s="2">
        <v>45275.395300925928</v>
      </c>
      <c r="AB477" s="3" t="s">
        <v>1346</v>
      </c>
      <c r="AC477" s="3" t="s">
        <v>30</v>
      </c>
      <c r="AD477" s="3">
        <v>0.04</v>
      </c>
    </row>
    <row r="478" spans="1:30" x14ac:dyDescent="0.25">
      <c r="A478" s="2">
        <v>45275.389652777776</v>
      </c>
      <c r="B478" s="3">
        <v>383</v>
      </c>
      <c r="C478" s="3">
        <v>310</v>
      </c>
      <c r="D478" s="2">
        <v>45275.463263888887</v>
      </c>
      <c r="E478" s="3" t="s">
        <v>864</v>
      </c>
      <c r="F478" s="3" t="s">
        <v>914</v>
      </c>
      <c r="G478" s="2">
        <v>45275.460486111115</v>
      </c>
      <c r="H478" s="3" t="s">
        <v>248</v>
      </c>
      <c r="I478" s="3" t="s">
        <v>30</v>
      </c>
      <c r="J478" s="3">
        <v>0.02</v>
      </c>
      <c r="K478" s="2">
        <v>45275.525879629626</v>
      </c>
      <c r="L478" s="3" t="s">
        <v>204</v>
      </c>
      <c r="M478" s="3" t="s">
        <v>768</v>
      </c>
      <c r="N478" s="2">
        <v>45275.580046296294</v>
      </c>
      <c r="O478" s="3" t="s">
        <v>909</v>
      </c>
      <c r="P478" s="3">
        <v>11.5</v>
      </c>
      <c r="Q478" s="2">
        <v>45275.566157407404</v>
      </c>
      <c r="R478" s="3" t="s">
        <v>706</v>
      </c>
      <c r="S478" s="3" t="s">
        <v>30</v>
      </c>
      <c r="T478" s="3">
        <v>0.02</v>
      </c>
      <c r="U478" s="2">
        <v>45274.657372685186</v>
      </c>
      <c r="V478" s="3" t="s">
        <v>841</v>
      </c>
      <c r="W478" s="3" t="s">
        <v>429</v>
      </c>
      <c r="X478" s="2">
        <v>45275.3980787037</v>
      </c>
      <c r="Y478" s="3" t="s">
        <v>908</v>
      </c>
      <c r="Z478" s="3" t="s">
        <v>915</v>
      </c>
      <c r="AA478" s="2">
        <v>45275.396689814814</v>
      </c>
      <c r="AB478" s="3" t="s">
        <v>461</v>
      </c>
      <c r="AC478" s="3" t="s">
        <v>30</v>
      </c>
      <c r="AD478" s="3">
        <v>0.04</v>
      </c>
    </row>
    <row r="479" spans="1:30" x14ac:dyDescent="0.25">
      <c r="A479" s="2">
        <v>45275.391041666662</v>
      </c>
      <c r="B479" s="3">
        <v>474</v>
      </c>
      <c r="C479" s="3">
        <v>399</v>
      </c>
      <c r="D479" s="2">
        <v>45275.46465277778</v>
      </c>
      <c r="E479" s="3" t="s">
        <v>864</v>
      </c>
      <c r="F479" s="3">
        <v>11.9</v>
      </c>
      <c r="G479" s="2">
        <v>45275.461875000001</v>
      </c>
      <c r="H479" s="3" t="s">
        <v>479</v>
      </c>
      <c r="I479" s="3" t="s">
        <v>30</v>
      </c>
      <c r="J479" s="3">
        <v>0.02</v>
      </c>
      <c r="K479" s="2">
        <v>45275.527268518519</v>
      </c>
      <c r="L479" s="3" t="s">
        <v>855</v>
      </c>
      <c r="M479" s="3" t="s">
        <v>825</v>
      </c>
      <c r="N479" s="2">
        <v>45275.581435185188</v>
      </c>
      <c r="O479" s="3">
        <v>84.5</v>
      </c>
      <c r="P479" s="3">
        <v>11.6</v>
      </c>
      <c r="Q479" s="2">
        <v>45275.567546296297</v>
      </c>
      <c r="R479" s="3" t="s">
        <v>633</v>
      </c>
      <c r="S479" s="3" t="s">
        <v>30</v>
      </c>
      <c r="T479" s="3">
        <v>0.02</v>
      </c>
      <c r="U479" s="2">
        <v>45274.658773148149</v>
      </c>
      <c r="V479" s="3" t="s">
        <v>841</v>
      </c>
      <c r="W479" s="3" t="s">
        <v>429</v>
      </c>
      <c r="X479" s="2">
        <v>45275.399467592593</v>
      </c>
      <c r="Y479" s="3" t="s">
        <v>908</v>
      </c>
      <c r="Z479" s="3" t="s">
        <v>915</v>
      </c>
      <c r="AA479" s="2">
        <v>45275.396747685183</v>
      </c>
      <c r="AB479" s="3" t="s">
        <v>461</v>
      </c>
      <c r="AC479" s="3" t="s">
        <v>30</v>
      </c>
      <c r="AD479" s="3">
        <v>0.04</v>
      </c>
    </row>
    <row r="480" spans="1:30" x14ac:dyDescent="0.25">
      <c r="A480" s="2">
        <v>45275.392430555556</v>
      </c>
      <c r="B480" s="3">
        <v>488</v>
      </c>
      <c r="C480" s="3">
        <v>415</v>
      </c>
      <c r="D480" s="2">
        <v>45275.466041666667</v>
      </c>
      <c r="E480" s="3" t="s">
        <v>864</v>
      </c>
      <c r="F480" s="3">
        <v>11.9</v>
      </c>
      <c r="G480" s="2">
        <v>45275.463263888887</v>
      </c>
      <c r="H480" s="3" t="s">
        <v>659</v>
      </c>
      <c r="I480" s="3" t="s">
        <v>30</v>
      </c>
      <c r="J480" s="3">
        <v>0.02</v>
      </c>
      <c r="K480" s="2">
        <v>45275.528657407413</v>
      </c>
      <c r="L480" s="3" t="s">
        <v>855</v>
      </c>
      <c r="M480" s="3" t="s">
        <v>825</v>
      </c>
      <c r="N480" s="2">
        <v>45275.582824074074</v>
      </c>
      <c r="O480" s="3">
        <v>84.5</v>
      </c>
      <c r="P480" s="3">
        <v>11.6</v>
      </c>
      <c r="Q480" s="2">
        <v>45275.568935185191</v>
      </c>
      <c r="R480" s="3" t="s">
        <v>382</v>
      </c>
      <c r="S480" s="3" t="s">
        <v>30</v>
      </c>
      <c r="T480" s="3">
        <v>0.02</v>
      </c>
      <c r="U480" s="2">
        <v>45274.660150462965</v>
      </c>
      <c r="V480" s="3" t="s">
        <v>783</v>
      </c>
      <c r="W480" s="3" t="s">
        <v>268</v>
      </c>
      <c r="X480" s="2">
        <v>45275.400856481487</v>
      </c>
      <c r="Y480" s="3">
        <v>83.5</v>
      </c>
      <c r="Z480" s="3" t="s">
        <v>915</v>
      </c>
      <c r="AA480" s="2">
        <v>45275.3980787037</v>
      </c>
      <c r="AB480" s="3" t="s">
        <v>469</v>
      </c>
      <c r="AC480" s="3" t="s">
        <v>30</v>
      </c>
      <c r="AD480" s="3">
        <v>0.04</v>
      </c>
    </row>
    <row r="481" spans="1:30" x14ac:dyDescent="0.25">
      <c r="A481" s="2">
        <v>45275.393819444449</v>
      </c>
      <c r="B481" s="3">
        <v>484</v>
      </c>
      <c r="C481" s="3">
        <v>408</v>
      </c>
      <c r="D481" s="2">
        <v>45275.467430555553</v>
      </c>
      <c r="E481" s="3" t="s">
        <v>864</v>
      </c>
      <c r="F481" s="3">
        <v>11.9</v>
      </c>
      <c r="G481" s="2">
        <v>45275.46465277778</v>
      </c>
      <c r="H481" s="3" t="s">
        <v>398</v>
      </c>
      <c r="I481" s="3" t="s">
        <v>30</v>
      </c>
      <c r="J481" s="3">
        <v>0.02</v>
      </c>
      <c r="K481" s="2">
        <v>45275.530046296291</v>
      </c>
      <c r="L481" s="3" t="s">
        <v>785</v>
      </c>
      <c r="M481" s="3" t="s">
        <v>805</v>
      </c>
      <c r="N481" s="2">
        <v>45275.58421296296</v>
      </c>
      <c r="O481" s="3">
        <v>84.5</v>
      </c>
      <c r="P481" s="3">
        <v>11.6</v>
      </c>
      <c r="Q481" s="2">
        <v>45275.57032407407</v>
      </c>
      <c r="R481" s="3" t="s">
        <v>391</v>
      </c>
      <c r="S481" s="3" t="s">
        <v>30</v>
      </c>
      <c r="T481" s="3">
        <v>0.02</v>
      </c>
      <c r="U481" s="2">
        <v>45274.661539351851</v>
      </c>
      <c r="V481" s="3" t="s">
        <v>782</v>
      </c>
      <c r="W481" s="3" t="s">
        <v>836</v>
      </c>
      <c r="X481" s="2">
        <v>45275.402245370366</v>
      </c>
      <c r="Y481" s="3">
        <v>83.5</v>
      </c>
      <c r="Z481" s="3" t="s">
        <v>915</v>
      </c>
      <c r="AA481" s="2">
        <v>45275.399467592593</v>
      </c>
      <c r="AB481" s="3" t="s">
        <v>1258</v>
      </c>
      <c r="AC481" s="3" t="s">
        <v>30</v>
      </c>
      <c r="AD481" s="3">
        <v>0.04</v>
      </c>
    </row>
    <row r="482" spans="1:30" x14ac:dyDescent="0.25">
      <c r="A482" s="2">
        <v>45275.395208333328</v>
      </c>
      <c r="B482" s="3">
        <v>481</v>
      </c>
      <c r="C482" s="3">
        <v>388</v>
      </c>
      <c r="D482" s="2">
        <v>45275.468819444446</v>
      </c>
      <c r="E482" s="3" t="s">
        <v>864</v>
      </c>
      <c r="F482" s="3">
        <v>11.9</v>
      </c>
      <c r="G482" s="2">
        <v>45275.466041666667</v>
      </c>
      <c r="H482" s="3" t="s">
        <v>660</v>
      </c>
      <c r="I482" s="3" t="s">
        <v>30</v>
      </c>
      <c r="J482" s="3">
        <v>0.02</v>
      </c>
      <c r="K482" s="2">
        <v>45275.531435185185</v>
      </c>
      <c r="L482" s="3" t="s">
        <v>1161</v>
      </c>
      <c r="M482" s="3" t="s">
        <v>564</v>
      </c>
      <c r="N482" s="2">
        <v>45275.585601851853</v>
      </c>
      <c r="O482" s="3" t="s">
        <v>1313</v>
      </c>
      <c r="P482" s="3">
        <v>11.8</v>
      </c>
      <c r="Q482" s="2">
        <v>45275.571712962963</v>
      </c>
      <c r="R482" s="3" t="s">
        <v>322</v>
      </c>
      <c r="S482" s="3" t="s">
        <v>30</v>
      </c>
      <c r="T482" s="3">
        <v>0.02</v>
      </c>
      <c r="U482" s="2">
        <v>45275.351435185185</v>
      </c>
      <c r="V482" s="3" t="s">
        <v>1188</v>
      </c>
      <c r="W482" s="3" t="s">
        <v>1241</v>
      </c>
      <c r="X482" s="2">
        <v>45275.403634259259</v>
      </c>
      <c r="Y482" s="3">
        <v>83.5</v>
      </c>
      <c r="Z482" s="3">
        <v>11.1</v>
      </c>
      <c r="AA482" s="2">
        <v>45275.400856481487</v>
      </c>
      <c r="AB482" s="3" t="s">
        <v>604</v>
      </c>
      <c r="AC482" s="3" t="s">
        <v>30</v>
      </c>
      <c r="AD482" s="3">
        <v>0.04</v>
      </c>
    </row>
    <row r="483" spans="1:30" x14ac:dyDescent="0.25">
      <c r="A483" s="2">
        <v>45275.396597222221</v>
      </c>
      <c r="B483" s="3">
        <v>460</v>
      </c>
      <c r="C483" s="3">
        <v>371</v>
      </c>
      <c r="D483" s="2">
        <v>45275.470208333332</v>
      </c>
      <c r="E483" s="3" t="s">
        <v>864</v>
      </c>
      <c r="F483" s="3">
        <v>11.9</v>
      </c>
      <c r="G483" s="2">
        <v>45275.467430555553</v>
      </c>
      <c r="H483" s="3" t="s">
        <v>655</v>
      </c>
      <c r="I483" s="3" t="s">
        <v>30</v>
      </c>
      <c r="J483" s="3">
        <v>0.02</v>
      </c>
      <c r="K483" s="2">
        <v>45275.532824074078</v>
      </c>
      <c r="L483" s="3" t="s">
        <v>1161</v>
      </c>
      <c r="M483" s="3" t="s">
        <v>564</v>
      </c>
      <c r="N483" s="2">
        <v>45275.58699074074</v>
      </c>
      <c r="O483" s="3">
        <v>85.5</v>
      </c>
      <c r="P483" s="3" t="s">
        <v>914</v>
      </c>
      <c r="Q483" s="2">
        <v>45275.573101851856</v>
      </c>
      <c r="R483" s="3" t="s">
        <v>249</v>
      </c>
      <c r="S483" s="3" t="s">
        <v>30</v>
      </c>
      <c r="T483" s="3">
        <v>0.02</v>
      </c>
      <c r="U483" s="2">
        <v>45275.352013888885</v>
      </c>
      <c r="V483" s="3" t="s">
        <v>1196</v>
      </c>
      <c r="W483" s="3" t="s">
        <v>1049</v>
      </c>
      <c r="X483" s="2">
        <v>45275.405023148152</v>
      </c>
      <c r="Y483" s="3">
        <v>83.5</v>
      </c>
      <c r="Z483" s="3">
        <v>11.1</v>
      </c>
      <c r="AA483" s="2">
        <v>45275.402245370366</v>
      </c>
      <c r="AB483" s="3" t="s">
        <v>602</v>
      </c>
      <c r="AC483" s="3" t="s">
        <v>30</v>
      </c>
      <c r="AD483" s="3">
        <v>0.04</v>
      </c>
    </row>
    <row r="484" spans="1:30" x14ac:dyDescent="0.25">
      <c r="A484" s="2">
        <v>45275.397986111115</v>
      </c>
      <c r="B484" s="3">
        <v>573</v>
      </c>
      <c r="C484" s="3">
        <v>460</v>
      </c>
      <c r="D484" s="2">
        <v>45275.471597222218</v>
      </c>
      <c r="E484" s="3">
        <v>80.5</v>
      </c>
      <c r="F484" s="3">
        <v>11.8</v>
      </c>
      <c r="G484" s="2">
        <v>45275.468819444446</v>
      </c>
      <c r="H484" s="3" t="s">
        <v>480</v>
      </c>
      <c r="I484" s="3" t="s">
        <v>30</v>
      </c>
      <c r="J484" s="3">
        <v>0.02</v>
      </c>
      <c r="K484" s="2">
        <v>45275.534212962964</v>
      </c>
      <c r="L484" s="3" t="s">
        <v>437</v>
      </c>
      <c r="M484" s="3" t="s">
        <v>1122</v>
      </c>
      <c r="N484" s="2">
        <v>45275.588379629626</v>
      </c>
      <c r="O484" s="3">
        <v>84.5</v>
      </c>
      <c r="P484" s="3">
        <v>12.1</v>
      </c>
      <c r="Q484" s="2">
        <v>45275.574490740742</v>
      </c>
      <c r="R484" s="3" t="s">
        <v>190</v>
      </c>
      <c r="S484" s="3" t="s">
        <v>30</v>
      </c>
      <c r="T484" s="3">
        <v>0.02</v>
      </c>
      <c r="U484" s="2">
        <v>45275.35224537037</v>
      </c>
      <c r="V484" s="3" t="s">
        <v>1196</v>
      </c>
      <c r="W484" s="3" t="s">
        <v>1049</v>
      </c>
      <c r="X484" s="2">
        <v>45275.406412037039</v>
      </c>
      <c r="Y484" s="3" t="s">
        <v>909</v>
      </c>
      <c r="Z484" s="3">
        <v>11.1</v>
      </c>
      <c r="AA484" s="2">
        <v>45275.403634259259</v>
      </c>
      <c r="AB484" s="3" t="s">
        <v>453</v>
      </c>
      <c r="AC484" s="3" t="s">
        <v>30</v>
      </c>
      <c r="AD484" s="3">
        <v>0.04</v>
      </c>
    </row>
    <row r="485" spans="1:30" x14ac:dyDescent="0.25">
      <c r="A485" s="2">
        <v>45275.399375000001</v>
      </c>
      <c r="B485" s="3">
        <v>494</v>
      </c>
      <c r="C485" s="3">
        <v>417</v>
      </c>
      <c r="D485" s="2">
        <v>45275.472986111112</v>
      </c>
      <c r="E485" s="3">
        <v>80.5</v>
      </c>
      <c r="F485" s="3">
        <v>11.8</v>
      </c>
      <c r="G485" s="2">
        <v>45275.470208333332</v>
      </c>
      <c r="H485" s="3" t="s">
        <v>661</v>
      </c>
      <c r="I485" s="3" t="s">
        <v>30</v>
      </c>
      <c r="J485" s="3">
        <v>0.02</v>
      </c>
      <c r="K485" s="2">
        <v>45275.535601851851</v>
      </c>
      <c r="L485" s="3" t="s">
        <v>426</v>
      </c>
      <c r="M485" s="3" t="s">
        <v>1105</v>
      </c>
      <c r="N485" s="2">
        <v>45275.589768518519</v>
      </c>
      <c r="O485" s="3" t="s">
        <v>909</v>
      </c>
      <c r="P485" s="3">
        <v>12.1</v>
      </c>
      <c r="Q485" s="2">
        <v>45275.575879629629</v>
      </c>
      <c r="R485" s="3" t="s">
        <v>419</v>
      </c>
      <c r="S485" s="3" t="s">
        <v>30</v>
      </c>
      <c r="T485" s="3">
        <v>0.02</v>
      </c>
      <c r="U485" s="2">
        <v>45275.353634259256</v>
      </c>
      <c r="V485" s="3" t="s">
        <v>1097</v>
      </c>
      <c r="W485" s="3" t="s">
        <v>1095</v>
      </c>
      <c r="X485" s="2">
        <v>45275.407800925925</v>
      </c>
      <c r="Y485" s="3" t="s">
        <v>909</v>
      </c>
      <c r="Z485" s="3">
        <v>11.1</v>
      </c>
      <c r="AA485" s="2">
        <v>45275.405023148152</v>
      </c>
      <c r="AB485" s="3" t="s">
        <v>478</v>
      </c>
      <c r="AC485" s="3" t="s">
        <v>30</v>
      </c>
      <c r="AD485" s="3">
        <v>0.04</v>
      </c>
    </row>
    <row r="486" spans="1:30" x14ac:dyDescent="0.25">
      <c r="A486" s="2">
        <v>45275.400763888887</v>
      </c>
      <c r="B486" s="3">
        <v>494</v>
      </c>
      <c r="C486" s="3">
        <v>418</v>
      </c>
      <c r="D486" s="2">
        <v>45275.474375000005</v>
      </c>
      <c r="E486" s="3">
        <v>80.5</v>
      </c>
      <c r="F486" s="3">
        <v>11.8</v>
      </c>
      <c r="G486" s="2">
        <v>45275.471597222218</v>
      </c>
      <c r="H486" s="3" t="s">
        <v>491</v>
      </c>
      <c r="I486" s="3" t="s">
        <v>30</v>
      </c>
      <c r="J486" s="3">
        <v>0.02</v>
      </c>
      <c r="K486" s="2">
        <v>45275.536990740744</v>
      </c>
      <c r="L486" s="3" t="s">
        <v>426</v>
      </c>
      <c r="M486" s="3" t="s">
        <v>1105</v>
      </c>
      <c r="N486" s="2">
        <v>45275.591157407413</v>
      </c>
      <c r="O486" s="3">
        <v>83.5</v>
      </c>
      <c r="P486" s="3">
        <v>11.9</v>
      </c>
      <c r="Q486" s="2">
        <v>45275.577268518522</v>
      </c>
      <c r="R486" s="3" t="s">
        <v>246</v>
      </c>
      <c r="S486" s="3" t="s">
        <v>30</v>
      </c>
      <c r="T486" s="3">
        <v>0.02</v>
      </c>
      <c r="U486" s="2">
        <v>45275.355023148149</v>
      </c>
      <c r="V486" s="3" t="s">
        <v>1097</v>
      </c>
      <c r="W486" s="3" t="s">
        <v>1095</v>
      </c>
      <c r="X486" s="2">
        <v>45275.409189814818</v>
      </c>
      <c r="Y486" s="3" t="s">
        <v>909</v>
      </c>
      <c r="Z486" s="3">
        <v>11.1</v>
      </c>
      <c r="AA486" s="2">
        <v>45275.406412037039</v>
      </c>
      <c r="AB486" s="3" t="s">
        <v>55</v>
      </c>
      <c r="AC486" s="3" t="s">
        <v>30</v>
      </c>
      <c r="AD486" s="3">
        <v>0.04</v>
      </c>
    </row>
    <row r="487" spans="1:30" x14ac:dyDescent="0.25">
      <c r="A487" s="2">
        <v>45275.40215277778</v>
      </c>
      <c r="B487" s="3">
        <v>426</v>
      </c>
      <c r="C487" s="3">
        <v>349</v>
      </c>
      <c r="D487" s="2">
        <v>45275.475763888884</v>
      </c>
      <c r="E487" s="3">
        <v>80.5</v>
      </c>
      <c r="F487" s="3">
        <v>11.8</v>
      </c>
      <c r="G487" s="2">
        <v>45275.472986111112</v>
      </c>
      <c r="H487" s="3" t="s">
        <v>498</v>
      </c>
      <c r="I487" s="3" t="s">
        <v>30</v>
      </c>
      <c r="J487" s="3">
        <v>0.02</v>
      </c>
      <c r="K487" s="2">
        <v>45275.53837962963</v>
      </c>
      <c r="L487" s="3" t="s">
        <v>424</v>
      </c>
      <c r="M487" s="3" t="s">
        <v>824</v>
      </c>
      <c r="N487" s="2">
        <v>45275.592546296291</v>
      </c>
      <c r="O487" s="3">
        <v>83.5</v>
      </c>
      <c r="P487" s="3">
        <v>11.9</v>
      </c>
      <c r="Q487" s="2">
        <v>45275.578657407408</v>
      </c>
      <c r="R487" s="3" t="s">
        <v>605</v>
      </c>
      <c r="S487" s="3" t="s">
        <v>30</v>
      </c>
      <c r="T487" s="3">
        <v>0.02</v>
      </c>
      <c r="U487" s="2">
        <v>45275.356400462959</v>
      </c>
      <c r="V487" s="3" t="s">
        <v>1216</v>
      </c>
      <c r="W487" s="3" t="s">
        <v>1004</v>
      </c>
      <c r="X487" s="2">
        <v>45275.410578703704</v>
      </c>
      <c r="Y487" s="3" t="s">
        <v>909</v>
      </c>
      <c r="Z487" s="3" t="s">
        <v>915</v>
      </c>
      <c r="AA487" s="2">
        <v>45275.407800925925</v>
      </c>
      <c r="AB487" s="3" t="s">
        <v>1371</v>
      </c>
      <c r="AC487" s="3" t="s">
        <v>30</v>
      </c>
      <c r="AD487" s="3">
        <v>0.04</v>
      </c>
    </row>
    <row r="488" spans="1:30" x14ac:dyDescent="0.25">
      <c r="A488" s="2">
        <v>45275.403541666667</v>
      </c>
      <c r="B488" s="3">
        <v>543</v>
      </c>
      <c r="C488" s="3">
        <v>433</v>
      </c>
      <c r="D488" s="2">
        <v>45275.477152777778</v>
      </c>
      <c r="E488" s="3">
        <v>80.5</v>
      </c>
      <c r="F488" s="3">
        <v>11.8</v>
      </c>
      <c r="G488" s="2">
        <v>45275.474375000005</v>
      </c>
      <c r="H488" s="3" t="s">
        <v>188</v>
      </c>
      <c r="I488" s="3" t="s">
        <v>30</v>
      </c>
      <c r="J488" s="3">
        <v>0.02</v>
      </c>
      <c r="K488" s="2">
        <v>45275.539768518516</v>
      </c>
      <c r="L488" s="3" t="s">
        <v>797</v>
      </c>
      <c r="M488" s="3" t="s">
        <v>1151</v>
      </c>
      <c r="N488" s="2">
        <v>45275.593935185185</v>
      </c>
      <c r="O488" s="3" t="s">
        <v>909</v>
      </c>
      <c r="P488" s="3">
        <v>11.8</v>
      </c>
      <c r="Q488" s="2">
        <v>45275.580046296294</v>
      </c>
      <c r="R488" s="3" t="s">
        <v>1361</v>
      </c>
      <c r="S488" s="3" t="s">
        <v>30</v>
      </c>
      <c r="T488" s="3">
        <v>0.02</v>
      </c>
      <c r="U488" s="2">
        <v>45275.357789351852</v>
      </c>
      <c r="V488" s="3" t="s">
        <v>1170</v>
      </c>
      <c r="W488" s="3" t="s">
        <v>979</v>
      </c>
      <c r="X488" s="2">
        <v>45275.41196759259</v>
      </c>
      <c r="Y488" s="3" t="s">
        <v>909</v>
      </c>
      <c r="Z488" s="3" t="s">
        <v>915</v>
      </c>
      <c r="AA488" s="2">
        <v>45275.409189814818</v>
      </c>
      <c r="AB488" s="3" t="s">
        <v>1371</v>
      </c>
      <c r="AC488" s="3" t="s">
        <v>30</v>
      </c>
      <c r="AD488" s="3">
        <v>0.03</v>
      </c>
    </row>
    <row r="489" spans="1:30" x14ac:dyDescent="0.25">
      <c r="A489" s="2">
        <v>45275.404930555553</v>
      </c>
      <c r="B489" s="3">
        <v>513</v>
      </c>
      <c r="C489" s="3">
        <v>416</v>
      </c>
      <c r="D489" s="2">
        <v>45275.478541666671</v>
      </c>
      <c r="E489" s="3">
        <v>80.5</v>
      </c>
      <c r="F489" s="3">
        <v>11.8</v>
      </c>
      <c r="G489" s="2">
        <v>45275.475763888884</v>
      </c>
      <c r="H489" s="3" t="s">
        <v>69</v>
      </c>
      <c r="I489" s="3" t="s">
        <v>30</v>
      </c>
      <c r="J489" s="3">
        <v>0.02</v>
      </c>
      <c r="K489" s="2">
        <v>45275.54115740741</v>
      </c>
      <c r="L489" s="3" t="s">
        <v>797</v>
      </c>
      <c r="M489" s="3" t="s">
        <v>1151</v>
      </c>
      <c r="N489" s="2">
        <v>45275.595324074078</v>
      </c>
      <c r="O489" s="3" t="s">
        <v>909</v>
      </c>
      <c r="P489" s="3">
        <v>11.8</v>
      </c>
      <c r="Q489" s="2">
        <v>45275.581435185188</v>
      </c>
      <c r="R489" s="3" t="s">
        <v>54</v>
      </c>
      <c r="S489" s="3" t="s">
        <v>30</v>
      </c>
      <c r="T489" s="3">
        <v>0.02</v>
      </c>
      <c r="U489" s="2">
        <v>45275.360578703709</v>
      </c>
      <c r="V489" s="3" t="s">
        <v>1224</v>
      </c>
      <c r="W489" s="3" t="s">
        <v>1099</v>
      </c>
      <c r="X489" s="2">
        <v>45275.413356481484</v>
      </c>
      <c r="Y489" s="3">
        <v>83.5</v>
      </c>
      <c r="Z489" s="3" t="s">
        <v>915</v>
      </c>
      <c r="AA489" s="2">
        <v>45275.410578703704</v>
      </c>
      <c r="AB489" s="3" t="s">
        <v>649</v>
      </c>
      <c r="AC489" s="3" t="s">
        <v>30</v>
      </c>
      <c r="AD489" s="3">
        <v>0.03</v>
      </c>
    </row>
    <row r="490" spans="1:30" x14ac:dyDescent="0.25">
      <c r="A490" s="2">
        <v>45275.406319444446</v>
      </c>
      <c r="B490" s="3">
        <v>467</v>
      </c>
      <c r="C490" s="3">
        <v>386</v>
      </c>
      <c r="D490" s="2">
        <v>45275.479930555557</v>
      </c>
      <c r="E490" s="3">
        <v>80.5</v>
      </c>
      <c r="F490" s="3">
        <v>11.8</v>
      </c>
      <c r="G490" s="2">
        <v>45275.477152777778</v>
      </c>
      <c r="H490" s="3" t="s">
        <v>74</v>
      </c>
      <c r="I490" s="3" t="s">
        <v>30</v>
      </c>
      <c r="J490" s="3">
        <v>0.02</v>
      </c>
      <c r="K490" s="2">
        <v>45275.542546296296</v>
      </c>
      <c r="L490" s="3" t="s">
        <v>426</v>
      </c>
      <c r="M490" s="3" t="s">
        <v>560</v>
      </c>
      <c r="N490" s="2">
        <v>45275.598101851851</v>
      </c>
      <c r="O490" s="3" t="s">
        <v>909</v>
      </c>
      <c r="P490" s="3">
        <v>11.8</v>
      </c>
      <c r="Q490" s="2">
        <v>45275.582824074074</v>
      </c>
      <c r="R490" s="3" t="s">
        <v>471</v>
      </c>
      <c r="S490" s="3" t="s">
        <v>30</v>
      </c>
      <c r="T490" s="3">
        <v>0.02</v>
      </c>
      <c r="U490" s="2">
        <v>45275.361967592587</v>
      </c>
      <c r="V490" s="3" t="s">
        <v>1145</v>
      </c>
      <c r="W490" s="3" t="s">
        <v>1149</v>
      </c>
      <c r="X490" s="2">
        <v>45275.41474537037</v>
      </c>
      <c r="Y490" s="3">
        <v>83.5</v>
      </c>
      <c r="Z490" s="3" t="s">
        <v>915</v>
      </c>
      <c r="AA490" s="2">
        <v>45275.41196759259</v>
      </c>
      <c r="AB490" s="3" t="s">
        <v>453</v>
      </c>
      <c r="AC490" s="3" t="s">
        <v>30</v>
      </c>
      <c r="AD490" s="3">
        <v>0.03</v>
      </c>
    </row>
    <row r="491" spans="1:30" x14ac:dyDescent="0.25">
      <c r="A491" s="2">
        <v>45275.407708333332</v>
      </c>
      <c r="B491" s="3">
        <v>978</v>
      </c>
      <c r="C491" s="3">
        <v>833</v>
      </c>
      <c r="D491" s="2">
        <v>45275.481319444443</v>
      </c>
      <c r="E491" s="3">
        <v>80.5</v>
      </c>
      <c r="F491" s="3">
        <v>11.8</v>
      </c>
      <c r="G491" s="2">
        <v>45275.478541666671</v>
      </c>
      <c r="H491" s="3" t="s">
        <v>458</v>
      </c>
      <c r="I491" s="3" t="s">
        <v>30</v>
      </c>
      <c r="J491" s="3">
        <v>0.02</v>
      </c>
      <c r="K491" s="2">
        <v>45275.543935185182</v>
      </c>
      <c r="L491" s="3" t="s">
        <v>282</v>
      </c>
      <c r="M491" s="3" t="s">
        <v>547</v>
      </c>
      <c r="N491" s="2">
        <v>45275.599490740744</v>
      </c>
      <c r="O491" s="3">
        <v>84.5</v>
      </c>
      <c r="P491" s="3">
        <v>11.8</v>
      </c>
      <c r="Q491" s="2">
        <v>45275.58421296296</v>
      </c>
      <c r="R491" s="3" t="s">
        <v>1360</v>
      </c>
      <c r="S491" s="3" t="s">
        <v>30</v>
      </c>
      <c r="T491" s="3">
        <v>0.02</v>
      </c>
      <c r="U491" s="2">
        <v>45275.363356481481</v>
      </c>
      <c r="V491" s="3" t="s">
        <v>1145</v>
      </c>
      <c r="W491" s="3" t="s">
        <v>1149</v>
      </c>
      <c r="X491" s="2">
        <v>45275.416134259256</v>
      </c>
      <c r="Y491" s="3" t="s">
        <v>909</v>
      </c>
      <c r="Z491" s="3" t="s">
        <v>915</v>
      </c>
      <c r="AA491" s="2">
        <v>45275.413356481484</v>
      </c>
      <c r="AB491" s="3" t="s">
        <v>1371</v>
      </c>
      <c r="AC491" s="3" t="s">
        <v>30</v>
      </c>
      <c r="AD491" s="3">
        <v>0.03</v>
      </c>
    </row>
    <row r="492" spans="1:30" x14ac:dyDescent="0.25">
      <c r="A492" s="2">
        <v>45275.409097222218</v>
      </c>
      <c r="B492" s="3">
        <v>1027</v>
      </c>
      <c r="C492" s="3">
        <v>866</v>
      </c>
      <c r="D492" s="2">
        <v>45275.482708333337</v>
      </c>
      <c r="E492" s="3" t="s">
        <v>905</v>
      </c>
      <c r="F492" s="3">
        <v>11.8</v>
      </c>
      <c r="G492" s="2">
        <v>45275.479930555557</v>
      </c>
      <c r="H492" s="3" t="s">
        <v>466</v>
      </c>
      <c r="I492" s="3" t="s">
        <v>30</v>
      </c>
      <c r="J492" s="3">
        <v>0.02</v>
      </c>
      <c r="K492" s="2">
        <v>45275.545324074075</v>
      </c>
      <c r="L492" s="3" t="s">
        <v>282</v>
      </c>
      <c r="M492" s="3" t="s">
        <v>547</v>
      </c>
      <c r="N492" s="2">
        <v>45275.60087962963</v>
      </c>
      <c r="O492" s="3" t="s">
        <v>909</v>
      </c>
      <c r="P492" s="3">
        <v>11.7</v>
      </c>
      <c r="Q492" s="2">
        <v>45275.585601851853</v>
      </c>
      <c r="R492" s="3" t="s">
        <v>476</v>
      </c>
      <c r="S492" s="3" t="s">
        <v>30</v>
      </c>
      <c r="T492" s="3">
        <v>0.02</v>
      </c>
      <c r="U492" s="2">
        <v>45275.364745370374</v>
      </c>
      <c r="V492" s="3" t="s">
        <v>946</v>
      </c>
      <c r="W492" s="3" t="s">
        <v>1047</v>
      </c>
      <c r="X492" s="2">
        <v>45275.417523148149</v>
      </c>
      <c r="Y492" s="3" t="s">
        <v>909</v>
      </c>
      <c r="Z492" s="3">
        <v>10.9</v>
      </c>
      <c r="AA492" s="2">
        <v>45275.41474537037</v>
      </c>
      <c r="AB492" s="3" t="s">
        <v>258</v>
      </c>
      <c r="AC492" s="3" t="s">
        <v>30</v>
      </c>
      <c r="AD492" s="3">
        <v>0.03</v>
      </c>
    </row>
    <row r="493" spans="1:30" x14ac:dyDescent="0.25">
      <c r="A493" s="2">
        <v>45275.410486111112</v>
      </c>
      <c r="B493" s="3">
        <v>894</v>
      </c>
      <c r="C493" s="3">
        <v>747</v>
      </c>
      <c r="D493" s="2">
        <v>45275.484097222223</v>
      </c>
      <c r="E493" s="3" t="s">
        <v>905</v>
      </c>
      <c r="F493" s="3">
        <v>11.8</v>
      </c>
      <c r="G493" s="2">
        <v>45275.481319444443</v>
      </c>
      <c r="H493" s="3" t="s">
        <v>662</v>
      </c>
      <c r="I493" s="3" t="s">
        <v>30</v>
      </c>
      <c r="J493" s="3">
        <v>0.02</v>
      </c>
      <c r="K493" s="2">
        <v>45275.546712962961</v>
      </c>
      <c r="L493" s="3" t="s">
        <v>766</v>
      </c>
      <c r="M493" s="3" t="s">
        <v>560</v>
      </c>
      <c r="N493" s="2">
        <v>45278.367326388892</v>
      </c>
      <c r="O493" s="3" t="s">
        <v>912</v>
      </c>
      <c r="P493" s="3">
        <v>13.2</v>
      </c>
      <c r="Q493" s="2">
        <v>45275.58699074074</v>
      </c>
      <c r="R493" s="3" t="s">
        <v>1348</v>
      </c>
      <c r="S493" s="3" t="s">
        <v>30</v>
      </c>
      <c r="T493" s="3">
        <v>0.02</v>
      </c>
      <c r="U493" s="2">
        <v>45275.36613425926</v>
      </c>
      <c r="V493" s="3" t="s">
        <v>1420</v>
      </c>
      <c r="W493" s="3" t="s">
        <v>952</v>
      </c>
      <c r="X493" s="2">
        <v>45275.418912037036</v>
      </c>
      <c r="Y493" s="3" t="s">
        <v>909</v>
      </c>
      <c r="Z493" s="3">
        <v>10.9</v>
      </c>
      <c r="AA493" s="2">
        <v>45275.416134259256</v>
      </c>
      <c r="AB493" s="3" t="s">
        <v>198</v>
      </c>
      <c r="AC493" s="3" t="s">
        <v>30</v>
      </c>
      <c r="AD493" s="3">
        <v>0.03</v>
      </c>
    </row>
    <row r="494" spans="1:30" x14ac:dyDescent="0.25">
      <c r="A494" s="2">
        <v>45275.411875000005</v>
      </c>
      <c r="B494" s="3">
        <v>671</v>
      </c>
      <c r="C494" s="3">
        <v>541</v>
      </c>
      <c r="D494" s="2">
        <v>45275.485486111109</v>
      </c>
      <c r="E494" s="3">
        <v>80.5</v>
      </c>
      <c r="F494" s="3">
        <v>11.9</v>
      </c>
      <c r="G494" s="2">
        <v>45275.482708333337</v>
      </c>
      <c r="H494" s="3" t="s">
        <v>263</v>
      </c>
      <c r="I494" s="3" t="s">
        <v>30</v>
      </c>
      <c r="J494" s="3">
        <v>0.02</v>
      </c>
      <c r="K494" s="2">
        <v>45275.548101851848</v>
      </c>
      <c r="L494" s="3" t="s">
        <v>1126</v>
      </c>
      <c r="M494" s="3" t="s">
        <v>1162</v>
      </c>
      <c r="N494" s="2">
        <v>45278.368483796294</v>
      </c>
      <c r="O494" s="3">
        <v>69.5</v>
      </c>
      <c r="P494" s="3">
        <v>13.6</v>
      </c>
      <c r="Q494" s="2">
        <v>45275.588379629626</v>
      </c>
      <c r="R494" s="3" t="s">
        <v>71</v>
      </c>
      <c r="S494" s="3">
        <v>1.01</v>
      </c>
      <c r="T494" s="3">
        <v>0.02</v>
      </c>
      <c r="U494" s="2">
        <v>45275.367523148147</v>
      </c>
      <c r="V494" s="3" t="s">
        <v>1420</v>
      </c>
      <c r="W494" s="3" t="s">
        <v>952</v>
      </c>
      <c r="X494" s="2">
        <v>45275.420300925922</v>
      </c>
      <c r="Y494" s="3" t="s">
        <v>909</v>
      </c>
      <c r="Z494" s="3">
        <v>10.9</v>
      </c>
      <c r="AA494" s="2">
        <v>45275.417523148149</v>
      </c>
      <c r="AB494" s="3" t="s">
        <v>610</v>
      </c>
      <c r="AC494" s="3" t="s">
        <v>30</v>
      </c>
      <c r="AD494" s="3">
        <v>0.03</v>
      </c>
    </row>
    <row r="495" spans="1:30" x14ac:dyDescent="0.25">
      <c r="A495" s="2">
        <v>45275.413263888884</v>
      </c>
      <c r="B495" s="3">
        <v>638</v>
      </c>
      <c r="C495" s="3">
        <v>522</v>
      </c>
      <c r="D495" s="2">
        <v>45275.486875000002</v>
      </c>
      <c r="E495" s="3">
        <v>80.5</v>
      </c>
      <c r="F495" s="3">
        <v>11.8</v>
      </c>
      <c r="G495" s="2">
        <v>45275.484097222223</v>
      </c>
      <c r="H495" s="3" t="s">
        <v>663</v>
      </c>
      <c r="I495" s="3" t="s">
        <v>30</v>
      </c>
      <c r="J495" s="3">
        <v>0.02</v>
      </c>
      <c r="K495" s="2">
        <v>45275.549490740741</v>
      </c>
      <c r="L495" s="3" t="s">
        <v>1126</v>
      </c>
      <c r="M495" s="3" t="s">
        <v>1162</v>
      </c>
      <c r="N495" s="2">
        <v>45278.369872685187</v>
      </c>
      <c r="O495" s="3" t="s">
        <v>898</v>
      </c>
      <c r="P495" s="3">
        <v>13.8</v>
      </c>
      <c r="Q495" s="2">
        <v>45275.589768518519</v>
      </c>
      <c r="R495" s="3" t="s">
        <v>1362</v>
      </c>
      <c r="S495" s="3">
        <v>1.2</v>
      </c>
      <c r="T495" s="3">
        <v>0.02</v>
      </c>
      <c r="U495" s="2">
        <v>45275.370300925926</v>
      </c>
      <c r="V495" s="3" t="s">
        <v>565</v>
      </c>
      <c r="W495" s="3" t="s">
        <v>952</v>
      </c>
      <c r="X495" s="2">
        <v>45275.421689814815</v>
      </c>
      <c r="Y495" s="3" t="s">
        <v>909</v>
      </c>
      <c r="Z495" s="3">
        <v>10.9</v>
      </c>
      <c r="AA495" s="2">
        <v>45275.418912037036</v>
      </c>
      <c r="AB495" s="3" t="s">
        <v>610</v>
      </c>
      <c r="AC495" s="3" t="s">
        <v>30</v>
      </c>
      <c r="AD495" s="3">
        <v>0.04</v>
      </c>
    </row>
    <row r="496" spans="1:30" x14ac:dyDescent="0.25">
      <c r="A496" s="2">
        <v>45275.414652777778</v>
      </c>
      <c r="B496" s="3">
        <v>473</v>
      </c>
      <c r="C496" s="3">
        <v>389</v>
      </c>
      <c r="D496" s="2">
        <v>45275.488263888888</v>
      </c>
      <c r="E496" s="3">
        <v>80.5</v>
      </c>
      <c r="F496" s="3">
        <v>11.8</v>
      </c>
      <c r="G496" s="2">
        <v>45275.485486111109</v>
      </c>
      <c r="H496" s="3" t="s">
        <v>247</v>
      </c>
      <c r="I496" s="3">
        <v>1.19</v>
      </c>
      <c r="J496" s="3">
        <v>0.02</v>
      </c>
      <c r="K496" s="2">
        <v>45275.550879629634</v>
      </c>
      <c r="L496" s="3" t="s">
        <v>1001</v>
      </c>
      <c r="M496" s="3" t="s">
        <v>1163</v>
      </c>
      <c r="N496" s="2">
        <v>45278.371261574073</v>
      </c>
      <c r="O496" s="3" t="s">
        <v>892</v>
      </c>
      <c r="P496" s="3">
        <v>14.5</v>
      </c>
      <c r="Q496" s="2">
        <v>45275.591157407413</v>
      </c>
      <c r="R496" s="3" t="s">
        <v>1363</v>
      </c>
      <c r="S496" s="3">
        <v>1.18</v>
      </c>
      <c r="T496" s="3">
        <v>0.02</v>
      </c>
      <c r="U496" s="2">
        <v>45275.371689814812</v>
      </c>
      <c r="V496" s="3" t="s">
        <v>565</v>
      </c>
      <c r="W496" s="3" t="s">
        <v>952</v>
      </c>
      <c r="X496" s="2">
        <v>45275.423078703709</v>
      </c>
      <c r="Y496" s="3" t="s">
        <v>909</v>
      </c>
      <c r="Z496" s="3">
        <v>10.9</v>
      </c>
      <c r="AA496" s="2">
        <v>45275.420300925922</v>
      </c>
      <c r="AB496" s="3" t="s">
        <v>258</v>
      </c>
      <c r="AC496" s="3" t="s">
        <v>30</v>
      </c>
      <c r="AD496" s="3">
        <v>0.03</v>
      </c>
    </row>
    <row r="497" spans="1:30" x14ac:dyDescent="0.25">
      <c r="A497" s="2">
        <v>45275.416041666671</v>
      </c>
      <c r="B497" s="3">
        <v>504</v>
      </c>
      <c r="C497" s="3">
        <v>419</v>
      </c>
      <c r="D497" s="2">
        <v>45275.489652777775</v>
      </c>
      <c r="E497" s="3">
        <v>80.5</v>
      </c>
      <c r="F497" s="3">
        <v>11.8</v>
      </c>
      <c r="G497" s="2">
        <v>45275.486875000002</v>
      </c>
      <c r="H497" s="3" t="s">
        <v>664</v>
      </c>
      <c r="I497" s="3">
        <v>1.1299999999999999</v>
      </c>
      <c r="J497" s="3">
        <v>0.02</v>
      </c>
      <c r="K497" s="2">
        <v>45275.552268518513</v>
      </c>
      <c r="L497" s="3" t="s">
        <v>545</v>
      </c>
      <c r="M497" s="3" t="s">
        <v>1164</v>
      </c>
      <c r="N497" s="2">
        <v>45278.372650462959</v>
      </c>
      <c r="O497" s="3">
        <v>59.5</v>
      </c>
      <c r="P497" s="3">
        <v>15.6</v>
      </c>
      <c r="Q497" s="2">
        <v>45275.592546296291</v>
      </c>
      <c r="R497" s="3" t="s">
        <v>146</v>
      </c>
      <c r="S497" s="3">
        <v>1.21</v>
      </c>
      <c r="T497" s="3">
        <v>0.02</v>
      </c>
      <c r="U497" s="2">
        <v>45275.373067129629</v>
      </c>
      <c r="V497" s="3" t="s">
        <v>945</v>
      </c>
      <c r="W497" s="3" t="s">
        <v>1133</v>
      </c>
      <c r="X497" s="2">
        <v>45275.424467592587</v>
      </c>
      <c r="Y497" s="3" t="s">
        <v>909</v>
      </c>
      <c r="Z497" s="3">
        <v>10.9</v>
      </c>
      <c r="AA497" s="2">
        <v>45275.421689814815</v>
      </c>
      <c r="AB497" s="3" t="s">
        <v>490</v>
      </c>
      <c r="AC497" s="3" t="s">
        <v>30</v>
      </c>
      <c r="AD497" s="3">
        <v>0.03</v>
      </c>
    </row>
    <row r="498" spans="1:30" x14ac:dyDescent="0.25">
      <c r="A498" s="2">
        <v>45275.417430555557</v>
      </c>
      <c r="B498" s="3">
        <v>494</v>
      </c>
      <c r="C498" s="3">
        <v>406</v>
      </c>
      <c r="D498" s="2">
        <v>45275.491041666668</v>
      </c>
      <c r="E498" s="3">
        <v>80.5</v>
      </c>
      <c r="F498" s="3">
        <v>11.8</v>
      </c>
      <c r="G498" s="2">
        <v>45275.488263888888</v>
      </c>
      <c r="H498" s="3" t="s">
        <v>263</v>
      </c>
      <c r="I498" s="3">
        <v>1.49</v>
      </c>
      <c r="J498" s="3">
        <v>0.02</v>
      </c>
      <c r="K498" s="2">
        <v>45275.553668981476</v>
      </c>
      <c r="L498" s="3" t="s">
        <v>545</v>
      </c>
      <c r="M498" s="3" t="s">
        <v>1164</v>
      </c>
      <c r="N498" s="2">
        <v>45278.374039351853</v>
      </c>
      <c r="O498" s="3">
        <v>58.5</v>
      </c>
      <c r="P498" s="3" t="s">
        <v>872</v>
      </c>
      <c r="Q498" s="2">
        <v>45275.593935185185</v>
      </c>
      <c r="R498" s="3" t="s">
        <v>1364</v>
      </c>
      <c r="S498" s="3" t="s">
        <v>30</v>
      </c>
      <c r="T498" s="3">
        <v>0.02</v>
      </c>
      <c r="U498" s="2">
        <v>45275.374467592592</v>
      </c>
      <c r="V498" s="3" t="s">
        <v>560</v>
      </c>
      <c r="W498" s="3" t="s">
        <v>969</v>
      </c>
      <c r="X498" s="2">
        <v>45275.425856481481</v>
      </c>
      <c r="Y498" s="3" t="s">
        <v>909</v>
      </c>
      <c r="Z498" s="3">
        <v>10.9</v>
      </c>
      <c r="AA498" s="2">
        <v>45275.423078703709</v>
      </c>
      <c r="AB498" s="3" t="s">
        <v>664</v>
      </c>
      <c r="AC498" s="3" t="s">
        <v>30</v>
      </c>
      <c r="AD498" s="3">
        <v>0.03</v>
      </c>
    </row>
    <row r="499" spans="1:30" x14ac:dyDescent="0.25">
      <c r="A499" s="2">
        <v>45275.418819444443</v>
      </c>
      <c r="B499" s="3">
        <v>518</v>
      </c>
      <c r="C499" s="3">
        <v>425</v>
      </c>
      <c r="D499" s="2">
        <v>45275.492430555554</v>
      </c>
      <c r="E499" s="3" t="s">
        <v>905</v>
      </c>
      <c r="F499" s="3">
        <v>11.8</v>
      </c>
      <c r="G499" s="2">
        <v>45275.489652777775</v>
      </c>
      <c r="H499" s="3" t="s">
        <v>665</v>
      </c>
      <c r="I499" s="3">
        <v>1.53</v>
      </c>
      <c r="J499" s="3">
        <v>0.02</v>
      </c>
      <c r="K499" s="2">
        <v>45275.555081018523</v>
      </c>
      <c r="L499" s="3" t="s">
        <v>575</v>
      </c>
      <c r="M499" s="3" t="s">
        <v>512</v>
      </c>
      <c r="N499" s="2">
        <v>45278.375428240739</v>
      </c>
      <c r="O499" s="3" t="s">
        <v>873</v>
      </c>
      <c r="P499" s="3">
        <v>16.399999999999999</v>
      </c>
      <c r="Q499" s="2">
        <v>45275.595324074078</v>
      </c>
      <c r="R499" s="3" t="s">
        <v>77</v>
      </c>
      <c r="S499" s="3" t="s">
        <v>30</v>
      </c>
      <c r="T499" s="3">
        <v>0.02</v>
      </c>
      <c r="U499" s="2">
        <v>45275.375856481478</v>
      </c>
      <c r="V499" s="3" t="s">
        <v>560</v>
      </c>
      <c r="W499" s="3" t="s">
        <v>969</v>
      </c>
      <c r="X499" s="2">
        <v>45275.427245370374</v>
      </c>
      <c r="Y499" s="3" t="s">
        <v>909</v>
      </c>
      <c r="Z499" s="3">
        <v>10.9</v>
      </c>
      <c r="AA499" s="2">
        <v>45275.424467592587</v>
      </c>
      <c r="AB499" s="3" t="s">
        <v>63</v>
      </c>
      <c r="AC499" s="3" t="s">
        <v>30</v>
      </c>
      <c r="AD499" s="3">
        <v>0.03</v>
      </c>
    </row>
    <row r="500" spans="1:30" x14ac:dyDescent="0.25">
      <c r="A500" s="2">
        <v>45275.420208333337</v>
      </c>
      <c r="B500" s="3">
        <v>570</v>
      </c>
      <c r="C500" s="3">
        <v>470</v>
      </c>
      <c r="D500" s="2">
        <v>45275.49381944444</v>
      </c>
      <c r="E500" s="3" t="s">
        <v>905</v>
      </c>
      <c r="F500" s="3">
        <v>11.8</v>
      </c>
      <c r="G500" s="2">
        <v>45275.491041666668</v>
      </c>
      <c r="H500" s="3" t="s">
        <v>247</v>
      </c>
      <c r="I500" s="3">
        <v>1.48</v>
      </c>
      <c r="J500" s="3">
        <v>0.02</v>
      </c>
      <c r="K500" s="2">
        <v>45275.556435185186</v>
      </c>
      <c r="L500" s="3" t="s">
        <v>684</v>
      </c>
      <c r="M500" s="3" t="s">
        <v>532</v>
      </c>
      <c r="N500" s="2">
        <v>45278.376643518517</v>
      </c>
      <c r="O500" s="3" t="s">
        <v>873</v>
      </c>
      <c r="P500" s="3">
        <v>16.5</v>
      </c>
      <c r="Q500" s="2">
        <v>45275.598101851851</v>
      </c>
      <c r="R500" s="3" t="s">
        <v>1365</v>
      </c>
      <c r="S500" s="3" t="s">
        <v>30</v>
      </c>
      <c r="T500" s="3">
        <v>0.02</v>
      </c>
      <c r="U500" s="2">
        <v>45275.377245370371</v>
      </c>
      <c r="V500" s="3" t="s">
        <v>1207</v>
      </c>
      <c r="W500" s="3" t="s">
        <v>1196</v>
      </c>
      <c r="X500" s="2">
        <v>45275.42863425926</v>
      </c>
      <c r="Y500" s="3">
        <v>84.5</v>
      </c>
      <c r="Z500" s="3">
        <v>10.9</v>
      </c>
      <c r="AA500" s="2">
        <v>45275.425856481481</v>
      </c>
      <c r="AB500" s="3" t="s">
        <v>698</v>
      </c>
      <c r="AC500" s="3" t="s">
        <v>30</v>
      </c>
      <c r="AD500" s="3">
        <v>0.03</v>
      </c>
    </row>
    <row r="501" spans="1:30" x14ac:dyDescent="0.25">
      <c r="A501" s="2">
        <v>45275.421597222223</v>
      </c>
      <c r="B501" s="3">
        <v>578</v>
      </c>
      <c r="C501" s="3">
        <v>477</v>
      </c>
      <c r="D501" s="2">
        <v>45275.495208333334</v>
      </c>
      <c r="E501" s="3" t="s">
        <v>905</v>
      </c>
      <c r="F501" s="3">
        <v>11.8</v>
      </c>
      <c r="G501" s="2">
        <v>45275.492430555554</v>
      </c>
      <c r="H501" s="3" t="s">
        <v>505</v>
      </c>
      <c r="I501" s="3">
        <v>1.21</v>
      </c>
      <c r="J501" s="3">
        <v>0.02</v>
      </c>
      <c r="K501" s="2">
        <v>45275.557824074072</v>
      </c>
      <c r="L501" s="3" t="s">
        <v>684</v>
      </c>
      <c r="M501" s="3" t="s">
        <v>532</v>
      </c>
      <c r="N501" s="2">
        <v>45278.376828703702</v>
      </c>
      <c r="O501" s="3">
        <v>57.5</v>
      </c>
      <c r="P501" s="3">
        <v>16.5</v>
      </c>
      <c r="Q501" s="2">
        <v>45275.599490740744</v>
      </c>
      <c r="R501" s="3" t="s">
        <v>1366</v>
      </c>
      <c r="S501" s="3" t="s">
        <v>30</v>
      </c>
      <c r="T501" s="3">
        <v>0.02</v>
      </c>
      <c r="U501" s="2">
        <v>45275.378634259258</v>
      </c>
      <c r="V501" s="3" t="s">
        <v>945</v>
      </c>
      <c r="W501" s="3" t="s">
        <v>1146</v>
      </c>
      <c r="X501" s="2">
        <v>45275.430023148147</v>
      </c>
      <c r="Y501" s="3">
        <v>84.5</v>
      </c>
      <c r="Z501" s="3">
        <v>10.9</v>
      </c>
      <c r="AA501" s="2">
        <v>45275.427245370374</v>
      </c>
      <c r="AB501" s="3" t="s">
        <v>259</v>
      </c>
      <c r="AC501" s="3" t="s">
        <v>30</v>
      </c>
      <c r="AD501" s="3">
        <v>0.03</v>
      </c>
    </row>
    <row r="502" spans="1:30" x14ac:dyDescent="0.25">
      <c r="A502" s="2">
        <v>45275.422986111109</v>
      </c>
      <c r="B502" s="3">
        <v>584</v>
      </c>
      <c r="C502" s="3">
        <v>471</v>
      </c>
      <c r="D502" s="2">
        <v>45275.496597222227</v>
      </c>
      <c r="E502" s="3">
        <v>81.5</v>
      </c>
      <c r="F502" s="3">
        <v>11.8</v>
      </c>
      <c r="G502" s="2">
        <v>45275.49381944444</v>
      </c>
      <c r="H502" s="3" t="s">
        <v>449</v>
      </c>
      <c r="I502" s="3" t="s">
        <v>30</v>
      </c>
      <c r="J502" s="3">
        <v>0.02</v>
      </c>
      <c r="K502" s="2">
        <v>45275.559212962966</v>
      </c>
      <c r="L502" s="3" t="s">
        <v>816</v>
      </c>
      <c r="M502" s="3" t="s">
        <v>1101</v>
      </c>
      <c r="N502" s="2">
        <v>45278.378217592588</v>
      </c>
      <c r="O502" s="3" t="s">
        <v>866</v>
      </c>
      <c r="P502" s="3">
        <v>16.7</v>
      </c>
      <c r="Q502" s="2">
        <v>45275.60087962963</v>
      </c>
      <c r="R502" s="3" t="s">
        <v>1367</v>
      </c>
      <c r="S502" s="3" t="s">
        <v>30</v>
      </c>
      <c r="T502" s="3">
        <v>0.02</v>
      </c>
      <c r="U502" s="2">
        <v>45275.380023148144</v>
      </c>
      <c r="V502" s="3" t="s">
        <v>945</v>
      </c>
      <c r="W502" s="3" t="s">
        <v>1146</v>
      </c>
      <c r="X502" s="2">
        <v>45275.43141203704</v>
      </c>
      <c r="Y502" s="3">
        <v>84.5</v>
      </c>
      <c r="Z502" s="3">
        <v>10.9</v>
      </c>
      <c r="AA502" s="2">
        <v>45275.42863425926</v>
      </c>
      <c r="AB502" s="3" t="s">
        <v>677</v>
      </c>
      <c r="AC502" s="3" t="s">
        <v>30</v>
      </c>
      <c r="AD502" s="3">
        <v>0.03</v>
      </c>
    </row>
    <row r="503" spans="1:30" x14ac:dyDescent="0.25">
      <c r="A503" s="2">
        <v>45275.424375000002</v>
      </c>
      <c r="B503" s="3">
        <v>583</v>
      </c>
      <c r="C503" s="3">
        <v>485</v>
      </c>
      <c r="D503" s="2">
        <v>45275.499374999999</v>
      </c>
      <c r="E503" s="3" t="s">
        <v>905</v>
      </c>
      <c r="F503" s="3">
        <v>11.9</v>
      </c>
      <c r="G503" s="2">
        <v>45275.495208333334</v>
      </c>
      <c r="H503" s="3" t="s">
        <v>449</v>
      </c>
      <c r="I503" s="3" t="s">
        <v>30</v>
      </c>
      <c r="J503" s="3">
        <v>0.02</v>
      </c>
      <c r="K503" s="2">
        <v>45275.560601851852</v>
      </c>
      <c r="L503" s="3" t="s">
        <v>422</v>
      </c>
      <c r="M503" s="3" t="s">
        <v>514</v>
      </c>
      <c r="N503" s="2">
        <v>45278.379606481481</v>
      </c>
      <c r="O503" s="3">
        <v>56.5</v>
      </c>
      <c r="P503" s="3">
        <v>16.8</v>
      </c>
      <c r="Q503" s="2">
        <v>45278.367326388892</v>
      </c>
      <c r="R503" s="3" t="s">
        <v>325</v>
      </c>
      <c r="S503" s="3" t="s">
        <v>30</v>
      </c>
      <c r="T503" s="3">
        <v>0.02</v>
      </c>
      <c r="U503" s="2">
        <v>45275.381412037037</v>
      </c>
      <c r="V503" s="3" t="s">
        <v>1181</v>
      </c>
      <c r="W503" s="3" t="s">
        <v>1196</v>
      </c>
      <c r="X503" s="2">
        <v>45275.432800925926</v>
      </c>
      <c r="Y503" s="3">
        <v>84.5</v>
      </c>
      <c r="Z503" s="3">
        <v>10.8</v>
      </c>
      <c r="AA503" s="2">
        <v>45275.430023148147</v>
      </c>
      <c r="AB503" s="3" t="s">
        <v>63</v>
      </c>
      <c r="AC503" s="3" t="s">
        <v>30</v>
      </c>
      <c r="AD503" s="3">
        <v>0.03</v>
      </c>
    </row>
    <row r="504" spans="1:30" x14ac:dyDescent="0.25">
      <c r="A504" s="2">
        <v>45275.425763888888</v>
      </c>
      <c r="B504" s="3">
        <v>582</v>
      </c>
      <c r="C504" s="3">
        <v>481</v>
      </c>
      <c r="D504" s="2">
        <v>45275.500763888893</v>
      </c>
      <c r="E504" s="3" t="s">
        <v>905</v>
      </c>
      <c r="F504" s="3">
        <v>11.8</v>
      </c>
      <c r="G504" s="2">
        <v>45275.496597222227</v>
      </c>
      <c r="H504" s="3" t="s">
        <v>505</v>
      </c>
      <c r="I504" s="3" t="s">
        <v>30</v>
      </c>
      <c r="J504" s="3">
        <v>0.02</v>
      </c>
      <c r="K504" s="2">
        <v>45275.561990740738</v>
      </c>
      <c r="L504" s="3" t="s">
        <v>422</v>
      </c>
      <c r="M504" s="3" t="s">
        <v>514</v>
      </c>
      <c r="N504" s="2">
        <v>45278.380995370375</v>
      </c>
      <c r="O504" s="3">
        <v>55.5</v>
      </c>
      <c r="P504" s="3">
        <v>16.8</v>
      </c>
      <c r="Q504" s="2">
        <v>45278.368483796294</v>
      </c>
      <c r="R504" s="3" t="s">
        <v>124</v>
      </c>
      <c r="S504" s="3" t="s">
        <v>30</v>
      </c>
      <c r="T504" s="3">
        <v>0.02</v>
      </c>
      <c r="U504" s="2">
        <v>45275.38144675926</v>
      </c>
      <c r="V504" s="3" t="s">
        <v>1181</v>
      </c>
      <c r="W504" s="3" t="s">
        <v>1196</v>
      </c>
      <c r="X504" s="2">
        <v>45275.434189814812</v>
      </c>
      <c r="Y504" s="3">
        <v>84.5</v>
      </c>
      <c r="Z504" s="3">
        <v>10.9</v>
      </c>
      <c r="AA504" s="2">
        <v>45275.43141203704</v>
      </c>
      <c r="AB504" s="3" t="s">
        <v>625</v>
      </c>
      <c r="AC504" s="3" t="s">
        <v>30</v>
      </c>
      <c r="AD504" s="3">
        <v>0.03</v>
      </c>
    </row>
    <row r="505" spans="1:30" x14ac:dyDescent="0.25">
      <c r="A505" s="2">
        <v>45275.427152777775</v>
      </c>
      <c r="B505" s="3">
        <v>491</v>
      </c>
      <c r="C505" s="3">
        <v>395</v>
      </c>
      <c r="D505" s="2">
        <v>45275.502164351856</v>
      </c>
      <c r="E505" s="3" t="s">
        <v>905</v>
      </c>
      <c r="F505" s="3">
        <v>11.8</v>
      </c>
      <c r="G505" s="2">
        <v>45275.499374999999</v>
      </c>
      <c r="H505" s="3" t="s">
        <v>251</v>
      </c>
      <c r="I505" s="3" t="s">
        <v>30</v>
      </c>
      <c r="J505" s="3">
        <v>0.02</v>
      </c>
      <c r="K505" s="2">
        <v>45275.563379629632</v>
      </c>
      <c r="L505" s="3" t="s">
        <v>516</v>
      </c>
      <c r="M505" s="3" t="s">
        <v>565</v>
      </c>
      <c r="N505" s="2">
        <v>45278.382395833338</v>
      </c>
      <c r="O505" s="3" t="s">
        <v>873</v>
      </c>
      <c r="P505" s="3">
        <v>16.899999999999999</v>
      </c>
      <c r="Q505" s="2">
        <v>45278.369872685187</v>
      </c>
      <c r="R505" s="3" t="s">
        <v>782</v>
      </c>
      <c r="S505" s="3" t="s">
        <v>30</v>
      </c>
      <c r="T505" s="3">
        <v>0.02</v>
      </c>
      <c r="U505" s="2">
        <v>45275.38280092593</v>
      </c>
      <c r="V505" s="3" t="s">
        <v>1074</v>
      </c>
      <c r="W505" s="3" t="s">
        <v>1462</v>
      </c>
      <c r="X505" s="2">
        <v>45275.435578703706</v>
      </c>
      <c r="Y505" s="3">
        <v>84.5</v>
      </c>
      <c r="Z505" s="3">
        <v>10.9</v>
      </c>
      <c r="AA505" s="2">
        <v>45275.432800925926</v>
      </c>
      <c r="AB505" s="3" t="s">
        <v>473</v>
      </c>
      <c r="AC505" s="3" t="s">
        <v>30</v>
      </c>
      <c r="AD505" s="3">
        <v>0.03</v>
      </c>
    </row>
    <row r="506" spans="1:30" x14ac:dyDescent="0.25">
      <c r="A506" s="2">
        <v>45275.428541666668</v>
      </c>
      <c r="B506" s="3">
        <v>537</v>
      </c>
      <c r="C506" s="3">
        <v>437</v>
      </c>
      <c r="D506" s="2">
        <v>45275.503541666665</v>
      </c>
      <c r="E506" s="3" t="s">
        <v>905</v>
      </c>
      <c r="F506" s="3">
        <v>11.8</v>
      </c>
      <c r="G506" s="2">
        <v>45275.500763888893</v>
      </c>
      <c r="H506" s="3" t="s">
        <v>666</v>
      </c>
      <c r="I506" s="3" t="s">
        <v>30</v>
      </c>
      <c r="J506" s="3">
        <v>0.02</v>
      </c>
      <c r="K506" s="2">
        <v>45275.564768518518</v>
      </c>
      <c r="L506" s="3" t="s">
        <v>972</v>
      </c>
      <c r="M506" s="3" t="s">
        <v>810</v>
      </c>
      <c r="N506" s="2">
        <v>45278.383773148147</v>
      </c>
      <c r="O506" s="3" t="s">
        <v>866</v>
      </c>
      <c r="P506" s="3">
        <v>17.100000000000001</v>
      </c>
      <c r="Q506" s="2">
        <v>45278.371261574073</v>
      </c>
      <c r="R506" s="3" t="s">
        <v>1147</v>
      </c>
      <c r="S506" s="3" t="s">
        <v>30</v>
      </c>
      <c r="T506" s="3">
        <v>0.02</v>
      </c>
      <c r="U506" s="2">
        <v>45275.382847222223</v>
      </c>
      <c r="V506" s="3" t="s">
        <v>1074</v>
      </c>
      <c r="W506" s="3" t="s">
        <v>1462</v>
      </c>
      <c r="X506" s="2">
        <v>45275.436967592592</v>
      </c>
      <c r="Y506" s="3">
        <v>84.5</v>
      </c>
      <c r="Z506" s="3">
        <v>10.9</v>
      </c>
      <c r="AA506" s="2">
        <v>45275.434189814812</v>
      </c>
      <c r="AB506" s="3" t="s">
        <v>74</v>
      </c>
      <c r="AC506" s="3" t="s">
        <v>30</v>
      </c>
      <c r="AD506" s="3">
        <v>0.03</v>
      </c>
    </row>
    <row r="507" spans="1:30" x14ac:dyDescent="0.25">
      <c r="A507" s="2">
        <v>45275.429930555554</v>
      </c>
      <c r="B507" s="3">
        <v>541</v>
      </c>
      <c r="C507" s="3">
        <v>437</v>
      </c>
      <c r="D507" s="2">
        <v>45275.504930555559</v>
      </c>
      <c r="E507" s="3" t="s">
        <v>905</v>
      </c>
      <c r="F507" s="3">
        <v>11.8</v>
      </c>
      <c r="G507" s="2">
        <v>45275.502164351856</v>
      </c>
      <c r="H507" s="3" t="s">
        <v>618</v>
      </c>
      <c r="I507" s="3" t="s">
        <v>30</v>
      </c>
      <c r="J507" s="3">
        <v>0.02</v>
      </c>
      <c r="K507" s="2">
        <v>45275.566157407404</v>
      </c>
      <c r="L507" s="3" t="s">
        <v>972</v>
      </c>
      <c r="M507" s="3" t="s">
        <v>810</v>
      </c>
      <c r="N507" s="2">
        <v>45278.385162037041</v>
      </c>
      <c r="O507" s="3" t="s">
        <v>871</v>
      </c>
      <c r="P507" s="3">
        <v>17.399999999999999</v>
      </c>
      <c r="Q507" s="2">
        <v>45278.372650462959</v>
      </c>
      <c r="R507" s="3" t="s">
        <v>788</v>
      </c>
      <c r="S507" s="3" t="s">
        <v>30</v>
      </c>
      <c r="T507" s="3">
        <v>0.02</v>
      </c>
      <c r="U507" s="2">
        <v>45275.384189814809</v>
      </c>
      <c r="V507" s="3" t="s">
        <v>1074</v>
      </c>
      <c r="W507" s="3" t="s">
        <v>1462</v>
      </c>
      <c r="X507" s="2">
        <v>45275.438356481478</v>
      </c>
      <c r="Y507" s="3">
        <v>84.5</v>
      </c>
      <c r="Z507" s="3">
        <v>10.9</v>
      </c>
      <c r="AA507" s="2">
        <v>45275.435578703706</v>
      </c>
      <c r="AB507" s="3" t="s">
        <v>1359</v>
      </c>
      <c r="AC507" s="3" t="s">
        <v>30</v>
      </c>
      <c r="AD507" s="3">
        <v>0.03</v>
      </c>
    </row>
    <row r="508" spans="1:30" x14ac:dyDescent="0.25">
      <c r="A508" s="2">
        <v>45275.43131944444</v>
      </c>
      <c r="B508" s="3">
        <v>520</v>
      </c>
      <c r="C508" s="3">
        <v>419</v>
      </c>
      <c r="D508" s="2">
        <v>45275.506319444445</v>
      </c>
      <c r="E508" s="3" t="s">
        <v>905</v>
      </c>
      <c r="F508" s="3">
        <v>11.8</v>
      </c>
      <c r="G508" s="2">
        <v>45275.503541666665</v>
      </c>
      <c r="H508" s="3" t="s">
        <v>619</v>
      </c>
      <c r="I508" s="3" t="s">
        <v>30</v>
      </c>
      <c r="J508" s="3">
        <v>0.02</v>
      </c>
      <c r="K508" s="2">
        <v>45275.567546296297</v>
      </c>
      <c r="L508" s="3" t="s">
        <v>538</v>
      </c>
      <c r="M508" s="3" t="s">
        <v>1124</v>
      </c>
      <c r="N508" s="2">
        <v>45278.386562500003</v>
      </c>
      <c r="O508" s="3" t="s">
        <v>871</v>
      </c>
      <c r="P508" s="3">
        <v>17.600000000000001</v>
      </c>
      <c r="Q508" s="2">
        <v>45278.374039351853</v>
      </c>
      <c r="R508" s="3" t="s">
        <v>853</v>
      </c>
      <c r="S508" s="3" t="s">
        <v>30</v>
      </c>
      <c r="T508" s="3">
        <v>0.02</v>
      </c>
      <c r="U508" s="2">
        <v>45275.384224537032</v>
      </c>
      <c r="V508" s="3" t="s">
        <v>1074</v>
      </c>
      <c r="W508" s="3" t="s">
        <v>1462</v>
      </c>
      <c r="X508" s="2">
        <v>45275.439745370371</v>
      </c>
      <c r="Y508" s="3">
        <v>84.5</v>
      </c>
      <c r="Z508" s="3">
        <v>10.9</v>
      </c>
      <c r="AA508" s="2">
        <v>45275.436967592592</v>
      </c>
      <c r="AB508" s="3" t="s">
        <v>1494</v>
      </c>
      <c r="AC508" s="3" t="s">
        <v>30</v>
      </c>
      <c r="AD508" s="3">
        <v>0.03</v>
      </c>
    </row>
    <row r="509" spans="1:30" x14ac:dyDescent="0.25">
      <c r="A509" s="2">
        <v>45275.432708333334</v>
      </c>
      <c r="B509" s="3">
        <v>461</v>
      </c>
      <c r="C509" s="3">
        <v>381</v>
      </c>
      <c r="D509" s="2">
        <v>45275.507708333331</v>
      </c>
      <c r="E509" s="3" t="s">
        <v>905</v>
      </c>
      <c r="F509" s="3">
        <v>11.8</v>
      </c>
      <c r="G509" s="2">
        <v>45275.504930555559</v>
      </c>
      <c r="H509" s="3" t="s">
        <v>474</v>
      </c>
      <c r="I509" s="3">
        <v>1.1499999999999999</v>
      </c>
      <c r="J509" s="3">
        <v>0.02</v>
      </c>
      <c r="K509" s="2">
        <v>45275.568935185191</v>
      </c>
      <c r="L509" s="3" t="s">
        <v>819</v>
      </c>
      <c r="M509" s="3" t="s">
        <v>1101</v>
      </c>
      <c r="N509" s="2">
        <v>45278.38795138889</v>
      </c>
      <c r="O509" s="3">
        <v>55.5</v>
      </c>
      <c r="P509" s="3">
        <v>17.100000000000001</v>
      </c>
      <c r="Q509" s="2">
        <v>45278.375428240739</v>
      </c>
      <c r="R509" s="3" t="s">
        <v>690</v>
      </c>
      <c r="S509" s="3" t="s">
        <v>30</v>
      </c>
      <c r="T509" s="3">
        <v>0.02</v>
      </c>
      <c r="U509" s="2">
        <v>45275.385567129633</v>
      </c>
      <c r="V509" s="3" t="s">
        <v>848</v>
      </c>
      <c r="W509" s="3" t="s">
        <v>966</v>
      </c>
      <c r="X509" s="2">
        <v>45275.441134259258</v>
      </c>
      <c r="Y509" s="3">
        <v>84.5</v>
      </c>
      <c r="Z509" s="3">
        <v>10.8</v>
      </c>
      <c r="AA509" s="2">
        <v>45275.438356481478</v>
      </c>
      <c r="AB509" s="3" t="s">
        <v>1358</v>
      </c>
      <c r="AC509" s="3" t="s">
        <v>30</v>
      </c>
      <c r="AD509" s="3">
        <v>0.03</v>
      </c>
    </row>
    <row r="510" spans="1:30" x14ac:dyDescent="0.25">
      <c r="A510" s="2">
        <v>45275.434097222227</v>
      </c>
      <c r="B510" s="3">
        <v>462</v>
      </c>
      <c r="C510" s="3">
        <v>382</v>
      </c>
      <c r="D510" s="2">
        <v>45275.509097222224</v>
      </c>
      <c r="E510" s="3" t="s">
        <v>905</v>
      </c>
      <c r="F510" s="3">
        <v>11.7</v>
      </c>
      <c r="G510" s="2">
        <v>45275.506319444445</v>
      </c>
      <c r="H510" s="3" t="s">
        <v>57</v>
      </c>
      <c r="I510" s="3" t="s">
        <v>30</v>
      </c>
      <c r="J510" s="3">
        <v>0.02</v>
      </c>
      <c r="K510" s="2">
        <v>45275.57032407407</v>
      </c>
      <c r="L510" s="3" t="s">
        <v>819</v>
      </c>
      <c r="M510" s="3" t="s">
        <v>1101</v>
      </c>
      <c r="N510" s="2">
        <v>45278.389328703706</v>
      </c>
      <c r="O510" s="3">
        <v>57.5</v>
      </c>
      <c r="P510" s="3">
        <v>16.399999999999999</v>
      </c>
      <c r="Q510" s="2">
        <v>45278.376643518517</v>
      </c>
      <c r="R510" s="3" t="s">
        <v>293</v>
      </c>
      <c r="S510" s="3" t="s">
        <v>30</v>
      </c>
      <c r="T510" s="3">
        <v>0.02</v>
      </c>
      <c r="U510" s="2">
        <v>45275.385624999995</v>
      </c>
      <c r="V510" s="3" t="s">
        <v>848</v>
      </c>
      <c r="W510" s="3" t="s">
        <v>966</v>
      </c>
      <c r="X510" s="2">
        <v>45275.442523148144</v>
      </c>
      <c r="Y510" s="3">
        <v>84.5</v>
      </c>
      <c r="Z510" s="3">
        <v>10.8</v>
      </c>
      <c r="AA510" s="2">
        <v>45275.439745370371</v>
      </c>
      <c r="AB510" s="3" t="s">
        <v>243</v>
      </c>
      <c r="AC510" s="3" t="s">
        <v>30</v>
      </c>
      <c r="AD510" s="3">
        <v>0.03</v>
      </c>
    </row>
    <row r="511" spans="1:30" x14ac:dyDescent="0.25">
      <c r="A511" s="2">
        <v>45275.435486111106</v>
      </c>
      <c r="B511" s="3">
        <v>585</v>
      </c>
      <c r="C511" s="3">
        <v>481</v>
      </c>
      <c r="D511" s="2">
        <v>45275.51048611111</v>
      </c>
      <c r="E511" s="3" t="s">
        <v>905</v>
      </c>
      <c r="F511" s="3">
        <v>11.7</v>
      </c>
      <c r="G511" s="2">
        <v>45275.507708333331</v>
      </c>
      <c r="H511" s="3" t="s">
        <v>321</v>
      </c>
      <c r="I511" s="3" t="s">
        <v>30</v>
      </c>
      <c r="J511" s="3">
        <v>0.02</v>
      </c>
      <c r="K511" s="2">
        <v>45275.571712962963</v>
      </c>
      <c r="L511" s="3" t="s">
        <v>340</v>
      </c>
      <c r="M511" s="3" t="s">
        <v>812</v>
      </c>
      <c r="N511" s="2">
        <v>45278.390717592592</v>
      </c>
      <c r="O511" s="3" t="s">
        <v>873</v>
      </c>
      <c r="P511" s="3">
        <v>15.7</v>
      </c>
      <c r="Q511" s="2">
        <v>45278.376828703702</v>
      </c>
      <c r="R511" s="3" t="s">
        <v>150</v>
      </c>
      <c r="S511" s="3" t="s">
        <v>30</v>
      </c>
      <c r="T511" s="3">
        <v>0.02</v>
      </c>
      <c r="U511" s="2">
        <v>45275.386967592596</v>
      </c>
      <c r="V511" s="3" t="s">
        <v>687</v>
      </c>
      <c r="W511" s="3" t="s">
        <v>537</v>
      </c>
      <c r="X511" s="2">
        <v>45275.443912037037</v>
      </c>
      <c r="Y511" s="3">
        <v>84.5</v>
      </c>
      <c r="Z511" s="3">
        <v>10.8</v>
      </c>
      <c r="AA511" s="2">
        <v>45275.441134259258</v>
      </c>
      <c r="AB511" s="3" t="s">
        <v>1495</v>
      </c>
      <c r="AC511" s="3" t="s">
        <v>30</v>
      </c>
      <c r="AD511" s="3">
        <v>0.03</v>
      </c>
    </row>
    <row r="512" spans="1:30" x14ac:dyDescent="0.25">
      <c r="A512" s="2">
        <v>45275.436874999999</v>
      </c>
      <c r="B512" s="3">
        <v>548</v>
      </c>
      <c r="C512" s="3">
        <v>452</v>
      </c>
      <c r="D512" s="2">
        <v>45275.511874999997</v>
      </c>
      <c r="E512" s="3" t="s">
        <v>905</v>
      </c>
      <c r="F512" s="3">
        <v>11.7</v>
      </c>
      <c r="G512" s="2">
        <v>45275.509097222224</v>
      </c>
      <c r="H512" s="3" t="s">
        <v>667</v>
      </c>
      <c r="I512" s="3" t="s">
        <v>30</v>
      </c>
      <c r="J512" s="3">
        <v>0.02</v>
      </c>
      <c r="K512" s="2">
        <v>45275.573101851856</v>
      </c>
      <c r="L512" s="3" t="s">
        <v>824</v>
      </c>
      <c r="M512" s="3" t="s">
        <v>1165</v>
      </c>
      <c r="N512" s="2">
        <v>45278.392118055555</v>
      </c>
      <c r="O512" s="3" t="s">
        <v>866</v>
      </c>
      <c r="P512" s="3">
        <v>15.1</v>
      </c>
      <c r="Q512" s="2">
        <v>45278.378217592588</v>
      </c>
      <c r="R512" s="3" t="s">
        <v>291</v>
      </c>
      <c r="S512" s="3" t="s">
        <v>30</v>
      </c>
      <c r="T512" s="3">
        <v>0.02</v>
      </c>
      <c r="U512" s="2">
        <v>45275.387025462958</v>
      </c>
      <c r="V512" s="3" t="s">
        <v>687</v>
      </c>
      <c r="W512" s="3" t="s">
        <v>537</v>
      </c>
      <c r="X512" s="2">
        <v>45275.44530092593</v>
      </c>
      <c r="Y512" s="3">
        <v>84.5</v>
      </c>
      <c r="Z512" s="3">
        <v>10.8</v>
      </c>
      <c r="AA512" s="2">
        <v>45275.442523148144</v>
      </c>
      <c r="AB512" s="3" t="s">
        <v>1495</v>
      </c>
      <c r="AC512" s="3" t="s">
        <v>30</v>
      </c>
      <c r="AD512" s="3">
        <v>0.03</v>
      </c>
    </row>
    <row r="513" spans="1:30" x14ac:dyDescent="0.25">
      <c r="A513" s="2">
        <v>45275.438263888893</v>
      </c>
      <c r="B513" s="3">
        <v>508</v>
      </c>
      <c r="C513" s="3">
        <v>418</v>
      </c>
      <c r="D513" s="2">
        <v>45275.51326388889</v>
      </c>
      <c r="E513" s="3" t="s">
        <v>905</v>
      </c>
      <c r="F513" s="3">
        <v>11.7</v>
      </c>
      <c r="G513" s="2">
        <v>45275.51048611111</v>
      </c>
      <c r="H513" s="3" t="s">
        <v>476</v>
      </c>
      <c r="I513" s="3" t="s">
        <v>30</v>
      </c>
      <c r="J513" s="3">
        <v>0.02</v>
      </c>
      <c r="K513" s="2">
        <v>45275.574490740742</v>
      </c>
      <c r="L513" s="3" t="s">
        <v>824</v>
      </c>
      <c r="M513" s="3" t="s">
        <v>1165</v>
      </c>
      <c r="N513" s="2">
        <v>45278.394884259258</v>
      </c>
      <c r="O513" s="3">
        <v>60.5</v>
      </c>
      <c r="P513" s="3">
        <v>14.3</v>
      </c>
      <c r="Q513" s="2">
        <v>45278.379606481481</v>
      </c>
      <c r="R513" s="3" t="s">
        <v>173</v>
      </c>
      <c r="S513" s="3" t="s">
        <v>30</v>
      </c>
      <c r="T513" s="3">
        <v>0.02</v>
      </c>
      <c r="U513" s="2">
        <v>45275.388356481482</v>
      </c>
      <c r="V513" s="3" t="s">
        <v>687</v>
      </c>
      <c r="W513" s="3" t="s">
        <v>537</v>
      </c>
      <c r="X513" s="2">
        <v>45275.446689814809</v>
      </c>
      <c r="Y513" s="3">
        <v>84.5</v>
      </c>
      <c r="Z513" s="3">
        <v>10.9</v>
      </c>
      <c r="AA513" s="2">
        <v>45275.443912037037</v>
      </c>
      <c r="AB513" s="3" t="s">
        <v>657</v>
      </c>
      <c r="AC513" s="3" t="s">
        <v>30</v>
      </c>
      <c r="AD513" s="3">
        <v>0.03</v>
      </c>
    </row>
    <row r="514" spans="1:30" x14ac:dyDescent="0.25">
      <c r="A514" s="2">
        <v>45275.439652777779</v>
      </c>
      <c r="B514" s="3">
        <v>557</v>
      </c>
      <c r="C514" s="3">
        <v>455</v>
      </c>
      <c r="D514" s="2">
        <v>45275.514652777776</v>
      </c>
      <c r="E514" s="3" t="s">
        <v>905</v>
      </c>
      <c r="F514" s="3">
        <v>11.7</v>
      </c>
      <c r="G514" s="2">
        <v>45275.511874999997</v>
      </c>
      <c r="H514" s="3" t="s">
        <v>98</v>
      </c>
      <c r="I514" s="3" t="s">
        <v>30</v>
      </c>
      <c r="J514" s="3">
        <v>0.02</v>
      </c>
      <c r="K514" s="2">
        <v>45275.575879629629</v>
      </c>
      <c r="L514" s="3" t="s">
        <v>362</v>
      </c>
      <c r="M514" s="3" t="s">
        <v>182</v>
      </c>
      <c r="N514" s="2">
        <v>45278.396284722221</v>
      </c>
      <c r="O514" s="3">
        <v>61.5</v>
      </c>
      <c r="P514" s="3">
        <v>14.1</v>
      </c>
      <c r="Q514" s="2">
        <v>45278.380995370375</v>
      </c>
      <c r="R514" s="3" t="s">
        <v>779</v>
      </c>
      <c r="S514" s="3" t="s">
        <v>30</v>
      </c>
      <c r="T514" s="3">
        <v>0.02</v>
      </c>
      <c r="U514" s="2">
        <v>45275.388391203705</v>
      </c>
      <c r="V514" s="3" t="s">
        <v>687</v>
      </c>
      <c r="W514" s="3" t="s">
        <v>537</v>
      </c>
      <c r="X514" s="2">
        <v>45275.448078703703</v>
      </c>
      <c r="Y514" s="3" t="s">
        <v>1313</v>
      </c>
      <c r="Z514" s="3">
        <v>10.8</v>
      </c>
      <c r="AA514" s="2">
        <v>45275.44530092593</v>
      </c>
      <c r="AB514" s="3" t="s">
        <v>657</v>
      </c>
      <c r="AC514" s="3" t="s">
        <v>30</v>
      </c>
      <c r="AD514" s="3">
        <v>0.03</v>
      </c>
    </row>
    <row r="515" spans="1:30" x14ac:dyDescent="0.25">
      <c r="A515" s="2">
        <v>45275.441041666665</v>
      </c>
      <c r="B515" s="3">
        <v>522</v>
      </c>
      <c r="C515" s="3">
        <v>443</v>
      </c>
      <c r="D515" s="2">
        <v>45275.516041666662</v>
      </c>
      <c r="E515" s="3" t="s">
        <v>905</v>
      </c>
      <c r="F515" s="3">
        <v>11.7</v>
      </c>
      <c r="G515" s="2">
        <v>45275.51326388889</v>
      </c>
      <c r="H515" s="3" t="s">
        <v>493</v>
      </c>
      <c r="I515" s="3" t="s">
        <v>30</v>
      </c>
      <c r="J515" s="3">
        <v>0.02</v>
      </c>
      <c r="K515" s="2">
        <v>45275.577268518522</v>
      </c>
      <c r="L515" s="3" t="s">
        <v>154</v>
      </c>
      <c r="M515" s="3" t="s">
        <v>766</v>
      </c>
      <c r="N515" s="2">
        <v>45278.397673611107</v>
      </c>
      <c r="O515" s="3" t="s">
        <v>879</v>
      </c>
      <c r="P515" s="3" t="s">
        <v>880</v>
      </c>
      <c r="Q515" s="2">
        <v>45278.382395833338</v>
      </c>
      <c r="R515" s="3" t="s">
        <v>329</v>
      </c>
      <c r="S515" s="3" t="s">
        <v>30</v>
      </c>
      <c r="T515" s="3">
        <v>0.02</v>
      </c>
      <c r="U515" s="2">
        <v>45275.389745370368</v>
      </c>
      <c r="V515" s="3" t="s">
        <v>786</v>
      </c>
      <c r="W515" s="3" t="s">
        <v>526</v>
      </c>
      <c r="X515" s="2">
        <v>45275.449467592596</v>
      </c>
      <c r="Y515" s="3" t="s">
        <v>1313</v>
      </c>
      <c r="Z515" s="3">
        <v>10.8</v>
      </c>
      <c r="AA515" s="2">
        <v>45275.446689814809</v>
      </c>
      <c r="AB515" s="3" t="s">
        <v>678</v>
      </c>
      <c r="AC515" s="3" t="s">
        <v>30</v>
      </c>
      <c r="AD515" s="3">
        <v>0.03</v>
      </c>
    </row>
    <row r="516" spans="1:30" x14ac:dyDescent="0.25">
      <c r="A516" s="2">
        <v>45275.442430555559</v>
      </c>
      <c r="B516" s="3">
        <v>548</v>
      </c>
      <c r="C516" s="3">
        <v>459</v>
      </c>
      <c r="D516" s="2">
        <v>45275.517430555556</v>
      </c>
      <c r="E516" s="3" t="s">
        <v>905</v>
      </c>
      <c r="F516" s="3">
        <v>11.7</v>
      </c>
      <c r="G516" s="2">
        <v>45275.514652777776</v>
      </c>
      <c r="H516" s="3" t="s">
        <v>88</v>
      </c>
      <c r="I516" s="3" t="s">
        <v>30</v>
      </c>
      <c r="J516" s="3">
        <v>0.02</v>
      </c>
      <c r="K516" s="2">
        <v>45275.578657407408</v>
      </c>
      <c r="L516" s="3" t="s">
        <v>154</v>
      </c>
      <c r="M516" s="3" t="s">
        <v>766</v>
      </c>
      <c r="N516" s="2">
        <v>45278.399062500001</v>
      </c>
      <c r="O516" s="3">
        <v>64.5</v>
      </c>
      <c r="P516" s="3">
        <v>13.9</v>
      </c>
      <c r="Q516" s="2">
        <v>45278.383773148147</v>
      </c>
      <c r="R516" s="3" t="s">
        <v>329</v>
      </c>
      <c r="S516" s="3" t="s">
        <v>30</v>
      </c>
      <c r="T516" s="3">
        <v>0.02</v>
      </c>
      <c r="U516" s="2">
        <v>45275.389780092592</v>
      </c>
      <c r="V516" s="3" t="s">
        <v>786</v>
      </c>
      <c r="W516" s="3" t="s">
        <v>526</v>
      </c>
      <c r="X516" s="2">
        <v>45275.450856481482</v>
      </c>
      <c r="Y516" s="3" t="s">
        <v>1313</v>
      </c>
      <c r="Z516" s="3">
        <v>10.8</v>
      </c>
      <c r="AA516" s="2">
        <v>45275.448078703703</v>
      </c>
      <c r="AB516" s="3" t="s">
        <v>253</v>
      </c>
      <c r="AC516" s="3" t="s">
        <v>30</v>
      </c>
      <c r="AD516" s="3">
        <v>0.03</v>
      </c>
    </row>
    <row r="517" spans="1:30" x14ac:dyDescent="0.25">
      <c r="A517" s="2">
        <v>45275.443819444445</v>
      </c>
      <c r="B517" s="3">
        <v>505</v>
      </c>
      <c r="C517" s="3">
        <v>423</v>
      </c>
      <c r="D517" s="2">
        <v>45275.518819444449</v>
      </c>
      <c r="E517" s="3" t="s">
        <v>905</v>
      </c>
      <c r="F517" s="3">
        <v>11.7</v>
      </c>
      <c r="G517" s="2">
        <v>45275.516041666662</v>
      </c>
      <c r="H517" s="3" t="s">
        <v>198</v>
      </c>
      <c r="I517" s="3" t="s">
        <v>30</v>
      </c>
      <c r="J517" s="3">
        <v>0.02</v>
      </c>
      <c r="K517" s="2">
        <v>45275.580046296294</v>
      </c>
      <c r="L517" s="3" t="s">
        <v>1166</v>
      </c>
      <c r="M517" s="3" t="s">
        <v>526</v>
      </c>
      <c r="N517" s="2">
        <v>45278.40043981481</v>
      </c>
      <c r="O517" s="3">
        <v>65.5</v>
      </c>
      <c r="P517" s="3">
        <v>13.8</v>
      </c>
      <c r="Q517" s="2">
        <v>45278.385162037041</v>
      </c>
      <c r="R517" s="3" t="s">
        <v>342</v>
      </c>
      <c r="S517" s="3" t="s">
        <v>30</v>
      </c>
      <c r="T517" s="3">
        <v>0.02</v>
      </c>
      <c r="U517" s="2">
        <v>45275.391134259262</v>
      </c>
      <c r="V517" s="3" t="s">
        <v>431</v>
      </c>
      <c r="W517" s="3" t="s">
        <v>1110</v>
      </c>
      <c r="X517" s="2">
        <v>45275.452245370368</v>
      </c>
      <c r="Y517" s="3" t="s">
        <v>1313</v>
      </c>
      <c r="Z517" s="3">
        <v>10.9</v>
      </c>
      <c r="AA517" s="2">
        <v>45275.449467592596</v>
      </c>
      <c r="AB517" s="3" t="s">
        <v>1325</v>
      </c>
      <c r="AC517" s="3" t="s">
        <v>30</v>
      </c>
      <c r="AD517" s="3">
        <v>0.03</v>
      </c>
    </row>
    <row r="518" spans="1:30" x14ac:dyDescent="0.25">
      <c r="A518" s="2">
        <v>45275.445208333331</v>
      </c>
      <c r="B518" s="3">
        <v>531</v>
      </c>
      <c r="C518" s="3">
        <v>443</v>
      </c>
      <c r="D518" s="2">
        <v>45275.520208333328</v>
      </c>
      <c r="E518" s="3" t="s">
        <v>905</v>
      </c>
      <c r="F518" s="3">
        <v>11.7</v>
      </c>
      <c r="G518" s="2">
        <v>45275.517430555556</v>
      </c>
      <c r="H518" s="3" t="s">
        <v>198</v>
      </c>
      <c r="I518" s="3" t="s">
        <v>30</v>
      </c>
      <c r="J518" s="3">
        <v>0.02</v>
      </c>
      <c r="K518" s="2">
        <v>45275.581435185188</v>
      </c>
      <c r="L518" s="3" t="s">
        <v>853</v>
      </c>
      <c r="M518" s="3" t="s">
        <v>811</v>
      </c>
      <c r="N518" s="2">
        <v>45278.401828703703</v>
      </c>
      <c r="O518" s="3" t="s">
        <v>911</v>
      </c>
      <c r="P518" s="3">
        <v>13.7</v>
      </c>
      <c r="Q518" s="2">
        <v>45278.386562500003</v>
      </c>
      <c r="R518" s="3" t="s">
        <v>463</v>
      </c>
      <c r="S518" s="3" t="s">
        <v>30</v>
      </c>
      <c r="T518" s="3">
        <v>0.02</v>
      </c>
      <c r="U518" s="2">
        <v>45275.391180555554</v>
      </c>
      <c r="V518" s="3" t="s">
        <v>431</v>
      </c>
      <c r="W518" s="3" t="s">
        <v>1110</v>
      </c>
      <c r="X518" s="2">
        <v>45275.453634259262</v>
      </c>
      <c r="Y518" s="3" t="s">
        <v>1313</v>
      </c>
      <c r="Z518" s="3">
        <v>10.8</v>
      </c>
      <c r="AA518" s="2">
        <v>45275.450856481482</v>
      </c>
      <c r="AB518" s="3" t="s">
        <v>256</v>
      </c>
      <c r="AC518" s="3" t="s">
        <v>30</v>
      </c>
      <c r="AD518" s="3">
        <v>0.03</v>
      </c>
    </row>
    <row r="519" spans="1:30" x14ac:dyDescent="0.25">
      <c r="A519" s="2">
        <v>45275.446597222224</v>
      </c>
      <c r="B519" s="3">
        <v>506</v>
      </c>
      <c r="C519" s="3">
        <v>422</v>
      </c>
      <c r="D519" s="2">
        <v>45275.521597222221</v>
      </c>
      <c r="E519" s="3">
        <v>81.5</v>
      </c>
      <c r="F519" s="3">
        <v>11.7</v>
      </c>
      <c r="G519" s="2">
        <v>45275.518819444449</v>
      </c>
      <c r="H519" s="3" t="s">
        <v>144</v>
      </c>
      <c r="I519" s="3" t="s">
        <v>30</v>
      </c>
      <c r="J519" s="3">
        <v>0.02</v>
      </c>
      <c r="K519" s="2">
        <v>45275.582824074074</v>
      </c>
      <c r="L519" s="3" t="s">
        <v>853</v>
      </c>
      <c r="M519" s="3" t="s">
        <v>811</v>
      </c>
      <c r="N519" s="2">
        <v>45278.403217592597</v>
      </c>
      <c r="O519" s="3">
        <v>67.5</v>
      </c>
      <c r="P519" s="3">
        <v>13.7</v>
      </c>
      <c r="Q519" s="2">
        <v>45278.38795138889</v>
      </c>
      <c r="R519" s="3" t="s">
        <v>774</v>
      </c>
      <c r="S519" s="3" t="s">
        <v>30</v>
      </c>
      <c r="T519" s="3">
        <v>0.02</v>
      </c>
      <c r="U519" s="2">
        <v>45275.392523148148</v>
      </c>
      <c r="V519" s="3" t="s">
        <v>431</v>
      </c>
      <c r="W519" s="3" t="s">
        <v>1110</v>
      </c>
      <c r="X519" s="2">
        <v>45275.455023148148</v>
      </c>
      <c r="Y519" s="3" t="s">
        <v>1313</v>
      </c>
      <c r="Z519" s="3">
        <v>10.9</v>
      </c>
      <c r="AA519" s="2">
        <v>45275.452245370368</v>
      </c>
      <c r="AB519" s="3" t="s">
        <v>697</v>
      </c>
      <c r="AC519" s="3" t="s">
        <v>30</v>
      </c>
      <c r="AD519" s="3">
        <v>0.03</v>
      </c>
    </row>
    <row r="520" spans="1:30" x14ac:dyDescent="0.25">
      <c r="A520" s="2">
        <v>45275.44798611111</v>
      </c>
      <c r="B520" s="3">
        <v>607</v>
      </c>
      <c r="C520" s="3">
        <v>500</v>
      </c>
      <c r="D520" s="2">
        <v>45275.522986111115</v>
      </c>
      <c r="E520" s="3">
        <v>81.5</v>
      </c>
      <c r="F520" s="3">
        <v>11.7</v>
      </c>
      <c r="G520" s="2">
        <v>45275.520208333328</v>
      </c>
      <c r="H520" s="3" t="s">
        <v>622</v>
      </c>
      <c r="I520" s="3" t="s">
        <v>30</v>
      </c>
      <c r="J520" s="3">
        <v>0.02</v>
      </c>
      <c r="K520" s="2">
        <v>45275.58421296296</v>
      </c>
      <c r="L520" s="3" t="s">
        <v>6</v>
      </c>
      <c r="M520" s="3" t="s">
        <v>531</v>
      </c>
      <c r="N520" s="2">
        <v>45278.404606481483</v>
      </c>
      <c r="O520" s="3" t="s">
        <v>891</v>
      </c>
      <c r="P520" s="3">
        <v>13.6</v>
      </c>
      <c r="Q520" s="2">
        <v>45278.389328703706</v>
      </c>
      <c r="R520" s="3" t="s">
        <v>270</v>
      </c>
      <c r="S520" s="3" t="s">
        <v>30</v>
      </c>
      <c r="T520" s="3">
        <v>0.02</v>
      </c>
      <c r="U520" s="2">
        <v>45275.392569444448</v>
      </c>
      <c r="V520" s="3" t="s">
        <v>431</v>
      </c>
      <c r="W520" s="3" t="s">
        <v>1110</v>
      </c>
      <c r="X520" s="2">
        <v>45275.456412037034</v>
      </c>
      <c r="Y520" s="3" t="s">
        <v>1313</v>
      </c>
      <c r="Z520" s="3">
        <v>10.9</v>
      </c>
      <c r="AA520" s="2">
        <v>45275.453634259262</v>
      </c>
      <c r="AB520" s="3" t="s">
        <v>667</v>
      </c>
      <c r="AC520" s="3" t="s">
        <v>30</v>
      </c>
      <c r="AD520" s="3">
        <v>0.03</v>
      </c>
    </row>
    <row r="521" spans="1:30" x14ac:dyDescent="0.25">
      <c r="A521" s="2">
        <v>45275.449374999997</v>
      </c>
      <c r="B521" s="3">
        <v>537</v>
      </c>
      <c r="C521" s="3">
        <v>442</v>
      </c>
      <c r="D521" s="2">
        <v>45275.524375000001</v>
      </c>
      <c r="E521" s="3">
        <v>81.5</v>
      </c>
      <c r="F521" s="3">
        <v>11.7</v>
      </c>
      <c r="G521" s="2">
        <v>45275.521597222221</v>
      </c>
      <c r="H521" s="3" t="s">
        <v>241</v>
      </c>
      <c r="I521" s="3" t="s">
        <v>30</v>
      </c>
      <c r="J521" s="3">
        <v>0.02</v>
      </c>
      <c r="K521" s="2">
        <v>45275.585601851853</v>
      </c>
      <c r="L521" s="3" t="s">
        <v>407</v>
      </c>
      <c r="M521" s="3" t="s">
        <v>206</v>
      </c>
      <c r="N521" s="2">
        <v>45278.405995370369</v>
      </c>
      <c r="O521" s="3" t="s">
        <v>893</v>
      </c>
      <c r="P521" s="3">
        <v>13.5</v>
      </c>
      <c r="Q521" s="2">
        <v>45278.390717592592</v>
      </c>
      <c r="R521" s="3" t="s">
        <v>1239</v>
      </c>
      <c r="S521" s="3" t="s">
        <v>30</v>
      </c>
      <c r="T521" s="3">
        <v>0.02</v>
      </c>
      <c r="U521" s="2">
        <v>45275.393912037034</v>
      </c>
      <c r="V521" s="3" t="s">
        <v>831</v>
      </c>
      <c r="W521" s="3" t="s">
        <v>945</v>
      </c>
      <c r="X521" s="2">
        <v>45275.457800925928</v>
      </c>
      <c r="Y521" s="3" t="s">
        <v>1313</v>
      </c>
      <c r="Z521" s="3">
        <v>10.8</v>
      </c>
      <c r="AA521" s="2">
        <v>45275.455023148148</v>
      </c>
      <c r="AB521" s="3" t="s">
        <v>148</v>
      </c>
      <c r="AC521" s="3" t="s">
        <v>30</v>
      </c>
      <c r="AD521" s="3">
        <v>0.03</v>
      </c>
    </row>
    <row r="522" spans="1:30" x14ac:dyDescent="0.25">
      <c r="A522" s="2">
        <v>45275.45076388889</v>
      </c>
      <c r="B522" s="3">
        <v>549</v>
      </c>
      <c r="C522" s="3">
        <v>456</v>
      </c>
      <c r="D522" s="2">
        <v>45275.525763888887</v>
      </c>
      <c r="E522" s="3">
        <v>81.5</v>
      </c>
      <c r="F522" s="3">
        <v>11.7</v>
      </c>
      <c r="G522" s="2">
        <v>45275.522986111115</v>
      </c>
      <c r="H522" s="3" t="s">
        <v>241</v>
      </c>
      <c r="I522" s="3" t="s">
        <v>30</v>
      </c>
      <c r="J522" s="3">
        <v>0.02</v>
      </c>
      <c r="K522" s="2">
        <v>45275.58699074074</v>
      </c>
      <c r="L522" s="3" t="s">
        <v>407</v>
      </c>
      <c r="M522" s="3" t="s">
        <v>206</v>
      </c>
      <c r="N522" s="2">
        <v>45278.407384259262</v>
      </c>
      <c r="O522" s="3">
        <v>69.5</v>
      </c>
      <c r="P522" s="3">
        <v>13.4</v>
      </c>
      <c r="Q522" s="2">
        <v>45278.392118055555</v>
      </c>
      <c r="R522" s="3" t="s">
        <v>787</v>
      </c>
      <c r="S522" s="3" t="s">
        <v>30</v>
      </c>
      <c r="T522" s="3">
        <v>0.02</v>
      </c>
      <c r="U522" s="2">
        <v>45275.395300925928</v>
      </c>
      <c r="V522" s="3" t="s">
        <v>1105</v>
      </c>
      <c r="W522" s="3" t="s">
        <v>1158</v>
      </c>
      <c r="X522" s="2">
        <v>45275.459189814814</v>
      </c>
      <c r="Y522" s="3">
        <v>85.5</v>
      </c>
      <c r="Z522" s="3">
        <v>10.9</v>
      </c>
      <c r="AA522" s="2">
        <v>45275.456412037034</v>
      </c>
      <c r="AB522" s="3" t="s">
        <v>251</v>
      </c>
      <c r="AC522" s="3" t="s">
        <v>30</v>
      </c>
      <c r="AD522" s="3">
        <v>0.03</v>
      </c>
    </row>
    <row r="523" spans="1:30" x14ac:dyDescent="0.25">
      <c r="A523" s="2">
        <v>45275.452152777776</v>
      </c>
      <c r="B523" s="3">
        <v>595</v>
      </c>
      <c r="C523" s="3">
        <v>494</v>
      </c>
      <c r="D523" s="2">
        <v>45275.52715277778</v>
      </c>
      <c r="E523" s="3">
        <v>81.5</v>
      </c>
      <c r="F523" s="3">
        <v>11.7</v>
      </c>
      <c r="G523" s="2">
        <v>45275.524375000001</v>
      </c>
      <c r="H523" s="3" t="s">
        <v>655</v>
      </c>
      <c r="I523" s="3" t="s">
        <v>30</v>
      </c>
      <c r="J523" s="3">
        <v>0.02</v>
      </c>
      <c r="K523" s="2">
        <v>45275.588379629626</v>
      </c>
      <c r="L523" s="3" t="s">
        <v>361</v>
      </c>
      <c r="M523" s="3" t="s">
        <v>683</v>
      </c>
      <c r="N523" s="2">
        <v>45278.408784722225</v>
      </c>
      <c r="O523" s="3">
        <v>69.5</v>
      </c>
      <c r="P523" s="3">
        <v>13.3</v>
      </c>
      <c r="Q523" s="2">
        <v>45278.394884259258</v>
      </c>
      <c r="R523" s="3" t="s">
        <v>683</v>
      </c>
      <c r="S523" s="3" t="s">
        <v>30</v>
      </c>
      <c r="T523" s="3">
        <v>0.02</v>
      </c>
      <c r="U523" s="2">
        <v>45275.396689814814</v>
      </c>
      <c r="V523" s="3" t="s">
        <v>1105</v>
      </c>
      <c r="W523" s="3" t="s">
        <v>1158</v>
      </c>
      <c r="X523" s="2">
        <v>45275.4605787037</v>
      </c>
      <c r="Y523" s="3">
        <v>85.5</v>
      </c>
      <c r="Z523" s="3">
        <v>10.9</v>
      </c>
      <c r="AA523" s="2">
        <v>45275.457800925928</v>
      </c>
      <c r="AB523" s="3" t="s">
        <v>248</v>
      </c>
      <c r="AC523" s="3" t="s">
        <v>30</v>
      </c>
      <c r="AD523" s="3">
        <v>0.03</v>
      </c>
    </row>
    <row r="524" spans="1:30" x14ac:dyDescent="0.25">
      <c r="A524" s="2">
        <v>45275.453541666662</v>
      </c>
      <c r="B524" s="3">
        <v>603</v>
      </c>
      <c r="C524" s="3">
        <v>501</v>
      </c>
      <c r="D524" s="2">
        <v>45275.528541666667</v>
      </c>
      <c r="E524" s="3">
        <v>81.5</v>
      </c>
      <c r="F524" s="3">
        <v>11.7</v>
      </c>
      <c r="G524" s="2">
        <v>45275.525763888887</v>
      </c>
      <c r="H524" s="3" t="s">
        <v>668</v>
      </c>
      <c r="I524" s="3" t="s">
        <v>30</v>
      </c>
      <c r="J524" s="3">
        <v>0.02</v>
      </c>
      <c r="K524" s="2">
        <v>45275.589768518519</v>
      </c>
      <c r="L524" s="3" t="s">
        <v>173</v>
      </c>
      <c r="M524" s="3" t="s">
        <v>812</v>
      </c>
      <c r="N524" s="2">
        <v>45278.410162037035</v>
      </c>
      <c r="O524" s="3" t="s">
        <v>912</v>
      </c>
      <c r="P524" s="3">
        <v>13.3</v>
      </c>
      <c r="Q524" s="2">
        <v>45278.396284722221</v>
      </c>
      <c r="R524" s="3" t="s">
        <v>682</v>
      </c>
      <c r="S524" s="3" t="s">
        <v>30</v>
      </c>
      <c r="T524" s="3">
        <v>0.02</v>
      </c>
      <c r="U524" s="2">
        <v>45275.396747685183</v>
      </c>
      <c r="V524" s="3" t="s">
        <v>1105</v>
      </c>
      <c r="W524" s="3" t="s">
        <v>1158</v>
      </c>
      <c r="X524" s="2">
        <v>45275.461967592593</v>
      </c>
      <c r="Y524" s="3">
        <v>85.5</v>
      </c>
      <c r="Z524" s="3">
        <v>10.9</v>
      </c>
      <c r="AA524" s="2">
        <v>45275.459189814814</v>
      </c>
      <c r="AB524" s="3" t="s">
        <v>248</v>
      </c>
      <c r="AC524" s="3" t="s">
        <v>30</v>
      </c>
      <c r="AD524" s="3">
        <v>0.03</v>
      </c>
    </row>
    <row r="525" spans="1:30" x14ac:dyDescent="0.25">
      <c r="A525" s="2">
        <v>45275.454930555556</v>
      </c>
      <c r="B525" s="3">
        <v>579</v>
      </c>
      <c r="C525" s="3">
        <v>480</v>
      </c>
      <c r="D525" s="2">
        <v>45275.529930555553</v>
      </c>
      <c r="E525" s="3">
        <v>81.5</v>
      </c>
      <c r="F525" s="3">
        <v>11.7</v>
      </c>
      <c r="G525" s="2">
        <v>45275.52715277778</v>
      </c>
      <c r="H525" s="3" t="s">
        <v>669</v>
      </c>
      <c r="I525" s="3" t="s">
        <v>30</v>
      </c>
      <c r="J525" s="3">
        <v>0.02</v>
      </c>
      <c r="K525" s="2">
        <v>45275.591157407413</v>
      </c>
      <c r="L525" s="3" t="s">
        <v>173</v>
      </c>
      <c r="M525" s="3" t="s">
        <v>812</v>
      </c>
      <c r="N525" s="2">
        <v>45278.411550925928</v>
      </c>
      <c r="O525" s="3">
        <v>70.5</v>
      </c>
      <c r="P525" s="3">
        <v>13.3</v>
      </c>
      <c r="Q525" s="2">
        <v>45278.397673611107</v>
      </c>
      <c r="R525" s="3" t="s">
        <v>435</v>
      </c>
      <c r="S525" s="3" t="s">
        <v>30</v>
      </c>
      <c r="T525" s="3">
        <v>0.02</v>
      </c>
      <c r="U525" s="2">
        <v>45275.3980787037</v>
      </c>
      <c r="V525" s="3" t="s">
        <v>807</v>
      </c>
      <c r="W525" s="3" t="s">
        <v>1447</v>
      </c>
      <c r="X525" s="2">
        <v>45275.463356481487</v>
      </c>
      <c r="Y525" s="3">
        <v>85.5</v>
      </c>
      <c r="Z525" s="3">
        <v>10.9</v>
      </c>
      <c r="AA525" s="2">
        <v>45275.4605787037</v>
      </c>
      <c r="AB525" s="3" t="s">
        <v>608</v>
      </c>
      <c r="AC525" s="3" t="s">
        <v>30</v>
      </c>
      <c r="AD525" s="3">
        <v>0.03</v>
      </c>
    </row>
    <row r="526" spans="1:30" x14ac:dyDescent="0.25">
      <c r="A526" s="2">
        <v>45275.456319444449</v>
      </c>
      <c r="B526" s="3">
        <v>555</v>
      </c>
      <c r="C526" s="3">
        <v>469</v>
      </c>
      <c r="D526" s="2">
        <v>45275.531319444446</v>
      </c>
      <c r="E526" s="3">
        <v>81.5</v>
      </c>
      <c r="F526" s="3">
        <v>11.7</v>
      </c>
      <c r="G526" s="2">
        <v>45275.528541666667</v>
      </c>
      <c r="H526" s="3" t="s">
        <v>644</v>
      </c>
      <c r="I526" s="3" t="s">
        <v>30</v>
      </c>
      <c r="J526" s="3">
        <v>0.02</v>
      </c>
      <c r="K526" s="2">
        <v>45275.592546296291</v>
      </c>
      <c r="L526" s="3" t="s">
        <v>1167</v>
      </c>
      <c r="M526" s="3" t="s">
        <v>832</v>
      </c>
      <c r="N526" s="2">
        <v>45278.412939814814</v>
      </c>
      <c r="O526" s="3" t="s">
        <v>898</v>
      </c>
      <c r="P526" s="3">
        <v>13.2</v>
      </c>
      <c r="Q526" s="2">
        <v>45278.399062500001</v>
      </c>
      <c r="R526" s="3" t="s">
        <v>433</v>
      </c>
      <c r="S526" s="3" t="s">
        <v>30</v>
      </c>
      <c r="T526" s="3">
        <v>0.02</v>
      </c>
      <c r="U526" s="2">
        <v>45275.399467592593</v>
      </c>
      <c r="V526" s="3" t="s">
        <v>1460</v>
      </c>
      <c r="W526" s="3" t="s">
        <v>1117</v>
      </c>
      <c r="X526" s="2">
        <v>45275.464803240742</v>
      </c>
      <c r="Y526" s="3">
        <v>85.5</v>
      </c>
      <c r="Z526" s="3">
        <v>10.9</v>
      </c>
      <c r="AA526" s="2">
        <v>45275.461967592593</v>
      </c>
      <c r="AB526" s="3" t="s">
        <v>61</v>
      </c>
      <c r="AC526" s="3" t="s">
        <v>30</v>
      </c>
      <c r="AD526" s="3">
        <v>0.03</v>
      </c>
    </row>
    <row r="527" spans="1:30" x14ac:dyDescent="0.25">
      <c r="A527" s="2">
        <v>45275.457708333328</v>
      </c>
      <c r="B527" s="3">
        <v>534</v>
      </c>
      <c r="C527" s="3">
        <v>442</v>
      </c>
      <c r="D527" s="2">
        <v>45275.532708333332</v>
      </c>
      <c r="E527" s="3">
        <v>81.5</v>
      </c>
      <c r="F527" s="3">
        <v>11.7</v>
      </c>
      <c r="G527" s="2">
        <v>45275.529930555553</v>
      </c>
      <c r="H527" s="3" t="s">
        <v>670</v>
      </c>
      <c r="I527" s="3" t="s">
        <v>30</v>
      </c>
      <c r="J527" s="3">
        <v>0.02</v>
      </c>
      <c r="K527" s="2">
        <v>45275.593935185185</v>
      </c>
      <c r="L527" s="3" t="s">
        <v>515</v>
      </c>
      <c r="M527" s="3" t="s">
        <v>957</v>
      </c>
      <c r="N527" s="2">
        <v>45278.4143287037</v>
      </c>
      <c r="O527" s="3">
        <v>70.5</v>
      </c>
      <c r="P527" s="3">
        <v>13.2</v>
      </c>
      <c r="Q527" s="2">
        <v>45278.40043981481</v>
      </c>
      <c r="R527" s="3" t="s">
        <v>687</v>
      </c>
      <c r="S527" s="3" t="s">
        <v>30</v>
      </c>
      <c r="T527" s="3">
        <v>0.02</v>
      </c>
      <c r="U527" s="2">
        <v>45275.400856481487</v>
      </c>
      <c r="V527" s="3" t="s">
        <v>1460</v>
      </c>
      <c r="W527" s="3" t="s">
        <v>1117</v>
      </c>
      <c r="X527" s="2">
        <v>45275.466157407413</v>
      </c>
      <c r="Y527" s="3" t="s">
        <v>1307</v>
      </c>
      <c r="Z527" s="3">
        <v>10.9</v>
      </c>
      <c r="AA527" s="2">
        <v>45275.463356481487</v>
      </c>
      <c r="AB527" s="3" t="s">
        <v>679</v>
      </c>
      <c r="AC527" s="3" t="s">
        <v>30</v>
      </c>
      <c r="AD527" s="3">
        <v>0.03</v>
      </c>
    </row>
    <row r="528" spans="1:30" x14ac:dyDescent="0.25">
      <c r="A528" s="2">
        <v>45275.459097222221</v>
      </c>
      <c r="B528" s="3">
        <v>524</v>
      </c>
      <c r="C528" s="3">
        <v>438</v>
      </c>
      <c r="D528" s="2">
        <v>45275.534097222218</v>
      </c>
      <c r="E528" s="3">
        <v>81.5</v>
      </c>
      <c r="F528" s="3">
        <v>11.7</v>
      </c>
      <c r="G528" s="2">
        <v>45275.531319444446</v>
      </c>
      <c r="H528" s="3" t="s">
        <v>671</v>
      </c>
      <c r="I528" s="3" t="s">
        <v>30</v>
      </c>
      <c r="J528" s="3">
        <v>0.02</v>
      </c>
      <c r="K528" s="2">
        <v>45275.595324074078</v>
      </c>
      <c r="L528" s="3" t="s">
        <v>515</v>
      </c>
      <c r="M528" s="3" t="s">
        <v>957</v>
      </c>
      <c r="N528" s="2">
        <v>45278.415717592594</v>
      </c>
      <c r="O528" s="3" t="s">
        <v>891</v>
      </c>
      <c r="P528" s="3">
        <v>13.3</v>
      </c>
      <c r="Q528" s="2">
        <v>45278.401828703703</v>
      </c>
      <c r="R528" s="3" t="s">
        <v>438</v>
      </c>
      <c r="S528" s="3" t="s">
        <v>30</v>
      </c>
      <c r="T528" s="3">
        <v>0.02</v>
      </c>
      <c r="U528" s="2">
        <v>45275.402245370366</v>
      </c>
      <c r="V528" s="3" t="s">
        <v>807</v>
      </c>
      <c r="W528" s="3" t="s">
        <v>1155</v>
      </c>
      <c r="X528" s="2">
        <v>45275.467523148152</v>
      </c>
      <c r="Y528" s="3">
        <v>85.5</v>
      </c>
      <c r="Z528" s="3">
        <v>10.9</v>
      </c>
      <c r="AA528" s="2">
        <v>45275.464803240742</v>
      </c>
      <c r="AB528" s="3" t="s">
        <v>662</v>
      </c>
      <c r="AC528" s="3" t="s">
        <v>30</v>
      </c>
      <c r="AD528" s="3">
        <v>0.03</v>
      </c>
    </row>
    <row r="529" spans="1:30" x14ac:dyDescent="0.25">
      <c r="A529" s="2">
        <v>45275.460486111115</v>
      </c>
      <c r="B529" s="3">
        <v>570</v>
      </c>
      <c r="C529" s="3">
        <v>471</v>
      </c>
      <c r="D529" s="2">
        <v>45275.535486111112</v>
      </c>
      <c r="E529" s="3">
        <v>81.5</v>
      </c>
      <c r="F529" s="3">
        <v>11.7</v>
      </c>
      <c r="G529" s="2">
        <v>45275.532708333332</v>
      </c>
      <c r="H529" s="3" t="s">
        <v>660</v>
      </c>
      <c r="I529" s="3" t="s">
        <v>30</v>
      </c>
      <c r="J529" s="3">
        <v>0.02</v>
      </c>
      <c r="K529" s="2">
        <v>45275.598101851851</v>
      </c>
      <c r="L529" s="3" t="s">
        <v>294</v>
      </c>
      <c r="M529" s="3" t="s">
        <v>336</v>
      </c>
      <c r="N529" s="2">
        <v>45278.41710648148</v>
      </c>
      <c r="O529" s="3">
        <v>68.5</v>
      </c>
      <c r="P529" s="3">
        <v>13.3</v>
      </c>
      <c r="Q529" s="2">
        <v>45278.403217592597</v>
      </c>
      <c r="R529" s="3" t="s">
        <v>841</v>
      </c>
      <c r="S529" s="3" t="s">
        <v>30</v>
      </c>
      <c r="T529" s="3">
        <v>0.02</v>
      </c>
      <c r="U529" s="2">
        <v>45275.403634259259</v>
      </c>
      <c r="V529" s="3" t="s">
        <v>572</v>
      </c>
      <c r="W529" s="3" t="s">
        <v>1142</v>
      </c>
      <c r="X529" s="2">
        <v>45275.468923611115</v>
      </c>
      <c r="Y529" s="3">
        <v>85.5</v>
      </c>
      <c r="Z529" s="3" t="s">
        <v>915</v>
      </c>
      <c r="AA529" s="2">
        <v>45275.466157407413</v>
      </c>
      <c r="AB529" s="3" t="s">
        <v>63</v>
      </c>
      <c r="AC529" s="3" t="s">
        <v>30</v>
      </c>
      <c r="AD529" s="3">
        <v>0.02</v>
      </c>
    </row>
    <row r="530" spans="1:30" x14ac:dyDescent="0.25">
      <c r="A530" s="2">
        <v>45275.461875000001</v>
      </c>
      <c r="B530" s="3">
        <v>412</v>
      </c>
      <c r="C530" s="3">
        <v>352</v>
      </c>
      <c r="D530" s="2">
        <v>45275.538263888884</v>
      </c>
      <c r="E530" s="3">
        <v>81.5</v>
      </c>
      <c r="F530" s="3">
        <v>11.7</v>
      </c>
      <c r="G530" s="2">
        <v>45275.534097222218</v>
      </c>
      <c r="H530" s="3" t="s">
        <v>629</v>
      </c>
      <c r="I530" s="3" t="s">
        <v>30</v>
      </c>
      <c r="J530" s="3">
        <v>0.02</v>
      </c>
      <c r="K530" s="2">
        <v>45275.599490740744</v>
      </c>
      <c r="L530" s="3" t="s">
        <v>294</v>
      </c>
      <c r="M530" s="3" t="s">
        <v>336</v>
      </c>
      <c r="N530" s="2">
        <v>45278.418530092589</v>
      </c>
      <c r="O530" s="3" t="s">
        <v>891</v>
      </c>
      <c r="P530" s="3">
        <v>13.3</v>
      </c>
      <c r="Q530" s="2">
        <v>45278.404606481483</v>
      </c>
      <c r="R530" s="3" t="s">
        <v>206</v>
      </c>
      <c r="S530" s="3" t="s">
        <v>30</v>
      </c>
      <c r="T530" s="3">
        <v>0.02</v>
      </c>
      <c r="U530" s="2">
        <v>45275.405023148152</v>
      </c>
      <c r="V530" s="3" t="s">
        <v>572</v>
      </c>
      <c r="W530" s="3" t="s">
        <v>1142</v>
      </c>
      <c r="X530" s="2">
        <v>45275.470393518517</v>
      </c>
      <c r="Y530" s="3">
        <v>85.5</v>
      </c>
      <c r="Z530" s="3">
        <v>10.9</v>
      </c>
      <c r="AA530" s="2">
        <v>45275.467523148152</v>
      </c>
      <c r="AB530" s="3" t="s">
        <v>664</v>
      </c>
      <c r="AC530" s="3" t="s">
        <v>30</v>
      </c>
      <c r="AD530" s="3">
        <v>0.02</v>
      </c>
    </row>
    <row r="531" spans="1:30" x14ac:dyDescent="0.25">
      <c r="A531" s="2">
        <v>45275.463263888887</v>
      </c>
      <c r="B531" s="3">
        <v>418</v>
      </c>
      <c r="C531" s="3">
        <v>357</v>
      </c>
      <c r="D531" s="2">
        <v>45275.539652777778</v>
      </c>
      <c r="E531" s="3">
        <v>81.5</v>
      </c>
      <c r="F531" s="3">
        <v>11.7</v>
      </c>
      <c r="G531" s="2">
        <v>45275.535486111112</v>
      </c>
      <c r="H531" s="3" t="s">
        <v>632</v>
      </c>
      <c r="I531" s="3" t="s">
        <v>30</v>
      </c>
      <c r="J531" s="3">
        <v>0.02</v>
      </c>
      <c r="K531" s="2">
        <v>45275.60087962963</v>
      </c>
      <c r="L531" s="3" t="s">
        <v>404</v>
      </c>
      <c r="M531" s="3" t="s">
        <v>838</v>
      </c>
      <c r="N531" s="2">
        <v>45278.41988425926</v>
      </c>
      <c r="O531" s="3">
        <v>68.5</v>
      </c>
      <c r="P531" s="3">
        <v>13.3</v>
      </c>
      <c r="Q531" s="2">
        <v>45278.405995370369</v>
      </c>
      <c r="R531" s="3" t="s">
        <v>342</v>
      </c>
      <c r="S531" s="3" t="s">
        <v>30</v>
      </c>
      <c r="T531" s="3">
        <v>0.02</v>
      </c>
      <c r="U531" s="2">
        <v>45275.406412037039</v>
      </c>
      <c r="V531" s="3" t="s">
        <v>1126</v>
      </c>
      <c r="W531" s="3" t="s">
        <v>1001</v>
      </c>
      <c r="X531" s="2">
        <v>45275.471689814818</v>
      </c>
      <c r="Y531" s="3">
        <v>85.5</v>
      </c>
      <c r="Z531" s="3">
        <v>10.9</v>
      </c>
      <c r="AA531" s="2">
        <v>45275.468923611115</v>
      </c>
      <c r="AB531" s="3" t="s">
        <v>63</v>
      </c>
      <c r="AC531" s="3" t="s">
        <v>30</v>
      </c>
      <c r="AD531" s="3">
        <v>0.03</v>
      </c>
    </row>
    <row r="532" spans="1:30" x14ac:dyDescent="0.25">
      <c r="A532" s="2">
        <v>45275.46465277778</v>
      </c>
      <c r="B532" s="3">
        <v>503</v>
      </c>
      <c r="C532" s="3">
        <v>414</v>
      </c>
      <c r="D532" s="2">
        <v>45275.541041666671</v>
      </c>
      <c r="E532" s="3">
        <v>81.5</v>
      </c>
      <c r="F532" s="3">
        <v>11.7</v>
      </c>
      <c r="G532" s="2">
        <v>45275.538263888884</v>
      </c>
      <c r="H532" s="3" t="s">
        <v>357</v>
      </c>
      <c r="I532" s="3" t="s">
        <v>30</v>
      </c>
      <c r="J532" s="3">
        <v>0.02</v>
      </c>
      <c r="K532" s="2">
        <v>45278.367326388892</v>
      </c>
      <c r="L532" s="3" t="s">
        <v>178</v>
      </c>
      <c r="M532" s="3" t="s">
        <v>1168</v>
      </c>
      <c r="N532" s="2">
        <v>45278.421273148153</v>
      </c>
      <c r="O532" s="3">
        <v>68.5</v>
      </c>
      <c r="P532" s="3">
        <v>13.3</v>
      </c>
      <c r="Q532" s="2">
        <v>45278.407384259262</v>
      </c>
      <c r="R532" s="3" t="s">
        <v>344</v>
      </c>
      <c r="S532" s="3" t="s">
        <v>30</v>
      </c>
      <c r="T532" s="3">
        <v>0.02</v>
      </c>
      <c r="U532" s="2">
        <v>45275.407800925925</v>
      </c>
      <c r="V532" s="3" t="s">
        <v>832</v>
      </c>
      <c r="W532" s="3" t="s">
        <v>339</v>
      </c>
      <c r="X532" s="2">
        <v>45275.473078703704</v>
      </c>
      <c r="Y532" s="3">
        <v>85.5</v>
      </c>
      <c r="Z532" s="3">
        <v>10.9</v>
      </c>
      <c r="AA532" s="2">
        <v>45275.470393518517</v>
      </c>
      <c r="AB532" s="3" t="s">
        <v>664</v>
      </c>
      <c r="AC532" s="3" t="s">
        <v>30</v>
      </c>
      <c r="AD532" s="3">
        <v>0.02</v>
      </c>
    </row>
    <row r="533" spans="1:30" x14ac:dyDescent="0.25">
      <c r="A533" s="2">
        <v>45275.466041666667</v>
      </c>
      <c r="B533" s="3">
        <v>531</v>
      </c>
      <c r="C533" s="3">
        <v>445</v>
      </c>
      <c r="D533" s="2">
        <v>45275.542430555557</v>
      </c>
      <c r="E533" s="3">
        <v>81.5</v>
      </c>
      <c r="F533" s="3">
        <v>11.6</v>
      </c>
      <c r="G533" s="2">
        <v>45275.539652777778</v>
      </c>
      <c r="H533" s="3" t="s">
        <v>229</v>
      </c>
      <c r="I533" s="3" t="s">
        <v>30</v>
      </c>
      <c r="J533" s="3">
        <v>0.02</v>
      </c>
      <c r="K533" s="2">
        <v>45278.368483796294</v>
      </c>
      <c r="L533" s="3" t="s">
        <v>1169</v>
      </c>
      <c r="M533" s="3" t="s">
        <v>1004</v>
      </c>
      <c r="N533" s="2">
        <v>45278.422662037032</v>
      </c>
      <c r="O533" s="3" t="s">
        <v>893</v>
      </c>
      <c r="P533" s="3">
        <v>13.4</v>
      </c>
      <c r="Q533" s="2">
        <v>45278.408784722225</v>
      </c>
      <c r="R533" s="3" t="s">
        <v>288</v>
      </c>
      <c r="S533" s="3" t="s">
        <v>30</v>
      </c>
      <c r="T533" s="3">
        <v>0.02</v>
      </c>
      <c r="U533" s="2">
        <v>45275.409189814818</v>
      </c>
      <c r="V533" s="3" t="s">
        <v>832</v>
      </c>
      <c r="W533" s="3" t="s">
        <v>339</v>
      </c>
      <c r="X533" s="2">
        <v>45275.47446759259</v>
      </c>
      <c r="Y533" s="3" t="s">
        <v>1307</v>
      </c>
      <c r="Z533" s="3">
        <v>10.9</v>
      </c>
      <c r="AA533" s="2">
        <v>45275.471689814818</v>
      </c>
      <c r="AB533" s="3" t="s">
        <v>1345</v>
      </c>
      <c r="AC533" s="3" t="s">
        <v>30</v>
      </c>
      <c r="AD533" s="3">
        <v>0.02</v>
      </c>
    </row>
    <row r="534" spans="1:30" x14ac:dyDescent="0.25">
      <c r="A534" s="2">
        <v>45275.467430555553</v>
      </c>
      <c r="B534" s="3">
        <v>526</v>
      </c>
      <c r="C534" s="3">
        <v>440</v>
      </c>
      <c r="D534" s="2">
        <v>45275.545208333337</v>
      </c>
      <c r="E534" s="3">
        <v>81.5</v>
      </c>
      <c r="F534" s="3">
        <v>11.7</v>
      </c>
      <c r="G534" s="2">
        <v>45275.541041666671</v>
      </c>
      <c r="H534" s="3" t="s">
        <v>136</v>
      </c>
      <c r="I534" s="3" t="s">
        <v>30</v>
      </c>
      <c r="J534" s="3">
        <v>0.02</v>
      </c>
      <c r="K534" s="2">
        <v>45278.369872685187</v>
      </c>
      <c r="L534" s="3" t="s">
        <v>1079</v>
      </c>
      <c r="M534" s="3" t="s">
        <v>1170</v>
      </c>
      <c r="N534" s="2">
        <v>45278.424432870372</v>
      </c>
      <c r="O534" s="3" t="s">
        <v>893</v>
      </c>
      <c r="P534" s="3">
        <v>13.4</v>
      </c>
      <c r="Q534" s="2">
        <v>45278.410162037035</v>
      </c>
      <c r="R534" s="3" t="s">
        <v>1368</v>
      </c>
      <c r="S534" s="3" t="s">
        <v>30</v>
      </c>
      <c r="T534" s="3">
        <v>0.02</v>
      </c>
      <c r="U534" s="2">
        <v>45275.410578703704</v>
      </c>
      <c r="V534" s="3" t="s">
        <v>766</v>
      </c>
      <c r="W534" s="3" t="s">
        <v>551</v>
      </c>
      <c r="X534" s="2">
        <v>45275.475856481484</v>
      </c>
      <c r="Y534" s="3" t="s">
        <v>1307</v>
      </c>
      <c r="Z534" s="3" t="s">
        <v>915</v>
      </c>
      <c r="AA534" s="2">
        <v>45275.473078703704</v>
      </c>
      <c r="AB534" s="3" t="s">
        <v>199</v>
      </c>
      <c r="AC534" s="3" t="s">
        <v>30</v>
      </c>
      <c r="AD534" s="3">
        <v>0.03</v>
      </c>
    </row>
    <row r="535" spans="1:30" x14ac:dyDescent="0.25">
      <c r="A535" s="2">
        <v>45275.468819444446</v>
      </c>
      <c r="B535" s="3">
        <v>557</v>
      </c>
      <c r="C535" s="3">
        <v>461</v>
      </c>
      <c r="D535" s="2">
        <v>45275.546597222223</v>
      </c>
      <c r="E535" s="3">
        <v>81.5</v>
      </c>
      <c r="F535" s="3">
        <v>11.7</v>
      </c>
      <c r="G535" s="2">
        <v>45275.542430555557</v>
      </c>
      <c r="H535" s="3" t="s">
        <v>351</v>
      </c>
      <c r="I535" s="3" t="s">
        <v>30</v>
      </c>
      <c r="J535" s="3">
        <v>0.02</v>
      </c>
      <c r="K535" s="2">
        <v>45278.371261574073</v>
      </c>
      <c r="L535" s="3" t="s">
        <v>1079</v>
      </c>
      <c r="M535" s="3" t="s">
        <v>1170</v>
      </c>
      <c r="N535" s="2">
        <v>45278.425451388888</v>
      </c>
      <c r="O535" s="3">
        <v>68.5</v>
      </c>
      <c r="P535" s="3">
        <v>13.3</v>
      </c>
      <c r="Q535" s="2">
        <v>45278.411550925928</v>
      </c>
      <c r="R535" s="3" t="s">
        <v>1369</v>
      </c>
      <c r="S535" s="3" t="s">
        <v>30</v>
      </c>
      <c r="T535" s="3">
        <v>0.02</v>
      </c>
      <c r="U535" s="2">
        <v>45275.41196759259</v>
      </c>
      <c r="V535" s="3" t="s">
        <v>847</v>
      </c>
      <c r="W535" s="3" t="s">
        <v>1218</v>
      </c>
      <c r="X535" s="2">
        <v>45275.47724537037</v>
      </c>
      <c r="Y535" s="3" t="s">
        <v>1307</v>
      </c>
      <c r="Z535" s="3" t="s">
        <v>915</v>
      </c>
      <c r="AA535" s="2">
        <v>45275.47446759259</v>
      </c>
      <c r="AB535" s="3" t="s">
        <v>1483</v>
      </c>
      <c r="AC535" s="3" t="s">
        <v>30</v>
      </c>
      <c r="AD535" s="3">
        <v>0.02</v>
      </c>
    </row>
    <row r="536" spans="1:30" x14ac:dyDescent="0.25">
      <c r="A536" s="2">
        <v>45275.470208333332</v>
      </c>
      <c r="B536" s="3">
        <v>577</v>
      </c>
      <c r="C536" s="3">
        <v>472</v>
      </c>
      <c r="D536" s="2">
        <v>45275.547986111109</v>
      </c>
      <c r="E536" s="3" t="s">
        <v>907</v>
      </c>
      <c r="F536" s="3">
        <v>11.7</v>
      </c>
      <c r="G536" s="2">
        <v>45275.545208333337</v>
      </c>
      <c r="H536" s="3" t="s">
        <v>351</v>
      </c>
      <c r="I536" s="3" t="s">
        <v>30</v>
      </c>
      <c r="J536" s="3">
        <v>0.02</v>
      </c>
      <c r="K536" s="2">
        <v>45278.372650462959</v>
      </c>
      <c r="L536" s="3" t="s">
        <v>1037</v>
      </c>
      <c r="M536" s="3" t="s">
        <v>1010</v>
      </c>
      <c r="N536" s="2">
        <v>45278.426828703705</v>
      </c>
      <c r="O536" s="3">
        <v>68.5</v>
      </c>
      <c r="P536" s="3">
        <v>13.2</v>
      </c>
      <c r="Q536" s="2">
        <v>45278.412939814814</v>
      </c>
      <c r="R536" s="3" t="s">
        <v>404</v>
      </c>
      <c r="S536" s="3" t="s">
        <v>30</v>
      </c>
      <c r="T536" s="3">
        <v>0.02</v>
      </c>
      <c r="U536" s="2">
        <v>45275.413356481484</v>
      </c>
      <c r="V536" s="3" t="s">
        <v>847</v>
      </c>
      <c r="W536" s="3" t="s">
        <v>1218</v>
      </c>
      <c r="X536" s="2">
        <v>45275.478634259256</v>
      </c>
      <c r="Y536" s="3" t="s">
        <v>1307</v>
      </c>
      <c r="Z536" s="3">
        <v>10.9</v>
      </c>
      <c r="AA536" s="2">
        <v>45275.475856481484</v>
      </c>
      <c r="AB536" s="3" t="s">
        <v>65</v>
      </c>
      <c r="AC536" s="3" t="s">
        <v>30</v>
      </c>
      <c r="AD536" s="3">
        <v>0.03</v>
      </c>
    </row>
    <row r="537" spans="1:30" x14ac:dyDescent="0.25">
      <c r="A537" s="2">
        <v>45275.471597222218</v>
      </c>
      <c r="B537" s="3">
        <v>570</v>
      </c>
      <c r="C537" s="3">
        <v>468</v>
      </c>
      <c r="D537" s="2">
        <v>45275.548032407409</v>
      </c>
      <c r="E537" s="3" t="s">
        <v>907</v>
      </c>
      <c r="F537" s="3">
        <v>11.7</v>
      </c>
      <c r="G537" s="2">
        <v>45275.546597222223</v>
      </c>
      <c r="H537" s="3" t="s">
        <v>221</v>
      </c>
      <c r="I537" s="3" t="s">
        <v>30</v>
      </c>
      <c r="J537" s="3">
        <v>0.02</v>
      </c>
      <c r="K537" s="2">
        <v>45278.374039351853</v>
      </c>
      <c r="L537" s="3" t="s">
        <v>1076</v>
      </c>
      <c r="M537" s="3" t="s">
        <v>1171</v>
      </c>
      <c r="N537" s="2">
        <v>45278.428217592591</v>
      </c>
      <c r="O537" s="3">
        <v>68.5</v>
      </c>
      <c r="P537" s="3">
        <v>13.2</v>
      </c>
      <c r="Q537" s="2">
        <v>45278.4143287037</v>
      </c>
      <c r="R537" s="3" t="s">
        <v>1369</v>
      </c>
      <c r="S537" s="3" t="s">
        <v>30</v>
      </c>
      <c r="T537" s="3">
        <v>0.02</v>
      </c>
      <c r="U537" s="2">
        <v>45275.41474537037</v>
      </c>
      <c r="V537" s="3" t="s">
        <v>518</v>
      </c>
      <c r="W537" s="3" t="s">
        <v>540</v>
      </c>
      <c r="X537" s="2">
        <v>45275.480023148149</v>
      </c>
      <c r="Y537" s="3" t="s">
        <v>1307</v>
      </c>
      <c r="Z537" s="3" t="s">
        <v>915</v>
      </c>
      <c r="AA537" s="2">
        <v>45275.47724537037</v>
      </c>
      <c r="AB537" s="3" t="s">
        <v>652</v>
      </c>
      <c r="AC537" s="3" t="s">
        <v>30</v>
      </c>
      <c r="AD537" s="3">
        <v>0.03</v>
      </c>
    </row>
    <row r="538" spans="1:30" x14ac:dyDescent="0.25">
      <c r="A538" s="2">
        <v>45275.472986111112</v>
      </c>
      <c r="B538" s="3">
        <v>566</v>
      </c>
      <c r="C538" s="3">
        <v>459</v>
      </c>
      <c r="D538" s="2">
        <v>45275.548067129625</v>
      </c>
      <c r="E538" s="3" t="s">
        <v>907</v>
      </c>
      <c r="F538" s="3">
        <v>11.7</v>
      </c>
      <c r="G538" s="2">
        <v>45275.547986111109</v>
      </c>
      <c r="H538" s="3" t="s">
        <v>41</v>
      </c>
      <c r="I538" s="3" t="s">
        <v>30</v>
      </c>
      <c r="J538" s="3">
        <v>0.02</v>
      </c>
      <c r="K538" s="2">
        <v>45278.375428240739</v>
      </c>
      <c r="L538" s="3" t="s">
        <v>1076</v>
      </c>
      <c r="M538" s="3" t="s">
        <v>1171</v>
      </c>
      <c r="N538" s="2">
        <v>45278.429618055554</v>
      </c>
      <c r="O538" s="3" t="s">
        <v>891</v>
      </c>
      <c r="P538" s="3" t="s">
        <v>901</v>
      </c>
      <c r="Q538" s="2">
        <v>45278.415717592594</v>
      </c>
      <c r="R538" s="3" t="s">
        <v>171</v>
      </c>
      <c r="S538" s="3" t="s">
        <v>30</v>
      </c>
      <c r="T538" s="3">
        <v>0.02</v>
      </c>
      <c r="U538" s="2">
        <v>45275.416134259256</v>
      </c>
      <c r="V538" s="3" t="s">
        <v>822</v>
      </c>
      <c r="W538" s="3" t="s">
        <v>540</v>
      </c>
      <c r="X538" s="2">
        <v>45275.481412037036</v>
      </c>
      <c r="Y538" s="3" t="s">
        <v>1307</v>
      </c>
      <c r="Z538" s="3" t="s">
        <v>915</v>
      </c>
      <c r="AA538" s="2">
        <v>45275.478634259256</v>
      </c>
      <c r="AB538" s="3" t="s">
        <v>253</v>
      </c>
      <c r="AC538" s="3" t="s">
        <v>30</v>
      </c>
      <c r="AD538" s="3">
        <v>0.02</v>
      </c>
    </row>
    <row r="539" spans="1:30" x14ac:dyDescent="0.25">
      <c r="A539" s="2">
        <v>45275.474375000005</v>
      </c>
      <c r="B539" s="3">
        <v>533</v>
      </c>
      <c r="C539" s="3">
        <v>432</v>
      </c>
      <c r="D539" s="2">
        <v>45275.549375000002</v>
      </c>
      <c r="E539" s="3">
        <v>81.5</v>
      </c>
      <c r="F539" s="3">
        <v>11.7</v>
      </c>
      <c r="G539" s="2">
        <v>45275.548032407409</v>
      </c>
      <c r="H539" s="3" t="s">
        <v>41</v>
      </c>
      <c r="I539" s="3" t="s">
        <v>30</v>
      </c>
      <c r="J539" s="3">
        <v>0.02</v>
      </c>
      <c r="K539" s="2">
        <v>45278.376064814816</v>
      </c>
      <c r="L539" s="3" t="s">
        <v>1010</v>
      </c>
      <c r="M539" s="3" t="s">
        <v>1172</v>
      </c>
      <c r="N539" s="2">
        <v>45278.430995370371</v>
      </c>
      <c r="O539" s="3">
        <v>69.5</v>
      </c>
      <c r="P539" s="3" t="s">
        <v>901</v>
      </c>
      <c r="Q539" s="2">
        <v>45278.41710648148</v>
      </c>
      <c r="R539" s="3" t="s">
        <v>404</v>
      </c>
      <c r="S539" s="3" t="s">
        <v>30</v>
      </c>
      <c r="T539" s="3">
        <v>0.02</v>
      </c>
      <c r="U539" s="2">
        <v>45275.417523148149</v>
      </c>
      <c r="V539" s="3" t="s">
        <v>822</v>
      </c>
      <c r="W539" s="3" t="s">
        <v>540</v>
      </c>
      <c r="X539" s="2">
        <v>45275.482800925922</v>
      </c>
      <c r="Y539" s="3" t="s">
        <v>1307</v>
      </c>
      <c r="Z539" s="3" t="s">
        <v>915</v>
      </c>
      <c r="AA539" s="2">
        <v>45275.480023148149</v>
      </c>
      <c r="AB539" s="3" t="s">
        <v>590</v>
      </c>
      <c r="AC539" s="3" t="s">
        <v>30</v>
      </c>
      <c r="AD539" s="3">
        <v>0.03</v>
      </c>
    </row>
    <row r="540" spans="1:30" x14ac:dyDescent="0.25">
      <c r="A540" s="2">
        <v>45275.475763888884</v>
      </c>
      <c r="B540" s="3">
        <v>525</v>
      </c>
      <c r="C540" s="3">
        <v>434</v>
      </c>
      <c r="D540" s="2">
        <v>45275.549432870372</v>
      </c>
      <c r="E540" s="3">
        <v>81.5</v>
      </c>
      <c r="F540" s="3">
        <v>11.7</v>
      </c>
      <c r="G540" s="2">
        <v>45275.548067129625</v>
      </c>
      <c r="H540" s="3" t="s">
        <v>41</v>
      </c>
      <c r="I540" s="3" t="s">
        <v>30</v>
      </c>
      <c r="J540" s="3">
        <v>0.02</v>
      </c>
      <c r="K540" s="2">
        <v>45278.376643518517</v>
      </c>
      <c r="L540" s="3" t="s">
        <v>1038</v>
      </c>
      <c r="M540" s="3" t="s">
        <v>1006</v>
      </c>
      <c r="N540" s="2">
        <v>45278.43240740741</v>
      </c>
      <c r="O540" s="3">
        <v>69.5</v>
      </c>
      <c r="P540" s="3">
        <v>13.1</v>
      </c>
      <c r="Q540" s="2">
        <v>45278.418530092589</v>
      </c>
      <c r="R540" s="3" t="s">
        <v>121</v>
      </c>
      <c r="S540" s="3" t="s">
        <v>30</v>
      </c>
      <c r="T540" s="3">
        <v>0.02</v>
      </c>
      <c r="U540" s="2">
        <v>45275.418912037036</v>
      </c>
      <c r="V540" s="3" t="s">
        <v>428</v>
      </c>
      <c r="W540" s="3" t="s">
        <v>567</v>
      </c>
      <c r="X540" s="2">
        <v>45275.484189814815</v>
      </c>
      <c r="Y540" s="3" t="s">
        <v>1307</v>
      </c>
      <c r="Z540" s="3" t="s">
        <v>915</v>
      </c>
      <c r="AA540" s="2">
        <v>45275.481412037036</v>
      </c>
      <c r="AB540" s="3" t="s">
        <v>590</v>
      </c>
      <c r="AC540" s="3" t="s">
        <v>30</v>
      </c>
      <c r="AD540" s="3">
        <v>0.03</v>
      </c>
    </row>
    <row r="541" spans="1:30" x14ac:dyDescent="0.25">
      <c r="A541" s="2">
        <v>45275.477152777778</v>
      </c>
      <c r="B541" s="3">
        <v>532</v>
      </c>
      <c r="C541" s="3">
        <v>427</v>
      </c>
      <c r="D541" s="2">
        <v>45275.549456018518</v>
      </c>
      <c r="E541" s="3">
        <v>81.5</v>
      </c>
      <c r="F541" s="3">
        <v>11.7</v>
      </c>
      <c r="G541" s="2">
        <v>45275.549375000002</v>
      </c>
      <c r="H541" s="3" t="s">
        <v>386</v>
      </c>
      <c r="I541" s="3" t="s">
        <v>30</v>
      </c>
      <c r="J541" s="3">
        <v>0.02</v>
      </c>
      <c r="K541" s="2">
        <v>45278.376828703702</v>
      </c>
      <c r="L541" s="3" t="s">
        <v>1038</v>
      </c>
      <c r="M541" s="3" t="s">
        <v>1006</v>
      </c>
      <c r="N541" s="2">
        <v>45278.43377314815</v>
      </c>
      <c r="O541" s="3" t="s">
        <v>893</v>
      </c>
      <c r="P541" s="3">
        <v>13.1</v>
      </c>
      <c r="Q541" s="2">
        <v>45278.41988425926</v>
      </c>
      <c r="R541" s="3" t="s">
        <v>403</v>
      </c>
      <c r="S541" s="3" t="s">
        <v>30</v>
      </c>
      <c r="T541" s="3">
        <v>0.02</v>
      </c>
      <c r="U541" s="2">
        <v>45275.420300925922</v>
      </c>
      <c r="V541" s="3" t="s">
        <v>1118</v>
      </c>
      <c r="W541" s="3" t="s">
        <v>513</v>
      </c>
      <c r="X541" s="2">
        <v>45275.485578703709</v>
      </c>
      <c r="Y541" s="3" t="s">
        <v>1307</v>
      </c>
      <c r="Z541" s="3" t="s">
        <v>915</v>
      </c>
      <c r="AA541" s="2">
        <v>45275.482800925922</v>
      </c>
      <c r="AB541" s="3" t="s">
        <v>623</v>
      </c>
      <c r="AC541" s="3" t="s">
        <v>30</v>
      </c>
      <c r="AD541" s="3">
        <v>0.02</v>
      </c>
    </row>
    <row r="542" spans="1:30" x14ac:dyDescent="0.25">
      <c r="A542" s="2">
        <v>45275.478541666671</v>
      </c>
      <c r="B542" s="3">
        <v>595</v>
      </c>
      <c r="C542" s="3">
        <v>494</v>
      </c>
      <c r="D542" s="2">
        <v>45275.550775462965</v>
      </c>
      <c r="E542" s="3">
        <v>81.5</v>
      </c>
      <c r="F542" s="3">
        <v>11.7</v>
      </c>
      <c r="G542" s="2">
        <v>45275.549432870372</v>
      </c>
      <c r="H542" s="3" t="s">
        <v>386</v>
      </c>
      <c r="I542" s="3" t="s">
        <v>30</v>
      </c>
      <c r="J542" s="3">
        <v>0.02</v>
      </c>
      <c r="K542" s="2">
        <v>45278.378217592588</v>
      </c>
      <c r="L542" s="3" t="s">
        <v>1134</v>
      </c>
      <c r="M542" s="3" t="s">
        <v>1173</v>
      </c>
      <c r="N542" s="2">
        <v>45278.435173611113</v>
      </c>
      <c r="O542" s="3">
        <v>69.5</v>
      </c>
      <c r="P542" s="3">
        <v>13.1</v>
      </c>
      <c r="Q542" s="2">
        <v>45278.421273148153</v>
      </c>
      <c r="R542" s="3" t="s">
        <v>287</v>
      </c>
      <c r="S542" s="3" t="s">
        <v>30</v>
      </c>
      <c r="T542" s="3">
        <v>0.02</v>
      </c>
      <c r="U542" s="2">
        <v>45275.421689814815</v>
      </c>
      <c r="V542" s="3" t="s">
        <v>1118</v>
      </c>
      <c r="W542" s="3" t="s">
        <v>513</v>
      </c>
      <c r="X542" s="2">
        <v>45275.486967592587</v>
      </c>
      <c r="Y542" s="3" t="s">
        <v>1307</v>
      </c>
      <c r="Z542" s="3" t="s">
        <v>915</v>
      </c>
      <c r="AA542" s="2">
        <v>45275.484189814815</v>
      </c>
      <c r="AB542" s="3" t="s">
        <v>676</v>
      </c>
      <c r="AC542" s="3" t="s">
        <v>30</v>
      </c>
      <c r="AD542" s="3">
        <v>0.02</v>
      </c>
    </row>
    <row r="543" spans="1:30" x14ac:dyDescent="0.25">
      <c r="A543" s="2">
        <v>45275.479930555557</v>
      </c>
      <c r="B543" s="3">
        <v>613</v>
      </c>
      <c r="C543" s="3">
        <v>506</v>
      </c>
      <c r="D543" s="2">
        <v>45275.550856481481</v>
      </c>
      <c r="E543" s="3">
        <v>81.5</v>
      </c>
      <c r="F543" s="3">
        <v>11.7</v>
      </c>
      <c r="G543" s="2">
        <v>45275.549456018518</v>
      </c>
      <c r="H543" s="3" t="s">
        <v>386</v>
      </c>
      <c r="I543" s="3" t="s">
        <v>30</v>
      </c>
      <c r="J543" s="3">
        <v>0.02</v>
      </c>
      <c r="K543" s="2">
        <v>45278.379606481481</v>
      </c>
      <c r="L543" s="3" t="s">
        <v>1168</v>
      </c>
      <c r="M543" s="3" t="s">
        <v>1069</v>
      </c>
      <c r="N543" s="2">
        <v>45278.436550925922</v>
      </c>
      <c r="O543" s="3">
        <v>69.5</v>
      </c>
      <c r="P543" s="3">
        <v>13.1</v>
      </c>
      <c r="Q543" s="2">
        <v>45278.422662037032</v>
      </c>
      <c r="R543" s="3" t="s">
        <v>734</v>
      </c>
      <c r="S543" s="3" t="s">
        <v>30</v>
      </c>
      <c r="T543" s="3">
        <v>0.02</v>
      </c>
      <c r="U543" s="2">
        <v>45275.423078703709</v>
      </c>
      <c r="V543" s="3" t="s">
        <v>685</v>
      </c>
      <c r="W543" s="3" t="s">
        <v>203</v>
      </c>
      <c r="X543" s="2">
        <v>45275.488356481481</v>
      </c>
      <c r="Y543" s="3" t="s">
        <v>1307</v>
      </c>
      <c r="Z543" s="3" t="s">
        <v>915</v>
      </c>
      <c r="AA543" s="2">
        <v>45275.485578703709</v>
      </c>
      <c r="AB543" s="3" t="s">
        <v>252</v>
      </c>
      <c r="AC543" s="3" t="s">
        <v>30</v>
      </c>
      <c r="AD543" s="3">
        <v>0.02</v>
      </c>
    </row>
    <row r="544" spans="1:30" x14ac:dyDescent="0.25">
      <c r="A544" s="2">
        <v>45275.481319444443</v>
      </c>
      <c r="B544" s="3">
        <v>366</v>
      </c>
      <c r="C544" s="3">
        <v>300</v>
      </c>
      <c r="D544" s="2">
        <v>45275.55086805555</v>
      </c>
      <c r="E544" s="3">
        <v>81.5</v>
      </c>
      <c r="F544" s="3">
        <v>11.7</v>
      </c>
      <c r="G544" s="2">
        <v>45275.550775462965</v>
      </c>
      <c r="H544" s="3" t="s">
        <v>672</v>
      </c>
      <c r="I544" s="3" t="s">
        <v>30</v>
      </c>
      <c r="J544" s="3">
        <v>0.02</v>
      </c>
      <c r="K544" s="2">
        <v>45278.380995370375</v>
      </c>
      <c r="L544" s="3" t="s">
        <v>953</v>
      </c>
      <c r="M544" s="3" t="s">
        <v>1174</v>
      </c>
      <c r="N544" s="2">
        <v>45278.437951388885</v>
      </c>
      <c r="O544" s="3" t="s">
        <v>912</v>
      </c>
      <c r="P544" s="3">
        <v>13.1</v>
      </c>
      <c r="Q544" s="2">
        <v>45278.424432870372</v>
      </c>
      <c r="R544" s="3" t="s">
        <v>406</v>
      </c>
      <c r="S544" s="3" t="s">
        <v>30</v>
      </c>
      <c r="T544" s="3">
        <v>0.02</v>
      </c>
      <c r="U544" s="2">
        <v>45275.424467592587</v>
      </c>
      <c r="V544" s="3" t="s">
        <v>688</v>
      </c>
      <c r="W544" s="3" t="s">
        <v>811</v>
      </c>
      <c r="X544" s="2">
        <v>45275.489745370374</v>
      </c>
      <c r="Y544" s="3">
        <v>86.5</v>
      </c>
      <c r="Z544" s="3" t="s">
        <v>915</v>
      </c>
      <c r="AA544" s="2">
        <v>45275.486967592587</v>
      </c>
      <c r="AB544" s="3" t="s">
        <v>67</v>
      </c>
      <c r="AC544" s="3" t="s">
        <v>30</v>
      </c>
      <c r="AD544" s="3">
        <v>0.02</v>
      </c>
    </row>
    <row r="545" spans="1:30" x14ac:dyDescent="0.25">
      <c r="A545" s="2">
        <v>45275.482708333337</v>
      </c>
      <c r="B545" s="3">
        <v>715</v>
      </c>
      <c r="C545" s="3">
        <v>606</v>
      </c>
      <c r="D545" s="2">
        <v>45275.552152777775</v>
      </c>
      <c r="E545" s="3" t="s">
        <v>907</v>
      </c>
      <c r="F545" s="3">
        <v>11.7</v>
      </c>
      <c r="G545" s="2">
        <v>45275.550856481481</v>
      </c>
      <c r="H545" s="3" t="s">
        <v>672</v>
      </c>
      <c r="I545" s="3" t="s">
        <v>30</v>
      </c>
      <c r="J545" s="3">
        <v>0.02</v>
      </c>
      <c r="K545" s="2">
        <v>45278.382395833338</v>
      </c>
      <c r="L545" s="3" t="s">
        <v>979</v>
      </c>
      <c r="M545" s="3" t="s">
        <v>1175</v>
      </c>
      <c r="N545" s="2">
        <v>45278.439328703702</v>
      </c>
      <c r="O545" s="3">
        <v>70.5</v>
      </c>
      <c r="P545" s="3">
        <v>13.2</v>
      </c>
      <c r="Q545" s="2">
        <v>45278.425451388888</v>
      </c>
      <c r="R545" s="3" t="s">
        <v>161</v>
      </c>
      <c r="S545" s="3" t="s">
        <v>30</v>
      </c>
      <c r="T545" s="3">
        <v>0.02</v>
      </c>
      <c r="U545" s="2">
        <v>45275.425856481481</v>
      </c>
      <c r="V545" s="3" t="s">
        <v>688</v>
      </c>
      <c r="W545" s="3" t="s">
        <v>811</v>
      </c>
      <c r="X545" s="2">
        <v>45275.49113425926</v>
      </c>
      <c r="Y545" s="3" t="s">
        <v>1307</v>
      </c>
      <c r="Z545" s="3" t="s">
        <v>915</v>
      </c>
      <c r="AA545" s="2">
        <v>45275.488356481481</v>
      </c>
      <c r="AB545" s="3" t="s">
        <v>142</v>
      </c>
      <c r="AC545" s="3" t="s">
        <v>30</v>
      </c>
      <c r="AD545" s="3">
        <v>0.02</v>
      </c>
    </row>
    <row r="546" spans="1:30" x14ac:dyDescent="0.25">
      <c r="A546" s="2">
        <v>45275.484097222223</v>
      </c>
      <c r="B546" s="3">
        <v>718</v>
      </c>
      <c r="C546" s="3">
        <v>607</v>
      </c>
      <c r="D546" s="2">
        <v>45275.552199074074</v>
      </c>
      <c r="E546" s="3" t="s">
        <v>907</v>
      </c>
      <c r="F546" s="3">
        <v>11.7</v>
      </c>
      <c r="G546" s="2">
        <v>45275.55086805555</v>
      </c>
      <c r="H546" s="3" t="s">
        <v>672</v>
      </c>
      <c r="I546" s="3" t="s">
        <v>30</v>
      </c>
      <c r="J546" s="3">
        <v>0.02</v>
      </c>
      <c r="K546" s="2">
        <v>45278.383773148147</v>
      </c>
      <c r="L546" s="3" t="s">
        <v>1036</v>
      </c>
      <c r="M546" s="3" t="s">
        <v>1176</v>
      </c>
      <c r="N546" s="2">
        <v>45278.440729166672</v>
      </c>
      <c r="O546" s="3">
        <v>70.5</v>
      </c>
      <c r="P546" s="3">
        <v>13.3</v>
      </c>
      <c r="Q546" s="2">
        <v>45278.426828703705</v>
      </c>
      <c r="R546" s="3" t="s">
        <v>408</v>
      </c>
      <c r="S546" s="3" t="s">
        <v>30</v>
      </c>
      <c r="T546" s="3">
        <v>0.02</v>
      </c>
      <c r="U546" s="2">
        <v>45275.427245370374</v>
      </c>
      <c r="V546" s="3" t="s">
        <v>330</v>
      </c>
      <c r="W546" s="3" t="s">
        <v>772</v>
      </c>
      <c r="X546" s="2">
        <v>45275.492523148147</v>
      </c>
      <c r="Y546" s="3" t="s">
        <v>1307</v>
      </c>
      <c r="Z546" s="3">
        <v>11.1</v>
      </c>
      <c r="AA546" s="2">
        <v>45275.489745370374</v>
      </c>
      <c r="AB546" s="3" t="s">
        <v>1496</v>
      </c>
      <c r="AC546" s="3" t="s">
        <v>30</v>
      </c>
      <c r="AD546" s="3">
        <v>0.03</v>
      </c>
    </row>
    <row r="547" spans="1:30" x14ac:dyDescent="0.25">
      <c r="A547" s="2">
        <v>45275.485486111109</v>
      </c>
      <c r="B547" s="3">
        <v>694</v>
      </c>
      <c r="C547" s="3">
        <v>579</v>
      </c>
      <c r="D547" s="2">
        <v>45275.552245370374</v>
      </c>
      <c r="E547" s="3" t="s">
        <v>907</v>
      </c>
      <c r="F547" s="3">
        <v>11.7</v>
      </c>
      <c r="G547" s="2">
        <v>45275.552152777775</v>
      </c>
      <c r="H547" s="3" t="s">
        <v>643</v>
      </c>
      <c r="I547" s="3" t="s">
        <v>30</v>
      </c>
      <c r="J547" s="3">
        <v>0.02</v>
      </c>
      <c r="K547" s="2">
        <v>45278.385162037041</v>
      </c>
      <c r="L547" s="3" t="s">
        <v>1051</v>
      </c>
      <c r="M547" s="3" t="s">
        <v>1177</v>
      </c>
      <c r="N547" s="2">
        <v>45278.442106481481</v>
      </c>
      <c r="O547" s="3" t="s">
        <v>912</v>
      </c>
      <c r="P547" s="3">
        <v>13.3</v>
      </c>
      <c r="Q547" s="2">
        <v>45278.428217592591</v>
      </c>
      <c r="R547" s="3" t="s">
        <v>418</v>
      </c>
      <c r="S547" s="3" t="s">
        <v>30</v>
      </c>
      <c r="T547" s="3">
        <v>0.02</v>
      </c>
      <c r="U547" s="2">
        <v>45275.42863425926</v>
      </c>
      <c r="V547" s="3" t="s">
        <v>854</v>
      </c>
      <c r="W547" s="3" t="s">
        <v>431</v>
      </c>
      <c r="X547" s="2">
        <v>45275.49391203704</v>
      </c>
      <c r="Y547" s="3" t="s">
        <v>1307</v>
      </c>
      <c r="Z547" s="3">
        <v>11.1</v>
      </c>
      <c r="AA547" s="2">
        <v>45275.49113425926</v>
      </c>
      <c r="AB547" s="3" t="s">
        <v>260</v>
      </c>
      <c r="AC547" s="3">
        <v>1.2</v>
      </c>
      <c r="AD547" s="3">
        <v>0.02</v>
      </c>
    </row>
    <row r="548" spans="1:30" x14ac:dyDescent="0.25">
      <c r="A548" s="2">
        <v>45275.486875000002</v>
      </c>
      <c r="B548" s="3">
        <v>740</v>
      </c>
      <c r="C548" s="3">
        <v>619</v>
      </c>
      <c r="D548" s="2">
        <v>45275.553541666668</v>
      </c>
      <c r="E548" s="3">
        <v>81.5</v>
      </c>
      <c r="F548" s="3">
        <v>11.7</v>
      </c>
      <c r="G548" s="2">
        <v>45275.552199074074</v>
      </c>
      <c r="H548" s="3" t="s">
        <v>643</v>
      </c>
      <c r="I548" s="3" t="s">
        <v>30</v>
      </c>
      <c r="J548" s="3">
        <v>0.02</v>
      </c>
      <c r="K548" s="2">
        <v>45278.386562500003</v>
      </c>
      <c r="L548" s="3" t="s">
        <v>1178</v>
      </c>
      <c r="M548" s="3" t="s">
        <v>1179</v>
      </c>
      <c r="N548" s="2">
        <v>45278.443495370375</v>
      </c>
      <c r="O548" s="3">
        <v>69.5</v>
      </c>
      <c r="P548" s="3">
        <v>13.3</v>
      </c>
      <c r="Q548" s="2">
        <v>45278.429618055554</v>
      </c>
      <c r="R548" s="3" t="s">
        <v>418</v>
      </c>
      <c r="S548" s="3" t="s">
        <v>30</v>
      </c>
      <c r="T548" s="3">
        <v>0.02</v>
      </c>
      <c r="U548" s="2">
        <v>45275.430023148147</v>
      </c>
      <c r="V548" s="3" t="s">
        <v>854</v>
      </c>
      <c r="W548" s="3" t="s">
        <v>431</v>
      </c>
      <c r="X548" s="2">
        <v>45275.495300925926</v>
      </c>
      <c r="Y548" s="3" t="s">
        <v>1307</v>
      </c>
      <c r="Z548" s="3">
        <v>11.1</v>
      </c>
      <c r="AA548" s="2">
        <v>45275.492523148147</v>
      </c>
      <c r="AB548" s="3" t="s">
        <v>74</v>
      </c>
      <c r="AC548" s="3">
        <v>1.42</v>
      </c>
      <c r="AD548" s="3">
        <v>0.02</v>
      </c>
    </row>
    <row r="549" spans="1:30" x14ac:dyDescent="0.25">
      <c r="A549" s="2">
        <v>45275.488263888888</v>
      </c>
      <c r="B549" s="3">
        <v>683</v>
      </c>
      <c r="C549" s="3">
        <v>572</v>
      </c>
      <c r="D549" s="2">
        <v>45275.553657407407</v>
      </c>
      <c r="E549" s="3">
        <v>81.5</v>
      </c>
      <c r="F549" s="3">
        <v>11.7</v>
      </c>
      <c r="G549" s="2">
        <v>45275.552245370374</v>
      </c>
      <c r="H549" s="3" t="s">
        <v>643</v>
      </c>
      <c r="I549" s="3" t="s">
        <v>30</v>
      </c>
      <c r="J549" s="3">
        <v>0.02</v>
      </c>
      <c r="K549" s="2">
        <v>45278.38795138889</v>
      </c>
      <c r="L549" s="3" t="s">
        <v>1058</v>
      </c>
      <c r="M549" s="3" t="s">
        <v>1180</v>
      </c>
      <c r="N549" s="2">
        <v>45278.444907407407</v>
      </c>
      <c r="O549" s="3">
        <v>69.5</v>
      </c>
      <c r="P549" s="3">
        <v>13.3</v>
      </c>
      <c r="Q549" s="2">
        <v>45278.430995370371</v>
      </c>
      <c r="R549" s="3" t="s">
        <v>407</v>
      </c>
      <c r="S549" s="3" t="s">
        <v>30</v>
      </c>
      <c r="T549" s="3">
        <v>0.02</v>
      </c>
      <c r="U549" s="2">
        <v>45275.43141203704</v>
      </c>
      <c r="V549" s="3" t="s">
        <v>271</v>
      </c>
      <c r="W549" s="3" t="s">
        <v>821</v>
      </c>
      <c r="X549" s="2">
        <v>45275.496689814812</v>
      </c>
      <c r="Y549" s="3" t="s">
        <v>1307</v>
      </c>
      <c r="Z549" s="3">
        <v>11.1</v>
      </c>
      <c r="AA549" s="2">
        <v>45275.49391203704</v>
      </c>
      <c r="AB549" s="3" t="s">
        <v>73</v>
      </c>
      <c r="AC549" s="3">
        <v>1.49</v>
      </c>
      <c r="AD549" s="3">
        <v>0.03</v>
      </c>
    </row>
    <row r="550" spans="1:30" x14ac:dyDescent="0.25">
      <c r="A550" s="2">
        <v>45275.489652777775</v>
      </c>
      <c r="B550" s="3">
        <v>730</v>
      </c>
      <c r="C550" s="3">
        <v>608</v>
      </c>
      <c r="D550" s="2">
        <v>45275.555011574077</v>
      </c>
      <c r="E550" s="3" t="s">
        <v>907</v>
      </c>
      <c r="F550" s="3">
        <v>11.7</v>
      </c>
      <c r="G550" s="2">
        <v>45275.553541666668</v>
      </c>
      <c r="H550" s="3" t="s">
        <v>399</v>
      </c>
      <c r="I550" s="3" t="s">
        <v>30</v>
      </c>
      <c r="J550" s="3">
        <v>0.02</v>
      </c>
      <c r="K550" s="2">
        <v>45278.388692129629</v>
      </c>
      <c r="L550" s="3" t="s">
        <v>1181</v>
      </c>
      <c r="M550" s="3"/>
      <c r="N550" s="2">
        <v>45278.446273148147</v>
      </c>
      <c r="O550" s="3" t="s">
        <v>912</v>
      </c>
      <c r="P550" s="3">
        <v>13.3</v>
      </c>
      <c r="Q550" s="2">
        <v>45278.43240740741</v>
      </c>
      <c r="R550" s="3" t="s">
        <v>117</v>
      </c>
      <c r="S550" s="3" t="s">
        <v>30</v>
      </c>
      <c r="T550" s="3">
        <v>0.02</v>
      </c>
      <c r="U550" s="2">
        <v>45275.432800925926</v>
      </c>
      <c r="V550" s="3" t="s">
        <v>295</v>
      </c>
      <c r="W550" s="3" t="s">
        <v>794</v>
      </c>
      <c r="X550" s="2">
        <v>45275.498078703706</v>
      </c>
      <c r="Y550" s="3" t="s">
        <v>1307</v>
      </c>
      <c r="Z550" s="3">
        <v>11.1</v>
      </c>
      <c r="AA550" s="2">
        <v>45275.495300925926</v>
      </c>
      <c r="AB550" s="3" t="s">
        <v>636</v>
      </c>
      <c r="AC550" s="3">
        <v>1.59</v>
      </c>
      <c r="AD550" s="3">
        <v>0.02</v>
      </c>
    </row>
    <row r="551" spans="1:30" x14ac:dyDescent="0.25">
      <c r="A551" s="2">
        <v>45275.491041666668</v>
      </c>
      <c r="B551" s="3">
        <v>679</v>
      </c>
      <c r="C551" s="3">
        <v>573</v>
      </c>
      <c r="D551" s="2">
        <v>45275.55631944444</v>
      </c>
      <c r="E551" s="3">
        <v>81.5</v>
      </c>
      <c r="F551" s="3">
        <v>11.7</v>
      </c>
      <c r="G551" s="2">
        <v>45275.553657407407</v>
      </c>
      <c r="H551" s="3" t="s">
        <v>399</v>
      </c>
      <c r="I551" s="3" t="s">
        <v>30</v>
      </c>
      <c r="J551" s="3">
        <v>0.02</v>
      </c>
      <c r="K551" s="2">
        <v>45278.389328703706</v>
      </c>
      <c r="L551" s="3" t="s">
        <v>1181</v>
      </c>
      <c r="M551" s="3" t="s">
        <v>1182</v>
      </c>
      <c r="N551" s="2">
        <v>45278.447766203702</v>
      </c>
      <c r="O551" s="3">
        <v>72.5</v>
      </c>
      <c r="P551" s="3">
        <v>13.6</v>
      </c>
      <c r="Q551" s="2">
        <v>45278.43377314815</v>
      </c>
      <c r="R551" s="3" t="s">
        <v>735</v>
      </c>
      <c r="S551" s="3" t="s">
        <v>30</v>
      </c>
      <c r="T551" s="3">
        <v>0.02</v>
      </c>
      <c r="U551" s="2">
        <v>45275.434189814812</v>
      </c>
      <c r="V551" s="3" t="s">
        <v>295</v>
      </c>
      <c r="W551" s="3" t="s">
        <v>794</v>
      </c>
      <c r="X551" s="2">
        <v>45275.499467592592</v>
      </c>
      <c r="Y551" s="3" t="s">
        <v>1307</v>
      </c>
      <c r="Z551" s="3">
        <v>11.1</v>
      </c>
      <c r="AA551" s="2">
        <v>45275.496689814812</v>
      </c>
      <c r="AB551" s="3" t="s">
        <v>1363</v>
      </c>
      <c r="AC551" s="3">
        <v>1.66</v>
      </c>
      <c r="AD551" s="3">
        <v>0.03</v>
      </c>
    </row>
    <row r="552" spans="1:30" x14ac:dyDescent="0.25">
      <c r="A552" s="2">
        <v>45275.492430555554</v>
      </c>
      <c r="B552" s="3">
        <v>679</v>
      </c>
      <c r="C552" s="3">
        <v>567</v>
      </c>
      <c r="D552" s="2">
        <v>45275.55641203704</v>
      </c>
      <c r="E552" s="3">
        <v>81.5</v>
      </c>
      <c r="F552" s="3">
        <v>11.7</v>
      </c>
      <c r="G552" s="2">
        <v>45275.555011574077</v>
      </c>
      <c r="H552" s="3" t="s">
        <v>617</v>
      </c>
      <c r="I552" s="3" t="s">
        <v>30</v>
      </c>
      <c r="J552" s="3">
        <v>0.02</v>
      </c>
      <c r="K552" s="2">
        <v>45278.390717592592</v>
      </c>
      <c r="L552" s="3" t="s">
        <v>1158</v>
      </c>
      <c r="M552" s="3" t="s">
        <v>1018</v>
      </c>
      <c r="N552" s="2">
        <v>45278.449062500003</v>
      </c>
      <c r="O552" s="3" t="s">
        <v>912</v>
      </c>
      <c r="P552" s="3">
        <v>14.1</v>
      </c>
      <c r="Q552" s="2">
        <v>45278.435173611113</v>
      </c>
      <c r="R552" s="3" t="s">
        <v>162</v>
      </c>
      <c r="S552" s="3" t="s">
        <v>30</v>
      </c>
      <c r="T552" s="3">
        <v>0.02</v>
      </c>
      <c r="U552" s="2">
        <v>45275.435578703706</v>
      </c>
      <c r="V552" s="3" t="s">
        <v>1461</v>
      </c>
      <c r="W552" s="3" t="s">
        <v>830</v>
      </c>
      <c r="X552" s="2">
        <v>45275.500856481478</v>
      </c>
      <c r="Y552" s="3" t="s">
        <v>1307</v>
      </c>
      <c r="Z552" s="3">
        <v>11.1</v>
      </c>
      <c r="AA552" s="2">
        <v>45275.498078703706</v>
      </c>
      <c r="AB552" s="3" t="s">
        <v>1362</v>
      </c>
      <c r="AC552" s="3">
        <v>1.64</v>
      </c>
      <c r="AD552" s="3">
        <v>0.02</v>
      </c>
    </row>
    <row r="553" spans="1:30" x14ac:dyDescent="0.25">
      <c r="A553" s="2">
        <v>45275.49381944444</v>
      </c>
      <c r="B553" s="3">
        <v>585</v>
      </c>
      <c r="C553" s="3">
        <v>504</v>
      </c>
      <c r="D553" s="2">
        <v>45275.557719907403</v>
      </c>
      <c r="E553" s="3">
        <v>81.5</v>
      </c>
      <c r="F553" s="3">
        <v>11.7</v>
      </c>
      <c r="G553" s="2">
        <v>45275.55631944444</v>
      </c>
      <c r="H553" s="3" t="s">
        <v>44</v>
      </c>
      <c r="I553" s="3" t="s">
        <v>30</v>
      </c>
      <c r="J553" s="3">
        <v>0.02</v>
      </c>
      <c r="K553" s="2">
        <v>45278.392118055555</v>
      </c>
      <c r="L553" s="3" t="s">
        <v>1179</v>
      </c>
      <c r="M553" s="3" t="s">
        <v>912</v>
      </c>
      <c r="N553" s="2">
        <v>45278.450474537036</v>
      </c>
      <c r="O553" s="3">
        <v>70.5</v>
      </c>
      <c r="P553" s="3">
        <v>13.8</v>
      </c>
      <c r="Q553" s="2">
        <v>45278.436550925922</v>
      </c>
      <c r="R553" s="3" t="s">
        <v>168</v>
      </c>
      <c r="S553" s="3" t="s">
        <v>30</v>
      </c>
      <c r="T553" s="3">
        <v>0.02</v>
      </c>
      <c r="U553" s="2">
        <v>45275.436967592592</v>
      </c>
      <c r="V553" s="3" t="s">
        <v>528</v>
      </c>
      <c r="W553" s="3" t="s">
        <v>769</v>
      </c>
      <c r="X553" s="2">
        <v>45275.502245370371</v>
      </c>
      <c r="Y553" s="3" t="s">
        <v>1307</v>
      </c>
      <c r="Z553" s="3">
        <v>11.1</v>
      </c>
      <c r="AA553" s="2">
        <v>45275.499467592592</v>
      </c>
      <c r="AB553" s="3" t="s">
        <v>710</v>
      </c>
      <c r="AC553" s="3">
        <v>1.41</v>
      </c>
      <c r="AD553" s="3">
        <v>0.02</v>
      </c>
    </row>
    <row r="554" spans="1:30" x14ac:dyDescent="0.25">
      <c r="A554" s="2">
        <v>45275.495208333334</v>
      </c>
      <c r="B554" s="3">
        <v>468</v>
      </c>
      <c r="C554" s="3">
        <v>395</v>
      </c>
      <c r="D554" s="2">
        <v>45275.557754629626</v>
      </c>
      <c r="E554" s="3">
        <v>81.5</v>
      </c>
      <c r="F554" s="3">
        <v>11.7</v>
      </c>
      <c r="G554" s="2">
        <v>45275.55641203704</v>
      </c>
      <c r="H554" s="3" t="s">
        <v>44</v>
      </c>
      <c r="I554" s="3" t="s">
        <v>30</v>
      </c>
      <c r="J554" s="3">
        <v>0.02</v>
      </c>
      <c r="K554" s="2">
        <v>45278.392731481479</v>
      </c>
      <c r="L554" s="3"/>
      <c r="M554" s="3" t="s">
        <v>904</v>
      </c>
      <c r="N554" s="2">
        <v>45278.451886574076</v>
      </c>
      <c r="O554" s="3" t="s">
        <v>898</v>
      </c>
      <c r="P554" s="3">
        <v>13.5</v>
      </c>
      <c r="Q554" s="2">
        <v>45278.437951388885</v>
      </c>
      <c r="R554" s="3" t="s">
        <v>28</v>
      </c>
      <c r="S554" s="3" t="s">
        <v>30</v>
      </c>
      <c r="T554" s="3">
        <v>0.02</v>
      </c>
      <c r="U554" s="2">
        <v>45275.438356481478</v>
      </c>
      <c r="V554" s="3" t="s">
        <v>528</v>
      </c>
      <c r="W554" s="3" t="s">
        <v>769</v>
      </c>
      <c r="X554" s="2">
        <v>45275.503634259258</v>
      </c>
      <c r="Y554" s="3" t="s">
        <v>1307</v>
      </c>
      <c r="Z554" s="3">
        <v>11.1</v>
      </c>
      <c r="AA554" s="2">
        <v>45275.500856481478</v>
      </c>
      <c r="AB554" s="3" t="s">
        <v>76</v>
      </c>
      <c r="AC554" s="3">
        <v>1.59</v>
      </c>
      <c r="AD554" s="3">
        <v>0.02</v>
      </c>
    </row>
    <row r="555" spans="1:30" x14ac:dyDescent="0.25">
      <c r="A555" s="2">
        <v>45275.496597222227</v>
      </c>
      <c r="B555" s="3">
        <v>495</v>
      </c>
      <c r="C555" s="3">
        <v>410</v>
      </c>
      <c r="D555" s="2">
        <v>45275.559108796297</v>
      </c>
      <c r="E555" s="3">
        <v>81.5</v>
      </c>
      <c r="F555" s="3">
        <v>11.7</v>
      </c>
      <c r="G555" s="2">
        <v>45275.557719907403</v>
      </c>
      <c r="H555" s="3" t="s">
        <v>673</v>
      </c>
      <c r="I555" s="3" t="s">
        <v>30</v>
      </c>
      <c r="J555" s="3">
        <v>0.02</v>
      </c>
      <c r="K555" s="2">
        <v>45278.392847222218</v>
      </c>
      <c r="L555" s="3" t="s">
        <v>1028</v>
      </c>
      <c r="M555" s="3"/>
      <c r="N555" s="2">
        <v>45278.454710648148</v>
      </c>
      <c r="O555" s="3">
        <v>71.5</v>
      </c>
      <c r="P555" s="3">
        <v>13.3</v>
      </c>
      <c r="Q555" s="2">
        <v>45278.439328703702</v>
      </c>
      <c r="R555" s="3" t="s">
        <v>155</v>
      </c>
      <c r="S555" s="3" t="s">
        <v>30</v>
      </c>
      <c r="T555" s="3">
        <v>0.02</v>
      </c>
      <c r="U555" s="2">
        <v>45275.439745370371</v>
      </c>
      <c r="V555" s="3" t="s">
        <v>681</v>
      </c>
      <c r="W555" s="3" t="s">
        <v>553</v>
      </c>
      <c r="X555" s="2">
        <v>45275.505023148144</v>
      </c>
      <c r="Y555" s="3" t="s">
        <v>1307</v>
      </c>
      <c r="Z555" s="3">
        <v>11.1</v>
      </c>
      <c r="AA555" s="2">
        <v>45275.502245370371</v>
      </c>
      <c r="AB555" s="3" t="s">
        <v>1497</v>
      </c>
      <c r="AC555" s="3">
        <v>1.48</v>
      </c>
      <c r="AD555" s="3">
        <v>0.03</v>
      </c>
    </row>
    <row r="556" spans="1:30" x14ac:dyDescent="0.25">
      <c r="A556" s="2">
        <v>45275.499374999999</v>
      </c>
      <c r="B556" s="3">
        <v>589</v>
      </c>
      <c r="C556" s="3">
        <v>498</v>
      </c>
      <c r="D556" s="2">
        <v>45275.560486111106</v>
      </c>
      <c r="E556" s="3">
        <v>81.5</v>
      </c>
      <c r="F556" s="3">
        <v>11.7</v>
      </c>
      <c r="G556" s="2">
        <v>45275.557754629626</v>
      </c>
      <c r="H556" s="3" t="s">
        <v>673</v>
      </c>
      <c r="I556" s="3" t="s">
        <v>30</v>
      </c>
      <c r="J556" s="3">
        <v>0.02</v>
      </c>
      <c r="K556" s="2">
        <v>45278.394884259258</v>
      </c>
      <c r="L556" s="3" t="s">
        <v>1016</v>
      </c>
      <c r="M556" s="3" t="s">
        <v>1183</v>
      </c>
      <c r="N556" s="2">
        <v>45278.455717592587</v>
      </c>
      <c r="O556" s="3">
        <v>72.5</v>
      </c>
      <c r="P556" s="3">
        <v>13.1</v>
      </c>
      <c r="Q556" s="2">
        <v>45278.440729166672</v>
      </c>
      <c r="R556" s="3" t="s">
        <v>110</v>
      </c>
      <c r="S556" s="3" t="s">
        <v>30</v>
      </c>
      <c r="T556" s="3">
        <v>0.02</v>
      </c>
      <c r="U556" s="2">
        <v>45275.441134259258</v>
      </c>
      <c r="V556" s="3" t="s">
        <v>1118</v>
      </c>
      <c r="W556" s="3" t="s">
        <v>808</v>
      </c>
      <c r="X556" s="2">
        <v>45275.506412037037</v>
      </c>
      <c r="Y556" s="3" t="s">
        <v>1307</v>
      </c>
      <c r="Z556" s="3">
        <v>11.1</v>
      </c>
      <c r="AA556" s="2">
        <v>45275.503634259258</v>
      </c>
      <c r="AB556" s="3" t="s">
        <v>1351</v>
      </c>
      <c r="AC556" s="3">
        <v>1.34</v>
      </c>
      <c r="AD556" s="3">
        <v>0.02</v>
      </c>
    </row>
    <row r="557" spans="1:30" x14ac:dyDescent="0.25">
      <c r="A557" s="2">
        <v>45275.500763888893</v>
      </c>
      <c r="B557" s="3">
        <v>600</v>
      </c>
      <c r="C557" s="3">
        <v>515</v>
      </c>
      <c r="D557" s="2">
        <v>45275.560532407406</v>
      </c>
      <c r="E557" s="3">
        <v>81.5</v>
      </c>
      <c r="F557" s="3">
        <v>11.7</v>
      </c>
      <c r="G557" s="2">
        <v>45275.559108796297</v>
      </c>
      <c r="H557" s="3" t="s">
        <v>442</v>
      </c>
      <c r="I557" s="3" t="s">
        <v>30</v>
      </c>
      <c r="J557" s="3">
        <v>0.02</v>
      </c>
      <c r="K557" s="2">
        <v>45278.396284722221</v>
      </c>
      <c r="L557" s="3" t="s">
        <v>1089</v>
      </c>
      <c r="M557" s="3" t="s">
        <v>919</v>
      </c>
      <c r="N557" s="2">
        <v>45278.457094907411</v>
      </c>
      <c r="O557" s="3" t="s">
        <v>897</v>
      </c>
      <c r="P557" s="3" t="s">
        <v>901</v>
      </c>
      <c r="Q557" s="2">
        <v>45278.442106481481</v>
      </c>
      <c r="R557" s="3" t="s">
        <v>370</v>
      </c>
      <c r="S557" s="3" t="s">
        <v>30</v>
      </c>
      <c r="T557" s="3">
        <v>0.02</v>
      </c>
      <c r="U557" s="2">
        <v>45275.442523148144</v>
      </c>
      <c r="V557" s="3" t="s">
        <v>1118</v>
      </c>
      <c r="W557" s="3" t="s">
        <v>808</v>
      </c>
      <c r="X557" s="2">
        <v>45275.50780092593</v>
      </c>
      <c r="Y557" s="3" t="s">
        <v>1307</v>
      </c>
      <c r="Z557" s="3">
        <v>11.1</v>
      </c>
      <c r="AA557" s="2">
        <v>45275.505023148144</v>
      </c>
      <c r="AB557" s="3" t="s">
        <v>1352</v>
      </c>
      <c r="AC557" s="3">
        <v>1.37</v>
      </c>
      <c r="AD557" s="3">
        <v>0.03</v>
      </c>
    </row>
    <row r="558" spans="1:30" x14ac:dyDescent="0.25">
      <c r="A558" s="2">
        <v>45275.502164351856</v>
      </c>
      <c r="B558" s="3">
        <v>655</v>
      </c>
      <c r="C558" s="3">
        <v>541</v>
      </c>
      <c r="D558" s="2">
        <v>45275.560578703706</v>
      </c>
      <c r="E558" s="3">
        <v>81.5</v>
      </c>
      <c r="F558" s="3">
        <v>11.7</v>
      </c>
      <c r="G558" s="2">
        <v>45275.560486111106</v>
      </c>
      <c r="H558" s="3" t="s">
        <v>157</v>
      </c>
      <c r="I558" s="3" t="s">
        <v>30</v>
      </c>
      <c r="J558" s="3">
        <v>0.02</v>
      </c>
      <c r="K558" s="2">
        <v>45278.397025462968</v>
      </c>
      <c r="L558" s="3" t="s">
        <v>1007</v>
      </c>
      <c r="M558" s="3"/>
      <c r="N558" s="2">
        <v>45278.458495370374</v>
      </c>
      <c r="O558" s="3">
        <v>73.5</v>
      </c>
      <c r="P558" s="3">
        <v>12.9</v>
      </c>
      <c r="Q558" s="2">
        <v>45278.443495370375</v>
      </c>
      <c r="R558" s="3" t="s">
        <v>1257</v>
      </c>
      <c r="S558" s="3" t="s">
        <v>30</v>
      </c>
      <c r="T558" s="3">
        <v>0.02</v>
      </c>
      <c r="U558" s="2">
        <v>45275.443912037037</v>
      </c>
      <c r="V558" s="3" t="s">
        <v>790</v>
      </c>
      <c r="W558" s="3" t="s">
        <v>536</v>
      </c>
      <c r="X558" s="2">
        <v>45275.509189814809</v>
      </c>
      <c r="Y558" s="3" t="s">
        <v>1307</v>
      </c>
      <c r="Z558" s="3">
        <v>11.1</v>
      </c>
      <c r="AA558" s="2">
        <v>45275.506412037037</v>
      </c>
      <c r="AB558" s="3" t="s">
        <v>1498</v>
      </c>
      <c r="AC558" s="3">
        <v>1.54</v>
      </c>
      <c r="AD558" s="3">
        <v>0.03</v>
      </c>
    </row>
    <row r="559" spans="1:30" x14ac:dyDescent="0.25">
      <c r="A559" s="2">
        <v>45275.503541666665</v>
      </c>
      <c r="B559" s="3">
        <v>688</v>
      </c>
      <c r="C559" s="3">
        <v>561</v>
      </c>
      <c r="D559" s="2">
        <v>45275.561932870369</v>
      </c>
      <c r="E559" s="3">
        <v>82.5</v>
      </c>
      <c r="F559" s="3">
        <v>11.8</v>
      </c>
      <c r="G559" s="2">
        <v>45275.560532407406</v>
      </c>
      <c r="H559" s="3" t="s">
        <v>157</v>
      </c>
      <c r="I559" s="3" t="s">
        <v>30</v>
      </c>
      <c r="J559" s="3">
        <v>0.02</v>
      </c>
      <c r="K559" s="2">
        <v>45278.397673611107</v>
      </c>
      <c r="L559" s="3" t="s">
        <v>1007</v>
      </c>
      <c r="M559" s="3" t="s">
        <v>1180</v>
      </c>
      <c r="N559" s="2">
        <v>45278.459907407407</v>
      </c>
      <c r="O559" s="3">
        <v>73.5</v>
      </c>
      <c r="P559" s="3">
        <v>12.9</v>
      </c>
      <c r="Q559" s="2">
        <v>45278.444907407407</v>
      </c>
      <c r="R559" s="3" t="s">
        <v>43</v>
      </c>
      <c r="S559" s="3" t="s">
        <v>30</v>
      </c>
      <c r="T559" s="3">
        <v>0.02</v>
      </c>
      <c r="U559" s="2">
        <v>45275.44530092593</v>
      </c>
      <c r="V559" s="3" t="s">
        <v>784</v>
      </c>
      <c r="W559" s="3" t="s">
        <v>569</v>
      </c>
      <c r="X559" s="2">
        <v>45275.510578703703</v>
      </c>
      <c r="Y559" s="3" t="s">
        <v>1307</v>
      </c>
      <c r="Z559" s="3">
        <v>11.1</v>
      </c>
      <c r="AA559" s="2">
        <v>45275.50780092593</v>
      </c>
      <c r="AB559" s="3" t="s">
        <v>1336</v>
      </c>
      <c r="AC559" s="3">
        <v>1.24</v>
      </c>
      <c r="AD559" s="3">
        <v>0.02</v>
      </c>
    </row>
    <row r="560" spans="1:30" x14ac:dyDescent="0.25">
      <c r="A560" s="2">
        <v>45275.504930555559</v>
      </c>
      <c r="B560" s="3">
        <v>673</v>
      </c>
      <c r="C560" s="3">
        <v>556</v>
      </c>
      <c r="D560" s="2">
        <v>45275.561979166669</v>
      </c>
      <c r="E560" s="3">
        <v>82.5</v>
      </c>
      <c r="F560" s="3">
        <v>11.8</v>
      </c>
      <c r="G560" s="2">
        <v>45275.560578703706</v>
      </c>
      <c r="H560" s="3" t="s">
        <v>157</v>
      </c>
      <c r="I560" s="3" t="s">
        <v>30</v>
      </c>
      <c r="J560" s="3">
        <v>0.02</v>
      </c>
      <c r="K560" s="2">
        <v>45278.399062500001</v>
      </c>
      <c r="L560" s="3" t="s">
        <v>940</v>
      </c>
      <c r="M560" s="3" t="s">
        <v>949</v>
      </c>
      <c r="N560" s="2">
        <v>45278.4612962963</v>
      </c>
      <c r="O560" s="3">
        <v>74.5</v>
      </c>
      <c r="P560" s="3">
        <v>12.9</v>
      </c>
      <c r="Q560" s="2">
        <v>45278.446273148147</v>
      </c>
      <c r="R560" s="3" t="s">
        <v>751</v>
      </c>
      <c r="S560" s="3" t="s">
        <v>30</v>
      </c>
      <c r="T560" s="3">
        <v>0.02</v>
      </c>
      <c r="U560" s="2">
        <v>45275.446689814809</v>
      </c>
      <c r="V560" s="3" t="s">
        <v>784</v>
      </c>
      <c r="W560" s="3" t="s">
        <v>569</v>
      </c>
      <c r="X560" s="2">
        <v>45275.511967592596</v>
      </c>
      <c r="Y560" s="3" t="s">
        <v>1307</v>
      </c>
      <c r="Z560" s="3" t="s">
        <v>915</v>
      </c>
      <c r="AA560" s="2">
        <v>45275.509189814809</v>
      </c>
      <c r="AB560" s="3" t="s">
        <v>1359</v>
      </c>
      <c r="AC560" s="3">
        <v>1.34</v>
      </c>
      <c r="AD560" s="3">
        <v>0.03</v>
      </c>
    </row>
    <row r="561" spans="1:30" x14ac:dyDescent="0.25">
      <c r="A561" s="2">
        <v>45275.506319444445</v>
      </c>
      <c r="B561" s="3">
        <v>591</v>
      </c>
      <c r="C561" s="3">
        <v>496</v>
      </c>
      <c r="D561" s="2">
        <v>45275.563263888893</v>
      </c>
      <c r="E561" s="3">
        <v>81.5</v>
      </c>
      <c r="F561" s="3">
        <v>11.7</v>
      </c>
      <c r="G561" s="2">
        <v>45275.561932870369</v>
      </c>
      <c r="H561" s="3" t="s">
        <v>43</v>
      </c>
      <c r="I561" s="3" t="s">
        <v>30</v>
      </c>
      <c r="J561" s="3">
        <v>0.02</v>
      </c>
      <c r="K561" s="2">
        <v>45278.40043981481</v>
      </c>
      <c r="L561" s="3" t="s">
        <v>1058</v>
      </c>
      <c r="M561" s="3" t="s">
        <v>938</v>
      </c>
      <c r="N561" s="2">
        <v>45278.462685185186</v>
      </c>
      <c r="O561" s="3">
        <v>74.5</v>
      </c>
      <c r="P561" s="3">
        <v>12.9</v>
      </c>
      <c r="Q561" s="2">
        <v>45278.447766203702</v>
      </c>
      <c r="R561" s="3" t="s">
        <v>751</v>
      </c>
      <c r="S561" s="3" t="s">
        <v>30</v>
      </c>
      <c r="T561" s="3">
        <v>0.02</v>
      </c>
      <c r="U561" s="2">
        <v>45275.448078703703</v>
      </c>
      <c r="V561" s="3" t="s">
        <v>577</v>
      </c>
      <c r="W561" s="3" t="s">
        <v>801</v>
      </c>
      <c r="X561" s="2">
        <v>45275.513356481482</v>
      </c>
      <c r="Y561" s="3">
        <v>86.5</v>
      </c>
      <c r="Z561" s="3">
        <v>11.1</v>
      </c>
      <c r="AA561" s="2">
        <v>45275.510578703703</v>
      </c>
      <c r="AB561" s="3" t="s">
        <v>708</v>
      </c>
      <c r="AC561" s="3">
        <v>1.26</v>
      </c>
      <c r="AD561" s="3">
        <v>0.03</v>
      </c>
    </row>
    <row r="562" spans="1:30" x14ac:dyDescent="0.25">
      <c r="A562" s="2">
        <v>45275.507708333331</v>
      </c>
      <c r="B562" s="3">
        <v>696</v>
      </c>
      <c r="C562" s="3">
        <v>582</v>
      </c>
      <c r="D562" s="2">
        <v>45275.563344907408</v>
      </c>
      <c r="E562" s="3">
        <v>81.5</v>
      </c>
      <c r="F562" s="3">
        <v>11.7</v>
      </c>
      <c r="G562" s="2">
        <v>45275.561979166669</v>
      </c>
      <c r="H562" s="3" t="s">
        <v>43</v>
      </c>
      <c r="I562" s="3" t="s">
        <v>30</v>
      </c>
      <c r="J562" s="3">
        <v>0.02</v>
      </c>
      <c r="K562" s="2">
        <v>45278.401828703703</v>
      </c>
      <c r="L562" s="3" t="s">
        <v>939</v>
      </c>
      <c r="M562" s="3" t="s">
        <v>1184</v>
      </c>
      <c r="N562" s="2">
        <v>45278.464050925926</v>
      </c>
      <c r="O562" s="3">
        <v>74.5</v>
      </c>
      <c r="P562" s="3">
        <v>12.8</v>
      </c>
      <c r="Q562" s="2">
        <v>45278.449062500003</v>
      </c>
      <c r="R562" s="3" t="s">
        <v>628</v>
      </c>
      <c r="S562" s="3" t="s">
        <v>30</v>
      </c>
      <c r="T562" s="3">
        <v>0.02</v>
      </c>
      <c r="U562" s="2">
        <v>45275.449467592596</v>
      </c>
      <c r="V562" s="3" t="s">
        <v>790</v>
      </c>
      <c r="W562" s="3" t="s">
        <v>545</v>
      </c>
      <c r="X562" s="2">
        <v>45275.514745370368</v>
      </c>
      <c r="Y562" s="3">
        <v>86.5</v>
      </c>
      <c r="Z562" s="3">
        <v>11.1</v>
      </c>
      <c r="AA562" s="2">
        <v>45275.511967592596</v>
      </c>
      <c r="AB562" s="3" t="s">
        <v>505</v>
      </c>
      <c r="AC562" s="3">
        <v>1.33</v>
      </c>
      <c r="AD562" s="3">
        <v>0.02</v>
      </c>
    </row>
    <row r="563" spans="1:30" x14ac:dyDescent="0.25">
      <c r="A563" s="2">
        <v>45275.509097222224</v>
      </c>
      <c r="B563" s="3">
        <v>714</v>
      </c>
      <c r="C563" s="3">
        <v>591</v>
      </c>
      <c r="D563" s="2">
        <v>45275.563356481478</v>
      </c>
      <c r="E563" s="3">
        <v>81.5</v>
      </c>
      <c r="F563" s="3">
        <v>11.7</v>
      </c>
      <c r="G563" s="2">
        <v>45275.563263888893</v>
      </c>
      <c r="H563" s="3" t="s">
        <v>240</v>
      </c>
      <c r="I563" s="3" t="s">
        <v>30</v>
      </c>
      <c r="J563" s="3">
        <v>0.02</v>
      </c>
      <c r="K563" s="2">
        <v>45278.403217592597</v>
      </c>
      <c r="L563" s="3" t="s">
        <v>1030</v>
      </c>
      <c r="M563" s="3" t="s">
        <v>923</v>
      </c>
      <c r="N563" s="2">
        <v>45278.465428240743</v>
      </c>
      <c r="O563" s="3">
        <v>74.5</v>
      </c>
      <c r="P563" s="3">
        <v>12.8</v>
      </c>
      <c r="Q563" s="2">
        <v>45278.450474537036</v>
      </c>
      <c r="R563" s="3" t="s">
        <v>59</v>
      </c>
      <c r="S563" s="3" t="s">
        <v>30</v>
      </c>
      <c r="T563" s="3">
        <v>0.02</v>
      </c>
      <c r="U563" s="2">
        <v>45275.450856481482</v>
      </c>
      <c r="V563" s="3" t="s">
        <v>790</v>
      </c>
      <c r="W563" s="3" t="s">
        <v>545</v>
      </c>
      <c r="X563" s="2">
        <v>45275.516134259262</v>
      </c>
      <c r="Y563" s="3">
        <v>86.5</v>
      </c>
      <c r="Z563" s="3">
        <v>11.1</v>
      </c>
      <c r="AA563" s="2">
        <v>45275.513356481482</v>
      </c>
      <c r="AB563" s="3" t="s">
        <v>1340</v>
      </c>
      <c r="AC563" s="3">
        <v>1.31</v>
      </c>
      <c r="AD563" s="3">
        <v>0.02</v>
      </c>
    </row>
    <row r="564" spans="1:30" x14ac:dyDescent="0.25">
      <c r="A564" s="2">
        <v>45275.51048611111</v>
      </c>
      <c r="B564" s="3">
        <v>714</v>
      </c>
      <c r="C564" s="3">
        <v>589</v>
      </c>
      <c r="D564" s="2">
        <v>45275.564652777779</v>
      </c>
      <c r="E564" s="3">
        <v>81.5</v>
      </c>
      <c r="F564" s="3">
        <v>11.8</v>
      </c>
      <c r="G564" s="2">
        <v>45275.563344907408</v>
      </c>
      <c r="H564" s="3" t="s">
        <v>240</v>
      </c>
      <c r="I564" s="3" t="s">
        <v>30</v>
      </c>
      <c r="J564" s="3">
        <v>0.02</v>
      </c>
      <c r="K564" s="2">
        <v>45278.404606481483</v>
      </c>
      <c r="L564" s="3" t="s">
        <v>1072</v>
      </c>
      <c r="M564" s="3" t="s">
        <v>943</v>
      </c>
      <c r="N564" s="2">
        <v>45278.466840277775</v>
      </c>
      <c r="O564" s="3" t="s">
        <v>896</v>
      </c>
      <c r="P564" s="3">
        <v>12.8</v>
      </c>
      <c r="Q564" s="2">
        <v>45278.451886574076</v>
      </c>
      <c r="R564" s="3" t="s">
        <v>445</v>
      </c>
      <c r="S564" s="3" t="s">
        <v>30</v>
      </c>
      <c r="T564" s="3">
        <v>0.02</v>
      </c>
      <c r="U564" s="2">
        <v>45275.452245370368</v>
      </c>
      <c r="V564" s="3" t="s">
        <v>798</v>
      </c>
      <c r="W564" s="3" t="s">
        <v>268</v>
      </c>
      <c r="X564" s="2">
        <v>45275.517523148148</v>
      </c>
      <c r="Y564" s="3">
        <v>86.5</v>
      </c>
      <c r="Z564" s="3">
        <v>11.1</v>
      </c>
      <c r="AA564" s="2">
        <v>45275.514745370368</v>
      </c>
      <c r="AB564" s="3" t="s">
        <v>678</v>
      </c>
      <c r="AC564" s="3">
        <v>1.25</v>
      </c>
      <c r="AD564" s="3">
        <v>0.02</v>
      </c>
    </row>
    <row r="565" spans="1:30" x14ac:dyDescent="0.25">
      <c r="A565" s="2">
        <v>45275.511874999997</v>
      </c>
      <c r="B565" s="3">
        <v>690</v>
      </c>
      <c r="C565" s="3">
        <v>567</v>
      </c>
      <c r="D565" s="2">
        <v>45275.564699074079</v>
      </c>
      <c r="E565" s="3">
        <v>81.5</v>
      </c>
      <c r="F565" s="3">
        <v>11.8</v>
      </c>
      <c r="G565" s="2">
        <v>45275.563356481478</v>
      </c>
      <c r="H565" s="3" t="s">
        <v>240</v>
      </c>
      <c r="I565" s="3" t="s">
        <v>30</v>
      </c>
      <c r="J565" s="3">
        <v>0.02</v>
      </c>
      <c r="K565" s="2">
        <v>45278.405995370369</v>
      </c>
      <c r="L565" s="3" t="s">
        <v>1185</v>
      </c>
      <c r="M565" s="3" t="s">
        <v>1182</v>
      </c>
      <c r="N565" s="2">
        <v>45278.468217592592</v>
      </c>
      <c r="O565" s="3" t="s">
        <v>900</v>
      </c>
      <c r="P565" s="3">
        <v>12.8</v>
      </c>
      <c r="Q565" s="2">
        <v>45278.454710648148</v>
      </c>
      <c r="R565" s="3" t="s">
        <v>456</v>
      </c>
      <c r="S565" s="3" t="s">
        <v>30</v>
      </c>
      <c r="T565" s="3">
        <v>0.02</v>
      </c>
      <c r="U565" s="2">
        <v>45275.453634259262</v>
      </c>
      <c r="V565" s="3" t="s">
        <v>1147</v>
      </c>
      <c r="W565" s="3" t="s">
        <v>538</v>
      </c>
      <c r="X565" s="2">
        <v>45275.518912037034</v>
      </c>
      <c r="Y565" s="3">
        <v>86.5</v>
      </c>
      <c r="Z565" s="3" t="s">
        <v>915</v>
      </c>
      <c r="AA565" s="2">
        <v>45275.516134259262</v>
      </c>
      <c r="AB565" s="3" t="s">
        <v>1499</v>
      </c>
      <c r="AC565" s="3">
        <v>1.32</v>
      </c>
      <c r="AD565" s="3">
        <v>0.02</v>
      </c>
    </row>
    <row r="566" spans="1:30" x14ac:dyDescent="0.25">
      <c r="A566" s="2">
        <v>45275.51326388889</v>
      </c>
      <c r="B566" s="3">
        <v>680</v>
      </c>
      <c r="C566" s="3">
        <v>564</v>
      </c>
      <c r="D566" s="2">
        <v>45275.564733796295</v>
      </c>
      <c r="E566" s="3">
        <v>81.5</v>
      </c>
      <c r="F566" s="3">
        <v>11.8</v>
      </c>
      <c r="G566" s="2">
        <v>45275.564652777779</v>
      </c>
      <c r="H566" s="3" t="s">
        <v>230</v>
      </c>
      <c r="I566" s="3" t="s">
        <v>30</v>
      </c>
      <c r="J566" s="3">
        <v>0.02</v>
      </c>
      <c r="K566" s="2">
        <v>45278.407384259262</v>
      </c>
      <c r="L566" s="3" t="s">
        <v>1186</v>
      </c>
      <c r="M566" s="3" t="s">
        <v>1187</v>
      </c>
      <c r="N566" s="2">
        <v>45278.469594907408</v>
      </c>
      <c r="O566" s="3">
        <v>74.5</v>
      </c>
      <c r="P566" s="3">
        <v>12.8</v>
      </c>
      <c r="Q566" s="2">
        <v>45278.455717592587</v>
      </c>
      <c r="R566" s="3" t="s">
        <v>610</v>
      </c>
      <c r="S566" s="3" t="s">
        <v>30</v>
      </c>
      <c r="T566" s="3">
        <v>0.02</v>
      </c>
      <c r="U566" s="2">
        <v>45275.455023148148</v>
      </c>
      <c r="V566" s="3" t="s">
        <v>1147</v>
      </c>
      <c r="W566" s="3" t="s">
        <v>538</v>
      </c>
      <c r="X566" s="2">
        <v>45275.520300925928</v>
      </c>
      <c r="Y566" s="3">
        <v>86.5</v>
      </c>
      <c r="Z566" s="3" t="s">
        <v>915</v>
      </c>
      <c r="AA566" s="2">
        <v>45275.517523148148</v>
      </c>
      <c r="AB566" s="3" t="s">
        <v>1499</v>
      </c>
      <c r="AC566" s="3">
        <v>1.2</v>
      </c>
      <c r="AD566" s="3">
        <v>0.02</v>
      </c>
    </row>
    <row r="567" spans="1:30" x14ac:dyDescent="0.25">
      <c r="A567" s="2">
        <v>45275.514652777776</v>
      </c>
      <c r="B567" s="3">
        <v>667</v>
      </c>
      <c r="C567" s="3">
        <v>552</v>
      </c>
      <c r="D567" s="2">
        <v>45275.566041666665</v>
      </c>
      <c r="E567" s="3">
        <v>81.5</v>
      </c>
      <c r="F567" s="3">
        <v>11.7</v>
      </c>
      <c r="G567" s="2">
        <v>45275.564699074079</v>
      </c>
      <c r="H567" s="3" t="s">
        <v>230</v>
      </c>
      <c r="I567" s="3" t="s">
        <v>30</v>
      </c>
      <c r="J567" s="3">
        <v>0.02</v>
      </c>
      <c r="K567" s="2">
        <v>45278.408784722225</v>
      </c>
      <c r="L567" s="3" t="s">
        <v>1114</v>
      </c>
      <c r="M567" s="3" t="s">
        <v>1188</v>
      </c>
      <c r="N567" s="2">
        <v>45278.471030092594</v>
      </c>
      <c r="O567" s="3">
        <v>74.5</v>
      </c>
      <c r="P567" s="3">
        <v>12.8</v>
      </c>
      <c r="Q567" s="2">
        <v>45278.457094907411</v>
      </c>
      <c r="R567" s="3" t="s">
        <v>497</v>
      </c>
      <c r="S567" s="3" t="s">
        <v>30</v>
      </c>
      <c r="T567" s="3">
        <v>0.02</v>
      </c>
      <c r="U567" s="2">
        <v>45275.456412037034</v>
      </c>
      <c r="V567" s="3" t="s">
        <v>347</v>
      </c>
      <c r="W567" s="3" t="s">
        <v>828</v>
      </c>
      <c r="X567" s="2">
        <v>45275.521689814814</v>
      </c>
      <c r="Y567" s="3">
        <v>86.5</v>
      </c>
      <c r="Z567" s="3">
        <v>11.1</v>
      </c>
      <c r="AA567" s="2">
        <v>45275.518912037034</v>
      </c>
      <c r="AB567" s="3" t="s">
        <v>678</v>
      </c>
      <c r="AC567" s="3">
        <v>1.17</v>
      </c>
      <c r="AD567" s="3">
        <v>0.03</v>
      </c>
    </row>
    <row r="568" spans="1:30" x14ac:dyDescent="0.25">
      <c r="A568" s="2">
        <v>45275.516041666662</v>
      </c>
      <c r="B568" s="3">
        <v>630</v>
      </c>
      <c r="C568" s="3">
        <v>524</v>
      </c>
      <c r="D568" s="2">
        <v>45275.566099537042</v>
      </c>
      <c r="E568" s="3">
        <v>81.5</v>
      </c>
      <c r="F568" s="3">
        <v>11.7</v>
      </c>
      <c r="G568" s="2">
        <v>45275.564733796295</v>
      </c>
      <c r="H568" s="3" t="s">
        <v>230</v>
      </c>
      <c r="I568" s="3" t="s">
        <v>30</v>
      </c>
      <c r="J568" s="3">
        <v>0.02</v>
      </c>
      <c r="K568" s="2">
        <v>45278.410162037035</v>
      </c>
      <c r="L568" s="3" t="s">
        <v>1122</v>
      </c>
      <c r="M568" s="3" t="s">
        <v>177</v>
      </c>
      <c r="N568" s="2">
        <v>45278.472395833334</v>
      </c>
      <c r="O568" s="3" t="s">
        <v>896</v>
      </c>
      <c r="P568" s="3">
        <v>12.7</v>
      </c>
      <c r="Q568" s="2">
        <v>45278.458495370374</v>
      </c>
      <c r="R568" s="3" t="s">
        <v>491</v>
      </c>
      <c r="S568" s="3" t="s">
        <v>30</v>
      </c>
      <c r="T568" s="3">
        <v>0.02</v>
      </c>
      <c r="U568" s="2">
        <v>45275.457800925928</v>
      </c>
      <c r="V568" s="3" t="s">
        <v>796</v>
      </c>
      <c r="W568" s="3" t="s">
        <v>809</v>
      </c>
      <c r="X568" s="2">
        <v>45275.5230787037</v>
      </c>
      <c r="Y568" s="3">
        <v>86.5</v>
      </c>
      <c r="Z568" s="3">
        <v>11.1</v>
      </c>
      <c r="AA568" s="2">
        <v>45275.520300925928</v>
      </c>
      <c r="AB568" s="3" t="s">
        <v>446</v>
      </c>
      <c r="AC568" s="3" t="s">
        <v>30</v>
      </c>
      <c r="AD568" s="3">
        <v>0.02</v>
      </c>
    </row>
    <row r="569" spans="1:30" x14ac:dyDescent="0.25">
      <c r="A569" s="2">
        <v>45275.517430555556</v>
      </c>
      <c r="B569" s="3">
        <v>639</v>
      </c>
      <c r="C569" s="3">
        <v>533</v>
      </c>
      <c r="D569" s="2">
        <v>45275.566157407404</v>
      </c>
      <c r="E569" s="3">
        <v>81.5</v>
      </c>
      <c r="F569" s="3">
        <v>11.7</v>
      </c>
      <c r="G569" s="2">
        <v>45275.566041666665</v>
      </c>
      <c r="H569" s="3" t="s">
        <v>186</v>
      </c>
      <c r="I569" s="3" t="s">
        <v>30</v>
      </c>
      <c r="J569" s="3">
        <v>0.02</v>
      </c>
      <c r="K569" s="2">
        <v>45278.411550925928</v>
      </c>
      <c r="L569" s="3" t="s">
        <v>539</v>
      </c>
      <c r="M569" s="3" t="s">
        <v>964</v>
      </c>
      <c r="N569" s="2">
        <v>45278.473773148144</v>
      </c>
      <c r="O569" s="3">
        <v>71.5</v>
      </c>
      <c r="P569" s="3">
        <v>12.6</v>
      </c>
      <c r="Q569" s="2">
        <v>45278.459907407407</v>
      </c>
      <c r="R569" s="3" t="s">
        <v>265</v>
      </c>
      <c r="S569" s="3" t="s">
        <v>30</v>
      </c>
      <c r="T569" s="3">
        <v>0.02</v>
      </c>
      <c r="U569" s="2">
        <v>45275.459189814814</v>
      </c>
      <c r="V569" s="3" t="s">
        <v>796</v>
      </c>
      <c r="W569" s="3" t="s">
        <v>809</v>
      </c>
      <c r="X569" s="2">
        <v>45275.524467592593</v>
      </c>
      <c r="Y569" s="3">
        <v>86.5</v>
      </c>
      <c r="Z569" s="3">
        <v>11.1</v>
      </c>
      <c r="AA569" s="2">
        <v>45275.521689814814</v>
      </c>
      <c r="AB569" s="3" t="s">
        <v>255</v>
      </c>
      <c r="AC569" s="3" t="s">
        <v>30</v>
      </c>
      <c r="AD569" s="3">
        <v>0.02</v>
      </c>
    </row>
    <row r="570" spans="1:30" x14ac:dyDescent="0.25">
      <c r="A570" s="2">
        <v>45275.518819444449</v>
      </c>
      <c r="B570" s="3">
        <v>687</v>
      </c>
      <c r="C570" s="3">
        <v>578</v>
      </c>
      <c r="D570" s="2">
        <v>45275.567430555559</v>
      </c>
      <c r="E570" s="3">
        <v>81.5</v>
      </c>
      <c r="F570" s="3">
        <v>11.7</v>
      </c>
      <c r="G570" s="2">
        <v>45275.566099537042</v>
      </c>
      <c r="H570" s="3" t="s">
        <v>186</v>
      </c>
      <c r="I570" s="3" t="s">
        <v>30</v>
      </c>
      <c r="J570" s="3">
        <v>0.02</v>
      </c>
      <c r="K570" s="2">
        <v>45278.412939814814</v>
      </c>
      <c r="L570" s="3" t="s">
        <v>804</v>
      </c>
      <c r="M570" s="3" t="s">
        <v>973</v>
      </c>
      <c r="N570" s="2">
        <v>45278.475162037037</v>
      </c>
      <c r="O570" s="3">
        <v>70.5</v>
      </c>
      <c r="P570" s="3">
        <v>12.5</v>
      </c>
      <c r="Q570" s="2">
        <v>45278.4612962963</v>
      </c>
      <c r="R570" s="3" t="s">
        <v>77</v>
      </c>
      <c r="S570" s="3" t="s">
        <v>30</v>
      </c>
      <c r="T570" s="3">
        <v>0.02</v>
      </c>
      <c r="U570" s="2">
        <v>45275.4605787037</v>
      </c>
      <c r="V570" s="3" t="s">
        <v>433</v>
      </c>
      <c r="W570" s="3" t="s">
        <v>538</v>
      </c>
      <c r="X570" s="2">
        <v>45275.525856481487</v>
      </c>
      <c r="Y570" s="3">
        <v>86.5</v>
      </c>
      <c r="Z570" s="3">
        <v>11.1</v>
      </c>
      <c r="AA570" s="2">
        <v>45275.5230787037</v>
      </c>
      <c r="AB570" s="3" t="s">
        <v>497</v>
      </c>
      <c r="AC570" s="3" t="s">
        <v>30</v>
      </c>
      <c r="AD570" s="3">
        <v>0.02</v>
      </c>
    </row>
    <row r="571" spans="1:30" x14ac:dyDescent="0.25">
      <c r="A571" s="2">
        <v>45275.520208333328</v>
      </c>
      <c r="B571" s="3">
        <v>613</v>
      </c>
      <c r="C571" s="3">
        <v>512</v>
      </c>
      <c r="D571" s="2">
        <v>45275.567488425921</v>
      </c>
      <c r="E571" s="3">
        <v>81.5</v>
      </c>
      <c r="F571" s="3">
        <v>11.7</v>
      </c>
      <c r="G571" s="2">
        <v>45275.566157407404</v>
      </c>
      <c r="H571" s="3" t="s">
        <v>186</v>
      </c>
      <c r="I571" s="3" t="s">
        <v>30</v>
      </c>
      <c r="J571" s="3">
        <v>0.02</v>
      </c>
      <c r="K571" s="2">
        <v>45278.4143287037</v>
      </c>
      <c r="L571" s="3" t="s">
        <v>1074</v>
      </c>
      <c r="M571" s="3" t="s">
        <v>974</v>
      </c>
      <c r="N571" s="2">
        <v>45278.47655092593</v>
      </c>
      <c r="O571" s="3" t="s">
        <v>893</v>
      </c>
      <c r="P571" s="3">
        <v>12.4</v>
      </c>
      <c r="Q571" s="2">
        <v>45278.462685185186</v>
      </c>
      <c r="R571" s="3" t="s">
        <v>142</v>
      </c>
      <c r="S571" s="3" t="s">
        <v>30</v>
      </c>
      <c r="T571" s="3">
        <v>0.02</v>
      </c>
      <c r="U571" s="2">
        <v>45275.461967592593</v>
      </c>
      <c r="V571" s="3" t="s">
        <v>817</v>
      </c>
      <c r="W571" s="3" t="s">
        <v>809</v>
      </c>
      <c r="X571" s="2">
        <v>45275.527245370366</v>
      </c>
      <c r="Y571" s="3">
        <v>86.5</v>
      </c>
      <c r="Z571" s="3">
        <v>11.1</v>
      </c>
      <c r="AA571" s="2">
        <v>45275.524467592593</v>
      </c>
      <c r="AB571" s="3" t="s">
        <v>493</v>
      </c>
      <c r="AC571" s="3" t="s">
        <v>30</v>
      </c>
      <c r="AD571" s="3">
        <v>0.02</v>
      </c>
    </row>
    <row r="572" spans="1:30" x14ac:dyDescent="0.25">
      <c r="A572" s="2">
        <v>45275.521597222221</v>
      </c>
      <c r="B572" s="3">
        <v>588</v>
      </c>
      <c r="C572" s="3">
        <v>499</v>
      </c>
      <c r="D572" s="2">
        <v>45275.56753472222</v>
      </c>
      <c r="E572" s="3">
        <v>81.5</v>
      </c>
      <c r="F572" s="3">
        <v>11.7</v>
      </c>
      <c r="G572" s="2">
        <v>45275.567430555559</v>
      </c>
      <c r="H572" s="3" t="s">
        <v>470</v>
      </c>
      <c r="I572" s="3" t="s">
        <v>30</v>
      </c>
      <c r="J572" s="3">
        <v>0.02</v>
      </c>
      <c r="K572" s="2">
        <v>45278.415717592594</v>
      </c>
      <c r="L572" s="3" t="s">
        <v>986</v>
      </c>
      <c r="M572" s="3" t="s">
        <v>1189</v>
      </c>
      <c r="N572" s="2">
        <v>45278.47792824074</v>
      </c>
      <c r="O572" s="3" t="s">
        <v>912</v>
      </c>
      <c r="P572" s="3">
        <v>12.3</v>
      </c>
      <c r="Q572" s="2">
        <v>45278.464050925926</v>
      </c>
      <c r="R572" s="3" t="s">
        <v>665</v>
      </c>
      <c r="S572" s="3" t="s">
        <v>30</v>
      </c>
      <c r="T572" s="3">
        <v>0.02</v>
      </c>
      <c r="U572" s="2">
        <v>45275.463356481487</v>
      </c>
      <c r="V572" s="3" t="s">
        <v>817</v>
      </c>
      <c r="W572" s="3" t="s">
        <v>809</v>
      </c>
      <c r="X572" s="2">
        <v>45275.528634259259</v>
      </c>
      <c r="Y572" s="3">
        <v>86.5</v>
      </c>
      <c r="Z572" s="3">
        <v>11.1</v>
      </c>
      <c r="AA572" s="2">
        <v>45275.525856481487</v>
      </c>
      <c r="AB572" s="3" t="s">
        <v>658</v>
      </c>
      <c r="AC572" s="3" t="s">
        <v>30</v>
      </c>
      <c r="AD572" s="3">
        <v>0.03</v>
      </c>
    </row>
    <row r="573" spans="1:30" x14ac:dyDescent="0.25">
      <c r="A573" s="2">
        <v>45275.522986111115</v>
      </c>
      <c r="B573" s="3">
        <v>652</v>
      </c>
      <c r="C573" s="3">
        <v>537</v>
      </c>
      <c r="D573" s="2">
        <v>45275.568831018521</v>
      </c>
      <c r="E573" s="3" t="s">
        <v>907</v>
      </c>
      <c r="F573" s="3">
        <v>11.8</v>
      </c>
      <c r="G573" s="2">
        <v>45275.567488425921</v>
      </c>
      <c r="H573" s="3" t="s">
        <v>470</v>
      </c>
      <c r="I573" s="3" t="s">
        <v>30</v>
      </c>
      <c r="J573" s="3">
        <v>0.02</v>
      </c>
      <c r="K573" s="2">
        <v>45278.41710648148</v>
      </c>
      <c r="L573" s="3" t="s">
        <v>1189</v>
      </c>
      <c r="M573" s="3" t="s">
        <v>962</v>
      </c>
      <c r="N573" s="2">
        <v>45278.479328703703</v>
      </c>
      <c r="O573" s="3" t="s">
        <v>899</v>
      </c>
      <c r="P573" s="3">
        <v>12.3</v>
      </c>
      <c r="Q573" s="2">
        <v>45278.465428240743</v>
      </c>
      <c r="R573" s="3" t="s">
        <v>96</v>
      </c>
      <c r="S573" s="3" t="s">
        <v>30</v>
      </c>
      <c r="T573" s="3">
        <v>0.02</v>
      </c>
      <c r="U573" s="2">
        <v>45275.464803240742</v>
      </c>
      <c r="V573" s="3" t="s">
        <v>1118</v>
      </c>
      <c r="W573" s="3" t="s">
        <v>1122</v>
      </c>
      <c r="X573" s="2">
        <v>45275.530023148152</v>
      </c>
      <c r="Y573" s="3">
        <v>86.5</v>
      </c>
      <c r="Z573" s="3">
        <v>11.1</v>
      </c>
      <c r="AA573" s="2">
        <v>45275.527245370366</v>
      </c>
      <c r="AB573" s="3" t="s">
        <v>321</v>
      </c>
      <c r="AC573" s="3" t="s">
        <v>30</v>
      </c>
      <c r="AD573" s="3">
        <v>0.02</v>
      </c>
    </row>
    <row r="574" spans="1:30" x14ac:dyDescent="0.25">
      <c r="A574" s="2">
        <v>45275.524375000001</v>
      </c>
      <c r="B574" s="3">
        <v>655</v>
      </c>
      <c r="C574" s="3">
        <v>545</v>
      </c>
      <c r="D574" s="2">
        <v>45275.568854166668</v>
      </c>
      <c r="E574" s="3" t="s">
        <v>907</v>
      </c>
      <c r="F574" s="3">
        <v>11.8</v>
      </c>
      <c r="G574" s="2">
        <v>45275.56753472222</v>
      </c>
      <c r="H574" s="3" t="s">
        <v>470</v>
      </c>
      <c r="I574" s="3" t="s">
        <v>30</v>
      </c>
      <c r="J574" s="3">
        <v>0.02</v>
      </c>
      <c r="K574" s="2">
        <v>45278.418530092589</v>
      </c>
      <c r="L574" s="3" t="s">
        <v>1190</v>
      </c>
      <c r="M574" s="3" t="s">
        <v>1096</v>
      </c>
      <c r="N574" s="2">
        <v>45278.480740740742</v>
      </c>
      <c r="O574" s="3" t="s">
        <v>897</v>
      </c>
      <c r="P574" s="3">
        <v>12.3</v>
      </c>
      <c r="Q574" s="2">
        <v>45278.466840277775</v>
      </c>
      <c r="R574" s="3" t="s">
        <v>259</v>
      </c>
      <c r="S574" s="3" t="s">
        <v>30</v>
      </c>
      <c r="T574" s="3">
        <v>0.02</v>
      </c>
      <c r="U574" s="2">
        <v>45275.466157407413</v>
      </c>
      <c r="V574" s="3" t="s">
        <v>821</v>
      </c>
      <c r="W574" s="3" t="s">
        <v>558</v>
      </c>
      <c r="X574" s="2">
        <v>45275.531412037039</v>
      </c>
      <c r="Y574" s="3">
        <v>86.5</v>
      </c>
      <c r="Z574" s="3">
        <v>11.1</v>
      </c>
      <c r="AA574" s="2">
        <v>45275.528634259259</v>
      </c>
      <c r="AB574" s="3" t="s">
        <v>582</v>
      </c>
      <c r="AC574" s="3" t="s">
        <v>30</v>
      </c>
      <c r="AD574" s="3">
        <v>0.02</v>
      </c>
    </row>
    <row r="575" spans="1:30" x14ac:dyDescent="0.25">
      <c r="A575" s="2">
        <v>45275.525763888887</v>
      </c>
      <c r="B575" s="3">
        <v>651</v>
      </c>
      <c r="C575" s="3">
        <v>540</v>
      </c>
      <c r="D575" s="2">
        <v>45275.568923611107</v>
      </c>
      <c r="E575" s="3" t="s">
        <v>907</v>
      </c>
      <c r="F575" s="3">
        <v>11.8</v>
      </c>
      <c r="G575" s="2">
        <v>45275.568831018521</v>
      </c>
      <c r="H575" s="3" t="s">
        <v>140</v>
      </c>
      <c r="I575" s="3" t="s">
        <v>30</v>
      </c>
      <c r="J575" s="3">
        <v>0.02</v>
      </c>
      <c r="K575" s="2">
        <v>45278.41988425926</v>
      </c>
      <c r="L575" s="3" t="s">
        <v>961</v>
      </c>
      <c r="M575" s="3" t="s">
        <v>1191</v>
      </c>
      <c r="N575" s="2">
        <v>45278.482094907406</v>
      </c>
      <c r="O575" s="3" t="s">
        <v>900</v>
      </c>
      <c r="P575" s="3">
        <v>12.4</v>
      </c>
      <c r="Q575" s="2">
        <v>45278.468217592592</v>
      </c>
      <c r="R575" s="3" t="s">
        <v>250</v>
      </c>
      <c r="S575" s="3" t="s">
        <v>30</v>
      </c>
      <c r="T575" s="3">
        <v>0.02</v>
      </c>
      <c r="U575" s="2">
        <v>45275.467523148152</v>
      </c>
      <c r="V575" s="3" t="s">
        <v>821</v>
      </c>
      <c r="W575" s="3" t="s">
        <v>558</v>
      </c>
      <c r="X575" s="2">
        <v>45275.532800925925</v>
      </c>
      <c r="Y575" s="3">
        <v>86.5</v>
      </c>
      <c r="Z575" s="3">
        <v>11.1</v>
      </c>
      <c r="AA575" s="2">
        <v>45275.530023148152</v>
      </c>
      <c r="AB575" s="3" t="s">
        <v>58</v>
      </c>
      <c r="AC575" s="3" t="s">
        <v>30</v>
      </c>
      <c r="AD575" s="3">
        <v>0.02</v>
      </c>
    </row>
    <row r="576" spans="1:30" x14ac:dyDescent="0.25">
      <c r="A576" s="2">
        <v>45275.52715277778</v>
      </c>
      <c r="B576" s="3">
        <v>626</v>
      </c>
      <c r="C576" s="3">
        <v>518</v>
      </c>
      <c r="D576" s="2">
        <v>45275.570208333331</v>
      </c>
      <c r="E576" s="3">
        <v>81.5</v>
      </c>
      <c r="F576" s="3">
        <v>11.8</v>
      </c>
      <c r="G576" s="2">
        <v>45275.568854166668</v>
      </c>
      <c r="H576" s="3" t="s">
        <v>140</v>
      </c>
      <c r="I576" s="3" t="s">
        <v>30</v>
      </c>
      <c r="J576" s="3">
        <v>0.02</v>
      </c>
      <c r="K576" s="2">
        <v>45278.421273148153</v>
      </c>
      <c r="L576" s="3" t="s">
        <v>1192</v>
      </c>
      <c r="M576" s="3" t="s">
        <v>1024</v>
      </c>
      <c r="N576" s="2">
        <v>45278.483495370368</v>
      </c>
      <c r="O576" s="3" t="s">
        <v>900</v>
      </c>
      <c r="P576" s="3">
        <v>12.4</v>
      </c>
      <c r="Q576" s="2">
        <v>45278.469594907408</v>
      </c>
      <c r="R576" s="3" t="s">
        <v>652</v>
      </c>
      <c r="S576" s="3" t="s">
        <v>30</v>
      </c>
      <c r="T576" s="3">
        <v>0.02</v>
      </c>
      <c r="U576" s="2">
        <v>45275.468923611115</v>
      </c>
      <c r="V576" s="3" t="s">
        <v>686</v>
      </c>
      <c r="W576" s="3" t="s">
        <v>534</v>
      </c>
      <c r="X576" s="2">
        <v>45275.534189814818</v>
      </c>
      <c r="Y576" s="3">
        <v>86.5</v>
      </c>
      <c r="Z576" s="3">
        <v>11.1</v>
      </c>
      <c r="AA576" s="2">
        <v>45275.531412037039</v>
      </c>
      <c r="AB576" s="3" t="s">
        <v>58</v>
      </c>
      <c r="AC576" s="3" t="s">
        <v>30</v>
      </c>
      <c r="AD576" s="3">
        <v>0.03</v>
      </c>
    </row>
    <row r="577" spans="1:30" x14ac:dyDescent="0.25">
      <c r="A577" s="2">
        <v>45275.528541666667</v>
      </c>
      <c r="B577" s="3">
        <v>525</v>
      </c>
      <c r="C577" s="3">
        <v>450</v>
      </c>
      <c r="D577" s="2">
        <v>45275.571597222224</v>
      </c>
      <c r="E577" s="3">
        <v>81.5</v>
      </c>
      <c r="F577" s="3">
        <v>11.8</v>
      </c>
      <c r="G577" s="2">
        <v>45275.568923611107</v>
      </c>
      <c r="H577" s="3" t="s">
        <v>140</v>
      </c>
      <c r="I577" s="3" t="s">
        <v>30</v>
      </c>
      <c r="J577" s="3">
        <v>0.02</v>
      </c>
      <c r="K577" s="2">
        <v>45278.422662037032</v>
      </c>
      <c r="L577" s="3" t="s">
        <v>1193</v>
      </c>
      <c r="M577" s="3" t="s">
        <v>1194</v>
      </c>
      <c r="N577" s="2">
        <v>45278.484884259262</v>
      </c>
      <c r="O577" s="3">
        <v>74.5</v>
      </c>
      <c r="P577" s="3">
        <v>12.4</v>
      </c>
      <c r="Q577" s="2">
        <v>45278.471030092594</v>
      </c>
      <c r="R577" s="3" t="s">
        <v>97</v>
      </c>
      <c r="S577" s="3" t="s">
        <v>30</v>
      </c>
      <c r="T577" s="3">
        <v>0.02</v>
      </c>
      <c r="U577" s="2">
        <v>45275.470393518517</v>
      </c>
      <c r="V577" s="3" t="s">
        <v>795</v>
      </c>
      <c r="W577" s="3" t="s">
        <v>513</v>
      </c>
      <c r="X577" s="2">
        <v>45275.535578703704</v>
      </c>
      <c r="Y577" s="3">
        <v>86.5</v>
      </c>
      <c r="Z577" s="3">
        <v>11.1</v>
      </c>
      <c r="AA577" s="2">
        <v>45275.532800925925</v>
      </c>
      <c r="AB577" s="3" t="s">
        <v>59</v>
      </c>
      <c r="AC577" s="3" t="s">
        <v>30</v>
      </c>
      <c r="AD577" s="3">
        <v>0.02</v>
      </c>
    </row>
    <row r="578" spans="1:30" x14ac:dyDescent="0.25">
      <c r="A578" s="2">
        <v>45275.529930555553</v>
      </c>
      <c r="B578" s="3">
        <v>532</v>
      </c>
      <c r="C578" s="3">
        <v>458</v>
      </c>
      <c r="D578" s="2">
        <v>45275.57298611111</v>
      </c>
      <c r="E578" s="3">
        <v>81.5</v>
      </c>
      <c r="F578" s="3">
        <v>11.8</v>
      </c>
      <c r="G578" s="2">
        <v>45275.570208333331</v>
      </c>
      <c r="H578" s="3" t="s">
        <v>621</v>
      </c>
      <c r="I578" s="3" t="s">
        <v>30</v>
      </c>
      <c r="J578" s="3">
        <v>0.02</v>
      </c>
      <c r="K578" s="2">
        <v>45278.424432870372</v>
      </c>
      <c r="L578" s="3" t="s">
        <v>1141</v>
      </c>
      <c r="M578" s="3" t="s">
        <v>1195</v>
      </c>
      <c r="N578" s="2">
        <v>45278.486273148148</v>
      </c>
      <c r="O578" s="3" t="s">
        <v>900</v>
      </c>
      <c r="P578" s="3">
        <v>12.4</v>
      </c>
      <c r="Q578" s="2">
        <v>45278.472395833334</v>
      </c>
      <c r="R578" s="3" t="s">
        <v>698</v>
      </c>
      <c r="S578" s="3" t="s">
        <v>30</v>
      </c>
      <c r="T578" s="3">
        <v>0.02</v>
      </c>
      <c r="U578" s="2">
        <v>45275.471689814818</v>
      </c>
      <c r="V578" s="3" t="s">
        <v>795</v>
      </c>
      <c r="W578" s="3" t="s">
        <v>513</v>
      </c>
      <c r="X578" s="2">
        <v>45275.53696759259</v>
      </c>
      <c r="Y578" s="3">
        <v>86.5</v>
      </c>
      <c r="Z578" s="3">
        <v>11.1</v>
      </c>
      <c r="AA578" s="2">
        <v>45275.534189814818</v>
      </c>
      <c r="AB578" s="3" t="s">
        <v>461</v>
      </c>
      <c r="AC578" s="3" t="s">
        <v>30</v>
      </c>
      <c r="AD578" s="3">
        <v>0.02</v>
      </c>
    </row>
    <row r="579" spans="1:30" x14ac:dyDescent="0.25">
      <c r="A579" s="2">
        <v>45275.531319444446</v>
      </c>
      <c r="B579" s="3">
        <v>616</v>
      </c>
      <c r="C579" s="3">
        <v>520</v>
      </c>
      <c r="D579" s="2">
        <v>45275.57576388889</v>
      </c>
      <c r="E579" s="3" t="s">
        <v>907</v>
      </c>
      <c r="F579" s="3">
        <v>11.8</v>
      </c>
      <c r="G579" s="2">
        <v>45275.571597222224</v>
      </c>
      <c r="H579" s="3" t="s">
        <v>671</v>
      </c>
      <c r="I579" s="3" t="s">
        <v>30</v>
      </c>
      <c r="J579" s="3">
        <v>0.02</v>
      </c>
      <c r="K579" s="2">
        <v>45278.425451388888</v>
      </c>
      <c r="L579" s="3" t="s">
        <v>1169</v>
      </c>
      <c r="M579" s="3" t="s">
        <v>983</v>
      </c>
      <c r="N579" s="2">
        <v>45278.487662037034</v>
      </c>
      <c r="O579" s="3" t="s">
        <v>900</v>
      </c>
      <c r="P579" s="3">
        <v>12.4</v>
      </c>
      <c r="Q579" s="2">
        <v>45278.473773148144</v>
      </c>
      <c r="R579" s="3" t="s">
        <v>613</v>
      </c>
      <c r="S579" s="3">
        <v>1.06</v>
      </c>
      <c r="T579" s="3">
        <v>0.02</v>
      </c>
      <c r="U579" s="2">
        <v>45275.473078703704</v>
      </c>
      <c r="V579" s="3" t="s">
        <v>181</v>
      </c>
      <c r="W579" s="3" t="s">
        <v>547</v>
      </c>
      <c r="X579" s="2">
        <v>45275.538356481484</v>
      </c>
      <c r="Y579" s="3">
        <v>86.5</v>
      </c>
      <c r="Z579" s="3">
        <v>11.1</v>
      </c>
      <c r="AA579" s="2">
        <v>45275.535578703704</v>
      </c>
      <c r="AB579" s="3" t="s">
        <v>1370</v>
      </c>
      <c r="AC579" s="3" t="s">
        <v>30</v>
      </c>
      <c r="AD579" s="3">
        <v>0.02</v>
      </c>
    </row>
    <row r="580" spans="1:30" x14ac:dyDescent="0.25">
      <c r="A580" s="2">
        <v>45275.532708333332</v>
      </c>
      <c r="B580" s="3">
        <v>533</v>
      </c>
      <c r="C580" s="3">
        <v>445</v>
      </c>
      <c r="D580" s="2">
        <v>45275.577152777776</v>
      </c>
      <c r="E580" s="3" t="s">
        <v>907</v>
      </c>
      <c r="F580" s="3">
        <v>11.8</v>
      </c>
      <c r="G580" s="2">
        <v>45275.57298611111</v>
      </c>
      <c r="H580" s="3" t="s">
        <v>374</v>
      </c>
      <c r="I580" s="3" t="s">
        <v>30</v>
      </c>
      <c r="J580" s="3">
        <v>0.02</v>
      </c>
      <c r="K580" s="2">
        <v>45278.426828703705</v>
      </c>
      <c r="L580" s="3" t="s">
        <v>961</v>
      </c>
      <c r="M580" s="3" t="s">
        <v>1090</v>
      </c>
      <c r="N580" s="2">
        <v>45278.489050925928</v>
      </c>
      <c r="O580" s="3" t="s">
        <v>900</v>
      </c>
      <c r="P580" s="3">
        <v>12.3</v>
      </c>
      <c r="Q580" s="2">
        <v>45278.475162037037</v>
      </c>
      <c r="R580" s="3" t="s">
        <v>695</v>
      </c>
      <c r="S580" s="3" t="s">
        <v>30</v>
      </c>
      <c r="T580" s="3">
        <v>0.02</v>
      </c>
      <c r="U580" s="2">
        <v>45275.47446759259</v>
      </c>
      <c r="V580" s="3" t="s">
        <v>838</v>
      </c>
      <c r="W580" s="3" t="s">
        <v>513</v>
      </c>
      <c r="X580" s="2">
        <v>45275.53974537037</v>
      </c>
      <c r="Y580" s="3">
        <v>86.5</v>
      </c>
      <c r="Z580" s="3">
        <v>11.1</v>
      </c>
      <c r="AA580" s="2">
        <v>45275.53696759259</v>
      </c>
      <c r="AB580" s="3" t="s">
        <v>704</v>
      </c>
      <c r="AC580" s="3" t="s">
        <v>30</v>
      </c>
      <c r="AD580" s="3">
        <v>0.03</v>
      </c>
    </row>
    <row r="581" spans="1:30" x14ac:dyDescent="0.25">
      <c r="A581" s="2">
        <v>45275.534097222218</v>
      </c>
      <c r="B581" s="3">
        <v>528</v>
      </c>
      <c r="C581" s="3">
        <v>441</v>
      </c>
      <c r="D581" s="2">
        <v>45275.579930555556</v>
      </c>
      <c r="E581" s="3" t="s">
        <v>907</v>
      </c>
      <c r="F581" s="3">
        <v>11.9</v>
      </c>
      <c r="G581" s="2">
        <v>45275.57576388889</v>
      </c>
      <c r="H581" s="3" t="s">
        <v>391</v>
      </c>
      <c r="I581" s="3" t="s">
        <v>30</v>
      </c>
      <c r="J581" s="3">
        <v>0.02</v>
      </c>
      <c r="K581" s="2">
        <v>45278.428217592591</v>
      </c>
      <c r="L581" s="3" t="s">
        <v>1196</v>
      </c>
      <c r="M581" s="3" t="s">
        <v>1013</v>
      </c>
      <c r="N581" s="2">
        <v>45278.490428240737</v>
      </c>
      <c r="O581" s="3" t="s">
        <v>900</v>
      </c>
      <c r="P581" s="3">
        <v>12.3</v>
      </c>
      <c r="Q581" s="2">
        <v>45278.47655092593</v>
      </c>
      <c r="R581" s="3" t="s">
        <v>693</v>
      </c>
      <c r="S581" s="3" t="s">
        <v>30</v>
      </c>
      <c r="T581" s="3">
        <v>0.02</v>
      </c>
      <c r="U581" s="2">
        <v>45275.475856481484</v>
      </c>
      <c r="V581" s="3" t="s">
        <v>838</v>
      </c>
      <c r="W581" s="3" t="s">
        <v>513</v>
      </c>
      <c r="X581" s="2">
        <v>45275.541134259256</v>
      </c>
      <c r="Y581" s="3">
        <v>86.5</v>
      </c>
      <c r="Z581" s="3">
        <v>11.1</v>
      </c>
      <c r="AA581" s="2">
        <v>45275.538356481484</v>
      </c>
      <c r="AB581" s="3" t="s">
        <v>1346</v>
      </c>
      <c r="AC581" s="3" t="s">
        <v>30</v>
      </c>
      <c r="AD581" s="3">
        <v>0.02</v>
      </c>
    </row>
    <row r="582" spans="1:30" x14ac:dyDescent="0.25">
      <c r="A582" s="2">
        <v>45275.535486111112</v>
      </c>
      <c r="B582" s="3">
        <v>634</v>
      </c>
      <c r="C582" s="3">
        <v>532</v>
      </c>
      <c r="D582" s="2">
        <v>45275.581319444449</v>
      </c>
      <c r="E582" s="3" t="s">
        <v>907</v>
      </c>
      <c r="F582" s="3">
        <v>11.9</v>
      </c>
      <c r="G582" s="2">
        <v>45275.577152777776</v>
      </c>
      <c r="H582" s="3" t="s">
        <v>195</v>
      </c>
      <c r="I582" s="3">
        <v>1.32</v>
      </c>
      <c r="J582" s="3">
        <v>0.02</v>
      </c>
      <c r="K582" s="2">
        <v>45278.429618055554</v>
      </c>
      <c r="L582" s="3" t="s">
        <v>1197</v>
      </c>
      <c r="M582" s="3" t="s">
        <v>985</v>
      </c>
      <c r="N582" s="2">
        <v>45278.49181712963</v>
      </c>
      <c r="O582" s="3">
        <v>75.5</v>
      </c>
      <c r="P582" s="3">
        <v>12.3</v>
      </c>
      <c r="Q582" s="2">
        <v>45278.47792824074</v>
      </c>
      <c r="R582" s="3" t="s">
        <v>85</v>
      </c>
      <c r="S582" s="3" t="s">
        <v>30</v>
      </c>
      <c r="T582" s="3">
        <v>0.02</v>
      </c>
      <c r="U582" s="2">
        <v>45275.47724537037</v>
      </c>
      <c r="V582" s="3" t="s">
        <v>818</v>
      </c>
      <c r="W582" s="3" t="s">
        <v>826</v>
      </c>
      <c r="X582" s="2">
        <v>45275.542523148149</v>
      </c>
      <c r="Y582" s="3">
        <v>86.5</v>
      </c>
      <c r="Z582" s="3">
        <v>11.1</v>
      </c>
      <c r="AA582" s="2">
        <v>45275.53974537037</v>
      </c>
      <c r="AB582" s="3" t="s">
        <v>622</v>
      </c>
      <c r="AC582" s="3" t="s">
        <v>30</v>
      </c>
      <c r="AD582" s="3">
        <v>0.03</v>
      </c>
    </row>
    <row r="583" spans="1:30" x14ac:dyDescent="0.25">
      <c r="A583" s="2">
        <v>45275.538263888884</v>
      </c>
      <c r="B583" s="3">
        <v>511</v>
      </c>
      <c r="C583" s="3">
        <v>425</v>
      </c>
      <c r="D583" s="2">
        <v>45275.581365740742</v>
      </c>
      <c r="E583" s="3" t="s">
        <v>907</v>
      </c>
      <c r="F583" s="3">
        <v>11.9</v>
      </c>
      <c r="G583" s="2">
        <v>45275.579930555556</v>
      </c>
      <c r="H583" s="3" t="s">
        <v>627</v>
      </c>
      <c r="I583" s="3">
        <v>1.91</v>
      </c>
      <c r="J583" s="3">
        <v>0.02</v>
      </c>
      <c r="K583" s="2">
        <v>45278.430995370371</v>
      </c>
      <c r="L583" s="3" t="s">
        <v>1198</v>
      </c>
      <c r="M583" s="3" t="s">
        <v>1199</v>
      </c>
      <c r="N583" s="2">
        <v>45278.493206018524</v>
      </c>
      <c r="O583" s="3">
        <v>75.5</v>
      </c>
      <c r="P583" s="3">
        <v>12.2</v>
      </c>
      <c r="Q583" s="2">
        <v>45278.479328703703</v>
      </c>
      <c r="R583" s="3" t="s">
        <v>216</v>
      </c>
      <c r="S583" s="3" t="s">
        <v>30</v>
      </c>
      <c r="T583" s="3">
        <v>0.02</v>
      </c>
      <c r="U583" s="2">
        <v>45275.478634259256</v>
      </c>
      <c r="V583" s="3" t="s">
        <v>855</v>
      </c>
      <c r="W583" s="3" t="s">
        <v>540</v>
      </c>
      <c r="X583" s="2">
        <v>45275.543912037036</v>
      </c>
      <c r="Y583" s="3">
        <v>86.5</v>
      </c>
      <c r="Z583" s="3">
        <v>11.1</v>
      </c>
      <c r="AA583" s="2">
        <v>45275.541134259256</v>
      </c>
      <c r="AB583" s="3" t="s">
        <v>703</v>
      </c>
      <c r="AC583" s="3" t="s">
        <v>30</v>
      </c>
      <c r="AD583" s="3">
        <v>0.02</v>
      </c>
    </row>
    <row r="584" spans="1:30" x14ac:dyDescent="0.25">
      <c r="A584" s="2">
        <v>45275.539652777778</v>
      </c>
      <c r="B584" s="3">
        <v>494</v>
      </c>
      <c r="C584" s="3">
        <v>429</v>
      </c>
      <c r="D584" s="2">
        <v>45275.581400462965</v>
      </c>
      <c r="E584" s="3" t="s">
        <v>907</v>
      </c>
      <c r="F584" s="3">
        <v>11.9</v>
      </c>
      <c r="G584" s="2">
        <v>45275.581319444449</v>
      </c>
      <c r="H584" s="3" t="s">
        <v>608</v>
      </c>
      <c r="I584" s="3">
        <v>1.93</v>
      </c>
      <c r="J584" s="3">
        <v>0.02</v>
      </c>
      <c r="K584" s="2">
        <v>45278.43240740741</v>
      </c>
      <c r="L584" s="3" t="s">
        <v>1102</v>
      </c>
      <c r="M584" s="3" t="s">
        <v>1200</v>
      </c>
      <c r="N584" s="2">
        <v>45278.494606481487</v>
      </c>
      <c r="O584" s="3" t="s">
        <v>913</v>
      </c>
      <c r="P584" s="3">
        <v>12.2</v>
      </c>
      <c r="Q584" s="2">
        <v>45278.480740740742</v>
      </c>
      <c r="R584" s="3" t="s">
        <v>316</v>
      </c>
      <c r="S584" s="3" t="s">
        <v>30</v>
      </c>
      <c r="T584" s="3">
        <v>0.02</v>
      </c>
      <c r="U584" s="2">
        <v>45275.480023148149</v>
      </c>
      <c r="V584" s="3" t="s">
        <v>855</v>
      </c>
      <c r="W584" s="3" t="s">
        <v>540</v>
      </c>
      <c r="X584" s="2">
        <v>45275.545300925922</v>
      </c>
      <c r="Y584" s="3">
        <v>86.5</v>
      </c>
      <c r="Z584" s="3">
        <v>11.1</v>
      </c>
      <c r="AA584" s="2">
        <v>45275.542523148149</v>
      </c>
      <c r="AB584" s="3" t="s">
        <v>645</v>
      </c>
      <c r="AC584" s="3" t="s">
        <v>30</v>
      </c>
      <c r="AD584" s="3">
        <v>0.02</v>
      </c>
    </row>
    <row r="585" spans="1:30" x14ac:dyDescent="0.25">
      <c r="A585" s="2">
        <v>45275.541041666671</v>
      </c>
      <c r="B585" s="3">
        <v>536</v>
      </c>
      <c r="C585" s="3">
        <v>463</v>
      </c>
      <c r="D585" s="2">
        <v>45275.582708333328</v>
      </c>
      <c r="E585" s="3" t="s">
        <v>907</v>
      </c>
      <c r="F585" s="3">
        <v>11.9</v>
      </c>
      <c r="G585" s="2">
        <v>45275.581365740742</v>
      </c>
      <c r="H585" s="3" t="s">
        <v>608</v>
      </c>
      <c r="I585" s="3">
        <v>1.93</v>
      </c>
      <c r="J585" s="3">
        <v>0.02</v>
      </c>
      <c r="K585" s="2">
        <v>45278.43377314815</v>
      </c>
      <c r="L585" s="3" t="s">
        <v>1201</v>
      </c>
      <c r="M585" s="3" t="s">
        <v>1202</v>
      </c>
      <c r="N585" s="2">
        <v>45278.497384259259</v>
      </c>
      <c r="O585" s="3">
        <v>76.5</v>
      </c>
      <c r="P585" s="3">
        <v>12.2</v>
      </c>
      <c r="Q585" s="2">
        <v>45278.482094907406</v>
      </c>
      <c r="R585" s="3" t="s">
        <v>193</v>
      </c>
      <c r="S585" s="3" t="s">
        <v>30</v>
      </c>
      <c r="T585" s="3">
        <v>0.02</v>
      </c>
      <c r="U585" s="2">
        <v>45275.481412037036</v>
      </c>
      <c r="V585" s="3" t="s">
        <v>181</v>
      </c>
      <c r="W585" s="3" t="s">
        <v>847</v>
      </c>
      <c r="X585" s="2">
        <v>45275.546689814815</v>
      </c>
      <c r="Y585" s="3">
        <v>86.5</v>
      </c>
      <c r="Z585" s="3">
        <v>11.1</v>
      </c>
      <c r="AA585" s="2">
        <v>45275.543912037036</v>
      </c>
      <c r="AB585" s="3" t="s">
        <v>419</v>
      </c>
      <c r="AC585" s="3" t="s">
        <v>30</v>
      </c>
      <c r="AD585" s="3">
        <v>0.02</v>
      </c>
    </row>
    <row r="586" spans="1:30" x14ac:dyDescent="0.25">
      <c r="A586" s="2">
        <v>45275.542430555557</v>
      </c>
      <c r="B586" s="3">
        <v>533</v>
      </c>
      <c r="C586" s="3">
        <v>461</v>
      </c>
      <c r="D586" s="2">
        <v>45275.582754629635</v>
      </c>
      <c r="E586" s="3" t="s">
        <v>907</v>
      </c>
      <c r="F586" s="3">
        <v>11.9</v>
      </c>
      <c r="G586" s="2">
        <v>45275.581400462965</v>
      </c>
      <c r="H586" s="3" t="s">
        <v>608</v>
      </c>
      <c r="I586" s="3">
        <v>1.93</v>
      </c>
      <c r="J586" s="3">
        <v>0.02</v>
      </c>
      <c r="K586" s="2">
        <v>45278.435173611113</v>
      </c>
      <c r="L586" s="3" t="s">
        <v>1203</v>
      </c>
      <c r="M586" s="3" t="s">
        <v>1199</v>
      </c>
      <c r="N586" s="2">
        <v>45278.498773148152</v>
      </c>
      <c r="O586" s="3">
        <v>76.5</v>
      </c>
      <c r="P586" s="3">
        <v>12.2</v>
      </c>
      <c r="Q586" s="2">
        <v>45278.483495370368</v>
      </c>
      <c r="R586" s="3" t="s">
        <v>618</v>
      </c>
      <c r="S586" s="3" t="s">
        <v>30</v>
      </c>
      <c r="T586" s="3">
        <v>0.02</v>
      </c>
      <c r="U586" s="2">
        <v>45275.482800925922</v>
      </c>
      <c r="V586" s="3" t="s">
        <v>785</v>
      </c>
      <c r="W586" s="3" t="s">
        <v>572</v>
      </c>
      <c r="X586" s="2">
        <v>45275.548078703709</v>
      </c>
      <c r="Y586" s="3">
        <v>86.5</v>
      </c>
      <c r="Z586" s="3">
        <v>11.1</v>
      </c>
      <c r="AA586" s="2">
        <v>45275.545300925922</v>
      </c>
      <c r="AB586" s="3" t="s">
        <v>190</v>
      </c>
      <c r="AC586" s="3" t="s">
        <v>30</v>
      </c>
      <c r="AD586" s="3">
        <v>0.02</v>
      </c>
    </row>
    <row r="587" spans="1:30" x14ac:dyDescent="0.25">
      <c r="A587" s="2">
        <v>45275.545208333337</v>
      </c>
      <c r="B587" s="3">
        <v>574</v>
      </c>
      <c r="C587" s="3">
        <v>490</v>
      </c>
      <c r="D587" s="2">
        <v>45275.584097222221</v>
      </c>
      <c r="E587" s="3">
        <v>81.5</v>
      </c>
      <c r="F587" s="3">
        <v>11.9</v>
      </c>
      <c r="G587" s="2">
        <v>45275.582708333328</v>
      </c>
      <c r="H587" s="3" t="s">
        <v>480</v>
      </c>
      <c r="I587" s="3">
        <v>2.12</v>
      </c>
      <c r="J587" s="3">
        <v>0.02</v>
      </c>
      <c r="K587" s="2">
        <v>45278.436550925922</v>
      </c>
      <c r="L587" s="3" t="s">
        <v>1043</v>
      </c>
      <c r="M587" s="3" t="s">
        <v>1046</v>
      </c>
      <c r="N587" s="2">
        <v>45278.500243055554</v>
      </c>
      <c r="O587" s="3">
        <v>76.5</v>
      </c>
      <c r="P587" s="3">
        <v>12.2</v>
      </c>
      <c r="Q587" s="2">
        <v>45278.484884259262</v>
      </c>
      <c r="R587" s="3" t="s">
        <v>145</v>
      </c>
      <c r="S587" s="3" t="s">
        <v>30</v>
      </c>
      <c r="T587" s="3">
        <v>0.02</v>
      </c>
      <c r="U587" s="2">
        <v>45275.484189814815</v>
      </c>
      <c r="V587" s="3" t="s">
        <v>785</v>
      </c>
      <c r="W587" s="3" t="s">
        <v>572</v>
      </c>
      <c r="X587" s="2">
        <v>45275.549467592587</v>
      </c>
      <c r="Y587" s="3" t="s">
        <v>1183</v>
      </c>
      <c r="Z587" s="3">
        <v>11.1</v>
      </c>
      <c r="AA587" s="2">
        <v>45275.546689814815</v>
      </c>
      <c r="AB587" s="3" t="s">
        <v>317</v>
      </c>
      <c r="AC587" s="3" t="s">
        <v>30</v>
      </c>
      <c r="AD587" s="3">
        <v>0.02</v>
      </c>
    </row>
    <row r="588" spans="1:30" x14ac:dyDescent="0.25">
      <c r="A588" s="2">
        <v>45275.546597222223</v>
      </c>
      <c r="B588" s="3">
        <v>571</v>
      </c>
      <c r="C588" s="3">
        <v>490</v>
      </c>
      <c r="D588" s="2">
        <v>45275.584131944444</v>
      </c>
      <c r="E588" s="3">
        <v>81.5</v>
      </c>
      <c r="F588" s="3">
        <v>11.9</v>
      </c>
      <c r="G588" s="2">
        <v>45275.582754629635</v>
      </c>
      <c r="H588" s="3" t="s">
        <v>480</v>
      </c>
      <c r="I588" s="3">
        <v>2.12</v>
      </c>
      <c r="J588" s="3">
        <v>0.02</v>
      </c>
      <c r="K588" s="2">
        <v>45278.437951388885</v>
      </c>
      <c r="L588" s="3" t="s">
        <v>1070</v>
      </c>
      <c r="M588" s="3" t="s">
        <v>1042</v>
      </c>
      <c r="N588" s="2">
        <v>45278.501550925925</v>
      </c>
      <c r="O588" s="3">
        <v>76.5</v>
      </c>
      <c r="P588" s="3">
        <v>12.2</v>
      </c>
      <c r="Q588" s="2">
        <v>45278.486273148148</v>
      </c>
      <c r="R588" s="3" t="s">
        <v>1370</v>
      </c>
      <c r="S588" s="3" t="s">
        <v>30</v>
      </c>
      <c r="T588" s="3">
        <v>0.02</v>
      </c>
      <c r="U588" s="2">
        <v>45275.485578703709</v>
      </c>
      <c r="V588" s="3" t="s">
        <v>681</v>
      </c>
      <c r="W588" s="3" t="s">
        <v>536</v>
      </c>
      <c r="X588" s="2">
        <v>45275.550856481481</v>
      </c>
      <c r="Y588" s="3" t="s">
        <v>1183</v>
      </c>
      <c r="Z588" s="3">
        <v>11.1</v>
      </c>
      <c r="AA588" s="2">
        <v>45275.548078703709</v>
      </c>
      <c r="AB588" s="3" t="s">
        <v>140</v>
      </c>
      <c r="AC588" s="3" t="s">
        <v>30</v>
      </c>
      <c r="AD588" s="3">
        <v>0.02</v>
      </c>
    </row>
    <row r="589" spans="1:30" x14ac:dyDescent="0.25">
      <c r="A589" s="2">
        <v>45275.547986111109</v>
      </c>
      <c r="B589" s="3">
        <v>585</v>
      </c>
      <c r="C589" s="3">
        <v>507</v>
      </c>
      <c r="D589" s="2">
        <v>45275.584178240737</v>
      </c>
      <c r="E589" s="3">
        <v>81.5</v>
      </c>
      <c r="F589" s="3">
        <v>11.9</v>
      </c>
      <c r="G589" s="2">
        <v>45275.584097222221</v>
      </c>
      <c r="H589" s="3" t="s">
        <v>674</v>
      </c>
      <c r="I589" s="3">
        <v>2.31</v>
      </c>
      <c r="J589" s="3">
        <v>0.02</v>
      </c>
      <c r="K589" s="2">
        <v>45278.439328703702</v>
      </c>
      <c r="L589" s="3" t="s">
        <v>968</v>
      </c>
      <c r="M589" s="3" t="s">
        <v>1064</v>
      </c>
      <c r="N589" s="2">
        <v>45278.502928240741</v>
      </c>
      <c r="O589" s="3" t="s">
        <v>913</v>
      </c>
      <c r="P589" s="3">
        <v>12.2</v>
      </c>
      <c r="Q589" s="2">
        <v>45278.487662037034</v>
      </c>
      <c r="R589" s="3" t="s">
        <v>323</v>
      </c>
      <c r="S589" s="3" t="s">
        <v>30</v>
      </c>
      <c r="T589" s="3">
        <v>0.02</v>
      </c>
      <c r="U589" s="2">
        <v>45275.486967592587</v>
      </c>
      <c r="V589" s="3" t="s">
        <v>174</v>
      </c>
      <c r="W589" s="3" t="s">
        <v>1161</v>
      </c>
      <c r="X589" s="2">
        <v>45275.552245370374</v>
      </c>
      <c r="Y589" s="3" t="s">
        <v>1183</v>
      </c>
      <c r="Z589" s="3">
        <v>11.2</v>
      </c>
      <c r="AA589" s="2">
        <v>45275.549467592587</v>
      </c>
      <c r="AB589" s="3" t="s">
        <v>397</v>
      </c>
      <c r="AC589" s="3" t="s">
        <v>30</v>
      </c>
      <c r="AD589" s="3">
        <v>0.02</v>
      </c>
    </row>
    <row r="590" spans="1:30" x14ac:dyDescent="0.25">
      <c r="A590" s="2">
        <v>45275.548032407409</v>
      </c>
      <c r="B590" s="3">
        <v>585</v>
      </c>
      <c r="C590" s="3">
        <v>507</v>
      </c>
      <c r="D590" s="2">
        <v>45275.585486111115</v>
      </c>
      <c r="E590" s="3">
        <v>81.5</v>
      </c>
      <c r="F590" s="3">
        <v>11.9</v>
      </c>
      <c r="G590" s="2">
        <v>45275.584131944444</v>
      </c>
      <c r="H590" s="3" t="s">
        <v>674</v>
      </c>
      <c r="I590" s="3">
        <v>2.31</v>
      </c>
      <c r="J590" s="3">
        <v>0.02</v>
      </c>
      <c r="K590" s="2">
        <v>45278.440729166672</v>
      </c>
      <c r="L590" s="3" t="s">
        <v>999</v>
      </c>
      <c r="M590" s="3" t="s">
        <v>1062</v>
      </c>
      <c r="N590" s="2">
        <v>45278.504340277781</v>
      </c>
      <c r="O590" s="3">
        <v>76.5</v>
      </c>
      <c r="P590" s="3">
        <v>12.1</v>
      </c>
      <c r="Q590" s="2">
        <v>45278.489050925928</v>
      </c>
      <c r="R590" s="3" t="s">
        <v>1258</v>
      </c>
      <c r="S590" s="3" t="s">
        <v>30</v>
      </c>
      <c r="T590" s="3">
        <v>0.02</v>
      </c>
      <c r="U590" s="2">
        <v>45275.488356481481</v>
      </c>
      <c r="V590" s="3" t="s">
        <v>174</v>
      </c>
      <c r="W590" s="3" t="s">
        <v>1161</v>
      </c>
      <c r="X590" s="2">
        <v>45275.55363425926</v>
      </c>
      <c r="Y590" s="3" t="s">
        <v>1183</v>
      </c>
      <c r="Z590" s="3">
        <v>11.2</v>
      </c>
      <c r="AA590" s="2">
        <v>45275.550856481481</v>
      </c>
      <c r="AB590" s="3" t="s">
        <v>33</v>
      </c>
      <c r="AC590" s="3" t="s">
        <v>30</v>
      </c>
      <c r="AD590" s="3">
        <v>0.02</v>
      </c>
    </row>
    <row r="591" spans="1:30" x14ac:dyDescent="0.25">
      <c r="A591" s="2">
        <v>45275.548067129625</v>
      </c>
      <c r="B591" s="3">
        <v>585</v>
      </c>
      <c r="C591" s="3">
        <v>507</v>
      </c>
      <c r="D591" s="2">
        <v>45275.585543981477</v>
      </c>
      <c r="E591" s="3">
        <v>81.5</v>
      </c>
      <c r="F591" s="3">
        <v>11.9</v>
      </c>
      <c r="G591" s="2">
        <v>45275.584178240737</v>
      </c>
      <c r="H591" s="3" t="s">
        <v>674</v>
      </c>
      <c r="I591" s="3">
        <v>2.31</v>
      </c>
      <c r="J591" s="3">
        <v>0.02</v>
      </c>
      <c r="K591" s="2">
        <v>45278.442106481481</v>
      </c>
      <c r="L591" s="3" t="s">
        <v>954</v>
      </c>
      <c r="M591" s="3" t="s">
        <v>1038</v>
      </c>
      <c r="N591" s="2">
        <v>45278.505775462967</v>
      </c>
      <c r="O591" s="3">
        <v>76.5</v>
      </c>
      <c r="P591" s="3">
        <v>12.1</v>
      </c>
      <c r="Q591" s="2">
        <v>45278.490428240737</v>
      </c>
      <c r="R591" s="3" t="s">
        <v>612</v>
      </c>
      <c r="S591" s="3" t="s">
        <v>30</v>
      </c>
      <c r="T591" s="3">
        <v>0.02</v>
      </c>
      <c r="U591" s="2">
        <v>45275.489745370374</v>
      </c>
      <c r="V591" s="3" t="s">
        <v>205</v>
      </c>
      <c r="W591" s="3" t="s">
        <v>424</v>
      </c>
      <c r="X591" s="2">
        <v>45275.555023148147</v>
      </c>
      <c r="Y591" s="3" t="s">
        <v>1183</v>
      </c>
      <c r="Z591" s="3">
        <v>11.2</v>
      </c>
      <c r="AA591" s="2">
        <v>45275.552245370374</v>
      </c>
      <c r="AB591" s="3" t="s">
        <v>616</v>
      </c>
      <c r="AC591" s="3" t="s">
        <v>30</v>
      </c>
      <c r="AD591" s="3">
        <v>0.02</v>
      </c>
    </row>
    <row r="592" spans="1:30" x14ac:dyDescent="0.25">
      <c r="A592" s="2">
        <v>45275.549375000002</v>
      </c>
      <c r="B592" s="3">
        <v>536</v>
      </c>
      <c r="C592" s="3">
        <v>445</v>
      </c>
      <c r="D592" s="2">
        <v>45275.5855787037</v>
      </c>
      <c r="E592" s="3">
        <v>81.5</v>
      </c>
      <c r="F592" s="3">
        <v>11.9</v>
      </c>
      <c r="G592" s="2">
        <v>45275.585486111115</v>
      </c>
      <c r="H592" s="3" t="s">
        <v>581</v>
      </c>
      <c r="I592" s="3">
        <v>2.29</v>
      </c>
      <c r="J592" s="3">
        <v>0.02</v>
      </c>
      <c r="K592" s="2">
        <v>45278.443495370375</v>
      </c>
      <c r="L592" s="3" t="s">
        <v>945</v>
      </c>
      <c r="M592" s="3" t="s">
        <v>1203</v>
      </c>
      <c r="N592" s="2">
        <v>45278.507118055553</v>
      </c>
      <c r="O592" s="3">
        <v>76.5</v>
      </c>
      <c r="P592" s="3">
        <v>12.1</v>
      </c>
      <c r="Q592" s="2">
        <v>45278.49181712963</v>
      </c>
      <c r="R592" s="3" t="s">
        <v>603</v>
      </c>
      <c r="S592" s="3" t="s">
        <v>30</v>
      </c>
      <c r="T592" s="3">
        <v>0.02</v>
      </c>
      <c r="U592" s="2">
        <v>45275.49113425926</v>
      </c>
      <c r="V592" s="3" t="s">
        <v>690</v>
      </c>
      <c r="W592" s="3" t="s">
        <v>818</v>
      </c>
      <c r="X592" s="2">
        <v>45275.55641203704</v>
      </c>
      <c r="Y592" s="3" t="s">
        <v>1183</v>
      </c>
      <c r="Z592" s="3">
        <v>11.2</v>
      </c>
      <c r="AA592" s="2">
        <v>45275.55363425926</v>
      </c>
      <c r="AB592" s="3" t="s">
        <v>137</v>
      </c>
      <c r="AC592" s="3" t="s">
        <v>30</v>
      </c>
      <c r="AD592" s="3">
        <v>0.02</v>
      </c>
    </row>
    <row r="593" spans="1:30" x14ac:dyDescent="0.25">
      <c r="A593" s="2">
        <v>45275.549432870372</v>
      </c>
      <c r="B593" s="3">
        <v>536</v>
      </c>
      <c r="C593" s="3">
        <v>445</v>
      </c>
      <c r="D593" s="2">
        <v>45275.586875000001</v>
      </c>
      <c r="E593" s="3">
        <v>82.5</v>
      </c>
      <c r="F593" s="3" t="s">
        <v>914</v>
      </c>
      <c r="G593" s="2">
        <v>45275.585543981477</v>
      </c>
      <c r="H593" s="3" t="s">
        <v>581</v>
      </c>
      <c r="I593" s="3">
        <v>2.29</v>
      </c>
      <c r="J593" s="3">
        <v>0.02</v>
      </c>
      <c r="K593" s="2">
        <v>45278.444907407407</v>
      </c>
      <c r="L593" s="3" t="s">
        <v>1107</v>
      </c>
      <c r="M593" s="3" t="s">
        <v>1045</v>
      </c>
      <c r="N593" s="2">
        <v>45278.508587962962</v>
      </c>
      <c r="O593" s="3">
        <v>76.5</v>
      </c>
      <c r="P593" s="3">
        <v>12.1</v>
      </c>
      <c r="Q593" s="2">
        <v>45278.493206018524</v>
      </c>
      <c r="R593" s="3" t="s">
        <v>198</v>
      </c>
      <c r="S593" s="3" t="s">
        <v>30</v>
      </c>
      <c r="T593" s="3">
        <v>0.02</v>
      </c>
      <c r="U593" s="2">
        <v>45275.492523148147</v>
      </c>
      <c r="V593" s="3" t="s">
        <v>690</v>
      </c>
      <c r="W593" s="3" t="s">
        <v>818</v>
      </c>
      <c r="X593" s="2">
        <v>45275.557824074072</v>
      </c>
      <c r="Y593" s="3" t="s">
        <v>1183</v>
      </c>
      <c r="Z593" s="3">
        <v>11.1</v>
      </c>
      <c r="AA593" s="2">
        <v>45275.555023148147</v>
      </c>
      <c r="AB593" s="3" t="s">
        <v>190</v>
      </c>
      <c r="AC593" s="3" t="s">
        <v>30</v>
      </c>
      <c r="AD593" s="3">
        <v>0.02</v>
      </c>
    </row>
    <row r="594" spans="1:30" x14ac:dyDescent="0.25">
      <c r="A594" s="2">
        <v>45275.549456018518</v>
      </c>
      <c r="B594" s="3">
        <v>536</v>
      </c>
      <c r="C594" s="3">
        <v>445</v>
      </c>
      <c r="D594" s="2">
        <v>45275.58693287037</v>
      </c>
      <c r="E594" s="3">
        <v>82.5</v>
      </c>
      <c r="F594" s="3" t="s">
        <v>914</v>
      </c>
      <c r="G594" s="2">
        <v>45275.5855787037</v>
      </c>
      <c r="H594" s="3" t="s">
        <v>581</v>
      </c>
      <c r="I594" s="3">
        <v>2.29</v>
      </c>
      <c r="J594" s="3">
        <v>0.02</v>
      </c>
      <c r="K594" s="2">
        <v>45278.446273148147</v>
      </c>
      <c r="L594" s="3" t="s">
        <v>990</v>
      </c>
      <c r="M594" s="3" t="s">
        <v>1185</v>
      </c>
      <c r="N594" s="2">
        <v>45278.509884259256</v>
      </c>
      <c r="O594" s="3">
        <v>76.5</v>
      </c>
      <c r="P594" s="3">
        <v>12.1</v>
      </c>
      <c r="Q594" s="2">
        <v>45278.494606481487</v>
      </c>
      <c r="R594" s="3" t="s">
        <v>586</v>
      </c>
      <c r="S594" s="3" t="s">
        <v>30</v>
      </c>
      <c r="T594" s="3">
        <v>0.02</v>
      </c>
      <c r="U594" s="2">
        <v>45275.49391203704</v>
      </c>
      <c r="V594" s="3" t="s">
        <v>1461</v>
      </c>
      <c r="W594" s="3" t="s">
        <v>765</v>
      </c>
      <c r="X594" s="2">
        <v>45275.559189814812</v>
      </c>
      <c r="Y594" s="3" t="s">
        <v>1183</v>
      </c>
      <c r="Z594" s="3">
        <v>11.2</v>
      </c>
      <c r="AA594" s="2">
        <v>45275.55641203704</v>
      </c>
      <c r="AB594" s="3" t="s">
        <v>249</v>
      </c>
      <c r="AC594" s="3" t="s">
        <v>30</v>
      </c>
      <c r="AD594" s="3">
        <v>0.02</v>
      </c>
    </row>
    <row r="595" spans="1:30" x14ac:dyDescent="0.25">
      <c r="A595" s="2">
        <v>45275.550775462965</v>
      </c>
      <c r="B595" s="3">
        <v>546</v>
      </c>
      <c r="C595" s="3">
        <v>448</v>
      </c>
      <c r="D595" s="2">
        <v>45275.586967592593</v>
      </c>
      <c r="E595" s="3">
        <v>82.5</v>
      </c>
      <c r="F595" s="3" t="s">
        <v>914</v>
      </c>
      <c r="G595" s="2">
        <v>45275.586875000001</v>
      </c>
      <c r="H595" s="3" t="s">
        <v>60</v>
      </c>
      <c r="I595" s="3">
        <v>2.36</v>
      </c>
      <c r="J595" s="3">
        <v>0.02</v>
      </c>
      <c r="K595" s="2">
        <v>45278.447766203702</v>
      </c>
      <c r="L595" s="3" t="s">
        <v>998</v>
      </c>
      <c r="M595" s="3" t="s">
        <v>1000</v>
      </c>
      <c r="N595" s="2">
        <v>45278.511273148149</v>
      </c>
      <c r="O595" s="3">
        <v>76.5</v>
      </c>
      <c r="P595" s="3">
        <v>12.1</v>
      </c>
      <c r="Q595" s="2">
        <v>45278.497384259259</v>
      </c>
      <c r="R595" s="3" t="s">
        <v>1371</v>
      </c>
      <c r="S595" s="3" t="s">
        <v>30</v>
      </c>
      <c r="T595" s="3">
        <v>0.02</v>
      </c>
      <c r="U595" s="2">
        <v>45275.495300925926</v>
      </c>
      <c r="V595" s="3" t="s">
        <v>1262</v>
      </c>
      <c r="W595" s="3" t="s">
        <v>519</v>
      </c>
      <c r="X595" s="2">
        <v>45275.560578703706</v>
      </c>
      <c r="Y595" s="3" t="s">
        <v>1183</v>
      </c>
      <c r="Z595" s="3">
        <v>11.2</v>
      </c>
      <c r="AA595" s="2">
        <v>45275.557824074072</v>
      </c>
      <c r="AB595" s="3" t="s">
        <v>137</v>
      </c>
      <c r="AC595" s="3" t="s">
        <v>30</v>
      </c>
      <c r="AD595" s="3">
        <v>0.02</v>
      </c>
    </row>
    <row r="596" spans="1:30" x14ac:dyDescent="0.25">
      <c r="A596" s="2">
        <v>45275.550856481481</v>
      </c>
      <c r="B596" s="3">
        <v>546</v>
      </c>
      <c r="C596" s="3">
        <v>448</v>
      </c>
      <c r="D596" s="2">
        <v>45275.588263888887</v>
      </c>
      <c r="E596" s="3">
        <v>82.5</v>
      </c>
      <c r="F596" s="3">
        <v>11.9</v>
      </c>
      <c r="G596" s="2">
        <v>45275.58693287037</v>
      </c>
      <c r="H596" s="3" t="s">
        <v>60</v>
      </c>
      <c r="I596" s="3">
        <v>2.36</v>
      </c>
      <c r="J596" s="3">
        <v>0.02</v>
      </c>
      <c r="K596" s="2">
        <v>45278.449062500003</v>
      </c>
      <c r="L596" s="3" t="s">
        <v>1204</v>
      </c>
      <c r="M596" s="3" t="s">
        <v>1085</v>
      </c>
      <c r="N596" s="2">
        <v>45278.512743055559</v>
      </c>
      <c r="O596" s="3">
        <v>76.5</v>
      </c>
      <c r="P596" s="3">
        <v>12.1</v>
      </c>
      <c r="Q596" s="2">
        <v>45278.498773148152</v>
      </c>
      <c r="R596" s="3" t="s">
        <v>583</v>
      </c>
      <c r="S596" s="3" t="s">
        <v>30</v>
      </c>
      <c r="T596" s="3">
        <v>0.02</v>
      </c>
      <c r="U596" s="2">
        <v>45275.496689814812</v>
      </c>
      <c r="V596" s="3" t="s">
        <v>1262</v>
      </c>
      <c r="W596" s="3" t="s">
        <v>519</v>
      </c>
      <c r="X596" s="2">
        <v>45275.561967592592</v>
      </c>
      <c r="Y596" s="3" t="s">
        <v>1183</v>
      </c>
      <c r="Z596" s="3">
        <v>11.1</v>
      </c>
      <c r="AA596" s="2">
        <v>45275.559189814812</v>
      </c>
      <c r="AB596" s="3" t="s">
        <v>748</v>
      </c>
      <c r="AC596" s="3" t="s">
        <v>30</v>
      </c>
      <c r="AD596" s="3">
        <v>0.03</v>
      </c>
    </row>
    <row r="597" spans="1:30" x14ac:dyDescent="0.25">
      <c r="A597" s="2">
        <v>45275.55086805555</v>
      </c>
      <c r="B597" s="3">
        <v>546</v>
      </c>
      <c r="C597" s="3">
        <v>448</v>
      </c>
      <c r="D597" s="2">
        <v>45275.588321759264</v>
      </c>
      <c r="E597" s="3">
        <v>82.5</v>
      </c>
      <c r="F597" s="3">
        <v>11.9</v>
      </c>
      <c r="G597" s="2">
        <v>45275.586967592593</v>
      </c>
      <c r="H597" s="3" t="s">
        <v>60</v>
      </c>
      <c r="I597" s="3">
        <v>2.36</v>
      </c>
      <c r="J597" s="3">
        <v>0.02</v>
      </c>
      <c r="K597" s="2">
        <v>45278.450474537036</v>
      </c>
      <c r="L597" s="3" t="s">
        <v>1205</v>
      </c>
      <c r="M597" s="3" t="s">
        <v>1191</v>
      </c>
      <c r="N597" s="2">
        <v>45278.515451388885</v>
      </c>
      <c r="O597" s="3">
        <v>76.5</v>
      </c>
      <c r="P597" s="3" t="s">
        <v>914</v>
      </c>
      <c r="Q597" s="2">
        <v>45278.500243055554</v>
      </c>
      <c r="R597" s="3" t="s">
        <v>598</v>
      </c>
      <c r="S597" s="3" t="s">
        <v>30</v>
      </c>
      <c r="T597" s="3">
        <v>0.02</v>
      </c>
      <c r="U597" s="2">
        <v>45275.498078703706</v>
      </c>
      <c r="V597" s="3" t="s">
        <v>1322</v>
      </c>
      <c r="W597" s="3" t="s">
        <v>800</v>
      </c>
      <c r="X597" s="2">
        <v>45275.563356481478</v>
      </c>
      <c r="Y597" s="3" t="s">
        <v>1183</v>
      </c>
      <c r="Z597" s="3">
        <v>11.2</v>
      </c>
      <c r="AA597" s="2">
        <v>45275.560578703706</v>
      </c>
      <c r="AB597" s="3" t="s">
        <v>747</v>
      </c>
      <c r="AC597" s="3" t="s">
        <v>30</v>
      </c>
      <c r="AD597" s="3">
        <v>0.02</v>
      </c>
    </row>
    <row r="598" spans="1:30" x14ac:dyDescent="0.25">
      <c r="A598" s="2">
        <v>45275.552152777775</v>
      </c>
      <c r="B598" s="3">
        <v>519</v>
      </c>
      <c r="C598" s="3">
        <v>446</v>
      </c>
      <c r="D598" s="2">
        <v>45275.588356481487</v>
      </c>
      <c r="E598" s="3">
        <v>82.5</v>
      </c>
      <c r="F598" s="3">
        <v>11.9</v>
      </c>
      <c r="G598" s="2">
        <v>45275.588263888887</v>
      </c>
      <c r="H598" s="3" t="s">
        <v>675</v>
      </c>
      <c r="I598" s="3">
        <v>2.33</v>
      </c>
      <c r="J598" s="3">
        <v>0.02</v>
      </c>
      <c r="K598" s="2">
        <v>45278.451886574076</v>
      </c>
      <c r="L598" s="3" t="s">
        <v>1001</v>
      </c>
      <c r="M598" s="3" t="s">
        <v>1170</v>
      </c>
      <c r="N598" s="2">
        <v>45278.516828703709</v>
      </c>
      <c r="O598" s="3" t="s">
        <v>902</v>
      </c>
      <c r="P598" s="3">
        <v>12.1</v>
      </c>
      <c r="Q598" s="2">
        <v>45278.501550925925</v>
      </c>
      <c r="R598" s="3" t="s">
        <v>599</v>
      </c>
      <c r="S598" s="3" t="s">
        <v>30</v>
      </c>
      <c r="T598" s="3">
        <v>0.02</v>
      </c>
      <c r="U598" s="2">
        <v>45275.499467592592</v>
      </c>
      <c r="V598" s="3" t="s">
        <v>438</v>
      </c>
      <c r="W598" s="3" t="s">
        <v>423</v>
      </c>
      <c r="X598" s="2">
        <v>45275.564745370371</v>
      </c>
      <c r="Y598" s="3" t="s">
        <v>1183</v>
      </c>
      <c r="Z598" s="3">
        <v>11.2</v>
      </c>
      <c r="AA598" s="2">
        <v>45275.561967592592</v>
      </c>
      <c r="AB598" s="3" t="s">
        <v>398</v>
      </c>
      <c r="AC598" s="3" t="s">
        <v>30</v>
      </c>
      <c r="AD598" s="3">
        <v>0.02</v>
      </c>
    </row>
    <row r="599" spans="1:30" x14ac:dyDescent="0.25">
      <c r="A599" s="2">
        <v>45275.552199074074</v>
      </c>
      <c r="B599" s="3">
        <v>519</v>
      </c>
      <c r="C599" s="3">
        <v>446</v>
      </c>
      <c r="D599" s="2">
        <v>45275.58965277778</v>
      </c>
      <c r="E599" s="3">
        <v>82.5</v>
      </c>
      <c r="F599" s="3" t="s">
        <v>914</v>
      </c>
      <c r="G599" s="2">
        <v>45275.588321759264</v>
      </c>
      <c r="H599" s="3" t="s">
        <v>675</v>
      </c>
      <c r="I599" s="3">
        <v>2.33</v>
      </c>
      <c r="J599" s="3">
        <v>0.02</v>
      </c>
      <c r="K599" s="2">
        <v>45278.45413194444</v>
      </c>
      <c r="L599" s="3" t="s">
        <v>1181</v>
      </c>
      <c r="M599" s="3" t="s">
        <v>1206</v>
      </c>
      <c r="N599" s="2">
        <v>45278.516863425924</v>
      </c>
      <c r="O599" s="3" t="s">
        <v>902</v>
      </c>
      <c r="P599" s="3">
        <v>12.1</v>
      </c>
      <c r="Q599" s="2">
        <v>45278.502928240741</v>
      </c>
      <c r="R599" s="3" t="s">
        <v>62</v>
      </c>
      <c r="S599" s="3" t="s">
        <v>30</v>
      </c>
      <c r="T599" s="3">
        <v>0.02</v>
      </c>
      <c r="U599" s="2">
        <v>45275.500856481478</v>
      </c>
      <c r="V599" s="3" t="s">
        <v>438</v>
      </c>
      <c r="W599" s="3" t="s">
        <v>423</v>
      </c>
      <c r="X599" s="2">
        <v>45275.566134259258</v>
      </c>
      <c r="Y599" s="3" t="s">
        <v>1183</v>
      </c>
      <c r="Z599" s="3">
        <v>11.2</v>
      </c>
      <c r="AA599" s="2">
        <v>45275.563356481478</v>
      </c>
      <c r="AB599" s="3" t="s">
        <v>398</v>
      </c>
      <c r="AC599" s="3" t="s">
        <v>30</v>
      </c>
      <c r="AD599" s="3">
        <v>0.02</v>
      </c>
    </row>
    <row r="600" spans="1:30" x14ac:dyDescent="0.25">
      <c r="A600" s="2">
        <v>45275.552245370374</v>
      </c>
      <c r="B600" s="3">
        <v>519</v>
      </c>
      <c r="C600" s="3">
        <v>446</v>
      </c>
      <c r="D600" s="2">
        <v>45275.589699074073</v>
      </c>
      <c r="E600" s="3">
        <v>82.5</v>
      </c>
      <c r="F600" s="3" t="s">
        <v>914</v>
      </c>
      <c r="G600" s="2">
        <v>45275.588356481487</v>
      </c>
      <c r="H600" s="3" t="s">
        <v>675</v>
      </c>
      <c r="I600" s="3">
        <v>2.33</v>
      </c>
      <c r="J600" s="3">
        <v>0.02</v>
      </c>
      <c r="K600" s="2">
        <v>45278.454710648148</v>
      </c>
      <c r="L600" s="3" t="s">
        <v>1114</v>
      </c>
      <c r="M600" s="3" t="s">
        <v>1109</v>
      </c>
      <c r="N600" s="2">
        <v>45278.518206018518</v>
      </c>
      <c r="O600" s="3" t="s">
        <v>902</v>
      </c>
      <c r="P600" s="3" t="s">
        <v>914</v>
      </c>
      <c r="Q600" s="2">
        <v>45278.504340277781</v>
      </c>
      <c r="R600" s="3" t="s">
        <v>588</v>
      </c>
      <c r="S600" s="3" t="s">
        <v>30</v>
      </c>
      <c r="T600" s="3">
        <v>0.02</v>
      </c>
      <c r="U600" s="2">
        <v>45275.502245370371</v>
      </c>
      <c r="V600" s="3" t="s">
        <v>688</v>
      </c>
      <c r="W600" s="3" t="s">
        <v>1161</v>
      </c>
      <c r="X600" s="2">
        <v>45275.567523148144</v>
      </c>
      <c r="Y600" s="3" t="s">
        <v>1183</v>
      </c>
      <c r="Z600" s="3">
        <v>11.2</v>
      </c>
      <c r="AA600" s="2">
        <v>45275.564745370371</v>
      </c>
      <c r="AB600" s="3" t="s">
        <v>317</v>
      </c>
      <c r="AC600" s="3" t="s">
        <v>30</v>
      </c>
      <c r="AD600" s="3">
        <v>0.02</v>
      </c>
    </row>
    <row r="601" spans="1:30" x14ac:dyDescent="0.25">
      <c r="A601" s="2">
        <v>45275.553541666668</v>
      </c>
      <c r="B601" s="3">
        <v>558</v>
      </c>
      <c r="C601" s="3">
        <v>467</v>
      </c>
      <c r="D601" s="2">
        <v>45275.58975694445</v>
      </c>
      <c r="E601" s="3">
        <v>82.5</v>
      </c>
      <c r="F601" s="3" t="s">
        <v>914</v>
      </c>
      <c r="G601" s="2">
        <v>45275.58965277778</v>
      </c>
      <c r="H601" s="3" t="s">
        <v>600</v>
      </c>
      <c r="I601" s="3">
        <v>2.34</v>
      </c>
      <c r="J601" s="3">
        <v>0.02</v>
      </c>
      <c r="K601" s="2">
        <v>45278.455717592587</v>
      </c>
      <c r="L601" s="3" t="s">
        <v>1114</v>
      </c>
      <c r="M601" s="3" t="s">
        <v>1109</v>
      </c>
      <c r="N601" s="2">
        <v>45278.519594907411</v>
      </c>
      <c r="O601" s="3" t="s">
        <v>902</v>
      </c>
      <c r="P601" s="3" t="s">
        <v>914</v>
      </c>
      <c r="Q601" s="2">
        <v>45278.505775462967</v>
      </c>
      <c r="R601" s="3" t="s">
        <v>98</v>
      </c>
      <c r="S601" s="3" t="s">
        <v>30</v>
      </c>
      <c r="T601" s="3">
        <v>0.02</v>
      </c>
      <c r="U601" s="2">
        <v>45275.503634259258</v>
      </c>
      <c r="V601" s="3" t="s">
        <v>686</v>
      </c>
      <c r="W601" s="3" t="s">
        <v>496</v>
      </c>
      <c r="X601" s="2">
        <v>45275.568912037037</v>
      </c>
      <c r="Y601" s="3" t="s">
        <v>1183</v>
      </c>
      <c r="Z601" s="3">
        <v>11.2</v>
      </c>
      <c r="AA601" s="2">
        <v>45275.566134259258</v>
      </c>
      <c r="AB601" s="3" t="s">
        <v>634</v>
      </c>
      <c r="AC601" s="3" t="s">
        <v>30</v>
      </c>
      <c r="AD601" s="3">
        <v>0.02</v>
      </c>
    </row>
    <row r="602" spans="1:30" x14ac:dyDescent="0.25">
      <c r="A602" s="2">
        <v>45275.553657407407</v>
      </c>
      <c r="B602" s="3">
        <v>558</v>
      </c>
      <c r="C602" s="3">
        <v>467</v>
      </c>
      <c r="D602" s="2">
        <v>45275.591041666667</v>
      </c>
      <c r="E602" s="3" t="s">
        <v>907</v>
      </c>
      <c r="F602" s="3" t="s">
        <v>914</v>
      </c>
      <c r="G602" s="2">
        <v>45275.589699074073</v>
      </c>
      <c r="H602" s="3" t="s">
        <v>600</v>
      </c>
      <c r="I602" s="3">
        <v>2.34</v>
      </c>
      <c r="J602" s="3">
        <v>0.02</v>
      </c>
      <c r="K602" s="2">
        <v>45278.457094907411</v>
      </c>
      <c r="L602" s="3" t="s">
        <v>1207</v>
      </c>
      <c r="M602" s="3" t="s">
        <v>1208</v>
      </c>
      <c r="N602" s="2">
        <v>45278.519652777773</v>
      </c>
      <c r="O602" s="3" t="s">
        <v>902</v>
      </c>
      <c r="P602" s="3" t="s">
        <v>914</v>
      </c>
      <c r="Q602" s="2">
        <v>45278.507118055553</v>
      </c>
      <c r="R602" s="3" t="s">
        <v>667</v>
      </c>
      <c r="S602" s="3" t="s">
        <v>30</v>
      </c>
      <c r="T602" s="3">
        <v>0.02</v>
      </c>
      <c r="U602" s="2">
        <v>45275.505023148144</v>
      </c>
      <c r="V602" s="3" t="s">
        <v>686</v>
      </c>
      <c r="W602" s="3" t="s">
        <v>496</v>
      </c>
      <c r="X602" s="2">
        <v>45275.57030092593</v>
      </c>
      <c r="Y602" s="3" t="s">
        <v>1183</v>
      </c>
      <c r="Z602" s="3">
        <v>11.2</v>
      </c>
      <c r="AA602" s="2">
        <v>45275.567523148144</v>
      </c>
      <c r="AB602" s="3" t="s">
        <v>51</v>
      </c>
      <c r="AC602" s="3" t="s">
        <v>30</v>
      </c>
      <c r="AD602" s="3">
        <v>0.02</v>
      </c>
    </row>
    <row r="603" spans="1:30" x14ac:dyDescent="0.25">
      <c r="A603" s="2">
        <v>45275.555011574077</v>
      </c>
      <c r="B603" s="3">
        <v>549</v>
      </c>
      <c r="C603" s="3">
        <v>462</v>
      </c>
      <c r="D603" s="2">
        <v>45275.591099537036</v>
      </c>
      <c r="E603" s="3" t="s">
        <v>907</v>
      </c>
      <c r="F603" s="3" t="s">
        <v>914</v>
      </c>
      <c r="G603" s="2">
        <v>45275.58975694445</v>
      </c>
      <c r="H603" s="3" t="s">
        <v>600</v>
      </c>
      <c r="I603" s="3">
        <v>2.34</v>
      </c>
      <c r="J603" s="3">
        <v>0.02</v>
      </c>
      <c r="K603" s="2">
        <v>45278.458495370374</v>
      </c>
      <c r="L603" s="3" t="s">
        <v>1209</v>
      </c>
      <c r="M603" s="3" t="s">
        <v>1186</v>
      </c>
      <c r="N603" s="2">
        <v>45278.519675925927</v>
      </c>
      <c r="O603" s="3" t="s">
        <v>902</v>
      </c>
      <c r="P603" s="3" t="s">
        <v>914</v>
      </c>
      <c r="Q603" s="2">
        <v>45278.508587962962</v>
      </c>
      <c r="R603" s="3" t="s">
        <v>321</v>
      </c>
      <c r="S603" s="3" t="s">
        <v>30</v>
      </c>
      <c r="T603" s="3">
        <v>0.02</v>
      </c>
      <c r="U603" s="2">
        <v>45275.506412037037</v>
      </c>
      <c r="V603" s="3" t="s">
        <v>1262</v>
      </c>
      <c r="W603" s="3" t="s">
        <v>431</v>
      </c>
      <c r="X603" s="2">
        <v>45275.571689814809</v>
      </c>
      <c r="Y603" s="3" t="s">
        <v>1183</v>
      </c>
      <c r="Z603" s="3">
        <v>11.2</v>
      </c>
      <c r="AA603" s="2">
        <v>45275.568912037037</v>
      </c>
      <c r="AB603" s="3" t="s">
        <v>383</v>
      </c>
      <c r="AC603" s="3" t="s">
        <v>30</v>
      </c>
      <c r="AD603" s="3">
        <v>0.02</v>
      </c>
    </row>
    <row r="604" spans="1:30" x14ac:dyDescent="0.25">
      <c r="A604" s="2">
        <v>45275.55631944444</v>
      </c>
      <c r="B604" s="3">
        <v>575</v>
      </c>
      <c r="C604" s="3">
        <v>487</v>
      </c>
      <c r="D604" s="2">
        <v>45275.592430555553</v>
      </c>
      <c r="E604" s="3" t="s">
        <v>907</v>
      </c>
      <c r="F604" s="3">
        <v>11.9</v>
      </c>
      <c r="G604" s="2">
        <v>45275.591041666667</v>
      </c>
      <c r="H604" s="3" t="s">
        <v>676</v>
      </c>
      <c r="I604" s="3">
        <v>2.2999999999999998</v>
      </c>
      <c r="J604" s="3">
        <v>0.02</v>
      </c>
      <c r="K604" s="2">
        <v>45278.459907407407</v>
      </c>
      <c r="L604" s="3" t="s">
        <v>1209</v>
      </c>
      <c r="M604" s="3" t="s">
        <v>1186</v>
      </c>
      <c r="N604" s="2">
        <v>45278.520995370374</v>
      </c>
      <c r="O604" s="3" t="s">
        <v>902</v>
      </c>
      <c r="P604" s="3">
        <v>12.1</v>
      </c>
      <c r="Q604" s="2">
        <v>45278.509884259256</v>
      </c>
      <c r="R604" s="3" t="s">
        <v>88</v>
      </c>
      <c r="S604" s="3" t="s">
        <v>30</v>
      </c>
      <c r="T604" s="3">
        <v>0.02</v>
      </c>
      <c r="U604" s="2">
        <v>45275.50780092593</v>
      </c>
      <c r="V604" s="3" t="s">
        <v>683</v>
      </c>
      <c r="W604" s="3" t="s">
        <v>569</v>
      </c>
      <c r="X604" s="2">
        <v>45275.573078703703</v>
      </c>
      <c r="Y604" s="3" t="s">
        <v>1183</v>
      </c>
      <c r="Z604" s="3">
        <v>11.2</v>
      </c>
      <c r="AA604" s="2">
        <v>45275.57030092593</v>
      </c>
      <c r="AB604" s="3" t="s">
        <v>1500</v>
      </c>
      <c r="AC604" s="3" t="s">
        <v>30</v>
      </c>
      <c r="AD604" s="3">
        <v>0.02</v>
      </c>
    </row>
    <row r="605" spans="1:30" x14ac:dyDescent="0.25">
      <c r="A605" s="2">
        <v>45275.55641203704</v>
      </c>
      <c r="B605" s="3">
        <v>575</v>
      </c>
      <c r="C605" s="3">
        <v>487</v>
      </c>
      <c r="D605" s="2">
        <v>45275.592476851853</v>
      </c>
      <c r="E605" s="3" t="s">
        <v>907</v>
      </c>
      <c r="F605" s="3">
        <v>11.9</v>
      </c>
      <c r="G605" s="2">
        <v>45275.591099537036</v>
      </c>
      <c r="H605" s="3" t="s">
        <v>676</v>
      </c>
      <c r="I605" s="3">
        <v>2.2999999999999998</v>
      </c>
      <c r="J605" s="3">
        <v>0.02</v>
      </c>
      <c r="K605" s="2">
        <v>45278.4612962963</v>
      </c>
      <c r="L605" s="3" t="s">
        <v>966</v>
      </c>
      <c r="M605" s="3" t="s">
        <v>1210</v>
      </c>
      <c r="N605" s="2">
        <v>45278.521030092597</v>
      </c>
      <c r="O605" s="3" t="s">
        <v>902</v>
      </c>
      <c r="P605" s="3">
        <v>12.1</v>
      </c>
      <c r="Q605" s="2">
        <v>45278.511273148149</v>
      </c>
      <c r="R605" s="3" t="s">
        <v>258</v>
      </c>
      <c r="S605" s="3" t="s">
        <v>30</v>
      </c>
      <c r="T605" s="3">
        <v>0.02</v>
      </c>
      <c r="U605" s="2">
        <v>45275.509189814809</v>
      </c>
      <c r="V605" s="3" t="s">
        <v>683</v>
      </c>
      <c r="W605" s="3" t="s">
        <v>569</v>
      </c>
      <c r="X605" s="2">
        <v>45275.574467592596</v>
      </c>
      <c r="Y605" s="3" t="s">
        <v>1183</v>
      </c>
      <c r="Z605" s="3">
        <v>11.2</v>
      </c>
      <c r="AA605" s="2">
        <v>45275.571689814809</v>
      </c>
      <c r="AB605" s="3" t="s">
        <v>192</v>
      </c>
      <c r="AC605" s="3" t="s">
        <v>30</v>
      </c>
      <c r="AD605" s="3">
        <v>0.02</v>
      </c>
    </row>
    <row r="606" spans="1:30" x14ac:dyDescent="0.25">
      <c r="A606" s="2">
        <v>45275.557719907403</v>
      </c>
      <c r="B606" s="3">
        <v>572</v>
      </c>
      <c r="C606" s="3">
        <v>481</v>
      </c>
      <c r="D606" s="2">
        <v>45275.593877314815</v>
      </c>
      <c r="E606" s="3" t="s">
        <v>907</v>
      </c>
      <c r="F606" s="3">
        <v>11.9</v>
      </c>
      <c r="G606" s="2">
        <v>45275.592430555553</v>
      </c>
      <c r="H606" s="3" t="s">
        <v>263</v>
      </c>
      <c r="I606" s="3">
        <v>2.59</v>
      </c>
      <c r="J606" s="3">
        <v>0.02</v>
      </c>
      <c r="K606" s="2">
        <v>45278.462685185186</v>
      </c>
      <c r="L606" s="3" t="s">
        <v>1211</v>
      </c>
      <c r="M606" s="3" t="s">
        <v>1137</v>
      </c>
      <c r="N606" s="2">
        <v>45278.52107638889</v>
      </c>
      <c r="O606" s="3" t="s">
        <v>902</v>
      </c>
      <c r="P606" s="3">
        <v>12.1</v>
      </c>
      <c r="Q606" s="2">
        <v>45278.512743055559</v>
      </c>
      <c r="R606" s="3" t="s">
        <v>59</v>
      </c>
      <c r="S606" s="3" t="s">
        <v>30</v>
      </c>
      <c r="T606" s="3">
        <v>0.02</v>
      </c>
      <c r="U606" s="2">
        <v>45275.510578703703</v>
      </c>
      <c r="V606" s="3" t="s">
        <v>1322</v>
      </c>
      <c r="W606" s="3" t="s">
        <v>431</v>
      </c>
      <c r="X606" s="2">
        <v>45275.575856481482</v>
      </c>
      <c r="Y606" s="3" t="s">
        <v>1183</v>
      </c>
      <c r="Z606" s="3">
        <v>11.2</v>
      </c>
      <c r="AA606" s="2">
        <v>45275.573078703703</v>
      </c>
      <c r="AB606" s="3" t="s">
        <v>140</v>
      </c>
      <c r="AC606" s="3" t="s">
        <v>30</v>
      </c>
      <c r="AD606" s="3">
        <v>0.02</v>
      </c>
    </row>
    <row r="607" spans="1:30" x14ac:dyDescent="0.25">
      <c r="A607" s="2">
        <v>45275.557754629626</v>
      </c>
      <c r="B607" s="3">
        <v>572</v>
      </c>
      <c r="C607" s="3">
        <v>481</v>
      </c>
      <c r="D607" s="2">
        <v>45275.595208333332</v>
      </c>
      <c r="E607" s="3">
        <v>82.5</v>
      </c>
      <c r="F607" s="3">
        <v>11.9</v>
      </c>
      <c r="G607" s="2">
        <v>45275.592476851853</v>
      </c>
      <c r="H607" s="3" t="s">
        <v>263</v>
      </c>
      <c r="I607" s="3">
        <v>2.59</v>
      </c>
      <c r="J607" s="3">
        <v>0.02</v>
      </c>
      <c r="K607" s="2">
        <v>45278.464050925926</v>
      </c>
      <c r="L607" s="3" t="s">
        <v>1211</v>
      </c>
      <c r="M607" s="3" t="s">
        <v>1137</v>
      </c>
      <c r="N607" s="2">
        <v>45278.522372685184</v>
      </c>
      <c r="O607" s="3" t="s">
        <v>902</v>
      </c>
      <c r="P607" s="3" t="s">
        <v>914</v>
      </c>
      <c r="Q607" s="2">
        <v>45278.515451388885</v>
      </c>
      <c r="R607" s="3" t="s">
        <v>594</v>
      </c>
      <c r="S607" s="3" t="s">
        <v>30</v>
      </c>
      <c r="T607" s="3">
        <v>0.02</v>
      </c>
      <c r="U607" s="2">
        <v>45275.511967592596</v>
      </c>
      <c r="V607" s="3" t="s">
        <v>841</v>
      </c>
      <c r="W607" s="3" t="s">
        <v>579</v>
      </c>
      <c r="X607" s="2">
        <v>45275.577245370368</v>
      </c>
      <c r="Y607" s="3" t="s">
        <v>1183</v>
      </c>
      <c r="Z607" s="3">
        <v>11.2</v>
      </c>
      <c r="AA607" s="2">
        <v>45275.574467592596</v>
      </c>
      <c r="AB607" s="3" t="s">
        <v>397</v>
      </c>
      <c r="AC607" s="3" t="s">
        <v>30</v>
      </c>
      <c r="AD607" s="3">
        <v>0.02</v>
      </c>
    </row>
    <row r="608" spans="1:30" x14ac:dyDescent="0.25">
      <c r="A608" s="2">
        <v>45275.559108796297</v>
      </c>
      <c r="B608" s="3">
        <v>563</v>
      </c>
      <c r="C608" s="3">
        <v>474</v>
      </c>
      <c r="D608" s="2">
        <v>45275.595254629632</v>
      </c>
      <c r="E608" s="3">
        <v>82.5</v>
      </c>
      <c r="F608" s="3">
        <v>11.9</v>
      </c>
      <c r="G608" s="2">
        <v>45275.593877314815</v>
      </c>
      <c r="H608" s="3" t="s">
        <v>677</v>
      </c>
      <c r="I608" s="3">
        <v>2.63</v>
      </c>
      <c r="J608" s="3">
        <v>0.02</v>
      </c>
      <c r="K608" s="2">
        <v>45278.465428240743</v>
      </c>
      <c r="L608" s="3" t="s">
        <v>1003</v>
      </c>
      <c r="M608" s="3" t="s">
        <v>1212</v>
      </c>
      <c r="N608" s="2">
        <v>45278.52243055556</v>
      </c>
      <c r="O608" s="3" t="s">
        <v>902</v>
      </c>
      <c r="P608" s="3" t="s">
        <v>914</v>
      </c>
      <c r="Q608" s="2">
        <v>45278.516828703709</v>
      </c>
      <c r="R608" s="3" t="s">
        <v>246</v>
      </c>
      <c r="S608" s="3" t="s">
        <v>30</v>
      </c>
      <c r="T608" s="3">
        <v>0.02</v>
      </c>
      <c r="U608" s="2">
        <v>45275.513356481482</v>
      </c>
      <c r="V608" s="3" t="s">
        <v>841</v>
      </c>
      <c r="W608" s="3" t="s">
        <v>579</v>
      </c>
      <c r="X608" s="2">
        <v>45275.578634259262</v>
      </c>
      <c r="Y608" s="3" t="s">
        <v>1183</v>
      </c>
      <c r="Z608" s="3">
        <v>11.2</v>
      </c>
      <c r="AA608" s="2">
        <v>45275.575856481482</v>
      </c>
      <c r="AB608" s="3" t="s">
        <v>397</v>
      </c>
      <c r="AC608" s="3" t="s">
        <v>30</v>
      </c>
      <c r="AD608" s="3">
        <v>0.02</v>
      </c>
    </row>
    <row r="609" spans="1:30" x14ac:dyDescent="0.25">
      <c r="A609" s="2">
        <v>45275.560486111106</v>
      </c>
      <c r="B609" s="3">
        <v>490</v>
      </c>
      <c r="C609" s="3">
        <v>419</v>
      </c>
      <c r="D609" s="2">
        <v>45275.595300925925</v>
      </c>
      <c r="E609" s="3">
        <v>82.5</v>
      </c>
      <c r="F609" s="3">
        <v>11.9</v>
      </c>
      <c r="G609" s="2">
        <v>45275.595208333332</v>
      </c>
      <c r="H609" s="3" t="s">
        <v>678</v>
      </c>
      <c r="I609" s="3">
        <v>2.56</v>
      </c>
      <c r="J609" s="3">
        <v>0.02</v>
      </c>
      <c r="K609" s="2">
        <v>45278.466840277775</v>
      </c>
      <c r="L609" s="3" t="s">
        <v>1209</v>
      </c>
      <c r="M609" s="3" t="s">
        <v>1185</v>
      </c>
      <c r="N609" s="2">
        <v>45278.522476851853</v>
      </c>
      <c r="O609" s="3" t="s">
        <v>902</v>
      </c>
      <c r="P609" s="3" t="s">
        <v>914</v>
      </c>
      <c r="Q609" s="2">
        <v>45278.516863425924</v>
      </c>
      <c r="R609" s="3" t="s">
        <v>246</v>
      </c>
      <c r="S609" s="3" t="s">
        <v>30</v>
      </c>
      <c r="T609" s="3">
        <v>0.02</v>
      </c>
      <c r="U609" s="2">
        <v>45275.514745370368</v>
      </c>
      <c r="V609" s="3" t="s">
        <v>150</v>
      </c>
      <c r="W609" s="3" t="s">
        <v>764</v>
      </c>
      <c r="X609" s="2">
        <v>45275.580023148148</v>
      </c>
      <c r="Y609" s="3" t="s">
        <v>1183</v>
      </c>
      <c r="Z609" s="3">
        <v>11.2</v>
      </c>
      <c r="AA609" s="2">
        <v>45275.577245370368</v>
      </c>
      <c r="AB609" s="3" t="s">
        <v>1500</v>
      </c>
      <c r="AC609" s="3" t="s">
        <v>30</v>
      </c>
      <c r="AD609" s="3">
        <v>0.02</v>
      </c>
    </row>
    <row r="610" spans="1:30" x14ac:dyDescent="0.25">
      <c r="A610" s="2">
        <v>45275.560532407406</v>
      </c>
      <c r="B610" s="3">
        <v>490</v>
      </c>
      <c r="C610" s="3">
        <v>419</v>
      </c>
      <c r="D610" s="2">
        <v>45275.596597222218</v>
      </c>
      <c r="E610" s="3" t="s">
        <v>907</v>
      </c>
      <c r="F610" s="3">
        <v>11.9</v>
      </c>
      <c r="G610" s="2">
        <v>45275.595254629632</v>
      </c>
      <c r="H610" s="3" t="s">
        <v>678</v>
      </c>
      <c r="I610" s="3">
        <v>2.56</v>
      </c>
      <c r="J610" s="3">
        <v>0.02</v>
      </c>
      <c r="K610" s="2">
        <v>45278.468217592592</v>
      </c>
      <c r="L610" s="3" t="s">
        <v>1209</v>
      </c>
      <c r="M610" s="3" t="s">
        <v>1185</v>
      </c>
      <c r="N610" s="2">
        <v>45278.523761574077</v>
      </c>
      <c r="O610" s="3" t="s">
        <v>902</v>
      </c>
      <c r="P610" s="3" t="s">
        <v>914</v>
      </c>
      <c r="Q610" s="2">
        <v>45278.518206018518</v>
      </c>
      <c r="R610" s="3" t="s">
        <v>622</v>
      </c>
      <c r="S610" s="3" t="s">
        <v>30</v>
      </c>
      <c r="T610" s="3">
        <v>0.02</v>
      </c>
      <c r="U610" s="2">
        <v>45275.516134259262</v>
      </c>
      <c r="V610" s="3" t="s">
        <v>851</v>
      </c>
      <c r="W610" s="3" t="s">
        <v>579</v>
      </c>
      <c r="X610" s="2">
        <v>45275.581412037034</v>
      </c>
      <c r="Y610" s="3" t="s">
        <v>1183</v>
      </c>
      <c r="Z610" s="3">
        <v>11.2</v>
      </c>
      <c r="AA610" s="2">
        <v>45275.578634259262</v>
      </c>
      <c r="AB610" s="3" t="s">
        <v>1372</v>
      </c>
      <c r="AC610" s="3" t="s">
        <v>30</v>
      </c>
      <c r="AD610" s="3">
        <v>0.02</v>
      </c>
    </row>
    <row r="611" spans="1:30" x14ac:dyDescent="0.25">
      <c r="A611" s="2">
        <v>45275.560578703706</v>
      </c>
      <c r="B611" s="3">
        <v>490</v>
      </c>
      <c r="C611" s="3">
        <v>419</v>
      </c>
      <c r="D611" s="2">
        <v>45275.596712962964</v>
      </c>
      <c r="E611" s="3" t="s">
        <v>907</v>
      </c>
      <c r="F611" s="3">
        <v>11.9</v>
      </c>
      <c r="G611" s="2">
        <v>45275.595300925925</v>
      </c>
      <c r="H611" s="3" t="s">
        <v>678</v>
      </c>
      <c r="I611" s="3">
        <v>2.56</v>
      </c>
      <c r="J611" s="3">
        <v>0.02</v>
      </c>
      <c r="K611" s="2">
        <v>45278.469594907408</v>
      </c>
      <c r="L611" s="3" t="s">
        <v>982</v>
      </c>
      <c r="M611" s="3" t="s">
        <v>1213</v>
      </c>
      <c r="N611" s="2">
        <v>45278.523819444439</v>
      </c>
      <c r="O611" s="3" t="s">
        <v>902</v>
      </c>
      <c r="P611" s="3" t="s">
        <v>914</v>
      </c>
      <c r="Q611" s="2">
        <v>45278.519594907411</v>
      </c>
      <c r="R611" s="3" t="s">
        <v>189</v>
      </c>
      <c r="S611" s="3" t="s">
        <v>30</v>
      </c>
      <c r="T611" s="3">
        <v>0.02</v>
      </c>
      <c r="U611" s="2">
        <v>45275.517523148148</v>
      </c>
      <c r="V611" s="3" t="s">
        <v>851</v>
      </c>
      <c r="W611" s="3" t="s">
        <v>579</v>
      </c>
      <c r="X611" s="2">
        <v>45275.582800925928</v>
      </c>
      <c r="Y611" s="3" t="s">
        <v>1183</v>
      </c>
      <c r="Z611" s="3">
        <v>11.2</v>
      </c>
      <c r="AA611" s="2">
        <v>45275.580023148148</v>
      </c>
      <c r="AB611" s="3" t="s">
        <v>397</v>
      </c>
      <c r="AC611" s="3" t="s">
        <v>30</v>
      </c>
      <c r="AD611" s="3">
        <v>0.02</v>
      </c>
    </row>
    <row r="612" spans="1:30" x14ac:dyDescent="0.25">
      <c r="A612" s="2">
        <v>45275.561932870369</v>
      </c>
      <c r="B612" s="3">
        <v>533</v>
      </c>
      <c r="C612" s="3">
        <v>452</v>
      </c>
      <c r="D612" s="2">
        <v>45275.597986111112</v>
      </c>
      <c r="E612" s="3" t="s">
        <v>907</v>
      </c>
      <c r="F612" s="3">
        <v>11.9</v>
      </c>
      <c r="G612" s="2">
        <v>45275.596597222218</v>
      </c>
      <c r="H612" s="3" t="s">
        <v>499</v>
      </c>
      <c r="I612" s="3">
        <v>2.5499999999999998</v>
      </c>
      <c r="J612" s="3">
        <v>0.02</v>
      </c>
      <c r="K612" s="2">
        <v>45278.471030092594</v>
      </c>
      <c r="L612" s="3" t="s">
        <v>521</v>
      </c>
      <c r="M612" s="3" t="s">
        <v>977</v>
      </c>
      <c r="N612" s="2">
        <v>45278.523865740739</v>
      </c>
      <c r="O612" s="3" t="s">
        <v>902</v>
      </c>
      <c r="P612" s="3" t="s">
        <v>914</v>
      </c>
      <c r="Q612" s="2">
        <v>45278.519652777773</v>
      </c>
      <c r="R612" s="3" t="s">
        <v>189</v>
      </c>
      <c r="S612" s="3" t="s">
        <v>30</v>
      </c>
      <c r="T612" s="3">
        <v>0.02</v>
      </c>
      <c r="U612" s="2">
        <v>45275.518912037034</v>
      </c>
      <c r="V612" s="3" t="s">
        <v>149</v>
      </c>
      <c r="W612" s="3" t="s">
        <v>180</v>
      </c>
      <c r="X612" s="2">
        <v>45275.584189814814</v>
      </c>
      <c r="Y612" s="3">
        <v>87.5</v>
      </c>
      <c r="Z612" s="3">
        <v>11.2</v>
      </c>
      <c r="AA612" s="2">
        <v>45275.581412037034</v>
      </c>
      <c r="AB612" s="3" t="s">
        <v>383</v>
      </c>
      <c r="AC612" s="3" t="s">
        <v>30</v>
      </c>
      <c r="AD612" s="3">
        <v>0.02</v>
      </c>
    </row>
    <row r="613" spans="1:30" x14ac:dyDescent="0.25">
      <c r="A613" s="2">
        <v>45275.561979166669</v>
      </c>
      <c r="B613" s="3">
        <v>533</v>
      </c>
      <c r="C613" s="3">
        <v>452</v>
      </c>
      <c r="D613" s="2">
        <v>45275.598032407404</v>
      </c>
      <c r="E613" s="3" t="s">
        <v>907</v>
      </c>
      <c r="F613" s="3">
        <v>11.9</v>
      </c>
      <c r="G613" s="2">
        <v>45275.596712962964</v>
      </c>
      <c r="H613" s="3" t="s">
        <v>499</v>
      </c>
      <c r="I613" s="3">
        <v>2.5499999999999998</v>
      </c>
      <c r="J613" s="3">
        <v>0.02</v>
      </c>
      <c r="K613" s="2">
        <v>45278.472395833334</v>
      </c>
      <c r="L613" s="3" t="s">
        <v>521</v>
      </c>
      <c r="M613" s="3" t="s">
        <v>977</v>
      </c>
      <c r="N613" s="2">
        <v>45278.525185185186</v>
      </c>
      <c r="O613" s="3" t="s">
        <v>902</v>
      </c>
      <c r="P613" s="3">
        <v>12.1</v>
      </c>
      <c r="Q613" s="2">
        <v>45278.519675925927</v>
      </c>
      <c r="R613" s="3" t="s">
        <v>189</v>
      </c>
      <c r="S613" s="3" t="s">
        <v>30</v>
      </c>
      <c r="T613" s="3">
        <v>0.02</v>
      </c>
      <c r="U613" s="2">
        <v>45275.520300925928</v>
      </c>
      <c r="V613" s="3" t="s">
        <v>342</v>
      </c>
      <c r="W613" s="3" t="s">
        <v>425</v>
      </c>
      <c r="X613" s="2">
        <v>45275.5855787037</v>
      </c>
      <c r="Y613" s="3">
        <v>87.5</v>
      </c>
      <c r="Z613" s="3">
        <v>11.2</v>
      </c>
      <c r="AA613" s="2">
        <v>45275.582800925928</v>
      </c>
      <c r="AB613" s="3" t="s">
        <v>397</v>
      </c>
      <c r="AC613" s="3" t="s">
        <v>30</v>
      </c>
      <c r="AD613" s="3">
        <v>0.02</v>
      </c>
    </row>
    <row r="614" spans="1:30" x14ac:dyDescent="0.25">
      <c r="A614" s="2">
        <v>45275.563263888893</v>
      </c>
      <c r="B614" s="3">
        <v>512</v>
      </c>
      <c r="C614" s="3">
        <v>434</v>
      </c>
      <c r="D614" s="2">
        <v>45275.598078703704</v>
      </c>
      <c r="E614" s="3" t="s">
        <v>907</v>
      </c>
      <c r="F614" s="3">
        <v>11.9</v>
      </c>
      <c r="G614" s="2">
        <v>45275.597986111112</v>
      </c>
      <c r="H614" s="3" t="s">
        <v>664</v>
      </c>
      <c r="I614" s="3">
        <v>2.52</v>
      </c>
      <c r="J614" s="3">
        <v>0.02</v>
      </c>
      <c r="K614" s="2">
        <v>45278.473773148144</v>
      </c>
      <c r="L614" s="3" t="s">
        <v>1214</v>
      </c>
      <c r="M614" s="3" t="s">
        <v>1188</v>
      </c>
      <c r="N614" s="2">
        <v>45278.525231481486</v>
      </c>
      <c r="O614" s="3" t="s">
        <v>902</v>
      </c>
      <c r="P614" s="3">
        <v>12.1</v>
      </c>
      <c r="Q614" s="2">
        <v>45278.520995370374</v>
      </c>
      <c r="R614" s="3" t="s">
        <v>487</v>
      </c>
      <c r="S614" s="3" t="s">
        <v>30</v>
      </c>
      <c r="T614" s="3">
        <v>0.02</v>
      </c>
      <c r="U614" s="2">
        <v>45275.521689814814</v>
      </c>
      <c r="V614" s="3" t="s">
        <v>342</v>
      </c>
      <c r="W614" s="3" t="s">
        <v>425</v>
      </c>
      <c r="X614" s="2">
        <v>45275.586967592593</v>
      </c>
      <c r="Y614" s="3">
        <v>87.5</v>
      </c>
      <c r="Z614" s="3">
        <v>11.2</v>
      </c>
      <c r="AA614" s="2">
        <v>45275.584189814814</v>
      </c>
      <c r="AB614" s="3" t="s">
        <v>391</v>
      </c>
      <c r="AC614" s="3" t="s">
        <v>30</v>
      </c>
      <c r="AD614" s="3">
        <v>0.02</v>
      </c>
    </row>
    <row r="615" spans="1:30" x14ac:dyDescent="0.25">
      <c r="A615" s="2">
        <v>45275.563344907408</v>
      </c>
      <c r="B615" s="3">
        <v>512</v>
      </c>
      <c r="C615" s="3">
        <v>434</v>
      </c>
      <c r="D615" s="2">
        <v>45275.599375000005</v>
      </c>
      <c r="E615" s="3" t="s">
        <v>907</v>
      </c>
      <c r="F615" s="3">
        <v>11.9</v>
      </c>
      <c r="G615" s="2">
        <v>45275.598032407404</v>
      </c>
      <c r="H615" s="3" t="s">
        <v>664</v>
      </c>
      <c r="I615" s="3">
        <v>2.52</v>
      </c>
      <c r="J615" s="3">
        <v>0.02</v>
      </c>
      <c r="K615" s="2">
        <v>45278.475162037037</v>
      </c>
      <c r="L615" s="3" t="s">
        <v>1063</v>
      </c>
      <c r="M615" s="3" t="s">
        <v>962</v>
      </c>
      <c r="N615" s="2">
        <v>45278.526550925926</v>
      </c>
      <c r="O615" s="3" t="s">
        <v>902</v>
      </c>
      <c r="P615" s="3" t="s">
        <v>914</v>
      </c>
      <c r="Q615" s="2">
        <v>45278.521030092597</v>
      </c>
      <c r="R615" s="3" t="s">
        <v>487</v>
      </c>
      <c r="S615" s="3" t="s">
        <v>30</v>
      </c>
      <c r="T615" s="3">
        <v>0.02</v>
      </c>
      <c r="U615" s="2">
        <v>45275.5230787037</v>
      </c>
      <c r="V615" s="3" t="s">
        <v>291</v>
      </c>
      <c r="W615" s="3" t="s">
        <v>773</v>
      </c>
      <c r="X615" s="2">
        <v>45275.588356481487</v>
      </c>
      <c r="Y615" s="3">
        <v>87.5</v>
      </c>
      <c r="Z615" s="3">
        <v>11.2</v>
      </c>
      <c r="AA615" s="2">
        <v>45275.5855787037</v>
      </c>
      <c r="AB615" s="3" t="s">
        <v>190</v>
      </c>
      <c r="AC615" s="3" t="s">
        <v>30</v>
      </c>
      <c r="AD615" s="3">
        <v>0.02</v>
      </c>
    </row>
    <row r="616" spans="1:30" x14ac:dyDescent="0.25">
      <c r="A616" s="2">
        <v>45275.563356481478</v>
      </c>
      <c r="B616" s="3">
        <v>512</v>
      </c>
      <c r="C616" s="3">
        <v>434</v>
      </c>
      <c r="D616" s="2">
        <v>45275.599421296298</v>
      </c>
      <c r="E616" s="3" t="s">
        <v>907</v>
      </c>
      <c r="F616" s="3">
        <v>11.9</v>
      </c>
      <c r="G616" s="2">
        <v>45275.598078703704</v>
      </c>
      <c r="H616" s="3" t="s">
        <v>664</v>
      </c>
      <c r="I616" s="3">
        <v>2.52</v>
      </c>
      <c r="J616" s="3">
        <v>0.02</v>
      </c>
      <c r="K616" s="2">
        <v>45278.47655092593</v>
      </c>
      <c r="L616" s="3" t="s">
        <v>1063</v>
      </c>
      <c r="M616" s="3" t="s">
        <v>962</v>
      </c>
      <c r="N616" s="2">
        <v>45278.526597222226</v>
      </c>
      <c r="O616" s="3" t="s">
        <v>902</v>
      </c>
      <c r="P616" s="3" t="s">
        <v>914</v>
      </c>
      <c r="Q616" s="2">
        <v>45278.52107638889</v>
      </c>
      <c r="R616" s="3" t="s">
        <v>487</v>
      </c>
      <c r="S616" s="3" t="s">
        <v>30</v>
      </c>
      <c r="T616" s="3">
        <v>0.02</v>
      </c>
      <c r="U616" s="2">
        <v>45275.524467592593</v>
      </c>
      <c r="V616" s="3" t="s">
        <v>1262</v>
      </c>
      <c r="W616" s="3" t="s">
        <v>769</v>
      </c>
      <c r="X616" s="2">
        <v>45275.589745370366</v>
      </c>
      <c r="Y616" s="3">
        <v>87.5</v>
      </c>
      <c r="Z616" s="3">
        <v>11.2</v>
      </c>
      <c r="AA616" s="2">
        <v>45275.586967592593</v>
      </c>
      <c r="AB616" s="3" t="s">
        <v>238</v>
      </c>
      <c r="AC616" s="3">
        <v>1.04</v>
      </c>
      <c r="AD616" s="3">
        <v>0.02</v>
      </c>
    </row>
    <row r="617" spans="1:30" x14ac:dyDescent="0.25">
      <c r="A617" s="2">
        <v>45275.564652777779</v>
      </c>
      <c r="B617" s="3">
        <v>373</v>
      </c>
      <c r="C617" s="3">
        <v>313</v>
      </c>
      <c r="D617" s="2">
        <v>45275.59946759259</v>
      </c>
      <c r="E617" s="3" t="s">
        <v>907</v>
      </c>
      <c r="F617" s="3">
        <v>11.9</v>
      </c>
      <c r="G617" s="2">
        <v>45275.599375000005</v>
      </c>
      <c r="H617" s="3" t="s">
        <v>199</v>
      </c>
      <c r="I617" s="3">
        <v>2.57</v>
      </c>
      <c r="J617" s="3">
        <v>0.02</v>
      </c>
      <c r="K617" s="2">
        <v>45278.47792824074</v>
      </c>
      <c r="L617" s="3" t="s">
        <v>946</v>
      </c>
      <c r="M617" s="3" t="s">
        <v>1076</v>
      </c>
      <c r="N617" s="2">
        <v>45278.526655092588</v>
      </c>
      <c r="O617" s="3" t="s">
        <v>902</v>
      </c>
      <c r="P617" s="3" t="s">
        <v>914</v>
      </c>
      <c r="Q617" s="2">
        <v>45278.522372685184</v>
      </c>
      <c r="R617" s="3" t="s">
        <v>703</v>
      </c>
      <c r="S617" s="3" t="s">
        <v>30</v>
      </c>
      <c r="T617" s="3">
        <v>0.02</v>
      </c>
      <c r="U617" s="2">
        <v>45275.525856481487</v>
      </c>
      <c r="V617" s="3" t="s">
        <v>1262</v>
      </c>
      <c r="W617" s="3" t="s">
        <v>769</v>
      </c>
      <c r="X617" s="2">
        <v>45275.591134259259</v>
      </c>
      <c r="Y617" s="3">
        <v>87.5</v>
      </c>
      <c r="Z617" s="3">
        <v>11.2</v>
      </c>
      <c r="AA617" s="2">
        <v>45275.588356481487</v>
      </c>
      <c r="AB617" s="3" t="s">
        <v>487</v>
      </c>
      <c r="AC617" s="3">
        <v>1.45</v>
      </c>
      <c r="AD617" s="3">
        <v>0.02</v>
      </c>
    </row>
    <row r="618" spans="1:30" x14ac:dyDescent="0.25">
      <c r="A618" s="2">
        <v>45275.564699074079</v>
      </c>
      <c r="B618" s="3">
        <v>373</v>
      </c>
      <c r="C618" s="3">
        <v>313</v>
      </c>
      <c r="D618" s="2">
        <v>45275.600763888884</v>
      </c>
      <c r="E618" s="3" t="s">
        <v>907</v>
      </c>
      <c r="F618" s="3">
        <v>11.9</v>
      </c>
      <c r="G618" s="2">
        <v>45275.599421296298</v>
      </c>
      <c r="H618" s="3" t="s">
        <v>199</v>
      </c>
      <c r="I618" s="3">
        <v>2.57</v>
      </c>
      <c r="J618" s="3">
        <v>0.02</v>
      </c>
      <c r="K618" s="2">
        <v>45278.479328703703</v>
      </c>
      <c r="L618" s="3" t="s">
        <v>533</v>
      </c>
      <c r="M618" s="3" t="s">
        <v>952</v>
      </c>
      <c r="N618" s="2">
        <v>45278.527928240743</v>
      </c>
      <c r="O618" s="3" t="s">
        <v>902</v>
      </c>
      <c r="P618" s="3" t="s">
        <v>914</v>
      </c>
      <c r="Q618" s="2">
        <v>45278.52243055556</v>
      </c>
      <c r="R618" s="3" t="s">
        <v>703</v>
      </c>
      <c r="S618" s="3" t="s">
        <v>30</v>
      </c>
      <c r="T618" s="3">
        <v>0.02</v>
      </c>
      <c r="U618" s="2">
        <v>45275.527245370366</v>
      </c>
      <c r="V618" s="3" t="s">
        <v>330</v>
      </c>
      <c r="W618" s="3" t="s">
        <v>764</v>
      </c>
      <c r="X618" s="2">
        <v>45275.592523148152</v>
      </c>
      <c r="Y618" s="3">
        <v>87.5</v>
      </c>
      <c r="Z618" s="3">
        <v>11.2</v>
      </c>
      <c r="AA618" s="2">
        <v>45275.589745370366</v>
      </c>
      <c r="AB618" s="3" t="s">
        <v>53</v>
      </c>
      <c r="AC618" s="3">
        <v>1.71</v>
      </c>
      <c r="AD618" s="3">
        <v>0.02</v>
      </c>
    </row>
    <row r="619" spans="1:30" x14ac:dyDescent="0.25">
      <c r="A619" s="2">
        <v>45275.564733796295</v>
      </c>
      <c r="B619" s="3">
        <v>373</v>
      </c>
      <c r="C619" s="3">
        <v>313</v>
      </c>
      <c r="D619" s="2">
        <v>45275.600810185184</v>
      </c>
      <c r="E619" s="3" t="s">
        <v>907</v>
      </c>
      <c r="F619" s="3">
        <v>11.9</v>
      </c>
      <c r="G619" s="2">
        <v>45275.59946759259</v>
      </c>
      <c r="H619" s="3" t="s">
        <v>199</v>
      </c>
      <c r="I619" s="3">
        <v>2.57</v>
      </c>
      <c r="J619" s="3">
        <v>0.02</v>
      </c>
      <c r="K619" s="2">
        <v>45278.480740740742</v>
      </c>
      <c r="L619" s="3" t="s">
        <v>533</v>
      </c>
      <c r="M619" s="3" t="s">
        <v>952</v>
      </c>
      <c r="N619" s="2">
        <v>45278.527997685189</v>
      </c>
      <c r="O619" s="3" t="s">
        <v>902</v>
      </c>
      <c r="P619" s="3" t="s">
        <v>914</v>
      </c>
      <c r="Q619" s="2">
        <v>45278.522476851853</v>
      </c>
      <c r="R619" s="3" t="s">
        <v>703</v>
      </c>
      <c r="S619" s="3" t="s">
        <v>30</v>
      </c>
      <c r="T619" s="3">
        <v>0.02</v>
      </c>
      <c r="U619" s="2">
        <v>45275.528634259259</v>
      </c>
      <c r="V619" s="3" t="s">
        <v>577</v>
      </c>
      <c r="W619" s="3" t="s">
        <v>830</v>
      </c>
      <c r="X619" s="2">
        <v>45275.593912037039</v>
      </c>
      <c r="Y619" s="3" t="s">
        <v>1278</v>
      </c>
      <c r="Z619" s="3">
        <v>11.3</v>
      </c>
      <c r="AA619" s="2">
        <v>45275.591134259259</v>
      </c>
      <c r="AB619" s="3" t="s">
        <v>659</v>
      </c>
      <c r="AC619" s="3">
        <v>2.12</v>
      </c>
      <c r="AD619" s="3">
        <v>0.02</v>
      </c>
    </row>
    <row r="620" spans="1:30" x14ac:dyDescent="0.25">
      <c r="A620" s="2">
        <v>45275.566041666665</v>
      </c>
      <c r="B620" s="3">
        <v>495</v>
      </c>
      <c r="C620" s="3">
        <v>407</v>
      </c>
      <c r="D620" s="2">
        <v>45275.600856481484</v>
      </c>
      <c r="E620" s="3" t="s">
        <v>907</v>
      </c>
      <c r="F620" s="3">
        <v>11.9</v>
      </c>
      <c r="G620" s="2">
        <v>45275.600763888884</v>
      </c>
      <c r="H620" s="3" t="s">
        <v>679</v>
      </c>
      <c r="I620" s="3">
        <v>2.68</v>
      </c>
      <c r="J620" s="3">
        <v>0.02</v>
      </c>
      <c r="K620" s="2">
        <v>45278.482094907406</v>
      </c>
      <c r="L620" s="3" t="s">
        <v>848</v>
      </c>
      <c r="M620" s="3" t="s">
        <v>1215</v>
      </c>
      <c r="N620" s="2">
        <v>45278.528032407412</v>
      </c>
      <c r="O620" s="3" t="s">
        <v>902</v>
      </c>
      <c r="P620" s="3" t="s">
        <v>914</v>
      </c>
      <c r="Q620" s="2">
        <v>45278.523761574077</v>
      </c>
      <c r="R620" s="3" t="s">
        <v>645</v>
      </c>
      <c r="S620" s="3" t="s">
        <v>30</v>
      </c>
      <c r="T620" s="3">
        <v>0.02</v>
      </c>
      <c r="U620" s="2">
        <v>45275.530023148152</v>
      </c>
      <c r="V620" s="3" t="s">
        <v>577</v>
      </c>
      <c r="W620" s="3" t="s">
        <v>830</v>
      </c>
      <c r="X620" s="2">
        <v>45275.595300925925</v>
      </c>
      <c r="Y620" s="3">
        <v>87.5</v>
      </c>
      <c r="Z620" s="3">
        <v>11.2</v>
      </c>
      <c r="AA620" s="2">
        <v>45275.592523148152</v>
      </c>
      <c r="AB620" s="3" t="s">
        <v>1413</v>
      </c>
      <c r="AC620" s="3">
        <v>2.19</v>
      </c>
      <c r="AD620" s="3">
        <v>0.02</v>
      </c>
    </row>
    <row r="621" spans="1:30" x14ac:dyDescent="0.25">
      <c r="A621" s="2">
        <v>45275.566099537042</v>
      </c>
      <c r="B621" s="3">
        <v>495</v>
      </c>
      <c r="C621" s="3">
        <v>407</v>
      </c>
      <c r="D621" s="2">
        <v>45275.602164351847</v>
      </c>
      <c r="E621" s="3">
        <v>82.5</v>
      </c>
      <c r="F621" s="3">
        <v>11.9</v>
      </c>
      <c r="G621" s="2">
        <v>45275.600810185184</v>
      </c>
      <c r="H621" s="3" t="s">
        <v>679</v>
      </c>
      <c r="I621" s="3">
        <v>2.68</v>
      </c>
      <c r="J621" s="3">
        <v>0.02</v>
      </c>
      <c r="K621" s="2">
        <v>45278.483495370368</v>
      </c>
      <c r="L621" s="3" t="s">
        <v>1003</v>
      </c>
      <c r="M621" s="3" t="s">
        <v>1216</v>
      </c>
      <c r="N621" s="2">
        <v>45278.529340277775</v>
      </c>
      <c r="O621" s="3" t="s">
        <v>902</v>
      </c>
      <c r="P621" s="3" t="s">
        <v>914</v>
      </c>
      <c r="Q621" s="2">
        <v>45278.523819444439</v>
      </c>
      <c r="R621" s="3" t="s">
        <v>645</v>
      </c>
      <c r="S621" s="3" t="s">
        <v>30</v>
      </c>
      <c r="T621" s="3">
        <v>0.02</v>
      </c>
      <c r="U621" s="2">
        <v>45275.531412037039</v>
      </c>
      <c r="V621" s="3" t="s">
        <v>150</v>
      </c>
      <c r="W621" s="3" t="s">
        <v>767</v>
      </c>
      <c r="X621" s="2">
        <v>45275.596689814818</v>
      </c>
      <c r="Y621" s="3">
        <v>87.5</v>
      </c>
      <c r="Z621" s="3">
        <v>11.3</v>
      </c>
      <c r="AA621" s="2">
        <v>45275.593912037039</v>
      </c>
      <c r="AB621" s="3" t="s">
        <v>480</v>
      </c>
      <c r="AC621" s="3">
        <v>2.2400000000000002</v>
      </c>
      <c r="AD621" s="3">
        <v>0.03</v>
      </c>
    </row>
    <row r="622" spans="1:30" x14ac:dyDescent="0.25">
      <c r="A622" s="2">
        <v>45275.566157407404</v>
      </c>
      <c r="B622" s="3">
        <v>495</v>
      </c>
      <c r="C622" s="3">
        <v>407</v>
      </c>
      <c r="D622" s="2">
        <v>45275.60219907407</v>
      </c>
      <c r="E622" s="3">
        <v>82.5</v>
      </c>
      <c r="F622" s="3">
        <v>11.9</v>
      </c>
      <c r="G622" s="2">
        <v>45275.600856481484</v>
      </c>
      <c r="H622" s="3" t="s">
        <v>679</v>
      </c>
      <c r="I622" s="3">
        <v>2.68</v>
      </c>
      <c r="J622" s="3">
        <v>0.02</v>
      </c>
      <c r="K622" s="2">
        <v>45278.484884259262</v>
      </c>
      <c r="L622" s="3" t="s">
        <v>1003</v>
      </c>
      <c r="M622" s="3" t="s">
        <v>1216</v>
      </c>
      <c r="N622" s="2">
        <v>45278.529374999998</v>
      </c>
      <c r="O622" s="3" t="s">
        <v>902</v>
      </c>
      <c r="P622" s="3" t="s">
        <v>914</v>
      </c>
      <c r="Q622" s="2">
        <v>45278.523865740739</v>
      </c>
      <c r="R622" s="3" t="s">
        <v>645</v>
      </c>
      <c r="S622" s="3" t="s">
        <v>30</v>
      </c>
      <c r="T622" s="3">
        <v>0.02</v>
      </c>
      <c r="U622" s="2">
        <v>45275.532800925925</v>
      </c>
      <c r="V622" s="3" t="s">
        <v>569</v>
      </c>
      <c r="W622" s="3" t="s">
        <v>337</v>
      </c>
      <c r="X622" s="2">
        <v>45275.598078703704</v>
      </c>
      <c r="Y622" s="3">
        <v>87.5</v>
      </c>
      <c r="Z622" s="3">
        <v>11.3</v>
      </c>
      <c r="AA622" s="2">
        <v>45275.595300925925</v>
      </c>
      <c r="AB622" s="3" t="s">
        <v>596</v>
      </c>
      <c r="AC622" s="3">
        <v>2.27</v>
      </c>
      <c r="AD622" s="3">
        <v>0.02</v>
      </c>
    </row>
    <row r="623" spans="1:30" x14ac:dyDescent="0.25">
      <c r="A623" s="2">
        <v>45275.567430555559</v>
      </c>
      <c r="B623" s="3">
        <v>497</v>
      </c>
      <c r="C623" s="3">
        <v>410</v>
      </c>
      <c r="D623" s="2">
        <v>45275.602233796293</v>
      </c>
      <c r="E623" s="3">
        <v>82.5</v>
      </c>
      <c r="F623" s="3">
        <v>11.9</v>
      </c>
      <c r="G623" s="2">
        <v>45275.602164351847</v>
      </c>
      <c r="H623" s="3" t="s">
        <v>187</v>
      </c>
      <c r="I623" s="3">
        <v>2.65</v>
      </c>
      <c r="J623" s="3">
        <v>0.02</v>
      </c>
      <c r="K623" s="2">
        <v>45278.486273148148</v>
      </c>
      <c r="L623" s="3" t="s">
        <v>1153</v>
      </c>
      <c r="M623" s="3" t="s">
        <v>1067</v>
      </c>
      <c r="N623" s="2">
        <v>45278.529432870375</v>
      </c>
      <c r="O623" s="3" t="s">
        <v>902</v>
      </c>
      <c r="P623" s="3" t="s">
        <v>914</v>
      </c>
      <c r="Q623" s="2">
        <v>45278.525185185186</v>
      </c>
      <c r="R623" s="3" t="s">
        <v>748</v>
      </c>
      <c r="S623" s="3" t="s">
        <v>30</v>
      </c>
      <c r="T623" s="3">
        <v>0.02</v>
      </c>
      <c r="U623" s="2">
        <v>45275.534189814818</v>
      </c>
      <c r="V623" s="3" t="s">
        <v>569</v>
      </c>
      <c r="W623" s="3" t="s">
        <v>337</v>
      </c>
      <c r="X623" s="2">
        <v>45275.59946759259</v>
      </c>
      <c r="Y623" s="3">
        <v>87.5</v>
      </c>
      <c r="Z623" s="3">
        <v>11.2</v>
      </c>
      <c r="AA623" s="2">
        <v>45275.596689814818</v>
      </c>
      <c r="AB623" s="3" t="s">
        <v>479</v>
      </c>
      <c r="AC623" s="3">
        <v>2.33</v>
      </c>
      <c r="AD623" s="3">
        <v>0.02</v>
      </c>
    </row>
    <row r="624" spans="1:30" x14ac:dyDescent="0.25">
      <c r="A624" s="2">
        <v>45275.567488425921</v>
      </c>
      <c r="B624" s="3">
        <v>497</v>
      </c>
      <c r="C624" s="3">
        <v>410</v>
      </c>
      <c r="D624" s="2">
        <v>45278.366736111115</v>
      </c>
      <c r="E624" s="3" t="s">
        <v>876</v>
      </c>
      <c r="F624" s="3">
        <v>12.6</v>
      </c>
      <c r="G624" s="2">
        <v>45275.60219907407</v>
      </c>
      <c r="H624" s="3" t="s">
        <v>187</v>
      </c>
      <c r="I624" s="3">
        <v>2.65</v>
      </c>
      <c r="J624" s="3">
        <v>0.02</v>
      </c>
      <c r="K624" s="2">
        <v>45278.487662037034</v>
      </c>
      <c r="L624" s="3" t="s">
        <v>561</v>
      </c>
      <c r="M624" s="3" t="s">
        <v>959</v>
      </c>
      <c r="N624" s="2">
        <v>45278.530752314815</v>
      </c>
      <c r="O624" s="3" t="s">
        <v>902</v>
      </c>
      <c r="P624" s="3">
        <v>12.1</v>
      </c>
      <c r="Q624" s="2">
        <v>45278.525231481486</v>
      </c>
      <c r="R624" s="3" t="s">
        <v>748</v>
      </c>
      <c r="S624" s="3" t="s">
        <v>30</v>
      </c>
      <c r="T624" s="3">
        <v>0.02</v>
      </c>
      <c r="U624" s="2">
        <v>45275.535578703704</v>
      </c>
      <c r="V624" s="3" t="s">
        <v>783</v>
      </c>
      <c r="W624" s="3" t="s">
        <v>801</v>
      </c>
      <c r="X624" s="2">
        <v>45275.600856481484</v>
      </c>
      <c r="Y624" s="3">
        <v>87.5</v>
      </c>
      <c r="Z624" s="3">
        <v>11.3</v>
      </c>
      <c r="AA624" s="2">
        <v>45275.598078703704</v>
      </c>
      <c r="AB624" s="3" t="s">
        <v>55</v>
      </c>
      <c r="AC624" s="3">
        <v>2.1800000000000002</v>
      </c>
      <c r="AD624" s="3">
        <v>0.02</v>
      </c>
    </row>
    <row r="625" spans="1:30" x14ac:dyDescent="0.25">
      <c r="A625" s="2">
        <v>45275.56753472222</v>
      </c>
      <c r="B625" s="3">
        <v>497</v>
      </c>
      <c r="C625" s="3">
        <v>410</v>
      </c>
      <c r="D625" s="2">
        <v>45278.368125000001</v>
      </c>
      <c r="E625" s="3" t="s">
        <v>889</v>
      </c>
      <c r="F625" s="3">
        <v>12.2</v>
      </c>
      <c r="G625" s="2">
        <v>45275.602233796293</v>
      </c>
      <c r="H625" s="3" t="s">
        <v>187</v>
      </c>
      <c r="I625" s="3">
        <v>2.65</v>
      </c>
      <c r="J625" s="3">
        <v>0.02</v>
      </c>
      <c r="K625" s="2">
        <v>45278.489050925928</v>
      </c>
      <c r="L625" s="3" t="s">
        <v>561</v>
      </c>
      <c r="M625" s="3" t="s">
        <v>959</v>
      </c>
      <c r="N625" s="2">
        <v>45278.530763888892</v>
      </c>
      <c r="O625" s="3" t="s">
        <v>902</v>
      </c>
      <c r="P625" s="3">
        <v>12.1</v>
      </c>
      <c r="Q625" s="2">
        <v>45278.526550925926</v>
      </c>
      <c r="R625" s="3" t="s">
        <v>33</v>
      </c>
      <c r="S625" s="3" t="s">
        <v>30</v>
      </c>
      <c r="T625" s="3">
        <v>0.02</v>
      </c>
      <c r="U625" s="2">
        <v>45275.53696759259</v>
      </c>
      <c r="V625" s="3" t="s">
        <v>823</v>
      </c>
      <c r="W625" s="3" t="s">
        <v>430</v>
      </c>
      <c r="X625" s="2">
        <v>45278.367118055554</v>
      </c>
      <c r="Y625" s="3" t="s">
        <v>911</v>
      </c>
      <c r="Z625" s="3">
        <v>13.9</v>
      </c>
      <c r="AA625" s="2">
        <v>45275.59946759259</v>
      </c>
      <c r="AB625" s="3" t="s">
        <v>445</v>
      </c>
      <c r="AC625" s="3">
        <v>2.27</v>
      </c>
      <c r="AD625" s="3">
        <v>0.02</v>
      </c>
    </row>
    <row r="626" spans="1:30" x14ac:dyDescent="0.25">
      <c r="A626" s="2">
        <v>45275.568831018521</v>
      </c>
      <c r="B626" s="3">
        <v>434</v>
      </c>
      <c r="C626" s="3">
        <v>377</v>
      </c>
      <c r="D626" s="2">
        <v>45278.369513888887</v>
      </c>
      <c r="E626" s="3">
        <v>61.5</v>
      </c>
      <c r="F626" s="3">
        <v>11.9</v>
      </c>
      <c r="G626" s="2">
        <v>45278.366736111115</v>
      </c>
      <c r="H626" s="3" t="s">
        <v>680</v>
      </c>
      <c r="I626" s="3" t="s">
        <v>30</v>
      </c>
      <c r="J626" s="3">
        <v>0.02</v>
      </c>
      <c r="K626" s="2">
        <v>45278.490428240737</v>
      </c>
      <c r="L626" s="3" t="s">
        <v>1110</v>
      </c>
      <c r="M626" s="3" t="s">
        <v>980</v>
      </c>
      <c r="N626" s="2">
        <v>45278.530833333338</v>
      </c>
      <c r="O626" s="3" t="s">
        <v>902</v>
      </c>
      <c r="P626" s="3">
        <v>12.1</v>
      </c>
      <c r="Q626" s="2">
        <v>45278.526597222226</v>
      </c>
      <c r="R626" s="3" t="s">
        <v>33</v>
      </c>
      <c r="S626" s="3" t="s">
        <v>30</v>
      </c>
      <c r="T626" s="3">
        <v>0.02</v>
      </c>
      <c r="U626" s="2">
        <v>45275.538356481484</v>
      </c>
      <c r="V626" s="3" t="s">
        <v>823</v>
      </c>
      <c r="W626" s="3" t="s">
        <v>430</v>
      </c>
      <c r="X626" s="2">
        <v>45278.367349537039</v>
      </c>
      <c r="Y626" s="3" t="s">
        <v>895</v>
      </c>
      <c r="Z626" s="3">
        <v>13.6</v>
      </c>
      <c r="AA626" s="2">
        <v>45275.600856481484</v>
      </c>
      <c r="AB626" s="3" t="s">
        <v>56</v>
      </c>
      <c r="AC626" s="3">
        <v>2.34</v>
      </c>
      <c r="AD626" s="3">
        <v>0.03</v>
      </c>
    </row>
    <row r="627" spans="1:30" x14ac:dyDescent="0.25">
      <c r="A627" s="2">
        <v>45275.568854166668</v>
      </c>
      <c r="B627" s="3">
        <v>434</v>
      </c>
      <c r="C627" s="3">
        <v>377</v>
      </c>
      <c r="D627" s="2">
        <v>45278.37090277778</v>
      </c>
      <c r="E627" s="3" t="s">
        <v>865</v>
      </c>
      <c r="F627" s="3">
        <v>11.6</v>
      </c>
      <c r="G627" s="2">
        <v>45278.368125000001</v>
      </c>
      <c r="H627" s="3" t="s">
        <v>184</v>
      </c>
      <c r="I627" s="3" t="s">
        <v>30</v>
      </c>
      <c r="J627" s="3">
        <v>0.02</v>
      </c>
      <c r="K627" s="2">
        <v>45278.49181712963</v>
      </c>
      <c r="L627" s="3" t="s">
        <v>1128</v>
      </c>
      <c r="M627" s="3" t="s">
        <v>1217</v>
      </c>
      <c r="N627" s="2">
        <v>45278.532152777778</v>
      </c>
      <c r="O627" s="3" t="s">
        <v>902</v>
      </c>
      <c r="P627" s="3" t="s">
        <v>914</v>
      </c>
      <c r="Q627" s="2">
        <v>45278.526655092588</v>
      </c>
      <c r="R627" s="3" t="s">
        <v>33</v>
      </c>
      <c r="S627" s="3" t="s">
        <v>30</v>
      </c>
      <c r="T627" s="3">
        <v>0.02</v>
      </c>
      <c r="U627" s="2">
        <v>45275.53974537037</v>
      </c>
      <c r="V627" s="3" t="s">
        <v>850</v>
      </c>
      <c r="W627" s="3" t="s">
        <v>519</v>
      </c>
      <c r="X627" s="2">
        <v>45278.370127314818</v>
      </c>
      <c r="Y627" s="3" t="s">
        <v>893</v>
      </c>
      <c r="Z627" s="3" t="s">
        <v>901</v>
      </c>
      <c r="AA627" s="2">
        <v>45278.367118055554</v>
      </c>
      <c r="AB627" s="3" t="s">
        <v>294</v>
      </c>
      <c r="AC627" s="3" t="s">
        <v>30</v>
      </c>
      <c r="AD627" s="3">
        <v>0.02</v>
      </c>
    </row>
    <row r="628" spans="1:30" x14ac:dyDescent="0.25">
      <c r="A628" s="2">
        <v>45275.568923611107</v>
      </c>
      <c r="B628" s="3">
        <v>434</v>
      </c>
      <c r="C628" s="3">
        <v>377</v>
      </c>
      <c r="D628" s="2">
        <v>45278.372291666667</v>
      </c>
      <c r="E628" s="3">
        <v>62.5</v>
      </c>
      <c r="F628" s="3">
        <v>11.5</v>
      </c>
      <c r="G628" s="2">
        <v>45278.369513888887</v>
      </c>
      <c r="H628" s="3" t="s">
        <v>681</v>
      </c>
      <c r="I628" s="3" t="s">
        <v>30</v>
      </c>
      <c r="J628" s="3">
        <v>0.02</v>
      </c>
      <c r="K628" s="2">
        <v>45278.493206018524</v>
      </c>
      <c r="L628" s="3" t="s">
        <v>1128</v>
      </c>
      <c r="M628" s="3" t="s">
        <v>1217</v>
      </c>
      <c r="N628" s="2">
        <v>45278.532175925924</v>
      </c>
      <c r="O628" s="3" t="s">
        <v>902</v>
      </c>
      <c r="P628" s="3" t="s">
        <v>914</v>
      </c>
      <c r="Q628" s="2">
        <v>45278.527928240743</v>
      </c>
      <c r="R628" s="3" t="s">
        <v>102</v>
      </c>
      <c r="S628" s="3" t="s">
        <v>30</v>
      </c>
      <c r="T628" s="3">
        <v>0.02</v>
      </c>
      <c r="U628" s="2">
        <v>45275.541134259256</v>
      </c>
      <c r="V628" s="3" t="s">
        <v>789</v>
      </c>
      <c r="W628" s="3" t="s">
        <v>802</v>
      </c>
      <c r="X628" s="2">
        <v>45278.37568287037</v>
      </c>
      <c r="Y628" s="3" t="s">
        <v>912</v>
      </c>
      <c r="Z628" s="3">
        <v>12.4</v>
      </c>
      <c r="AA628" s="2">
        <v>45278.367349537039</v>
      </c>
      <c r="AB628" s="3" t="s">
        <v>1256</v>
      </c>
      <c r="AC628" s="3" t="s">
        <v>30</v>
      </c>
      <c r="AD628" s="3">
        <v>0.02</v>
      </c>
    </row>
    <row r="629" spans="1:30" x14ac:dyDescent="0.25">
      <c r="A629" s="2">
        <v>45275.570208333331</v>
      </c>
      <c r="B629" s="3">
        <v>578</v>
      </c>
      <c r="C629" s="3">
        <v>496</v>
      </c>
      <c r="D629" s="2">
        <v>45278.373680555553</v>
      </c>
      <c r="E629" s="3" t="s">
        <v>879</v>
      </c>
      <c r="F629" s="3">
        <v>11.3</v>
      </c>
      <c r="G629" s="2">
        <v>45278.37090277778</v>
      </c>
      <c r="H629" s="3" t="s">
        <v>682</v>
      </c>
      <c r="I629" s="3" t="s">
        <v>30</v>
      </c>
      <c r="J629" s="3">
        <v>0.02</v>
      </c>
      <c r="K629" s="2">
        <v>45278.494606481487</v>
      </c>
      <c r="L629" s="3" t="s">
        <v>1218</v>
      </c>
      <c r="M629" s="3" t="s">
        <v>1189</v>
      </c>
      <c r="N629" s="2">
        <v>45278.532199074078</v>
      </c>
      <c r="O629" s="3" t="s">
        <v>902</v>
      </c>
      <c r="P629" s="3" t="s">
        <v>914</v>
      </c>
      <c r="Q629" s="2">
        <v>45278.527997685189</v>
      </c>
      <c r="R629" s="3" t="s">
        <v>102</v>
      </c>
      <c r="S629" s="3" t="s">
        <v>30</v>
      </c>
      <c r="T629" s="3">
        <v>0.02</v>
      </c>
      <c r="U629" s="2">
        <v>45275.542523148149</v>
      </c>
      <c r="V629" s="3" t="s">
        <v>789</v>
      </c>
      <c r="W629" s="3" t="s">
        <v>802</v>
      </c>
      <c r="X629" s="2">
        <v>45278.377326388887</v>
      </c>
      <c r="Y629" s="3" t="s">
        <v>912</v>
      </c>
      <c r="Z629" s="3">
        <v>12.3</v>
      </c>
      <c r="AA629" s="2">
        <v>45278.370127314818</v>
      </c>
      <c r="AB629" s="3" t="s">
        <v>682</v>
      </c>
      <c r="AC629" s="3" t="s">
        <v>30</v>
      </c>
      <c r="AD629" s="3">
        <v>0.02</v>
      </c>
    </row>
    <row r="630" spans="1:30" x14ac:dyDescent="0.25">
      <c r="A630" s="2">
        <v>45275.571597222224</v>
      </c>
      <c r="B630" s="3">
        <v>582</v>
      </c>
      <c r="C630" s="3">
        <v>502</v>
      </c>
      <c r="D630" s="2">
        <v>45278.375069444446</v>
      </c>
      <c r="E630" s="3">
        <v>63.5</v>
      </c>
      <c r="F630" s="3">
        <v>11.2</v>
      </c>
      <c r="G630" s="2">
        <v>45278.372291666667</v>
      </c>
      <c r="H630" s="3" t="s">
        <v>683</v>
      </c>
      <c r="I630" s="3" t="s">
        <v>30</v>
      </c>
      <c r="J630" s="3">
        <v>0.02</v>
      </c>
      <c r="K630" s="2">
        <v>45278.497384259259</v>
      </c>
      <c r="L630" s="3" t="s">
        <v>560</v>
      </c>
      <c r="M630" s="3" t="s">
        <v>1217</v>
      </c>
      <c r="N630" s="2">
        <v>45278.533495370371</v>
      </c>
      <c r="O630" s="3" t="s">
        <v>902</v>
      </c>
      <c r="P630" s="3" t="s">
        <v>914</v>
      </c>
      <c r="Q630" s="2">
        <v>45278.528032407412</v>
      </c>
      <c r="R630" s="3" t="s">
        <v>102</v>
      </c>
      <c r="S630" s="3" t="s">
        <v>30</v>
      </c>
      <c r="T630" s="3">
        <v>0.02</v>
      </c>
      <c r="U630" s="2">
        <v>45275.543912037036</v>
      </c>
      <c r="V630" s="3" t="s">
        <v>686</v>
      </c>
      <c r="W630" s="3" t="s">
        <v>828</v>
      </c>
      <c r="X630" s="2">
        <v>45278.37871527778</v>
      </c>
      <c r="Y630" s="3" t="s">
        <v>912</v>
      </c>
      <c r="Z630" s="3">
        <v>12.2</v>
      </c>
      <c r="AA630" s="2">
        <v>45278.37568287037</v>
      </c>
      <c r="AB630" s="3" t="s">
        <v>275</v>
      </c>
      <c r="AC630" s="3" t="s">
        <v>30</v>
      </c>
      <c r="AD630" s="3">
        <v>0.02</v>
      </c>
    </row>
    <row r="631" spans="1:30" x14ac:dyDescent="0.25">
      <c r="A631" s="2">
        <v>45275.57298611111</v>
      </c>
      <c r="B631" s="3">
        <v>487</v>
      </c>
      <c r="C631" s="3">
        <v>404</v>
      </c>
      <c r="D631" s="2">
        <v>45278.376458333332</v>
      </c>
      <c r="E631" s="3" t="s">
        <v>892</v>
      </c>
      <c r="F631" s="3">
        <v>11.1</v>
      </c>
      <c r="G631" s="2">
        <v>45278.373680555553</v>
      </c>
      <c r="H631" s="3" t="s">
        <v>684</v>
      </c>
      <c r="I631" s="3" t="s">
        <v>30</v>
      </c>
      <c r="J631" s="3">
        <v>0.02</v>
      </c>
      <c r="K631" s="2">
        <v>45278.498773148152</v>
      </c>
      <c r="L631" s="3" t="s">
        <v>1103</v>
      </c>
      <c r="M631" s="3" t="s">
        <v>1217</v>
      </c>
      <c r="N631" s="2">
        <v>45278.533541666664</v>
      </c>
      <c r="O631" s="3" t="s">
        <v>902</v>
      </c>
      <c r="P631" s="3" t="s">
        <v>914</v>
      </c>
      <c r="Q631" s="2">
        <v>45278.529340277775</v>
      </c>
      <c r="R631" s="3" t="s">
        <v>383</v>
      </c>
      <c r="S631" s="3" t="s">
        <v>30</v>
      </c>
      <c r="T631" s="3">
        <v>0.02</v>
      </c>
      <c r="U631" s="2">
        <v>45275.545300925922</v>
      </c>
      <c r="V631" s="3" t="s">
        <v>1147</v>
      </c>
      <c r="W631" s="3" t="s">
        <v>827</v>
      </c>
      <c r="X631" s="2">
        <v>45278.380104166667</v>
      </c>
      <c r="Y631" s="3" t="s">
        <v>893</v>
      </c>
      <c r="Z631" s="3">
        <v>12.1</v>
      </c>
      <c r="AA631" s="2">
        <v>45278.377326388887</v>
      </c>
      <c r="AB631" s="3" t="s">
        <v>430</v>
      </c>
      <c r="AC631" s="3" t="s">
        <v>30</v>
      </c>
      <c r="AD631" s="3">
        <v>0.02</v>
      </c>
    </row>
    <row r="632" spans="1:30" x14ac:dyDescent="0.25">
      <c r="A632" s="2">
        <v>45275.57576388889</v>
      </c>
      <c r="B632" s="3">
        <v>529</v>
      </c>
      <c r="C632" s="3">
        <v>452</v>
      </c>
      <c r="D632" s="2">
        <v>45278.377847222218</v>
      </c>
      <c r="E632" s="3" t="s">
        <v>892</v>
      </c>
      <c r="F632" s="3" t="s">
        <v>915</v>
      </c>
      <c r="G632" s="2">
        <v>45278.375069444446</v>
      </c>
      <c r="H632" s="3" t="s">
        <v>685</v>
      </c>
      <c r="I632" s="3" t="s">
        <v>30</v>
      </c>
      <c r="J632" s="3">
        <v>0.02</v>
      </c>
      <c r="K632" s="2">
        <v>45278.500243055554</v>
      </c>
      <c r="L632" s="3" t="s">
        <v>532</v>
      </c>
      <c r="M632" s="3" t="s">
        <v>1219</v>
      </c>
      <c r="N632" s="2">
        <v>45278.533587962964</v>
      </c>
      <c r="O632" s="3" t="s">
        <v>902</v>
      </c>
      <c r="P632" s="3" t="s">
        <v>914</v>
      </c>
      <c r="Q632" s="2">
        <v>45278.529374999998</v>
      </c>
      <c r="R632" s="3" t="s">
        <v>383</v>
      </c>
      <c r="S632" s="3" t="s">
        <v>30</v>
      </c>
      <c r="T632" s="3">
        <v>0.02</v>
      </c>
      <c r="U632" s="2">
        <v>45275.546689814815</v>
      </c>
      <c r="V632" s="3" t="s">
        <v>1147</v>
      </c>
      <c r="W632" s="3" t="s">
        <v>827</v>
      </c>
      <c r="X632" s="2">
        <v>45278.381493055553</v>
      </c>
      <c r="Y632" s="3">
        <v>69.5</v>
      </c>
      <c r="Z632" s="3" t="s">
        <v>914</v>
      </c>
      <c r="AA632" s="2">
        <v>45278.37871527778</v>
      </c>
      <c r="AB632" s="3" t="s">
        <v>780</v>
      </c>
      <c r="AC632" s="3" t="s">
        <v>30</v>
      </c>
      <c r="AD632" s="3">
        <v>0.02</v>
      </c>
    </row>
    <row r="633" spans="1:30" x14ac:dyDescent="0.25">
      <c r="A633" s="2">
        <v>45275.577152777776</v>
      </c>
      <c r="B633" s="3">
        <v>611</v>
      </c>
      <c r="C633" s="3">
        <v>503</v>
      </c>
      <c r="D633" s="2">
        <v>45278.379236111112</v>
      </c>
      <c r="E633" s="3">
        <v>64.5</v>
      </c>
      <c r="F633" s="3">
        <v>10.9</v>
      </c>
      <c r="G633" s="2">
        <v>45278.376458333332</v>
      </c>
      <c r="H633" s="3" t="s">
        <v>682</v>
      </c>
      <c r="I633" s="3" t="s">
        <v>30</v>
      </c>
      <c r="J633" s="3">
        <v>0.02</v>
      </c>
      <c r="K633" s="2">
        <v>45278.501550925925</v>
      </c>
      <c r="L633" s="3" t="s">
        <v>532</v>
      </c>
      <c r="M633" s="3" t="s">
        <v>1219</v>
      </c>
      <c r="N633" s="2">
        <v>45278.534872685181</v>
      </c>
      <c r="O633" s="3">
        <v>77.5</v>
      </c>
      <c r="P633" s="3">
        <v>12.1</v>
      </c>
      <c r="Q633" s="2">
        <v>45278.529432870375</v>
      </c>
      <c r="R633" s="3" t="s">
        <v>383</v>
      </c>
      <c r="S633" s="3" t="s">
        <v>30</v>
      </c>
      <c r="T633" s="3">
        <v>0.02</v>
      </c>
      <c r="U633" s="2">
        <v>45275.548078703709</v>
      </c>
      <c r="V633" s="3" t="s">
        <v>436</v>
      </c>
      <c r="W633" s="3" t="s">
        <v>812</v>
      </c>
      <c r="X633" s="2">
        <v>45278.382881944446</v>
      </c>
      <c r="Y633" s="3" t="s">
        <v>893</v>
      </c>
      <c r="Z633" s="3">
        <v>11.9</v>
      </c>
      <c r="AA633" s="2">
        <v>45278.380104166667</v>
      </c>
      <c r="AB633" s="3" t="s">
        <v>849</v>
      </c>
      <c r="AC633" s="3" t="s">
        <v>30</v>
      </c>
      <c r="AD633" s="3">
        <v>0.03</v>
      </c>
    </row>
    <row r="634" spans="1:30" x14ac:dyDescent="0.25">
      <c r="A634" s="2">
        <v>45275.579930555556</v>
      </c>
      <c r="B634" s="3">
        <v>538</v>
      </c>
      <c r="C634" s="3">
        <v>452</v>
      </c>
      <c r="D634" s="2">
        <v>45278.380625000005</v>
      </c>
      <c r="E634" s="3">
        <v>64.5</v>
      </c>
      <c r="F634" s="3">
        <v>10.8</v>
      </c>
      <c r="G634" s="2">
        <v>45278.377847222218</v>
      </c>
      <c r="H634" s="3" t="s">
        <v>681</v>
      </c>
      <c r="I634" s="3" t="s">
        <v>30</v>
      </c>
      <c r="J634" s="3">
        <v>0.02</v>
      </c>
      <c r="K634" s="2">
        <v>45278.502928240741</v>
      </c>
      <c r="L634" s="3" t="s">
        <v>549</v>
      </c>
      <c r="M634" s="3" t="s">
        <v>1205</v>
      </c>
      <c r="N634" s="2">
        <v>45278.534930555557</v>
      </c>
      <c r="O634" s="3">
        <v>77.5</v>
      </c>
      <c r="P634" s="3">
        <v>12.1</v>
      </c>
      <c r="Q634" s="2">
        <v>45278.530752314815</v>
      </c>
      <c r="R634" s="3" t="s">
        <v>615</v>
      </c>
      <c r="S634" s="3" t="s">
        <v>30</v>
      </c>
      <c r="T634" s="3">
        <v>0.02</v>
      </c>
      <c r="U634" s="2">
        <v>45275.549467592587</v>
      </c>
      <c r="V634" s="3" t="s">
        <v>181</v>
      </c>
      <c r="W634" s="3" t="s">
        <v>989</v>
      </c>
      <c r="X634" s="2">
        <v>45278.384293981479</v>
      </c>
      <c r="Y634" s="3" t="s">
        <v>893</v>
      </c>
      <c r="Z634" s="3">
        <v>11.8</v>
      </c>
      <c r="AA634" s="2">
        <v>45278.381493055553</v>
      </c>
      <c r="AB634" s="3" t="s">
        <v>798</v>
      </c>
      <c r="AC634" s="3" t="s">
        <v>30</v>
      </c>
      <c r="AD634" s="3">
        <v>0.03</v>
      </c>
    </row>
    <row r="635" spans="1:30" x14ac:dyDescent="0.25">
      <c r="A635" s="2">
        <v>45275.581319444449</v>
      </c>
      <c r="B635" s="3">
        <v>445</v>
      </c>
      <c r="C635" s="3">
        <v>374</v>
      </c>
      <c r="D635" s="2">
        <v>45278.382013888884</v>
      </c>
      <c r="E635" s="3">
        <v>65.5</v>
      </c>
      <c r="F635" s="3">
        <v>10.7</v>
      </c>
      <c r="G635" s="2">
        <v>45278.379236111112</v>
      </c>
      <c r="H635" s="3" t="s">
        <v>435</v>
      </c>
      <c r="I635" s="3" t="s">
        <v>30</v>
      </c>
      <c r="J635" s="3">
        <v>0.02</v>
      </c>
      <c r="K635" s="2">
        <v>45278.504340277781</v>
      </c>
      <c r="L635" s="3" t="s">
        <v>1148</v>
      </c>
      <c r="M635" s="3" t="s">
        <v>1070</v>
      </c>
      <c r="N635" s="2">
        <v>45278.53502314815</v>
      </c>
      <c r="O635" s="3">
        <v>77.5</v>
      </c>
      <c r="P635" s="3">
        <v>12.1</v>
      </c>
      <c r="Q635" s="2">
        <v>45278.530763888892</v>
      </c>
      <c r="R635" s="3" t="s">
        <v>615</v>
      </c>
      <c r="S635" s="3" t="s">
        <v>30</v>
      </c>
      <c r="T635" s="3">
        <v>0.02</v>
      </c>
      <c r="U635" s="2">
        <v>45275.550856481481</v>
      </c>
      <c r="V635" s="3" t="s">
        <v>181</v>
      </c>
      <c r="W635" s="3" t="s">
        <v>989</v>
      </c>
      <c r="X635" s="2">
        <v>45278.385659722218</v>
      </c>
      <c r="Y635" s="3">
        <v>70.5</v>
      </c>
      <c r="Z635" s="3">
        <v>11.7</v>
      </c>
      <c r="AA635" s="2">
        <v>45278.382881944446</v>
      </c>
      <c r="AB635" s="3" t="s">
        <v>817</v>
      </c>
      <c r="AC635" s="3" t="s">
        <v>30</v>
      </c>
      <c r="AD635" s="3">
        <v>0.02</v>
      </c>
    </row>
    <row r="636" spans="1:30" x14ac:dyDescent="0.25">
      <c r="A636" s="2">
        <v>45275.581365740742</v>
      </c>
      <c r="B636" s="3">
        <v>445</v>
      </c>
      <c r="C636" s="3">
        <v>374</v>
      </c>
      <c r="D636" s="2">
        <v>45278.383402777778</v>
      </c>
      <c r="E636" s="3" t="s">
        <v>894</v>
      </c>
      <c r="F636" s="3">
        <v>10.6</v>
      </c>
      <c r="G636" s="2">
        <v>45278.380625000005</v>
      </c>
      <c r="H636" s="3" t="s">
        <v>686</v>
      </c>
      <c r="I636" s="3" t="s">
        <v>30</v>
      </c>
      <c r="J636" s="3">
        <v>0.02</v>
      </c>
      <c r="K636" s="2">
        <v>45278.505775462967</v>
      </c>
      <c r="L636" s="3" t="s">
        <v>1148</v>
      </c>
      <c r="M636" s="3" t="s">
        <v>1070</v>
      </c>
      <c r="N636" s="2">
        <v>45278.53628472222</v>
      </c>
      <c r="O636" s="3" t="s">
        <v>902</v>
      </c>
      <c r="P636" s="3">
        <v>12.1</v>
      </c>
      <c r="Q636" s="2">
        <v>45278.530833333338</v>
      </c>
      <c r="R636" s="3" t="s">
        <v>615</v>
      </c>
      <c r="S636" s="3" t="s">
        <v>30</v>
      </c>
      <c r="T636" s="3">
        <v>0.02</v>
      </c>
      <c r="U636" s="2">
        <v>45275.552245370374</v>
      </c>
      <c r="V636" s="3" t="s">
        <v>827</v>
      </c>
      <c r="W636" s="3" t="s">
        <v>556</v>
      </c>
      <c r="X636" s="2">
        <v>45278.387048611112</v>
      </c>
      <c r="Y636" s="3">
        <v>69.5</v>
      </c>
      <c r="Z636" s="3">
        <v>11.7</v>
      </c>
      <c r="AA636" s="2">
        <v>45278.384293981479</v>
      </c>
      <c r="AB636" s="3" t="s">
        <v>180</v>
      </c>
      <c r="AC636" s="3" t="s">
        <v>30</v>
      </c>
      <c r="AD636" s="3">
        <v>0.03</v>
      </c>
    </row>
    <row r="637" spans="1:30" x14ac:dyDescent="0.25">
      <c r="A637" s="2">
        <v>45275.581400462965</v>
      </c>
      <c r="B637" s="3">
        <v>445</v>
      </c>
      <c r="C637" s="3">
        <v>374</v>
      </c>
      <c r="D637" s="2">
        <v>45278.384791666671</v>
      </c>
      <c r="E637" s="3" t="s">
        <v>911</v>
      </c>
      <c r="F637" s="3">
        <v>10.6</v>
      </c>
      <c r="G637" s="2">
        <v>45278.382013888884</v>
      </c>
      <c r="H637" s="3" t="s">
        <v>684</v>
      </c>
      <c r="I637" s="3" t="s">
        <v>30</v>
      </c>
      <c r="J637" s="3">
        <v>0.02</v>
      </c>
      <c r="K637" s="2">
        <v>45278.507118055553</v>
      </c>
      <c r="L637" s="3" t="s">
        <v>532</v>
      </c>
      <c r="M637" s="3" t="s">
        <v>1204</v>
      </c>
      <c r="N637" s="2">
        <v>45278.536319444444</v>
      </c>
      <c r="O637" s="3" t="s">
        <v>902</v>
      </c>
      <c r="P637" s="3">
        <v>12.1</v>
      </c>
      <c r="Q637" s="2">
        <v>45278.532152777778</v>
      </c>
      <c r="R637" s="3" t="s">
        <v>1372</v>
      </c>
      <c r="S637" s="3" t="s">
        <v>30</v>
      </c>
      <c r="T637" s="3">
        <v>0.02</v>
      </c>
      <c r="U637" s="2">
        <v>45275.55363425926</v>
      </c>
      <c r="V637" s="3" t="s">
        <v>521</v>
      </c>
      <c r="W637" s="3" t="s">
        <v>520</v>
      </c>
      <c r="X637" s="2">
        <v>45278.388437500005</v>
      </c>
      <c r="Y637" s="3" t="s">
        <v>898</v>
      </c>
      <c r="Z637" s="3">
        <v>12.1</v>
      </c>
      <c r="AA637" s="2">
        <v>45278.385659722218</v>
      </c>
      <c r="AB637" s="3" t="s">
        <v>1421</v>
      </c>
      <c r="AC637" s="3" t="s">
        <v>30</v>
      </c>
      <c r="AD637" s="3">
        <v>0.03</v>
      </c>
    </row>
    <row r="638" spans="1:30" x14ac:dyDescent="0.25">
      <c r="A638" s="2">
        <v>45275.582708333328</v>
      </c>
      <c r="B638" s="3">
        <v>514</v>
      </c>
      <c r="C638" s="3">
        <v>450</v>
      </c>
      <c r="D638" s="2">
        <v>45278.386180555557</v>
      </c>
      <c r="E638" s="3">
        <v>66.5</v>
      </c>
      <c r="F638" s="3">
        <v>10.5</v>
      </c>
      <c r="G638" s="2">
        <v>45278.383402777778</v>
      </c>
      <c r="H638" s="3" t="s">
        <v>684</v>
      </c>
      <c r="I638" s="3" t="s">
        <v>30</v>
      </c>
      <c r="J638" s="3">
        <v>0.02</v>
      </c>
      <c r="K638" s="2">
        <v>45278.508587962962</v>
      </c>
      <c r="L638" s="3" t="s">
        <v>556</v>
      </c>
      <c r="M638" s="3" t="s">
        <v>1162</v>
      </c>
      <c r="N638" s="2">
        <v>45278.53638888889</v>
      </c>
      <c r="O638" s="3" t="s">
        <v>902</v>
      </c>
      <c r="P638" s="3">
        <v>12.1</v>
      </c>
      <c r="Q638" s="2">
        <v>45278.532175925924</v>
      </c>
      <c r="R638" s="3" t="s">
        <v>1372</v>
      </c>
      <c r="S638" s="3" t="s">
        <v>30</v>
      </c>
      <c r="T638" s="3">
        <v>0.02</v>
      </c>
      <c r="U638" s="2">
        <v>45275.555023148147</v>
      </c>
      <c r="V638" s="3" t="s">
        <v>521</v>
      </c>
      <c r="W638" s="3" t="s">
        <v>520</v>
      </c>
      <c r="X638" s="2">
        <v>45278.389826388884</v>
      </c>
      <c r="Y638" s="3">
        <v>70.5</v>
      </c>
      <c r="Z638" s="3">
        <v>12.5</v>
      </c>
      <c r="AA638" s="2">
        <v>45278.387048611112</v>
      </c>
      <c r="AB638" s="3" t="s">
        <v>793</v>
      </c>
      <c r="AC638" s="3" t="s">
        <v>30</v>
      </c>
      <c r="AD638" s="3">
        <v>0.03</v>
      </c>
    </row>
    <row r="639" spans="1:30" x14ac:dyDescent="0.25">
      <c r="A639" s="2">
        <v>45275.582754629635</v>
      </c>
      <c r="B639" s="3">
        <v>514</v>
      </c>
      <c r="C639" s="3">
        <v>450</v>
      </c>
      <c r="D639" s="2">
        <v>45278.387569444443</v>
      </c>
      <c r="E639" s="3">
        <v>66.5</v>
      </c>
      <c r="F639" s="3">
        <v>10.5</v>
      </c>
      <c r="G639" s="2">
        <v>45278.384791666671</v>
      </c>
      <c r="H639" s="3" t="s">
        <v>434</v>
      </c>
      <c r="I639" s="3" t="s">
        <v>30</v>
      </c>
      <c r="J639" s="3">
        <v>0.02</v>
      </c>
      <c r="K639" s="2">
        <v>45278.509884259256</v>
      </c>
      <c r="L639" s="3" t="s">
        <v>556</v>
      </c>
      <c r="M639" s="3" t="s">
        <v>1162</v>
      </c>
      <c r="N639" s="2">
        <v>45278.537685185191</v>
      </c>
      <c r="O639" s="3" t="s">
        <v>902</v>
      </c>
      <c r="P639" s="3">
        <v>12.1</v>
      </c>
      <c r="Q639" s="2">
        <v>45278.532199074078</v>
      </c>
      <c r="R639" s="3" t="s">
        <v>1372</v>
      </c>
      <c r="S639" s="3" t="s">
        <v>30</v>
      </c>
      <c r="T639" s="3">
        <v>0.02</v>
      </c>
      <c r="U639" s="2">
        <v>45275.55641203704</v>
      </c>
      <c r="V639" s="3" t="s">
        <v>1460</v>
      </c>
      <c r="W639" s="3" t="s">
        <v>532</v>
      </c>
      <c r="X639" s="2">
        <v>45278.391215277778</v>
      </c>
      <c r="Y639" s="3">
        <v>68.5</v>
      </c>
      <c r="Z639" s="3">
        <v>12.9</v>
      </c>
      <c r="AA639" s="2">
        <v>45278.388437500005</v>
      </c>
      <c r="AB639" s="3" t="s">
        <v>571</v>
      </c>
      <c r="AC639" s="3" t="s">
        <v>30</v>
      </c>
      <c r="AD639" s="3">
        <v>0.03</v>
      </c>
    </row>
    <row r="640" spans="1:30" x14ac:dyDescent="0.25">
      <c r="A640" s="2">
        <v>45275.584097222221</v>
      </c>
      <c r="B640" s="3">
        <v>539</v>
      </c>
      <c r="C640" s="3">
        <v>467</v>
      </c>
      <c r="D640" s="2">
        <v>45278.388958333337</v>
      </c>
      <c r="E640" s="3" t="s">
        <v>895</v>
      </c>
      <c r="F640" s="3">
        <v>10.5</v>
      </c>
      <c r="G640" s="2">
        <v>45278.386180555557</v>
      </c>
      <c r="H640" s="3" t="s">
        <v>437</v>
      </c>
      <c r="I640" s="3" t="s">
        <v>30</v>
      </c>
      <c r="J640" s="3">
        <v>0.02</v>
      </c>
      <c r="K640" s="2">
        <v>45278.511273148149</v>
      </c>
      <c r="L640" s="3" t="s">
        <v>567</v>
      </c>
      <c r="M640" s="3" t="s">
        <v>969</v>
      </c>
      <c r="N640" s="2">
        <v>45278.53770833333</v>
      </c>
      <c r="O640" s="3" t="s">
        <v>902</v>
      </c>
      <c r="P640" s="3">
        <v>12.1</v>
      </c>
      <c r="Q640" s="2">
        <v>45278.533495370371</v>
      </c>
      <c r="R640" s="3" t="s">
        <v>381</v>
      </c>
      <c r="S640" s="3" t="s">
        <v>30</v>
      </c>
      <c r="T640" s="3">
        <v>0.02</v>
      </c>
      <c r="U640" s="2">
        <v>45275.557824074072</v>
      </c>
      <c r="V640" s="3" t="s">
        <v>573</v>
      </c>
      <c r="W640" s="3" t="s">
        <v>1220</v>
      </c>
      <c r="X640" s="2">
        <v>45278.392592592594</v>
      </c>
      <c r="Y640" s="3">
        <v>68.5</v>
      </c>
      <c r="Z640" s="3">
        <v>13.2</v>
      </c>
      <c r="AA640" s="2">
        <v>45278.389826388884</v>
      </c>
      <c r="AB640" s="3" t="s">
        <v>422</v>
      </c>
      <c r="AC640" s="3" t="s">
        <v>30</v>
      </c>
      <c r="AD640" s="3">
        <v>0.03</v>
      </c>
    </row>
    <row r="641" spans="1:30" x14ac:dyDescent="0.25">
      <c r="A641" s="2">
        <v>45275.584131944444</v>
      </c>
      <c r="B641" s="3">
        <v>539</v>
      </c>
      <c r="C641" s="3">
        <v>467</v>
      </c>
      <c r="D641" s="2">
        <v>45278.3903587963</v>
      </c>
      <c r="E641" s="3">
        <v>68.5</v>
      </c>
      <c r="F641" s="3">
        <v>10.5</v>
      </c>
      <c r="G641" s="2">
        <v>45278.387569444443</v>
      </c>
      <c r="H641" s="3" t="s">
        <v>687</v>
      </c>
      <c r="I641" s="3" t="s">
        <v>30</v>
      </c>
      <c r="J641" s="3">
        <v>0.02</v>
      </c>
      <c r="K641" s="2">
        <v>45278.512743055559</v>
      </c>
      <c r="L641" s="3" t="s">
        <v>339</v>
      </c>
      <c r="M641" s="3" t="s">
        <v>1144</v>
      </c>
      <c r="N641" s="2">
        <v>45278.537743055553</v>
      </c>
      <c r="O641" s="3" t="s">
        <v>902</v>
      </c>
      <c r="P641" s="3">
        <v>12.1</v>
      </c>
      <c r="Q641" s="2">
        <v>45278.533541666664</v>
      </c>
      <c r="R641" s="3" t="s">
        <v>381</v>
      </c>
      <c r="S641" s="3" t="s">
        <v>30</v>
      </c>
      <c r="T641" s="3">
        <v>0.02</v>
      </c>
      <c r="U641" s="2">
        <v>45275.559189814812</v>
      </c>
      <c r="V641" s="3" t="s">
        <v>573</v>
      </c>
      <c r="W641" s="3" t="s">
        <v>1220</v>
      </c>
      <c r="X641" s="2">
        <v>45278.394004629634</v>
      </c>
      <c r="Y641" s="3" t="s">
        <v>912</v>
      </c>
      <c r="Z641" s="3">
        <v>13.7</v>
      </c>
      <c r="AA641" s="2">
        <v>45278.391215277778</v>
      </c>
      <c r="AB641" s="3" t="s">
        <v>433</v>
      </c>
      <c r="AC641" s="3" t="s">
        <v>30</v>
      </c>
      <c r="AD641" s="3">
        <v>0.03</v>
      </c>
    </row>
    <row r="642" spans="1:30" x14ac:dyDescent="0.25">
      <c r="A642" s="2">
        <v>45275.584178240737</v>
      </c>
      <c r="B642" s="3">
        <v>539</v>
      </c>
      <c r="C642" s="3">
        <v>467</v>
      </c>
      <c r="D642" s="2">
        <v>45278.391736111109</v>
      </c>
      <c r="E642" s="3" t="s">
        <v>893</v>
      </c>
      <c r="F642" s="3">
        <v>10.5</v>
      </c>
      <c r="G642" s="2">
        <v>45278.388958333337</v>
      </c>
      <c r="H642" s="3" t="s">
        <v>688</v>
      </c>
      <c r="I642" s="3" t="s">
        <v>30</v>
      </c>
      <c r="J642" s="3">
        <v>0.02</v>
      </c>
      <c r="K642" s="2">
        <v>45278.515451388885</v>
      </c>
      <c r="L642" s="3" t="s">
        <v>1110</v>
      </c>
      <c r="M642" s="3" t="s">
        <v>993</v>
      </c>
      <c r="N642" s="2">
        <v>45278.53905092593</v>
      </c>
      <c r="O642" s="3">
        <v>77.5</v>
      </c>
      <c r="P642" s="3" t="s">
        <v>914</v>
      </c>
      <c r="Q642" s="2">
        <v>45278.533587962964</v>
      </c>
      <c r="R642" s="3" t="s">
        <v>381</v>
      </c>
      <c r="S642" s="3" t="s">
        <v>30</v>
      </c>
      <c r="T642" s="3">
        <v>0.02</v>
      </c>
      <c r="U642" s="2">
        <v>45275.560578703706</v>
      </c>
      <c r="V642" s="3" t="s">
        <v>521</v>
      </c>
      <c r="W642" s="3" t="s">
        <v>1209</v>
      </c>
      <c r="X642" s="2">
        <v>45278.395381944443</v>
      </c>
      <c r="Y642" s="3" t="s">
        <v>912</v>
      </c>
      <c r="Z642" s="3">
        <v>14.2</v>
      </c>
      <c r="AA642" s="2">
        <v>45278.392592592594</v>
      </c>
      <c r="AB642" s="3" t="s">
        <v>783</v>
      </c>
      <c r="AC642" s="3" t="s">
        <v>30</v>
      </c>
      <c r="AD642" s="3">
        <v>0.02</v>
      </c>
    </row>
    <row r="643" spans="1:30" x14ac:dyDescent="0.25">
      <c r="A643" s="2">
        <v>45275.585486111115</v>
      </c>
      <c r="B643" s="3">
        <v>487</v>
      </c>
      <c r="C643" s="3">
        <v>416</v>
      </c>
      <c r="D643" s="2">
        <v>45278.393125000002</v>
      </c>
      <c r="E643" s="3" t="s">
        <v>893</v>
      </c>
      <c r="F643" s="3">
        <v>10.5</v>
      </c>
      <c r="G643" s="2">
        <v>45278.3903587963</v>
      </c>
      <c r="H643" s="3" t="s">
        <v>528</v>
      </c>
      <c r="I643" s="3" t="s">
        <v>30</v>
      </c>
      <c r="J643" s="3">
        <v>0.02</v>
      </c>
      <c r="K643" s="2">
        <v>45278.516828703709</v>
      </c>
      <c r="L643" s="3" t="s">
        <v>1220</v>
      </c>
      <c r="M643" s="3" t="s">
        <v>1221</v>
      </c>
      <c r="N643" s="2">
        <v>45278.539085648154</v>
      </c>
      <c r="O643" s="3">
        <v>77.5</v>
      </c>
      <c r="P643" s="3" t="s">
        <v>914</v>
      </c>
      <c r="Q643" s="2">
        <v>45278.534872685181</v>
      </c>
      <c r="R643" s="3" t="s">
        <v>47</v>
      </c>
      <c r="S643" s="3" t="s">
        <v>30</v>
      </c>
      <c r="T643" s="3">
        <v>0.02</v>
      </c>
      <c r="U643" s="2">
        <v>45275.561967592592</v>
      </c>
      <c r="V643" s="3" t="s">
        <v>526</v>
      </c>
      <c r="W643" s="3" t="s">
        <v>1223</v>
      </c>
      <c r="X643" s="2">
        <v>45278.398159722223</v>
      </c>
      <c r="Y643" s="3" t="s">
        <v>911</v>
      </c>
      <c r="Z643" s="3">
        <v>14.5</v>
      </c>
      <c r="AA643" s="2">
        <v>45278.394004629634</v>
      </c>
      <c r="AB643" s="3" t="s">
        <v>786</v>
      </c>
      <c r="AC643" s="3" t="s">
        <v>30</v>
      </c>
      <c r="AD643" s="3">
        <v>0.02</v>
      </c>
    </row>
    <row r="644" spans="1:30" x14ac:dyDescent="0.25">
      <c r="A644" s="2">
        <v>45275.585543981477</v>
      </c>
      <c r="B644" s="3">
        <v>487</v>
      </c>
      <c r="C644" s="3">
        <v>416</v>
      </c>
      <c r="D644" s="2">
        <v>45278.394513888888</v>
      </c>
      <c r="E644" s="3">
        <v>68.5</v>
      </c>
      <c r="F644" s="3">
        <v>10.5</v>
      </c>
      <c r="G644" s="2">
        <v>45278.391736111109</v>
      </c>
      <c r="H644" s="3" t="s">
        <v>174</v>
      </c>
      <c r="I644" s="3" t="s">
        <v>30</v>
      </c>
      <c r="J644" s="3">
        <v>0.02</v>
      </c>
      <c r="K644" s="2">
        <v>45278.516863425924</v>
      </c>
      <c r="L644" s="3" t="s">
        <v>1220</v>
      </c>
      <c r="M644" s="3" t="s">
        <v>1221</v>
      </c>
      <c r="N644" s="2">
        <v>45278.539143518516</v>
      </c>
      <c r="O644" s="3">
        <v>77.5</v>
      </c>
      <c r="P644" s="3" t="s">
        <v>914</v>
      </c>
      <c r="Q644" s="2">
        <v>45278.534930555557</v>
      </c>
      <c r="R644" s="3" t="s">
        <v>47</v>
      </c>
      <c r="S644" s="3" t="s">
        <v>30</v>
      </c>
      <c r="T644" s="3">
        <v>0.02</v>
      </c>
      <c r="U644" s="2">
        <v>45275.563356481478</v>
      </c>
      <c r="V644" s="3" t="s">
        <v>526</v>
      </c>
      <c r="W644" s="3" t="s">
        <v>1223</v>
      </c>
      <c r="X644" s="2">
        <v>45278.399548611109</v>
      </c>
      <c r="Y644" s="3" t="s">
        <v>895</v>
      </c>
      <c r="Z644" s="3">
        <v>14.2</v>
      </c>
      <c r="AA644" s="2">
        <v>45278.395381944443</v>
      </c>
      <c r="AB644" s="3" t="s">
        <v>1461</v>
      </c>
      <c r="AC644" s="3" t="s">
        <v>30</v>
      </c>
      <c r="AD644" s="3">
        <v>0.02</v>
      </c>
    </row>
    <row r="645" spans="1:30" x14ac:dyDescent="0.25">
      <c r="A645" s="2">
        <v>45275.5855787037</v>
      </c>
      <c r="B645" s="3">
        <v>487</v>
      </c>
      <c r="C645" s="3">
        <v>416</v>
      </c>
      <c r="D645" s="2">
        <v>45278.395902777775</v>
      </c>
      <c r="E645" s="3">
        <v>69.5</v>
      </c>
      <c r="F645" s="3">
        <v>10.5</v>
      </c>
      <c r="G645" s="2">
        <v>45278.393125000002</v>
      </c>
      <c r="H645" s="3" t="s">
        <v>689</v>
      </c>
      <c r="I645" s="3" t="s">
        <v>30</v>
      </c>
      <c r="J645" s="3">
        <v>0.02</v>
      </c>
      <c r="K645" s="2">
        <v>45278.518206018518</v>
      </c>
      <c r="L645" s="3" t="s">
        <v>1220</v>
      </c>
      <c r="M645" s="3" t="s">
        <v>1221</v>
      </c>
      <c r="N645" s="2">
        <v>45278.540451388893</v>
      </c>
      <c r="O645" s="3">
        <v>77.5</v>
      </c>
      <c r="P645" s="3">
        <v>12.1</v>
      </c>
      <c r="Q645" s="2">
        <v>45278.53502314815</v>
      </c>
      <c r="R645" s="3" t="s">
        <v>47</v>
      </c>
      <c r="S645" s="3" t="s">
        <v>30</v>
      </c>
      <c r="T645" s="3">
        <v>0.02</v>
      </c>
      <c r="U645" s="2">
        <v>45275.564745370371</v>
      </c>
      <c r="V645" s="3" t="s">
        <v>534</v>
      </c>
      <c r="W645" s="3" t="s">
        <v>1222</v>
      </c>
      <c r="X645" s="2">
        <v>45278.399583333332</v>
      </c>
      <c r="Y645" s="3" t="s">
        <v>895</v>
      </c>
      <c r="Z645" s="3">
        <v>14.2</v>
      </c>
      <c r="AA645" s="2">
        <v>45278.398159722223</v>
      </c>
      <c r="AB645" s="3" t="s">
        <v>150</v>
      </c>
      <c r="AC645" s="3" t="s">
        <v>30</v>
      </c>
      <c r="AD645" s="3">
        <v>0.02</v>
      </c>
    </row>
    <row r="646" spans="1:30" x14ac:dyDescent="0.25">
      <c r="A646" s="2">
        <v>45275.586875000001</v>
      </c>
      <c r="B646" s="3">
        <v>487</v>
      </c>
      <c r="C646" s="3">
        <v>406</v>
      </c>
      <c r="D646" s="2">
        <v>45278.397291666668</v>
      </c>
      <c r="E646" s="3">
        <v>70.5</v>
      </c>
      <c r="F646" s="3">
        <v>10.5</v>
      </c>
      <c r="G646" s="2">
        <v>45278.394513888888</v>
      </c>
      <c r="H646" s="3" t="s">
        <v>330</v>
      </c>
      <c r="I646" s="3" t="s">
        <v>30</v>
      </c>
      <c r="J646" s="3">
        <v>0.02</v>
      </c>
      <c r="K646" s="2">
        <v>45278.519594907411</v>
      </c>
      <c r="L646" s="3" t="s">
        <v>1139</v>
      </c>
      <c r="M646" s="3" t="s">
        <v>980</v>
      </c>
      <c r="N646" s="2">
        <v>45278.540474537032</v>
      </c>
      <c r="O646" s="3">
        <v>77.5</v>
      </c>
      <c r="P646" s="3">
        <v>12.1</v>
      </c>
      <c r="Q646" s="2">
        <v>45278.53628472222</v>
      </c>
      <c r="R646" s="3" t="s">
        <v>47</v>
      </c>
      <c r="S646" s="3" t="s">
        <v>30</v>
      </c>
      <c r="T646" s="3">
        <v>0.02</v>
      </c>
      <c r="U646" s="2">
        <v>45275.566134259258</v>
      </c>
      <c r="V646" s="3" t="s">
        <v>805</v>
      </c>
      <c r="W646" s="3" t="s">
        <v>1223</v>
      </c>
      <c r="X646" s="2">
        <v>45278.400937500002</v>
      </c>
      <c r="Y646" s="3">
        <v>68.5</v>
      </c>
      <c r="Z646" s="3">
        <v>14.1</v>
      </c>
      <c r="AA646" s="2">
        <v>45278.399548611109</v>
      </c>
      <c r="AB646" s="3" t="s">
        <v>1501</v>
      </c>
      <c r="AC646" s="3" t="s">
        <v>30</v>
      </c>
      <c r="AD646" s="3">
        <v>0.02</v>
      </c>
    </row>
    <row r="647" spans="1:30" x14ac:dyDescent="0.25">
      <c r="A647" s="2">
        <v>45275.58693287037</v>
      </c>
      <c r="B647" s="3">
        <v>487</v>
      </c>
      <c r="C647" s="3">
        <v>406</v>
      </c>
      <c r="D647" s="2">
        <v>45278.398680555554</v>
      </c>
      <c r="E647" s="3" t="s">
        <v>899</v>
      </c>
      <c r="F647" s="3">
        <v>10.5</v>
      </c>
      <c r="G647" s="2">
        <v>45278.395902777775</v>
      </c>
      <c r="H647" s="3" t="s">
        <v>690</v>
      </c>
      <c r="I647" s="3" t="s">
        <v>30</v>
      </c>
      <c r="J647" s="3">
        <v>0.02</v>
      </c>
      <c r="K647" s="2">
        <v>45278.519652777773</v>
      </c>
      <c r="L647" s="3" t="s">
        <v>1139</v>
      </c>
      <c r="M647" s="3" t="s">
        <v>980</v>
      </c>
      <c r="N647" s="2">
        <v>45278.541909722218</v>
      </c>
      <c r="O647" s="3">
        <v>77.5</v>
      </c>
      <c r="P647" s="3" t="s">
        <v>914</v>
      </c>
      <c r="Q647" s="2">
        <v>45278.536319444444</v>
      </c>
      <c r="R647" s="3" t="s">
        <v>47</v>
      </c>
      <c r="S647" s="3" t="s">
        <v>30</v>
      </c>
      <c r="T647" s="3">
        <v>0.02</v>
      </c>
      <c r="U647" s="2">
        <v>45275.567523148144</v>
      </c>
      <c r="V647" s="3" t="s">
        <v>805</v>
      </c>
      <c r="W647" s="3" t="s">
        <v>1223</v>
      </c>
      <c r="X647" s="2">
        <v>45278.400972222225</v>
      </c>
      <c r="Y647" s="3">
        <v>68.5</v>
      </c>
      <c r="Z647" s="3">
        <v>14.1</v>
      </c>
      <c r="AA647" s="2">
        <v>45278.399583333332</v>
      </c>
      <c r="AB647" s="3" t="s">
        <v>1501</v>
      </c>
      <c r="AC647" s="3" t="s">
        <v>30</v>
      </c>
      <c r="AD647" s="3">
        <v>0.02</v>
      </c>
    </row>
    <row r="648" spans="1:30" x14ac:dyDescent="0.25">
      <c r="A648" s="2">
        <v>45275.586967592593</v>
      </c>
      <c r="B648" s="3">
        <v>487</v>
      </c>
      <c r="C648" s="3">
        <v>406</v>
      </c>
      <c r="D648" s="2">
        <v>45278.40006944444</v>
      </c>
      <c r="E648" s="3" t="s">
        <v>899</v>
      </c>
      <c r="F648" s="3">
        <v>10.4</v>
      </c>
      <c r="G648" s="2">
        <v>45278.397291666668</v>
      </c>
      <c r="H648" s="3" t="s">
        <v>175</v>
      </c>
      <c r="I648" s="3" t="s">
        <v>30</v>
      </c>
      <c r="J648" s="3">
        <v>0.02</v>
      </c>
      <c r="K648" s="2">
        <v>45278.519675925927</v>
      </c>
      <c r="L648" s="3" t="s">
        <v>1139</v>
      </c>
      <c r="M648" s="3" t="s">
        <v>980</v>
      </c>
      <c r="N648" s="2">
        <v>45278.541944444441</v>
      </c>
      <c r="O648" s="3">
        <v>77.5</v>
      </c>
      <c r="P648" s="3" t="s">
        <v>914</v>
      </c>
      <c r="Q648" s="2">
        <v>45278.53638888889</v>
      </c>
      <c r="R648" s="3" t="s">
        <v>47</v>
      </c>
      <c r="S648" s="3" t="s">
        <v>30</v>
      </c>
      <c r="T648" s="3">
        <v>0.02</v>
      </c>
      <c r="U648" s="2">
        <v>45275.568912037037</v>
      </c>
      <c r="V648" s="3" t="s">
        <v>564</v>
      </c>
      <c r="W648" s="3" t="s">
        <v>1165</v>
      </c>
      <c r="X648" s="2">
        <v>45278.402326388888</v>
      </c>
      <c r="Y648" s="3">
        <v>69.5</v>
      </c>
      <c r="Z648" s="3" t="s">
        <v>880</v>
      </c>
      <c r="AA648" s="2">
        <v>45278.400937500002</v>
      </c>
      <c r="AB648" s="3" t="s">
        <v>777</v>
      </c>
      <c r="AC648" s="3" t="s">
        <v>30</v>
      </c>
      <c r="AD648" s="3">
        <v>0.02</v>
      </c>
    </row>
    <row r="649" spans="1:30" x14ac:dyDescent="0.25">
      <c r="A649" s="2">
        <v>45275.588263888887</v>
      </c>
      <c r="B649" s="3">
        <v>499</v>
      </c>
      <c r="C649" s="3">
        <v>416</v>
      </c>
      <c r="D649" s="2">
        <v>45278.401458333334</v>
      </c>
      <c r="E649" s="3" t="s">
        <v>897</v>
      </c>
      <c r="F649" s="3">
        <v>10.5</v>
      </c>
      <c r="G649" s="2">
        <v>45278.398680555554</v>
      </c>
      <c r="H649" s="3" t="s">
        <v>580</v>
      </c>
      <c r="I649" s="3" t="s">
        <v>30</v>
      </c>
      <c r="J649" s="3">
        <v>0.02</v>
      </c>
      <c r="K649" s="2">
        <v>45278.520995370374</v>
      </c>
      <c r="L649" s="3" t="s">
        <v>1222</v>
      </c>
      <c r="M649" s="3" t="s">
        <v>955</v>
      </c>
      <c r="N649" s="2">
        <v>45278.543275462958</v>
      </c>
      <c r="O649" s="3">
        <v>77.5</v>
      </c>
      <c r="P649" s="3">
        <v>12.1</v>
      </c>
      <c r="Q649" s="2">
        <v>45278.537685185191</v>
      </c>
      <c r="R649" s="3" t="s">
        <v>87</v>
      </c>
      <c r="S649" s="3" t="s">
        <v>30</v>
      </c>
      <c r="T649" s="3">
        <v>0.02</v>
      </c>
      <c r="U649" s="2">
        <v>45275.57030092593</v>
      </c>
      <c r="V649" s="3" t="s">
        <v>540</v>
      </c>
      <c r="W649" s="3" t="s">
        <v>1447</v>
      </c>
      <c r="X649" s="2">
        <v>45278.402384259258</v>
      </c>
      <c r="Y649" s="3">
        <v>69.5</v>
      </c>
      <c r="Z649" s="3" t="s">
        <v>880</v>
      </c>
      <c r="AA649" s="2">
        <v>45278.400972222225</v>
      </c>
      <c r="AB649" s="3" t="s">
        <v>777</v>
      </c>
      <c r="AC649" s="3" t="s">
        <v>30</v>
      </c>
      <c r="AD649" s="3">
        <v>0.02</v>
      </c>
    </row>
    <row r="650" spans="1:30" x14ac:dyDescent="0.25">
      <c r="A650" s="2">
        <v>45275.588321759264</v>
      </c>
      <c r="B650" s="3">
        <v>499</v>
      </c>
      <c r="C650" s="3">
        <v>416</v>
      </c>
      <c r="D650" s="2">
        <v>45278.402847222227</v>
      </c>
      <c r="E650" s="3" t="s">
        <v>897</v>
      </c>
      <c r="F650" s="3">
        <v>10.5</v>
      </c>
      <c r="G650" s="2">
        <v>45278.40006944444</v>
      </c>
      <c r="H650" s="3" t="s">
        <v>15</v>
      </c>
      <c r="I650" s="3" t="s">
        <v>30</v>
      </c>
      <c r="J650" s="3">
        <v>0.02</v>
      </c>
      <c r="K650" s="2">
        <v>45278.521030092597</v>
      </c>
      <c r="L650" s="3" t="s">
        <v>1222</v>
      </c>
      <c r="M650" s="3" t="s">
        <v>955</v>
      </c>
      <c r="N650" s="2">
        <v>45278.543310185181</v>
      </c>
      <c r="O650" s="3">
        <v>77.5</v>
      </c>
      <c r="P650" s="3">
        <v>12.1</v>
      </c>
      <c r="Q650" s="2">
        <v>45278.53770833333</v>
      </c>
      <c r="R650" s="3" t="s">
        <v>87</v>
      </c>
      <c r="S650" s="3" t="s">
        <v>30</v>
      </c>
      <c r="T650" s="3">
        <v>0.02</v>
      </c>
      <c r="U650" s="2">
        <v>45275.571689814809</v>
      </c>
      <c r="V650" s="3" t="s">
        <v>540</v>
      </c>
      <c r="W650" s="3" t="s">
        <v>1447</v>
      </c>
      <c r="X650" s="2">
        <v>45278.403715277775</v>
      </c>
      <c r="Y650" s="3" t="s">
        <v>898</v>
      </c>
      <c r="Z650" s="3">
        <v>13.9</v>
      </c>
      <c r="AA650" s="2">
        <v>45278.402326388888</v>
      </c>
      <c r="AB650" s="3" t="s">
        <v>464</v>
      </c>
      <c r="AC650" s="3" t="s">
        <v>30</v>
      </c>
      <c r="AD650" s="3">
        <v>0.02</v>
      </c>
    </row>
    <row r="651" spans="1:30" x14ac:dyDescent="0.25">
      <c r="A651" s="2">
        <v>45275.588356481487</v>
      </c>
      <c r="B651" s="3">
        <v>499</v>
      </c>
      <c r="C651" s="3">
        <v>416</v>
      </c>
      <c r="D651" s="2">
        <v>45278.404236111106</v>
      </c>
      <c r="E651" s="3" t="s">
        <v>897</v>
      </c>
      <c r="F651" s="3">
        <v>10.5</v>
      </c>
      <c r="G651" s="2">
        <v>45278.401458333334</v>
      </c>
      <c r="H651" s="3" t="s">
        <v>14</v>
      </c>
      <c r="I651" s="3" t="s">
        <v>30</v>
      </c>
      <c r="J651" s="3">
        <v>0.02</v>
      </c>
      <c r="K651" s="2">
        <v>45278.52107638889</v>
      </c>
      <c r="L651" s="3" t="s">
        <v>1222</v>
      </c>
      <c r="M651" s="3" t="s">
        <v>955</v>
      </c>
      <c r="N651" s="2">
        <v>45278.544618055559</v>
      </c>
      <c r="O651" s="3">
        <v>77.5</v>
      </c>
      <c r="P651" s="3" t="s">
        <v>914</v>
      </c>
      <c r="Q651" s="2">
        <v>45278.537743055553</v>
      </c>
      <c r="R651" s="3" t="s">
        <v>87</v>
      </c>
      <c r="S651" s="3" t="s">
        <v>30</v>
      </c>
      <c r="T651" s="3">
        <v>0.02</v>
      </c>
      <c r="U651" s="2">
        <v>45275.573078703703</v>
      </c>
      <c r="V651" s="3" t="s">
        <v>532</v>
      </c>
      <c r="W651" s="3" t="s">
        <v>562</v>
      </c>
      <c r="X651" s="2">
        <v>45278.403761574074</v>
      </c>
      <c r="Y651" s="3" t="s">
        <v>898</v>
      </c>
      <c r="Z651" s="3">
        <v>13.9</v>
      </c>
      <c r="AA651" s="2">
        <v>45278.402384259258</v>
      </c>
      <c r="AB651" s="3" t="s">
        <v>464</v>
      </c>
      <c r="AC651" s="3" t="s">
        <v>30</v>
      </c>
      <c r="AD651" s="3">
        <v>0.02</v>
      </c>
    </row>
    <row r="652" spans="1:30" x14ac:dyDescent="0.25">
      <c r="A652" s="2">
        <v>45275.58965277778</v>
      </c>
      <c r="B652" s="3">
        <v>610</v>
      </c>
      <c r="C652" s="3">
        <v>509</v>
      </c>
      <c r="D652" s="2">
        <v>45278.405624999999</v>
      </c>
      <c r="E652" s="3" t="s">
        <v>896</v>
      </c>
      <c r="F652" s="3">
        <v>10.5</v>
      </c>
      <c r="G652" s="2">
        <v>45278.402847222227</v>
      </c>
      <c r="H652" s="3" t="s">
        <v>16</v>
      </c>
      <c r="I652" s="3" t="s">
        <v>30</v>
      </c>
      <c r="J652" s="3">
        <v>0.02</v>
      </c>
      <c r="K652" s="2">
        <v>45278.522372685184</v>
      </c>
      <c r="L652" s="3" t="s">
        <v>1222</v>
      </c>
      <c r="M652" s="3" t="s">
        <v>955</v>
      </c>
      <c r="N652" s="2">
        <v>45278.544664351852</v>
      </c>
      <c r="O652" s="3">
        <v>77.5</v>
      </c>
      <c r="P652" s="3" t="s">
        <v>914</v>
      </c>
      <c r="Q652" s="2">
        <v>45278.53905092593</v>
      </c>
      <c r="R652" s="3" t="s">
        <v>1373</v>
      </c>
      <c r="S652" s="3" t="s">
        <v>30</v>
      </c>
      <c r="T652" s="3">
        <v>0.02</v>
      </c>
      <c r="U652" s="2">
        <v>45275.574467592596</v>
      </c>
      <c r="V652" s="3" t="s">
        <v>813</v>
      </c>
      <c r="W652" s="3" t="s">
        <v>563</v>
      </c>
      <c r="X652" s="2">
        <v>45278.405104166668</v>
      </c>
      <c r="Y652" s="3" t="s">
        <v>898</v>
      </c>
      <c r="Z652" s="3">
        <v>13.8</v>
      </c>
      <c r="AA652" s="2">
        <v>45278.403715277775</v>
      </c>
      <c r="AB652" s="3" t="s">
        <v>761</v>
      </c>
      <c r="AC652" s="3" t="s">
        <v>30</v>
      </c>
      <c r="AD652" s="3">
        <v>0.02</v>
      </c>
    </row>
    <row r="653" spans="1:30" x14ac:dyDescent="0.25">
      <c r="A653" s="2">
        <v>45275.589699074073</v>
      </c>
      <c r="B653" s="3">
        <v>610</v>
      </c>
      <c r="C653" s="3">
        <v>509</v>
      </c>
      <c r="D653" s="2">
        <v>45278.407013888893</v>
      </c>
      <c r="E653" s="3">
        <v>74.5</v>
      </c>
      <c r="F653" s="3">
        <v>10.5</v>
      </c>
      <c r="G653" s="2">
        <v>45278.404236111106</v>
      </c>
      <c r="H653" s="3" t="s">
        <v>122</v>
      </c>
      <c r="I653" s="3" t="s">
        <v>30</v>
      </c>
      <c r="J653" s="3">
        <v>0.02</v>
      </c>
      <c r="K653" s="2">
        <v>45278.52243055556</v>
      </c>
      <c r="L653" s="3" t="s">
        <v>1222</v>
      </c>
      <c r="M653" s="3" t="s">
        <v>955</v>
      </c>
      <c r="N653" s="2">
        <v>45278.545995370368</v>
      </c>
      <c r="O653" s="3" t="s">
        <v>903</v>
      </c>
      <c r="P653" s="3">
        <v>12.1</v>
      </c>
      <c r="Q653" s="2">
        <v>45278.539085648154</v>
      </c>
      <c r="R653" s="3" t="s">
        <v>1373</v>
      </c>
      <c r="S653" s="3" t="s">
        <v>30</v>
      </c>
      <c r="T653" s="3">
        <v>0.02</v>
      </c>
      <c r="U653" s="2">
        <v>45275.575856481482</v>
      </c>
      <c r="V653" s="3" t="s">
        <v>813</v>
      </c>
      <c r="W653" s="3" t="s">
        <v>563</v>
      </c>
      <c r="X653" s="2">
        <v>45278.405162037037</v>
      </c>
      <c r="Y653" s="3" t="s">
        <v>898</v>
      </c>
      <c r="Z653" s="3">
        <v>13.8</v>
      </c>
      <c r="AA653" s="2">
        <v>45278.403761574074</v>
      </c>
      <c r="AB653" s="3" t="s">
        <v>761</v>
      </c>
      <c r="AC653" s="3" t="s">
        <v>30</v>
      </c>
      <c r="AD653" s="3">
        <v>0.02</v>
      </c>
    </row>
    <row r="654" spans="1:30" x14ac:dyDescent="0.25">
      <c r="A654" s="2">
        <v>45275.58975694445</v>
      </c>
      <c r="B654" s="3">
        <v>610</v>
      </c>
      <c r="C654" s="3">
        <v>509</v>
      </c>
      <c r="D654" s="2">
        <v>45278.408402777779</v>
      </c>
      <c r="E654" s="3">
        <v>74.5</v>
      </c>
      <c r="F654" s="3">
        <v>10.5</v>
      </c>
      <c r="G654" s="2">
        <v>45278.405624999999</v>
      </c>
      <c r="H654" s="3" t="s">
        <v>691</v>
      </c>
      <c r="I654" s="3" t="s">
        <v>30</v>
      </c>
      <c r="J654" s="3">
        <v>0.02</v>
      </c>
      <c r="K654" s="2">
        <v>45278.522476851853</v>
      </c>
      <c r="L654" s="3" t="s">
        <v>1222</v>
      </c>
      <c r="M654" s="3" t="s">
        <v>955</v>
      </c>
      <c r="N654" s="2">
        <v>45278.546041666668</v>
      </c>
      <c r="O654" s="3" t="s">
        <v>903</v>
      </c>
      <c r="P654" s="3">
        <v>12.1</v>
      </c>
      <c r="Q654" s="2">
        <v>45278.539143518516</v>
      </c>
      <c r="R654" s="3" t="s">
        <v>1373</v>
      </c>
      <c r="S654" s="3" t="s">
        <v>30</v>
      </c>
      <c r="T654" s="3">
        <v>0.02</v>
      </c>
      <c r="U654" s="2">
        <v>45275.577245370368</v>
      </c>
      <c r="V654" s="3" t="s">
        <v>833</v>
      </c>
      <c r="W654" s="3" t="s">
        <v>179</v>
      </c>
      <c r="X654" s="2">
        <v>45278.406493055554</v>
      </c>
      <c r="Y654" s="3">
        <v>72.5</v>
      </c>
      <c r="Z654" s="3">
        <v>13.8</v>
      </c>
      <c r="AA654" s="2">
        <v>45278.405104166668</v>
      </c>
      <c r="AB654" s="3" t="s">
        <v>762</v>
      </c>
      <c r="AC654" s="3" t="s">
        <v>30</v>
      </c>
      <c r="AD654" s="3">
        <v>0.02</v>
      </c>
    </row>
    <row r="655" spans="1:30" x14ac:dyDescent="0.25">
      <c r="A655" s="2">
        <v>45275.591041666667</v>
      </c>
      <c r="B655" s="3">
        <v>589</v>
      </c>
      <c r="C655" s="3">
        <v>515</v>
      </c>
      <c r="D655" s="2">
        <v>45278.409791666665</v>
      </c>
      <c r="E655" s="3" t="s">
        <v>900</v>
      </c>
      <c r="F655" s="3">
        <v>10.4</v>
      </c>
      <c r="G655" s="2">
        <v>45278.407013888893</v>
      </c>
      <c r="H655" s="3" t="s">
        <v>11</v>
      </c>
      <c r="I655" s="3" t="s">
        <v>30</v>
      </c>
      <c r="J655" s="3">
        <v>0.02</v>
      </c>
      <c r="K655" s="2">
        <v>45278.523761574077</v>
      </c>
      <c r="L655" s="3" t="s">
        <v>1223</v>
      </c>
      <c r="M655" s="3" t="s">
        <v>1143</v>
      </c>
      <c r="N655" s="2">
        <v>45278.547384259262</v>
      </c>
      <c r="O655" s="3" t="s">
        <v>903</v>
      </c>
      <c r="P655" s="3">
        <v>12.2</v>
      </c>
      <c r="Q655" s="2">
        <v>45278.540451388893</v>
      </c>
      <c r="R655" s="3" t="s">
        <v>442</v>
      </c>
      <c r="S655" s="3" t="s">
        <v>30</v>
      </c>
      <c r="T655" s="3">
        <v>0.02</v>
      </c>
      <c r="U655" s="2">
        <v>45275.578634259262</v>
      </c>
      <c r="V655" s="3" t="s">
        <v>831</v>
      </c>
      <c r="W655" s="3" t="s">
        <v>533</v>
      </c>
      <c r="X655" s="2">
        <v>45278.406527777777</v>
      </c>
      <c r="Y655" s="3">
        <v>72.5</v>
      </c>
      <c r="Z655" s="3">
        <v>13.8</v>
      </c>
      <c r="AA655" s="2">
        <v>45278.405162037037</v>
      </c>
      <c r="AB655" s="3" t="s">
        <v>762</v>
      </c>
      <c r="AC655" s="3" t="s">
        <v>30</v>
      </c>
      <c r="AD655" s="3">
        <v>0.02</v>
      </c>
    </row>
    <row r="656" spans="1:30" x14ac:dyDescent="0.25">
      <c r="A656" s="2">
        <v>45275.591099537036</v>
      </c>
      <c r="B656" s="3">
        <v>589</v>
      </c>
      <c r="C656" s="3">
        <v>515</v>
      </c>
      <c r="D656" s="2">
        <v>45278.411180555559</v>
      </c>
      <c r="E656" s="3" t="s">
        <v>900</v>
      </c>
      <c r="F656" s="3">
        <v>10.4</v>
      </c>
      <c r="G656" s="2">
        <v>45278.408402777779</v>
      </c>
      <c r="H656" s="3" t="s">
        <v>288</v>
      </c>
      <c r="I656" s="3" t="s">
        <v>30</v>
      </c>
      <c r="J656" s="3">
        <v>0.02</v>
      </c>
      <c r="K656" s="2">
        <v>45278.523819444439</v>
      </c>
      <c r="L656" s="3" t="s">
        <v>1223</v>
      </c>
      <c r="M656" s="3" t="s">
        <v>1143</v>
      </c>
      <c r="N656" s="2">
        <v>45278.547418981485</v>
      </c>
      <c r="O656" s="3" t="s">
        <v>903</v>
      </c>
      <c r="P656" s="3">
        <v>12.2</v>
      </c>
      <c r="Q656" s="2">
        <v>45278.540474537032</v>
      </c>
      <c r="R656" s="3" t="s">
        <v>442</v>
      </c>
      <c r="S656" s="3" t="s">
        <v>30</v>
      </c>
      <c r="T656" s="3">
        <v>0.02</v>
      </c>
      <c r="U656" s="2">
        <v>45275.580023148148</v>
      </c>
      <c r="V656" s="3" t="s">
        <v>831</v>
      </c>
      <c r="W656" s="3" t="s">
        <v>533</v>
      </c>
      <c r="X656" s="2">
        <v>45278.40788194444</v>
      </c>
      <c r="Y656" s="3" t="s">
        <v>897</v>
      </c>
      <c r="Z656" s="3">
        <v>13.7</v>
      </c>
      <c r="AA656" s="2">
        <v>45278.406493055554</v>
      </c>
      <c r="AB656" s="3" t="s">
        <v>1369</v>
      </c>
      <c r="AC656" s="3" t="s">
        <v>30</v>
      </c>
      <c r="AD656" s="3">
        <v>0.02</v>
      </c>
    </row>
    <row r="657" spans="1:30" x14ac:dyDescent="0.25">
      <c r="A657" s="2">
        <v>45275.592430555553</v>
      </c>
      <c r="B657" s="3">
        <v>570</v>
      </c>
      <c r="C657" s="3">
        <v>502</v>
      </c>
      <c r="D657" s="2">
        <v>45278.412569444445</v>
      </c>
      <c r="E657" s="3" t="s">
        <v>900</v>
      </c>
      <c r="F657" s="3">
        <v>10.4</v>
      </c>
      <c r="G657" s="2">
        <v>45278.409791666665</v>
      </c>
      <c r="H657" s="3" t="s">
        <v>272</v>
      </c>
      <c r="I657" s="3" t="s">
        <v>30</v>
      </c>
      <c r="J657" s="3">
        <v>0.02</v>
      </c>
      <c r="K657" s="2">
        <v>45278.523865740739</v>
      </c>
      <c r="L657" s="3" t="s">
        <v>1223</v>
      </c>
      <c r="M657" s="3" t="s">
        <v>1143</v>
      </c>
      <c r="N657" s="2">
        <v>45278.548773148148</v>
      </c>
      <c r="O657" s="3">
        <v>78.5</v>
      </c>
      <c r="P657" s="3">
        <v>12.7</v>
      </c>
      <c r="Q657" s="2">
        <v>45278.541909722218</v>
      </c>
      <c r="R657" s="3" t="s">
        <v>357</v>
      </c>
      <c r="S657" s="3" t="s">
        <v>30</v>
      </c>
      <c r="T657" s="3">
        <v>0.02</v>
      </c>
      <c r="U657" s="2">
        <v>45275.581412037034</v>
      </c>
      <c r="V657" s="3" t="s">
        <v>806</v>
      </c>
      <c r="W657" s="3" t="s">
        <v>1110</v>
      </c>
      <c r="X657" s="2">
        <v>45278.40792824074</v>
      </c>
      <c r="Y657" s="3" t="s">
        <v>897</v>
      </c>
      <c r="Z657" s="3">
        <v>13.7</v>
      </c>
      <c r="AA657" s="2">
        <v>45278.406527777777</v>
      </c>
      <c r="AB657" s="3" t="s">
        <v>1369</v>
      </c>
      <c r="AC657" s="3" t="s">
        <v>30</v>
      </c>
      <c r="AD657" s="3">
        <v>0.02</v>
      </c>
    </row>
    <row r="658" spans="1:30" x14ac:dyDescent="0.25">
      <c r="A658" s="2">
        <v>45275.592476851853</v>
      </c>
      <c r="B658" s="3">
        <v>570</v>
      </c>
      <c r="C658" s="3">
        <v>502</v>
      </c>
      <c r="D658" s="2">
        <v>45278.413958333331</v>
      </c>
      <c r="E658" s="3">
        <v>75.5</v>
      </c>
      <c r="F658" s="3">
        <v>10.4</v>
      </c>
      <c r="G658" s="2">
        <v>45278.411180555559</v>
      </c>
      <c r="H658" s="3" t="s">
        <v>692</v>
      </c>
      <c r="I658" s="3" t="s">
        <v>30</v>
      </c>
      <c r="J658" s="3">
        <v>0.02</v>
      </c>
      <c r="K658" s="2">
        <v>45278.525185185186</v>
      </c>
      <c r="L658" s="3" t="s">
        <v>1117</v>
      </c>
      <c r="M658" s="3" t="s">
        <v>1224</v>
      </c>
      <c r="N658" s="2">
        <v>45278.548819444448</v>
      </c>
      <c r="O658" s="3">
        <v>78.5</v>
      </c>
      <c r="P658" s="3">
        <v>12.7</v>
      </c>
      <c r="Q658" s="2">
        <v>45278.541944444441</v>
      </c>
      <c r="R658" s="3" t="s">
        <v>357</v>
      </c>
      <c r="S658" s="3" t="s">
        <v>30</v>
      </c>
      <c r="T658" s="3">
        <v>0.02</v>
      </c>
      <c r="U658" s="2">
        <v>45275.582800925928</v>
      </c>
      <c r="V658" s="3" t="s">
        <v>543</v>
      </c>
      <c r="W658" s="3" t="s">
        <v>1422</v>
      </c>
      <c r="X658" s="2">
        <v>45278.409270833334</v>
      </c>
      <c r="Y658" s="3">
        <v>72.5</v>
      </c>
      <c r="Z658" s="3">
        <v>13.6</v>
      </c>
      <c r="AA658" s="2">
        <v>45278.40788194444</v>
      </c>
      <c r="AB658" s="3" t="s">
        <v>407</v>
      </c>
      <c r="AC658" s="3" t="s">
        <v>30</v>
      </c>
      <c r="AD658" s="3">
        <v>0.02</v>
      </c>
    </row>
    <row r="659" spans="1:30" x14ac:dyDescent="0.25">
      <c r="A659" s="2">
        <v>45275.593877314815</v>
      </c>
      <c r="B659" s="3">
        <v>607</v>
      </c>
      <c r="C659" s="3">
        <v>499</v>
      </c>
      <c r="D659" s="2">
        <v>45278.41542824074</v>
      </c>
      <c r="E659" s="3" t="s">
        <v>913</v>
      </c>
      <c r="F659" s="3">
        <v>10.3</v>
      </c>
      <c r="G659" s="2">
        <v>45278.412569444445</v>
      </c>
      <c r="H659" s="3" t="s">
        <v>287</v>
      </c>
      <c r="I659" s="3" t="s">
        <v>30</v>
      </c>
      <c r="J659" s="3">
        <v>0.02</v>
      </c>
      <c r="K659" s="2">
        <v>45278.525231481486</v>
      </c>
      <c r="L659" s="3" t="s">
        <v>1117</v>
      </c>
      <c r="M659" s="3" t="s">
        <v>1224</v>
      </c>
      <c r="N659" s="2">
        <v>45278.550150462965</v>
      </c>
      <c r="O659" s="3">
        <v>75.5</v>
      </c>
      <c r="P659" s="3">
        <v>12.7</v>
      </c>
      <c r="Q659" s="2">
        <v>45278.543275462958</v>
      </c>
      <c r="R659" s="3" t="s">
        <v>44</v>
      </c>
      <c r="S659" s="3" t="s">
        <v>30</v>
      </c>
      <c r="T659" s="3">
        <v>0.02</v>
      </c>
      <c r="U659" s="2">
        <v>45275.584189814814</v>
      </c>
      <c r="V659" s="3" t="s">
        <v>543</v>
      </c>
      <c r="W659" s="3" t="s">
        <v>1422</v>
      </c>
      <c r="X659" s="2">
        <v>45278.409328703703</v>
      </c>
      <c r="Y659" s="3">
        <v>72.5</v>
      </c>
      <c r="Z659" s="3">
        <v>13.6</v>
      </c>
      <c r="AA659" s="2">
        <v>45278.40792824074</v>
      </c>
      <c r="AB659" s="3" t="s">
        <v>407</v>
      </c>
      <c r="AC659" s="3" t="s">
        <v>30</v>
      </c>
      <c r="AD659" s="3">
        <v>0.02</v>
      </c>
    </row>
    <row r="660" spans="1:30" x14ac:dyDescent="0.25">
      <c r="A660" s="2">
        <v>45275.595208333332</v>
      </c>
      <c r="B660" s="3">
        <v>591</v>
      </c>
      <c r="C660" s="3">
        <v>486</v>
      </c>
      <c r="D660" s="2">
        <v>45278.41673611111</v>
      </c>
      <c r="E660" s="3">
        <v>76.5</v>
      </c>
      <c r="F660" s="3">
        <v>10.4</v>
      </c>
      <c r="G660" s="2">
        <v>45278.413958333331</v>
      </c>
      <c r="H660" s="3" t="s">
        <v>158</v>
      </c>
      <c r="I660" s="3" t="s">
        <v>30</v>
      </c>
      <c r="J660" s="3">
        <v>0.02</v>
      </c>
      <c r="K660" s="2">
        <v>45278.526550925926</v>
      </c>
      <c r="L660" s="3" t="s">
        <v>1117</v>
      </c>
      <c r="M660" s="3" t="s">
        <v>1224</v>
      </c>
      <c r="N660" s="2">
        <v>45278.550219907411</v>
      </c>
      <c r="O660" s="3">
        <v>75.5</v>
      </c>
      <c r="P660" s="3">
        <v>12.7</v>
      </c>
      <c r="Q660" s="2">
        <v>45278.543310185181</v>
      </c>
      <c r="R660" s="3" t="s">
        <v>44</v>
      </c>
      <c r="S660" s="3" t="s">
        <v>30</v>
      </c>
      <c r="T660" s="3">
        <v>0.02</v>
      </c>
      <c r="U660" s="2">
        <v>45275.5855787037</v>
      </c>
      <c r="V660" s="3" t="s">
        <v>812</v>
      </c>
      <c r="W660" s="3" t="s">
        <v>1220</v>
      </c>
      <c r="X660" s="2">
        <v>45278.410659722227</v>
      </c>
      <c r="Y660" s="3">
        <v>72.5</v>
      </c>
      <c r="Z660" s="3">
        <v>13.6</v>
      </c>
      <c r="AA660" s="2">
        <v>45278.409270833334</v>
      </c>
      <c r="AB660" s="3" t="s">
        <v>161</v>
      </c>
      <c r="AC660" s="3" t="s">
        <v>30</v>
      </c>
      <c r="AD660" s="3">
        <v>0.02</v>
      </c>
    </row>
    <row r="661" spans="1:30" x14ac:dyDescent="0.25">
      <c r="A661" s="2">
        <v>45275.595254629632</v>
      </c>
      <c r="B661" s="3">
        <v>591</v>
      </c>
      <c r="C661" s="3">
        <v>486</v>
      </c>
      <c r="D661" s="2">
        <v>45278.418136574073</v>
      </c>
      <c r="E661" s="3" t="s">
        <v>913</v>
      </c>
      <c r="F661" s="3">
        <v>10.5</v>
      </c>
      <c r="G661" s="2">
        <v>45278.41542824074</v>
      </c>
      <c r="H661" s="3" t="s">
        <v>6</v>
      </c>
      <c r="I661" s="3" t="s">
        <v>30</v>
      </c>
      <c r="J661" s="3">
        <v>0.02</v>
      </c>
      <c r="K661" s="2">
        <v>45278.526597222226</v>
      </c>
      <c r="L661" s="3" t="s">
        <v>1117</v>
      </c>
      <c r="M661" s="3" t="s">
        <v>1224</v>
      </c>
      <c r="N661" s="2">
        <v>45278.551562499997</v>
      </c>
      <c r="O661" s="3" t="s">
        <v>900</v>
      </c>
      <c r="P661" s="3">
        <v>12.6</v>
      </c>
      <c r="Q661" s="2">
        <v>45278.544618055559</v>
      </c>
      <c r="R661" s="3" t="s">
        <v>298</v>
      </c>
      <c r="S661" s="3" t="s">
        <v>30</v>
      </c>
      <c r="T661" s="3">
        <v>0.02</v>
      </c>
      <c r="U661" s="2">
        <v>45275.586967592593</v>
      </c>
      <c r="V661" s="3" t="s">
        <v>682</v>
      </c>
      <c r="W661" s="3" t="s">
        <v>819</v>
      </c>
      <c r="X661" s="2">
        <v>45278.410717592589</v>
      </c>
      <c r="Y661" s="3">
        <v>72.5</v>
      </c>
      <c r="Z661" s="3">
        <v>13.6</v>
      </c>
      <c r="AA661" s="2">
        <v>45278.409328703703</v>
      </c>
      <c r="AB661" s="3" t="s">
        <v>161</v>
      </c>
      <c r="AC661" s="3" t="s">
        <v>30</v>
      </c>
      <c r="AD661" s="3">
        <v>0.02</v>
      </c>
    </row>
    <row r="662" spans="1:30" x14ac:dyDescent="0.25">
      <c r="A662" s="2">
        <v>45275.595300925925</v>
      </c>
      <c r="B662" s="3">
        <v>591</v>
      </c>
      <c r="C662" s="3">
        <v>486</v>
      </c>
      <c r="D662" s="2">
        <v>45278.41951388889</v>
      </c>
      <c r="E662" s="3" t="s">
        <v>913</v>
      </c>
      <c r="F662" s="3">
        <v>10.4</v>
      </c>
      <c r="G662" s="2">
        <v>45278.41673611111</v>
      </c>
      <c r="H662" s="3" t="s">
        <v>22</v>
      </c>
      <c r="I662" s="3" t="s">
        <v>30</v>
      </c>
      <c r="J662" s="3">
        <v>0.02</v>
      </c>
      <c r="K662" s="2">
        <v>45278.526655092588</v>
      </c>
      <c r="L662" s="3" t="s">
        <v>1117</v>
      </c>
      <c r="M662" s="3" t="s">
        <v>1224</v>
      </c>
      <c r="N662" s="2">
        <v>45278.55159722222</v>
      </c>
      <c r="O662" s="3" t="s">
        <v>900</v>
      </c>
      <c r="P662" s="3">
        <v>12.6</v>
      </c>
      <c r="Q662" s="2">
        <v>45278.544664351852</v>
      </c>
      <c r="R662" s="3" t="s">
        <v>298</v>
      </c>
      <c r="S662" s="3" t="s">
        <v>30</v>
      </c>
      <c r="T662" s="3">
        <v>0.02</v>
      </c>
      <c r="U662" s="2">
        <v>45275.588356481487</v>
      </c>
      <c r="V662" s="3" t="s">
        <v>682</v>
      </c>
      <c r="W662" s="3" t="s">
        <v>819</v>
      </c>
      <c r="X662" s="2">
        <v>45278.412048611106</v>
      </c>
      <c r="Y662" s="3" t="s">
        <v>897</v>
      </c>
      <c r="Z662" s="3">
        <v>13.6</v>
      </c>
      <c r="AA662" s="2">
        <v>45278.410659722227</v>
      </c>
      <c r="AB662" s="3" t="s">
        <v>1337</v>
      </c>
      <c r="AC662" s="3" t="s">
        <v>30</v>
      </c>
      <c r="AD662" s="3">
        <v>0.02</v>
      </c>
    </row>
    <row r="663" spans="1:30" x14ac:dyDescent="0.25">
      <c r="A663" s="2">
        <v>45275.596597222218</v>
      </c>
      <c r="B663" s="3">
        <v>589</v>
      </c>
      <c r="C663" s="3">
        <v>486</v>
      </c>
      <c r="D663" s="2">
        <v>45278.420902777776</v>
      </c>
      <c r="E663" s="3" t="s">
        <v>913</v>
      </c>
      <c r="F663" s="3">
        <v>10.5</v>
      </c>
      <c r="G663" s="2">
        <v>45278.418136574073</v>
      </c>
      <c r="H663" s="3" t="s">
        <v>345</v>
      </c>
      <c r="I663" s="3" t="s">
        <v>30</v>
      </c>
      <c r="J663" s="3">
        <v>0.02</v>
      </c>
      <c r="K663" s="2">
        <v>45278.527928240743</v>
      </c>
      <c r="L663" s="3" t="s">
        <v>1139</v>
      </c>
      <c r="M663" s="3" t="s">
        <v>955</v>
      </c>
      <c r="N663" s="2">
        <v>45278.552939814814</v>
      </c>
      <c r="O663" s="3">
        <v>74.5</v>
      </c>
      <c r="P663" s="3">
        <v>12.6</v>
      </c>
      <c r="Q663" s="2">
        <v>45278.545995370368</v>
      </c>
      <c r="R663" s="3" t="s">
        <v>298</v>
      </c>
      <c r="S663" s="3" t="s">
        <v>30</v>
      </c>
      <c r="T663" s="3">
        <v>0.02</v>
      </c>
      <c r="U663" s="2">
        <v>45275.589745370366</v>
      </c>
      <c r="V663" s="3" t="s">
        <v>344</v>
      </c>
      <c r="W663" s="3" t="s">
        <v>1459</v>
      </c>
      <c r="X663" s="2">
        <v>45278.412094907406</v>
      </c>
      <c r="Y663" s="3" t="s">
        <v>897</v>
      </c>
      <c r="Z663" s="3">
        <v>13.6</v>
      </c>
      <c r="AA663" s="2">
        <v>45278.410717592589</v>
      </c>
      <c r="AB663" s="3" t="s">
        <v>1337</v>
      </c>
      <c r="AC663" s="3" t="s">
        <v>30</v>
      </c>
      <c r="AD663" s="3">
        <v>0.02</v>
      </c>
    </row>
    <row r="664" spans="1:30" x14ac:dyDescent="0.25">
      <c r="A664" s="2">
        <v>45275.596712962964</v>
      </c>
      <c r="B664" s="3">
        <v>589</v>
      </c>
      <c r="C664" s="3">
        <v>486</v>
      </c>
      <c r="D664" s="2">
        <v>45278.422291666662</v>
      </c>
      <c r="E664" s="3">
        <v>76.5</v>
      </c>
      <c r="F664" s="3">
        <v>10.4</v>
      </c>
      <c r="G664" s="2">
        <v>45278.41951388889</v>
      </c>
      <c r="H664" s="3" t="s">
        <v>289</v>
      </c>
      <c r="I664" s="3" t="s">
        <v>30</v>
      </c>
      <c r="J664" s="3">
        <v>0.02</v>
      </c>
      <c r="K664" s="2">
        <v>45278.527997685189</v>
      </c>
      <c r="L664" s="3" t="s">
        <v>1139</v>
      </c>
      <c r="M664" s="3" t="s">
        <v>955</v>
      </c>
      <c r="N664" s="2">
        <v>45278.552974537037</v>
      </c>
      <c r="O664" s="3">
        <v>74.5</v>
      </c>
      <c r="P664" s="3">
        <v>12.6</v>
      </c>
      <c r="Q664" s="2">
        <v>45278.546041666668</v>
      </c>
      <c r="R664" s="3" t="s">
        <v>298</v>
      </c>
      <c r="S664" s="3" t="s">
        <v>30</v>
      </c>
      <c r="T664" s="3">
        <v>0.02</v>
      </c>
      <c r="U664" s="2">
        <v>45275.591134259259</v>
      </c>
      <c r="V664" s="3" t="s">
        <v>1260</v>
      </c>
      <c r="W664" s="3" t="s">
        <v>798</v>
      </c>
      <c r="X664" s="2">
        <v>45278.413437499999</v>
      </c>
      <c r="Y664" s="3" t="s">
        <v>897</v>
      </c>
      <c r="Z664" s="3">
        <v>13.6</v>
      </c>
      <c r="AA664" s="2">
        <v>45278.412048611106</v>
      </c>
      <c r="AB664" s="3" t="s">
        <v>345</v>
      </c>
      <c r="AC664" s="3" t="s">
        <v>30</v>
      </c>
      <c r="AD664" s="3">
        <v>0.02</v>
      </c>
    </row>
    <row r="665" spans="1:30" x14ac:dyDescent="0.25">
      <c r="A665" s="2">
        <v>45275.597986111112</v>
      </c>
      <c r="B665" s="3">
        <v>482</v>
      </c>
      <c r="C665" s="3">
        <v>404</v>
      </c>
      <c r="D665" s="2">
        <v>45278.423680555556</v>
      </c>
      <c r="E665" s="3">
        <v>76.5</v>
      </c>
      <c r="F665" s="3">
        <v>10.5</v>
      </c>
      <c r="G665" s="2">
        <v>45278.420902777776</v>
      </c>
      <c r="H665" s="3" t="s">
        <v>169</v>
      </c>
      <c r="I665" s="3" t="s">
        <v>30</v>
      </c>
      <c r="J665" s="3">
        <v>0.02</v>
      </c>
      <c r="K665" s="2">
        <v>45278.528032407412</v>
      </c>
      <c r="L665" s="3" t="s">
        <v>1139</v>
      </c>
      <c r="M665" s="3" t="s">
        <v>955</v>
      </c>
      <c r="N665" s="2">
        <v>45278.554351851853</v>
      </c>
      <c r="O665" s="3" t="s">
        <v>900</v>
      </c>
      <c r="P665" s="3">
        <v>12.6</v>
      </c>
      <c r="Q665" s="2">
        <v>45278.547384259262</v>
      </c>
      <c r="R665" s="3" t="s">
        <v>630</v>
      </c>
      <c r="S665" s="3" t="s">
        <v>30</v>
      </c>
      <c r="T665" s="3">
        <v>0.02</v>
      </c>
      <c r="U665" s="2">
        <v>45275.592523148152</v>
      </c>
      <c r="V665" s="3" t="s">
        <v>1260</v>
      </c>
      <c r="W665" s="3" t="s">
        <v>798</v>
      </c>
      <c r="X665" s="2">
        <v>45278.413483796292</v>
      </c>
      <c r="Y665" s="3" t="s">
        <v>897</v>
      </c>
      <c r="Z665" s="3">
        <v>13.6</v>
      </c>
      <c r="AA665" s="2">
        <v>45278.412094907406</v>
      </c>
      <c r="AB665" s="3" t="s">
        <v>345</v>
      </c>
      <c r="AC665" s="3" t="s">
        <v>30</v>
      </c>
      <c r="AD665" s="3">
        <v>0.02</v>
      </c>
    </row>
    <row r="666" spans="1:30" x14ac:dyDescent="0.25">
      <c r="A666" s="2">
        <v>45275.598032407404</v>
      </c>
      <c r="B666" s="3">
        <v>482</v>
      </c>
      <c r="C666" s="3">
        <v>404</v>
      </c>
      <c r="D666" s="2">
        <v>45278.425081018519</v>
      </c>
      <c r="E666" s="3">
        <v>76.5</v>
      </c>
      <c r="F666" s="3">
        <v>10.4</v>
      </c>
      <c r="G666" s="2">
        <v>45278.422291666662</v>
      </c>
      <c r="H666" s="3" t="s">
        <v>366</v>
      </c>
      <c r="I666" s="3" t="s">
        <v>30</v>
      </c>
      <c r="J666" s="3">
        <v>0.02</v>
      </c>
      <c r="K666" s="2">
        <v>45278.529340277775</v>
      </c>
      <c r="L666" s="3" t="s">
        <v>1103</v>
      </c>
      <c r="M666" s="3" t="s">
        <v>1225</v>
      </c>
      <c r="N666" s="2">
        <v>45278.554375</v>
      </c>
      <c r="O666" s="3" t="s">
        <v>900</v>
      </c>
      <c r="P666" s="3">
        <v>12.6</v>
      </c>
      <c r="Q666" s="2">
        <v>45278.547418981485</v>
      </c>
      <c r="R666" s="3" t="s">
        <v>630</v>
      </c>
      <c r="S666" s="3" t="s">
        <v>30</v>
      </c>
      <c r="T666" s="3">
        <v>0.02</v>
      </c>
      <c r="U666" s="2">
        <v>45275.593912037039</v>
      </c>
      <c r="V666" s="3" t="s">
        <v>758</v>
      </c>
      <c r="W666" s="3" t="s">
        <v>821</v>
      </c>
      <c r="X666" s="2">
        <v>45278.414826388893</v>
      </c>
      <c r="Y666" s="3" t="s">
        <v>899</v>
      </c>
      <c r="Z666" s="3">
        <v>13.5</v>
      </c>
      <c r="AA666" s="2">
        <v>45278.413437499999</v>
      </c>
      <c r="AB666" s="3" t="s">
        <v>24</v>
      </c>
      <c r="AC666" s="3" t="s">
        <v>30</v>
      </c>
      <c r="AD666" s="3">
        <v>0.02</v>
      </c>
    </row>
    <row r="667" spans="1:30" x14ac:dyDescent="0.25">
      <c r="A667" s="2">
        <v>45275.598078703704</v>
      </c>
      <c r="B667" s="3">
        <v>482</v>
      </c>
      <c r="C667" s="3">
        <v>404</v>
      </c>
      <c r="D667" s="2">
        <v>45278.426458333328</v>
      </c>
      <c r="E667" s="3" t="s">
        <v>902</v>
      </c>
      <c r="F667" s="3">
        <v>10.4</v>
      </c>
      <c r="G667" s="2">
        <v>45278.423680555556</v>
      </c>
      <c r="H667" s="3" t="s">
        <v>412</v>
      </c>
      <c r="I667" s="3" t="s">
        <v>30</v>
      </c>
      <c r="J667" s="3">
        <v>0.02</v>
      </c>
      <c r="K667" s="2">
        <v>45278.529374999998</v>
      </c>
      <c r="L667" s="3" t="s">
        <v>1103</v>
      </c>
      <c r="M667" s="3" t="s">
        <v>1225</v>
      </c>
      <c r="N667" s="2">
        <v>45278.555763888886</v>
      </c>
      <c r="O667" s="3" t="s">
        <v>913</v>
      </c>
      <c r="P667" s="3">
        <v>12.6</v>
      </c>
      <c r="Q667" s="2">
        <v>45278.548773148148</v>
      </c>
      <c r="R667" s="3" t="s">
        <v>479</v>
      </c>
      <c r="S667" s="3" t="s">
        <v>30</v>
      </c>
      <c r="T667" s="3">
        <v>0.02</v>
      </c>
      <c r="U667" s="2">
        <v>45275.595300925925</v>
      </c>
      <c r="V667" s="3" t="s">
        <v>778</v>
      </c>
      <c r="W667" s="3" t="s">
        <v>822</v>
      </c>
      <c r="X667" s="2">
        <v>45278.414872685185</v>
      </c>
      <c r="Y667" s="3" t="s">
        <v>899</v>
      </c>
      <c r="Z667" s="3">
        <v>13.5</v>
      </c>
      <c r="AA667" s="2">
        <v>45278.413483796292</v>
      </c>
      <c r="AB667" s="3" t="s">
        <v>24</v>
      </c>
      <c r="AC667" s="3" t="s">
        <v>30</v>
      </c>
      <c r="AD667" s="3">
        <v>0.02</v>
      </c>
    </row>
    <row r="668" spans="1:30" x14ac:dyDescent="0.25">
      <c r="A668" s="2">
        <v>45275.599375000005</v>
      </c>
      <c r="B668" s="3">
        <v>609</v>
      </c>
      <c r="C668" s="3">
        <v>516</v>
      </c>
      <c r="D668" s="2">
        <v>45278.427847222221</v>
      </c>
      <c r="E668" s="3" t="s">
        <v>902</v>
      </c>
      <c r="F668" s="3">
        <v>10.5</v>
      </c>
      <c r="G668" s="2">
        <v>45278.425081018519</v>
      </c>
      <c r="H668" s="3" t="s">
        <v>162</v>
      </c>
      <c r="I668" s="3" t="s">
        <v>30</v>
      </c>
      <c r="J668" s="3">
        <v>0.02</v>
      </c>
      <c r="K668" s="2">
        <v>45278.529432870375</v>
      </c>
      <c r="L668" s="3" t="s">
        <v>1103</v>
      </c>
      <c r="M668" s="3" t="s">
        <v>1225</v>
      </c>
      <c r="N668" s="2">
        <v>45278.555775462963</v>
      </c>
      <c r="O668" s="3" t="s">
        <v>913</v>
      </c>
      <c r="P668" s="3">
        <v>12.6</v>
      </c>
      <c r="Q668" s="2">
        <v>45278.548819444448</v>
      </c>
      <c r="R668" s="3" t="s">
        <v>479</v>
      </c>
      <c r="S668" s="3" t="s">
        <v>30</v>
      </c>
      <c r="T668" s="3">
        <v>0.02</v>
      </c>
      <c r="U668" s="2">
        <v>45275.596689814818</v>
      </c>
      <c r="V668" s="3" t="s">
        <v>778</v>
      </c>
      <c r="W668" s="3" t="s">
        <v>822</v>
      </c>
      <c r="X668" s="2">
        <v>45278.416215277779</v>
      </c>
      <c r="Y668" s="3" t="s">
        <v>898</v>
      </c>
      <c r="Z668" s="3">
        <v>13.6</v>
      </c>
      <c r="AA668" s="2">
        <v>45278.414826388893</v>
      </c>
      <c r="AB668" s="3" t="s">
        <v>6</v>
      </c>
      <c r="AC668" s="3" t="s">
        <v>30</v>
      </c>
      <c r="AD668" s="3">
        <v>0.02</v>
      </c>
    </row>
    <row r="669" spans="1:30" x14ac:dyDescent="0.25">
      <c r="A669" s="2">
        <v>45275.599421296298</v>
      </c>
      <c r="B669" s="3">
        <v>609</v>
      </c>
      <c r="C669" s="3">
        <v>516</v>
      </c>
      <c r="D669" s="2">
        <v>45278.429236111115</v>
      </c>
      <c r="E669" s="3">
        <v>76.5</v>
      </c>
      <c r="F669" s="3">
        <v>10.5</v>
      </c>
      <c r="G669" s="2">
        <v>45278.426458333328</v>
      </c>
      <c r="H669" s="3" t="s">
        <v>304</v>
      </c>
      <c r="I669" s="3" t="s">
        <v>30</v>
      </c>
      <c r="J669" s="3">
        <v>0.02</v>
      </c>
      <c r="K669" s="2">
        <v>45278.530752314815</v>
      </c>
      <c r="L669" s="3" t="s">
        <v>1103</v>
      </c>
      <c r="M669" s="3" t="s">
        <v>1225</v>
      </c>
      <c r="N669" s="2">
        <v>45278.557199074072</v>
      </c>
      <c r="O669" s="3">
        <v>75.5</v>
      </c>
      <c r="P669" s="3">
        <v>12.5</v>
      </c>
      <c r="Q669" s="2">
        <v>45278.550150462965</v>
      </c>
      <c r="R669" s="3" t="s">
        <v>393</v>
      </c>
      <c r="S669" s="3" t="s">
        <v>30</v>
      </c>
      <c r="T669" s="3">
        <v>0.02</v>
      </c>
      <c r="U669" s="2">
        <v>45275.598078703704</v>
      </c>
      <c r="V669" s="3" t="s">
        <v>684</v>
      </c>
      <c r="W669" s="3" t="s">
        <v>278</v>
      </c>
      <c r="X669" s="2">
        <v>45278.416261574079</v>
      </c>
      <c r="Y669" s="3" t="s">
        <v>898</v>
      </c>
      <c r="Z669" s="3">
        <v>13.6</v>
      </c>
      <c r="AA669" s="2">
        <v>45278.414872685185</v>
      </c>
      <c r="AB669" s="3" t="s">
        <v>6</v>
      </c>
      <c r="AC669" s="3" t="s">
        <v>30</v>
      </c>
      <c r="AD669" s="3">
        <v>0.02</v>
      </c>
    </row>
    <row r="670" spans="1:30" x14ac:dyDescent="0.25">
      <c r="A670" s="2">
        <v>45275.59946759259</v>
      </c>
      <c r="B670" s="3">
        <v>609</v>
      </c>
      <c r="C670" s="3">
        <v>516</v>
      </c>
      <c r="D670" s="2">
        <v>45278.430625000001</v>
      </c>
      <c r="E670" s="3" t="s">
        <v>902</v>
      </c>
      <c r="F670" s="3">
        <v>10.5</v>
      </c>
      <c r="G670" s="2">
        <v>45278.427847222221</v>
      </c>
      <c r="H670" s="3" t="s">
        <v>114</v>
      </c>
      <c r="I670" s="3" t="s">
        <v>30</v>
      </c>
      <c r="J670" s="3">
        <v>0.02</v>
      </c>
      <c r="K670" s="2">
        <v>45278.530763888892</v>
      </c>
      <c r="L670" s="3" t="s">
        <v>1103</v>
      </c>
      <c r="M670" s="3" t="s">
        <v>1225</v>
      </c>
      <c r="N670" s="2">
        <v>45278.557199074072</v>
      </c>
      <c r="O670" s="3">
        <v>75.5</v>
      </c>
      <c r="P670" s="3">
        <v>12.5</v>
      </c>
      <c r="Q670" s="2">
        <v>45278.550219907411</v>
      </c>
      <c r="R670" s="3" t="s">
        <v>393</v>
      </c>
      <c r="S670" s="3" t="s">
        <v>30</v>
      </c>
      <c r="T670" s="3">
        <v>0.02</v>
      </c>
      <c r="U670" s="2">
        <v>45275.59946759259</v>
      </c>
      <c r="V670" s="3" t="s">
        <v>821</v>
      </c>
      <c r="W670" s="3" t="s">
        <v>989</v>
      </c>
      <c r="X670" s="2">
        <v>45278.417604166665</v>
      </c>
      <c r="Y670" s="3" t="s">
        <v>898</v>
      </c>
      <c r="Z670" s="3">
        <v>13.5</v>
      </c>
      <c r="AA670" s="2">
        <v>45278.416215277779</v>
      </c>
      <c r="AB670" s="3" t="s">
        <v>25</v>
      </c>
      <c r="AC670" s="3">
        <v>1.42</v>
      </c>
      <c r="AD670" s="3">
        <v>0.02</v>
      </c>
    </row>
    <row r="671" spans="1:30" x14ac:dyDescent="0.25">
      <c r="A671" s="2">
        <v>45275.600763888884</v>
      </c>
      <c r="B671" s="3">
        <v>613</v>
      </c>
      <c r="C671" s="3">
        <v>520</v>
      </c>
      <c r="D671" s="2">
        <v>45278.432013888887</v>
      </c>
      <c r="E671" s="3" t="s">
        <v>902</v>
      </c>
      <c r="F671" s="3">
        <v>10.4</v>
      </c>
      <c r="G671" s="2">
        <v>45278.429236111115</v>
      </c>
      <c r="H671" s="3" t="s">
        <v>693</v>
      </c>
      <c r="I671" s="3" t="s">
        <v>30</v>
      </c>
      <c r="J671" s="3">
        <v>0.02</v>
      </c>
      <c r="K671" s="2">
        <v>45278.530833333338</v>
      </c>
      <c r="L671" s="3" t="s">
        <v>1103</v>
      </c>
      <c r="M671" s="3" t="s">
        <v>1225</v>
      </c>
      <c r="N671" s="2">
        <v>45278.558530092589</v>
      </c>
      <c r="O671" s="3">
        <v>75.5</v>
      </c>
      <c r="P671" s="3">
        <v>12.6</v>
      </c>
      <c r="Q671" s="2">
        <v>45278.551562499997</v>
      </c>
      <c r="R671" s="3" t="s">
        <v>131</v>
      </c>
      <c r="S671" s="3" t="s">
        <v>30</v>
      </c>
      <c r="T671" s="3">
        <v>0.02</v>
      </c>
      <c r="U671" s="2">
        <v>45275.600856481484</v>
      </c>
      <c r="V671" s="3" t="s">
        <v>821</v>
      </c>
      <c r="W671" s="3" t="s">
        <v>989</v>
      </c>
      <c r="X671" s="2">
        <v>45278.417638888888</v>
      </c>
      <c r="Y671" s="3" t="s">
        <v>898</v>
      </c>
      <c r="Z671" s="3">
        <v>13.5</v>
      </c>
      <c r="AA671" s="2">
        <v>45278.416261574079</v>
      </c>
      <c r="AB671" s="3" t="s">
        <v>25</v>
      </c>
      <c r="AC671" s="3">
        <v>1.42</v>
      </c>
      <c r="AD671" s="3">
        <v>0.02</v>
      </c>
    </row>
    <row r="672" spans="1:30" x14ac:dyDescent="0.25">
      <c r="A672" s="2">
        <v>45275.600810185184</v>
      </c>
      <c r="B672" s="3">
        <v>613</v>
      </c>
      <c r="C672" s="3">
        <v>520</v>
      </c>
      <c r="D672" s="2">
        <v>45278.43340277778</v>
      </c>
      <c r="E672" s="3" t="s">
        <v>902</v>
      </c>
      <c r="F672" s="3">
        <v>10.4</v>
      </c>
      <c r="G672" s="2">
        <v>45278.430625000001</v>
      </c>
      <c r="H672" s="3" t="s">
        <v>112</v>
      </c>
      <c r="I672" s="3" t="s">
        <v>30</v>
      </c>
      <c r="J672" s="3">
        <v>0.02</v>
      </c>
      <c r="K672" s="2">
        <v>45278.532152777778</v>
      </c>
      <c r="L672" s="3" t="s">
        <v>1226</v>
      </c>
      <c r="M672" s="3" t="s">
        <v>1227</v>
      </c>
      <c r="N672" s="2">
        <v>45278.558553240742</v>
      </c>
      <c r="O672" s="3">
        <v>75.5</v>
      </c>
      <c r="P672" s="3">
        <v>12.6</v>
      </c>
      <c r="Q672" s="2">
        <v>45278.55159722222</v>
      </c>
      <c r="R672" s="3" t="s">
        <v>131</v>
      </c>
      <c r="S672" s="3" t="s">
        <v>30</v>
      </c>
      <c r="T672" s="3">
        <v>0.02</v>
      </c>
      <c r="U672" s="2">
        <v>45278.367118055554</v>
      </c>
      <c r="V672" s="3" t="s">
        <v>1051</v>
      </c>
      <c r="W672" s="3" t="s">
        <v>1089</v>
      </c>
      <c r="X672" s="2">
        <v>45278.418993055559</v>
      </c>
      <c r="Y672" s="3" t="s">
        <v>898</v>
      </c>
      <c r="Z672" s="3">
        <v>13.5</v>
      </c>
      <c r="AA672" s="2">
        <v>45278.417604166665</v>
      </c>
      <c r="AB672" s="3" t="s">
        <v>170</v>
      </c>
      <c r="AC672" s="3">
        <v>1.45</v>
      </c>
      <c r="AD672" s="3">
        <v>0.02</v>
      </c>
    </row>
    <row r="673" spans="1:30" x14ac:dyDescent="0.25">
      <c r="A673" s="2">
        <v>45275.600856481484</v>
      </c>
      <c r="B673" s="3">
        <v>613</v>
      </c>
      <c r="C673" s="3">
        <v>520</v>
      </c>
      <c r="D673" s="2">
        <v>45278.434837962966</v>
      </c>
      <c r="E673" s="3" t="s">
        <v>902</v>
      </c>
      <c r="F673" s="3">
        <v>10.5</v>
      </c>
      <c r="G673" s="2">
        <v>45278.432013888887</v>
      </c>
      <c r="H673" s="3" t="s">
        <v>311</v>
      </c>
      <c r="I673" s="3" t="s">
        <v>30</v>
      </c>
      <c r="J673" s="3">
        <v>0.02</v>
      </c>
      <c r="K673" s="2">
        <v>45278.532175925924</v>
      </c>
      <c r="L673" s="3" t="s">
        <v>1226</v>
      </c>
      <c r="M673" s="3" t="s">
        <v>1227</v>
      </c>
      <c r="N673" s="2">
        <v>45278.559884259259</v>
      </c>
      <c r="O673" s="3" t="s">
        <v>900</v>
      </c>
      <c r="P673" s="3">
        <v>12.6</v>
      </c>
      <c r="Q673" s="2">
        <v>45278.552939814814</v>
      </c>
      <c r="R673" s="3" t="s">
        <v>49</v>
      </c>
      <c r="S673" s="3" t="s">
        <v>30</v>
      </c>
      <c r="T673" s="3">
        <v>0.02</v>
      </c>
      <c r="U673" s="2">
        <v>45278.367349537039</v>
      </c>
      <c r="V673" s="3" t="s">
        <v>1036</v>
      </c>
      <c r="W673" s="3" t="s">
        <v>935</v>
      </c>
      <c r="X673" s="2">
        <v>45278.419050925921</v>
      </c>
      <c r="Y673" s="3" t="s">
        <v>898</v>
      </c>
      <c r="Z673" s="3">
        <v>13.5</v>
      </c>
      <c r="AA673" s="2">
        <v>45278.417638888888</v>
      </c>
      <c r="AB673" s="3" t="s">
        <v>170</v>
      </c>
      <c r="AC673" s="3">
        <v>1.45</v>
      </c>
      <c r="AD673" s="3">
        <v>0.02</v>
      </c>
    </row>
    <row r="674" spans="1:30" x14ac:dyDescent="0.25">
      <c r="A674" s="2">
        <v>45275.602164351847</v>
      </c>
      <c r="B674" s="3">
        <v>710</v>
      </c>
      <c r="C674" s="3">
        <v>608</v>
      </c>
      <c r="D674" s="2">
        <v>45278.436180555553</v>
      </c>
      <c r="E674" s="3">
        <v>77.5</v>
      </c>
      <c r="F674" s="3">
        <v>10.5</v>
      </c>
      <c r="G674" s="2">
        <v>45278.43340277778</v>
      </c>
      <c r="H674" s="3" t="s">
        <v>214</v>
      </c>
      <c r="I674" s="3" t="s">
        <v>30</v>
      </c>
      <c r="J674" s="3">
        <v>0.02</v>
      </c>
      <c r="K674" s="2">
        <v>45278.532199074078</v>
      </c>
      <c r="L674" s="3" t="s">
        <v>1226</v>
      </c>
      <c r="M674" s="3" t="s">
        <v>1227</v>
      </c>
      <c r="N674" s="2">
        <v>45278.559930555552</v>
      </c>
      <c r="O674" s="3" t="s">
        <v>900</v>
      </c>
      <c r="P674" s="3">
        <v>12.6</v>
      </c>
      <c r="Q674" s="2">
        <v>45278.552974537037</v>
      </c>
      <c r="R674" s="3" t="s">
        <v>49</v>
      </c>
      <c r="S674" s="3" t="s">
        <v>30</v>
      </c>
      <c r="T674" s="3">
        <v>0.02</v>
      </c>
      <c r="U674" s="2">
        <v>45278.370127314818</v>
      </c>
      <c r="V674" s="3" t="s">
        <v>1046</v>
      </c>
      <c r="W674" s="3" t="s">
        <v>1019</v>
      </c>
      <c r="X674" s="2">
        <v>45278.420416666668</v>
      </c>
      <c r="Y674" s="3">
        <v>71.5</v>
      </c>
      <c r="Z674" s="3">
        <v>13.5</v>
      </c>
      <c r="AA674" s="2">
        <v>45278.418993055559</v>
      </c>
      <c r="AB674" s="3" t="s">
        <v>24</v>
      </c>
      <c r="AC674" s="3">
        <v>1.34</v>
      </c>
      <c r="AD674" s="3">
        <v>0.02</v>
      </c>
    </row>
    <row r="675" spans="1:30" x14ac:dyDescent="0.25">
      <c r="A675" s="2">
        <v>45275.60219907407</v>
      </c>
      <c r="B675" s="3">
        <v>710</v>
      </c>
      <c r="C675" s="3">
        <v>608</v>
      </c>
      <c r="D675" s="2">
        <v>45278.437569444446</v>
      </c>
      <c r="E675" s="3">
        <v>77.5</v>
      </c>
      <c r="F675" s="3">
        <v>10.5</v>
      </c>
      <c r="G675" s="2">
        <v>45278.434837962966</v>
      </c>
      <c r="H675" s="3" t="s">
        <v>694</v>
      </c>
      <c r="I675" s="3" t="s">
        <v>30</v>
      </c>
      <c r="J675" s="3">
        <v>0.02</v>
      </c>
      <c r="K675" s="2">
        <v>45278.533495370371</v>
      </c>
      <c r="L675" s="3" t="s">
        <v>1119</v>
      </c>
      <c r="M675" s="3" t="s">
        <v>999</v>
      </c>
      <c r="N675" s="2">
        <v>45278.561273148152</v>
      </c>
      <c r="O675" s="3">
        <v>74.5</v>
      </c>
      <c r="P675" s="3">
        <v>12.6</v>
      </c>
      <c r="Q675" s="2">
        <v>45278.554351851853</v>
      </c>
      <c r="R675" s="3" t="s">
        <v>239</v>
      </c>
      <c r="S675" s="3" t="s">
        <v>30</v>
      </c>
      <c r="T675" s="3">
        <v>0.02</v>
      </c>
      <c r="U675" s="2">
        <v>45278.37568287037</v>
      </c>
      <c r="V675" s="3" t="s">
        <v>925</v>
      </c>
      <c r="W675" s="3" t="s">
        <v>909</v>
      </c>
      <c r="X675" s="2">
        <v>45278.421770833331</v>
      </c>
      <c r="Y675" s="3">
        <v>71.5</v>
      </c>
      <c r="Z675" s="3">
        <v>13.5</v>
      </c>
      <c r="AA675" s="2">
        <v>45278.419050925921</v>
      </c>
      <c r="AB675" s="3" t="s">
        <v>24</v>
      </c>
      <c r="AC675" s="3">
        <v>1.34</v>
      </c>
      <c r="AD675" s="3">
        <v>0.02</v>
      </c>
    </row>
    <row r="676" spans="1:30" x14ac:dyDescent="0.25">
      <c r="A676" s="2">
        <v>45275.602233796293</v>
      </c>
      <c r="B676" s="3">
        <v>710</v>
      </c>
      <c r="C676" s="3">
        <v>608</v>
      </c>
      <c r="D676" s="2">
        <v>45278.438958333332</v>
      </c>
      <c r="E676" s="3" t="s">
        <v>903</v>
      </c>
      <c r="F676" s="3">
        <v>10.6</v>
      </c>
      <c r="G676" s="2">
        <v>45278.436180555553</v>
      </c>
      <c r="H676" s="3" t="s">
        <v>109</v>
      </c>
      <c r="I676" s="3" t="s">
        <v>30</v>
      </c>
      <c r="J676" s="3">
        <v>0.02</v>
      </c>
      <c r="K676" s="2">
        <v>45278.533541666664</v>
      </c>
      <c r="L676" s="3" t="s">
        <v>1119</v>
      </c>
      <c r="M676" s="3" t="s">
        <v>999</v>
      </c>
      <c r="N676" s="2">
        <v>45278.561307870375</v>
      </c>
      <c r="O676" s="3">
        <v>74.5</v>
      </c>
      <c r="P676" s="3">
        <v>12.6</v>
      </c>
      <c r="Q676" s="2">
        <v>45278.554375</v>
      </c>
      <c r="R676" s="3" t="s">
        <v>239</v>
      </c>
      <c r="S676" s="3" t="s">
        <v>30</v>
      </c>
      <c r="T676" s="3">
        <v>0.02</v>
      </c>
      <c r="U676" s="2">
        <v>45278.376284722224</v>
      </c>
      <c r="V676" s="3" t="s">
        <v>1028</v>
      </c>
      <c r="W676" s="3" t="s">
        <v>1177</v>
      </c>
      <c r="X676" s="2">
        <v>45278.421840277777</v>
      </c>
      <c r="Y676" s="3">
        <v>71.5</v>
      </c>
      <c r="Z676" s="3">
        <v>13.5</v>
      </c>
      <c r="AA676" s="2">
        <v>45278.420416666668</v>
      </c>
      <c r="AB676" s="3" t="s">
        <v>325</v>
      </c>
      <c r="AC676" s="3" t="s">
        <v>30</v>
      </c>
      <c r="AD676" s="3">
        <v>0.02</v>
      </c>
    </row>
    <row r="677" spans="1:30" x14ac:dyDescent="0.25">
      <c r="A677" s="2">
        <v>45278.366736111115</v>
      </c>
      <c r="B677" s="3">
        <v>220</v>
      </c>
      <c r="C677" s="3">
        <v>173</v>
      </c>
      <c r="D677" s="2">
        <v>45278.440347222218</v>
      </c>
      <c r="E677" s="3" t="s">
        <v>903</v>
      </c>
      <c r="F677" s="3">
        <v>10.6</v>
      </c>
      <c r="G677" s="2">
        <v>45278.437569444446</v>
      </c>
      <c r="H677" s="3" t="s">
        <v>359</v>
      </c>
      <c r="I677" s="3" t="s">
        <v>30</v>
      </c>
      <c r="J677" s="3">
        <v>0.02</v>
      </c>
      <c r="K677" s="2">
        <v>45278.533587962964</v>
      </c>
      <c r="L677" s="3" t="s">
        <v>1119</v>
      </c>
      <c r="M677" s="3" t="s">
        <v>999</v>
      </c>
      <c r="N677" s="2">
        <v>45278.562662037039</v>
      </c>
      <c r="O677" s="3">
        <v>74.5</v>
      </c>
      <c r="P677" s="3">
        <v>12.7</v>
      </c>
      <c r="Q677" s="2">
        <v>45278.555763888886</v>
      </c>
      <c r="R677" s="3" t="s">
        <v>1373</v>
      </c>
      <c r="S677" s="3" t="s">
        <v>30</v>
      </c>
      <c r="T677" s="3">
        <v>0.02</v>
      </c>
      <c r="U677" s="2">
        <v>45278.377326388887</v>
      </c>
      <c r="V677" s="3" t="s">
        <v>935</v>
      </c>
      <c r="W677" s="3" t="s">
        <v>943</v>
      </c>
      <c r="X677" s="2">
        <v>45278.423159722224</v>
      </c>
      <c r="Y677" s="3" t="s">
        <v>899</v>
      </c>
      <c r="Z677" s="3">
        <v>13.5</v>
      </c>
      <c r="AA677" s="2">
        <v>45278.421770833331</v>
      </c>
      <c r="AB677" s="3" t="s">
        <v>162</v>
      </c>
      <c r="AC677" s="3" t="s">
        <v>30</v>
      </c>
      <c r="AD677" s="3">
        <v>0.02</v>
      </c>
    </row>
    <row r="678" spans="1:30" x14ac:dyDescent="0.25">
      <c r="A678" s="2">
        <v>45278.368125000001</v>
      </c>
      <c r="B678" s="3">
        <v>104</v>
      </c>
      <c r="C678" s="3">
        <v>80</v>
      </c>
      <c r="D678" s="2">
        <v>45278.441736111112</v>
      </c>
      <c r="E678" s="3" t="s">
        <v>903</v>
      </c>
      <c r="F678" s="3">
        <v>10.6</v>
      </c>
      <c r="G678" s="2">
        <v>45278.438958333332</v>
      </c>
      <c r="H678" s="3" t="s">
        <v>273</v>
      </c>
      <c r="I678" s="3" t="s">
        <v>30</v>
      </c>
      <c r="J678" s="3">
        <v>0.02</v>
      </c>
      <c r="K678" s="2">
        <v>45278.534872685181</v>
      </c>
      <c r="L678" s="3" t="s">
        <v>1119</v>
      </c>
      <c r="M678" s="3" t="s">
        <v>999</v>
      </c>
      <c r="N678" s="2">
        <v>45278.562696759254</v>
      </c>
      <c r="O678" s="3">
        <v>74.5</v>
      </c>
      <c r="P678" s="3">
        <v>12.7</v>
      </c>
      <c r="Q678" s="2">
        <v>45278.555775462963</v>
      </c>
      <c r="R678" s="3" t="s">
        <v>1373</v>
      </c>
      <c r="S678" s="3" t="s">
        <v>30</v>
      </c>
      <c r="T678" s="3">
        <v>0.02</v>
      </c>
      <c r="U678" s="2">
        <v>45278.37871527778</v>
      </c>
      <c r="V678" s="3" t="s">
        <v>1093</v>
      </c>
      <c r="W678" s="3" t="s">
        <v>1285</v>
      </c>
      <c r="X678" s="2">
        <v>45278.428912037038</v>
      </c>
      <c r="Y678" s="3">
        <v>81.5</v>
      </c>
      <c r="Z678" s="3">
        <v>14.2</v>
      </c>
      <c r="AA678" s="2">
        <v>45278.421840277777</v>
      </c>
      <c r="AB678" s="3" t="s">
        <v>162</v>
      </c>
      <c r="AC678" s="3" t="s">
        <v>30</v>
      </c>
      <c r="AD678" s="3">
        <v>0.02</v>
      </c>
    </row>
    <row r="679" spans="1:30" x14ac:dyDescent="0.25">
      <c r="A679" s="2">
        <v>45278.369513888887</v>
      </c>
      <c r="B679" s="3">
        <v>104</v>
      </c>
      <c r="C679" s="3">
        <v>80</v>
      </c>
      <c r="D679" s="2">
        <v>45278.443125000005</v>
      </c>
      <c r="E679" s="3">
        <v>77.5</v>
      </c>
      <c r="F679" s="3">
        <v>10.7</v>
      </c>
      <c r="G679" s="2">
        <v>45278.440347222218</v>
      </c>
      <c r="H679" s="3" t="s">
        <v>207</v>
      </c>
      <c r="I679" s="3" t="s">
        <v>30</v>
      </c>
      <c r="J679" s="3">
        <v>0.02</v>
      </c>
      <c r="K679" s="2">
        <v>45278.534930555557</v>
      </c>
      <c r="L679" s="3" t="s">
        <v>1119</v>
      </c>
      <c r="M679" s="3" t="s">
        <v>999</v>
      </c>
      <c r="N679" s="2">
        <v>45278.564039351855</v>
      </c>
      <c r="O679" s="3">
        <v>74.5</v>
      </c>
      <c r="P679" s="3">
        <v>12.8</v>
      </c>
      <c r="Q679" s="2">
        <v>45278.557199074072</v>
      </c>
      <c r="R679" s="3" t="s">
        <v>674</v>
      </c>
      <c r="S679" s="3" t="s">
        <v>30</v>
      </c>
      <c r="T679" s="3">
        <v>0.02</v>
      </c>
      <c r="U679" s="2">
        <v>45278.380104166667</v>
      </c>
      <c r="V679" s="3" t="s">
        <v>1093</v>
      </c>
      <c r="W679" s="3" t="s">
        <v>1285</v>
      </c>
      <c r="X679" s="2">
        <v>45278.430138888885</v>
      </c>
      <c r="Y679" s="3" t="s">
        <v>896</v>
      </c>
      <c r="Z679" s="3">
        <v>14.1</v>
      </c>
      <c r="AA679" s="2">
        <v>45278.423159722224</v>
      </c>
      <c r="AB679" s="3" t="s">
        <v>168</v>
      </c>
      <c r="AC679" s="3" t="s">
        <v>30</v>
      </c>
      <c r="AD679" s="3">
        <v>0.02</v>
      </c>
    </row>
    <row r="680" spans="1:30" x14ac:dyDescent="0.25">
      <c r="A680" s="2">
        <v>45278.37090277778</v>
      </c>
      <c r="B680" s="3">
        <v>147</v>
      </c>
      <c r="C680" s="3">
        <v>119</v>
      </c>
      <c r="D680" s="2">
        <v>45278.444513888884</v>
      </c>
      <c r="E680" s="3">
        <v>77.5</v>
      </c>
      <c r="F680" s="3">
        <v>10.6</v>
      </c>
      <c r="G680" s="2">
        <v>45278.441736111112</v>
      </c>
      <c r="H680" s="3" t="s">
        <v>39</v>
      </c>
      <c r="I680" s="3" t="s">
        <v>30</v>
      </c>
      <c r="J680" s="3">
        <v>0.02</v>
      </c>
      <c r="K680" s="2">
        <v>45278.53502314815</v>
      </c>
      <c r="L680" s="3" t="s">
        <v>1119</v>
      </c>
      <c r="M680" s="3" t="s">
        <v>999</v>
      </c>
      <c r="N680" s="2">
        <v>45278.564097222217</v>
      </c>
      <c r="O680" s="3">
        <v>74.5</v>
      </c>
      <c r="P680" s="3">
        <v>12.8</v>
      </c>
      <c r="Q680" s="2">
        <v>45278.557199074072</v>
      </c>
      <c r="R680" s="3" t="s">
        <v>674</v>
      </c>
      <c r="S680" s="3" t="s">
        <v>30</v>
      </c>
      <c r="T680" s="3">
        <v>0.02</v>
      </c>
      <c r="U680" s="2">
        <v>45278.381493055553</v>
      </c>
      <c r="V680" s="3" t="s">
        <v>925</v>
      </c>
      <c r="W680" s="3" t="s">
        <v>908</v>
      </c>
      <c r="X680" s="2">
        <v>45278.432916666672</v>
      </c>
      <c r="Y680" s="3">
        <v>74.5</v>
      </c>
      <c r="Z680" s="3">
        <v>13.3</v>
      </c>
      <c r="AA680" s="2">
        <v>45278.428912037038</v>
      </c>
      <c r="AB680" s="3" t="s">
        <v>387</v>
      </c>
      <c r="AC680" s="3" t="s">
        <v>30</v>
      </c>
      <c r="AD680" s="3">
        <v>0.02</v>
      </c>
    </row>
    <row r="681" spans="1:30" x14ac:dyDescent="0.25">
      <c r="A681" s="2">
        <v>45278.372291666667</v>
      </c>
      <c r="B681" s="3">
        <v>106</v>
      </c>
      <c r="C681" s="3">
        <v>85</v>
      </c>
      <c r="D681" s="2">
        <v>45278.445902777778</v>
      </c>
      <c r="E681" s="3">
        <v>77.5</v>
      </c>
      <c r="F681" s="3">
        <v>10.6</v>
      </c>
      <c r="G681" s="2">
        <v>45278.443125000005</v>
      </c>
      <c r="H681" s="3" t="s">
        <v>695</v>
      </c>
      <c r="I681" s="3" t="s">
        <v>30</v>
      </c>
      <c r="J681" s="3">
        <v>0.02</v>
      </c>
      <c r="K681" s="2">
        <v>45278.53628472222</v>
      </c>
      <c r="L681" s="3" t="s">
        <v>1101</v>
      </c>
      <c r="M681" s="3" t="s">
        <v>1190</v>
      </c>
      <c r="N681" s="2">
        <v>45278.565462962964</v>
      </c>
      <c r="O681" s="3" t="s">
        <v>896</v>
      </c>
      <c r="P681" s="3">
        <v>12.8</v>
      </c>
      <c r="Q681" s="2">
        <v>45278.558530092589</v>
      </c>
      <c r="R681" s="3" t="s">
        <v>1374</v>
      </c>
      <c r="S681" s="3" t="s">
        <v>30</v>
      </c>
      <c r="T681" s="3">
        <v>0.02</v>
      </c>
      <c r="U681" s="2">
        <v>45278.382881944446</v>
      </c>
      <c r="V681" s="3" t="s">
        <v>1291</v>
      </c>
      <c r="W681" s="3" t="s">
        <v>899</v>
      </c>
      <c r="X681" s="2">
        <v>45278.434305555551</v>
      </c>
      <c r="Y681" s="3">
        <v>75.5</v>
      </c>
      <c r="Z681" s="3">
        <v>13.1</v>
      </c>
      <c r="AA681" s="2">
        <v>45278.430138888885</v>
      </c>
      <c r="AB681" s="3" t="s">
        <v>372</v>
      </c>
      <c r="AC681" s="3" t="s">
        <v>30</v>
      </c>
      <c r="AD681" s="3">
        <v>0.02</v>
      </c>
    </row>
    <row r="682" spans="1:30" x14ac:dyDescent="0.25">
      <c r="A682" s="2">
        <v>45278.373680555553</v>
      </c>
      <c r="B682" s="3">
        <v>106</v>
      </c>
      <c r="C682" s="3">
        <v>85</v>
      </c>
      <c r="D682" s="2">
        <v>45278.44731481481</v>
      </c>
      <c r="E682" s="3">
        <v>77.5</v>
      </c>
      <c r="F682" s="3">
        <v>10.5</v>
      </c>
      <c r="G682" s="2">
        <v>45278.444513888884</v>
      </c>
      <c r="H682" s="3" t="s">
        <v>696</v>
      </c>
      <c r="I682" s="3" t="s">
        <v>30</v>
      </c>
      <c r="J682" s="3">
        <v>0.02</v>
      </c>
      <c r="K682" s="2">
        <v>45278.536319444444</v>
      </c>
      <c r="L682" s="3" t="s">
        <v>1101</v>
      </c>
      <c r="M682" s="3" t="s">
        <v>1190</v>
      </c>
      <c r="N682" s="2">
        <v>45278.565486111111</v>
      </c>
      <c r="O682" s="3" t="s">
        <v>896</v>
      </c>
      <c r="P682" s="3">
        <v>12.8</v>
      </c>
      <c r="Q682" s="2">
        <v>45278.558553240742</v>
      </c>
      <c r="R682" s="3" t="s">
        <v>1374</v>
      </c>
      <c r="S682" s="3" t="s">
        <v>30</v>
      </c>
      <c r="T682" s="3">
        <v>0.02</v>
      </c>
      <c r="U682" s="2">
        <v>45278.384293981479</v>
      </c>
      <c r="V682" s="3" t="s">
        <v>1291</v>
      </c>
      <c r="W682" s="3" t="s">
        <v>899</v>
      </c>
      <c r="X682" s="2">
        <v>45278.435694444444</v>
      </c>
      <c r="Y682" s="3" t="s">
        <v>913</v>
      </c>
      <c r="Z682" s="3" t="s">
        <v>901</v>
      </c>
      <c r="AA682" s="2">
        <v>45278.432916666672</v>
      </c>
      <c r="AB682" s="3" t="s">
        <v>1339</v>
      </c>
      <c r="AC682" s="3" t="s">
        <v>30</v>
      </c>
      <c r="AD682" s="3">
        <v>0.02</v>
      </c>
    </row>
    <row r="683" spans="1:30" x14ac:dyDescent="0.25">
      <c r="A683" s="2">
        <v>45278.375069444446</v>
      </c>
      <c r="B683" s="3">
        <v>86</v>
      </c>
      <c r="C683" s="3">
        <v>62</v>
      </c>
      <c r="D683" s="2">
        <v>45278.448680555557</v>
      </c>
      <c r="E683" s="3" t="s">
        <v>903</v>
      </c>
      <c r="F683" s="3">
        <v>10.5</v>
      </c>
      <c r="G683" s="2">
        <v>45278.445902777778</v>
      </c>
      <c r="H683" s="3" t="s">
        <v>106</v>
      </c>
      <c r="I683" s="3" t="s">
        <v>30</v>
      </c>
      <c r="J683" s="3">
        <v>0.02</v>
      </c>
      <c r="K683" s="2">
        <v>45278.53638888889</v>
      </c>
      <c r="L683" s="3" t="s">
        <v>1101</v>
      </c>
      <c r="M683" s="3" t="s">
        <v>1190</v>
      </c>
      <c r="N683" s="2">
        <v>45278.566817129627</v>
      </c>
      <c r="O683" s="3" t="s">
        <v>896</v>
      </c>
      <c r="P683" s="3">
        <v>12.9</v>
      </c>
      <c r="Q683" s="2">
        <v>45278.559884259259</v>
      </c>
      <c r="R683" s="3" t="s">
        <v>674</v>
      </c>
      <c r="S683" s="3" t="s">
        <v>30</v>
      </c>
      <c r="T683" s="3">
        <v>0.02</v>
      </c>
      <c r="U683" s="2">
        <v>45278.385659722218</v>
      </c>
      <c r="V683" s="3" t="s">
        <v>1291</v>
      </c>
      <c r="W683" s="3" t="s">
        <v>895</v>
      </c>
      <c r="X683" s="2">
        <v>45278.437083333338</v>
      </c>
      <c r="Y683" s="3">
        <v>76.5</v>
      </c>
      <c r="Z683" s="3">
        <v>12.9</v>
      </c>
      <c r="AA683" s="2">
        <v>45278.434305555551</v>
      </c>
      <c r="AB683" s="3" t="s">
        <v>246</v>
      </c>
      <c r="AC683" s="3" t="s">
        <v>30</v>
      </c>
      <c r="AD683" s="3">
        <v>0.03</v>
      </c>
    </row>
    <row r="684" spans="1:30" x14ac:dyDescent="0.25">
      <c r="A684" s="2">
        <v>45278.376157407409</v>
      </c>
      <c r="B684" s="3"/>
      <c r="C684" s="3">
        <v>80</v>
      </c>
      <c r="D684" s="2">
        <v>45278.450069444443</v>
      </c>
      <c r="E684" s="3" t="s">
        <v>903</v>
      </c>
      <c r="F684" s="3">
        <v>10.5</v>
      </c>
      <c r="G684" s="2">
        <v>45278.44731481481</v>
      </c>
      <c r="H684" s="3" t="s">
        <v>388</v>
      </c>
      <c r="I684" s="3" t="s">
        <v>30</v>
      </c>
      <c r="J684" s="3">
        <v>0.02</v>
      </c>
      <c r="K684" s="2">
        <v>45278.537685185191</v>
      </c>
      <c r="L684" s="3" t="s">
        <v>1142</v>
      </c>
      <c r="M684" s="3" t="s">
        <v>1228</v>
      </c>
      <c r="N684" s="2">
        <v>45278.566898148143</v>
      </c>
      <c r="O684" s="3" t="s">
        <v>896</v>
      </c>
      <c r="P684" s="3">
        <v>12.9</v>
      </c>
      <c r="Q684" s="2">
        <v>45278.559930555552</v>
      </c>
      <c r="R684" s="3" t="s">
        <v>674</v>
      </c>
      <c r="S684" s="3" t="s">
        <v>30</v>
      </c>
      <c r="T684" s="3">
        <v>0.02</v>
      </c>
      <c r="U684" s="2">
        <v>45278.387048611112</v>
      </c>
      <c r="V684" s="3" t="s">
        <v>1281</v>
      </c>
      <c r="W684" s="3" t="s">
        <v>894</v>
      </c>
      <c r="X684" s="2">
        <v>45278.438472222224</v>
      </c>
      <c r="Y684" s="3" t="s">
        <v>902</v>
      </c>
      <c r="Z684" s="3">
        <v>12.9</v>
      </c>
      <c r="AA684" s="2">
        <v>45278.435694444444</v>
      </c>
      <c r="AB684" s="3" t="s">
        <v>619</v>
      </c>
      <c r="AC684" s="3" t="s">
        <v>30</v>
      </c>
      <c r="AD684" s="3">
        <v>0.03</v>
      </c>
    </row>
    <row r="685" spans="1:30" x14ac:dyDescent="0.25">
      <c r="A685" s="2">
        <v>45278.376458333332</v>
      </c>
      <c r="B685" s="3">
        <v>99</v>
      </c>
      <c r="C685" s="3">
        <v>80</v>
      </c>
      <c r="D685" s="2">
        <v>45278.451458333337</v>
      </c>
      <c r="E685" s="3" t="s">
        <v>903</v>
      </c>
      <c r="F685" s="3">
        <v>10.5</v>
      </c>
      <c r="G685" s="2">
        <v>45278.448680555557</v>
      </c>
      <c r="H685" s="3" t="s">
        <v>417</v>
      </c>
      <c r="I685" s="3" t="s">
        <v>30</v>
      </c>
      <c r="J685" s="3">
        <v>0.02</v>
      </c>
      <c r="K685" s="2">
        <v>45278.53770833333</v>
      </c>
      <c r="L685" s="3" t="s">
        <v>1142</v>
      </c>
      <c r="M685" s="3" t="s">
        <v>1228</v>
      </c>
      <c r="N685" s="2">
        <v>45278.56821759259</v>
      </c>
      <c r="O685" s="3" t="s">
        <v>896</v>
      </c>
      <c r="P685" s="3">
        <v>12.8</v>
      </c>
      <c r="Q685" s="2">
        <v>45278.561273148152</v>
      </c>
      <c r="R685" s="3" t="s">
        <v>744</v>
      </c>
      <c r="S685" s="3" t="s">
        <v>30</v>
      </c>
      <c r="T685" s="3">
        <v>0.02</v>
      </c>
      <c r="U685" s="2">
        <v>45278.388437500005</v>
      </c>
      <c r="V685" s="3" t="s">
        <v>1281</v>
      </c>
      <c r="W685" s="3" t="s">
        <v>894</v>
      </c>
      <c r="X685" s="2">
        <v>45278.43986111111</v>
      </c>
      <c r="Y685" s="3">
        <v>77.5</v>
      </c>
      <c r="Z685" s="3">
        <v>12.8</v>
      </c>
      <c r="AA685" s="2">
        <v>45278.437083333338</v>
      </c>
      <c r="AB685" s="3" t="s">
        <v>54</v>
      </c>
      <c r="AC685" s="3" t="s">
        <v>30</v>
      </c>
      <c r="AD685" s="3">
        <v>0.03</v>
      </c>
    </row>
    <row r="686" spans="1:30" x14ac:dyDescent="0.25">
      <c r="A686" s="2">
        <v>45278.377847222218</v>
      </c>
      <c r="B686" s="3">
        <v>99</v>
      </c>
      <c r="C686" s="3">
        <v>80</v>
      </c>
      <c r="D686" s="2">
        <v>45278.452847222223</v>
      </c>
      <c r="E686" s="3" t="s">
        <v>903</v>
      </c>
      <c r="F686" s="3">
        <v>10.5</v>
      </c>
      <c r="G686" s="2">
        <v>45278.450069444443</v>
      </c>
      <c r="H686" s="3" t="s">
        <v>130</v>
      </c>
      <c r="I686" s="3" t="s">
        <v>30</v>
      </c>
      <c r="J686" s="3">
        <v>0.02</v>
      </c>
      <c r="K686" s="2">
        <v>45278.537743055553</v>
      </c>
      <c r="L686" s="3" t="s">
        <v>1142</v>
      </c>
      <c r="M686" s="3" t="s">
        <v>1228</v>
      </c>
      <c r="N686" s="2">
        <v>45278.568252314813</v>
      </c>
      <c r="O686" s="3" t="s">
        <v>896</v>
      </c>
      <c r="P686" s="3">
        <v>12.8</v>
      </c>
      <c r="Q686" s="2">
        <v>45278.561307870375</v>
      </c>
      <c r="R686" s="3" t="s">
        <v>744</v>
      </c>
      <c r="S686" s="3" t="s">
        <v>30</v>
      </c>
      <c r="T686" s="3">
        <v>0.02</v>
      </c>
      <c r="U686" s="2">
        <v>45278.38890046296</v>
      </c>
      <c r="V686" s="3" t="s">
        <v>950</v>
      </c>
      <c r="W686" s="3" t="s">
        <v>1273</v>
      </c>
      <c r="X686" s="2">
        <v>45278.441250000003</v>
      </c>
      <c r="Y686" s="3">
        <v>77.5</v>
      </c>
      <c r="Z686" s="3">
        <v>12.7</v>
      </c>
      <c r="AA686" s="2">
        <v>45278.438472222224</v>
      </c>
      <c r="AB686" s="3" t="s">
        <v>99</v>
      </c>
      <c r="AC686" s="3" t="s">
        <v>30</v>
      </c>
      <c r="AD686" s="3">
        <v>0.03</v>
      </c>
    </row>
    <row r="687" spans="1:30" x14ac:dyDescent="0.25">
      <c r="A687" s="2">
        <v>45278.379236111112</v>
      </c>
      <c r="B687" s="3">
        <v>124</v>
      </c>
      <c r="C687" s="3">
        <v>96</v>
      </c>
      <c r="D687" s="2">
        <v>45278.456226851849</v>
      </c>
      <c r="E687" s="3">
        <v>79.5</v>
      </c>
      <c r="F687" s="3">
        <v>12.2</v>
      </c>
      <c r="G687" s="2">
        <v>45278.451458333337</v>
      </c>
      <c r="H687" s="3" t="s">
        <v>32</v>
      </c>
      <c r="I687" s="3" t="s">
        <v>30</v>
      </c>
      <c r="J687" s="3">
        <v>0.02</v>
      </c>
      <c r="K687" s="2">
        <v>45278.53905092593</v>
      </c>
      <c r="L687" s="3" t="s">
        <v>1142</v>
      </c>
      <c r="M687" s="3" t="s">
        <v>1228</v>
      </c>
      <c r="N687" s="2">
        <v>45278.569618055553</v>
      </c>
      <c r="O687" s="3" t="s">
        <v>896</v>
      </c>
      <c r="P687" s="3">
        <v>12.9</v>
      </c>
      <c r="Q687" s="2">
        <v>45278.562662037039</v>
      </c>
      <c r="R687" s="3" t="s">
        <v>1374</v>
      </c>
      <c r="S687" s="3" t="s">
        <v>30</v>
      </c>
      <c r="T687" s="3">
        <v>0.02</v>
      </c>
      <c r="U687" s="2">
        <v>45278.389826388884</v>
      </c>
      <c r="V687" s="3" t="s">
        <v>950</v>
      </c>
      <c r="W687" s="3" t="s">
        <v>1273</v>
      </c>
      <c r="X687" s="2">
        <v>45278.44263888889</v>
      </c>
      <c r="Y687" s="3">
        <v>78.5</v>
      </c>
      <c r="Z687" s="3">
        <v>12.8</v>
      </c>
      <c r="AA687" s="2">
        <v>45278.43986111111</v>
      </c>
      <c r="AB687" s="3" t="s">
        <v>596</v>
      </c>
      <c r="AC687" s="3" t="s">
        <v>30</v>
      </c>
      <c r="AD687" s="3">
        <v>0.03</v>
      </c>
    </row>
    <row r="688" spans="1:30" x14ac:dyDescent="0.25">
      <c r="A688" s="2">
        <v>45278.380625000005</v>
      </c>
      <c r="B688" s="3">
        <v>98</v>
      </c>
      <c r="C688" s="3">
        <v>74</v>
      </c>
      <c r="D688" s="2">
        <v>45278.457627314812</v>
      </c>
      <c r="E688" s="3" t="s">
        <v>902</v>
      </c>
      <c r="F688" s="3">
        <v>12.6</v>
      </c>
      <c r="G688" s="2">
        <v>45278.452847222223</v>
      </c>
      <c r="H688" s="3" t="s">
        <v>45</v>
      </c>
      <c r="I688" s="3" t="s">
        <v>30</v>
      </c>
      <c r="J688" s="3">
        <v>0.02</v>
      </c>
      <c r="K688" s="2">
        <v>45278.539085648154</v>
      </c>
      <c r="L688" s="3" t="s">
        <v>1142</v>
      </c>
      <c r="M688" s="3" t="s">
        <v>1228</v>
      </c>
      <c r="N688" s="2">
        <v>45278.569733796292</v>
      </c>
      <c r="O688" s="3" t="s">
        <v>896</v>
      </c>
      <c r="P688" s="3">
        <v>12.9</v>
      </c>
      <c r="Q688" s="2">
        <v>45278.562696759254</v>
      </c>
      <c r="R688" s="3" t="s">
        <v>1374</v>
      </c>
      <c r="S688" s="3" t="s">
        <v>30</v>
      </c>
      <c r="T688" s="3">
        <v>0.02</v>
      </c>
      <c r="U688" s="2">
        <v>45278.391215277778</v>
      </c>
      <c r="V688" s="3" t="s">
        <v>1310</v>
      </c>
      <c r="W688" s="3" t="s">
        <v>907</v>
      </c>
      <c r="X688" s="2">
        <v>45278.444027777776</v>
      </c>
      <c r="Y688" s="3" t="s">
        <v>913</v>
      </c>
      <c r="Z688" s="3">
        <v>13.1</v>
      </c>
      <c r="AA688" s="2">
        <v>45278.441250000003</v>
      </c>
      <c r="AB688" s="3" t="s">
        <v>59</v>
      </c>
      <c r="AC688" s="3" t="s">
        <v>30</v>
      </c>
      <c r="AD688" s="3">
        <v>0.03</v>
      </c>
    </row>
    <row r="689" spans="1:30" x14ac:dyDescent="0.25">
      <c r="A689" s="2">
        <v>45278.382013888884</v>
      </c>
      <c r="B689" s="3">
        <v>98</v>
      </c>
      <c r="C689" s="3">
        <v>74</v>
      </c>
      <c r="D689" s="2">
        <v>45278.459085648152</v>
      </c>
      <c r="E689" s="3">
        <v>76.5</v>
      </c>
      <c r="F689" s="3">
        <v>12.9</v>
      </c>
      <c r="G689" s="2">
        <v>45278.455185185187</v>
      </c>
      <c r="H689" s="3" t="s">
        <v>91</v>
      </c>
      <c r="I689" s="3"/>
      <c r="J689" s="3"/>
      <c r="K689" s="2">
        <v>45278.539143518516</v>
      </c>
      <c r="L689" s="3" t="s">
        <v>1142</v>
      </c>
      <c r="M689" s="3" t="s">
        <v>1228</v>
      </c>
      <c r="N689" s="2">
        <v>45278.571215277778</v>
      </c>
      <c r="O689" s="3" t="s">
        <v>896</v>
      </c>
      <c r="P689" s="3">
        <v>12.8</v>
      </c>
      <c r="Q689" s="2">
        <v>45278.564039351855</v>
      </c>
      <c r="R689" s="3" t="s">
        <v>47</v>
      </c>
      <c r="S689" s="3" t="s">
        <v>30</v>
      </c>
      <c r="T689" s="3">
        <v>0.02</v>
      </c>
      <c r="U689" s="2">
        <v>45278.392592592594</v>
      </c>
      <c r="V689" s="3" t="s">
        <v>1310</v>
      </c>
      <c r="W689" s="3" t="s">
        <v>907</v>
      </c>
      <c r="X689" s="2">
        <v>45278.445416666669</v>
      </c>
      <c r="Y689" s="3" t="s">
        <v>900</v>
      </c>
      <c r="Z689" s="3">
        <v>13.2</v>
      </c>
      <c r="AA689" s="2">
        <v>45278.44263888889</v>
      </c>
      <c r="AB689" s="3" t="s">
        <v>852</v>
      </c>
      <c r="AC689" s="3" t="s">
        <v>30</v>
      </c>
      <c r="AD689" s="3">
        <v>0.03</v>
      </c>
    </row>
    <row r="690" spans="1:30" x14ac:dyDescent="0.25">
      <c r="A690" s="2">
        <v>45278.383402777778</v>
      </c>
      <c r="B690" s="3">
        <v>91</v>
      </c>
      <c r="C690" s="3">
        <v>65</v>
      </c>
      <c r="D690" s="2">
        <v>45278.460381944446</v>
      </c>
      <c r="E690" s="3">
        <v>75.5</v>
      </c>
      <c r="F690" s="3">
        <v>13.2</v>
      </c>
      <c r="G690" s="2">
        <v>45278.456226851849</v>
      </c>
      <c r="H690" s="3" t="s">
        <v>507</v>
      </c>
      <c r="I690" s="3" t="s">
        <v>30</v>
      </c>
      <c r="J690" s="3">
        <v>0.02</v>
      </c>
      <c r="K690" s="2">
        <v>45278.540451388893</v>
      </c>
      <c r="L690" s="3" t="s">
        <v>1003</v>
      </c>
      <c r="M690" s="3" t="s">
        <v>1169</v>
      </c>
      <c r="N690" s="2">
        <v>45278.571215277778</v>
      </c>
      <c r="O690" s="3" t="s">
        <v>896</v>
      </c>
      <c r="P690" s="3">
        <v>12.8</v>
      </c>
      <c r="Q690" s="2">
        <v>45278.564097222217</v>
      </c>
      <c r="R690" s="3" t="s">
        <v>47</v>
      </c>
      <c r="S690" s="3" t="s">
        <v>30</v>
      </c>
      <c r="T690" s="3">
        <v>0.02</v>
      </c>
      <c r="U690" s="2">
        <v>45278.394004629634</v>
      </c>
      <c r="V690" s="3" t="s">
        <v>944</v>
      </c>
      <c r="W690" s="3" t="s">
        <v>912</v>
      </c>
      <c r="X690" s="2">
        <v>45278.446805555555</v>
      </c>
      <c r="Y690" s="3">
        <v>74.5</v>
      </c>
      <c r="Z690" s="3">
        <v>13.3</v>
      </c>
      <c r="AA690" s="2">
        <v>45278.444027777776</v>
      </c>
      <c r="AB690" s="3" t="s">
        <v>630</v>
      </c>
      <c r="AC690" s="3" t="s">
        <v>30</v>
      </c>
      <c r="AD690" s="3">
        <v>0.03</v>
      </c>
    </row>
    <row r="691" spans="1:30" x14ac:dyDescent="0.25">
      <c r="A691" s="2">
        <v>45278.384791666671</v>
      </c>
      <c r="B691" s="3">
        <v>87</v>
      </c>
      <c r="C691" s="3">
        <v>63</v>
      </c>
      <c r="D691" s="2">
        <v>45278.461770833332</v>
      </c>
      <c r="E691" s="3" t="s">
        <v>900</v>
      </c>
      <c r="F691" s="3">
        <v>13.4</v>
      </c>
      <c r="G691" s="2">
        <v>45278.457627314812</v>
      </c>
      <c r="H691" s="3" t="s">
        <v>188</v>
      </c>
      <c r="I691" s="3" t="s">
        <v>30</v>
      </c>
      <c r="J691" s="3">
        <v>0.02</v>
      </c>
      <c r="K691" s="2">
        <v>45278.540474537032</v>
      </c>
      <c r="L691" s="3" t="s">
        <v>1003</v>
      </c>
      <c r="M691" s="3" t="s">
        <v>1169</v>
      </c>
      <c r="N691" s="2">
        <v>45278.572384259256</v>
      </c>
      <c r="O691" s="3" t="s">
        <v>896</v>
      </c>
      <c r="P691" s="3">
        <v>12.9</v>
      </c>
      <c r="Q691" s="2">
        <v>45278.565462962964</v>
      </c>
      <c r="R691" s="3" t="s">
        <v>103</v>
      </c>
      <c r="S691" s="3" t="s">
        <v>30</v>
      </c>
      <c r="T691" s="3">
        <v>0.02</v>
      </c>
      <c r="U691" s="2">
        <v>45278.395150462966</v>
      </c>
      <c r="V691" s="3"/>
      <c r="W691" s="3" t="s">
        <v>905</v>
      </c>
      <c r="X691" s="2">
        <v>45278.448194444441</v>
      </c>
      <c r="Y691" s="3" t="s">
        <v>896</v>
      </c>
      <c r="Z691" s="3">
        <v>13.3</v>
      </c>
      <c r="AA691" s="2">
        <v>45278.445416666669</v>
      </c>
      <c r="AB691" s="3" t="s">
        <v>45</v>
      </c>
      <c r="AC691" s="3" t="s">
        <v>30</v>
      </c>
      <c r="AD691" s="3">
        <v>0.02</v>
      </c>
    </row>
    <row r="692" spans="1:30" x14ac:dyDescent="0.25">
      <c r="A692" s="2">
        <v>45278.386180555557</v>
      </c>
      <c r="B692" s="3">
        <v>87</v>
      </c>
      <c r="C692" s="3">
        <v>63</v>
      </c>
      <c r="D692" s="2">
        <v>45278.463159722218</v>
      </c>
      <c r="E692" s="3">
        <v>74.5</v>
      </c>
      <c r="F692" s="3">
        <v>13.4</v>
      </c>
      <c r="G692" s="2">
        <v>45278.459085648152</v>
      </c>
      <c r="H692" s="3" t="s">
        <v>83</v>
      </c>
      <c r="I692" s="3" t="s">
        <v>30</v>
      </c>
      <c r="J692" s="3">
        <v>0.02</v>
      </c>
      <c r="K692" s="2">
        <v>45278.541909722218</v>
      </c>
      <c r="L692" s="3" t="s">
        <v>1154</v>
      </c>
      <c r="M692" s="3" t="s">
        <v>980</v>
      </c>
      <c r="N692" s="2">
        <v>45278.572430555556</v>
      </c>
      <c r="O692" s="3" t="s">
        <v>896</v>
      </c>
      <c r="P692" s="3">
        <v>12.9</v>
      </c>
      <c r="Q692" s="2">
        <v>45278.565486111111</v>
      </c>
      <c r="R692" s="3" t="s">
        <v>103</v>
      </c>
      <c r="S692" s="3" t="s">
        <v>30</v>
      </c>
      <c r="T692" s="3">
        <v>0.02</v>
      </c>
      <c r="U692" s="2">
        <v>45278.395381944443</v>
      </c>
      <c r="V692" s="3" t="s">
        <v>922</v>
      </c>
      <c r="W692" s="3" t="s">
        <v>905</v>
      </c>
      <c r="X692" s="2">
        <v>45278.449583333335</v>
      </c>
      <c r="Y692" s="3" t="s">
        <v>896</v>
      </c>
      <c r="Z692" s="3">
        <v>13.1</v>
      </c>
      <c r="AA692" s="2">
        <v>45278.446805555555</v>
      </c>
      <c r="AB692" s="3" t="s">
        <v>131</v>
      </c>
      <c r="AC692" s="3" t="s">
        <v>30</v>
      </c>
      <c r="AD692" s="3">
        <v>0.03</v>
      </c>
    </row>
    <row r="693" spans="1:30" x14ac:dyDescent="0.25">
      <c r="A693" s="2">
        <v>45278.387569444443</v>
      </c>
      <c r="B693" s="3">
        <v>86</v>
      </c>
      <c r="C693" s="3">
        <v>60</v>
      </c>
      <c r="D693" s="2">
        <v>45278.464548611111</v>
      </c>
      <c r="E693" s="3">
        <v>74.5</v>
      </c>
      <c r="F693" s="3">
        <v>13.6</v>
      </c>
      <c r="G693" s="2">
        <v>45278.460381944446</v>
      </c>
      <c r="H693" s="3" t="s">
        <v>62</v>
      </c>
      <c r="I693" s="3" t="s">
        <v>30</v>
      </c>
      <c r="J693" s="3">
        <v>0.02</v>
      </c>
      <c r="K693" s="2">
        <v>45278.541944444441</v>
      </c>
      <c r="L693" s="3" t="s">
        <v>1154</v>
      </c>
      <c r="M693" s="3" t="s">
        <v>980</v>
      </c>
      <c r="N693" s="2">
        <v>45278.573773148149</v>
      </c>
      <c r="O693" s="3">
        <v>74.5</v>
      </c>
      <c r="P693" s="3">
        <v>12.9</v>
      </c>
      <c r="Q693" s="2">
        <v>45278.566817129627</v>
      </c>
      <c r="R693" s="3" t="s">
        <v>49</v>
      </c>
      <c r="S693" s="3" t="s">
        <v>30</v>
      </c>
      <c r="T693" s="3">
        <v>0.02</v>
      </c>
      <c r="U693" s="2">
        <v>45278.398159722223</v>
      </c>
      <c r="V693" s="3" t="s">
        <v>1275</v>
      </c>
      <c r="W693" s="3" t="s">
        <v>1183</v>
      </c>
      <c r="X693" s="2">
        <v>45278.452384259261</v>
      </c>
      <c r="Y693" s="3">
        <v>74.5</v>
      </c>
      <c r="Z693" s="3">
        <v>12.9</v>
      </c>
      <c r="AA693" s="2">
        <v>45278.448194444441</v>
      </c>
      <c r="AB693" s="3" t="s">
        <v>87</v>
      </c>
      <c r="AC693" s="3" t="s">
        <v>30</v>
      </c>
      <c r="AD693" s="3">
        <v>0.02</v>
      </c>
    </row>
    <row r="694" spans="1:30" x14ac:dyDescent="0.25">
      <c r="A694" s="2">
        <v>45278.388958333337</v>
      </c>
      <c r="B694" s="3">
        <v>95</v>
      </c>
      <c r="C694" s="3">
        <v>66</v>
      </c>
      <c r="D694" s="2">
        <v>45278.465937500005</v>
      </c>
      <c r="E694" s="3" t="s">
        <v>896</v>
      </c>
      <c r="F694" s="3">
        <v>13.6</v>
      </c>
      <c r="G694" s="2">
        <v>45278.461770833332</v>
      </c>
      <c r="H694" s="3" t="s">
        <v>490</v>
      </c>
      <c r="I694" s="3" t="s">
        <v>30</v>
      </c>
      <c r="J694" s="3">
        <v>0.02</v>
      </c>
      <c r="K694" s="2">
        <v>45278.543275462958</v>
      </c>
      <c r="L694" s="3" t="s">
        <v>1154</v>
      </c>
      <c r="M694" s="3" t="s">
        <v>980</v>
      </c>
      <c r="N694" s="2">
        <v>45278.573796296296</v>
      </c>
      <c r="O694" s="3">
        <v>74.5</v>
      </c>
      <c r="P694" s="3">
        <v>12.9</v>
      </c>
      <c r="Q694" s="2">
        <v>45278.566898148143</v>
      </c>
      <c r="R694" s="3" t="s">
        <v>49</v>
      </c>
      <c r="S694" s="3" t="s">
        <v>30</v>
      </c>
      <c r="T694" s="3">
        <v>0.02</v>
      </c>
      <c r="U694" s="2">
        <v>45278.399548611109</v>
      </c>
      <c r="V694" s="3" t="s">
        <v>936</v>
      </c>
      <c r="W694" s="3" t="s">
        <v>1281</v>
      </c>
      <c r="X694" s="2">
        <v>45278.454687500001</v>
      </c>
      <c r="Y694" s="3" t="s">
        <v>900</v>
      </c>
      <c r="Z694" s="3">
        <v>12.7</v>
      </c>
      <c r="AA694" s="2">
        <v>45278.449583333335</v>
      </c>
      <c r="AB694" s="3" t="s">
        <v>36</v>
      </c>
      <c r="AC694" s="3" t="s">
        <v>30</v>
      </c>
      <c r="AD694" s="3">
        <v>0.02</v>
      </c>
    </row>
    <row r="695" spans="1:30" x14ac:dyDescent="0.25">
      <c r="A695" s="2">
        <v>45278.3903587963</v>
      </c>
      <c r="B695" s="3">
        <v>95</v>
      </c>
      <c r="C695" s="3">
        <v>66</v>
      </c>
      <c r="D695" s="2">
        <v>45278.467430555553</v>
      </c>
      <c r="E695" s="3" t="s">
        <v>896</v>
      </c>
      <c r="F695" s="3">
        <v>13.7</v>
      </c>
      <c r="G695" s="2">
        <v>45278.463159722218</v>
      </c>
      <c r="H695" s="3" t="s">
        <v>697</v>
      </c>
      <c r="I695" s="3" t="s">
        <v>30</v>
      </c>
      <c r="J695" s="3">
        <v>0.02</v>
      </c>
      <c r="K695" s="2">
        <v>45278.543310185181</v>
      </c>
      <c r="L695" s="3" t="s">
        <v>1154</v>
      </c>
      <c r="M695" s="3" t="s">
        <v>980</v>
      </c>
      <c r="N695" s="2">
        <v>45278.575150462959</v>
      </c>
      <c r="O695" s="3" t="s">
        <v>896</v>
      </c>
      <c r="P695" s="3">
        <v>12.9</v>
      </c>
      <c r="Q695" s="2">
        <v>45278.56821759259</v>
      </c>
      <c r="R695" s="3" t="s">
        <v>744</v>
      </c>
      <c r="S695" s="3" t="s">
        <v>30</v>
      </c>
      <c r="T695" s="3">
        <v>0.02</v>
      </c>
      <c r="U695" s="2">
        <v>45278.399583333332</v>
      </c>
      <c r="V695" s="3" t="s">
        <v>936</v>
      </c>
      <c r="W695" s="3" t="s">
        <v>1281</v>
      </c>
      <c r="X695" s="2">
        <v>45278.455729166672</v>
      </c>
      <c r="Y695" s="3" t="s">
        <v>900</v>
      </c>
      <c r="Z695" s="3">
        <v>12.7</v>
      </c>
      <c r="AA695" s="2">
        <v>45278.452384259261</v>
      </c>
      <c r="AB695" s="3" t="s">
        <v>672</v>
      </c>
      <c r="AC695" s="3" t="s">
        <v>30</v>
      </c>
      <c r="AD695" s="3">
        <v>0.03</v>
      </c>
    </row>
    <row r="696" spans="1:30" x14ac:dyDescent="0.25">
      <c r="A696" s="2">
        <v>45278.391736111109</v>
      </c>
      <c r="B696" s="3">
        <v>96</v>
      </c>
      <c r="C696" s="3">
        <v>70</v>
      </c>
      <c r="D696" s="2">
        <v>45278.468726851846</v>
      </c>
      <c r="E696" s="3" t="s">
        <v>896</v>
      </c>
      <c r="F696" s="3">
        <v>13.8</v>
      </c>
      <c r="G696" s="2">
        <v>45278.464548611111</v>
      </c>
      <c r="H696" s="3" t="s">
        <v>254</v>
      </c>
      <c r="I696" s="3" t="s">
        <v>30</v>
      </c>
      <c r="J696" s="3">
        <v>0.02</v>
      </c>
      <c r="K696" s="2">
        <v>45278.544618055559</v>
      </c>
      <c r="L696" s="3" t="s">
        <v>269</v>
      </c>
      <c r="M696" s="3" t="s">
        <v>1100</v>
      </c>
      <c r="N696" s="2">
        <v>45278.575196759259</v>
      </c>
      <c r="O696" s="3" t="s">
        <v>896</v>
      </c>
      <c r="P696" s="3">
        <v>12.9</v>
      </c>
      <c r="Q696" s="2">
        <v>45278.568252314813</v>
      </c>
      <c r="R696" s="3" t="s">
        <v>744</v>
      </c>
      <c r="S696" s="3" t="s">
        <v>30</v>
      </c>
      <c r="T696" s="3">
        <v>0.02</v>
      </c>
      <c r="U696" s="2">
        <v>45278.400937500002</v>
      </c>
      <c r="V696" s="3" t="s">
        <v>936</v>
      </c>
      <c r="W696" s="3" t="s">
        <v>1281</v>
      </c>
      <c r="X696" s="2">
        <v>45278.457106481481</v>
      </c>
      <c r="Y696" s="3">
        <v>75.5</v>
      </c>
      <c r="Z696" s="3">
        <v>12.7</v>
      </c>
      <c r="AA696" s="2">
        <v>45278.454687500001</v>
      </c>
      <c r="AB696" s="3" t="s">
        <v>132</v>
      </c>
      <c r="AC696" s="3" t="s">
        <v>30</v>
      </c>
      <c r="AD696" s="3">
        <v>0.03</v>
      </c>
    </row>
    <row r="697" spans="1:30" x14ac:dyDescent="0.25">
      <c r="A697" s="2">
        <v>45278.392708333333</v>
      </c>
      <c r="B697" s="3"/>
      <c r="C697" s="3">
        <v>76</v>
      </c>
      <c r="D697" s="2">
        <v>45278.47010416667</v>
      </c>
      <c r="E697" s="3" t="s">
        <v>896</v>
      </c>
      <c r="F697" s="3">
        <v>13.8</v>
      </c>
      <c r="G697" s="2">
        <v>45278.465937500005</v>
      </c>
      <c r="H697" s="3" t="s">
        <v>64</v>
      </c>
      <c r="I697" s="3" t="s">
        <v>30</v>
      </c>
      <c r="J697" s="3">
        <v>0.02</v>
      </c>
      <c r="K697" s="2">
        <v>45278.544664351852</v>
      </c>
      <c r="L697" s="3" t="s">
        <v>269</v>
      </c>
      <c r="M697" s="3" t="s">
        <v>1100</v>
      </c>
      <c r="N697" s="2">
        <v>45278.576550925922</v>
      </c>
      <c r="O697" s="3">
        <v>73.5</v>
      </c>
      <c r="P697" s="3">
        <v>12.9</v>
      </c>
      <c r="Q697" s="2">
        <v>45278.569618055553</v>
      </c>
      <c r="R697" s="3" t="s">
        <v>196</v>
      </c>
      <c r="S697" s="3" t="s">
        <v>30</v>
      </c>
      <c r="T697" s="3">
        <v>0.02</v>
      </c>
      <c r="U697" s="2">
        <v>45278.400972222225</v>
      </c>
      <c r="V697" s="3" t="s">
        <v>936</v>
      </c>
      <c r="W697" s="3" t="s">
        <v>1281</v>
      </c>
      <c r="X697" s="2">
        <v>45278.458506944444</v>
      </c>
      <c r="Y697" s="3" t="s">
        <v>913</v>
      </c>
      <c r="Z697" s="3">
        <v>12.8</v>
      </c>
      <c r="AA697" s="2">
        <v>45278.455729166672</v>
      </c>
      <c r="AB697" s="3" t="s">
        <v>87</v>
      </c>
      <c r="AC697" s="3" t="s">
        <v>30</v>
      </c>
      <c r="AD697" s="3">
        <v>0.03</v>
      </c>
    </row>
    <row r="698" spans="1:30" x14ac:dyDescent="0.25">
      <c r="A698" s="2">
        <v>45278.393125000002</v>
      </c>
      <c r="B698" s="3">
        <v>96</v>
      </c>
      <c r="C698" s="3">
        <v>71</v>
      </c>
      <c r="D698" s="2">
        <v>45278.471493055556</v>
      </c>
      <c r="E698" s="3" t="s">
        <v>897</v>
      </c>
      <c r="F698" s="3">
        <v>13.8</v>
      </c>
      <c r="G698" s="2">
        <v>45278.467430555553</v>
      </c>
      <c r="H698" s="3" t="s">
        <v>250</v>
      </c>
      <c r="I698" s="3">
        <v>1.39</v>
      </c>
      <c r="J698" s="3">
        <v>0.02</v>
      </c>
      <c r="K698" s="2">
        <v>45278.545995370368</v>
      </c>
      <c r="L698" s="3" t="s">
        <v>1003</v>
      </c>
      <c r="M698" s="3" t="s">
        <v>1102</v>
      </c>
      <c r="N698" s="2">
        <v>45278.576597222222</v>
      </c>
      <c r="O698" s="3">
        <v>73.5</v>
      </c>
      <c r="P698" s="3">
        <v>12.9</v>
      </c>
      <c r="Q698" s="2">
        <v>45278.569733796292</v>
      </c>
      <c r="R698" s="3" t="s">
        <v>196</v>
      </c>
      <c r="S698" s="3" t="s">
        <v>30</v>
      </c>
      <c r="T698" s="3">
        <v>0.02</v>
      </c>
      <c r="U698" s="2">
        <v>45278.402326388888</v>
      </c>
      <c r="V698" s="3" t="s">
        <v>1268</v>
      </c>
      <c r="W698" s="3" t="s">
        <v>1274</v>
      </c>
      <c r="X698" s="2">
        <v>45278.459907407407</v>
      </c>
      <c r="Y698" s="3" t="s">
        <v>913</v>
      </c>
      <c r="Z698" s="3">
        <v>12.9</v>
      </c>
      <c r="AA698" s="2">
        <v>45278.457106481481</v>
      </c>
      <c r="AB698" s="3" t="s">
        <v>671</v>
      </c>
      <c r="AC698" s="3" t="s">
        <v>30</v>
      </c>
      <c r="AD698" s="3">
        <v>0.03</v>
      </c>
    </row>
    <row r="699" spans="1:30" x14ac:dyDescent="0.25">
      <c r="A699" s="2">
        <v>45278.394513888888</v>
      </c>
      <c r="B699" s="3">
        <v>96</v>
      </c>
      <c r="C699" s="3">
        <v>71</v>
      </c>
      <c r="D699" s="2">
        <v>45278.472881944443</v>
      </c>
      <c r="E699" s="3" t="s">
        <v>898</v>
      </c>
      <c r="F699" s="3">
        <v>13.8</v>
      </c>
      <c r="G699" s="2">
        <v>45278.468726851846</v>
      </c>
      <c r="H699" s="3" t="s">
        <v>698</v>
      </c>
      <c r="I699" s="3">
        <v>1.82</v>
      </c>
      <c r="J699" s="3">
        <v>0.02</v>
      </c>
      <c r="K699" s="2">
        <v>45278.546041666668</v>
      </c>
      <c r="L699" s="3" t="s">
        <v>1003</v>
      </c>
      <c r="M699" s="3" t="s">
        <v>1102</v>
      </c>
      <c r="N699" s="2">
        <v>45278.577974537038</v>
      </c>
      <c r="O699" s="3">
        <v>73.5</v>
      </c>
      <c r="P699" s="3">
        <v>12.9</v>
      </c>
      <c r="Q699" s="2">
        <v>45278.571215277778</v>
      </c>
      <c r="R699" s="3" t="s">
        <v>1375</v>
      </c>
      <c r="S699" s="3" t="s">
        <v>30</v>
      </c>
      <c r="T699" s="3">
        <v>0.02</v>
      </c>
      <c r="U699" s="2">
        <v>45278.402384259258</v>
      </c>
      <c r="V699" s="3" t="s">
        <v>1268</v>
      </c>
      <c r="W699" s="3" t="s">
        <v>1274</v>
      </c>
      <c r="X699" s="2">
        <v>45278.462685185186</v>
      </c>
      <c r="Y699" s="3">
        <v>79.5</v>
      </c>
      <c r="Z699" s="3">
        <v>12.7</v>
      </c>
      <c r="AA699" s="2">
        <v>45278.458506944444</v>
      </c>
      <c r="AB699" s="3" t="s">
        <v>633</v>
      </c>
      <c r="AC699" s="3" t="s">
        <v>30</v>
      </c>
      <c r="AD699" s="3">
        <v>0.02</v>
      </c>
    </row>
    <row r="700" spans="1:30" x14ac:dyDescent="0.25">
      <c r="A700" s="2">
        <v>45278.395902777775</v>
      </c>
      <c r="B700" s="3">
        <v>112</v>
      </c>
      <c r="C700" s="3">
        <v>75</v>
      </c>
      <c r="D700" s="2">
        <v>45278.474270833336</v>
      </c>
      <c r="E700" s="3">
        <v>67.5</v>
      </c>
      <c r="F700" s="3">
        <v>13.6</v>
      </c>
      <c r="G700" s="2">
        <v>45278.47010416667</v>
      </c>
      <c r="H700" s="3" t="s">
        <v>699</v>
      </c>
      <c r="I700" s="3">
        <v>1.94</v>
      </c>
      <c r="J700" s="3">
        <v>0.02</v>
      </c>
      <c r="K700" s="2">
        <v>45278.547384259262</v>
      </c>
      <c r="L700" s="3" t="s">
        <v>1003</v>
      </c>
      <c r="M700" s="3" t="s">
        <v>1102</v>
      </c>
      <c r="N700" s="2">
        <v>45278.577986111108</v>
      </c>
      <c r="O700" s="3">
        <v>73.5</v>
      </c>
      <c r="P700" s="3">
        <v>12.9</v>
      </c>
      <c r="Q700" s="2">
        <v>45278.571215277778</v>
      </c>
      <c r="R700" s="3" t="s">
        <v>1375</v>
      </c>
      <c r="S700" s="3" t="s">
        <v>30</v>
      </c>
      <c r="T700" s="3">
        <v>0.02</v>
      </c>
      <c r="U700" s="2">
        <v>45278.403715277775</v>
      </c>
      <c r="V700" s="3" t="s">
        <v>1304</v>
      </c>
      <c r="W700" s="3" t="s">
        <v>949</v>
      </c>
      <c r="X700" s="2">
        <v>45278.464062500003</v>
      </c>
      <c r="Y700" s="3">
        <v>81.5</v>
      </c>
      <c r="Z700" s="3">
        <v>12.7</v>
      </c>
      <c r="AA700" s="2">
        <v>45278.459907407407</v>
      </c>
      <c r="AB700" s="3" t="s">
        <v>316</v>
      </c>
      <c r="AC700" s="3" t="s">
        <v>30</v>
      </c>
      <c r="AD700" s="3">
        <v>0.02</v>
      </c>
    </row>
    <row r="701" spans="1:30" x14ac:dyDescent="0.25">
      <c r="A701" s="2">
        <v>45278.397291666668</v>
      </c>
      <c r="B701" s="3">
        <v>118</v>
      </c>
      <c r="C701" s="3">
        <v>74</v>
      </c>
      <c r="D701" s="2">
        <v>45278.477071759262</v>
      </c>
      <c r="E701" s="3">
        <v>68.5</v>
      </c>
      <c r="F701" s="3">
        <v>13.4</v>
      </c>
      <c r="G701" s="2">
        <v>45278.471493055556</v>
      </c>
      <c r="H701" s="3" t="s">
        <v>263</v>
      </c>
      <c r="I701" s="3">
        <v>1.97</v>
      </c>
      <c r="J701" s="3">
        <v>0.02</v>
      </c>
      <c r="K701" s="2">
        <v>45278.547418981485</v>
      </c>
      <c r="L701" s="3" t="s">
        <v>1003</v>
      </c>
      <c r="M701" s="3" t="s">
        <v>1102</v>
      </c>
      <c r="N701" s="2">
        <v>45278.579317129625</v>
      </c>
      <c r="O701" s="3">
        <v>73.5</v>
      </c>
      <c r="P701" s="3">
        <v>12.9</v>
      </c>
      <c r="Q701" s="2">
        <v>45278.572384259256</v>
      </c>
      <c r="R701" s="3" t="s">
        <v>59</v>
      </c>
      <c r="S701" s="3" t="s">
        <v>30</v>
      </c>
      <c r="T701" s="3">
        <v>0.02</v>
      </c>
      <c r="U701" s="2">
        <v>45278.403761574074</v>
      </c>
      <c r="V701" s="3" t="s">
        <v>1304</v>
      </c>
      <c r="W701" s="3" t="s">
        <v>949</v>
      </c>
      <c r="X701" s="2">
        <v>45278.465439814812</v>
      </c>
      <c r="Y701" s="3">
        <v>82.5</v>
      </c>
      <c r="Z701" s="3">
        <v>12.7</v>
      </c>
      <c r="AA701" s="2">
        <v>45278.462685185186</v>
      </c>
      <c r="AB701" s="3" t="s">
        <v>249</v>
      </c>
      <c r="AC701" s="3" t="s">
        <v>30</v>
      </c>
      <c r="AD701" s="3">
        <v>0.02</v>
      </c>
    </row>
    <row r="702" spans="1:30" x14ac:dyDescent="0.25">
      <c r="A702" s="2">
        <v>45278.398680555554</v>
      </c>
      <c r="B702" s="3">
        <v>118</v>
      </c>
      <c r="C702" s="3">
        <v>74</v>
      </c>
      <c r="D702" s="2">
        <v>45278.478437500002</v>
      </c>
      <c r="E702" s="3" t="s">
        <v>893</v>
      </c>
      <c r="F702" s="3">
        <v>13.4</v>
      </c>
      <c r="G702" s="2">
        <v>45278.472881944443</v>
      </c>
      <c r="H702" s="3" t="s">
        <v>700</v>
      </c>
      <c r="I702" s="3">
        <v>1.91</v>
      </c>
      <c r="J702" s="3">
        <v>0.02</v>
      </c>
      <c r="K702" s="2">
        <v>45278.548773148148</v>
      </c>
      <c r="L702" s="3" t="s">
        <v>973</v>
      </c>
      <c r="M702" s="3" t="s">
        <v>1189</v>
      </c>
      <c r="N702" s="2">
        <v>45278.579351851848</v>
      </c>
      <c r="O702" s="3">
        <v>73.5</v>
      </c>
      <c r="P702" s="3">
        <v>12.9</v>
      </c>
      <c r="Q702" s="2">
        <v>45278.572430555556</v>
      </c>
      <c r="R702" s="3" t="s">
        <v>59</v>
      </c>
      <c r="S702" s="3" t="s">
        <v>30</v>
      </c>
      <c r="T702" s="3">
        <v>0.02</v>
      </c>
      <c r="U702" s="2">
        <v>45278.405104166668</v>
      </c>
      <c r="V702" s="3" t="s">
        <v>1304</v>
      </c>
      <c r="W702" s="3" t="s">
        <v>949</v>
      </c>
      <c r="X702" s="2">
        <v>45278.466840277775</v>
      </c>
      <c r="Y702" s="3">
        <v>82.5</v>
      </c>
      <c r="Z702" s="3">
        <v>12.8</v>
      </c>
      <c r="AA702" s="2">
        <v>45278.464062500003</v>
      </c>
      <c r="AB702" s="3" t="s">
        <v>419</v>
      </c>
      <c r="AC702" s="3" t="s">
        <v>30</v>
      </c>
      <c r="AD702" s="3">
        <v>0.02</v>
      </c>
    </row>
    <row r="703" spans="1:30" x14ac:dyDescent="0.25">
      <c r="A703" s="2">
        <v>45278.39907407407</v>
      </c>
      <c r="B703" s="3"/>
      <c r="C703" s="3">
        <v>81</v>
      </c>
      <c r="D703" s="2">
        <v>45278.479826388888</v>
      </c>
      <c r="E703" s="3">
        <v>70.5</v>
      </c>
      <c r="F703" s="3">
        <v>13.4</v>
      </c>
      <c r="G703" s="2">
        <v>45278.474270833336</v>
      </c>
      <c r="H703" s="3" t="s">
        <v>191</v>
      </c>
      <c r="I703" s="3">
        <v>1.44</v>
      </c>
      <c r="J703" s="3">
        <v>0.02</v>
      </c>
      <c r="K703" s="2">
        <v>45278.548819444448</v>
      </c>
      <c r="L703" s="3" t="s">
        <v>973</v>
      </c>
      <c r="M703" s="3" t="s">
        <v>1189</v>
      </c>
      <c r="N703" s="2">
        <v>45278.580717592587</v>
      </c>
      <c r="O703" s="3" t="s">
        <v>896</v>
      </c>
      <c r="P703" s="3">
        <v>12.8</v>
      </c>
      <c r="Q703" s="2">
        <v>45278.573773148149</v>
      </c>
      <c r="R703" s="3" t="s">
        <v>54</v>
      </c>
      <c r="S703" s="3" t="s">
        <v>30</v>
      </c>
      <c r="T703" s="3">
        <v>0.02</v>
      </c>
      <c r="U703" s="2">
        <v>45278.405162037037</v>
      </c>
      <c r="V703" s="3" t="s">
        <v>1304</v>
      </c>
      <c r="W703" s="3" t="s">
        <v>949</v>
      </c>
      <c r="X703" s="2">
        <v>45278.468217592592</v>
      </c>
      <c r="Y703" s="3">
        <v>82.5</v>
      </c>
      <c r="Z703" s="3">
        <v>12.7</v>
      </c>
      <c r="AA703" s="2">
        <v>45278.465439814812</v>
      </c>
      <c r="AB703" s="3" t="s">
        <v>595</v>
      </c>
      <c r="AC703" s="3" t="s">
        <v>30</v>
      </c>
      <c r="AD703" s="3">
        <v>0.02</v>
      </c>
    </row>
    <row r="704" spans="1:30" x14ac:dyDescent="0.25">
      <c r="A704" s="2">
        <v>45278.40006944444</v>
      </c>
      <c r="B704" s="3">
        <v>105</v>
      </c>
      <c r="C704" s="3">
        <v>81</v>
      </c>
      <c r="D704" s="2">
        <v>45278.481215277774</v>
      </c>
      <c r="E704" s="3" t="s">
        <v>898</v>
      </c>
      <c r="F704" s="3">
        <v>13.5</v>
      </c>
      <c r="G704" s="2">
        <v>45278.477071759262</v>
      </c>
      <c r="H704" s="3" t="s">
        <v>701</v>
      </c>
      <c r="I704" s="3">
        <v>1.35</v>
      </c>
      <c r="J704" s="3">
        <v>0.02</v>
      </c>
      <c r="K704" s="2">
        <v>45278.550150462965</v>
      </c>
      <c r="L704" s="3" t="s">
        <v>178</v>
      </c>
      <c r="M704" s="3" t="s">
        <v>1076</v>
      </c>
      <c r="N704" s="2">
        <v>45278.580763888887</v>
      </c>
      <c r="O704" s="3" t="s">
        <v>896</v>
      </c>
      <c r="P704" s="3">
        <v>12.8</v>
      </c>
      <c r="Q704" s="2">
        <v>45278.573796296296</v>
      </c>
      <c r="R704" s="3" t="s">
        <v>54</v>
      </c>
      <c r="S704" s="3" t="s">
        <v>30</v>
      </c>
      <c r="T704" s="3">
        <v>0.02</v>
      </c>
      <c r="U704" s="2">
        <v>45278.40556712963</v>
      </c>
      <c r="V704" s="3" t="s">
        <v>1099</v>
      </c>
      <c r="W704" s="3"/>
      <c r="X704" s="2">
        <v>45278.469606481478</v>
      </c>
      <c r="Y704" s="3">
        <v>82.5</v>
      </c>
      <c r="Z704" s="3">
        <v>12.7</v>
      </c>
      <c r="AA704" s="2">
        <v>45278.466840277775</v>
      </c>
      <c r="AB704" s="3" t="s">
        <v>634</v>
      </c>
      <c r="AC704" s="3" t="s">
        <v>30</v>
      </c>
      <c r="AD704" s="3">
        <v>0.02</v>
      </c>
    </row>
    <row r="705" spans="1:30" x14ac:dyDescent="0.25">
      <c r="A705" s="2">
        <v>45278.401458333334</v>
      </c>
      <c r="B705" s="3">
        <v>132</v>
      </c>
      <c r="C705" s="3">
        <v>89</v>
      </c>
      <c r="D705" s="2">
        <v>45278.482604166667</v>
      </c>
      <c r="E705" s="3">
        <v>71.5</v>
      </c>
      <c r="F705" s="3">
        <v>13.6</v>
      </c>
      <c r="G705" s="2">
        <v>45278.478437500002</v>
      </c>
      <c r="H705" s="3" t="s">
        <v>165</v>
      </c>
      <c r="I705" s="3">
        <v>1.46</v>
      </c>
      <c r="J705" s="3">
        <v>0.02</v>
      </c>
      <c r="K705" s="2">
        <v>45278.550219907411</v>
      </c>
      <c r="L705" s="3" t="s">
        <v>178</v>
      </c>
      <c r="M705" s="3" t="s">
        <v>1076</v>
      </c>
      <c r="N705" s="2">
        <v>45278.582106481481</v>
      </c>
      <c r="O705" s="3" t="s">
        <v>896</v>
      </c>
      <c r="P705" s="3">
        <v>12.7</v>
      </c>
      <c r="Q705" s="2">
        <v>45278.575150462959</v>
      </c>
      <c r="R705" s="3" t="s">
        <v>586</v>
      </c>
      <c r="S705" s="3" t="s">
        <v>30</v>
      </c>
      <c r="T705" s="3">
        <v>0.02</v>
      </c>
      <c r="U705" s="2">
        <v>45278.40561342593</v>
      </c>
      <c r="V705" s="3" t="s">
        <v>1099</v>
      </c>
      <c r="W705" s="3"/>
      <c r="X705" s="2">
        <v>45278.472407407404</v>
      </c>
      <c r="Y705" s="3" t="s">
        <v>907</v>
      </c>
      <c r="Z705" s="3">
        <v>12.8</v>
      </c>
      <c r="AA705" s="2">
        <v>45278.468217592592</v>
      </c>
      <c r="AB705" s="3" t="s">
        <v>189</v>
      </c>
      <c r="AC705" s="3" t="s">
        <v>30</v>
      </c>
      <c r="AD705" s="3">
        <v>0.02</v>
      </c>
    </row>
    <row r="706" spans="1:30" x14ac:dyDescent="0.25">
      <c r="A706" s="2">
        <v>45278.402847222227</v>
      </c>
      <c r="B706" s="3">
        <v>132</v>
      </c>
      <c r="C706" s="3">
        <v>89</v>
      </c>
      <c r="D706" s="2">
        <v>45278.483993055561</v>
      </c>
      <c r="E706" s="3" t="s">
        <v>899</v>
      </c>
      <c r="F706" s="3">
        <v>13.7</v>
      </c>
      <c r="G706" s="2">
        <v>45278.479826388888</v>
      </c>
      <c r="H706" s="3" t="s">
        <v>387</v>
      </c>
      <c r="I706" s="3">
        <v>1.61</v>
      </c>
      <c r="J706" s="3">
        <v>0.02</v>
      </c>
      <c r="K706" s="2">
        <v>45278.551562499997</v>
      </c>
      <c r="L706" s="3" t="s">
        <v>178</v>
      </c>
      <c r="M706" s="3" t="s">
        <v>1076</v>
      </c>
      <c r="N706" s="2">
        <v>45278.582152777773</v>
      </c>
      <c r="O706" s="3" t="s">
        <v>896</v>
      </c>
      <c r="P706" s="3">
        <v>12.7</v>
      </c>
      <c r="Q706" s="2">
        <v>45278.575196759259</v>
      </c>
      <c r="R706" s="3" t="s">
        <v>586</v>
      </c>
      <c r="S706" s="3" t="s">
        <v>30</v>
      </c>
      <c r="T706" s="3">
        <v>0.02</v>
      </c>
      <c r="U706" s="2">
        <v>45278.406493055554</v>
      </c>
      <c r="V706" s="3" t="s">
        <v>1099</v>
      </c>
      <c r="W706" s="3" t="s">
        <v>1194</v>
      </c>
      <c r="X706" s="2">
        <v>45278.473773148144</v>
      </c>
      <c r="Y706" s="3">
        <v>76.5</v>
      </c>
      <c r="Z706" s="3">
        <v>12.2</v>
      </c>
      <c r="AA706" s="2">
        <v>45278.469606481478</v>
      </c>
      <c r="AB706" s="3" t="s">
        <v>703</v>
      </c>
      <c r="AC706" s="3" t="s">
        <v>30</v>
      </c>
      <c r="AD706" s="3">
        <v>0.02</v>
      </c>
    </row>
    <row r="707" spans="1:30" x14ac:dyDescent="0.25">
      <c r="A707" s="2">
        <v>45278.404236111106</v>
      </c>
      <c r="B707" s="3">
        <v>130</v>
      </c>
      <c r="C707" s="3">
        <v>99</v>
      </c>
      <c r="D707" s="2">
        <v>45278.48538194444</v>
      </c>
      <c r="E707" s="3" t="s">
        <v>899</v>
      </c>
      <c r="F707" s="3">
        <v>13.7</v>
      </c>
      <c r="G707" s="2">
        <v>45278.481215277774</v>
      </c>
      <c r="H707" s="3" t="s">
        <v>702</v>
      </c>
      <c r="I707" s="3">
        <v>1.96</v>
      </c>
      <c r="J707" s="3">
        <v>0.02</v>
      </c>
      <c r="K707" s="2">
        <v>45278.55159722222</v>
      </c>
      <c r="L707" s="3" t="s">
        <v>178</v>
      </c>
      <c r="M707" s="3" t="s">
        <v>1076</v>
      </c>
      <c r="N707" s="2">
        <v>45278.583680555559</v>
      </c>
      <c r="O707" s="3">
        <v>74.5</v>
      </c>
      <c r="P707" s="3">
        <v>12.6</v>
      </c>
      <c r="Q707" s="2">
        <v>45278.576550925922</v>
      </c>
      <c r="R707" s="3" t="s">
        <v>587</v>
      </c>
      <c r="S707" s="3" t="s">
        <v>30</v>
      </c>
      <c r="T707" s="3">
        <v>0.02</v>
      </c>
      <c r="U707" s="2">
        <v>45278.406527777777</v>
      </c>
      <c r="V707" s="3" t="s">
        <v>1099</v>
      </c>
      <c r="W707" s="3" t="s">
        <v>1194</v>
      </c>
      <c r="X707" s="2">
        <v>45278.475162037037</v>
      </c>
      <c r="Y707" s="3" t="s">
        <v>900</v>
      </c>
      <c r="Z707" s="3">
        <v>11.7</v>
      </c>
      <c r="AA707" s="2">
        <v>45278.472199074073</v>
      </c>
      <c r="AB707" s="3" t="s">
        <v>1502</v>
      </c>
      <c r="AC707" s="3"/>
      <c r="AD707" s="3"/>
    </row>
    <row r="708" spans="1:30" x14ac:dyDescent="0.25">
      <c r="A708" s="2">
        <v>45278.405324074076</v>
      </c>
      <c r="B708" s="3">
        <v>151</v>
      </c>
      <c r="C708" s="3"/>
      <c r="D708" s="2">
        <v>45278.486770833333</v>
      </c>
      <c r="E708" s="3" t="s">
        <v>899</v>
      </c>
      <c r="F708" s="3">
        <v>13.8</v>
      </c>
      <c r="G708" s="2">
        <v>45278.482604166667</v>
      </c>
      <c r="H708" s="3" t="s">
        <v>139</v>
      </c>
      <c r="I708" s="3">
        <v>2.09</v>
      </c>
      <c r="J708" s="3">
        <v>0.02</v>
      </c>
      <c r="K708" s="2">
        <v>45278.552939814814</v>
      </c>
      <c r="L708" s="3" t="s">
        <v>1123</v>
      </c>
      <c r="M708" s="3" t="s">
        <v>1047</v>
      </c>
      <c r="N708" s="2">
        <v>45278.583715277782</v>
      </c>
      <c r="O708" s="3">
        <v>74.5</v>
      </c>
      <c r="P708" s="3">
        <v>12.6</v>
      </c>
      <c r="Q708" s="2">
        <v>45278.576597222222</v>
      </c>
      <c r="R708" s="3" t="s">
        <v>587</v>
      </c>
      <c r="S708" s="3" t="s">
        <v>30</v>
      </c>
      <c r="T708" s="3">
        <v>0.02</v>
      </c>
      <c r="U708" s="2">
        <v>45278.40788194444</v>
      </c>
      <c r="V708" s="3" t="s">
        <v>1067</v>
      </c>
      <c r="W708" s="3" t="s">
        <v>1231</v>
      </c>
      <c r="X708" s="2">
        <v>45278.47655092593</v>
      </c>
      <c r="Y708" s="3" t="s">
        <v>896</v>
      </c>
      <c r="Z708" s="3">
        <v>11.3</v>
      </c>
      <c r="AA708" s="2">
        <v>45278.472407407404</v>
      </c>
      <c r="AB708" s="3" t="s">
        <v>1502</v>
      </c>
      <c r="AC708" s="3" t="s">
        <v>30</v>
      </c>
      <c r="AD708" s="3">
        <v>0.02</v>
      </c>
    </row>
    <row r="709" spans="1:30" x14ac:dyDescent="0.25">
      <c r="A709" s="2">
        <v>45278.405624999999</v>
      </c>
      <c r="B709" s="3">
        <v>151</v>
      </c>
      <c r="C709" s="3">
        <v>115</v>
      </c>
      <c r="D709" s="2">
        <v>45278.488159722227</v>
      </c>
      <c r="E709" s="3" t="s">
        <v>899</v>
      </c>
      <c r="F709" s="3">
        <v>13.8</v>
      </c>
      <c r="G709" s="2">
        <v>45278.483993055561</v>
      </c>
      <c r="H709" s="3" t="s">
        <v>703</v>
      </c>
      <c r="I709" s="3">
        <v>2.4</v>
      </c>
      <c r="J709" s="3">
        <v>0.02</v>
      </c>
      <c r="K709" s="2">
        <v>45278.552974537037</v>
      </c>
      <c r="L709" s="3" t="s">
        <v>1123</v>
      </c>
      <c r="M709" s="3" t="s">
        <v>1047</v>
      </c>
      <c r="N709" s="2">
        <v>45278.58494212963</v>
      </c>
      <c r="O709" s="3">
        <v>74.5</v>
      </c>
      <c r="P709" s="3">
        <v>12.7</v>
      </c>
      <c r="Q709" s="2">
        <v>45278.577974537038</v>
      </c>
      <c r="R709" s="3" t="s">
        <v>245</v>
      </c>
      <c r="S709" s="3" t="s">
        <v>30</v>
      </c>
      <c r="T709" s="3">
        <v>0.02</v>
      </c>
      <c r="U709" s="2">
        <v>45278.40792824074</v>
      </c>
      <c r="V709" s="3" t="s">
        <v>1067</v>
      </c>
      <c r="W709" s="3" t="s">
        <v>1231</v>
      </c>
      <c r="X709" s="2">
        <v>45278.477939814809</v>
      </c>
      <c r="Y709" s="3">
        <v>77.5</v>
      </c>
      <c r="Z709" s="3">
        <v>11.3</v>
      </c>
      <c r="AA709" s="2">
        <v>45278.473773148144</v>
      </c>
      <c r="AB709" s="3" t="s">
        <v>378</v>
      </c>
      <c r="AC709" s="3" t="s">
        <v>30</v>
      </c>
      <c r="AD709" s="3">
        <v>0.02</v>
      </c>
    </row>
    <row r="710" spans="1:30" x14ac:dyDescent="0.25">
      <c r="A710" s="2">
        <v>45278.407013888893</v>
      </c>
      <c r="B710" s="3">
        <v>151</v>
      </c>
      <c r="C710" s="3">
        <v>115</v>
      </c>
      <c r="D710" s="2">
        <v>45278.489548611113</v>
      </c>
      <c r="E710" s="3">
        <v>71.5</v>
      </c>
      <c r="F710" s="3">
        <v>13.8</v>
      </c>
      <c r="G710" s="2">
        <v>45278.48538194444</v>
      </c>
      <c r="H710" s="3" t="s">
        <v>472</v>
      </c>
      <c r="I710" s="3">
        <v>2.69</v>
      </c>
      <c r="J710" s="3">
        <v>0.02</v>
      </c>
      <c r="K710" s="2">
        <v>45278.554351851853</v>
      </c>
      <c r="L710" s="3" t="s">
        <v>1207</v>
      </c>
      <c r="M710" s="3" t="s">
        <v>1198</v>
      </c>
      <c r="N710" s="2">
        <v>45278.584965277776</v>
      </c>
      <c r="O710" s="3">
        <v>74.5</v>
      </c>
      <c r="P710" s="3">
        <v>12.7</v>
      </c>
      <c r="Q710" s="2">
        <v>45278.577986111108</v>
      </c>
      <c r="R710" s="3" t="s">
        <v>245</v>
      </c>
      <c r="S710" s="3" t="s">
        <v>30</v>
      </c>
      <c r="T710" s="3">
        <v>0.02</v>
      </c>
      <c r="U710" s="2">
        <v>45278.409270833334</v>
      </c>
      <c r="V710" s="3" t="s">
        <v>1067</v>
      </c>
      <c r="W710" s="3" t="s">
        <v>1231</v>
      </c>
      <c r="X710" s="2">
        <v>45278.479328703703</v>
      </c>
      <c r="Y710" s="3">
        <v>79.5</v>
      </c>
      <c r="Z710" s="3">
        <v>11.6</v>
      </c>
      <c r="AA710" s="2">
        <v>45278.475162037037</v>
      </c>
      <c r="AB710" s="3" t="s">
        <v>1112</v>
      </c>
      <c r="AC710" s="3" t="s">
        <v>30</v>
      </c>
      <c r="AD710" s="3">
        <v>0.02</v>
      </c>
    </row>
    <row r="711" spans="1:30" x14ac:dyDescent="0.25">
      <c r="A711" s="2">
        <v>45278.408402777779</v>
      </c>
      <c r="B711" s="3">
        <v>139</v>
      </c>
      <c r="C711" s="3">
        <v>106</v>
      </c>
      <c r="D711" s="2">
        <v>45278.492349537039</v>
      </c>
      <c r="E711" s="3">
        <v>71.5</v>
      </c>
      <c r="F711" s="3">
        <v>13.7</v>
      </c>
      <c r="G711" s="2">
        <v>45278.486770833333</v>
      </c>
      <c r="H711" s="3" t="s">
        <v>594</v>
      </c>
      <c r="I711" s="3">
        <v>2.72</v>
      </c>
      <c r="J711" s="3">
        <v>0.02</v>
      </c>
      <c r="K711" s="2">
        <v>45278.554375</v>
      </c>
      <c r="L711" s="3" t="s">
        <v>1207</v>
      </c>
      <c r="M711" s="3" t="s">
        <v>1198</v>
      </c>
      <c r="N711" s="2">
        <v>45278.586342592593</v>
      </c>
      <c r="O711" s="3">
        <v>74.5</v>
      </c>
      <c r="P711" s="3">
        <v>12.6</v>
      </c>
      <c r="Q711" s="2">
        <v>45278.579317129625</v>
      </c>
      <c r="R711" s="3" t="s">
        <v>586</v>
      </c>
      <c r="S711" s="3" t="s">
        <v>30</v>
      </c>
      <c r="T711" s="3">
        <v>0.02</v>
      </c>
      <c r="U711" s="2">
        <v>45278.409328703703</v>
      </c>
      <c r="V711" s="3" t="s">
        <v>1067</v>
      </c>
      <c r="W711" s="3" t="s">
        <v>1231</v>
      </c>
      <c r="X711" s="2">
        <v>45278.480740740742</v>
      </c>
      <c r="Y711" s="3">
        <v>80.5</v>
      </c>
      <c r="Z711" s="3">
        <v>11.8</v>
      </c>
      <c r="AA711" s="2">
        <v>45278.47655092593</v>
      </c>
      <c r="AB711" s="3" t="s">
        <v>327</v>
      </c>
      <c r="AC711" s="3" t="s">
        <v>30</v>
      </c>
      <c r="AD711" s="3">
        <v>0.04</v>
      </c>
    </row>
    <row r="712" spans="1:30" x14ac:dyDescent="0.25">
      <c r="A712" s="2">
        <v>45278.409490740742</v>
      </c>
      <c r="B712" s="3">
        <v>203</v>
      </c>
      <c r="C712" s="3"/>
      <c r="D712" s="2">
        <v>45278.493715277778</v>
      </c>
      <c r="E712" s="3" t="s">
        <v>899</v>
      </c>
      <c r="F712" s="3">
        <v>13.8</v>
      </c>
      <c r="G712" s="2">
        <v>45278.488159722227</v>
      </c>
      <c r="H712" s="3" t="s">
        <v>619</v>
      </c>
      <c r="I712" s="3">
        <v>2.65</v>
      </c>
      <c r="J712" s="3">
        <v>0.02</v>
      </c>
      <c r="K712" s="2">
        <v>45278.555763888886</v>
      </c>
      <c r="L712" s="3" t="s">
        <v>1207</v>
      </c>
      <c r="M712" s="3" t="s">
        <v>1198</v>
      </c>
      <c r="N712" s="2">
        <v>45278.586377314816</v>
      </c>
      <c r="O712" s="3">
        <v>74.5</v>
      </c>
      <c r="P712" s="3">
        <v>12.6</v>
      </c>
      <c r="Q712" s="2">
        <v>45278.579351851848</v>
      </c>
      <c r="R712" s="3" t="s">
        <v>586</v>
      </c>
      <c r="S712" s="3" t="s">
        <v>30</v>
      </c>
      <c r="T712" s="3">
        <v>0.02</v>
      </c>
      <c r="U712" s="2">
        <v>45278.410659722227</v>
      </c>
      <c r="V712" s="3" t="s">
        <v>1098</v>
      </c>
      <c r="W712" s="3" t="s">
        <v>1197</v>
      </c>
      <c r="X712" s="2">
        <v>45278.482106481482</v>
      </c>
      <c r="Y712" s="3" t="s">
        <v>905</v>
      </c>
      <c r="Z712" s="3">
        <v>11.9</v>
      </c>
      <c r="AA712" s="2">
        <v>45278.477939814809</v>
      </c>
      <c r="AB712" s="3" t="s">
        <v>284</v>
      </c>
      <c r="AC712" s="3">
        <v>1.72</v>
      </c>
      <c r="AD712" s="3">
        <v>0.05</v>
      </c>
    </row>
    <row r="713" spans="1:30" x14ac:dyDescent="0.25">
      <c r="A713" s="2">
        <v>45278.409791666665</v>
      </c>
      <c r="B713" s="3">
        <v>203</v>
      </c>
      <c r="C713" s="3">
        <v>149</v>
      </c>
      <c r="D713" s="2">
        <v>45278.495104166665</v>
      </c>
      <c r="E713" s="3" t="s">
        <v>899</v>
      </c>
      <c r="F713" s="3">
        <v>13.8</v>
      </c>
      <c r="G713" s="2">
        <v>45278.489548611113</v>
      </c>
      <c r="H713" s="3" t="s">
        <v>54</v>
      </c>
      <c r="I713" s="3">
        <v>2.4700000000000002</v>
      </c>
      <c r="J713" s="3">
        <v>0.02</v>
      </c>
      <c r="K713" s="2">
        <v>45278.555775462963</v>
      </c>
      <c r="L713" s="3" t="s">
        <v>1207</v>
      </c>
      <c r="M713" s="3" t="s">
        <v>1198</v>
      </c>
      <c r="N713" s="2">
        <v>45278.587777777779</v>
      </c>
      <c r="O713" s="3">
        <v>74.5</v>
      </c>
      <c r="P713" s="3">
        <v>12.6</v>
      </c>
      <c r="Q713" s="2">
        <v>45278.580717592587</v>
      </c>
      <c r="R713" s="3" t="s">
        <v>59</v>
      </c>
      <c r="S713" s="3" t="s">
        <v>30</v>
      </c>
      <c r="T713" s="3">
        <v>0.02</v>
      </c>
      <c r="U713" s="2">
        <v>45278.410717592589</v>
      </c>
      <c r="V713" s="3" t="s">
        <v>1098</v>
      </c>
      <c r="W713" s="3" t="s">
        <v>1197</v>
      </c>
      <c r="X713" s="2">
        <v>45278.482141203705</v>
      </c>
      <c r="Y713" s="3" t="s">
        <v>905</v>
      </c>
      <c r="Z713" s="3">
        <v>11.9</v>
      </c>
      <c r="AA713" s="2">
        <v>45278.479328703703</v>
      </c>
      <c r="AB713" s="3" t="s">
        <v>15</v>
      </c>
      <c r="AC713" s="3" t="s">
        <v>30</v>
      </c>
      <c r="AD713" s="3">
        <v>0.05</v>
      </c>
    </row>
    <row r="714" spans="1:30" x14ac:dyDescent="0.25">
      <c r="A714" s="2">
        <v>45278.411180555559</v>
      </c>
      <c r="B714" s="3">
        <v>203</v>
      </c>
      <c r="C714" s="3">
        <v>149</v>
      </c>
      <c r="D714" s="2">
        <v>45278.495138888888</v>
      </c>
      <c r="E714" s="3" t="s">
        <v>899</v>
      </c>
      <c r="F714" s="3">
        <v>13.8</v>
      </c>
      <c r="G714" s="2">
        <v>45278.492349537039</v>
      </c>
      <c r="H714" s="3" t="s">
        <v>480</v>
      </c>
      <c r="I714" s="3">
        <v>2.33</v>
      </c>
      <c r="J714" s="3">
        <v>0.02</v>
      </c>
      <c r="K714" s="2">
        <v>45278.557199074072</v>
      </c>
      <c r="L714" s="3" t="s">
        <v>1158</v>
      </c>
      <c r="M714" s="3" t="s">
        <v>1229</v>
      </c>
      <c r="N714" s="2">
        <v>45278.587789351848</v>
      </c>
      <c r="O714" s="3">
        <v>74.5</v>
      </c>
      <c r="P714" s="3">
        <v>12.6</v>
      </c>
      <c r="Q714" s="2">
        <v>45278.580763888887</v>
      </c>
      <c r="R714" s="3" t="s">
        <v>59</v>
      </c>
      <c r="S714" s="3" t="s">
        <v>30</v>
      </c>
      <c r="T714" s="3">
        <v>0.02</v>
      </c>
      <c r="U714" s="2">
        <v>45278.412048611106</v>
      </c>
      <c r="V714" s="3" t="s">
        <v>1139</v>
      </c>
      <c r="W714" s="3" t="s">
        <v>1135</v>
      </c>
      <c r="X714" s="2">
        <v>45278.483495370368</v>
      </c>
      <c r="Y714" s="3" t="s">
        <v>905</v>
      </c>
      <c r="Z714" s="3" t="s">
        <v>914</v>
      </c>
      <c r="AA714" s="2">
        <v>45278.480740740742</v>
      </c>
      <c r="AB714" s="3" t="s">
        <v>210</v>
      </c>
      <c r="AC714" s="3" t="s">
        <v>30</v>
      </c>
      <c r="AD714" s="3">
        <v>0.04</v>
      </c>
    </row>
    <row r="715" spans="1:30" x14ac:dyDescent="0.25">
      <c r="A715" s="2">
        <v>45278.412569444445</v>
      </c>
      <c r="B715" s="3">
        <v>238</v>
      </c>
      <c r="C715" s="3">
        <v>174</v>
      </c>
      <c r="D715" s="2">
        <v>45278.496516203704</v>
      </c>
      <c r="E715" s="3" t="s">
        <v>899</v>
      </c>
      <c r="F715" s="3">
        <v>13.8</v>
      </c>
      <c r="G715" s="2">
        <v>45278.493715277778</v>
      </c>
      <c r="H715" s="3" t="s">
        <v>54</v>
      </c>
      <c r="I715" s="3">
        <v>2.35</v>
      </c>
      <c r="J715" s="3">
        <v>0.02</v>
      </c>
      <c r="K715" s="2">
        <v>45278.557199074072</v>
      </c>
      <c r="L715" s="3" t="s">
        <v>1158</v>
      </c>
      <c r="M715" s="3" t="s">
        <v>1229</v>
      </c>
      <c r="N715" s="2">
        <v>45278.589085648149</v>
      </c>
      <c r="O715" s="3" t="s">
        <v>900</v>
      </c>
      <c r="P715" s="3">
        <v>12.7</v>
      </c>
      <c r="Q715" s="2">
        <v>45278.582106481481</v>
      </c>
      <c r="R715" s="3" t="s">
        <v>453</v>
      </c>
      <c r="S715" s="3" t="s">
        <v>30</v>
      </c>
      <c r="T715" s="3">
        <v>0.02</v>
      </c>
      <c r="U715" s="2">
        <v>45278.412094907406</v>
      </c>
      <c r="V715" s="3" t="s">
        <v>1139</v>
      </c>
      <c r="W715" s="3" t="s">
        <v>1135</v>
      </c>
      <c r="X715" s="2">
        <v>45278.483530092592</v>
      </c>
      <c r="Y715" s="3" t="s">
        <v>905</v>
      </c>
      <c r="Z715" s="3" t="s">
        <v>914</v>
      </c>
      <c r="AA715" s="2">
        <v>45278.482106481482</v>
      </c>
      <c r="AB715" s="3" t="s">
        <v>400</v>
      </c>
      <c r="AC715" s="3" t="s">
        <v>30</v>
      </c>
      <c r="AD715" s="3">
        <v>0.04</v>
      </c>
    </row>
    <row r="716" spans="1:30" x14ac:dyDescent="0.25">
      <c r="A716" s="2">
        <v>45278.413958333331</v>
      </c>
      <c r="B716" s="3">
        <v>283</v>
      </c>
      <c r="C716" s="3">
        <v>227</v>
      </c>
      <c r="D716" s="2">
        <v>45278.496539351851</v>
      </c>
      <c r="E716" s="3" t="s">
        <v>899</v>
      </c>
      <c r="F716" s="3">
        <v>13.8</v>
      </c>
      <c r="G716" s="2">
        <v>45278.495104166665</v>
      </c>
      <c r="H716" s="3" t="s">
        <v>55</v>
      </c>
      <c r="I716" s="3">
        <v>2.36</v>
      </c>
      <c r="J716" s="3">
        <v>0.02</v>
      </c>
      <c r="K716" s="2">
        <v>45278.558530092589</v>
      </c>
      <c r="L716" s="3" t="s">
        <v>1138</v>
      </c>
      <c r="M716" s="3" t="s">
        <v>1047</v>
      </c>
      <c r="N716" s="2">
        <v>45278.589097222226</v>
      </c>
      <c r="O716" s="3" t="s">
        <v>900</v>
      </c>
      <c r="P716" s="3">
        <v>12.7</v>
      </c>
      <c r="Q716" s="2">
        <v>45278.582152777773</v>
      </c>
      <c r="R716" s="3" t="s">
        <v>453</v>
      </c>
      <c r="S716" s="3" t="s">
        <v>30</v>
      </c>
      <c r="T716" s="3">
        <v>0.02</v>
      </c>
      <c r="U716" s="2">
        <v>45278.413437499999</v>
      </c>
      <c r="V716" s="3" t="s">
        <v>1139</v>
      </c>
      <c r="W716" s="3" t="s">
        <v>1135</v>
      </c>
      <c r="X716" s="2">
        <v>45278.484884259262</v>
      </c>
      <c r="Y716" s="3">
        <v>81.5</v>
      </c>
      <c r="Z716" s="3">
        <v>12.1</v>
      </c>
      <c r="AA716" s="2">
        <v>45278.482141203705</v>
      </c>
      <c r="AB716" s="3" t="s">
        <v>400</v>
      </c>
      <c r="AC716" s="3" t="s">
        <v>30</v>
      </c>
      <c r="AD716" s="3">
        <v>0.04</v>
      </c>
    </row>
    <row r="717" spans="1:30" x14ac:dyDescent="0.25">
      <c r="A717" s="2">
        <v>45278.41542824074</v>
      </c>
      <c r="B717" s="3">
        <v>283</v>
      </c>
      <c r="C717" s="3">
        <v>227</v>
      </c>
      <c r="D717" s="2">
        <v>45278.497893518521</v>
      </c>
      <c r="E717" s="3" t="s">
        <v>899</v>
      </c>
      <c r="F717" s="3">
        <v>13.8</v>
      </c>
      <c r="G717" s="2">
        <v>45278.495138888888</v>
      </c>
      <c r="H717" s="3" t="s">
        <v>55</v>
      </c>
      <c r="I717" s="3">
        <v>2.36</v>
      </c>
      <c r="J717" s="3">
        <v>0.02</v>
      </c>
      <c r="K717" s="2">
        <v>45278.558553240742</v>
      </c>
      <c r="L717" s="3" t="s">
        <v>1138</v>
      </c>
      <c r="M717" s="3" t="s">
        <v>1047</v>
      </c>
      <c r="N717" s="2">
        <v>45278.590474537035</v>
      </c>
      <c r="O717" s="3" t="s">
        <v>900</v>
      </c>
      <c r="P717" s="3">
        <v>12.7</v>
      </c>
      <c r="Q717" s="2">
        <v>45278.583680555559</v>
      </c>
      <c r="R717" s="3" t="s">
        <v>248</v>
      </c>
      <c r="S717" s="3" t="s">
        <v>30</v>
      </c>
      <c r="T717" s="3">
        <v>0.02</v>
      </c>
      <c r="U717" s="2">
        <v>45278.413483796292</v>
      </c>
      <c r="V717" s="3" t="s">
        <v>1139</v>
      </c>
      <c r="W717" s="3" t="s">
        <v>1135</v>
      </c>
      <c r="X717" s="2">
        <v>45278.484942129631</v>
      </c>
      <c r="Y717" s="3">
        <v>81.5</v>
      </c>
      <c r="Z717" s="3">
        <v>12.1</v>
      </c>
      <c r="AA717" s="2">
        <v>45278.483495370368</v>
      </c>
      <c r="AB717" s="3" t="s">
        <v>104</v>
      </c>
      <c r="AC717" s="3" t="s">
        <v>30</v>
      </c>
      <c r="AD717" s="3">
        <v>0.03</v>
      </c>
    </row>
    <row r="718" spans="1:30" x14ac:dyDescent="0.25">
      <c r="A718" s="2">
        <v>45278.41673611111</v>
      </c>
      <c r="B718" s="3">
        <v>305</v>
      </c>
      <c r="C718" s="3">
        <v>226</v>
      </c>
      <c r="D718" s="2">
        <v>45278.497939814813</v>
      </c>
      <c r="E718" s="3" t="s">
        <v>899</v>
      </c>
      <c r="F718" s="3">
        <v>13.8</v>
      </c>
      <c r="G718" s="2">
        <v>45278.496516203704</v>
      </c>
      <c r="H718" s="3" t="s">
        <v>474</v>
      </c>
      <c r="I718" s="3">
        <v>2.4</v>
      </c>
      <c r="J718" s="3">
        <v>0.02</v>
      </c>
      <c r="K718" s="2">
        <v>45278.559884259259</v>
      </c>
      <c r="L718" s="3" t="s">
        <v>1138</v>
      </c>
      <c r="M718" s="3" t="s">
        <v>1047</v>
      </c>
      <c r="N718" s="2">
        <v>45278.590891203705</v>
      </c>
      <c r="O718" s="3" t="s">
        <v>900</v>
      </c>
      <c r="P718" s="3">
        <v>12.7</v>
      </c>
      <c r="Q718" s="2">
        <v>45278.583715277782</v>
      </c>
      <c r="R718" s="3" t="s">
        <v>248</v>
      </c>
      <c r="S718" s="3" t="s">
        <v>30</v>
      </c>
      <c r="T718" s="3">
        <v>0.02</v>
      </c>
      <c r="U718" s="2">
        <v>45278.414826388893</v>
      </c>
      <c r="V718" s="3" t="s">
        <v>1252</v>
      </c>
      <c r="W718" s="3" t="s">
        <v>1231</v>
      </c>
      <c r="X718" s="2">
        <v>45278.486273148148</v>
      </c>
      <c r="Y718" s="3" t="s">
        <v>907</v>
      </c>
      <c r="Z718" s="3">
        <v>12.1</v>
      </c>
      <c r="AA718" s="2">
        <v>45278.483530092592</v>
      </c>
      <c r="AB718" s="3" t="s">
        <v>104</v>
      </c>
      <c r="AC718" s="3" t="s">
        <v>30</v>
      </c>
      <c r="AD718" s="3">
        <v>0.03</v>
      </c>
    </row>
    <row r="719" spans="1:30" x14ac:dyDescent="0.25">
      <c r="A719" s="2">
        <v>45278.418136574073</v>
      </c>
      <c r="B719" s="3">
        <v>305</v>
      </c>
      <c r="C719" s="3">
        <v>234</v>
      </c>
      <c r="D719" s="2">
        <v>45278.49927083333</v>
      </c>
      <c r="E719" s="3" t="s">
        <v>899</v>
      </c>
      <c r="F719" s="3">
        <v>13.8</v>
      </c>
      <c r="G719" s="2">
        <v>45278.496539351851</v>
      </c>
      <c r="H719" s="3" t="s">
        <v>474</v>
      </c>
      <c r="I719" s="3">
        <v>2.4</v>
      </c>
      <c r="J719" s="3">
        <v>0.02</v>
      </c>
      <c r="K719" s="2">
        <v>45278.559930555552</v>
      </c>
      <c r="L719" s="3" t="s">
        <v>1138</v>
      </c>
      <c r="M719" s="3" t="s">
        <v>1047</v>
      </c>
      <c r="N719" s="2">
        <v>45278.592175925922</v>
      </c>
      <c r="O719" s="3" t="s">
        <v>900</v>
      </c>
      <c r="P719" s="3">
        <v>12.7</v>
      </c>
      <c r="Q719" s="2">
        <v>45278.58494212963</v>
      </c>
      <c r="R719" s="3" t="s">
        <v>609</v>
      </c>
      <c r="S719" s="3" t="s">
        <v>30</v>
      </c>
      <c r="T719" s="3">
        <v>0.02</v>
      </c>
      <c r="U719" s="2">
        <v>45278.414872685185</v>
      </c>
      <c r="V719" s="3" t="s">
        <v>1252</v>
      </c>
      <c r="W719" s="3" t="s">
        <v>1231</v>
      </c>
      <c r="X719" s="2">
        <v>45278.486307870371</v>
      </c>
      <c r="Y719" s="3" t="s">
        <v>907</v>
      </c>
      <c r="Z719" s="3">
        <v>12.1</v>
      </c>
      <c r="AA719" s="2">
        <v>45278.484884259262</v>
      </c>
      <c r="AB719" s="3" t="s">
        <v>133</v>
      </c>
      <c r="AC719" s="3" t="s">
        <v>30</v>
      </c>
      <c r="AD719" s="3">
        <v>0.02</v>
      </c>
    </row>
    <row r="720" spans="1:30" x14ac:dyDescent="0.25">
      <c r="A720" s="2">
        <v>45278.41951388889</v>
      </c>
      <c r="B720" s="3">
        <v>305</v>
      </c>
      <c r="C720" s="3">
        <v>234</v>
      </c>
      <c r="D720" s="2">
        <v>45278.499409722222</v>
      </c>
      <c r="E720" s="3" t="s">
        <v>899</v>
      </c>
      <c r="F720" s="3">
        <v>13.8</v>
      </c>
      <c r="G720" s="2">
        <v>45278.497893518521</v>
      </c>
      <c r="H720" s="3" t="s">
        <v>58</v>
      </c>
      <c r="I720" s="3">
        <v>2.5099999999999998</v>
      </c>
      <c r="J720" s="3">
        <v>0.02</v>
      </c>
      <c r="K720" s="2">
        <v>45278.561273148152</v>
      </c>
      <c r="L720" s="3" t="s">
        <v>1230</v>
      </c>
      <c r="M720" s="3" t="s">
        <v>1203</v>
      </c>
      <c r="N720" s="2">
        <v>45278.592222222222</v>
      </c>
      <c r="O720" s="3" t="s">
        <v>900</v>
      </c>
      <c r="P720" s="3">
        <v>12.7</v>
      </c>
      <c r="Q720" s="2">
        <v>45278.584965277776</v>
      </c>
      <c r="R720" s="3" t="s">
        <v>609</v>
      </c>
      <c r="S720" s="3" t="s">
        <v>30</v>
      </c>
      <c r="T720" s="3">
        <v>0.02</v>
      </c>
      <c r="U720" s="2">
        <v>45278.416215277779</v>
      </c>
      <c r="V720" s="3" t="s">
        <v>1197</v>
      </c>
      <c r="W720" s="3" t="s">
        <v>1049</v>
      </c>
      <c r="X720" s="2">
        <v>45278.487662037034</v>
      </c>
      <c r="Y720" s="3">
        <v>82.5</v>
      </c>
      <c r="Z720" s="3">
        <v>12.2</v>
      </c>
      <c r="AA720" s="2">
        <v>45278.484942129631</v>
      </c>
      <c r="AB720" s="3" t="s">
        <v>133</v>
      </c>
      <c r="AC720" s="3" t="s">
        <v>30</v>
      </c>
      <c r="AD720" s="3">
        <v>0.02</v>
      </c>
    </row>
    <row r="721" spans="1:30" x14ac:dyDescent="0.25">
      <c r="A721" s="2">
        <v>45278.420902777776</v>
      </c>
      <c r="B721" s="3">
        <v>276</v>
      </c>
      <c r="C721" s="3">
        <v>222</v>
      </c>
      <c r="D721" s="2">
        <v>45278.500671296293</v>
      </c>
      <c r="E721" s="3" t="s">
        <v>899</v>
      </c>
      <c r="F721" s="3">
        <v>13.7</v>
      </c>
      <c r="G721" s="2">
        <v>45278.497939814813</v>
      </c>
      <c r="H721" s="3" t="s">
        <v>58</v>
      </c>
      <c r="I721" s="3">
        <v>2.5099999999999998</v>
      </c>
      <c r="J721" s="3">
        <v>0.02</v>
      </c>
      <c r="K721" s="2">
        <v>45278.561307870375</v>
      </c>
      <c r="L721" s="3" t="s">
        <v>1230</v>
      </c>
      <c r="M721" s="3" t="s">
        <v>1203</v>
      </c>
      <c r="N721" s="2">
        <v>45278.593217592592</v>
      </c>
      <c r="O721" s="3">
        <v>75.5</v>
      </c>
      <c r="P721" s="3">
        <v>12.8</v>
      </c>
      <c r="Q721" s="2">
        <v>45278.586342592593</v>
      </c>
      <c r="R721" s="3" t="s">
        <v>493</v>
      </c>
      <c r="S721" s="3" t="s">
        <v>30</v>
      </c>
      <c r="T721" s="3">
        <v>0.02</v>
      </c>
      <c r="U721" s="2">
        <v>45278.416261574079</v>
      </c>
      <c r="V721" s="3" t="s">
        <v>1197</v>
      </c>
      <c r="W721" s="3" t="s">
        <v>1049</v>
      </c>
      <c r="X721" s="2">
        <v>45278.487696759257</v>
      </c>
      <c r="Y721" s="3">
        <v>82.5</v>
      </c>
      <c r="Z721" s="3">
        <v>12.2</v>
      </c>
      <c r="AA721" s="2">
        <v>45278.486273148148</v>
      </c>
      <c r="AB721" s="3" t="s">
        <v>706</v>
      </c>
      <c r="AC721" s="3" t="s">
        <v>30</v>
      </c>
      <c r="AD721" s="3">
        <v>0.02</v>
      </c>
    </row>
    <row r="722" spans="1:30" x14ac:dyDescent="0.25">
      <c r="A722" s="2">
        <v>45278.422291666662</v>
      </c>
      <c r="B722" s="3">
        <v>289</v>
      </c>
      <c r="C722" s="3">
        <v>243</v>
      </c>
      <c r="D722" s="2">
        <v>45278.500717592593</v>
      </c>
      <c r="E722" s="3" t="s">
        <v>899</v>
      </c>
      <c r="F722" s="3">
        <v>13.7</v>
      </c>
      <c r="G722" s="2">
        <v>45278.49927083333</v>
      </c>
      <c r="H722" s="3" t="s">
        <v>587</v>
      </c>
      <c r="I722" s="3">
        <v>2.6</v>
      </c>
      <c r="J722" s="3">
        <v>0.02</v>
      </c>
      <c r="K722" s="2">
        <v>45278.562662037039</v>
      </c>
      <c r="L722" s="3" t="s">
        <v>1001</v>
      </c>
      <c r="M722" s="3" t="s">
        <v>1000</v>
      </c>
      <c r="N722" s="2">
        <v>45278.593252314815</v>
      </c>
      <c r="O722" s="3">
        <v>75.5</v>
      </c>
      <c r="P722" s="3">
        <v>12.8</v>
      </c>
      <c r="Q722" s="2">
        <v>45278.586377314816</v>
      </c>
      <c r="R722" s="3" t="s">
        <v>493</v>
      </c>
      <c r="S722" s="3" t="s">
        <v>30</v>
      </c>
      <c r="T722" s="3">
        <v>0.02</v>
      </c>
      <c r="U722" s="2">
        <v>45278.417604166665</v>
      </c>
      <c r="V722" s="3" t="s">
        <v>1197</v>
      </c>
      <c r="W722" s="3" t="s">
        <v>1049</v>
      </c>
      <c r="X722" s="2">
        <v>45278.489050925928</v>
      </c>
      <c r="Y722" s="3" t="s">
        <v>908</v>
      </c>
      <c r="Z722" s="3">
        <v>12.3</v>
      </c>
      <c r="AA722" s="2">
        <v>45278.486307870371</v>
      </c>
      <c r="AB722" s="3" t="s">
        <v>706</v>
      </c>
      <c r="AC722" s="3" t="s">
        <v>30</v>
      </c>
      <c r="AD722" s="3">
        <v>0.02</v>
      </c>
    </row>
    <row r="723" spans="1:30" x14ac:dyDescent="0.25">
      <c r="A723" s="2">
        <v>45278.423680555556</v>
      </c>
      <c r="B723" s="3">
        <v>289</v>
      </c>
      <c r="C723" s="3">
        <v>243</v>
      </c>
      <c r="D723" s="2">
        <v>45278.50204861111</v>
      </c>
      <c r="E723" s="3" t="s">
        <v>899</v>
      </c>
      <c r="F723" s="3">
        <v>13.6</v>
      </c>
      <c r="G723" s="2">
        <v>45278.499409722222</v>
      </c>
      <c r="H723" s="3" t="s">
        <v>587</v>
      </c>
      <c r="I723" s="3">
        <v>2.6</v>
      </c>
      <c r="J723" s="3">
        <v>0.02</v>
      </c>
      <c r="K723" s="2">
        <v>45278.562696759254</v>
      </c>
      <c r="L723" s="3" t="s">
        <v>1001</v>
      </c>
      <c r="M723" s="3" t="s">
        <v>1000</v>
      </c>
      <c r="N723" s="2">
        <v>45278.594594907408</v>
      </c>
      <c r="O723" s="3" t="s">
        <v>900</v>
      </c>
      <c r="P723" s="3">
        <v>12.8</v>
      </c>
      <c r="Q723" s="2">
        <v>45278.587777777779</v>
      </c>
      <c r="R723" s="3" t="s">
        <v>255</v>
      </c>
      <c r="S723" s="3" t="s">
        <v>30</v>
      </c>
      <c r="T723" s="3">
        <v>0.02</v>
      </c>
      <c r="U723" s="2">
        <v>45278.417638888888</v>
      </c>
      <c r="V723" s="3" t="s">
        <v>1197</v>
      </c>
      <c r="W723" s="3" t="s">
        <v>1049</v>
      </c>
      <c r="X723" s="2">
        <v>45278.48909722222</v>
      </c>
      <c r="Y723" s="3" t="s">
        <v>908</v>
      </c>
      <c r="Z723" s="3">
        <v>12.3</v>
      </c>
      <c r="AA723" s="2">
        <v>45278.487662037034</v>
      </c>
      <c r="AB723" s="3" t="s">
        <v>101</v>
      </c>
      <c r="AC723" s="3" t="s">
        <v>30</v>
      </c>
      <c r="AD723" s="3">
        <v>0.02</v>
      </c>
    </row>
    <row r="724" spans="1:30" x14ac:dyDescent="0.25">
      <c r="A724" s="2">
        <v>45278.425081018519</v>
      </c>
      <c r="B724" s="3">
        <v>285</v>
      </c>
      <c r="C724" s="3">
        <v>220</v>
      </c>
      <c r="D724" s="2">
        <v>45278.50209490741</v>
      </c>
      <c r="E724" s="3" t="s">
        <v>899</v>
      </c>
      <c r="F724" s="3">
        <v>13.6</v>
      </c>
      <c r="G724" s="2">
        <v>45278.500671296293</v>
      </c>
      <c r="H724" s="3" t="s">
        <v>587</v>
      </c>
      <c r="I724" s="3">
        <v>2.66</v>
      </c>
      <c r="J724" s="3">
        <v>0.02</v>
      </c>
      <c r="K724" s="2">
        <v>45278.564039351855</v>
      </c>
      <c r="L724" s="3" t="s">
        <v>1001</v>
      </c>
      <c r="M724" s="3" t="s">
        <v>1000</v>
      </c>
      <c r="N724" s="2">
        <v>45278.594652777778</v>
      </c>
      <c r="O724" s="3" t="s">
        <v>900</v>
      </c>
      <c r="P724" s="3">
        <v>12.8</v>
      </c>
      <c r="Q724" s="2">
        <v>45278.587789351848</v>
      </c>
      <c r="R724" s="3" t="s">
        <v>255</v>
      </c>
      <c r="S724" s="3" t="s">
        <v>30</v>
      </c>
      <c r="T724" s="3">
        <v>0.02</v>
      </c>
      <c r="U724" s="2">
        <v>45278.418993055559</v>
      </c>
      <c r="V724" s="3" t="s">
        <v>1455</v>
      </c>
      <c r="W724" s="3" t="s">
        <v>995</v>
      </c>
      <c r="X724" s="2">
        <v>45278.490439814814</v>
      </c>
      <c r="Y724" s="3" t="s">
        <v>908</v>
      </c>
      <c r="Z724" s="3">
        <v>12.3</v>
      </c>
      <c r="AA724" s="2">
        <v>45278.487696759257</v>
      </c>
      <c r="AB724" s="3" t="s">
        <v>101</v>
      </c>
      <c r="AC724" s="3" t="s">
        <v>30</v>
      </c>
      <c r="AD724" s="3">
        <v>0.02</v>
      </c>
    </row>
    <row r="725" spans="1:30" x14ac:dyDescent="0.25">
      <c r="A725" s="2">
        <v>45278.426458333328</v>
      </c>
      <c r="B725" s="3">
        <v>329</v>
      </c>
      <c r="C725" s="3">
        <v>265</v>
      </c>
      <c r="D725" s="2">
        <v>45278.503564814819</v>
      </c>
      <c r="E725" s="3">
        <v>71.5</v>
      </c>
      <c r="F725" s="3">
        <v>13.6</v>
      </c>
      <c r="G725" s="2">
        <v>45278.500717592593</v>
      </c>
      <c r="H725" s="3" t="s">
        <v>587</v>
      </c>
      <c r="I725" s="3">
        <v>2.66</v>
      </c>
      <c r="J725" s="3">
        <v>0.02</v>
      </c>
      <c r="K725" s="2">
        <v>45278.564097222217</v>
      </c>
      <c r="L725" s="3" t="s">
        <v>1001</v>
      </c>
      <c r="M725" s="3" t="s">
        <v>1000</v>
      </c>
      <c r="N725" s="2">
        <v>45278.595995370371</v>
      </c>
      <c r="O725" s="3">
        <v>75.5</v>
      </c>
      <c r="P725" s="3">
        <v>12.8</v>
      </c>
      <c r="Q725" s="2">
        <v>45278.589085648149</v>
      </c>
      <c r="R725" s="3" t="s">
        <v>187</v>
      </c>
      <c r="S725" s="3" t="s">
        <v>30</v>
      </c>
      <c r="T725" s="3">
        <v>0.02</v>
      </c>
      <c r="U725" s="2">
        <v>45278.419050925921</v>
      </c>
      <c r="V725" s="3" t="s">
        <v>1455</v>
      </c>
      <c r="W725" s="3" t="s">
        <v>995</v>
      </c>
      <c r="X725" s="2">
        <v>45278.490486111114</v>
      </c>
      <c r="Y725" s="3" t="s">
        <v>908</v>
      </c>
      <c r="Z725" s="3">
        <v>12.3</v>
      </c>
      <c r="AA725" s="2">
        <v>45278.489050925928</v>
      </c>
      <c r="AB725" s="3" t="s">
        <v>746</v>
      </c>
      <c r="AC725" s="3" t="s">
        <v>30</v>
      </c>
      <c r="AD725" s="3">
        <v>0.02</v>
      </c>
    </row>
    <row r="726" spans="1:30" x14ac:dyDescent="0.25">
      <c r="A726" s="2">
        <v>45278.427847222221</v>
      </c>
      <c r="B726" s="3">
        <v>329</v>
      </c>
      <c r="C726" s="3">
        <v>265</v>
      </c>
      <c r="D726" s="2">
        <v>45278.503564814819</v>
      </c>
      <c r="E726" s="3">
        <v>71.5</v>
      </c>
      <c r="F726" s="3">
        <v>13.6</v>
      </c>
      <c r="G726" s="2">
        <v>45278.50204861111</v>
      </c>
      <c r="H726" s="3" t="s">
        <v>245</v>
      </c>
      <c r="I726" s="3">
        <v>2.62</v>
      </c>
      <c r="J726" s="3">
        <v>0.02</v>
      </c>
      <c r="K726" s="2">
        <v>45278.565462962964</v>
      </c>
      <c r="L726" s="3" t="s">
        <v>1115</v>
      </c>
      <c r="M726" s="3" t="s">
        <v>1108</v>
      </c>
      <c r="N726" s="2">
        <v>45278.596041666664</v>
      </c>
      <c r="O726" s="3">
        <v>75.5</v>
      </c>
      <c r="P726" s="3">
        <v>12.8</v>
      </c>
      <c r="Q726" s="2">
        <v>45278.589097222226</v>
      </c>
      <c r="R726" s="3" t="s">
        <v>187</v>
      </c>
      <c r="S726" s="3" t="s">
        <v>30</v>
      </c>
      <c r="T726" s="3">
        <v>0.02</v>
      </c>
      <c r="U726" s="2">
        <v>45278.420416666668</v>
      </c>
      <c r="V726" s="3" t="s">
        <v>1043</v>
      </c>
      <c r="W726" s="3" t="s">
        <v>1038</v>
      </c>
      <c r="X726" s="2">
        <v>45278.49181712963</v>
      </c>
      <c r="Y726" s="3">
        <v>83.5</v>
      </c>
      <c r="Z726" s="3">
        <v>12.3</v>
      </c>
      <c r="AA726" s="2">
        <v>45278.48909722222</v>
      </c>
      <c r="AB726" s="3" t="s">
        <v>746</v>
      </c>
      <c r="AC726" s="3" t="s">
        <v>30</v>
      </c>
      <c r="AD726" s="3">
        <v>0.02</v>
      </c>
    </row>
    <row r="727" spans="1:30" x14ac:dyDescent="0.25">
      <c r="A727" s="2">
        <v>45278.429236111115</v>
      </c>
      <c r="B727" s="3">
        <v>250</v>
      </c>
      <c r="C727" s="3">
        <v>199</v>
      </c>
      <c r="D727" s="2">
        <v>45278.504837962959</v>
      </c>
      <c r="E727" s="3" t="s">
        <v>899</v>
      </c>
      <c r="F727" s="3">
        <v>13.5</v>
      </c>
      <c r="G727" s="2">
        <v>45278.50209490741</v>
      </c>
      <c r="H727" s="3" t="s">
        <v>245</v>
      </c>
      <c r="I727" s="3">
        <v>2.62</v>
      </c>
      <c r="J727" s="3">
        <v>0.02</v>
      </c>
      <c r="K727" s="2">
        <v>45278.565486111111</v>
      </c>
      <c r="L727" s="3" t="s">
        <v>1115</v>
      </c>
      <c r="M727" s="3" t="s">
        <v>1108</v>
      </c>
      <c r="N727" s="2">
        <v>45278.597384259258</v>
      </c>
      <c r="O727" s="3">
        <v>75.5</v>
      </c>
      <c r="P727" s="3" t="s">
        <v>901</v>
      </c>
      <c r="Q727" s="2">
        <v>45278.590474537035</v>
      </c>
      <c r="R727" s="3" t="s">
        <v>251</v>
      </c>
      <c r="S727" s="3" t="s">
        <v>30</v>
      </c>
      <c r="T727" s="3">
        <v>0.02</v>
      </c>
      <c r="U727" s="2">
        <v>45278.421770833331</v>
      </c>
      <c r="V727" s="3" t="s">
        <v>1043</v>
      </c>
      <c r="W727" s="3" t="s">
        <v>1038</v>
      </c>
      <c r="X727" s="2">
        <v>45278.491898148146</v>
      </c>
      <c r="Y727" s="3">
        <v>83.5</v>
      </c>
      <c r="Z727" s="3">
        <v>12.3</v>
      </c>
      <c r="AA727" s="2">
        <v>45278.490439814814</v>
      </c>
      <c r="AB727" s="3" t="s">
        <v>628</v>
      </c>
      <c r="AC727" s="3" t="s">
        <v>30</v>
      </c>
      <c r="AD727" s="3">
        <v>0.02</v>
      </c>
    </row>
    <row r="728" spans="1:30" x14ac:dyDescent="0.25">
      <c r="A728" s="2">
        <v>45278.430625000001</v>
      </c>
      <c r="B728" s="3">
        <v>267</v>
      </c>
      <c r="C728" s="3">
        <v>216</v>
      </c>
      <c r="D728" s="2">
        <v>45278.504872685182</v>
      </c>
      <c r="E728" s="3" t="s">
        <v>899</v>
      </c>
      <c r="F728" s="3">
        <v>13.5</v>
      </c>
      <c r="G728" s="2">
        <v>45278.503564814819</v>
      </c>
      <c r="H728" s="3" t="s">
        <v>478</v>
      </c>
      <c r="I728" s="3">
        <v>2.57</v>
      </c>
      <c r="J728" s="3">
        <v>0.02</v>
      </c>
      <c r="K728" s="2">
        <v>45278.566817129627</v>
      </c>
      <c r="L728" s="3" t="s">
        <v>1123</v>
      </c>
      <c r="M728" s="3" t="s">
        <v>1231</v>
      </c>
      <c r="N728" s="2">
        <v>45278.597430555557</v>
      </c>
      <c r="O728" s="3">
        <v>75.5</v>
      </c>
      <c r="P728" s="3" t="s">
        <v>901</v>
      </c>
      <c r="Q728" s="2">
        <v>45278.590891203705</v>
      </c>
      <c r="R728" s="3" t="s">
        <v>251</v>
      </c>
      <c r="S728" s="3" t="s">
        <v>30</v>
      </c>
      <c r="T728" s="3">
        <v>0.02</v>
      </c>
      <c r="U728" s="2">
        <v>45278.421840277777</v>
      </c>
      <c r="V728" s="3" t="s">
        <v>1043</v>
      </c>
      <c r="W728" s="3" t="s">
        <v>1038</v>
      </c>
      <c r="X728" s="2">
        <v>45278.493217592593</v>
      </c>
      <c r="Y728" s="3">
        <v>83.5</v>
      </c>
      <c r="Z728" s="3">
        <v>12.4</v>
      </c>
      <c r="AA728" s="2">
        <v>45278.490486111114</v>
      </c>
      <c r="AB728" s="3" t="s">
        <v>628</v>
      </c>
      <c r="AC728" s="3" t="s">
        <v>30</v>
      </c>
      <c r="AD728" s="3">
        <v>0.02</v>
      </c>
    </row>
    <row r="729" spans="1:30" x14ac:dyDescent="0.25">
      <c r="A729" s="2">
        <v>45278.432013888887</v>
      </c>
      <c r="B729" s="3">
        <v>267</v>
      </c>
      <c r="C729" s="3">
        <v>216</v>
      </c>
      <c r="D729" s="2">
        <v>45278.506226851852</v>
      </c>
      <c r="E729" s="3" t="s">
        <v>899</v>
      </c>
      <c r="F729" s="3">
        <v>13.4</v>
      </c>
      <c r="G729" s="2">
        <v>45278.503564814819</v>
      </c>
      <c r="H729" s="3" t="s">
        <v>478</v>
      </c>
      <c r="I729" s="3">
        <v>2.57</v>
      </c>
      <c r="J729" s="3">
        <v>0.02</v>
      </c>
      <c r="K729" s="2">
        <v>45278.566898148143</v>
      </c>
      <c r="L729" s="3" t="s">
        <v>1123</v>
      </c>
      <c r="M729" s="3" t="s">
        <v>1231</v>
      </c>
      <c r="N729" s="2">
        <v>45278.598773148144</v>
      </c>
      <c r="O729" s="3" t="s">
        <v>900</v>
      </c>
      <c r="P729" s="3" t="s">
        <v>901</v>
      </c>
      <c r="Q729" s="2">
        <v>45278.592175925922</v>
      </c>
      <c r="R729" s="3" t="s">
        <v>499</v>
      </c>
      <c r="S729" s="3" t="s">
        <v>30</v>
      </c>
      <c r="T729" s="3">
        <v>0.02</v>
      </c>
      <c r="U729" s="2">
        <v>45278.423159722224</v>
      </c>
      <c r="V729" s="3" t="s">
        <v>1002</v>
      </c>
      <c r="W729" s="3" t="s">
        <v>1042</v>
      </c>
      <c r="X729" s="2">
        <v>45278.493252314816</v>
      </c>
      <c r="Y729" s="3">
        <v>83.5</v>
      </c>
      <c r="Z729" s="3">
        <v>12.4</v>
      </c>
      <c r="AA729" s="2">
        <v>45278.49181712963</v>
      </c>
      <c r="AB729" s="3" t="s">
        <v>189</v>
      </c>
      <c r="AC729" s="3" t="s">
        <v>30</v>
      </c>
      <c r="AD729" s="3">
        <v>0.02</v>
      </c>
    </row>
    <row r="730" spans="1:30" x14ac:dyDescent="0.25">
      <c r="A730" s="2">
        <v>45278.43340277778</v>
      </c>
      <c r="B730" s="3">
        <v>315</v>
      </c>
      <c r="C730" s="3">
        <v>249</v>
      </c>
      <c r="D730" s="2">
        <v>45278.506307870368</v>
      </c>
      <c r="E730" s="3" t="s">
        <v>899</v>
      </c>
      <c r="F730" s="3">
        <v>13.4</v>
      </c>
      <c r="G730" s="2">
        <v>45278.504837962959</v>
      </c>
      <c r="H730" s="3" t="s">
        <v>587</v>
      </c>
      <c r="I730" s="3">
        <v>2.4900000000000002</v>
      </c>
      <c r="J730" s="3">
        <v>0.02</v>
      </c>
      <c r="K730" s="2">
        <v>45278.56821759259</v>
      </c>
      <c r="L730" s="3" t="s">
        <v>1123</v>
      </c>
      <c r="M730" s="3" t="s">
        <v>1231</v>
      </c>
      <c r="N730" s="2">
        <v>45278.598807870367</v>
      </c>
      <c r="O730" s="3" t="s">
        <v>900</v>
      </c>
      <c r="P730" s="3" t="s">
        <v>901</v>
      </c>
      <c r="Q730" s="2">
        <v>45278.592222222222</v>
      </c>
      <c r="R730" s="3" t="s">
        <v>499</v>
      </c>
      <c r="S730" s="3" t="s">
        <v>30</v>
      </c>
      <c r="T730" s="3">
        <v>0.02</v>
      </c>
      <c r="U730" s="2">
        <v>45278.428344907406</v>
      </c>
      <c r="V730" s="3" t="s">
        <v>1133</v>
      </c>
      <c r="W730" s="3" t="s">
        <v>1136</v>
      </c>
      <c r="X730" s="2">
        <v>45278.494606481487</v>
      </c>
      <c r="Y730" s="3">
        <v>83.5</v>
      </c>
      <c r="Z730" s="3">
        <v>12.4</v>
      </c>
      <c r="AA730" s="2">
        <v>45278.491898148146</v>
      </c>
      <c r="AB730" s="3" t="s">
        <v>189</v>
      </c>
      <c r="AC730" s="3" t="s">
        <v>30</v>
      </c>
      <c r="AD730" s="3">
        <v>0.02</v>
      </c>
    </row>
    <row r="731" spans="1:30" x14ac:dyDescent="0.25">
      <c r="A731" s="2">
        <v>45278.434837962966</v>
      </c>
      <c r="B731" s="3">
        <v>375</v>
      </c>
      <c r="C731" s="3">
        <v>289</v>
      </c>
      <c r="D731" s="2">
        <v>45278.507696759261</v>
      </c>
      <c r="E731" s="3" t="s">
        <v>899</v>
      </c>
      <c r="F731" s="3">
        <v>13.4</v>
      </c>
      <c r="G731" s="2">
        <v>45278.504872685182</v>
      </c>
      <c r="H731" s="3" t="s">
        <v>587</v>
      </c>
      <c r="I731" s="3">
        <v>2.4900000000000002</v>
      </c>
      <c r="J731" s="3">
        <v>0.02</v>
      </c>
      <c r="K731" s="2">
        <v>45278.568252314813</v>
      </c>
      <c r="L731" s="3" t="s">
        <v>1123</v>
      </c>
      <c r="M731" s="3" t="s">
        <v>1231</v>
      </c>
      <c r="N731" s="2">
        <v>45278.600150462968</v>
      </c>
      <c r="O731" s="3" t="s">
        <v>900</v>
      </c>
      <c r="P731" s="3">
        <v>12.9</v>
      </c>
      <c r="Q731" s="2">
        <v>45278.593217592592</v>
      </c>
      <c r="R731" s="3" t="s">
        <v>590</v>
      </c>
      <c r="S731" s="3" t="s">
        <v>30</v>
      </c>
      <c r="T731" s="3">
        <v>0.02</v>
      </c>
      <c r="U731" s="2">
        <v>45278.428912037038</v>
      </c>
      <c r="V731" s="3" t="s">
        <v>961</v>
      </c>
      <c r="W731" s="3" t="s">
        <v>995</v>
      </c>
      <c r="X731" s="2">
        <v>45278.495995370366</v>
      </c>
      <c r="Y731" s="3">
        <v>83.5</v>
      </c>
      <c r="Z731" s="3">
        <v>12.4</v>
      </c>
      <c r="AA731" s="2">
        <v>45278.493217592593</v>
      </c>
      <c r="AB731" s="3" t="s">
        <v>384</v>
      </c>
      <c r="AC731" s="3" t="s">
        <v>30</v>
      </c>
      <c r="AD731" s="3">
        <v>0.02</v>
      </c>
    </row>
    <row r="732" spans="1:30" x14ac:dyDescent="0.25">
      <c r="A732" s="2">
        <v>45278.436180555553</v>
      </c>
      <c r="B732" s="3">
        <v>375</v>
      </c>
      <c r="C732" s="3">
        <v>289</v>
      </c>
      <c r="D732" s="2">
        <v>45278.507696759261</v>
      </c>
      <c r="E732" s="3" t="s">
        <v>899</v>
      </c>
      <c r="F732" s="3">
        <v>13.4</v>
      </c>
      <c r="G732" s="2">
        <v>45278.506226851852</v>
      </c>
      <c r="H732" s="3" t="s">
        <v>59</v>
      </c>
      <c r="I732" s="3">
        <v>2.38</v>
      </c>
      <c r="J732" s="3">
        <v>0.02</v>
      </c>
      <c r="K732" s="2">
        <v>45278.569618055553</v>
      </c>
      <c r="L732" s="3" t="s">
        <v>1181</v>
      </c>
      <c r="M732" s="3" t="s">
        <v>1186</v>
      </c>
      <c r="N732" s="2">
        <v>45278.60020833333</v>
      </c>
      <c r="O732" s="3" t="s">
        <v>900</v>
      </c>
      <c r="P732" s="3">
        <v>12.9</v>
      </c>
      <c r="Q732" s="2">
        <v>45278.593252314815</v>
      </c>
      <c r="R732" s="3" t="s">
        <v>590</v>
      </c>
      <c r="S732" s="3" t="s">
        <v>30</v>
      </c>
      <c r="T732" s="3">
        <v>0.02</v>
      </c>
      <c r="U732" s="2">
        <v>45278.430138888885</v>
      </c>
      <c r="V732" s="3" t="s">
        <v>961</v>
      </c>
      <c r="W732" s="3" t="s">
        <v>995</v>
      </c>
      <c r="X732" s="2">
        <v>45278.497384259259</v>
      </c>
      <c r="Y732" s="3">
        <v>83.5</v>
      </c>
      <c r="Z732" s="3">
        <v>12.4</v>
      </c>
      <c r="AA732" s="2">
        <v>45278.493252314816</v>
      </c>
      <c r="AB732" s="3" t="s">
        <v>384</v>
      </c>
      <c r="AC732" s="3" t="s">
        <v>30</v>
      </c>
      <c r="AD732" s="3">
        <v>0.02</v>
      </c>
    </row>
    <row r="733" spans="1:30" x14ac:dyDescent="0.25">
      <c r="A733" s="2">
        <v>45278.437569444446</v>
      </c>
      <c r="B733" s="3">
        <v>367</v>
      </c>
      <c r="C733" s="3">
        <v>293</v>
      </c>
      <c r="D733" s="2">
        <v>45278.509004629625</v>
      </c>
      <c r="E733" s="3" t="s">
        <v>899</v>
      </c>
      <c r="F733" s="3">
        <v>13.4</v>
      </c>
      <c r="G733" s="2">
        <v>45278.506307870368</v>
      </c>
      <c r="H733" s="3" t="s">
        <v>59</v>
      </c>
      <c r="I733" s="3">
        <v>2.38</v>
      </c>
      <c r="J733" s="3">
        <v>0.02</v>
      </c>
      <c r="K733" s="2">
        <v>45278.569733796292</v>
      </c>
      <c r="L733" s="3" t="s">
        <v>1181</v>
      </c>
      <c r="M733" s="3" t="s">
        <v>1186</v>
      </c>
      <c r="N733" s="2">
        <v>45278.601539351846</v>
      </c>
      <c r="O733" s="3" t="s">
        <v>900</v>
      </c>
      <c r="P733" s="3">
        <v>12.8</v>
      </c>
      <c r="Q733" s="2">
        <v>45278.594594907408</v>
      </c>
      <c r="R733" s="3" t="s">
        <v>70</v>
      </c>
      <c r="S733" s="3" t="s">
        <v>30</v>
      </c>
      <c r="T733" s="3">
        <v>0.02</v>
      </c>
      <c r="U733" s="2">
        <v>45278.432916666672</v>
      </c>
      <c r="V733" s="3" t="s">
        <v>1252</v>
      </c>
      <c r="W733" s="3" t="s">
        <v>1132</v>
      </c>
      <c r="X733" s="2">
        <v>45278.497442129628</v>
      </c>
      <c r="Y733" s="3">
        <v>83.5</v>
      </c>
      <c r="Z733" s="3">
        <v>12.4</v>
      </c>
      <c r="AA733" s="2">
        <v>45278.494606481487</v>
      </c>
      <c r="AB733" s="3" t="s">
        <v>246</v>
      </c>
      <c r="AC733" s="3" t="s">
        <v>30</v>
      </c>
      <c r="AD733" s="3">
        <v>0.02</v>
      </c>
    </row>
    <row r="734" spans="1:30" x14ac:dyDescent="0.25">
      <c r="A734" s="2">
        <v>45278.438958333332</v>
      </c>
      <c r="B734" s="3">
        <v>526</v>
      </c>
      <c r="C734" s="3">
        <v>427</v>
      </c>
      <c r="D734" s="2">
        <v>45278.509062500001</v>
      </c>
      <c r="E734" s="3" t="s">
        <v>899</v>
      </c>
      <c r="F734" s="3">
        <v>13.4</v>
      </c>
      <c r="G734" s="2">
        <v>45278.507696759261</v>
      </c>
      <c r="H734" s="3" t="s">
        <v>586</v>
      </c>
      <c r="I734" s="3">
        <v>2.33</v>
      </c>
      <c r="J734" s="3">
        <v>0.02</v>
      </c>
      <c r="K734" s="2">
        <v>45278.571215277778</v>
      </c>
      <c r="L734" s="3" t="s">
        <v>1181</v>
      </c>
      <c r="M734" s="3" t="s">
        <v>1201</v>
      </c>
      <c r="N734" s="2">
        <v>45278.601585648154</v>
      </c>
      <c r="O734" s="3" t="s">
        <v>900</v>
      </c>
      <c r="P734" s="3">
        <v>12.8</v>
      </c>
      <c r="Q734" s="2">
        <v>45278.594652777778</v>
      </c>
      <c r="R734" s="3" t="s">
        <v>70</v>
      </c>
      <c r="S734" s="3" t="s">
        <v>30</v>
      </c>
      <c r="T734" s="3">
        <v>0.02</v>
      </c>
      <c r="U734" s="2">
        <v>45278.434305555551</v>
      </c>
      <c r="V734" s="3" t="s">
        <v>1252</v>
      </c>
      <c r="W734" s="3" t="s">
        <v>1132</v>
      </c>
      <c r="X734" s="2">
        <v>45278.498773148152</v>
      </c>
      <c r="Y734" s="3">
        <v>83.5</v>
      </c>
      <c r="Z734" s="3">
        <v>12.4</v>
      </c>
      <c r="AA734" s="2">
        <v>45278.495995370366</v>
      </c>
      <c r="AB734" s="3" t="s">
        <v>593</v>
      </c>
      <c r="AC734" s="3" t="s">
        <v>30</v>
      </c>
      <c r="AD734" s="3">
        <v>0.02</v>
      </c>
    </row>
    <row r="735" spans="1:30" x14ac:dyDescent="0.25">
      <c r="A735" s="2">
        <v>45278.440347222218</v>
      </c>
      <c r="B735" s="3">
        <v>526</v>
      </c>
      <c r="C735" s="3">
        <v>427</v>
      </c>
      <c r="D735" s="2">
        <v>45278.510381944448</v>
      </c>
      <c r="E735" s="3" t="s">
        <v>899</v>
      </c>
      <c r="F735" s="3">
        <v>13.3</v>
      </c>
      <c r="G735" s="2">
        <v>45278.507696759261</v>
      </c>
      <c r="H735" s="3" t="s">
        <v>586</v>
      </c>
      <c r="I735" s="3">
        <v>2.33</v>
      </c>
      <c r="J735" s="3">
        <v>0.02</v>
      </c>
      <c r="K735" s="2">
        <v>45278.571215277778</v>
      </c>
      <c r="L735" s="3" t="s">
        <v>1181</v>
      </c>
      <c r="M735" s="3" t="s">
        <v>1201</v>
      </c>
      <c r="N735" s="2">
        <v>45278.602986111116</v>
      </c>
      <c r="O735" s="3" t="s">
        <v>900</v>
      </c>
      <c r="P735" s="3">
        <v>12.7</v>
      </c>
      <c r="Q735" s="2">
        <v>45278.595995370371</v>
      </c>
      <c r="R735" s="3" t="s">
        <v>72</v>
      </c>
      <c r="S735" s="3" t="s">
        <v>30</v>
      </c>
      <c r="T735" s="3">
        <v>0.02</v>
      </c>
      <c r="U735" s="2">
        <v>45278.435694444444</v>
      </c>
      <c r="V735" s="3" t="s">
        <v>1210</v>
      </c>
      <c r="W735" s="3" t="s">
        <v>1200</v>
      </c>
      <c r="X735" s="2">
        <v>45278.500254629631</v>
      </c>
      <c r="Y735" s="3" t="s">
        <v>909</v>
      </c>
      <c r="Z735" s="3">
        <v>12.4</v>
      </c>
      <c r="AA735" s="2">
        <v>45278.497384259259</v>
      </c>
      <c r="AB735" s="3" t="s">
        <v>503</v>
      </c>
      <c r="AC735" s="3" t="s">
        <v>30</v>
      </c>
      <c r="AD735" s="3">
        <v>0.02</v>
      </c>
    </row>
    <row r="736" spans="1:30" x14ac:dyDescent="0.25">
      <c r="A736" s="2">
        <v>45278.441736111112</v>
      </c>
      <c r="B736" s="3">
        <v>439</v>
      </c>
      <c r="C736" s="3">
        <v>370</v>
      </c>
      <c r="D736" s="2">
        <v>45278.510439814811</v>
      </c>
      <c r="E736" s="3" t="s">
        <v>899</v>
      </c>
      <c r="F736" s="3">
        <v>13.3</v>
      </c>
      <c r="G736" s="2">
        <v>45278.509004629625</v>
      </c>
      <c r="H736" s="3" t="s">
        <v>479</v>
      </c>
      <c r="I736" s="3">
        <v>2.2799999999999998</v>
      </c>
      <c r="J736" s="3">
        <v>0.02</v>
      </c>
      <c r="K736" s="2">
        <v>45278.572384259256</v>
      </c>
      <c r="L736" s="3" t="s">
        <v>1181</v>
      </c>
      <c r="M736" s="3" t="s">
        <v>1201</v>
      </c>
      <c r="N736" s="2">
        <v>45278.604351851856</v>
      </c>
      <c r="O736" s="3">
        <v>75.5</v>
      </c>
      <c r="P736" s="3">
        <v>12.6</v>
      </c>
      <c r="Q736" s="2">
        <v>45278.596041666664</v>
      </c>
      <c r="R736" s="3" t="s">
        <v>72</v>
      </c>
      <c r="S736" s="3" t="s">
        <v>30</v>
      </c>
      <c r="T736" s="3">
        <v>0.02</v>
      </c>
      <c r="U736" s="2">
        <v>45278.437083333338</v>
      </c>
      <c r="V736" s="3" t="s">
        <v>1208</v>
      </c>
      <c r="W736" s="3" t="s">
        <v>1246</v>
      </c>
      <c r="X736" s="2">
        <v>45278.500289351854</v>
      </c>
      <c r="Y736" s="3" t="s">
        <v>909</v>
      </c>
      <c r="Z736" s="3">
        <v>12.4</v>
      </c>
      <c r="AA736" s="2">
        <v>45278.497442129628</v>
      </c>
      <c r="AB736" s="3" t="s">
        <v>503</v>
      </c>
      <c r="AC736" s="3" t="s">
        <v>30</v>
      </c>
      <c r="AD736" s="3">
        <v>0.02</v>
      </c>
    </row>
    <row r="737" spans="1:30" x14ac:dyDescent="0.25">
      <c r="A737" s="2">
        <v>45278.443125000005</v>
      </c>
      <c r="B737" s="3">
        <v>436</v>
      </c>
      <c r="C737" s="3">
        <v>348</v>
      </c>
      <c r="D737" s="2">
        <v>45278.511770833335</v>
      </c>
      <c r="E737" s="3" t="s">
        <v>899</v>
      </c>
      <c r="F737" s="3">
        <v>13.3</v>
      </c>
      <c r="G737" s="2">
        <v>45278.509062500001</v>
      </c>
      <c r="H737" s="3" t="s">
        <v>479</v>
      </c>
      <c r="I737" s="3">
        <v>2.2799999999999998</v>
      </c>
      <c r="J737" s="3">
        <v>0.02</v>
      </c>
      <c r="K737" s="2">
        <v>45278.572430555556</v>
      </c>
      <c r="L737" s="3" t="s">
        <v>1181</v>
      </c>
      <c r="M737" s="3" t="s">
        <v>1201</v>
      </c>
      <c r="N737" s="2">
        <v>45278.604363425926</v>
      </c>
      <c r="O737" s="3">
        <v>75.5</v>
      </c>
      <c r="P737" s="3">
        <v>12.6</v>
      </c>
      <c r="Q737" s="2">
        <v>45278.597210648149</v>
      </c>
      <c r="R737" s="3" t="s">
        <v>489</v>
      </c>
      <c r="S737" s="3"/>
      <c r="T737" s="3"/>
      <c r="U737" s="2">
        <v>45278.438472222224</v>
      </c>
      <c r="V737" s="3" t="s">
        <v>1208</v>
      </c>
      <c r="W737" s="3" t="s">
        <v>1246</v>
      </c>
      <c r="X737" s="2">
        <v>45278.501550925925</v>
      </c>
      <c r="Y737" s="3">
        <v>83.5</v>
      </c>
      <c r="Z737" s="3">
        <v>12.4</v>
      </c>
      <c r="AA737" s="2">
        <v>45278.498773148152</v>
      </c>
      <c r="AB737" s="3" t="s">
        <v>475</v>
      </c>
      <c r="AC737" s="3" t="s">
        <v>30</v>
      </c>
      <c r="AD737" s="3">
        <v>0.02</v>
      </c>
    </row>
    <row r="738" spans="1:30" x14ac:dyDescent="0.25">
      <c r="A738" s="2">
        <v>45278.444513888884</v>
      </c>
      <c r="B738" s="3">
        <v>436</v>
      </c>
      <c r="C738" s="3">
        <v>348</v>
      </c>
      <c r="D738" s="2">
        <v>45278.511817129634</v>
      </c>
      <c r="E738" s="3" t="s">
        <v>899</v>
      </c>
      <c r="F738" s="3">
        <v>13.3</v>
      </c>
      <c r="G738" s="2">
        <v>45278.510381944448</v>
      </c>
      <c r="H738" s="3" t="s">
        <v>198</v>
      </c>
      <c r="I738" s="3">
        <v>2.27</v>
      </c>
      <c r="J738" s="3">
        <v>0.02</v>
      </c>
      <c r="K738" s="2">
        <v>45278.573773148149</v>
      </c>
      <c r="L738" s="3" t="s">
        <v>1125</v>
      </c>
      <c r="M738" s="3" t="s">
        <v>1000</v>
      </c>
      <c r="N738" s="2">
        <v>45278.605706018519</v>
      </c>
      <c r="O738" s="3" t="s">
        <v>913</v>
      </c>
      <c r="P738" s="3">
        <v>12.6</v>
      </c>
      <c r="Q738" s="2">
        <v>45278.597384259258</v>
      </c>
      <c r="R738" s="3" t="s">
        <v>489</v>
      </c>
      <c r="S738" s="3" t="s">
        <v>30</v>
      </c>
      <c r="T738" s="3">
        <v>0.02</v>
      </c>
      <c r="U738" s="2">
        <v>45278.43986111111</v>
      </c>
      <c r="V738" s="3" t="s">
        <v>992</v>
      </c>
      <c r="W738" s="3" t="s">
        <v>1303</v>
      </c>
      <c r="X738" s="2">
        <v>45278.501585648148</v>
      </c>
      <c r="Y738" s="3">
        <v>83.5</v>
      </c>
      <c r="Z738" s="3">
        <v>12.4</v>
      </c>
      <c r="AA738" s="2">
        <v>45278.500254629631</v>
      </c>
      <c r="AB738" s="3" t="s">
        <v>54</v>
      </c>
      <c r="AC738" s="3" t="s">
        <v>30</v>
      </c>
      <c r="AD738" s="3">
        <v>0.02</v>
      </c>
    </row>
    <row r="739" spans="1:30" x14ac:dyDescent="0.25">
      <c r="A739" s="2">
        <v>45278.445902777778</v>
      </c>
      <c r="B739" s="3">
        <v>426</v>
      </c>
      <c r="C739" s="3">
        <v>333</v>
      </c>
      <c r="D739" s="2">
        <v>45278.513171296298</v>
      </c>
      <c r="E739" s="3">
        <v>72.5</v>
      </c>
      <c r="F739" s="3">
        <v>13.3</v>
      </c>
      <c r="G739" s="2">
        <v>45278.510439814811</v>
      </c>
      <c r="H739" s="3" t="s">
        <v>198</v>
      </c>
      <c r="I739" s="3">
        <v>2.27</v>
      </c>
      <c r="J739" s="3">
        <v>0.02</v>
      </c>
      <c r="K739" s="2">
        <v>45278.573796296296</v>
      </c>
      <c r="L739" s="3" t="s">
        <v>1125</v>
      </c>
      <c r="M739" s="3" t="s">
        <v>1000</v>
      </c>
      <c r="N739" s="2">
        <v>45278.605775462958</v>
      </c>
      <c r="O739" s="3" t="s">
        <v>913</v>
      </c>
      <c r="P739" s="3">
        <v>12.6</v>
      </c>
      <c r="Q739" s="2">
        <v>45278.597430555557</v>
      </c>
      <c r="R739" s="3" t="s">
        <v>489</v>
      </c>
      <c r="S739" s="3" t="s">
        <v>30</v>
      </c>
      <c r="T739" s="3">
        <v>0.02</v>
      </c>
      <c r="U739" s="2">
        <v>45278.441250000003</v>
      </c>
      <c r="V739" s="3" t="s">
        <v>1048</v>
      </c>
      <c r="W739" s="3" t="s">
        <v>1036</v>
      </c>
      <c r="X739" s="2">
        <v>45278.502928240741</v>
      </c>
      <c r="Y739" s="3">
        <v>83.5</v>
      </c>
      <c r="Z739" s="3">
        <v>12.4</v>
      </c>
      <c r="AA739" s="2">
        <v>45278.500289351854</v>
      </c>
      <c r="AB739" s="3" t="s">
        <v>54</v>
      </c>
      <c r="AC739" s="3" t="s">
        <v>30</v>
      </c>
      <c r="AD739" s="3">
        <v>0.02</v>
      </c>
    </row>
    <row r="740" spans="1:30" x14ac:dyDescent="0.25">
      <c r="A740" s="2">
        <v>45278.44731481481</v>
      </c>
      <c r="B740" s="3">
        <v>358</v>
      </c>
      <c r="C740" s="3">
        <v>299</v>
      </c>
      <c r="D740" s="2">
        <v>45278.513217592597</v>
      </c>
      <c r="E740" s="3">
        <v>72.5</v>
      </c>
      <c r="F740" s="3">
        <v>13.3</v>
      </c>
      <c r="G740" s="2">
        <v>45278.511770833335</v>
      </c>
      <c r="H740" s="3" t="s">
        <v>604</v>
      </c>
      <c r="I740" s="3">
        <v>2.23</v>
      </c>
      <c r="J740" s="3">
        <v>0.02</v>
      </c>
      <c r="K740" s="2">
        <v>45278.575150462959</v>
      </c>
      <c r="L740" s="3" t="s">
        <v>1144</v>
      </c>
      <c r="M740" s="3" t="s">
        <v>1232</v>
      </c>
      <c r="N740" s="2">
        <v>45278.607106481482</v>
      </c>
      <c r="O740" s="3" t="s">
        <v>902</v>
      </c>
      <c r="P740" s="3">
        <v>12.5</v>
      </c>
      <c r="Q740" s="2">
        <v>45278.598773148144</v>
      </c>
      <c r="R740" s="3" t="s">
        <v>1334</v>
      </c>
      <c r="S740" s="3" t="s">
        <v>30</v>
      </c>
      <c r="T740" s="3">
        <v>0.02</v>
      </c>
      <c r="U740" s="2">
        <v>45278.44263888889</v>
      </c>
      <c r="V740" s="3" t="s">
        <v>1048</v>
      </c>
      <c r="W740" s="3" t="s">
        <v>1036</v>
      </c>
      <c r="X740" s="2">
        <v>45278.502974537041</v>
      </c>
      <c r="Y740" s="3">
        <v>83.5</v>
      </c>
      <c r="Z740" s="3">
        <v>12.4</v>
      </c>
      <c r="AA740" s="2">
        <v>45278.501550925925</v>
      </c>
      <c r="AB740" s="3" t="s">
        <v>503</v>
      </c>
      <c r="AC740" s="3" t="s">
        <v>30</v>
      </c>
      <c r="AD740" s="3">
        <v>0.02</v>
      </c>
    </row>
    <row r="741" spans="1:30" x14ac:dyDescent="0.25">
      <c r="A741" s="2">
        <v>45278.448680555557</v>
      </c>
      <c r="B741" s="3">
        <v>358</v>
      </c>
      <c r="C741" s="3">
        <v>299</v>
      </c>
      <c r="D741" s="2">
        <v>45278.514548611114</v>
      </c>
      <c r="E741" s="3">
        <v>72.5</v>
      </c>
      <c r="F741" s="3">
        <v>13.3</v>
      </c>
      <c r="G741" s="2">
        <v>45278.511817129634</v>
      </c>
      <c r="H741" s="3" t="s">
        <v>604</v>
      </c>
      <c r="I741" s="3">
        <v>2.23</v>
      </c>
      <c r="J741" s="3">
        <v>0.02</v>
      </c>
      <c r="K741" s="2">
        <v>45278.575196759259</v>
      </c>
      <c r="L741" s="3" t="s">
        <v>1144</v>
      </c>
      <c r="M741" s="3" t="s">
        <v>1232</v>
      </c>
      <c r="N741" s="2">
        <v>45278.607164351852</v>
      </c>
      <c r="O741" s="3" t="s">
        <v>902</v>
      </c>
      <c r="P741" s="3">
        <v>12.5</v>
      </c>
      <c r="Q741" s="2">
        <v>45278.598807870367</v>
      </c>
      <c r="R741" s="3" t="s">
        <v>1334</v>
      </c>
      <c r="S741" s="3" t="s">
        <v>30</v>
      </c>
      <c r="T741" s="3">
        <v>0.02</v>
      </c>
      <c r="U741" s="2">
        <v>45278.444027777776</v>
      </c>
      <c r="V741" s="3" t="s">
        <v>1250</v>
      </c>
      <c r="W741" s="3" t="s">
        <v>1134</v>
      </c>
      <c r="X741" s="2">
        <v>45278.504363425927</v>
      </c>
      <c r="Y741" s="3">
        <v>83.5</v>
      </c>
      <c r="Z741" s="3">
        <v>12.3</v>
      </c>
      <c r="AA741" s="2">
        <v>45278.501585648148</v>
      </c>
      <c r="AB741" s="3" t="s">
        <v>503</v>
      </c>
      <c r="AC741" s="3" t="s">
        <v>30</v>
      </c>
      <c r="AD741" s="3">
        <v>0.02</v>
      </c>
    </row>
    <row r="742" spans="1:30" x14ac:dyDescent="0.25">
      <c r="A742" s="2">
        <v>45278.450069444443</v>
      </c>
      <c r="B742" s="3">
        <v>388</v>
      </c>
      <c r="C742" s="3">
        <v>304</v>
      </c>
      <c r="D742" s="2">
        <v>45278.514583333337</v>
      </c>
      <c r="E742" s="3">
        <v>72.5</v>
      </c>
      <c r="F742" s="3">
        <v>13.3</v>
      </c>
      <c r="G742" s="2">
        <v>45278.513171296298</v>
      </c>
      <c r="H742" s="3" t="s">
        <v>612</v>
      </c>
      <c r="I742" s="3">
        <v>2.1800000000000002</v>
      </c>
      <c r="J742" s="3">
        <v>0.02</v>
      </c>
      <c r="K742" s="2">
        <v>45278.576550925922</v>
      </c>
      <c r="L742" s="3" t="s">
        <v>1144</v>
      </c>
      <c r="M742" s="3" t="s">
        <v>1232</v>
      </c>
      <c r="N742" s="2">
        <v>45278.608634259261</v>
      </c>
      <c r="O742" s="3">
        <v>76.5</v>
      </c>
      <c r="P742" s="3">
        <v>12.5</v>
      </c>
      <c r="Q742" s="2">
        <v>45278.600150462968</v>
      </c>
      <c r="R742" s="3" t="s">
        <v>78</v>
      </c>
      <c r="S742" s="3" t="s">
        <v>30</v>
      </c>
      <c r="T742" s="3">
        <v>0.02</v>
      </c>
      <c r="U742" s="2">
        <v>45278.445416666669</v>
      </c>
      <c r="V742" s="3" t="s">
        <v>1079</v>
      </c>
      <c r="W742" s="3" t="s">
        <v>1097</v>
      </c>
      <c r="X742" s="2">
        <v>45278.504432870366</v>
      </c>
      <c r="Y742" s="3">
        <v>83.5</v>
      </c>
      <c r="Z742" s="3">
        <v>12.3</v>
      </c>
      <c r="AA742" s="2">
        <v>45278.502928240741</v>
      </c>
      <c r="AB742" s="3" t="s">
        <v>475</v>
      </c>
      <c r="AC742" s="3" t="s">
        <v>30</v>
      </c>
      <c r="AD742" s="3">
        <v>0.02</v>
      </c>
    </row>
    <row r="743" spans="1:30" x14ac:dyDescent="0.25">
      <c r="A743" s="2">
        <v>45278.451458333337</v>
      </c>
      <c r="B743" s="3">
        <v>336</v>
      </c>
      <c r="C743" s="3">
        <v>262</v>
      </c>
      <c r="D743" s="2">
        <v>45278.515949074077</v>
      </c>
      <c r="E743" s="3">
        <v>72.5</v>
      </c>
      <c r="F743" s="3">
        <v>13.3</v>
      </c>
      <c r="G743" s="2">
        <v>45278.513217592597</v>
      </c>
      <c r="H743" s="3" t="s">
        <v>612</v>
      </c>
      <c r="I743" s="3">
        <v>2.1800000000000002</v>
      </c>
      <c r="J743" s="3">
        <v>0.02</v>
      </c>
      <c r="K743" s="2">
        <v>45278.576597222222</v>
      </c>
      <c r="L743" s="3" t="s">
        <v>1144</v>
      </c>
      <c r="M743" s="3" t="s">
        <v>1232</v>
      </c>
      <c r="N743" s="2">
        <v>45278.609872685185</v>
      </c>
      <c r="O743" s="3">
        <v>76.5</v>
      </c>
      <c r="P743" s="3">
        <v>12.5</v>
      </c>
      <c r="Q743" s="2">
        <v>45278.60020833333</v>
      </c>
      <c r="R743" s="3" t="s">
        <v>78</v>
      </c>
      <c r="S743" s="3" t="s">
        <v>30</v>
      </c>
      <c r="T743" s="3">
        <v>0.02</v>
      </c>
      <c r="U743" s="2">
        <v>45278.446805555555</v>
      </c>
      <c r="V743" s="3" t="s">
        <v>1079</v>
      </c>
      <c r="W743" s="3" t="s">
        <v>1097</v>
      </c>
      <c r="X743" s="2">
        <v>45278.505787037036</v>
      </c>
      <c r="Y743" s="3" t="s">
        <v>909</v>
      </c>
      <c r="Z743" s="3">
        <v>12.3</v>
      </c>
      <c r="AA743" s="2">
        <v>45278.502974537041</v>
      </c>
      <c r="AB743" s="3" t="s">
        <v>475</v>
      </c>
      <c r="AC743" s="3" t="s">
        <v>30</v>
      </c>
      <c r="AD743" s="3">
        <v>0.02</v>
      </c>
    </row>
    <row r="744" spans="1:30" x14ac:dyDescent="0.25">
      <c r="A744" s="2">
        <v>45278.452847222223</v>
      </c>
      <c r="B744" s="3">
        <v>336</v>
      </c>
      <c r="C744" s="3">
        <v>262</v>
      </c>
      <c r="D744" s="2">
        <v>45278.5159837963</v>
      </c>
      <c r="E744" s="3">
        <v>72.5</v>
      </c>
      <c r="F744" s="3">
        <v>13.3</v>
      </c>
      <c r="G744" s="2">
        <v>45278.514548611114</v>
      </c>
      <c r="H744" s="3" t="s">
        <v>627</v>
      </c>
      <c r="I744" s="3">
        <v>2.11</v>
      </c>
      <c r="J744" s="3">
        <v>0.02</v>
      </c>
      <c r="K744" s="2">
        <v>45278.577974537038</v>
      </c>
      <c r="L744" s="3" t="s">
        <v>1233</v>
      </c>
      <c r="M744" s="3" t="s">
        <v>1137</v>
      </c>
      <c r="N744" s="2">
        <v>45278.609930555554</v>
      </c>
      <c r="O744" s="3">
        <v>76.5</v>
      </c>
      <c r="P744" s="3">
        <v>12.5</v>
      </c>
      <c r="Q744" s="2">
        <v>45278.601539351846</v>
      </c>
      <c r="R744" s="3" t="s">
        <v>1376</v>
      </c>
      <c r="S744" s="3" t="s">
        <v>30</v>
      </c>
      <c r="T744" s="3">
        <v>0.02</v>
      </c>
      <c r="U744" s="2">
        <v>45278.448194444441</v>
      </c>
      <c r="V744" s="3" t="s">
        <v>952</v>
      </c>
      <c r="W744" s="3" t="s">
        <v>1042</v>
      </c>
      <c r="X744" s="2">
        <v>45278.505798611106</v>
      </c>
      <c r="Y744" s="3" t="s">
        <v>909</v>
      </c>
      <c r="Z744" s="3">
        <v>12.3</v>
      </c>
      <c r="AA744" s="2">
        <v>45278.504363425927</v>
      </c>
      <c r="AB744" s="3" t="s">
        <v>478</v>
      </c>
      <c r="AC744" s="3" t="s">
        <v>30</v>
      </c>
      <c r="AD744" s="3">
        <v>0.02</v>
      </c>
    </row>
    <row r="745" spans="1:30" x14ac:dyDescent="0.25">
      <c r="A745" s="2">
        <v>45278.455185185187</v>
      </c>
      <c r="B745" s="3">
        <v>410</v>
      </c>
      <c r="C745" s="3">
        <v>323</v>
      </c>
      <c r="D745" s="2">
        <v>45278.517337962963</v>
      </c>
      <c r="E745" s="3">
        <v>72.5</v>
      </c>
      <c r="F745" s="3">
        <v>13.2</v>
      </c>
      <c r="G745" s="2">
        <v>45278.514583333337</v>
      </c>
      <c r="H745" s="3" t="s">
        <v>627</v>
      </c>
      <c r="I745" s="3">
        <v>2.11</v>
      </c>
      <c r="J745" s="3">
        <v>0.02</v>
      </c>
      <c r="K745" s="2">
        <v>45278.577986111108</v>
      </c>
      <c r="L745" s="3" t="s">
        <v>1233</v>
      </c>
      <c r="M745" s="3" t="s">
        <v>1137</v>
      </c>
      <c r="N745" s="2">
        <v>45278.611261574071</v>
      </c>
      <c r="O745" s="3" t="s">
        <v>902</v>
      </c>
      <c r="P745" s="3">
        <v>12.5</v>
      </c>
      <c r="Q745" s="2">
        <v>45278.601585648154</v>
      </c>
      <c r="R745" s="3" t="s">
        <v>1376</v>
      </c>
      <c r="S745" s="3" t="s">
        <v>30</v>
      </c>
      <c r="T745" s="3">
        <v>0.02</v>
      </c>
      <c r="U745" s="2">
        <v>45278.449583333335</v>
      </c>
      <c r="V745" s="3" t="s">
        <v>1219</v>
      </c>
      <c r="W745" s="3" t="s">
        <v>1432</v>
      </c>
      <c r="X745" s="2">
        <v>45278.507152777776</v>
      </c>
      <c r="Y745" s="3">
        <v>83.5</v>
      </c>
      <c r="Z745" s="3">
        <v>12.3</v>
      </c>
      <c r="AA745" s="2">
        <v>45278.504432870366</v>
      </c>
      <c r="AB745" s="3" t="s">
        <v>478</v>
      </c>
      <c r="AC745" s="3" t="s">
        <v>30</v>
      </c>
      <c r="AD745" s="3">
        <v>0.02</v>
      </c>
    </row>
    <row r="746" spans="1:30" x14ac:dyDescent="0.25">
      <c r="A746" s="2">
        <v>45278.456226851849</v>
      </c>
      <c r="B746" s="3">
        <v>353</v>
      </c>
      <c r="C746" s="3">
        <v>272</v>
      </c>
      <c r="D746" s="2">
        <v>45278.517384259263</v>
      </c>
      <c r="E746" s="3">
        <v>72.5</v>
      </c>
      <c r="F746" s="3">
        <v>13.2</v>
      </c>
      <c r="G746" s="2">
        <v>45278.515949074077</v>
      </c>
      <c r="H746" s="3" t="s">
        <v>613</v>
      </c>
      <c r="I746" s="3">
        <v>2.06</v>
      </c>
      <c r="J746" s="3">
        <v>0.02</v>
      </c>
      <c r="K746" s="2">
        <v>45278.579317129625</v>
      </c>
      <c r="L746" s="3" t="s">
        <v>1234</v>
      </c>
      <c r="M746" s="3" t="s">
        <v>1235</v>
      </c>
      <c r="N746" s="2">
        <v>45278.611319444448</v>
      </c>
      <c r="O746" s="3" t="s">
        <v>902</v>
      </c>
      <c r="P746" s="3">
        <v>12.5</v>
      </c>
      <c r="Q746" s="2">
        <v>45278.602986111116</v>
      </c>
      <c r="R746" s="3" t="s">
        <v>1350</v>
      </c>
      <c r="S746" s="3" t="s">
        <v>30</v>
      </c>
      <c r="T746" s="3">
        <v>0.02</v>
      </c>
      <c r="U746" s="2">
        <v>45278.452384259261</v>
      </c>
      <c r="V746" s="3" t="s">
        <v>1454</v>
      </c>
      <c r="W746" s="3" t="s">
        <v>1163</v>
      </c>
      <c r="X746" s="2">
        <v>45278.508599537032</v>
      </c>
      <c r="Y746" s="3" t="s">
        <v>909</v>
      </c>
      <c r="Z746" s="3">
        <v>12.3</v>
      </c>
      <c r="AA746" s="2">
        <v>45278.505787037036</v>
      </c>
      <c r="AB746" s="3" t="s">
        <v>60</v>
      </c>
      <c r="AC746" s="3" t="s">
        <v>30</v>
      </c>
      <c r="AD746" s="3">
        <v>0.02</v>
      </c>
    </row>
    <row r="747" spans="1:30" x14ac:dyDescent="0.25">
      <c r="A747" s="2">
        <v>45278.457627314812</v>
      </c>
      <c r="B747" s="3">
        <v>348</v>
      </c>
      <c r="C747" s="3">
        <v>266</v>
      </c>
      <c r="D747" s="2">
        <v>45278.518750000003</v>
      </c>
      <c r="E747" s="3">
        <v>72.5</v>
      </c>
      <c r="F747" s="3">
        <v>13.2</v>
      </c>
      <c r="G747" s="2">
        <v>45278.5159837963</v>
      </c>
      <c r="H747" s="3" t="s">
        <v>613</v>
      </c>
      <c r="I747" s="3">
        <v>2.06</v>
      </c>
      <c r="J747" s="3">
        <v>0.02</v>
      </c>
      <c r="K747" s="2">
        <v>45278.579351851848</v>
      </c>
      <c r="L747" s="3" t="s">
        <v>1234</v>
      </c>
      <c r="M747" s="3" t="s">
        <v>1235</v>
      </c>
      <c r="N747" s="2">
        <v>45278.612650462965</v>
      </c>
      <c r="O747" s="3">
        <v>76.5</v>
      </c>
      <c r="P747" s="3">
        <v>12.5</v>
      </c>
      <c r="Q747" s="2">
        <v>45278.604351851856</v>
      </c>
      <c r="R747" s="3" t="s">
        <v>450</v>
      </c>
      <c r="S747" s="3" t="s">
        <v>30</v>
      </c>
      <c r="T747" s="3">
        <v>0.02</v>
      </c>
      <c r="U747" s="2">
        <v>45278.454097222224</v>
      </c>
      <c r="V747" s="3" t="s">
        <v>1144</v>
      </c>
      <c r="W747" s="3" t="s">
        <v>1108</v>
      </c>
      <c r="X747" s="2">
        <v>45278.508645833332</v>
      </c>
      <c r="Y747" s="3" t="s">
        <v>909</v>
      </c>
      <c r="Z747" s="3">
        <v>12.3</v>
      </c>
      <c r="AA747" s="2">
        <v>45278.505798611106</v>
      </c>
      <c r="AB747" s="3" t="s">
        <v>60</v>
      </c>
      <c r="AC747" s="3" t="s">
        <v>30</v>
      </c>
      <c r="AD747" s="3">
        <v>0.02</v>
      </c>
    </row>
    <row r="748" spans="1:30" x14ac:dyDescent="0.25">
      <c r="A748" s="2">
        <v>45278.459085648152</v>
      </c>
      <c r="B748" s="3">
        <v>348</v>
      </c>
      <c r="C748" s="3">
        <v>266</v>
      </c>
      <c r="D748" s="2">
        <v>45278.518750000003</v>
      </c>
      <c r="E748" s="3">
        <v>72.5</v>
      </c>
      <c r="F748" s="3">
        <v>13.2</v>
      </c>
      <c r="G748" s="2">
        <v>45278.517337962963</v>
      </c>
      <c r="H748" s="3" t="s">
        <v>704</v>
      </c>
      <c r="I748" s="3">
        <v>1.99</v>
      </c>
      <c r="J748" s="3">
        <v>0.02</v>
      </c>
      <c r="K748" s="2">
        <v>45278.580717592587</v>
      </c>
      <c r="L748" s="3" t="s">
        <v>1234</v>
      </c>
      <c r="M748" s="3" t="s">
        <v>1235</v>
      </c>
      <c r="N748" s="2">
        <v>45278.612719907411</v>
      </c>
      <c r="O748" s="3">
        <v>76.5</v>
      </c>
      <c r="P748" s="3">
        <v>12.5</v>
      </c>
      <c r="Q748" s="2">
        <v>45278.604363425926</v>
      </c>
      <c r="R748" s="3" t="s">
        <v>450</v>
      </c>
      <c r="S748" s="3" t="s">
        <v>30</v>
      </c>
      <c r="T748" s="3">
        <v>0.02</v>
      </c>
      <c r="U748" s="2">
        <v>45278.454687500001</v>
      </c>
      <c r="V748" s="3" t="s">
        <v>980</v>
      </c>
      <c r="W748" s="3" t="s">
        <v>1203</v>
      </c>
      <c r="X748" s="2">
        <v>45278.509895833333</v>
      </c>
      <c r="Y748" s="3" t="s">
        <v>909</v>
      </c>
      <c r="Z748" s="3">
        <v>12.3</v>
      </c>
      <c r="AA748" s="2">
        <v>45278.507152777776</v>
      </c>
      <c r="AB748" s="3" t="s">
        <v>1258</v>
      </c>
      <c r="AC748" s="3" t="s">
        <v>30</v>
      </c>
      <c r="AD748" s="3">
        <v>0.02</v>
      </c>
    </row>
    <row r="749" spans="1:30" x14ac:dyDescent="0.25">
      <c r="A749" s="2">
        <v>45278.460381944446</v>
      </c>
      <c r="B749" s="3">
        <v>442</v>
      </c>
      <c r="C749" s="3">
        <v>276</v>
      </c>
      <c r="D749" s="2">
        <v>45278.520104166666</v>
      </c>
      <c r="E749" s="3">
        <v>72.5</v>
      </c>
      <c r="F749" s="3">
        <v>13.3</v>
      </c>
      <c r="G749" s="2">
        <v>45278.517384259263</v>
      </c>
      <c r="H749" s="3" t="s">
        <v>704</v>
      </c>
      <c r="I749" s="3">
        <v>1.99</v>
      </c>
      <c r="J749" s="3">
        <v>0.02</v>
      </c>
      <c r="K749" s="2">
        <v>45278.580763888887</v>
      </c>
      <c r="L749" s="3" t="s">
        <v>1234</v>
      </c>
      <c r="M749" s="3" t="s">
        <v>1235</v>
      </c>
      <c r="N749" s="2">
        <v>45278.614050925928</v>
      </c>
      <c r="O749" s="3" t="s">
        <v>902</v>
      </c>
      <c r="P749" s="3">
        <v>12.5</v>
      </c>
      <c r="Q749" s="2">
        <v>45278.605706018519</v>
      </c>
      <c r="R749" s="3" t="s">
        <v>710</v>
      </c>
      <c r="S749" s="3" t="s">
        <v>30</v>
      </c>
      <c r="T749" s="3">
        <v>0.02</v>
      </c>
      <c r="U749" s="2">
        <v>45278.455729166672</v>
      </c>
      <c r="V749" s="3" t="s">
        <v>980</v>
      </c>
      <c r="W749" s="3" t="s">
        <v>1203</v>
      </c>
      <c r="X749" s="2">
        <v>45278.510046296295</v>
      </c>
      <c r="Y749" s="3" t="s">
        <v>909</v>
      </c>
      <c r="Z749" s="3">
        <v>12.3</v>
      </c>
      <c r="AA749" s="2">
        <v>45278.508599537032</v>
      </c>
      <c r="AB749" s="3" t="s">
        <v>1258</v>
      </c>
      <c r="AC749" s="3" t="s">
        <v>30</v>
      </c>
      <c r="AD749" s="3">
        <v>0.02</v>
      </c>
    </row>
    <row r="750" spans="1:30" x14ac:dyDescent="0.25">
      <c r="A750" s="2">
        <v>45278.461770833332</v>
      </c>
      <c r="B750" s="3">
        <v>348</v>
      </c>
      <c r="C750" s="3">
        <v>252</v>
      </c>
      <c r="D750" s="2">
        <v>45278.520150462966</v>
      </c>
      <c r="E750" s="3">
        <v>72.5</v>
      </c>
      <c r="F750" s="3">
        <v>13.3</v>
      </c>
      <c r="G750" s="2">
        <v>45278.518750000003</v>
      </c>
      <c r="H750" s="3" t="s">
        <v>197</v>
      </c>
      <c r="I750" s="3">
        <v>1.9</v>
      </c>
      <c r="J750" s="3">
        <v>0.02</v>
      </c>
      <c r="K750" s="2">
        <v>45278.582106481481</v>
      </c>
      <c r="L750" s="3" t="s">
        <v>1211</v>
      </c>
      <c r="M750" s="3" t="s">
        <v>1201</v>
      </c>
      <c r="N750" s="2">
        <v>45278.614085648151</v>
      </c>
      <c r="O750" s="3" t="s">
        <v>902</v>
      </c>
      <c r="P750" s="3">
        <v>12.5</v>
      </c>
      <c r="Q750" s="2">
        <v>45278.605775462958</v>
      </c>
      <c r="R750" s="3" t="s">
        <v>710</v>
      </c>
      <c r="S750" s="3" t="s">
        <v>30</v>
      </c>
      <c r="T750" s="3">
        <v>0.02</v>
      </c>
      <c r="U750" s="2">
        <v>45278.457106481481</v>
      </c>
      <c r="V750" s="3" t="s">
        <v>1249</v>
      </c>
      <c r="W750" s="3" t="s">
        <v>1231</v>
      </c>
      <c r="X750" s="2">
        <v>45278.511273148149</v>
      </c>
      <c r="Y750" s="3" t="s">
        <v>909</v>
      </c>
      <c r="Z750" s="3">
        <v>12.3</v>
      </c>
      <c r="AA750" s="2">
        <v>45278.508645833332</v>
      </c>
      <c r="AB750" s="3" t="s">
        <v>1258</v>
      </c>
      <c r="AC750" s="3" t="s">
        <v>30</v>
      </c>
      <c r="AD750" s="3">
        <v>0.02</v>
      </c>
    </row>
    <row r="751" spans="1:30" x14ac:dyDescent="0.25">
      <c r="A751" s="2">
        <v>45278.463159722218</v>
      </c>
      <c r="B751" s="3">
        <v>348</v>
      </c>
      <c r="C751" s="3">
        <v>252</v>
      </c>
      <c r="D751" s="2">
        <v>45278.521504629629</v>
      </c>
      <c r="E751" s="3">
        <v>72.5</v>
      </c>
      <c r="F751" s="3">
        <v>13.2</v>
      </c>
      <c r="G751" s="2">
        <v>45278.518750000003</v>
      </c>
      <c r="H751" s="3" t="s">
        <v>197</v>
      </c>
      <c r="I751" s="3">
        <v>1.9</v>
      </c>
      <c r="J751" s="3">
        <v>0.02</v>
      </c>
      <c r="K751" s="2">
        <v>45278.582152777773</v>
      </c>
      <c r="L751" s="3" t="s">
        <v>1211</v>
      </c>
      <c r="M751" s="3" t="s">
        <v>1201</v>
      </c>
      <c r="N751" s="2">
        <v>45278.615439814814</v>
      </c>
      <c r="O751" s="3">
        <v>76.5</v>
      </c>
      <c r="P751" s="3">
        <v>12.4</v>
      </c>
      <c r="Q751" s="2">
        <v>45278.607106481482</v>
      </c>
      <c r="R751" s="3" t="s">
        <v>1367</v>
      </c>
      <c r="S751" s="3" t="s">
        <v>30</v>
      </c>
      <c r="T751" s="3">
        <v>0.02</v>
      </c>
      <c r="U751" s="2">
        <v>45278.458506944444</v>
      </c>
      <c r="V751" s="3" t="s">
        <v>1111</v>
      </c>
      <c r="W751" s="3" t="s">
        <v>1168</v>
      </c>
      <c r="X751" s="2">
        <v>45278.511331018519</v>
      </c>
      <c r="Y751" s="3" t="s">
        <v>909</v>
      </c>
      <c r="Z751" s="3">
        <v>12.3</v>
      </c>
      <c r="AA751" s="2">
        <v>45278.509895833333</v>
      </c>
      <c r="AB751" s="3" t="s">
        <v>593</v>
      </c>
      <c r="AC751" s="3" t="s">
        <v>30</v>
      </c>
      <c r="AD751" s="3">
        <v>0.02</v>
      </c>
    </row>
    <row r="752" spans="1:30" x14ac:dyDescent="0.25">
      <c r="A752" s="2">
        <v>45278.464548611111</v>
      </c>
      <c r="B752" s="3">
        <v>324</v>
      </c>
      <c r="C752" s="3">
        <v>241</v>
      </c>
      <c r="D752" s="2">
        <v>45278.521539351852</v>
      </c>
      <c r="E752" s="3">
        <v>72.5</v>
      </c>
      <c r="F752" s="3">
        <v>13.2</v>
      </c>
      <c r="G752" s="2">
        <v>45278.520104166666</v>
      </c>
      <c r="H752" s="3" t="s">
        <v>618</v>
      </c>
      <c r="I752" s="3">
        <v>1.76</v>
      </c>
      <c r="J752" s="3">
        <v>0.02</v>
      </c>
      <c r="K752" s="2">
        <v>45278.583680555559</v>
      </c>
      <c r="L752" s="3" t="s">
        <v>973</v>
      </c>
      <c r="M752" s="3" t="s">
        <v>1041</v>
      </c>
      <c r="N752" s="2">
        <v>45278.615486111114</v>
      </c>
      <c r="O752" s="3">
        <v>76.5</v>
      </c>
      <c r="P752" s="3">
        <v>12.4</v>
      </c>
      <c r="Q752" s="2">
        <v>45278.607164351852</v>
      </c>
      <c r="R752" s="3" t="s">
        <v>1367</v>
      </c>
      <c r="S752" s="3" t="s">
        <v>30</v>
      </c>
      <c r="T752" s="3">
        <v>0.02</v>
      </c>
      <c r="U752" s="2">
        <v>45278.459907407407</v>
      </c>
      <c r="V752" s="3" t="s">
        <v>1111</v>
      </c>
      <c r="W752" s="3" t="s">
        <v>1168</v>
      </c>
      <c r="X752" s="2">
        <v>45278.512743055559</v>
      </c>
      <c r="Y752" s="3" t="s">
        <v>909</v>
      </c>
      <c r="Z752" s="3">
        <v>12.3</v>
      </c>
      <c r="AA752" s="2">
        <v>45278.510046296295</v>
      </c>
      <c r="AB752" s="3" t="s">
        <v>593</v>
      </c>
      <c r="AC752" s="3" t="s">
        <v>30</v>
      </c>
      <c r="AD752" s="3">
        <v>0.02</v>
      </c>
    </row>
    <row r="753" spans="1:30" x14ac:dyDescent="0.25">
      <c r="A753" s="2">
        <v>45278.465937500005</v>
      </c>
      <c r="B753" s="3">
        <v>442</v>
      </c>
      <c r="C753" s="3">
        <v>344</v>
      </c>
      <c r="D753" s="2">
        <v>45278.522893518515</v>
      </c>
      <c r="E753" s="3">
        <v>72.5</v>
      </c>
      <c r="F753" s="3">
        <v>13.2</v>
      </c>
      <c r="G753" s="2">
        <v>45278.520150462966</v>
      </c>
      <c r="H753" s="3" t="s">
        <v>618</v>
      </c>
      <c r="I753" s="3">
        <v>1.76</v>
      </c>
      <c r="J753" s="3">
        <v>0.02</v>
      </c>
      <c r="K753" s="2">
        <v>45278.583715277782</v>
      </c>
      <c r="L753" s="3" t="s">
        <v>973</v>
      </c>
      <c r="M753" s="3" t="s">
        <v>1041</v>
      </c>
      <c r="N753" s="2">
        <v>45278.6168287037</v>
      </c>
      <c r="O753" s="3" t="s">
        <v>902</v>
      </c>
      <c r="P753" s="3">
        <v>12.3</v>
      </c>
      <c r="Q753" s="2">
        <v>45278.608634259261</v>
      </c>
      <c r="R753" s="3" t="s">
        <v>467</v>
      </c>
      <c r="S753" s="3" t="s">
        <v>30</v>
      </c>
      <c r="T753" s="3">
        <v>0.02</v>
      </c>
      <c r="U753" s="2">
        <v>45278.462685185186</v>
      </c>
      <c r="V753" s="3" t="s">
        <v>1227</v>
      </c>
      <c r="W753" s="3" t="s">
        <v>1210</v>
      </c>
      <c r="X753" s="2">
        <v>45278.512754629628</v>
      </c>
      <c r="Y753" s="3" t="s">
        <v>909</v>
      </c>
      <c r="Z753" s="3">
        <v>12.3</v>
      </c>
      <c r="AA753" s="2">
        <v>45278.511273148149</v>
      </c>
      <c r="AB753" s="3" t="s">
        <v>475</v>
      </c>
      <c r="AC753" s="3" t="s">
        <v>30</v>
      </c>
      <c r="AD753" s="3">
        <v>0.02</v>
      </c>
    </row>
    <row r="754" spans="1:30" x14ac:dyDescent="0.25">
      <c r="A754" s="2">
        <v>45278.467430555553</v>
      </c>
      <c r="B754" s="3">
        <v>442</v>
      </c>
      <c r="C754" s="3">
        <v>344</v>
      </c>
      <c r="D754" s="2">
        <v>45278.522928240738</v>
      </c>
      <c r="E754" s="3">
        <v>72.5</v>
      </c>
      <c r="F754" s="3">
        <v>13.2</v>
      </c>
      <c r="G754" s="2">
        <v>45278.521504629629</v>
      </c>
      <c r="H754" s="3" t="s">
        <v>592</v>
      </c>
      <c r="I754" s="3">
        <v>1.75</v>
      </c>
      <c r="J754" s="3">
        <v>0.02</v>
      </c>
      <c r="K754" s="2">
        <v>45278.58494212963</v>
      </c>
      <c r="L754" s="3" t="s">
        <v>973</v>
      </c>
      <c r="M754" s="3" t="s">
        <v>1041</v>
      </c>
      <c r="N754" s="2">
        <v>45278.616875</v>
      </c>
      <c r="O754" s="3" t="s">
        <v>902</v>
      </c>
      <c r="P754" s="3">
        <v>12.3</v>
      </c>
      <c r="Q754" s="2">
        <v>45278.609872685185</v>
      </c>
      <c r="R754" s="3" t="s">
        <v>79</v>
      </c>
      <c r="S754" s="3" t="s">
        <v>30</v>
      </c>
      <c r="T754" s="3">
        <v>0.02</v>
      </c>
      <c r="U754" s="2">
        <v>45278.464062500003</v>
      </c>
      <c r="V754" s="3" t="s">
        <v>1227</v>
      </c>
      <c r="W754" s="3" t="s">
        <v>1210</v>
      </c>
      <c r="X754" s="2">
        <v>45278.514039351852</v>
      </c>
      <c r="Y754" s="3" t="s">
        <v>909</v>
      </c>
      <c r="Z754" s="3">
        <v>12.2</v>
      </c>
      <c r="AA754" s="2">
        <v>45278.511331018519</v>
      </c>
      <c r="AB754" s="3" t="s">
        <v>475</v>
      </c>
      <c r="AC754" s="3" t="s">
        <v>30</v>
      </c>
      <c r="AD754" s="3">
        <v>0.02</v>
      </c>
    </row>
    <row r="755" spans="1:30" x14ac:dyDescent="0.25">
      <c r="A755" s="2">
        <v>45278.468726851846</v>
      </c>
      <c r="B755" s="3">
        <v>355</v>
      </c>
      <c r="C755" s="3">
        <v>271</v>
      </c>
      <c r="D755" s="2">
        <v>45278.524270833332</v>
      </c>
      <c r="E755" s="3" t="s">
        <v>897</v>
      </c>
      <c r="F755" s="3">
        <v>13.3</v>
      </c>
      <c r="G755" s="2">
        <v>45278.521539351852</v>
      </c>
      <c r="H755" s="3" t="s">
        <v>592</v>
      </c>
      <c r="I755" s="3">
        <v>1.75</v>
      </c>
      <c r="J755" s="3">
        <v>0.02</v>
      </c>
      <c r="K755" s="2">
        <v>45278.584965277776</v>
      </c>
      <c r="L755" s="3" t="s">
        <v>973</v>
      </c>
      <c r="M755" s="3" t="s">
        <v>1041</v>
      </c>
      <c r="N755" s="2">
        <v>45278.618217592593</v>
      </c>
      <c r="O755" s="3">
        <v>77.5</v>
      </c>
      <c r="P755" s="3">
        <v>12.3</v>
      </c>
      <c r="Q755" s="2">
        <v>45278.609930555554</v>
      </c>
      <c r="R755" s="3" t="s">
        <v>79</v>
      </c>
      <c r="S755" s="3" t="s">
        <v>30</v>
      </c>
      <c r="T755" s="3">
        <v>0.02</v>
      </c>
      <c r="U755" s="2">
        <v>45278.465439814812</v>
      </c>
      <c r="V755" s="3" t="s">
        <v>1104</v>
      </c>
      <c r="W755" s="3" t="s">
        <v>1064</v>
      </c>
      <c r="X755" s="2">
        <v>45278.514108796298</v>
      </c>
      <c r="Y755" s="3" t="s">
        <v>909</v>
      </c>
      <c r="Z755" s="3">
        <v>12.2</v>
      </c>
      <c r="AA755" s="2">
        <v>45278.512743055559</v>
      </c>
      <c r="AB755" s="3" t="s">
        <v>469</v>
      </c>
      <c r="AC755" s="3" t="s">
        <v>30</v>
      </c>
      <c r="AD755" s="3">
        <v>0.02</v>
      </c>
    </row>
    <row r="756" spans="1:30" x14ac:dyDescent="0.25">
      <c r="A756" s="2">
        <v>45278.47010416667</v>
      </c>
      <c r="B756" s="3">
        <v>381</v>
      </c>
      <c r="C756" s="3">
        <v>296</v>
      </c>
      <c r="D756" s="2">
        <v>45278.524317129632</v>
      </c>
      <c r="E756" s="3" t="s">
        <v>897</v>
      </c>
      <c r="F756" s="3">
        <v>13.3</v>
      </c>
      <c r="G756" s="2">
        <v>45278.522893518515</v>
      </c>
      <c r="H756" s="3" t="s">
        <v>394</v>
      </c>
      <c r="I756" s="3">
        <v>1.55</v>
      </c>
      <c r="J756" s="3">
        <v>0.02</v>
      </c>
      <c r="K756" s="2">
        <v>45278.586342592593</v>
      </c>
      <c r="L756" s="3" t="s">
        <v>523</v>
      </c>
      <c r="M756" s="3" t="s">
        <v>993</v>
      </c>
      <c r="N756" s="2">
        <v>45278.618263888886</v>
      </c>
      <c r="O756" s="3">
        <v>77.5</v>
      </c>
      <c r="P756" s="3">
        <v>12.3</v>
      </c>
      <c r="Q756" s="2">
        <v>45278.611261574071</v>
      </c>
      <c r="R756" s="3" t="s">
        <v>1328</v>
      </c>
      <c r="S756" s="3" t="s">
        <v>30</v>
      </c>
      <c r="T756" s="3">
        <v>0.02</v>
      </c>
      <c r="U756" s="2">
        <v>45278.466840277775</v>
      </c>
      <c r="V756" s="3" t="s">
        <v>1201</v>
      </c>
      <c r="W756" s="3" t="s">
        <v>1191</v>
      </c>
      <c r="X756" s="2">
        <v>45278.515462962961</v>
      </c>
      <c r="Y756" s="3" t="s">
        <v>909</v>
      </c>
      <c r="Z756" s="3">
        <v>12.2</v>
      </c>
      <c r="AA756" s="2">
        <v>45278.512754629628</v>
      </c>
      <c r="AB756" s="3" t="s">
        <v>469</v>
      </c>
      <c r="AC756" s="3" t="s">
        <v>30</v>
      </c>
      <c r="AD756" s="3">
        <v>0.02</v>
      </c>
    </row>
    <row r="757" spans="1:30" x14ac:dyDescent="0.25">
      <c r="A757" s="2">
        <v>45278.471493055556</v>
      </c>
      <c r="B757" s="3">
        <v>381</v>
      </c>
      <c r="C757" s="3">
        <v>296</v>
      </c>
      <c r="D757" s="2">
        <v>45278.525659722218</v>
      </c>
      <c r="E757" s="3" t="s">
        <v>897</v>
      </c>
      <c r="F757" s="3">
        <v>13.2</v>
      </c>
      <c r="G757" s="2">
        <v>45278.522928240738</v>
      </c>
      <c r="H757" s="3" t="s">
        <v>394</v>
      </c>
      <c r="I757" s="3">
        <v>1.55</v>
      </c>
      <c r="J757" s="3">
        <v>0.02</v>
      </c>
      <c r="K757" s="2">
        <v>45278.586377314816</v>
      </c>
      <c r="L757" s="3" t="s">
        <v>523</v>
      </c>
      <c r="M757" s="3" t="s">
        <v>993</v>
      </c>
      <c r="N757" s="2">
        <v>45278.619594907403</v>
      </c>
      <c r="O757" s="3" t="s">
        <v>903</v>
      </c>
      <c r="P757" s="3">
        <v>12.3</v>
      </c>
      <c r="Q757" s="2">
        <v>45278.611319444448</v>
      </c>
      <c r="R757" s="3" t="s">
        <v>1328</v>
      </c>
      <c r="S757" s="3" t="s">
        <v>30</v>
      </c>
      <c r="T757" s="3">
        <v>0.02</v>
      </c>
      <c r="U757" s="2">
        <v>45278.468217592592</v>
      </c>
      <c r="V757" s="3" t="s">
        <v>1201</v>
      </c>
      <c r="W757" s="3" t="s">
        <v>1191</v>
      </c>
      <c r="X757" s="2">
        <v>45278.515509259261</v>
      </c>
      <c r="Y757" s="3" t="s">
        <v>909</v>
      </c>
      <c r="Z757" s="3">
        <v>12.2</v>
      </c>
      <c r="AA757" s="2">
        <v>45278.514039351852</v>
      </c>
      <c r="AB757" s="3" t="s">
        <v>469</v>
      </c>
      <c r="AC757" s="3" t="s">
        <v>30</v>
      </c>
      <c r="AD757" s="3">
        <v>0.02</v>
      </c>
    </row>
    <row r="758" spans="1:30" x14ac:dyDescent="0.25">
      <c r="A758" s="2">
        <v>45278.472881944443</v>
      </c>
      <c r="B758" s="3">
        <v>435</v>
      </c>
      <c r="C758" s="3">
        <v>346</v>
      </c>
      <c r="D758" s="2">
        <v>45278.525706018518</v>
      </c>
      <c r="E758" s="3" t="s">
        <v>897</v>
      </c>
      <c r="F758" s="3">
        <v>13.2</v>
      </c>
      <c r="G758" s="2">
        <v>45278.524270833332</v>
      </c>
      <c r="H758" s="3" t="s">
        <v>384</v>
      </c>
      <c r="I758" s="3">
        <v>1.57</v>
      </c>
      <c r="J758" s="3">
        <v>0.02</v>
      </c>
      <c r="K758" s="2">
        <v>45278.587777777779</v>
      </c>
      <c r="L758" s="3" t="s">
        <v>540</v>
      </c>
      <c r="M758" s="3" t="s">
        <v>993</v>
      </c>
      <c r="N758" s="2">
        <v>45278.619652777779</v>
      </c>
      <c r="O758" s="3" t="s">
        <v>903</v>
      </c>
      <c r="P758" s="3">
        <v>12.3</v>
      </c>
      <c r="Q758" s="2">
        <v>45278.612650462965</v>
      </c>
      <c r="R758" s="3" t="s">
        <v>1377</v>
      </c>
      <c r="S758" s="3" t="s">
        <v>30</v>
      </c>
      <c r="T758" s="3">
        <v>0.02</v>
      </c>
      <c r="U758" s="2">
        <v>45278.469606481478</v>
      </c>
      <c r="V758" s="3" t="s">
        <v>1227</v>
      </c>
      <c r="W758" s="3" t="s">
        <v>1106</v>
      </c>
      <c r="X758" s="2">
        <v>45278.516828703709</v>
      </c>
      <c r="Y758" s="3" t="s">
        <v>909</v>
      </c>
      <c r="Z758" s="3">
        <v>12.2</v>
      </c>
      <c r="AA758" s="2">
        <v>45278.514108796298</v>
      </c>
      <c r="AB758" s="3" t="s">
        <v>469</v>
      </c>
      <c r="AC758" s="3" t="s">
        <v>30</v>
      </c>
      <c r="AD758" s="3">
        <v>0.02</v>
      </c>
    </row>
    <row r="759" spans="1:30" x14ac:dyDescent="0.25">
      <c r="A759" s="2">
        <v>45278.474270833336</v>
      </c>
      <c r="B759" s="3">
        <v>257</v>
      </c>
      <c r="C759" s="3">
        <v>207</v>
      </c>
      <c r="D759" s="2">
        <v>45278.527048611111</v>
      </c>
      <c r="E759" s="3" t="s">
        <v>897</v>
      </c>
      <c r="F759" s="3">
        <v>13.2</v>
      </c>
      <c r="G759" s="2">
        <v>45278.524317129632</v>
      </c>
      <c r="H759" s="3" t="s">
        <v>384</v>
      </c>
      <c r="I759" s="3">
        <v>1.57</v>
      </c>
      <c r="J759" s="3">
        <v>0.02</v>
      </c>
      <c r="K759" s="2">
        <v>45278.587789351848</v>
      </c>
      <c r="L759" s="3" t="s">
        <v>540</v>
      </c>
      <c r="M759" s="3" t="s">
        <v>993</v>
      </c>
      <c r="N759" s="2">
        <v>45278.620995370366</v>
      </c>
      <c r="O759" s="3">
        <v>79.5</v>
      </c>
      <c r="P759" s="3">
        <v>12.6</v>
      </c>
      <c r="Q759" s="2">
        <v>45278.612719907411</v>
      </c>
      <c r="R759" s="3" t="s">
        <v>1377</v>
      </c>
      <c r="S759" s="3" t="s">
        <v>30</v>
      </c>
      <c r="T759" s="3">
        <v>0.02</v>
      </c>
      <c r="U759" s="2">
        <v>45278.472407407404</v>
      </c>
      <c r="V759" s="3" t="s">
        <v>969</v>
      </c>
      <c r="W759" s="3" t="s">
        <v>1127</v>
      </c>
      <c r="X759" s="2">
        <v>45278.516863425924</v>
      </c>
      <c r="Y759" s="3" t="s">
        <v>909</v>
      </c>
      <c r="Z759" s="3">
        <v>12.2</v>
      </c>
      <c r="AA759" s="2">
        <v>45278.515462962961</v>
      </c>
      <c r="AB759" s="3" t="s">
        <v>704</v>
      </c>
      <c r="AC759" s="3" t="s">
        <v>30</v>
      </c>
      <c r="AD759" s="3">
        <v>0.03</v>
      </c>
    </row>
    <row r="760" spans="1:30" x14ac:dyDescent="0.25">
      <c r="A760" s="2">
        <v>45278.477071759262</v>
      </c>
      <c r="B760" s="3">
        <v>355</v>
      </c>
      <c r="C760" s="3">
        <v>294</v>
      </c>
      <c r="D760" s="2">
        <v>45278.527094907404</v>
      </c>
      <c r="E760" s="3" t="s">
        <v>897</v>
      </c>
      <c r="F760" s="3">
        <v>13.2</v>
      </c>
      <c r="G760" s="2">
        <v>45278.525659722218</v>
      </c>
      <c r="H760" s="3" t="s">
        <v>189</v>
      </c>
      <c r="I760" s="3">
        <v>1.47</v>
      </c>
      <c r="J760" s="3">
        <v>0.02</v>
      </c>
      <c r="K760" s="2">
        <v>45278.589085648149</v>
      </c>
      <c r="L760" s="3" t="s">
        <v>540</v>
      </c>
      <c r="M760" s="3" t="s">
        <v>993</v>
      </c>
      <c r="N760" s="2">
        <v>45278.621041666665</v>
      </c>
      <c r="O760" s="3">
        <v>79.5</v>
      </c>
      <c r="P760" s="3">
        <v>12.6</v>
      </c>
      <c r="Q760" s="2">
        <v>45278.613807870366</v>
      </c>
      <c r="R760" s="3" t="s">
        <v>638</v>
      </c>
      <c r="S760" s="3"/>
      <c r="T760" s="3"/>
      <c r="U760" s="2">
        <v>45278.473773148144</v>
      </c>
      <c r="V760" s="3" t="s">
        <v>1191</v>
      </c>
      <c r="W760" s="3" t="s">
        <v>1171</v>
      </c>
      <c r="X760" s="2">
        <v>45278.518217592587</v>
      </c>
      <c r="Y760" s="3" t="s">
        <v>909</v>
      </c>
      <c r="Z760" s="3">
        <v>12.2</v>
      </c>
      <c r="AA760" s="2">
        <v>45278.515509259261</v>
      </c>
      <c r="AB760" s="3" t="s">
        <v>704</v>
      </c>
      <c r="AC760" s="3" t="s">
        <v>30</v>
      </c>
      <c r="AD760" s="3">
        <v>0.03</v>
      </c>
    </row>
    <row r="761" spans="1:30" x14ac:dyDescent="0.25">
      <c r="A761" s="2">
        <v>45278.478437500002</v>
      </c>
      <c r="B761" s="3">
        <v>437</v>
      </c>
      <c r="C761" s="3">
        <v>299</v>
      </c>
      <c r="D761" s="2">
        <v>45278.528437500005</v>
      </c>
      <c r="E761" s="3" t="s">
        <v>897</v>
      </c>
      <c r="F761" s="3">
        <v>13.2</v>
      </c>
      <c r="G761" s="2">
        <v>45278.525706018518</v>
      </c>
      <c r="H761" s="3" t="s">
        <v>189</v>
      </c>
      <c r="I761" s="3">
        <v>1.47</v>
      </c>
      <c r="J761" s="3">
        <v>0.02</v>
      </c>
      <c r="K761" s="2">
        <v>45278.589097222226</v>
      </c>
      <c r="L761" s="3" t="s">
        <v>540</v>
      </c>
      <c r="M761" s="3" t="s">
        <v>993</v>
      </c>
      <c r="N761" s="2">
        <v>45278.622384259259</v>
      </c>
      <c r="O761" s="3">
        <v>77.5</v>
      </c>
      <c r="P761" s="3">
        <v>12.8</v>
      </c>
      <c r="Q761" s="2">
        <v>45278.613854166666</v>
      </c>
      <c r="R761" s="3" t="s">
        <v>638</v>
      </c>
      <c r="S761" s="3"/>
      <c r="T761" s="3"/>
      <c r="U761" s="2">
        <v>45278.475162037037</v>
      </c>
      <c r="V761" s="3" t="s">
        <v>1246</v>
      </c>
      <c r="W761" s="3" t="s">
        <v>1059</v>
      </c>
      <c r="X761" s="2">
        <v>45278.518252314811</v>
      </c>
      <c r="Y761" s="3" t="s">
        <v>909</v>
      </c>
      <c r="Z761" s="3">
        <v>12.2</v>
      </c>
      <c r="AA761" s="2">
        <v>45278.516828703709</v>
      </c>
      <c r="AB761" s="3" t="s">
        <v>145</v>
      </c>
      <c r="AC761" s="3" t="s">
        <v>30</v>
      </c>
      <c r="AD761" s="3">
        <v>0.02</v>
      </c>
    </row>
    <row r="762" spans="1:30" x14ac:dyDescent="0.25">
      <c r="A762" s="2">
        <v>45278.479826388888</v>
      </c>
      <c r="B762" s="3">
        <v>437</v>
      </c>
      <c r="C762" s="3">
        <v>299</v>
      </c>
      <c r="D762" s="2">
        <v>45278.528483796297</v>
      </c>
      <c r="E762" s="3" t="s">
        <v>897</v>
      </c>
      <c r="F762" s="3">
        <v>13.2</v>
      </c>
      <c r="G762" s="2">
        <v>45278.527048611111</v>
      </c>
      <c r="H762" s="3" t="s">
        <v>194</v>
      </c>
      <c r="I762" s="3">
        <v>1.28</v>
      </c>
      <c r="J762" s="3">
        <v>0.02</v>
      </c>
      <c r="K762" s="2">
        <v>45278.590474537035</v>
      </c>
      <c r="L762" s="3" t="s">
        <v>414</v>
      </c>
      <c r="M762" s="3" t="s">
        <v>557</v>
      </c>
      <c r="N762" s="2">
        <v>45278.622465277775</v>
      </c>
      <c r="O762" s="3">
        <v>77.5</v>
      </c>
      <c r="P762" s="3">
        <v>12.8</v>
      </c>
      <c r="Q762" s="2">
        <v>45278.614050925928</v>
      </c>
      <c r="R762" s="3" t="s">
        <v>638</v>
      </c>
      <c r="S762" s="3" t="s">
        <v>30</v>
      </c>
      <c r="T762" s="3">
        <v>0.02</v>
      </c>
      <c r="U762" s="2">
        <v>45278.47655092593</v>
      </c>
      <c r="V762" s="3" t="s">
        <v>1246</v>
      </c>
      <c r="W762" s="3" t="s">
        <v>1059</v>
      </c>
      <c r="X762" s="2">
        <v>45278.519594907411</v>
      </c>
      <c r="Y762" s="3" t="s">
        <v>909</v>
      </c>
      <c r="Z762" s="3">
        <v>12.2</v>
      </c>
      <c r="AA762" s="2">
        <v>45278.516863425924</v>
      </c>
      <c r="AB762" s="3" t="s">
        <v>145</v>
      </c>
      <c r="AC762" s="3" t="s">
        <v>30</v>
      </c>
      <c r="AD762" s="3">
        <v>0.02</v>
      </c>
    </row>
    <row r="763" spans="1:30" x14ac:dyDescent="0.25">
      <c r="A763" s="2">
        <v>45278.481215277774</v>
      </c>
      <c r="B763" s="3">
        <v>504</v>
      </c>
      <c r="C763" s="3">
        <v>322</v>
      </c>
      <c r="D763" s="2">
        <v>45278.529826388884</v>
      </c>
      <c r="E763" s="3" t="s">
        <v>897</v>
      </c>
      <c r="F763" s="3">
        <v>13.2</v>
      </c>
      <c r="G763" s="2">
        <v>45278.527094907404</v>
      </c>
      <c r="H763" s="3" t="s">
        <v>194</v>
      </c>
      <c r="I763" s="3">
        <v>1.28</v>
      </c>
      <c r="J763" s="3">
        <v>0.02</v>
      </c>
      <c r="K763" s="2">
        <v>45278.590891203705</v>
      </c>
      <c r="L763" s="3" t="s">
        <v>414</v>
      </c>
      <c r="M763" s="3" t="s">
        <v>557</v>
      </c>
      <c r="N763" s="2">
        <v>45278.623761574076</v>
      </c>
      <c r="O763" s="3">
        <v>77.5</v>
      </c>
      <c r="P763" s="3">
        <v>12.8</v>
      </c>
      <c r="Q763" s="2">
        <v>45278.614085648151</v>
      </c>
      <c r="R763" s="3" t="s">
        <v>638</v>
      </c>
      <c r="S763" s="3" t="s">
        <v>30</v>
      </c>
      <c r="T763" s="3">
        <v>0.02</v>
      </c>
      <c r="U763" s="2">
        <v>45278.477939814809</v>
      </c>
      <c r="V763" s="3" t="s">
        <v>1188</v>
      </c>
      <c r="W763" s="3" t="s">
        <v>1255</v>
      </c>
      <c r="X763" s="2">
        <v>45278.51966435185</v>
      </c>
      <c r="Y763" s="3" t="s">
        <v>909</v>
      </c>
      <c r="Z763" s="3">
        <v>12.2</v>
      </c>
      <c r="AA763" s="2">
        <v>45278.518217592587</v>
      </c>
      <c r="AB763" s="3" t="s">
        <v>394</v>
      </c>
      <c r="AC763" s="3" t="s">
        <v>30</v>
      </c>
      <c r="AD763" s="3">
        <v>0.02</v>
      </c>
    </row>
    <row r="764" spans="1:30" x14ac:dyDescent="0.25">
      <c r="A764" s="2">
        <v>45278.482604166667</v>
      </c>
      <c r="B764" s="3">
        <v>467</v>
      </c>
      <c r="C764" s="3">
        <v>382</v>
      </c>
      <c r="D764" s="2">
        <v>45278.52988425926</v>
      </c>
      <c r="E764" s="3" t="s">
        <v>897</v>
      </c>
      <c r="F764" s="3">
        <v>13.2</v>
      </c>
      <c r="G764" s="2">
        <v>45278.528437500005</v>
      </c>
      <c r="H764" s="3" t="s">
        <v>241</v>
      </c>
      <c r="I764" s="3">
        <v>1.24</v>
      </c>
      <c r="J764" s="3">
        <v>0.02</v>
      </c>
      <c r="K764" s="2">
        <v>45278.592175925922</v>
      </c>
      <c r="L764" s="3" t="s">
        <v>535</v>
      </c>
      <c r="M764" s="3" t="s">
        <v>1236</v>
      </c>
      <c r="N764" s="2">
        <v>45278.623807870375</v>
      </c>
      <c r="O764" s="3">
        <v>77.5</v>
      </c>
      <c r="P764" s="3">
        <v>12.8</v>
      </c>
      <c r="Q764" s="2">
        <v>45278.615439814814</v>
      </c>
      <c r="R764" s="3" t="s">
        <v>1378</v>
      </c>
      <c r="S764" s="3" t="s">
        <v>30</v>
      </c>
      <c r="T764" s="3">
        <v>0.02</v>
      </c>
      <c r="U764" s="2">
        <v>45278.479328703703</v>
      </c>
      <c r="V764" s="3" t="s">
        <v>1452</v>
      </c>
      <c r="W764" s="3" t="s">
        <v>1254</v>
      </c>
      <c r="X764" s="2">
        <v>45278.520995370374</v>
      </c>
      <c r="Y764" s="3">
        <v>84.5</v>
      </c>
      <c r="Z764" s="3">
        <v>12.2</v>
      </c>
      <c r="AA764" s="2">
        <v>45278.518252314811</v>
      </c>
      <c r="AB764" s="3" t="s">
        <v>394</v>
      </c>
      <c r="AC764" s="3" t="s">
        <v>30</v>
      </c>
      <c r="AD764" s="3">
        <v>0.02</v>
      </c>
    </row>
    <row r="765" spans="1:30" x14ac:dyDescent="0.25">
      <c r="A765" s="2">
        <v>45278.483993055561</v>
      </c>
      <c r="B765" s="3">
        <v>467</v>
      </c>
      <c r="C765" s="3">
        <v>382</v>
      </c>
      <c r="D765" s="2">
        <v>45278.531215277777</v>
      </c>
      <c r="E765" s="3" t="s">
        <v>897</v>
      </c>
      <c r="F765" s="3">
        <v>13.2</v>
      </c>
      <c r="G765" s="2">
        <v>45278.528483796297</v>
      </c>
      <c r="H765" s="3" t="s">
        <v>241</v>
      </c>
      <c r="I765" s="3">
        <v>1.24</v>
      </c>
      <c r="J765" s="3">
        <v>0.02</v>
      </c>
      <c r="K765" s="2">
        <v>45278.592222222222</v>
      </c>
      <c r="L765" s="3" t="s">
        <v>535</v>
      </c>
      <c r="M765" s="3" t="s">
        <v>1236</v>
      </c>
      <c r="N765" s="2">
        <v>45278.625162037039</v>
      </c>
      <c r="O765" s="3">
        <v>77.5</v>
      </c>
      <c r="P765" s="3">
        <v>12.8</v>
      </c>
      <c r="Q765" s="2">
        <v>45278.615486111114</v>
      </c>
      <c r="R765" s="3" t="s">
        <v>1378</v>
      </c>
      <c r="S765" s="3" t="s">
        <v>30</v>
      </c>
      <c r="T765" s="3">
        <v>0.02</v>
      </c>
      <c r="U765" s="2">
        <v>45278.480740740742</v>
      </c>
      <c r="V765" s="3" t="s">
        <v>1452</v>
      </c>
      <c r="W765" s="3" t="s">
        <v>1254</v>
      </c>
      <c r="X765" s="2">
        <v>45278.521030092597</v>
      </c>
      <c r="Y765" s="3">
        <v>84.5</v>
      </c>
      <c r="Z765" s="3">
        <v>12.2</v>
      </c>
      <c r="AA765" s="2">
        <v>45278.519594907411</v>
      </c>
      <c r="AB765" s="3" t="s">
        <v>595</v>
      </c>
      <c r="AC765" s="3" t="s">
        <v>30</v>
      </c>
      <c r="AD765" s="3">
        <v>0.02</v>
      </c>
    </row>
    <row r="766" spans="1:30" x14ac:dyDescent="0.25">
      <c r="A766" s="2">
        <v>45278.48538194444</v>
      </c>
      <c r="B766" s="3">
        <v>434</v>
      </c>
      <c r="C766" s="3">
        <v>338</v>
      </c>
      <c r="D766" s="2">
        <v>45278.531273148154</v>
      </c>
      <c r="E766" s="3" t="s">
        <v>897</v>
      </c>
      <c r="F766" s="3">
        <v>13.2</v>
      </c>
      <c r="G766" s="2">
        <v>45278.529826388884</v>
      </c>
      <c r="H766" s="3" t="s">
        <v>334</v>
      </c>
      <c r="I766" s="3">
        <v>1.25</v>
      </c>
      <c r="J766" s="3">
        <v>0.02</v>
      </c>
      <c r="K766" s="2">
        <v>45278.593217592592</v>
      </c>
      <c r="L766" s="3" t="s">
        <v>535</v>
      </c>
      <c r="M766" s="3" t="s">
        <v>1236</v>
      </c>
      <c r="N766" s="2">
        <v>45278.625219907408</v>
      </c>
      <c r="O766" s="3">
        <v>77.5</v>
      </c>
      <c r="P766" s="3">
        <v>12.8</v>
      </c>
      <c r="Q766" s="2">
        <v>45278.6168287037</v>
      </c>
      <c r="R766" s="3" t="s">
        <v>89</v>
      </c>
      <c r="S766" s="3" t="s">
        <v>30</v>
      </c>
      <c r="T766" s="3">
        <v>0.02</v>
      </c>
      <c r="U766" s="2">
        <v>45278.482106481482</v>
      </c>
      <c r="V766" s="3" t="s">
        <v>1133</v>
      </c>
      <c r="W766" s="3" t="s">
        <v>1232</v>
      </c>
      <c r="X766" s="2">
        <v>45278.522372685184</v>
      </c>
      <c r="Y766" s="3" t="s">
        <v>909</v>
      </c>
      <c r="Z766" s="3">
        <v>12.2</v>
      </c>
      <c r="AA766" s="2">
        <v>45278.51966435185</v>
      </c>
      <c r="AB766" s="3" t="s">
        <v>595</v>
      </c>
      <c r="AC766" s="3" t="s">
        <v>30</v>
      </c>
      <c r="AD766" s="3">
        <v>0.02</v>
      </c>
    </row>
    <row r="767" spans="1:30" x14ac:dyDescent="0.25">
      <c r="A767" s="2">
        <v>45278.486770833333</v>
      </c>
      <c r="B767" s="3">
        <v>397</v>
      </c>
      <c r="C767" s="3">
        <v>313</v>
      </c>
      <c r="D767" s="2">
        <v>45278.53260416667</v>
      </c>
      <c r="E767" s="3" t="s">
        <v>897</v>
      </c>
      <c r="F767" s="3">
        <v>13.2</v>
      </c>
      <c r="G767" s="2">
        <v>45278.52988425926</v>
      </c>
      <c r="H767" s="3" t="s">
        <v>334</v>
      </c>
      <c r="I767" s="3">
        <v>1.25</v>
      </c>
      <c r="J767" s="3">
        <v>0.02</v>
      </c>
      <c r="K767" s="2">
        <v>45278.593252314815</v>
      </c>
      <c r="L767" s="3" t="s">
        <v>535</v>
      </c>
      <c r="M767" s="3" t="s">
        <v>1236</v>
      </c>
      <c r="N767" s="2">
        <v>45278.626550925925</v>
      </c>
      <c r="O767" s="3" t="s">
        <v>902</v>
      </c>
      <c r="P767" s="3">
        <v>12.7</v>
      </c>
      <c r="Q767" s="2">
        <v>45278.616875</v>
      </c>
      <c r="R767" s="3" t="s">
        <v>89</v>
      </c>
      <c r="S767" s="3" t="s">
        <v>30</v>
      </c>
      <c r="T767" s="3">
        <v>0.02</v>
      </c>
      <c r="U767" s="2">
        <v>45278.482141203705</v>
      </c>
      <c r="V767" s="3" t="s">
        <v>1133</v>
      </c>
      <c r="W767" s="3" t="s">
        <v>1232</v>
      </c>
      <c r="X767" s="2">
        <v>45278.522418981476</v>
      </c>
      <c r="Y767" s="3" t="s">
        <v>909</v>
      </c>
      <c r="Z767" s="3">
        <v>12.2</v>
      </c>
      <c r="AA767" s="2">
        <v>45278.520995370374</v>
      </c>
      <c r="AB767" s="3" t="s">
        <v>648</v>
      </c>
      <c r="AC767" s="3" t="s">
        <v>30</v>
      </c>
      <c r="AD767" s="3">
        <v>0.02</v>
      </c>
    </row>
    <row r="768" spans="1:30" x14ac:dyDescent="0.25">
      <c r="A768" s="2">
        <v>45278.488159722227</v>
      </c>
      <c r="B768" s="3">
        <v>397</v>
      </c>
      <c r="C768" s="3">
        <v>313</v>
      </c>
      <c r="D768" s="2">
        <v>45278.532650462963</v>
      </c>
      <c r="E768" s="3" t="s">
        <v>897</v>
      </c>
      <c r="F768" s="3">
        <v>13.2</v>
      </c>
      <c r="G768" s="2">
        <v>45278.531215277777</v>
      </c>
      <c r="H768" s="3" t="s">
        <v>196</v>
      </c>
      <c r="I768" s="3" t="s">
        <v>30</v>
      </c>
      <c r="J768" s="3">
        <v>0.02</v>
      </c>
      <c r="K768" s="2">
        <v>45278.594594907408</v>
      </c>
      <c r="L768" s="3" t="s">
        <v>339</v>
      </c>
      <c r="M768" s="3" t="s">
        <v>1144</v>
      </c>
      <c r="N768" s="2">
        <v>45278.626597222217</v>
      </c>
      <c r="O768" s="3" t="s">
        <v>902</v>
      </c>
      <c r="P768" s="3">
        <v>12.7</v>
      </c>
      <c r="Q768" s="2">
        <v>45278.618217592593</v>
      </c>
      <c r="R768" s="3" t="s">
        <v>1379</v>
      </c>
      <c r="S768" s="3" t="s">
        <v>30</v>
      </c>
      <c r="T768" s="3">
        <v>0.02</v>
      </c>
      <c r="U768" s="2">
        <v>45278.483495370368</v>
      </c>
      <c r="V768" s="3" t="s">
        <v>1204</v>
      </c>
      <c r="W768" s="3" t="s">
        <v>1203</v>
      </c>
      <c r="X768" s="2">
        <v>45278.523773148147</v>
      </c>
      <c r="Y768" s="3">
        <v>84.5</v>
      </c>
      <c r="Z768" s="3">
        <v>12.2</v>
      </c>
      <c r="AA768" s="2">
        <v>45278.521030092597</v>
      </c>
      <c r="AB768" s="3" t="s">
        <v>648</v>
      </c>
      <c r="AC768" s="3" t="s">
        <v>30</v>
      </c>
      <c r="AD768" s="3">
        <v>0.02</v>
      </c>
    </row>
    <row r="769" spans="1:30" x14ac:dyDescent="0.25">
      <c r="A769" s="2">
        <v>45278.489548611113</v>
      </c>
      <c r="B769" s="3">
        <v>382</v>
      </c>
      <c r="C769" s="3">
        <v>307</v>
      </c>
      <c r="D769" s="2">
        <v>45278.534004629633</v>
      </c>
      <c r="E769" s="3" t="s">
        <v>897</v>
      </c>
      <c r="F769" s="3">
        <v>13.2</v>
      </c>
      <c r="G769" s="2">
        <v>45278.531273148154</v>
      </c>
      <c r="H769" s="3" t="s">
        <v>196</v>
      </c>
      <c r="I769" s="3" t="s">
        <v>30</v>
      </c>
      <c r="J769" s="3">
        <v>0.02</v>
      </c>
      <c r="K769" s="2">
        <v>45278.594652777778</v>
      </c>
      <c r="L769" s="3" t="s">
        <v>339</v>
      </c>
      <c r="M769" s="3" t="s">
        <v>1144</v>
      </c>
      <c r="N769" s="2">
        <v>45278.627951388888</v>
      </c>
      <c r="O769" s="3">
        <v>77.5</v>
      </c>
      <c r="P769" s="3">
        <v>12.6</v>
      </c>
      <c r="Q769" s="2">
        <v>45278.618263888886</v>
      </c>
      <c r="R769" s="3" t="s">
        <v>1379</v>
      </c>
      <c r="S769" s="3" t="s">
        <v>30</v>
      </c>
      <c r="T769" s="3">
        <v>0.02</v>
      </c>
      <c r="U769" s="2">
        <v>45278.483530092592</v>
      </c>
      <c r="V769" s="3" t="s">
        <v>1204</v>
      </c>
      <c r="W769" s="3" t="s">
        <v>1203</v>
      </c>
      <c r="X769" s="2">
        <v>45278.523819444439</v>
      </c>
      <c r="Y769" s="3">
        <v>84.5</v>
      </c>
      <c r="Z769" s="3">
        <v>12.2</v>
      </c>
      <c r="AA769" s="2">
        <v>45278.522372685184</v>
      </c>
      <c r="AB769" s="3" t="s">
        <v>746</v>
      </c>
      <c r="AC769" s="3" t="s">
        <v>30</v>
      </c>
      <c r="AD769" s="3">
        <v>0.02</v>
      </c>
    </row>
    <row r="770" spans="1:30" x14ac:dyDescent="0.25">
      <c r="A770" s="2">
        <v>45278.492349537039</v>
      </c>
      <c r="B770" s="3">
        <v>404</v>
      </c>
      <c r="C770" s="3">
        <v>315</v>
      </c>
      <c r="D770" s="2">
        <v>45278.534050925926</v>
      </c>
      <c r="E770" s="3" t="s">
        <v>897</v>
      </c>
      <c r="F770" s="3">
        <v>13.2</v>
      </c>
      <c r="G770" s="2">
        <v>45278.53260416667</v>
      </c>
      <c r="H770" s="3" t="s">
        <v>705</v>
      </c>
      <c r="I770" s="3" t="s">
        <v>30</v>
      </c>
      <c r="J770" s="3">
        <v>0.02</v>
      </c>
      <c r="K770" s="2">
        <v>45278.595995370371</v>
      </c>
      <c r="L770" s="3" t="s">
        <v>339</v>
      </c>
      <c r="M770" s="3" t="s">
        <v>961</v>
      </c>
      <c r="N770" s="2">
        <v>45278.62799768518</v>
      </c>
      <c r="O770" s="3">
        <v>77.5</v>
      </c>
      <c r="P770" s="3">
        <v>12.6</v>
      </c>
      <c r="Q770" s="2">
        <v>45278.619594907403</v>
      </c>
      <c r="R770" s="3" t="s">
        <v>1380</v>
      </c>
      <c r="S770" s="3" t="s">
        <v>30</v>
      </c>
      <c r="T770" s="3">
        <v>0.02</v>
      </c>
      <c r="U770" s="2">
        <v>45278.484884259262</v>
      </c>
      <c r="V770" s="3" t="s">
        <v>1204</v>
      </c>
      <c r="W770" s="3" t="s">
        <v>1203</v>
      </c>
      <c r="X770" s="2">
        <v>45278.525150462963</v>
      </c>
      <c r="Y770" s="3">
        <v>84.5</v>
      </c>
      <c r="Z770" s="3">
        <v>12.2</v>
      </c>
      <c r="AA770" s="2">
        <v>45278.522418981476</v>
      </c>
      <c r="AB770" s="3" t="s">
        <v>746</v>
      </c>
      <c r="AC770" s="3" t="s">
        <v>30</v>
      </c>
      <c r="AD770" s="3">
        <v>0.02</v>
      </c>
    </row>
    <row r="771" spans="1:30" x14ac:dyDescent="0.25">
      <c r="A771" s="2">
        <v>45278.493715277778</v>
      </c>
      <c r="B771" s="3">
        <v>396</v>
      </c>
      <c r="C771" s="3">
        <v>307</v>
      </c>
      <c r="D771" s="2">
        <v>45278.535381944443</v>
      </c>
      <c r="E771" s="3" t="s">
        <v>897</v>
      </c>
      <c r="F771" s="3">
        <v>13.2</v>
      </c>
      <c r="G771" s="2">
        <v>45278.532650462963</v>
      </c>
      <c r="H771" s="3" t="s">
        <v>705</v>
      </c>
      <c r="I771" s="3" t="s">
        <v>30</v>
      </c>
      <c r="J771" s="3">
        <v>0.02</v>
      </c>
      <c r="K771" s="2">
        <v>45278.596041666664</v>
      </c>
      <c r="L771" s="3" t="s">
        <v>339</v>
      </c>
      <c r="M771" s="3" t="s">
        <v>961</v>
      </c>
      <c r="N771" s="2">
        <v>45278.629317129627</v>
      </c>
      <c r="O771" s="3" t="s">
        <v>903</v>
      </c>
      <c r="P771" s="3">
        <v>12.5</v>
      </c>
      <c r="Q771" s="2">
        <v>45278.619652777779</v>
      </c>
      <c r="R771" s="3" t="s">
        <v>1380</v>
      </c>
      <c r="S771" s="3" t="s">
        <v>30</v>
      </c>
      <c r="T771" s="3">
        <v>0.02</v>
      </c>
      <c r="U771" s="2">
        <v>45278.484942129631</v>
      </c>
      <c r="V771" s="3" t="s">
        <v>1204</v>
      </c>
      <c r="W771" s="3" t="s">
        <v>1203</v>
      </c>
      <c r="X771" s="2">
        <v>45278.525196759263</v>
      </c>
      <c r="Y771" s="3">
        <v>84.5</v>
      </c>
      <c r="Z771" s="3">
        <v>12.2</v>
      </c>
      <c r="AA771" s="2">
        <v>45278.523773148147</v>
      </c>
      <c r="AB771" s="3" t="s">
        <v>669</v>
      </c>
      <c r="AC771" s="3" t="s">
        <v>30</v>
      </c>
      <c r="AD771" s="3">
        <v>0.02</v>
      </c>
    </row>
    <row r="772" spans="1:30" x14ac:dyDescent="0.25">
      <c r="A772" s="2">
        <v>45278.495104166665</v>
      </c>
      <c r="B772" s="3">
        <v>438</v>
      </c>
      <c r="C772" s="3">
        <v>338</v>
      </c>
      <c r="D772" s="2">
        <v>45278.535428240742</v>
      </c>
      <c r="E772" s="3" t="s">
        <v>897</v>
      </c>
      <c r="F772" s="3">
        <v>13.2</v>
      </c>
      <c r="G772" s="2">
        <v>45278.534004629633</v>
      </c>
      <c r="H772" s="3" t="s">
        <v>101</v>
      </c>
      <c r="I772" s="3" t="s">
        <v>30</v>
      </c>
      <c r="J772" s="3">
        <v>0.02</v>
      </c>
      <c r="K772" s="2">
        <v>45278.597384259258</v>
      </c>
      <c r="L772" s="3" t="s">
        <v>339</v>
      </c>
      <c r="M772" s="3" t="s">
        <v>961</v>
      </c>
      <c r="N772" s="2">
        <v>45278.629363425927</v>
      </c>
      <c r="O772" s="3" t="s">
        <v>903</v>
      </c>
      <c r="P772" s="3">
        <v>12.5</v>
      </c>
      <c r="Q772" s="2">
        <v>45278.620995370366</v>
      </c>
      <c r="R772" s="3" t="s">
        <v>1376</v>
      </c>
      <c r="S772" s="3" t="s">
        <v>30</v>
      </c>
      <c r="T772" s="3">
        <v>0.02</v>
      </c>
      <c r="U772" s="2">
        <v>45278.486273148148</v>
      </c>
      <c r="V772" s="3" t="s">
        <v>1082</v>
      </c>
      <c r="W772" s="3" t="s">
        <v>956</v>
      </c>
      <c r="X772" s="2">
        <v>45278.526550925926</v>
      </c>
      <c r="Y772" s="3">
        <v>84.5</v>
      </c>
      <c r="Z772" s="3">
        <v>12.2</v>
      </c>
      <c r="AA772" s="2">
        <v>45278.523819444439</v>
      </c>
      <c r="AB772" s="3" t="s">
        <v>669</v>
      </c>
      <c r="AC772" s="3" t="s">
        <v>30</v>
      </c>
      <c r="AD772" s="3">
        <v>0.02</v>
      </c>
    </row>
    <row r="773" spans="1:30" x14ac:dyDescent="0.25">
      <c r="A773" s="2">
        <v>45278.495138888888</v>
      </c>
      <c r="B773" s="3">
        <v>438</v>
      </c>
      <c r="C773" s="3">
        <v>338</v>
      </c>
      <c r="D773" s="2">
        <v>45278.536793981482</v>
      </c>
      <c r="E773" s="3" t="s">
        <v>897</v>
      </c>
      <c r="F773" s="3">
        <v>13.2</v>
      </c>
      <c r="G773" s="2">
        <v>45278.534050925926</v>
      </c>
      <c r="H773" s="3" t="s">
        <v>101</v>
      </c>
      <c r="I773" s="3" t="s">
        <v>30</v>
      </c>
      <c r="J773" s="3">
        <v>0.02</v>
      </c>
      <c r="K773" s="2">
        <v>45278.597430555557</v>
      </c>
      <c r="L773" s="3" t="s">
        <v>339</v>
      </c>
      <c r="M773" s="3" t="s">
        <v>961</v>
      </c>
      <c r="N773" s="2">
        <v>45278.630775462967</v>
      </c>
      <c r="O773" s="3">
        <v>77.5</v>
      </c>
      <c r="P773" s="3">
        <v>12.6</v>
      </c>
      <c r="Q773" s="2">
        <v>45278.621041666665</v>
      </c>
      <c r="R773" s="3" t="s">
        <v>1376</v>
      </c>
      <c r="S773" s="3" t="s">
        <v>30</v>
      </c>
      <c r="T773" s="3">
        <v>0.02</v>
      </c>
      <c r="U773" s="2">
        <v>45278.486307870371</v>
      </c>
      <c r="V773" s="3" t="s">
        <v>1082</v>
      </c>
      <c r="W773" s="3" t="s">
        <v>956</v>
      </c>
      <c r="X773" s="2">
        <v>45278.526585648149</v>
      </c>
      <c r="Y773" s="3">
        <v>84.5</v>
      </c>
      <c r="Z773" s="3">
        <v>12.2</v>
      </c>
      <c r="AA773" s="2">
        <v>45278.525150462963</v>
      </c>
      <c r="AB773" s="3" t="s">
        <v>644</v>
      </c>
      <c r="AC773" s="3" t="s">
        <v>30</v>
      </c>
      <c r="AD773" s="3">
        <v>0.02</v>
      </c>
    </row>
    <row r="774" spans="1:30" x14ac:dyDescent="0.25">
      <c r="A774" s="2">
        <v>45278.496516203704</v>
      </c>
      <c r="B774" s="3">
        <v>438</v>
      </c>
      <c r="C774" s="3">
        <v>338</v>
      </c>
      <c r="D774" s="2">
        <v>45278.538206018522</v>
      </c>
      <c r="E774" s="3" t="s">
        <v>897</v>
      </c>
      <c r="F774" s="3">
        <v>13.2</v>
      </c>
      <c r="G774" s="2">
        <v>45278.535381944443</v>
      </c>
      <c r="H774" s="3" t="s">
        <v>621</v>
      </c>
      <c r="I774" s="3" t="s">
        <v>30</v>
      </c>
      <c r="J774" s="3">
        <v>0.02</v>
      </c>
      <c r="K774" s="2">
        <v>45278.598773148144</v>
      </c>
      <c r="L774" s="3" t="s">
        <v>784</v>
      </c>
      <c r="M774" s="3" t="s">
        <v>809</v>
      </c>
      <c r="N774" s="2">
        <v>45278.630775462967</v>
      </c>
      <c r="O774" s="3">
        <v>77.5</v>
      </c>
      <c r="P774" s="3">
        <v>12.6</v>
      </c>
      <c r="Q774" s="2">
        <v>45278.621446759258</v>
      </c>
      <c r="R774" s="3" t="s">
        <v>1381</v>
      </c>
      <c r="S774" s="3"/>
      <c r="T774" s="3"/>
      <c r="U774" s="2">
        <v>45278.487662037034</v>
      </c>
      <c r="V774" s="3" t="s">
        <v>986</v>
      </c>
      <c r="W774" s="3" t="s">
        <v>1133</v>
      </c>
      <c r="X774" s="2">
        <v>45278.527939814812</v>
      </c>
      <c r="Y774" s="3">
        <v>84.5</v>
      </c>
      <c r="Z774" s="3">
        <v>12.2</v>
      </c>
      <c r="AA774" s="2">
        <v>45278.525196759263</v>
      </c>
      <c r="AB774" s="3" t="s">
        <v>644</v>
      </c>
      <c r="AC774" s="3" t="s">
        <v>30</v>
      </c>
      <c r="AD774" s="3">
        <v>0.02</v>
      </c>
    </row>
    <row r="775" spans="1:30" x14ac:dyDescent="0.25">
      <c r="A775" s="2">
        <v>45278.496539351851</v>
      </c>
      <c r="B775" s="3">
        <v>438</v>
      </c>
      <c r="C775" s="3">
        <v>338</v>
      </c>
      <c r="D775" s="2">
        <v>45278.538229166668</v>
      </c>
      <c r="E775" s="3" t="s">
        <v>897</v>
      </c>
      <c r="F775" s="3">
        <v>13.2</v>
      </c>
      <c r="G775" s="2">
        <v>45278.535428240742</v>
      </c>
      <c r="H775" s="3" t="s">
        <v>621</v>
      </c>
      <c r="I775" s="3" t="s">
        <v>30</v>
      </c>
      <c r="J775" s="3">
        <v>0.02</v>
      </c>
      <c r="K775" s="2">
        <v>45278.598807870367</v>
      </c>
      <c r="L775" s="3" t="s">
        <v>784</v>
      </c>
      <c r="M775" s="3" t="s">
        <v>809</v>
      </c>
      <c r="N775" s="2">
        <v>45278.632106481484</v>
      </c>
      <c r="O775" s="3">
        <v>78.5</v>
      </c>
      <c r="P775" s="3">
        <v>12.5</v>
      </c>
      <c r="Q775" s="2">
        <v>45278.621493055558</v>
      </c>
      <c r="R775" s="3" t="s">
        <v>1381</v>
      </c>
      <c r="S775" s="3"/>
      <c r="T775" s="3"/>
      <c r="U775" s="2">
        <v>45278.487696759257</v>
      </c>
      <c r="V775" s="3" t="s">
        <v>986</v>
      </c>
      <c r="W775" s="3" t="s">
        <v>1133</v>
      </c>
      <c r="X775" s="2">
        <v>45278.527986111112</v>
      </c>
      <c r="Y775" s="3">
        <v>84.5</v>
      </c>
      <c r="Z775" s="3">
        <v>12.2</v>
      </c>
      <c r="AA775" s="2">
        <v>45278.526550925926</v>
      </c>
      <c r="AB775" s="3" t="s">
        <v>655</v>
      </c>
      <c r="AC775" s="3" t="s">
        <v>30</v>
      </c>
      <c r="AD775" s="3">
        <v>0.02</v>
      </c>
    </row>
    <row r="776" spans="1:30" x14ac:dyDescent="0.25">
      <c r="A776" s="2">
        <v>45278.497893518521</v>
      </c>
      <c r="B776" s="3">
        <v>446</v>
      </c>
      <c r="C776" s="3">
        <v>360</v>
      </c>
      <c r="D776" s="2">
        <v>45278.539571759262</v>
      </c>
      <c r="E776" s="3" t="s">
        <v>897</v>
      </c>
      <c r="F776" s="3">
        <v>13.2</v>
      </c>
      <c r="G776" s="2">
        <v>45278.536793981482</v>
      </c>
      <c r="H776" s="3" t="s">
        <v>317</v>
      </c>
      <c r="I776" s="3" t="s">
        <v>30</v>
      </c>
      <c r="J776" s="3">
        <v>0.02</v>
      </c>
      <c r="K776" s="2">
        <v>45278.600150462968</v>
      </c>
      <c r="L776" s="3" t="s">
        <v>802</v>
      </c>
      <c r="M776" s="3" t="s">
        <v>976</v>
      </c>
      <c r="N776" s="2">
        <v>45278.632164351853</v>
      </c>
      <c r="O776" s="3">
        <v>78.5</v>
      </c>
      <c r="P776" s="3">
        <v>12.5</v>
      </c>
      <c r="Q776" s="2">
        <v>45278.622384259259</v>
      </c>
      <c r="R776" s="3" t="s">
        <v>1382</v>
      </c>
      <c r="S776" s="3" t="s">
        <v>30</v>
      </c>
      <c r="T776" s="3">
        <v>0.02</v>
      </c>
      <c r="U776" s="2">
        <v>45278.489050925928</v>
      </c>
      <c r="V776" s="3" t="s">
        <v>986</v>
      </c>
      <c r="W776" s="3" t="s">
        <v>1133</v>
      </c>
      <c r="X776" s="2">
        <v>45278.529340277775</v>
      </c>
      <c r="Y776" s="3">
        <v>84.5</v>
      </c>
      <c r="Z776" s="3">
        <v>12.2</v>
      </c>
      <c r="AA776" s="2">
        <v>45278.526585648149</v>
      </c>
      <c r="AB776" s="3" t="s">
        <v>655</v>
      </c>
      <c r="AC776" s="3" t="s">
        <v>30</v>
      </c>
      <c r="AD776" s="3">
        <v>0.02</v>
      </c>
    </row>
    <row r="777" spans="1:30" x14ac:dyDescent="0.25">
      <c r="A777" s="2">
        <v>45278.497939814813</v>
      </c>
      <c r="B777" s="3">
        <v>446</v>
      </c>
      <c r="C777" s="3">
        <v>360</v>
      </c>
      <c r="D777" s="2">
        <v>45278.539594907408</v>
      </c>
      <c r="E777" s="3" t="s">
        <v>897</v>
      </c>
      <c r="F777" s="3">
        <v>13.2</v>
      </c>
      <c r="G777" s="2">
        <v>45278.538206018522</v>
      </c>
      <c r="H777" s="3" t="s">
        <v>383</v>
      </c>
      <c r="I777" s="3" t="s">
        <v>30</v>
      </c>
      <c r="J777" s="3">
        <v>0.02</v>
      </c>
      <c r="K777" s="2">
        <v>45278.60020833333</v>
      </c>
      <c r="L777" s="3" t="s">
        <v>802</v>
      </c>
      <c r="M777" s="3" t="s">
        <v>976</v>
      </c>
      <c r="N777" s="2">
        <v>45278.633506944447</v>
      </c>
      <c r="O777" s="3">
        <v>77.5</v>
      </c>
      <c r="P777" s="3">
        <v>12.7</v>
      </c>
      <c r="Q777" s="2">
        <v>45278.622465277775</v>
      </c>
      <c r="R777" s="3" t="s">
        <v>1382</v>
      </c>
      <c r="S777" s="3" t="s">
        <v>30</v>
      </c>
      <c r="T777" s="3">
        <v>0.02</v>
      </c>
      <c r="U777" s="2">
        <v>45278.48909722222</v>
      </c>
      <c r="V777" s="3" t="s">
        <v>986</v>
      </c>
      <c r="W777" s="3" t="s">
        <v>1133</v>
      </c>
      <c r="X777" s="2">
        <v>45278.529386574075</v>
      </c>
      <c r="Y777" s="3">
        <v>84.5</v>
      </c>
      <c r="Z777" s="3">
        <v>12.2</v>
      </c>
      <c r="AA777" s="2">
        <v>45278.527939814812</v>
      </c>
      <c r="AB777" s="3" t="s">
        <v>748</v>
      </c>
      <c r="AC777" s="3" t="s">
        <v>30</v>
      </c>
      <c r="AD777" s="3">
        <v>0.02</v>
      </c>
    </row>
    <row r="778" spans="1:30" x14ac:dyDescent="0.25">
      <c r="A778" s="2">
        <v>45278.49927083333</v>
      </c>
      <c r="B778" s="3">
        <v>453</v>
      </c>
      <c r="C778" s="3">
        <v>348</v>
      </c>
      <c r="D778" s="2">
        <v>45278.540949074071</v>
      </c>
      <c r="E778" s="3" t="s">
        <v>897</v>
      </c>
      <c r="F778" s="3">
        <v>13.3</v>
      </c>
      <c r="G778" s="2">
        <v>45278.538229166668</v>
      </c>
      <c r="H778" s="3" t="s">
        <v>383</v>
      </c>
      <c r="I778" s="3" t="s">
        <v>30</v>
      </c>
      <c r="J778" s="3">
        <v>0.02</v>
      </c>
      <c r="K778" s="2">
        <v>45278.601539351846</v>
      </c>
      <c r="L778" s="3" t="s">
        <v>802</v>
      </c>
      <c r="M778" s="3" t="s">
        <v>976</v>
      </c>
      <c r="N778" s="2">
        <v>45278.63354166667</v>
      </c>
      <c r="O778" s="3">
        <v>77.5</v>
      </c>
      <c r="P778" s="3">
        <v>12.7</v>
      </c>
      <c r="Q778" s="2">
        <v>45278.623761574076</v>
      </c>
      <c r="R778" s="3" t="s">
        <v>1383</v>
      </c>
      <c r="S778" s="3" t="s">
        <v>30</v>
      </c>
      <c r="T778" s="3">
        <v>0.02</v>
      </c>
      <c r="U778" s="2">
        <v>45278.490439814814</v>
      </c>
      <c r="V778" s="3" t="s">
        <v>1266</v>
      </c>
      <c r="W778" s="3" t="s">
        <v>1193</v>
      </c>
      <c r="X778" s="2">
        <v>45278.530752314815</v>
      </c>
      <c r="Y778" s="3">
        <v>84.5</v>
      </c>
      <c r="Z778" s="3">
        <v>12.2</v>
      </c>
      <c r="AA778" s="2">
        <v>45278.527986111112</v>
      </c>
      <c r="AB778" s="3" t="s">
        <v>748</v>
      </c>
      <c r="AC778" s="3" t="s">
        <v>30</v>
      </c>
      <c r="AD778" s="3">
        <v>0.02</v>
      </c>
    </row>
    <row r="779" spans="1:30" x14ac:dyDescent="0.25">
      <c r="A779" s="2">
        <v>45278.499409722222</v>
      </c>
      <c r="B779" s="3">
        <v>453</v>
      </c>
      <c r="C779" s="3">
        <v>348</v>
      </c>
      <c r="D779" s="2">
        <v>45278.541006944448</v>
      </c>
      <c r="E779" s="3" t="s">
        <v>897</v>
      </c>
      <c r="F779" s="3">
        <v>13.3</v>
      </c>
      <c r="G779" s="2">
        <v>45278.539571759262</v>
      </c>
      <c r="H779" s="3" t="s">
        <v>706</v>
      </c>
      <c r="I779" s="3" t="s">
        <v>30</v>
      </c>
      <c r="J779" s="3">
        <v>0.02</v>
      </c>
      <c r="K779" s="2">
        <v>45278.601585648154</v>
      </c>
      <c r="L779" s="3" t="s">
        <v>802</v>
      </c>
      <c r="M779" s="3" t="s">
        <v>976</v>
      </c>
      <c r="N779" s="2">
        <v>45278.635081018518</v>
      </c>
      <c r="O779" s="3" t="s">
        <v>902</v>
      </c>
      <c r="P779" s="3">
        <v>12.5</v>
      </c>
      <c r="Q779" s="2">
        <v>45278.623807870375</v>
      </c>
      <c r="R779" s="3" t="s">
        <v>1383</v>
      </c>
      <c r="S779" s="3" t="s">
        <v>30</v>
      </c>
      <c r="T779" s="3">
        <v>0.02</v>
      </c>
      <c r="U779" s="2">
        <v>45278.490486111114</v>
      </c>
      <c r="V779" s="3" t="s">
        <v>1266</v>
      </c>
      <c r="W779" s="3" t="s">
        <v>1193</v>
      </c>
      <c r="X779" s="2">
        <v>45278.530763888892</v>
      </c>
      <c r="Y779" s="3">
        <v>84.5</v>
      </c>
      <c r="Z779" s="3">
        <v>12.2</v>
      </c>
      <c r="AA779" s="2">
        <v>45278.529340277775</v>
      </c>
      <c r="AB779" s="3" t="s">
        <v>634</v>
      </c>
      <c r="AC779" s="3" t="s">
        <v>30</v>
      </c>
      <c r="AD779" s="3">
        <v>0.02</v>
      </c>
    </row>
    <row r="780" spans="1:30" x14ac:dyDescent="0.25">
      <c r="A780" s="2">
        <v>45278.500671296293</v>
      </c>
      <c r="B780" s="3">
        <v>453</v>
      </c>
      <c r="C780" s="3">
        <v>348</v>
      </c>
      <c r="D780" s="2">
        <v>45278.542326388888</v>
      </c>
      <c r="E780" s="3" t="s">
        <v>897</v>
      </c>
      <c r="F780" s="3">
        <v>13.3</v>
      </c>
      <c r="G780" s="2">
        <v>45278.539594907408</v>
      </c>
      <c r="H780" s="3" t="s">
        <v>706</v>
      </c>
      <c r="I780" s="3" t="s">
        <v>30</v>
      </c>
      <c r="J780" s="3">
        <v>0.02</v>
      </c>
      <c r="K780" s="2">
        <v>45278.602986111116</v>
      </c>
      <c r="L780" s="3" t="s">
        <v>277</v>
      </c>
      <c r="M780" s="3" t="s">
        <v>1120</v>
      </c>
      <c r="N780" s="2">
        <v>45278.635081018518</v>
      </c>
      <c r="O780" s="3" t="s">
        <v>902</v>
      </c>
      <c r="P780" s="3">
        <v>12.5</v>
      </c>
      <c r="Q780" s="2">
        <v>45278.625162037039</v>
      </c>
      <c r="R780" s="3" t="s">
        <v>1384</v>
      </c>
      <c r="S780" s="3" t="s">
        <v>30</v>
      </c>
      <c r="T780" s="3">
        <v>0.02</v>
      </c>
      <c r="U780" s="2">
        <v>45278.49181712963</v>
      </c>
      <c r="V780" s="3" t="s">
        <v>1214</v>
      </c>
      <c r="W780" s="3" t="s">
        <v>980</v>
      </c>
      <c r="X780" s="2">
        <v>45278.532164351855</v>
      </c>
      <c r="Y780" s="3">
        <v>84.5</v>
      </c>
      <c r="Z780" s="3">
        <v>12.2</v>
      </c>
      <c r="AA780" s="2">
        <v>45278.529386574075</v>
      </c>
      <c r="AB780" s="3" t="s">
        <v>634</v>
      </c>
      <c r="AC780" s="3" t="s">
        <v>30</v>
      </c>
      <c r="AD780" s="3">
        <v>0.02</v>
      </c>
    </row>
    <row r="781" spans="1:30" x14ac:dyDescent="0.25">
      <c r="A781" s="2">
        <v>45278.500717592593</v>
      </c>
      <c r="B781" s="3">
        <v>453</v>
      </c>
      <c r="C781" s="3">
        <v>348</v>
      </c>
      <c r="D781" s="2">
        <v>45278.542361111111</v>
      </c>
      <c r="E781" s="3" t="s">
        <v>897</v>
      </c>
      <c r="F781" s="3">
        <v>13.3</v>
      </c>
      <c r="G781" s="2">
        <v>45278.540949074071</v>
      </c>
      <c r="H781" s="3" t="s">
        <v>632</v>
      </c>
      <c r="I781" s="3" t="s">
        <v>30</v>
      </c>
      <c r="J781" s="3">
        <v>0.02</v>
      </c>
      <c r="K781" s="2">
        <v>45278.604351851856</v>
      </c>
      <c r="L781" s="3" t="s">
        <v>436</v>
      </c>
      <c r="M781" s="3" t="s">
        <v>848</v>
      </c>
      <c r="N781" s="2">
        <v>45278.636273148149</v>
      </c>
      <c r="O781" s="3" t="s">
        <v>902</v>
      </c>
      <c r="P781" s="3">
        <v>12.4</v>
      </c>
      <c r="Q781" s="2">
        <v>45278.625219907408</v>
      </c>
      <c r="R781" s="3" t="s">
        <v>1384</v>
      </c>
      <c r="S781" s="3" t="s">
        <v>30</v>
      </c>
      <c r="T781" s="3">
        <v>0.02</v>
      </c>
      <c r="U781" s="2">
        <v>45278.491898148146</v>
      </c>
      <c r="V781" s="3" t="s">
        <v>1214</v>
      </c>
      <c r="W781" s="3" t="s">
        <v>980</v>
      </c>
      <c r="X781" s="2">
        <v>45278.532175925924</v>
      </c>
      <c r="Y781" s="3">
        <v>84.5</v>
      </c>
      <c r="Z781" s="3">
        <v>12.2</v>
      </c>
      <c r="AA781" s="2">
        <v>45278.530752314815</v>
      </c>
      <c r="AB781" s="3" t="s">
        <v>138</v>
      </c>
      <c r="AC781" s="3" t="s">
        <v>30</v>
      </c>
      <c r="AD781" s="3">
        <v>0.02</v>
      </c>
    </row>
    <row r="782" spans="1:30" x14ac:dyDescent="0.25">
      <c r="A782" s="2">
        <v>45278.50204861111</v>
      </c>
      <c r="B782" s="3">
        <v>417</v>
      </c>
      <c r="C782" s="3">
        <v>333</v>
      </c>
      <c r="D782" s="2">
        <v>45278.543738425928</v>
      </c>
      <c r="E782" s="3" t="s">
        <v>897</v>
      </c>
      <c r="F782" s="3">
        <v>13.3</v>
      </c>
      <c r="G782" s="2">
        <v>45278.541006944448</v>
      </c>
      <c r="H782" s="3" t="s">
        <v>632</v>
      </c>
      <c r="I782" s="3" t="s">
        <v>30</v>
      </c>
      <c r="J782" s="3">
        <v>0.02</v>
      </c>
      <c r="K782" s="2">
        <v>45278.604363425926</v>
      </c>
      <c r="L782" s="3" t="s">
        <v>436</v>
      </c>
      <c r="M782" s="3" t="s">
        <v>848</v>
      </c>
      <c r="N782" s="2">
        <v>45278.636331018519</v>
      </c>
      <c r="O782" s="3" t="s">
        <v>902</v>
      </c>
      <c r="P782" s="3">
        <v>12.4</v>
      </c>
      <c r="Q782" s="2">
        <v>45278.626550925925</v>
      </c>
      <c r="R782" s="3" t="s">
        <v>1383</v>
      </c>
      <c r="S782" s="3" t="s">
        <v>30</v>
      </c>
      <c r="T782" s="3">
        <v>0.02</v>
      </c>
      <c r="U782" s="2">
        <v>45278.493217592593</v>
      </c>
      <c r="V782" s="3" t="s">
        <v>1214</v>
      </c>
      <c r="W782" s="3" t="s">
        <v>980</v>
      </c>
      <c r="X782" s="2">
        <v>45278.533506944441</v>
      </c>
      <c r="Y782" s="3">
        <v>84.5</v>
      </c>
      <c r="Z782" s="3">
        <v>12.2</v>
      </c>
      <c r="AA782" s="2">
        <v>45278.530763888892</v>
      </c>
      <c r="AB782" s="3" t="s">
        <v>138</v>
      </c>
      <c r="AC782" s="3" t="s">
        <v>30</v>
      </c>
      <c r="AD782" s="3">
        <v>0.02</v>
      </c>
    </row>
    <row r="783" spans="1:30" x14ac:dyDescent="0.25">
      <c r="A783" s="2">
        <v>45278.50209490741</v>
      </c>
      <c r="B783" s="3">
        <v>417</v>
      </c>
      <c r="C783" s="3">
        <v>333</v>
      </c>
      <c r="D783" s="2">
        <v>45278.543773148151</v>
      </c>
      <c r="E783" s="3" t="s">
        <v>897</v>
      </c>
      <c r="F783" s="3">
        <v>13.3</v>
      </c>
      <c r="G783" s="2">
        <v>45278.542326388888</v>
      </c>
      <c r="H783" s="3" t="s">
        <v>660</v>
      </c>
      <c r="I783" s="3" t="s">
        <v>30</v>
      </c>
      <c r="J783" s="3">
        <v>0.02</v>
      </c>
      <c r="K783" s="2">
        <v>45278.605706018519</v>
      </c>
      <c r="L783" s="3" t="s">
        <v>436</v>
      </c>
      <c r="M783" s="3" t="s">
        <v>848</v>
      </c>
      <c r="N783" s="2">
        <v>45278.637650462959</v>
      </c>
      <c r="O783" s="3">
        <v>77.5</v>
      </c>
      <c r="P783" s="3">
        <v>12.3</v>
      </c>
      <c r="Q783" s="2">
        <v>45278.626597222217</v>
      </c>
      <c r="R783" s="3" t="s">
        <v>1383</v>
      </c>
      <c r="S783" s="3" t="s">
        <v>30</v>
      </c>
      <c r="T783" s="3">
        <v>0.02</v>
      </c>
      <c r="U783" s="2">
        <v>45278.493252314816</v>
      </c>
      <c r="V783" s="3" t="s">
        <v>1214</v>
      </c>
      <c r="W783" s="3" t="s">
        <v>980</v>
      </c>
      <c r="X783" s="2">
        <v>45278.533530092594</v>
      </c>
      <c r="Y783" s="3">
        <v>84.5</v>
      </c>
      <c r="Z783" s="3">
        <v>12.2</v>
      </c>
      <c r="AA783" s="2">
        <v>45278.532164351855</v>
      </c>
      <c r="AB783" s="3" t="s">
        <v>138</v>
      </c>
      <c r="AC783" s="3" t="s">
        <v>30</v>
      </c>
      <c r="AD783" s="3">
        <v>0.02</v>
      </c>
    </row>
    <row r="784" spans="1:30" x14ac:dyDescent="0.25">
      <c r="A784" s="2">
        <v>45278.503564814819</v>
      </c>
      <c r="B784" s="3">
        <v>425</v>
      </c>
      <c r="C784" s="3">
        <v>350</v>
      </c>
      <c r="D784" s="2">
        <v>45278.545115740737</v>
      </c>
      <c r="E784" s="3">
        <v>73.5</v>
      </c>
      <c r="F784" s="3">
        <v>13.3</v>
      </c>
      <c r="G784" s="2">
        <v>45278.542361111111</v>
      </c>
      <c r="H784" s="3" t="s">
        <v>660</v>
      </c>
      <c r="I784" s="3" t="s">
        <v>30</v>
      </c>
      <c r="J784" s="3">
        <v>0.02</v>
      </c>
      <c r="K784" s="2">
        <v>45278.605775462958</v>
      </c>
      <c r="L784" s="3" t="s">
        <v>436</v>
      </c>
      <c r="M784" s="3" t="s">
        <v>848</v>
      </c>
      <c r="N784" s="2">
        <v>45278.637696759259</v>
      </c>
      <c r="O784" s="3">
        <v>77.5</v>
      </c>
      <c r="P784" s="3">
        <v>12.3</v>
      </c>
      <c r="Q784" s="2">
        <v>45278.627951388888</v>
      </c>
      <c r="R784" s="3" t="s">
        <v>1385</v>
      </c>
      <c r="S784" s="3" t="s">
        <v>30</v>
      </c>
      <c r="T784" s="3">
        <v>0.02</v>
      </c>
      <c r="U784" s="2">
        <v>45278.494606481487</v>
      </c>
      <c r="V784" s="3" t="s">
        <v>1153</v>
      </c>
      <c r="W784" s="3" t="s">
        <v>994</v>
      </c>
      <c r="X784" s="2">
        <v>45278.534884259258</v>
      </c>
      <c r="Y784" s="3">
        <v>84.5</v>
      </c>
      <c r="Z784" s="3">
        <v>12.2</v>
      </c>
      <c r="AA784" s="2">
        <v>45278.532175925924</v>
      </c>
      <c r="AB784" s="3" t="s">
        <v>138</v>
      </c>
      <c r="AC784" s="3" t="s">
        <v>30</v>
      </c>
      <c r="AD784" s="3">
        <v>0.02</v>
      </c>
    </row>
    <row r="785" spans="1:30" x14ac:dyDescent="0.25">
      <c r="A785" s="2">
        <v>45278.503564814819</v>
      </c>
      <c r="B785" s="3">
        <v>425</v>
      </c>
      <c r="C785" s="3">
        <v>350</v>
      </c>
      <c r="D785" s="2">
        <v>45278.54515046296</v>
      </c>
      <c r="E785" s="3">
        <v>73.5</v>
      </c>
      <c r="F785" s="3">
        <v>13.3</v>
      </c>
      <c r="G785" s="2">
        <v>45278.543738425928</v>
      </c>
      <c r="H785" s="3" t="s">
        <v>49</v>
      </c>
      <c r="I785" s="3" t="s">
        <v>30</v>
      </c>
      <c r="J785" s="3">
        <v>0.02</v>
      </c>
      <c r="K785" s="2">
        <v>45278.607106481482</v>
      </c>
      <c r="L785" s="3" t="s">
        <v>822</v>
      </c>
      <c r="M785" s="3" t="s">
        <v>552</v>
      </c>
      <c r="N785" s="2">
        <v>45278.639050925922</v>
      </c>
      <c r="O785" s="3">
        <v>77.5</v>
      </c>
      <c r="P785" s="3">
        <v>12.2</v>
      </c>
      <c r="Q785" s="2">
        <v>45278.62799768518</v>
      </c>
      <c r="R785" s="3" t="s">
        <v>1385</v>
      </c>
      <c r="S785" s="3" t="s">
        <v>30</v>
      </c>
      <c r="T785" s="3">
        <v>0.02</v>
      </c>
      <c r="U785" s="2">
        <v>45278.495995370366</v>
      </c>
      <c r="V785" s="3" t="s">
        <v>1420</v>
      </c>
      <c r="W785" s="3" t="s">
        <v>1146</v>
      </c>
      <c r="X785" s="2">
        <v>45278.534930555557</v>
      </c>
      <c r="Y785" s="3">
        <v>84.5</v>
      </c>
      <c r="Z785" s="3">
        <v>12.2</v>
      </c>
      <c r="AA785" s="2">
        <v>45278.533506944441</v>
      </c>
      <c r="AB785" s="3" t="s">
        <v>102</v>
      </c>
      <c r="AC785" s="3" t="s">
        <v>30</v>
      </c>
      <c r="AD785" s="3">
        <v>0.02</v>
      </c>
    </row>
    <row r="786" spans="1:30" x14ac:dyDescent="0.25">
      <c r="A786" s="2">
        <v>45278.504837962959</v>
      </c>
      <c r="B786" s="3">
        <v>425</v>
      </c>
      <c r="C786" s="3">
        <v>350</v>
      </c>
      <c r="D786" s="2">
        <v>45278.5465625</v>
      </c>
      <c r="E786" s="3">
        <v>73.5</v>
      </c>
      <c r="F786" s="3">
        <v>13.4</v>
      </c>
      <c r="G786" s="2">
        <v>45278.543773148151</v>
      </c>
      <c r="H786" s="3" t="s">
        <v>49</v>
      </c>
      <c r="I786" s="3" t="s">
        <v>30</v>
      </c>
      <c r="J786" s="3">
        <v>0.02</v>
      </c>
      <c r="K786" s="2">
        <v>45278.607164351852</v>
      </c>
      <c r="L786" s="3" t="s">
        <v>822</v>
      </c>
      <c r="M786" s="3" t="s">
        <v>552</v>
      </c>
      <c r="N786" s="2">
        <v>45278.639097222222</v>
      </c>
      <c r="O786" s="3">
        <v>77.5</v>
      </c>
      <c r="P786" s="3">
        <v>12.2</v>
      </c>
      <c r="Q786" s="2">
        <v>45278.629317129627</v>
      </c>
      <c r="R786" s="3" t="s">
        <v>1386</v>
      </c>
      <c r="S786" s="3" t="s">
        <v>30</v>
      </c>
      <c r="T786" s="3">
        <v>0.02</v>
      </c>
      <c r="U786" s="2">
        <v>45278.497384259259</v>
      </c>
      <c r="V786" s="3" t="s">
        <v>1420</v>
      </c>
      <c r="W786" s="3" t="s">
        <v>1146</v>
      </c>
      <c r="X786" s="2">
        <v>45278.536296296297</v>
      </c>
      <c r="Y786" s="3" t="s">
        <v>1313</v>
      </c>
      <c r="Z786" s="3">
        <v>12.2</v>
      </c>
      <c r="AA786" s="2">
        <v>45278.533530092594</v>
      </c>
      <c r="AB786" s="3" t="s">
        <v>102</v>
      </c>
      <c r="AC786" s="3" t="s">
        <v>30</v>
      </c>
      <c r="AD786" s="3">
        <v>0.02</v>
      </c>
    </row>
    <row r="787" spans="1:30" x14ac:dyDescent="0.25">
      <c r="A787" s="2">
        <v>45278.504872685182</v>
      </c>
      <c r="B787" s="3">
        <v>425</v>
      </c>
      <c r="C787" s="3">
        <v>350</v>
      </c>
      <c r="D787" s="2">
        <v>45278.547916666663</v>
      </c>
      <c r="E787" s="3" t="s">
        <v>897</v>
      </c>
      <c r="F787" s="3">
        <v>13.5</v>
      </c>
      <c r="G787" s="2">
        <v>45278.545115740737</v>
      </c>
      <c r="H787" s="3" t="s">
        <v>373</v>
      </c>
      <c r="I787" s="3" t="s">
        <v>30</v>
      </c>
      <c r="J787" s="3">
        <v>0.02</v>
      </c>
      <c r="K787" s="2">
        <v>45278.608634259261</v>
      </c>
      <c r="L787" s="3" t="s">
        <v>1118</v>
      </c>
      <c r="M787" s="3" t="s">
        <v>549</v>
      </c>
      <c r="N787" s="2">
        <v>45278.640451388885</v>
      </c>
      <c r="O787" s="3">
        <v>77.5</v>
      </c>
      <c r="P787" s="3">
        <v>12.1</v>
      </c>
      <c r="Q787" s="2">
        <v>45278.629363425927</v>
      </c>
      <c r="R787" s="3" t="s">
        <v>1386</v>
      </c>
      <c r="S787" s="3" t="s">
        <v>30</v>
      </c>
      <c r="T787" s="3">
        <v>0.02</v>
      </c>
      <c r="U787" s="2">
        <v>45278.497442129628</v>
      </c>
      <c r="V787" s="3" t="s">
        <v>1420</v>
      </c>
      <c r="W787" s="3" t="s">
        <v>1146</v>
      </c>
      <c r="X787" s="2">
        <v>45278.536319444444</v>
      </c>
      <c r="Y787" s="3" t="s">
        <v>1313</v>
      </c>
      <c r="Z787" s="3">
        <v>12.2</v>
      </c>
      <c r="AA787" s="2">
        <v>45278.534884259258</v>
      </c>
      <c r="AB787" s="3" t="s">
        <v>615</v>
      </c>
      <c r="AC787" s="3" t="s">
        <v>30</v>
      </c>
      <c r="AD787" s="3">
        <v>0.02</v>
      </c>
    </row>
    <row r="788" spans="1:30" x14ac:dyDescent="0.25">
      <c r="A788" s="2">
        <v>45278.506226851852</v>
      </c>
      <c r="B788" s="3">
        <v>433</v>
      </c>
      <c r="C788" s="3">
        <v>344</v>
      </c>
      <c r="D788" s="2">
        <v>45278.54792824074</v>
      </c>
      <c r="E788" s="3" t="s">
        <v>897</v>
      </c>
      <c r="F788" s="3">
        <v>13.5</v>
      </c>
      <c r="G788" s="2">
        <v>45278.54515046296</v>
      </c>
      <c r="H788" s="3" t="s">
        <v>373</v>
      </c>
      <c r="I788" s="3" t="s">
        <v>30</v>
      </c>
      <c r="J788" s="3">
        <v>0.02</v>
      </c>
      <c r="K788" s="2">
        <v>45278.609872685185</v>
      </c>
      <c r="L788" s="3" t="s">
        <v>1118</v>
      </c>
      <c r="M788" s="3" t="s">
        <v>549</v>
      </c>
      <c r="N788" s="2">
        <v>45278.640486111108</v>
      </c>
      <c r="O788" s="3">
        <v>77.5</v>
      </c>
      <c r="P788" s="3">
        <v>12.1</v>
      </c>
      <c r="Q788" s="2">
        <v>45278.630775462967</v>
      </c>
      <c r="R788" s="3" t="s">
        <v>1387</v>
      </c>
      <c r="S788" s="3" t="s">
        <v>30</v>
      </c>
      <c r="T788" s="3">
        <v>0.02</v>
      </c>
      <c r="U788" s="2">
        <v>45278.498773148152</v>
      </c>
      <c r="V788" s="3" t="s">
        <v>179</v>
      </c>
      <c r="W788" s="3" t="s">
        <v>1443</v>
      </c>
      <c r="X788" s="2">
        <v>45278.53769675926</v>
      </c>
      <c r="Y788" s="3" t="s">
        <v>1313</v>
      </c>
      <c r="Z788" s="3">
        <v>12.2</v>
      </c>
      <c r="AA788" s="2">
        <v>45278.534930555557</v>
      </c>
      <c r="AB788" s="3" t="s">
        <v>615</v>
      </c>
      <c r="AC788" s="3" t="s">
        <v>30</v>
      </c>
      <c r="AD788" s="3">
        <v>0.02</v>
      </c>
    </row>
    <row r="789" spans="1:30" x14ac:dyDescent="0.25">
      <c r="A789" s="2">
        <v>45278.506307870368</v>
      </c>
      <c r="B789" s="3">
        <v>433</v>
      </c>
      <c r="C789" s="3">
        <v>344</v>
      </c>
      <c r="D789" s="2">
        <v>45278.549305555556</v>
      </c>
      <c r="E789" s="3" t="s">
        <v>897</v>
      </c>
      <c r="F789" s="3">
        <v>13.6</v>
      </c>
      <c r="G789" s="2">
        <v>45278.5465625</v>
      </c>
      <c r="H789" s="3" t="s">
        <v>47</v>
      </c>
      <c r="I789" s="3" t="s">
        <v>30</v>
      </c>
      <c r="J789" s="3">
        <v>0.02</v>
      </c>
      <c r="K789" s="2">
        <v>45278.609930555554</v>
      </c>
      <c r="L789" s="3" t="s">
        <v>1118</v>
      </c>
      <c r="M789" s="3" t="s">
        <v>549</v>
      </c>
      <c r="N789" s="2">
        <v>45278.641840277778</v>
      </c>
      <c r="O789" s="3" t="s">
        <v>903</v>
      </c>
      <c r="P789" s="3">
        <v>12.1</v>
      </c>
      <c r="Q789" s="2">
        <v>45278.630775462967</v>
      </c>
      <c r="R789" s="3" t="s">
        <v>1387</v>
      </c>
      <c r="S789" s="3" t="s">
        <v>30</v>
      </c>
      <c r="T789" s="3">
        <v>0.02</v>
      </c>
      <c r="U789" s="2">
        <v>45278.500254629631</v>
      </c>
      <c r="V789" s="3" t="s">
        <v>1126</v>
      </c>
      <c r="W789" s="3" t="s">
        <v>991</v>
      </c>
      <c r="X789" s="2">
        <v>45278.537719907406</v>
      </c>
      <c r="Y789" s="3" t="s">
        <v>1313</v>
      </c>
      <c r="Z789" s="3">
        <v>12.2</v>
      </c>
      <c r="AA789" s="2">
        <v>45278.536296296297</v>
      </c>
      <c r="AB789" s="3" t="s">
        <v>138</v>
      </c>
      <c r="AC789" s="3" t="s">
        <v>30</v>
      </c>
      <c r="AD789" s="3">
        <v>0.02</v>
      </c>
    </row>
    <row r="790" spans="1:30" x14ac:dyDescent="0.25">
      <c r="A790" s="2">
        <v>45278.507696759261</v>
      </c>
      <c r="B790" s="3">
        <v>427</v>
      </c>
      <c r="C790" s="3">
        <v>334</v>
      </c>
      <c r="D790" s="2">
        <v>45278.550671296296</v>
      </c>
      <c r="E790" s="3" t="s">
        <v>897</v>
      </c>
      <c r="F790" s="3">
        <v>13.6</v>
      </c>
      <c r="G790" s="2">
        <v>45278.547916666663</v>
      </c>
      <c r="H790" s="3" t="s">
        <v>87</v>
      </c>
      <c r="I790" s="3" t="s">
        <v>30</v>
      </c>
      <c r="J790" s="3">
        <v>0.02</v>
      </c>
      <c r="K790" s="2">
        <v>45278.611261574071</v>
      </c>
      <c r="L790" s="3" t="s">
        <v>794</v>
      </c>
      <c r="M790" s="3" t="s">
        <v>1237</v>
      </c>
      <c r="N790" s="2">
        <v>45278.641863425924</v>
      </c>
      <c r="O790" s="3" t="s">
        <v>903</v>
      </c>
      <c r="P790" s="3">
        <v>12.1</v>
      </c>
      <c r="Q790" s="2">
        <v>45278.632106481484</v>
      </c>
      <c r="R790" s="3" t="s">
        <v>1388</v>
      </c>
      <c r="S790" s="3" t="s">
        <v>30</v>
      </c>
      <c r="T790" s="3">
        <v>0.02</v>
      </c>
      <c r="U790" s="2">
        <v>45278.500289351854</v>
      </c>
      <c r="V790" s="3" t="s">
        <v>1126</v>
      </c>
      <c r="W790" s="3" t="s">
        <v>991</v>
      </c>
      <c r="X790" s="2">
        <v>45278.53905092593</v>
      </c>
      <c r="Y790" s="3" t="s">
        <v>1313</v>
      </c>
      <c r="Z790" s="3">
        <v>12.2</v>
      </c>
      <c r="AA790" s="2">
        <v>45278.536319444444</v>
      </c>
      <c r="AB790" s="3" t="s">
        <v>138</v>
      </c>
      <c r="AC790" s="3" t="s">
        <v>30</v>
      </c>
      <c r="AD790" s="3">
        <v>0.02</v>
      </c>
    </row>
    <row r="791" spans="1:30" x14ac:dyDescent="0.25">
      <c r="A791" s="2">
        <v>45278.507696759261</v>
      </c>
      <c r="B791" s="3">
        <v>427</v>
      </c>
      <c r="C791" s="3">
        <v>334</v>
      </c>
      <c r="D791" s="2">
        <v>45278.550717592589</v>
      </c>
      <c r="E791" s="3" t="s">
        <v>897</v>
      </c>
      <c r="F791" s="3">
        <v>13.6</v>
      </c>
      <c r="G791" s="2">
        <v>45278.54792824074</v>
      </c>
      <c r="H791" s="3" t="s">
        <v>87</v>
      </c>
      <c r="I791" s="3" t="s">
        <v>30</v>
      </c>
      <c r="J791" s="3">
        <v>0.02</v>
      </c>
      <c r="K791" s="2">
        <v>45278.611319444448</v>
      </c>
      <c r="L791" s="3" t="s">
        <v>794</v>
      </c>
      <c r="M791" s="3" t="s">
        <v>1237</v>
      </c>
      <c r="N791" s="2">
        <v>45278.643217592587</v>
      </c>
      <c r="O791" s="3" t="s">
        <v>903</v>
      </c>
      <c r="P791" s="3">
        <v>12.1</v>
      </c>
      <c r="Q791" s="2">
        <v>45278.632164351853</v>
      </c>
      <c r="R791" s="3" t="s">
        <v>1388</v>
      </c>
      <c r="S791" s="3" t="s">
        <v>30</v>
      </c>
      <c r="T791" s="3">
        <v>0.02</v>
      </c>
      <c r="U791" s="2">
        <v>45278.501550925925</v>
      </c>
      <c r="V791" s="3" t="s">
        <v>1126</v>
      </c>
      <c r="W791" s="3" t="s">
        <v>991</v>
      </c>
      <c r="X791" s="2">
        <v>45278.539085648154</v>
      </c>
      <c r="Y791" s="3" t="s">
        <v>1313</v>
      </c>
      <c r="Z791" s="3">
        <v>12.2</v>
      </c>
      <c r="AA791" s="2">
        <v>45278.53769675926</v>
      </c>
      <c r="AB791" s="3" t="s">
        <v>192</v>
      </c>
      <c r="AC791" s="3" t="s">
        <v>30</v>
      </c>
      <c r="AD791" s="3">
        <v>0.02</v>
      </c>
    </row>
    <row r="792" spans="1:30" x14ac:dyDescent="0.25">
      <c r="A792" s="2">
        <v>45278.509004629625</v>
      </c>
      <c r="B792" s="3">
        <v>427</v>
      </c>
      <c r="C792" s="3">
        <v>334</v>
      </c>
      <c r="D792" s="2">
        <v>45278.552071759259</v>
      </c>
      <c r="E792" s="3">
        <v>72.5</v>
      </c>
      <c r="F792" s="3">
        <v>13.6</v>
      </c>
      <c r="G792" s="2">
        <v>45278.549305555556</v>
      </c>
      <c r="H792" s="3" t="s">
        <v>103</v>
      </c>
      <c r="I792" s="3" t="s">
        <v>30</v>
      </c>
      <c r="J792" s="3">
        <v>0.02</v>
      </c>
      <c r="K792" s="2">
        <v>45278.612650462965</v>
      </c>
      <c r="L792" s="3" t="s">
        <v>772</v>
      </c>
      <c r="M792" s="3" t="s">
        <v>563</v>
      </c>
      <c r="N792" s="2">
        <v>45278.643263888887</v>
      </c>
      <c r="O792" s="3" t="s">
        <v>903</v>
      </c>
      <c r="P792" s="3">
        <v>12.1</v>
      </c>
      <c r="Q792" s="2">
        <v>45278.633506944447</v>
      </c>
      <c r="R792" s="3" t="s">
        <v>1389</v>
      </c>
      <c r="S792" s="3">
        <v>1.1499999999999999</v>
      </c>
      <c r="T792" s="3">
        <v>0.02</v>
      </c>
      <c r="U792" s="2">
        <v>45278.501585648148</v>
      </c>
      <c r="V792" s="3" t="s">
        <v>1126</v>
      </c>
      <c r="W792" s="3" t="s">
        <v>991</v>
      </c>
      <c r="X792" s="2">
        <v>45278.540451388893</v>
      </c>
      <c r="Y792" s="3" t="s">
        <v>1313</v>
      </c>
      <c r="Z792" s="3">
        <v>12.2</v>
      </c>
      <c r="AA792" s="2">
        <v>45278.537719907406</v>
      </c>
      <c r="AB792" s="3" t="s">
        <v>192</v>
      </c>
      <c r="AC792" s="3" t="s">
        <v>30</v>
      </c>
      <c r="AD792" s="3">
        <v>0.02</v>
      </c>
    </row>
    <row r="793" spans="1:30" x14ac:dyDescent="0.25">
      <c r="A793" s="2">
        <v>45278.509062500001</v>
      </c>
      <c r="B793" s="3">
        <v>427</v>
      </c>
      <c r="C793" s="3">
        <v>334</v>
      </c>
      <c r="D793" s="2">
        <v>45278.552106481482</v>
      </c>
      <c r="E793" s="3">
        <v>72.5</v>
      </c>
      <c r="F793" s="3">
        <v>13.6</v>
      </c>
      <c r="G793" s="2">
        <v>45278.550671296296</v>
      </c>
      <c r="H793" s="3" t="s">
        <v>47</v>
      </c>
      <c r="I793" s="3" t="s">
        <v>30</v>
      </c>
      <c r="J793" s="3">
        <v>0.02</v>
      </c>
      <c r="K793" s="2">
        <v>45278.612719907411</v>
      </c>
      <c r="L793" s="3" t="s">
        <v>772</v>
      </c>
      <c r="M793" s="3" t="s">
        <v>563</v>
      </c>
      <c r="N793" s="2">
        <v>45278.644594907411</v>
      </c>
      <c r="O793" s="3" t="s">
        <v>903</v>
      </c>
      <c r="P793" s="3">
        <v>12.2</v>
      </c>
      <c r="Q793" s="2">
        <v>45278.63354166667</v>
      </c>
      <c r="R793" s="3" t="s">
        <v>1389</v>
      </c>
      <c r="S793" s="3">
        <v>1.1499999999999999</v>
      </c>
      <c r="T793" s="3">
        <v>0.02</v>
      </c>
      <c r="U793" s="2">
        <v>45278.502928240741</v>
      </c>
      <c r="V793" s="3" t="s">
        <v>1110</v>
      </c>
      <c r="W793" s="3" t="s">
        <v>1135</v>
      </c>
      <c r="X793" s="2">
        <v>45278.540486111116</v>
      </c>
      <c r="Y793" s="3" t="s">
        <v>1313</v>
      </c>
      <c r="Z793" s="3">
        <v>12.2</v>
      </c>
      <c r="AA793" s="2">
        <v>45278.53905092593</v>
      </c>
      <c r="AB793" s="3" t="s">
        <v>455</v>
      </c>
      <c r="AC793" s="3" t="s">
        <v>30</v>
      </c>
      <c r="AD793" s="3">
        <v>0.02</v>
      </c>
    </row>
    <row r="794" spans="1:30" x14ac:dyDescent="0.25">
      <c r="A794" s="2">
        <v>45278.510381944448</v>
      </c>
      <c r="B794" s="3">
        <v>426</v>
      </c>
      <c r="C794" s="3">
        <v>342</v>
      </c>
      <c r="D794" s="2">
        <v>45278.553437499999</v>
      </c>
      <c r="E794" s="3" t="s">
        <v>897</v>
      </c>
      <c r="F794" s="3">
        <v>13.7</v>
      </c>
      <c r="G794" s="2">
        <v>45278.550717592589</v>
      </c>
      <c r="H794" s="3" t="s">
        <v>47</v>
      </c>
      <c r="I794" s="3" t="s">
        <v>30</v>
      </c>
      <c r="J794" s="3">
        <v>0.02</v>
      </c>
      <c r="K794" s="2">
        <v>45278.614050925928</v>
      </c>
      <c r="L794" s="3" t="s">
        <v>772</v>
      </c>
      <c r="M794" s="3" t="s">
        <v>563</v>
      </c>
      <c r="N794" s="2">
        <v>45278.644641203704</v>
      </c>
      <c r="O794" s="3" t="s">
        <v>903</v>
      </c>
      <c r="P794" s="3">
        <v>12.2</v>
      </c>
      <c r="Q794" s="2">
        <v>45278.635081018518</v>
      </c>
      <c r="R794" s="3" t="s">
        <v>1390</v>
      </c>
      <c r="S794" s="3">
        <v>1.3</v>
      </c>
      <c r="T794" s="3">
        <v>0.02</v>
      </c>
      <c r="U794" s="2">
        <v>45278.502974537041</v>
      </c>
      <c r="V794" s="3" t="s">
        <v>1110</v>
      </c>
      <c r="W794" s="3" t="s">
        <v>1135</v>
      </c>
      <c r="X794" s="2">
        <v>45278.541932870372</v>
      </c>
      <c r="Y794" s="3" t="s">
        <v>1313</v>
      </c>
      <c r="Z794" s="3">
        <v>12.2</v>
      </c>
      <c r="AA794" s="2">
        <v>45278.539085648154</v>
      </c>
      <c r="AB794" s="3" t="s">
        <v>455</v>
      </c>
      <c r="AC794" s="3" t="s">
        <v>30</v>
      </c>
      <c r="AD794" s="3">
        <v>0.02</v>
      </c>
    </row>
    <row r="795" spans="1:30" x14ac:dyDescent="0.25">
      <c r="A795" s="2">
        <v>45278.510439814811</v>
      </c>
      <c r="B795" s="3">
        <v>426</v>
      </c>
      <c r="C795" s="3">
        <v>342</v>
      </c>
      <c r="D795" s="2">
        <v>45278.554837962962</v>
      </c>
      <c r="E795" s="3" t="s">
        <v>897</v>
      </c>
      <c r="F795" s="3">
        <v>13.8</v>
      </c>
      <c r="G795" s="2">
        <v>45278.552071759259</v>
      </c>
      <c r="H795" s="3" t="s">
        <v>87</v>
      </c>
      <c r="I795" s="3" t="s">
        <v>30</v>
      </c>
      <c r="J795" s="3">
        <v>0.02</v>
      </c>
      <c r="K795" s="2">
        <v>45278.614085648151</v>
      </c>
      <c r="L795" s="3" t="s">
        <v>772</v>
      </c>
      <c r="M795" s="3" t="s">
        <v>563</v>
      </c>
      <c r="N795" s="2">
        <v>45278.645983796298</v>
      </c>
      <c r="O795" s="3" t="s">
        <v>903</v>
      </c>
      <c r="P795" s="3">
        <v>12.2</v>
      </c>
      <c r="Q795" s="2">
        <v>45278.635081018518</v>
      </c>
      <c r="R795" s="3" t="s">
        <v>1390</v>
      </c>
      <c r="S795" s="3">
        <v>1.3</v>
      </c>
      <c r="T795" s="3">
        <v>0.02</v>
      </c>
      <c r="U795" s="2">
        <v>45278.504363425927</v>
      </c>
      <c r="V795" s="3" t="s">
        <v>1222</v>
      </c>
      <c r="W795" s="3" t="s">
        <v>1114</v>
      </c>
      <c r="X795" s="2">
        <v>45278.541956018518</v>
      </c>
      <c r="Y795" s="3" t="s">
        <v>1313</v>
      </c>
      <c r="Z795" s="3">
        <v>12.2</v>
      </c>
      <c r="AA795" s="2">
        <v>45278.540451388893</v>
      </c>
      <c r="AB795" s="3" t="s">
        <v>49</v>
      </c>
      <c r="AC795" s="3" t="s">
        <v>30</v>
      </c>
      <c r="AD795" s="3">
        <v>0.02</v>
      </c>
    </row>
    <row r="796" spans="1:30" x14ac:dyDescent="0.25">
      <c r="A796" s="2">
        <v>45278.511770833335</v>
      </c>
      <c r="B796" s="3">
        <v>441</v>
      </c>
      <c r="C796" s="3">
        <v>339</v>
      </c>
      <c r="D796" s="2">
        <v>45278.554872685185</v>
      </c>
      <c r="E796" s="3" t="s">
        <v>897</v>
      </c>
      <c r="F796" s="3">
        <v>13.8</v>
      </c>
      <c r="G796" s="2">
        <v>45278.552106481482</v>
      </c>
      <c r="H796" s="3" t="s">
        <v>87</v>
      </c>
      <c r="I796" s="3" t="s">
        <v>30</v>
      </c>
      <c r="J796" s="3">
        <v>0.02</v>
      </c>
      <c r="K796" s="2">
        <v>45278.615439814814</v>
      </c>
      <c r="L796" s="3" t="s">
        <v>767</v>
      </c>
      <c r="M796" s="3" t="s">
        <v>1238</v>
      </c>
      <c r="N796" s="2">
        <v>45278.646053240736</v>
      </c>
      <c r="O796" s="3" t="s">
        <v>903</v>
      </c>
      <c r="P796" s="3">
        <v>12.2</v>
      </c>
      <c r="Q796" s="2">
        <v>45278.636273148149</v>
      </c>
      <c r="R796" s="3" t="s">
        <v>1391</v>
      </c>
      <c r="S796" s="3">
        <v>1.5</v>
      </c>
      <c r="T796" s="3">
        <v>0.02</v>
      </c>
      <c r="U796" s="2">
        <v>45278.504432870366</v>
      </c>
      <c r="V796" s="3" t="s">
        <v>1222</v>
      </c>
      <c r="W796" s="3" t="s">
        <v>1114</v>
      </c>
      <c r="X796" s="2">
        <v>45278.543275462958</v>
      </c>
      <c r="Y796" s="3">
        <v>85.5</v>
      </c>
      <c r="Z796" s="3">
        <v>12.2</v>
      </c>
      <c r="AA796" s="2">
        <v>45278.540486111116</v>
      </c>
      <c r="AB796" s="3" t="s">
        <v>49</v>
      </c>
      <c r="AC796" s="3" t="s">
        <v>30</v>
      </c>
      <c r="AD796" s="3">
        <v>0.02</v>
      </c>
    </row>
    <row r="797" spans="1:30" x14ac:dyDescent="0.25">
      <c r="A797" s="2">
        <v>45278.511817129634</v>
      </c>
      <c r="B797" s="3">
        <v>441</v>
      </c>
      <c r="C797" s="3">
        <v>339</v>
      </c>
      <c r="D797" s="2">
        <v>45278.556215277778</v>
      </c>
      <c r="E797" s="3">
        <v>73.5</v>
      </c>
      <c r="F797" s="3">
        <v>13.9</v>
      </c>
      <c r="G797" s="2">
        <v>45278.553437499999</v>
      </c>
      <c r="H797" s="3" t="s">
        <v>50</v>
      </c>
      <c r="I797" s="3" t="s">
        <v>30</v>
      </c>
      <c r="J797" s="3">
        <v>0.02</v>
      </c>
      <c r="K797" s="2">
        <v>45278.615486111114</v>
      </c>
      <c r="L797" s="3" t="s">
        <v>767</v>
      </c>
      <c r="M797" s="3" t="s">
        <v>1238</v>
      </c>
      <c r="N797" s="2">
        <v>45278.647372685184</v>
      </c>
      <c r="O797" s="3">
        <v>78.5</v>
      </c>
      <c r="P797" s="3">
        <v>12.3</v>
      </c>
      <c r="Q797" s="2">
        <v>45278.636331018519</v>
      </c>
      <c r="R797" s="3" t="s">
        <v>1391</v>
      </c>
      <c r="S797" s="3">
        <v>1.5</v>
      </c>
      <c r="T797" s="3">
        <v>0.02</v>
      </c>
      <c r="U797" s="2">
        <v>45278.505787037036</v>
      </c>
      <c r="V797" s="3" t="s">
        <v>1222</v>
      </c>
      <c r="W797" s="3" t="s">
        <v>1114</v>
      </c>
      <c r="X797" s="2">
        <v>45278.543287037042</v>
      </c>
      <c r="Y797" s="3">
        <v>85.5</v>
      </c>
      <c r="Z797" s="3">
        <v>12.2</v>
      </c>
      <c r="AA797" s="2">
        <v>45278.541932870372</v>
      </c>
      <c r="AB797" s="3" t="s">
        <v>131</v>
      </c>
      <c r="AC797" s="3" t="s">
        <v>30</v>
      </c>
      <c r="AD797" s="3">
        <v>0.02</v>
      </c>
    </row>
    <row r="798" spans="1:30" x14ac:dyDescent="0.25">
      <c r="A798" s="2">
        <v>45278.513171296298</v>
      </c>
      <c r="B798" s="3">
        <v>441</v>
      </c>
      <c r="C798" s="3">
        <v>339</v>
      </c>
      <c r="D798" s="2">
        <v>45278.557662037041</v>
      </c>
      <c r="E798" s="3">
        <v>74.5</v>
      </c>
      <c r="F798" s="3">
        <v>13.9</v>
      </c>
      <c r="G798" s="2">
        <v>45278.554837962962</v>
      </c>
      <c r="H798" s="3" t="s">
        <v>655</v>
      </c>
      <c r="I798" s="3" t="s">
        <v>30</v>
      </c>
      <c r="J798" s="3">
        <v>0.02</v>
      </c>
      <c r="K798" s="2">
        <v>45278.6168287037</v>
      </c>
      <c r="L798" s="3" t="s">
        <v>571</v>
      </c>
      <c r="M798" s="3" t="s">
        <v>549</v>
      </c>
      <c r="N798" s="2">
        <v>45278.647418981476</v>
      </c>
      <c r="O798" s="3">
        <v>78.5</v>
      </c>
      <c r="P798" s="3">
        <v>12.3</v>
      </c>
      <c r="Q798" s="2">
        <v>45278.637650462959</v>
      </c>
      <c r="R798" s="3" t="s">
        <v>1392</v>
      </c>
      <c r="S798" s="3">
        <v>1.69</v>
      </c>
      <c r="T798" s="3">
        <v>0.02</v>
      </c>
      <c r="U798" s="2">
        <v>45278.505798611106</v>
      </c>
      <c r="V798" s="3" t="s">
        <v>1222</v>
      </c>
      <c r="W798" s="3" t="s">
        <v>1114</v>
      </c>
      <c r="X798" s="2">
        <v>45278.544629629629</v>
      </c>
      <c r="Y798" s="3">
        <v>85.5</v>
      </c>
      <c r="Z798" s="3">
        <v>12.2</v>
      </c>
      <c r="AA798" s="2">
        <v>45278.541956018518</v>
      </c>
      <c r="AB798" s="3" t="s">
        <v>131</v>
      </c>
      <c r="AC798" s="3" t="s">
        <v>30</v>
      </c>
      <c r="AD798" s="3">
        <v>0.02</v>
      </c>
    </row>
    <row r="799" spans="1:30" x14ac:dyDescent="0.25">
      <c r="A799" s="2">
        <v>45278.513217592597</v>
      </c>
      <c r="B799" s="3">
        <v>441</v>
      </c>
      <c r="C799" s="3">
        <v>339</v>
      </c>
      <c r="D799" s="2">
        <v>45278.559085648143</v>
      </c>
      <c r="E799" s="3">
        <v>74.5</v>
      </c>
      <c r="F799" s="3" t="s">
        <v>880</v>
      </c>
      <c r="G799" s="2">
        <v>45278.554872685185</v>
      </c>
      <c r="H799" s="3" t="s">
        <v>655</v>
      </c>
      <c r="I799" s="3" t="s">
        <v>30</v>
      </c>
      <c r="J799" s="3">
        <v>0.02</v>
      </c>
      <c r="K799" s="2">
        <v>45278.616875</v>
      </c>
      <c r="L799" s="3" t="s">
        <v>571</v>
      </c>
      <c r="M799" s="3" t="s">
        <v>549</v>
      </c>
      <c r="N799" s="2">
        <v>45278.6487962963</v>
      </c>
      <c r="O799" s="3">
        <v>78.5</v>
      </c>
      <c r="P799" s="3">
        <v>12.3</v>
      </c>
      <c r="Q799" s="2">
        <v>45278.637696759259</v>
      </c>
      <c r="R799" s="3" t="s">
        <v>1392</v>
      </c>
      <c r="S799" s="3">
        <v>1.69</v>
      </c>
      <c r="T799" s="3">
        <v>0.02</v>
      </c>
      <c r="U799" s="2">
        <v>45278.507152777776</v>
      </c>
      <c r="V799" s="3" t="s">
        <v>957</v>
      </c>
      <c r="W799" s="3" t="s">
        <v>998</v>
      </c>
      <c r="X799" s="2">
        <v>45278.544664351852</v>
      </c>
      <c r="Y799" s="3">
        <v>85.5</v>
      </c>
      <c r="Z799" s="3">
        <v>12.2</v>
      </c>
      <c r="AA799" s="2">
        <v>45278.543275462958</v>
      </c>
      <c r="AB799" s="3" t="s">
        <v>87</v>
      </c>
      <c r="AC799" s="3" t="s">
        <v>30</v>
      </c>
      <c r="AD799" s="3">
        <v>0.02</v>
      </c>
    </row>
    <row r="800" spans="1:30" x14ac:dyDescent="0.25">
      <c r="A800" s="2">
        <v>45278.514548611114</v>
      </c>
      <c r="B800" s="3">
        <v>424</v>
      </c>
      <c r="C800" s="3">
        <v>342</v>
      </c>
      <c r="D800" s="2">
        <v>45278.559085648143</v>
      </c>
      <c r="E800" s="3">
        <v>74.5</v>
      </c>
      <c r="F800" s="3" t="s">
        <v>880</v>
      </c>
      <c r="G800" s="2">
        <v>45278.556215277778</v>
      </c>
      <c r="H800" s="3" t="s">
        <v>194</v>
      </c>
      <c r="I800" s="3" t="s">
        <v>30</v>
      </c>
      <c r="J800" s="3">
        <v>0.02</v>
      </c>
      <c r="K800" s="2">
        <v>45278.618217592593</v>
      </c>
      <c r="L800" s="3" t="s">
        <v>571</v>
      </c>
      <c r="M800" s="3" t="s">
        <v>549</v>
      </c>
      <c r="N800" s="2">
        <v>45278.648819444439</v>
      </c>
      <c r="O800" s="3">
        <v>78.5</v>
      </c>
      <c r="P800" s="3">
        <v>12.3</v>
      </c>
      <c r="Q800" s="2">
        <v>45278.639050925922</v>
      </c>
      <c r="R800" s="3" t="s">
        <v>1392</v>
      </c>
      <c r="S800" s="3">
        <v>1.67</v>
      </c>
      <c r="T800" s="3">
        <v>0.02</v>
      </c>
      <c r="U800" s="2">
        <v>45278.508599537032</v>
      </c>
      <c r="V800" s="3" t="s">
        <v>269</v>
      </c>
      <c r="W800" s="3" t="s">
        <v>1233</v>
      </c>
      <c r="X800" s="2">
        <v>45278.545995370368</v>
      </c>
      <c r="Y800" s="3">
        <v>85.5</v>
      </c>
      <c r="Z800" s="3">
        <v>12.2</v>
      </c>
      <c r="AA800" s="2">
        <v>45278.543287037042</v>
      </c>
      <c r="AB800" s="3" t="s">
        <v>87</v>
      </c>
      <c r="AC800" s="3" t="s">
        <v>30</v>
      </c>
      <c r="AD800" s="3">
        <v>0.02</v>
      </c>
    </row>
    <row r="801" spans="1:30" x14ac:dyDescent="0.25">
      <c r="A801" s="2">
        <v>45278.514583333337</v>
      </c>
      <c r="B801" s="3">
        <v>424</v>
      </c>
      <c r="C801" s="3">
        <v>342</v>
      </c>
      <c r="D801" s="2">
        <v>45278.56040509259</v>
      </c>
      <c r="E801" s="3" t="s">
        <v>900</v>
      </c>
      <c r="F801" s="3" t="s">
        <v>880</v>
      </c>
      <c r="G801" s="2">
        <v>45278.557662037041</v>
      </c>
      <c r="H801" s="3" t="s">
        <v>384</v>
      </c>
      <c r="I801" s="3" t="s">
        <v>30</v>
      </c>
      <c r="J801" s="3">
        <v>0.02</v>
      </c>
      <c r="K801" s="2">
        <v>45278.618263888886</v>
      </c>
      <c r="L801" s="3" t="s">
        <v>571</v>
      </c>
      <c r="M801" s="3" t="s">
        <v>549</v>
      </c>
      <c r="N801" s="2">
        <v>45278.650173611109</v>
      </c>
      <c r="O801" s="3" t="s">
        <v>903</v>
      </c>
      <c r="P801" s="3">
        <v>12.3</v>
      </c>
      <c r="Q801" s="2">
        <v>45278.639097222222</v>
      </c>
      <c r="R801" s="3" t="s">
        <v>1392</v>
      </c>
      <c r="S801" s="3">
        <v>1.67</v>
      </c>
      <c r="T801" s="3">
        <v>0.02</v>
      </c>
      <c r="U801" s="2">
        <v>45278.508645833332</v>
      </c>
      <c r="V801" s="3" t="s">
        <v>269</v>
      </c>
      <c r="W801" s="3" t="s">
        <v>1233</v>
      </c>
      <c r="X801" s="2">
        <v>45278.551585648151</v>
      </c>
      <c r="Y801" s="3" t="s">
        <v>1307</v>
      </c>
      <c r="Z801" s="3">
        <v>12.3</v>
      </c>
      <c r="AA801" s="2">
        <v>45278.544629629629</v>
      </c>
      <c r="AB801" s="3" t="s">
        <v>87</v>
      </c>
      <c r="AC801" s="3" t="s">
        <v>30</v>
      </c>
      <c r="AD801" s="3">
        <v>0.02</v>
      </c>
    </row>
    <row r="802" spans="1:30" x14ac:dyDescent="0.25">
      <c r="A802" s="2">
        <v>45278.515949074077</v>
      </c>
      <c r="B802" s="3">
        <v>428</v>
      </c>
      <c r="C802" s="3">
        <v>337</v>
      </c>
      <c r="D802" s="2">
        <v>45278.560439814813</v>
      </c>
      <c r="E802" s="3" t="s">
        <v>900</v>
      </c>
      <c r="F802" s="3" t="s">
        <v>880</v>
      </c>
      <c r="G802" s="2">
        <v>45278.559085648143</v>
      </c>
      <c r="H802" s="3" t="s">
        <v>648</v>
      </c>
      <c r="I802" s="3" t="s">
        <v>30</v>
      </c>
      <c r="J802" s="3">
        <v>0.02</v>
      </c>
      <c r="K802" s="2">
        <v>45278.619594907403</v>
      </c>
      <c r="L802" s="3" t="s">
        <v>772</v>
      </c>
      <c r="M802" s="3" t="s">
        <v>1145</v>
      </c>
      <c r="N802" s="2">
        <v>45278.650196759263</v>
      </c>
      <c r="O802" s="3" t="s">
        <v>903</v>
      </c>
      <c r="P802" s="3">
        <v>12.3</v>
      </c>
      <c r="Q802" s="2">
        <v>45278.640451388885</v>
      </c>
      <c r="R802" s="3" t="s">
        <v>1393</v>
      </c>
      <c r="S802" s="3">
        <v>1.66</v>
      </c>
      <c r="T802" s="3">
        <v>0.02</v>
      </c>
      <c r="U802" s="2">
        <v>45278.509895833333</v>
      </c>
      <c r="V802" s="3" t="s">
        <v>269</v>
      </c>
      <c r="W802" s="3" t="s">
        <v>1233</v>
      </c>
      <c r="X802" s="2">
        <v>45278.557210648149</v>
      </c>
      <c r="Y802" s="3">
        <v>85.5</v>
      </c>
      <c r="Z802" s="3">
        <v>12.4</v>
      </c>
      <c r="AA802" s="2">
        <v>45278.544664351852</v>
      </c>
      <c r="AB802" s="3" t="s">
        <v>87</v>
      </c>
      <c r="AC802" s="3" t="s">
        <v>30</v>
      </c>
      <c r="AD802" s="3">
        <v>0.02</v>
      </c>
    </row>
    <row r="803" spans="1:30" x14ac:dyDescent="0.25">
      <c r="A803" s="2">
        <v>45278.5159837963</v>
      </c>
      <c r="B803" s="3">
        <v>428</v>
      </c>
      <c r="C803" s="3">
        <v>337</v>
      </c>
      <c r="D803" s="2">
        <v>45278.561782407407</v>
      </c>
      <c r="E803" s="3">
        <v>75.5</v>
      </c>
      <c r="F803" s="3">
        <v>14.1</v>
      </c>
      <c r="G803" s="2">
        <v>45278.559085648143</v>
      </c>
      <c r="H803" s="3" t="s">
        <v>648</v>
      </c>
      <c r="I803" s="3" t="s">
        <v>30</v>
      </c>
      <c r="J803" s="3">
        <v>0.02</v>
      </c>
      <c r="K803" s="2">
        <v>45278.619652777779</v>
      </c>
      <c r="L803" s="3" t="s">
        <v>772</v>
      </c>
      <c r="M803" s="3" t="s">
        <v>1145</v>
      </c>
      <c r="N803" s="2">
        <v>45278.651550925926</v>
      </c>
      <c r="O803" s="3" t="s">
        <v>903</v>
      </c>
      <c r="P803" s="3">
        <v>12.3</v>
      </c>
      <c r="Q803" s="2">
        <v>45278.640486111108</v>
      </c>
      <c r="R803" s="3" t="s">
        <v>1393</v>
      </c>
      <c r="S803" s="3">
        <v>1.66</v>
      </c>
      <c r="T803" s="3">
        <v>0.02</v>
      </c>
      <c r="U803" s="2">
        <v>45278.510046296295</v>
      </c>
      <c r="V803" s="3" t="s">
        <v>269</v>
      </c>
      <c r="W803" s="3" t="s">
        <v>1233</v>
      </c>
      <c r="X803" s="2">
        <v>45278.55850694445</v>
      </c>
      <c r="Y803" s="3">
        <v>85.5</v>
      </c>
      <c r="Z803" s="3">
        <v>12.4</v>
      </c>
      <c r="AA803" s="2">
        <v>45278.545995370368</v>
      </c>
      <c r="AB803" s="3" t="s">
        <v>373</v>
      </c>
      <c r="AC803" s="3" t="s">
        <v>30</v>
      </c>
      <c r="AD803" s="3">
        <v>0.02</v>
      </c>
    </row>
    <row r="804" spans="1:30" x14ac:dyDescent="0.25">
      <c r="A804" s="2">
        <v>45278.517337962963</v>
      </c>
      <c r="B804" s="3">
        <v>428</v>
      </c>
      <c r="C804" s="3">
        <v>337</v>
      </c>
      <c r="D804" s="2">
        <v>45278.561851851853</v>
      </c>
      <c r="E804" s="3">
        <v>75.5</v>
      </c>
      <c r="F804" s="3">
        <v>14.1</v>
      </c>
      <c r="G804" s="2">
        <v>45278.56040509259</v>
      </c>
      <c r="H804" s="3" t="s">
        <v>145</v>
      </c>
      <c r="I804" s="3" t="s">
        <v>30</v>
      </c>
      <c r="J804" s="3">
        <v>0.02</v>
      </c>
      <c r="K804" s="2">
        <v>45278.620995370366</v>
      </c>
      <c r="L804" s="3" t="s">
        <v>685</v>
      </c>
      <c r="M804" s="3" t="s">
        <v>848</v>
      </c>
      <c r="N804" s="2">
        <v>45278.651597222226</v>
      </c>
      <c r="O804" s="3" t="s">
        <v>903</v>
      </c>
      <c r="P804" s="3">
        <v>12.3</v>
      </c>
      <c r="Q804" s="2">
        <v>45278.641840277778</v>
      </c>
      <c r="R804" s="3" t="s">
        <v>641</v>
      </c>
      <c r="S804" s="3">
        <v>1.52</v>
      </c>
      <c r="T804" s="3">
        <v>0.02</v>
      </c>
      <c r="U804" s="2">
        <v>45278.511273148149</v>
      </c>
      <c r="V804" s="3" t="s">
        <v>1209</v>
      </c>
      <c r="W804" s="3" t="s">
        <v>1162</v>
      </c>
      <c r="X804" s="2">
        <v>45278.559652777782</v>
      </c>
      <c r="Y804" s="3">
        <v>85.5</v>
      </c>
      <c r="Z804" s="3">
        <v>12.4</v>
      </c>
      <c r="AA804" s="2">
        <v>45278.551585648151</v>
      </c>
      <c r="AB804" s="3" t="s">
        <v>29</v>
      </c>
      <c r="AC804" s="3" t="s">
        <v>30</v>
      </c>
      <c r="AD804" s="3">
        <v>0.02</v>
      </c>
    </row>
    <row r="805" spans="1:30" x14ac:dyDescent="0.25">
      <c r="A805" s="2">
        <v>45278.517384259263</v>
      </c>
      <c r="B805" s="3">
        <v>428</v>
      </c>
      <c r="C805" s="3">
        <v>337</v>
      </c>
      <c r="D805" s="2">
        <v>45278.563171296293</v>
      </c>
      <c r="E805" s="3">
        <v>75.5</v>
      </c>
      <c r="F805" s="3">
        <v>14.1</v>
      </c>
      <c r="G805" s="2">
        <v>45278.560439814813</v>
      </c>
      <c r="H805" s="3" t="s">
        <v>145</v>
      </c>
      <c r="I805" s="3" t="s">
        <v>30</v>
      </c>
      <c r="J805" s="3">
        <v>0.02</v>
      </c>
      <c r="K805" s="2">
        <v>45278.621041666665</v>
      </c>
      <c r="L805" s="3" t="s">
        <v>685</v>
      </c>
      <c r="M805" s="3" t="s">
        <v>848</v>
      </c>
      <c r="N805" s="2">
        <v>45278.652939814812</v>
      </c>
      <c r="O805" s="3" t="s">
        <v>903</v>
      </c>
      <c r="P805" s="3">
        <v>12.2</v>
      </c>
      <c r="Q805" s="2">
        <v>45278.641863425924</v>
      </c>
      <c r="R805" s="3" t="s">
        <v>641</v>
      </c>
      <c r="S805" s="3">
        <v>1.52</v>
      </c>
      <c r="T805" s="3">
        <v>0.02</v>
      </c>
      <c r="U805" s="2">
        <v>45278.511331018519</v>
      </c>
      <c r="V805" s="3" t="s">
        <v>1209</v>
      </c>
      <c r="W805" s="3" t="s">
        <v>1162</v>
      </c>
      <c r="X805" s="2">
        <v>45278.561018518521</v>
      </c>
      <c r="Y805" s="3" t="s">
        <v>1313</v>
      </c>
      <c r="Z805" s="3">
        <v>12.4</v>
      </c>
      <c r="AA805" s="2">
        <v>45278.557210648149</v>
      </c>
      <c r="AB805" s="3" t="s">
        <v>249</v>
      </c>
      <c r="AC805" s="3" t="s">
        <v>30</v>
      </c>
      <c r="AD805" s="3">
        <v>0.02</v>
      </c>
    </row>
    <row r="806" spans="1:30" x14ac:dyDescent="0.25">
      <c r="A806" s="2">
        <v>45278.518750000003</v>
      </c>
      <c r="B806" s="3">
        <v>417</v>
      </c>
      <c r="C806" s="3">
        <v>329</v>
      </c>
      <c r="D806" s="2">
        <v>45278.563217592593</v>
      </c>
      <c r="E806" s="3">
        <v>75.5</v>
      </c>
      <c r="F806" s="3">
        <v>14.1</v>
      </c>
      <c r="G806" s="2">
        <v>45278.561782407407</v>
      </c>
      <c r="H806" s="3" t="s">
        <v>57</v>
      </c>
      <c r="I806" s="3" t="s">
        <v>30</v>
      </c>
      <c r="J806" s="3">
        <v>0.02</v>
      </c>
      <c r="K806" s="2">
        <v>45278.622384259259</v>
      </c>
      <c r="L806" s="3" t="s">
        <v>685</v>
      </c>
      <c r="M806" s="3" t="s">
        <v>848</v>
      </c>
      <c r="N806" s="2">
        <v>45278.653032407412</v>
      </c>
      <c r="O806" s="3" t="s">
        <v>903</v>
      </c>
      <c r="P806" s="3">
        <v>12.2</v>
      </c>
      <c r="Q806" s="2">
        <v>45278.643217592587</v>
      </c>
      <c r="R806" s="3" t="s">
        <v>1329</v>
      </c>
      <c r="S806" s="3">
        <v>1.43</v>
      </c>
      <c r="T806" s="3">
        <v>0.02</v>
      </c>
      <c r="U806" s="2">
        <v>45278.512743055559</v>
      </c>
      <c r="V806" s="3" t="s">
        <v>269</v>
      </c>
      <c r="W806" s="3" t="s">
        <v>946</v>
      </c>
      <c r="X806" s="2">
        <v>45278.562407407408</v>
      </c>
      <c r="Y806" s="3" t="s">
        <v>1313</v>
      </c>
      <c r="Z806" s="3">
        <v>12.3</v>
      </c>
      <c r="AA806" s="2">
        <v>45278.55850694445</v>
      </c>
      <c r="AB806" s="3" t="s">
        <v>747</v>
      </c>
      <c r="AC806" s="3" t="s">
        <v>30</v>
      </c>
      <c r="AD806" s="3">
        <v>0.02</v>
      </c>
    </row>
    <row r="807" spans="1:30" x14ac:dyDescent="0.25">
      <c r="A807" s="2">
        <v>45278.518750000003</v>
      </c>
      <c r="B807" s="3">
        <v>417</v>
      </c>
      <c r="C807" s="3">
        <v>329</v>
      </c>
      <c r="D807" s="2">
        <v>45278.564583333333</v>
      </c>
      <c r="E807" s="3" t="s">
        <v>913</v>
      </c>
      <c r="F807" s="3">
        <v>14.1</v>
      </c>
      <c r="G807" s="2">
        <v>45278.561851851853</v>
      </c>
      <c r="H807" s="3" t="s">
        <v>57</v>
      </c>
      <c r="I807" s="3" t="s">
        <v>30</v>
      </c>
      <c r="J807" s="3">
        <v>0.02</v>
      </c>
      <c r="K807" s="2">
        <v>45278.622465277775</v>
      </c>
      <c r="L807" s="3" t="s">
        <v>685</v>
      </c>
      <c r="M807" s="3" t="s">
        <v>848</v>
      </c>
      <c r="N807" s="2">
        <v>45278.654328703706</v>
      </c>
      <c r="O807" s="3" t="s">
        <v>903</v>
      </c>
      <c r="P807" s="3">
        <v>12.1</v>
      </c>
      <c r="Q807" s="2">
        <v>45278.643263888887</v>
      </c>
      <c r="R807" s="3" t="s">
        <v>1329</v>
      </c>
      <c r="S807" s="3">
        <v>1.43</v>
      </c>
      <c r="T807" s="3">
        <v>0.02</v>
      </c>
      <c r="U807" s="2">
        <v>45278.512754629628</v>
      </c>
      <c r="V807" s="3" t="s">
        <v>269</v>
      </c>
      <c r="W807" s="3" t="s">
        <v>946</v>
      </c>
      <c r="X807" s="2">
        <v>45278.563784722224</v>
      </c>
      <c r="Y807" s="3">
        <v>85.5</v>
      </c>
      <c r="Z807" s="3">
        <v>12.3</v>
      </c>
      <c r="AA807" s="2">
        <v>45278.559652777782</v>
      </c>
      <c r="AB807" s="3" t="s">
        <v>419</v>
      </c>
      <c r="AC807" s="3" t="s">
        <v>30</v>
      </c>
      <c r="AD807" s="3">
        <v>0.02</v>
      </c>
    </row>
    <row r="808" spans="1:30" x14ac:dyDescent="0.25">
      <c r="A808" s="2">
        <v>45278.520104166666</v>
      </c>
      <c r="B808" s="3">
        <v>410</v>
      </c>
      <c r="C808" s="3">
        <v>332</v>
      </c>
      <c r="D808" s="2">
        <v>45278.564583333333</v>
      </c>
      <c r="E808" s="3" t="s">
        <v>913</v>
      </c>
      <c r="F808" s="3">
        <v>14.1</v>
      </c>
      <c r="G808" s="2">
        <v>45278.563171296293</v>
      </c>
      <c r="H808" s="3" t="s">
        <v>65</v>
      </c>
      <c r="I808" s="3" t="s">
        <v>30</v>
      </c>
      <c r="J808" s="3">
        <v>0.02</v>
      </c>
      <c r="K808" s="2">
        <v>45278.623761574076</v>
      </c>
      <c r="L808" s="3" t="s">
        <v>796</v>
      </c>
      <c r="M808" s="3" t="s">
        <v>550</v>
      </c>
      <c r="N808" s="2">
        <v>45278.654363425929</v>
      </c>
      <c r="O808" s="3" t="s">
        <v>903</v>
      </c>
      <c r="P808" s="3">
        <v>12.1</v>
      </c>
      <c r="Q808" s="2">
        <v>45278.644594907411</v>
      </c>
      <c r="R808" s="3" t="s">
        <v>1387</v>
      </c>
      <c r="S808" s="3">
        <v>1.49</v>
      </c>
      <c r="T808" s="3">
        <v>0.02</v>
      </c>
      <c r="U808" s="2">
        <v>45278.514039351852</v>
      </c>
      <c r="V808" s="3" t="s">
        <v>269</v>
      </c>
      <c r="W808" s="3" t="s">
        <v>946</v>
      </c>
      <c r="X808" s="2">
        <v>45278.56517361111</v>
      </c>
      <c r="Y808" s="3">
        <v>85.5</v>
      </c>
      <c r="Z808" s="3">
        <v>12.4</v>
      </c>
      <c r="AA808" s="2">
        <v>45278.561018518521</v>
      </c>
      <c r="AB808" s="3" t="s">
        <v>398</v>
      </c>
      <c r="AC808" s="3" t="s">
        <v>30</v>
      </c>
      <c r="AD808" s="3">
        <v>0.02</v>
      </c>
    </row>
    <row r="809" spans="1:30" x14ac:dyDescent="0.25">
      <c r="A809" s="2">
        <v>45278.520150462966</v>
      </c>
      <c r="B809" s="3">
        <v>410</v>
      </c>
      <c r="C809" s="3">
        <v>332</v>
      </c>
      <c r="D809" s="2">
        <v>45278.565949074073</v>
      </c>
      <c r="E809" s="3" t="s">
        <v>913</v>
      </c>
      <c r="F809" s="3">
        <v>14.1</v>
      </c>
      <c r="G809" s="2">
        <v>45278.563217592593</v>
      </c>
      <c r="H809" s="3" t="s">
        <v>65</v>
      </c>
      <c r="I809" s="3" t="s">
        <v>30</v>
      </c>
      <c r="J809" s="3">
        <v>0.02</v>
      </c>
      <c r="K809" s="2">
        <v>45278.623807870375</v>
      </c>
      <c r="L809" s="3" t="s">
        <v>796</v>
      </c>
      <c r="M809" s="3" t="s">
        <v>550</v>
      </c>
      <c r="N809" s="2">
        <v>45278.655775462961</v>
      </c>
      <c r="O809" s="3" t="s">
        <v>903</v>
      </c>
      <c r="P809" s="3">
        <v>12.1</v>
      </c>
      <c r="Q809" s="2">
        <v>45278.644641203704</v>
      </c>
      <c r="R809" s="3" t="s">
        <v>1387</v>
      </c>
      <c r="S809" s="3">
        <v>1.49</v>
      </c>
      <c r="T809" s="3">
        <v>0.02</v>
      </c>
      <c r="U809" s="2">
        <v>45278.514108796298</v>
      </c>
      <c r="V809" s="3" t="s">
        <v>269</v>
      </c>
      <c r="W809" s="3" t="s">
        <v>946</v>
      </c>
      <c r="X809" s="2">
        <v>45278.566574074073</v>
      </c>
      <c r="Y809" s="3">
        <v>85.5</v>
      </c>
      <c r="Z809" s="3">
        <v>12.4</v>
      </c>
      <c r="AA809" s="2">
        <v>45278.562407407408</v>
      </c>
      <c r="AB809" s="3" t="s">
        <v>391</v>
      </c>
      <c r="AC809" s="3" t="s">
        <v>30</v>
      </c>
      <c r="AD809" s="3">
        <v>0.02</v>
      </c>
    </row>
    <row r="810" spans="1:30" x14ac:dyDescent="0.25">
      <c r="A810" s="2">
        <v>45278.521504629629</v>
      </c>
      <c r="B810" s="3">
        <v>410</v>
      </c>
      <c r="C810" s="3">
        <v>332</v>
      </c>
      <c r="D810" s="2">
        <v>45278.565983796296</v>
      </c>
      <c r="E810" s="3" t="s">
        <v>913</v>
      </c>
      <c r="F810" s="3">
        <v>14.1</v>
      </c>
      <c r="G810" s="2">
        <v>45278.564583333333</v>
      </c>
      <c r="H810" s="3" t="s">
        <v>652</v>
      </c>
      <c r="I810" s="3" t="s">
        <v>30</v>
      </c>
      <c r="J810" s="3">
        <v>0.02</v>
      </c>
      <c r="K810" s="2">
        <v>45278.625162037039</v>
      </c>
      <c r="L810" s="3" t="s">
        <v>795</v>
      </c>
      <c r="M810" s="3" t="s">
        <v>566</v>
      </c>
      <c r="N810" s="2">
        <v>45278.655914351853</v>
      </c>
      <c r="O810" s="3" t="s">
        <v>903</v>
      </c>
      <c r="P810" s="3">
        <v>12.1</v>
      </c>
      <c r="Q810" s="2">
        <v>45278.645983796298</v>
      </c>
      <c r="R810" s="3" t="s">
        <v>1394</v>
      </c>
      <c r="S810" s="3">
        <v>1.46</v>
      </c>
      <c r="T810" s="3">
        <v>0.02</v>
      </c>
      <c r="U810" s="2">
        <v>45278.515462962961</v>
      </c>
      <c r="V810" s="3" t="s">
        <v>1152</v>
      </c>
      <c r="W810" s="3" t="s">
        <v>1454</v>
      </c>
      <c r="X810" s="2">
        <v>45278.567962962959</v>
      </c>
      <c r="Y810" s="3">
        <v>85.5</v>
      </c>
      <c r="Z810" s="3">
        <v>12.5</v>
      </c>
      <c r="AA810" s="2">
        <v>45278.563784722224</v>
      </c>
      <c r="AB810" s="3" t="s">
        <v>398</v>
      </c>
      <c r="AC810" s="3" t="s">
        <v>30</v>
      </c>
      <c r="AD810" s="3">
        <v>0.02</v>
      </c>
    </row>
    <row r="811" spans="1:30" x14ac:dyDescent="0.25">
      <c r="A811" s="2">
        <v>45278.521539351852</v>
      </c>
      <c r="B811" s="3">
        <v>410</v>
      </c>
      <c r="C811" s="3">
        <v>332</v>
      </c>
      <c r="D811" s="2">
        <v>45278.567511574074</v>
      </c>
      <c r="E811" s="3">
        <v>75.5</v>
      </c>
      <c r="F811" s="3">
        <v>14.1</v>
      </c>
      <c r="G811" s="2">
        <v>45278.564583333333</v>
      </c>
      <c r="H811" s="3" t="s">
        <v>652</v>
      </c>
      <c r="I811" s="3" t="s">
        <v>30</v>
      </c>
      <c r="J811" s="3">
        <v>0.02</v>
      </c>
      <c r="K811" s="2">
        <v>45278.625219907408</v>
      </c>
      <c r="L811" s="3" t="s">
        <v>795</v>
      </c>
      <c r="M811" s="3" t="s">
        <v>566</v>
      </c>
      <c r="N811" s="2">
        <v>45278.657094907408</v>
      </c>
      <c r="O811" s="3">
        <v>78.5</v>
      </c>
      <c r="P811" s="3">
        <v>12.1</v>
      </c>
      <c r="Q811" s="2">
        <v>45278.646053240736</v>
      </c>
      <c r="R811" s="3" t="s">
        <v>1394</v>
      </c>
      <c r="S811" s="3">
        <v>1.46</v>
      </c>
      <c r="T811" s="3">
        <v>0.02</v>
      </c>
      <c r="U811" s="2">
        <v>45278.515509259261</v>
      </c>
      <c r="V811" s="3" t="s">
        <v>1152</v>
      </c>
      <c r="W811" s="3" t="s">
        <v>1454</v>
      </c>
      <c r="X811" s="2">
        <v>45278.570729166662</v>
      </c>
      <c r="Y811" s="3">
        <v>84.5</v>
      </c>
      <c r="Z811" s="3">
        <v>12.7</v>
      </c>
      <c r="AA811" s="2">
        <v>45278.56517361111</v>
      </c>
      <c r="AB811" s="3" t="s">
        <v>703</v>
      </c>
      <c r="AC811" s="3" t="s">
        <v>30</v>
      </c>
      <c r="AD811" s="3">
        <v>0.02</v>
      </c>
    </row>
    <row r="812" spans="1:30" x14ac:dyDescent="0.25">
      <c r="A812" s="2">
        <v>45278.522893518515</v>
      </c>
      <c r="B812" s="3">
        <v>415</v>
      </c>
      <c r="C812" s="3">
        <v>332</v>
      </c>
      <c r="D812" s="2">
        <v>45278.56753472222</v>
      </c>
      <c r="E812" s="3">
        <v>75.5</v>
      </c>
      <c r="F812" s="3">
        <v>14.1</v>
      </c>
      <c r="G812" s="2">
        <v>45278.565949074073</v>
      </c>
      <c r="H812" s="3" t="s">
        <v>707</v>
      </c>
      <c r="I812" s="3" t="s">
        <v>30</v>
      </c>
      <c r="J812" s="3">
        <v>0.02</v>
      </c>
      <c r="K812" s="2">
        <v>45278.626550925925</v>
      </c>
      <c r="L812" s="3" t="s">
        <v>795</v>
      </c>
      <c r="M812" s="3" t="s">
        <v>566</v>
      </c>
      <c r="N812" s="2">
        <v>45278.657152777778</v>
      </c>
      <c r="O812" s="3">
        <v>78.5</v>
      </c>
      <c r="P812" s="3">
        <v>12.1</v>
      </c>
      <c r="Q812" s="2">
        <v>45278.647372685184</v>
      </c>
      <c r="R812" s="3" t="s">
        <v>1395</v>
      </c>
      <c r="S812" s="3">
        <v>1.44</v>
      </c>
      <c r="T812" s="3">
        <v>0.02</v>
      </c>
      <c r="U812" s="2">
        <v>45278.516828703709</v>
      </c>
      <c r="V812" s="3" t="s">
        <v>512</v>
      </c>
      <c r="W812" s="3" t="s">
        <v>1249</v>
      </c>
      <c r="X812" s="2">
        <v>45278.572118055556</v>
      </c>
      <c r="Y812" s="3" t="s">
        <v>909</v>
      </c>
      <c r="Z812" s="3">
        <v>12.8</v>
      </c>
      <c r="AA812" s="2">
        <v>45278.566574074073</v>
      </c>
      <c r="AB812" s="3" t="s">
        <v>100</v>
      </c>
      <c r="AC812" s="3" t="s">
        <v>30</v>
      </c>
      <c r="AD812" s="3">
        <v>0.02</v>
      </c>
    </row>
    <row r="813" spans="1:30" x14ac:dyDescent="0.25">
      <c r="A813" s="2">
        <v>45278.522928240738</v>
      </c>
      <c r="B813" s="3">
        <v>415</v>
      </c>
      <c r="C813" s="3">
        <v>332</v>
      </c>
      <c r="D813" s="2">
        <v>45278.568738425922</v>
      </c>
      <c r="E813" s="3">
        <v>75.5</v>
      </c>
      <c r="F813" s="3" t="s">
        <v>880</v>
      </c>
      <c r="G813" s="2">
        <v>45278.565983796296</v>
      </c>
      <c r="H813" s="3" t="s">
        <v>707</v>
      </c>
      <c r="I813" s="3" t="s">
        <v>30</v>
      </c>
      <c r="J813" s="3">
        <v>0.02</v>
      </c>
      <c r="K813" s="2">
        <v>45278.626597222217</v>
      </c>
      <c r="L813" s="3" t="s">
        <v>795</v>
      </c>
      <c r="M813" s="3" t="s">
        <v>566</v>
      </c>
      <c r="N813" s="2">
        <v>45278.658483796295</v>
      </c>
      <c r="O813" s="3">
        <v>78.5</v>
      </c>
      <c r="P813" s="3">
        <v>12.1</v>
      </c>
      <c r="Q813" s="2">
        <v>45278.647418981476</v>
      </c>
      <c r="R813" s="3" t="s">
        <v>1395</v>
      </c>
      <c r="S813" s="3">
        <v>1.44</v>
      </c>
      <c r="T813" s="3">
        <v>0.02</v>
      </c>
      <c r="U813" s="2">
        <v>45278.516863425924</v>
      </c>
      <c r="V813" s="3" t="s">
        <v>512</v>
      </c>
      <c r="W813" s="3" t="s">
        <v>1249</v>
      </c>
      <c r="X813" s="2">
        <v>45278.573506944449</v>
      </c>
      <c r="Y813" s="3" t="s">
        <v>909</v>
      </c>
      <c r="Z813" s="3">
        <v>12.8</v>
      </c>
      <c r="AA813" s="2">
        <v>45278.567962962959</v>
      </c>
      <c r="AB813" s="3" t="s">
        <v>469</v>
      </c>
      <c r="AC813" s="3" t="s">
        <v>30</v>
      </c>
      <c r="AD813" s="3">
        <v>0.02</v>
      </c>
    </row>
    <row r="814" spans="1:30" x14ac:dyDescent="0.25">
      <c r="A814" s="2">
        <v>45278.524270833332</v>
      </c>
      <c r="B814" s="3">
        <v>413</v>
      </c>
      <c r="C814" s="3">
        <v>330</v>
      </c>
      <c r="D814" s="2">
        <v>45278.568773148145</v>
      </c>
      <c r="E814" s="3">
        <v>75.5</v>
      </c>
      <c r="F814" s="3" t="s">
        <v>880</v>
      </c>
      <c r="G814" s="2">
        <v>45278.567511574074</v>
      </c>
      <c r="H814" s="3" t="s">
        <v>447</v>
      </c>
      <c r="I814" s="3" t="s">
        <v>30</v>
      </c>
      <c r="J814" s="3">
        <v>0.02</v>
      </c>
      <c r="K814" s="2">
        <v>45278.627951388888</v>
      </c>
      <c r="L814" s="3" t="s">
        <v>1156</v>
      </c>
      <c r="M814" s="3" t="s">
        <v>521</v>
      </c>
      <c r="N814" s="2">
        <v>45278.658553240741</v>
      </c>
      <c r="O814" s="3">
        <v>78.5</v>
      </c>
      <c r="P814" s="3">
        <v>12.1</v>
      </c>
      <c r="Q814" s="2">
        <v>45278.6487962963</v>
      </c>
      <c r="R814" s="3" t="s">
        <v>1396</v>
      </c>
      <c r="S814" s="3">
        <v>1.43</v>
      </c>
      <c r="T814" s="3">
        <v>0.02</v>
      </c>
      <c r="U814" s="2">
        <v>45278.518217592587</v>
      </c>
      <c r="V814" s="3" t="s">
        <v>512</v>
      </c>
      <c r="W814" s="3" t="s">
        <v>1249</v>
      </c>
      <c r="X814" s="2">
        <v>45278.577719907407</v>
      </c>
      <c r="Y814" s="3">
        <v>83.5</v>
      </c>
      <c r="Z814" s="3" t="s">
        <v>901</v>
      </c>
      <c r="AA814" s="2">
        <v>45278.570729166662</v>
      </c>
      <c r="AB814" s="3" t="s">
        <v>198</v>
      </c>
      <c r="AC814" s="3" t="s">
        <v>30</v>
      </c>
      <c r="AD814" s="3">
        <v>0.02</v>
      </c>
    </row>
    <row r="815" spans="1:30" x14ac:dyDescent="0.25">
      <c r="A815" s="2">
        <v>45278.524317129632</v>
      </c>
      <c r="B815" s="3">
        <v>413</v>
      </c>
      <c r="C815" s="3">
        <v>330</v>
      </c>
      <c r="D815" s="2">
        <v>45278.570104166662</v>
      </c>
      <c r="E815" s="3" t="s">
        <v>900</v>
      </c>
      <c r="F815" s="3" t="s">
        <v>880</v>
      </c>
      <c r="G815" s="2">
        <v>45278.56753472222</v>
      </c>
      <c r="H815" s="3" t="s">
        <v>447</v>
      </c>
      <c r="I815" s="3" t="s">
        <v>30</v>
      </c>
      <c r="J815" s="3">
        <v>0.02</v>
      </c>
      <c r="K815" s="2">
        <v>45278.62799768518</v>
      </c>
      <c r="L815" s="3" t="s">
        <v>1156</v>
      </c>
      <c r="M815" s="3" t="s">
        <v>521</v>
      </c>
      <c r="N815" s="2">
        <v>45278.659872685181</v>
      </c>
      <c r="O815" s="3">
        <v>78.5</v>
      </c>
      <c r="P815" s="3">
        <v>12.1</v>
      </c>
      <c r="Q815" s="2">
        <v>45278.648819444439</v>
      </c>
      <c r="R815" s="3" t="s">
        <v>1396</v>
      </c>
      <c r="S815" s="3">
        <v>1.43</v>
      </c>
      <c r="T815" s="3">
        <v>0.02</v>
      </c>
      <c r="U815" s="2">
        <v>45278.518252314811</v>
      </c>
      <c r="V815" s="3" t="s">
        <v>512</v>
      </c>
      <c r="W815" s="3" t="s">
        <v>1249</v>
      </c>
      <c r="X815" s="2">
        <v>45278.579074074078</v>
      </c>
      <c r="Y815" s="3" t="s">
        <v>908</v>
      </c>
      <c r="Z815" s="3">
        <v>12.9</v>
      </c>
      <c r="AA815" s="2">
        <v>45278.572118055556</v>
      </c>
      <c r="AB815" s="3" t="s">
        <v>456</v>
      </c>
      <c r="AC815" s="3" t="s">
        <v>30</v>
      </c>
      <c r="AD815" s="3">
        <v>0.02</v>
      </c>
    </row>
    <row r="816" spans="1:30" x14ac:dyDescent="0.25">
      <c r="A816" s="2">
        <v>45278.525659722218</v>
      </c>
      <c r="B816" s="3">
        <v>413</v>
      </c>
      <c r="C816" s="3">
        <v>330</v>
      </c>
      <c r="D816" s="2">
        <v>45278.570150462961</v>
      </c>
      <c r="E816" s="3" t="s">
        <v>900</v>
      </c>
      <c r="F816" s="3" t="s">
        <v>880</v>
      </c>
      <c r="G816" s="2">
        <v>45278.568738425922</v>
      </c>
      <c r="H816" s="3" t="s">
        <v>707</v>
      </c>
      <c r="I816" s="3" t="s">
        <v>30</v>
      </c>
      <c r="J816" s="3">
        <v>0.02</v>
      </c>
      <c r="K816" s="2">
        <v>45278.629317129627</v>
      </c>
      <c r="L816" s="3" t="s">
        <v>788</v>
      </c>
      <c r="M816" s="3" t="s">
        <v>1122</v>
      </c>
      <c r="N816" s="2">
        <v>45278.659930555557</v>
      </c>
      <c r="O816" s="3">
        <v>78.5</v>
      </c>
      <c r="P816" s="3">
        <v>12.1</v>
      </c>
      <c r="Q816" s="2">
        <v>45278.650173611109</v>
      </c>
      <c r="R816" s="3" t="s">
        <v>1397</v>
      </c>
      <c r="S816" s="3">
        <v>1.24</v>
      </c>
      <c r="T816" s="3">
        <v>0.02</v>
      </c>
      <c r="U816" s="2">
        <v>45278.519594907411</v>
      </c>
      <c r="V816" s="3" t="s">
        <v>1074</v>
      </c>
      <c r="W816" s="3" t="s">
        <v>1253</v>
      </c>
      <c r="X816" s="2">
        <v>45278.583414351851</v>
      </c>
      <c r="Y816" s="3">
        <v>84.5</v>
      </c>
      <c r="Z816" s="3" t="s">
        <v>901</v>
      </c>
      <c r="AA816" s="2">
        <v>45278.573506944449</v>
      </c>
      <c r="AB816" s="3" t="s">
        <v>256</v>
      </c>
      <c r="AC816" s="3" t="s">
        <v>30</v>
      </c>
      <c r="AD816" s="3">
        <v>0.02</v>
      </c>
    </row>
    <row r="817" spans="1:30" x14ac:dyDescent="0.25">
      <c r="A817" s="2">
        <v>45278.525706018518</v>
      </c>
      <c r="B817" s="3">
        <v>413</v>
      </c>
      <c r="C817" s="3">
        <v>330</v>
      </c>
      <c r="D817" s="2">
        <v>45278.571516203709</v>
      </c>
      <c r="E817" s="3">
        <v>75.5</v>
      </c>
      <c r="F817" s="3" t="s">
        <v>880</v>
      </c>
      <c r="G817" s="2">
        <v>45278.568773148145</v>
      </c>
      <c r="H817" s="3" t="s">
        <v>707</v>
      </c>
      <c r="I817" s="3" t="s">
        <v>30</v>
      </c>
      <c r="J817" s="3">
        <v>0.02</v>
      </c>
      <c r="K817" s="2">
        <v>45278.629363425927</v>
      </c>
      <c r="L817" s="3" t="s">
        <v>788</v>
      </c>
      <c r="M817" s="3" t="s">
        <v>1122</v>
      </c>
      <c r="N817" s="2">
        <v>45278.661261574074</v>
      </c>
      <c r="O817" s="3">
        <v>78.5</v>
      </c>
      <c r="P817" s="3" t="s">
        <v>914</v>
      </c>
      <c r="Q817" s="2">
        <v>45278.650196759263</v>
      </c>
      <c r="R817" s="3" t="s">
        <v>1397</v>
      </c>
      <c r="S817" s="3">
        <v>1.24</v>
      </c>
      <c r="T817" s="3">
        <v>0.02</v>
      </c>
      <c r="U817" s="2">
        <v>45278.51966435185</v>
      </c>
      <c r="V817" s="3" t="s">
        <v>1074</v>
      </c>
      <c r="W817" s="3" t="s">
        <v>1253</v>
      </c>
      <c r="X817" s="2">
        <v>45278.586018518516</v>
      </c>
      <c r="Y817" s="3" t="s">
        <v>1313</v>
      </c>
      <c r="Z817" s="3" t="s">
        <v>901</v>
      </c>
      <c r="AA817" s="2">
        <v>45278.577719907407</v>
      </c>
      <c r="AB817" s="3" t="s">
        <v>262</v>
      </c>
      <c r="AC817" s="3" t="s">
        <v>30</v>
      </c>
      <c r="AD817" s="3">
        <v>0.02</v>
      </c>
    </row>
    <row r="818" spans="1:30" x14ac:dyDescent="0.25">
      <c r="A818" s="2">
        <v>45278.527048611111</v>
      </c>
      <c r="B818" s="3">
        <v>375</v>
      </c>
      <c r="C818" s="3">
        <v>313</v>
      </c>
      <c r="D818" s="2">
        <v>45278.571539351848</v>
      </c>
      <c r="E818" s="3">
        <v>75.5</v>
      </c>
      <c r="F818" s="3" t="s">
        <v>880</v>
      </c>
      <c r="G818" s="2">
        <v>45278.570104166662</v>
      </c>
      <c r="H818" s="3" t="s">
        <v>700</v>
      </c>
      <c r="I818" s="3" t="s">
        <v>30</v>
      </c>
      <c r="J818" s="3">
        <v>0.02</v>
      </c>
      <c r="K818" s="2">
        <v>45278.630775462967</v>
      </c>
      <c r="L818" s="3" t="s">
        <v>788</v>
      </c>
      <c r="M818" s="3" t="s">
        <v>1122</v>
      </c>
      <c r="N818" s="2">
        <v>45278.661296296297</v>
      </c>
      <c r="O818" s="3">
        <v>78.5</v>
      </c>
      <c r="P818" s="3" t="s">
        <v>914</v>
      </c>
      <c r="Q818" s="2">
        <v>45278.651550925926</v>
      </c>
      <c r="R818" s="3" t="s">
        <v>1398</v>
      </c>
      <c r="S818" s="3">
        <v>1.29</v>
      </c>
      <c r="T818" s="3">
        <v>0.02</v>
      </c>
      <c r="U818" s="2">
        <v>45278.520995370374</v>
      </c>
      <c r="V818" s="3" t="s">
        <v>1214</v>
      </c>
      <c r="W818" s="3" t="s">
        <v>946</v>
      </c>
      <c r="X818" s="2">
        <v>45278.587418981479</v>
      </c>
      <c r="Y818" s="3" t="s">
        <v>1313</v>
      </c>
      <c r="Z818" s="3" t="s">
        <v>901</v>
      </c>
      <c r="AA818" s="2">
        <v>45278.579074074078</v>
      </c>
      <c r="AB818" s="3" t="s">
        <v>1325</v>
      </c>
      <c r="AC818" s="3">
        <v>1.3</v>
      </c>
      <c r="AD818" s="3">
        <v>0.02</v>
      </c>
    </row>
    <row r="819" spans="1:30" x14ac:dyDescent="0.25">
      <c r="A819" s="2">
        <v>45278.527094907404</v>
      </c>
      <c r="B819" s="3">
        <v>375</v>
      </c>
      <c r="C819" s="3">
        <v>313</v>
      </c>
      <c r="D819" s="2">
        <v>45278.572893518518</v>
      </c>
      <c r="E819" s="3">
        <v>75.5</v>
      </c>
      <c r="F819" s="3" t="s">
        <v>880</v>
      </c>
      <c r="G819" s="2">
        <v>45278.570150462961</v>
      </c>
      <c r="H819" s="3" t="s">
        <v>700</v>
      </c>
      <c r="I819" s="3" t="s">
        <v>30</v>
      </c>
      <c r="J819" s="3">
        <v>0.02</v>
      </c>
      <c r="K819" s="2">
        <v>45278.630775462967</v>
      </c>
      <c r="L819" s="3" t="s">
        <v>788</v>
      </c>
      <c r="M819" s="3" t="s">
        <v>1122</v>
      </c>
      <c r="N819" s="2">
        <v>45278.662650462968</v>
      </c>
      <c r="O819" s="3">
        <v>78.5</v>
      </c>
      <c r="P819" s="3" t="s">
        <v>914</v>
      </c>
      <c r="Q819" s="2">
        <v>45278.651597222226</v>
      </c>
      <c r="R819" s="3" t="s">
        <v>1398</v>
      </c>
      <c r="S819" s="3">
        <v>1.29</v>
      </c>
      <c r="T819" s="3">
        <v>0.02</v>
      </c>
      <c r="U819" s="2">
        <v>45278.521030092597</v>
      </c>
      <c r="V819" s="3" t="s">
        <v>1214</v>
      </c>
      <c r="W819" s="3" t="s">
        <v>946</v>
      </c>
      <c r="X819" s="2">
        <v>45278.588796296295</v>
      </c>
      <c r="Y819" s="3" t="s">
        <v>1313</v>
      </c>
      <c r="Z819" s="3" t="s">
        <v>901</v>
      </c>
      <c r="AA819" s="2">
        <v>45278.583414351851</v>
      </c>
      <c r="AB819" s="3" t="s">
        <v>458</v>
      </c>
      <c r="AC819" s="3">
        <v>2.2000000000000002</v>
      </c>
      <c r="AD819" s="3">
        <v>0.02</v>
      </c>
    </row>
    <row r="820" spans="1:30" x14ac:dyDescent="0.25">
      <c r="A820" s="2">
        <v>45278.528437500005</v>
      </c>
      <c r="B820" s="3">
        <v>407</v>
      </c>
      <c r="C820" s="3">
        <v>315</v>
      </c>
      <c r="D820" s="2">
        <v>45278.572962962964</v>
      </c>
      <c r="E820" s="3">
        <v>75.5</v>
      </c>
      <c r="F820" s="3" t="s">
        <v>880</v>
      </c>
      <c r="G820" s="2">
        <v>45278.571516203709</v>
      </c>
      <c r="H820" s="3" t="s">
        <v>97</v>
      </c>
      <c r="I820" s="3" t="s">
        <v>30</v>
      </c>
      <c r="J820" s="3">
        <v>0.02</v>
      </c>
      <c r="K820" s="2">
        <v>45278.632106481484</v>
      </c>
      <c r="L820" s="3" t="s">
        <v>782</v>
      </c>
      <c r="M820" s="3" t="s">
        <v>521</v>
      </c>
      <c r="N820" s="2">
        <v>45278.66270833333</v>
      </c>
      <c r="O820" s="3">
        <v>78.5</v>
      </c>
      <c r="P820" s="3" t="s">
        <v>914</v>
      </c>
      <c r="Q820" s="2">
        <v>45278.652939814812</v>
      </c>
      <c r="R820" s="3" t="s">
        <v>1399</v>
      </c>
      <c r="S820" s="3">
        <v>1.44</v>
      </c>
      <c r="T820" s="3">
        <v>0.02</v>
      </c>
      <c r="U820" s="2">
        <v>45278.522372685184</v>
      </c>
      <c r="V820" s="3" t="s">
        <v>1214</v>
      </c>
      <c r="W820" s="3" t="s">
        <v>946</v>
      </c>
      <c r="X820" s="2">
        <v>45278.590185185181</v>
      </c>
      <c r="Y820" s="3" t="s">
        <v>1313</v>
      </c>
      <c r="Z820" s="3" t="s">
        <v>901</v>
      </c>
      <c r="AA820" s="2">
        <v>45278.586018518516</v>
      </c>
      <c r="AB820" s="3" t="s">
        <v>465</v>
      </c>
      <c r="AC820" s="3">
        <v>1.98</v>
      </c>
      <c r="AD820" s="3">
        <v>0.02</v>
      </c>
    </row>
    <row r="821" spans="1:30" x14ac:dyDescent="0.25">
      <c r="A821" s="2">
        <v>45278.528483796297</v>
      </c>
      <c r="B821" s="3">
        <v>407</v>
      </c>
      <c r="C821" s="3">
        <v>315</v>
      </c>
      <c r="D821" s="2">
        <v>45278.574282407411</v>
      </c>
      <c r="E821" s="3">
        <v>75.5</v>
      </c>
      <c r="F821" s="3">
        <v>13.9</v>
      </c>
      <c r="G821" s="2">
        <v>45278.571539351848</v>
      </c>
      <c r="H821" s="3" t="s">
        <v>97</v>
      </c>
      <c r="I821" s="3" t="s">
        <v>30</v>
      </c>
      <c r="J821" s="3">
        <v>0.02</v>
      </c>
      <c r="K821" s="2">
        <v>45278.632164351853</v>
      </c>
      <c r="L821" s="3" t="s">
        <v>782</v>
      </c>
      <c r="M821" s="3" t="s">
        <v>521</v>
      </c>
      <c r="N821" s="2">
        <v>45278.664039351846</v>
      </c>
      <c r="O821" s="3" t="s">
        <v>904</v>
      </c>
      <c r="P821" s="3">
        <v>12.1</v>
      </c>
      <c r="Q821" s="2">
        <v>45278.653032407412</v>
      </c>
      <c r="R821" s="3" t="s">
        <v>1399</v>
      </c>
      <c r="S821" s="3">
        <v>1.44</v>
      </c>
      <c r="T821" s="3">
        <v>0.02</v>
      </c>
      <c r="U821" s="2">
        <v>45278.522418981476</v>
      </c>
      <c r="V821" s="3" t="s">
        <v>1214</v>
      </c>
      <c r="W821" s="3" t="s">
        <v>946</v>
      </c>
      <c r="X821" s="2">
        <v>45278.594340277778</v>
      </c>
      <c r="Y821" s="3" t="s">
        <v>1313</v>
      </c>
      <c r="Z821" s="3">
        <v>13.1</v>
      </c>
      <c r="AA821" s="2">
        <v>45278.587418981479</v>
      </c>
      <c r="AB821" s="3" t="s">
        <v>1351</v>
      </c>
      <c r="AC821" s="3">
        <v>2.06</v>
      </c>
      <c r="AD821" s="3">
        <v>0.02</v>
      </c>
    </row>
    <row r="822" spans="1:30" x14ac:dyDescent="0.25">
      <c r="A822" s="2">
        <v>45278.529826388884</v>
      </c>
      <c r="B822" s="3">
        <v>407</v>
      </c>
      <c r="C822" s="3">
        <v>315</v>
      </c>
      <c r="D822" s="2">
        <v>45278.57430555555</v>
      </c>
      <c r="E822" s="3">
        <v>75.5</v>
      </c>
      <c r="F822" s="3">
        <v>13.9</v>
      </c>
      <c r="G822" s="2">
        <v>45278.572893518518</v>
      </c>
      <c r="H822" s="3" t="s">
        <v>657</v>
      </c>
      <c r="I822" s="3" t="s">
        <v>30</v>
      </c>
      <c r="J822" s="3">
        <v>0.02</v>
      </c>
      <c r="K822" s="2">
        <v>45278.633506944447</v>
      </c>
      <c r="L822" s="3" t="s">
        <v>782</v>
      </c>
      <c r="M822" s="3" t="s">
        <v>558</v>
      </c>
      <c r="N822" s="2">
        <v>45278.664085648154</v>
      </c>
      <c r="O822" s="3" t="s">
        <v>904</v>
      </c>
      <c r="P822" s="3">
        <v>12.1</v>
      </c>
      <c r="Q822" s="2">
        <v>45278.654328703706</v>
      </c>
      <c r="R822" s="3" t="s">
        <v>1400</v>
      </c>
      <c r="S822" s="3">
        <v>1.32</v>
      </c>
      <c r="T822" s="3">
        <v>0.02</v>
      </c>
      <c r="U822" s="2">
        <v>45278.523773148147</v>
      </c>
      <c r="V822" s="3" t="s">
        <v>1116</v>
      </c>
      <c r="W822" s="3" t="s">
        <v>1205</v>
      </c>
      <c r="X822" s="2">
        <v>45278.594375000001</v>
      </c>
      <c r="Y822" s="3" t="s">
        <v>1313</v>
      </c>
      <c r="Z822" s="3">
        <v>13.1</v>
      </c>
      <c r="AA822" s="2">
        <v>45278.588796296295</v>
      </c>
      <c r="AB822" s="3" t="s">
        <v>1497</v>
      </c>
      <c r="AC822" s="3">
        <v>1.79</v>
      </c>
      <c r="AD822" s="3">
        <v>0.02</v>
      </c>
    </row>
    <row r="823" spans="1:30" x14ac:dyDescent="0.25">
      <c r="A823" s="2">
        <v>45278.52988425926</v>
      </c>
      <c r="B823" s="3">
        <v>407</v>
      </c>
      <c r="C823" s="3">
        <v>315</v>
      </c>
      <c r="D823" s="2">
        <v>45278.575659722221</v>
      </c>
      <c r="E823" s="3" t="s">
        <v>913</v>
      </c>
      <c r="F823" s="3">
        <v>13.9</v>
      </c>
      <c r="G823" s="2">
        <v>45278.572962962964</v>
      </c>
      <c r="H823" s="3" t="s">
        <v>657</v>
      </c>
      <c r="I823" s="3" t="s">
        <v>30</v>
      </c>
      <c r="J823" s="3">
        <v>0.02</v>
      </c>
      <c r="K823" s="2">
        <v>45278.63354166667</v>
      </c>
      <c r="L823" s="3" t="s">
        <v>782</v>
      </c>
      <c r="M823" s="3" t="s">
        <v>558</v>
      </c>
      <c r="N823" s="2">
        <v>45278.66542824074</v>
      </c>
      <c r="O823" s="3" t="s">
        <v>904</v>
      </c>
      <c r="P823" s="3">
        <v>12.1</v>
      </c>
      <c r="Q823" s="2">
        <v>45278.654363425929</v>
      </c>
      <c r="R823" s="3" t="s">
        <v>1400</v>
      </c>
      <c r="S823" s="3">
        <v>1.32</v>
      </c>
      <c r="T823" s="3">
        <v>0.02</v>
      </c>
      <c r="U823" s="2">
        <v>45278.523819444439</v>
      </c>
      <c r="V823" s="3" t="s">
        <v>1116</v>
      </c>
      <c r="W823" s="3" t="s">
        <v>1205</v>
      </c>
      <c r="X823" s="2">
        <v>45278.595787037033</v>
      </c>
      <c r="Y823" s="3" t="s">
        <v>1313</v>
      </c>
      <c r="Z823" s="3">
        <v>13.2</v>
      </c>
      <c r="AA823" s="2">
        <v>45278.590185185181</v>
      </c>
      <c r="AB823" s="3" t="s">
        <v>1503</v>
      </c>
      <c r="AC823" s="3">
        <v>1.65</v>
      </c>
      <c r="AD823" s="3">
        <v>0.02</v>
      </c>
    </row>
    <row r="824" spans="1:30" x14ac:dyDescent="0.25">
      <c r="A824" s="2">
        <v>45278.531215277777</v>
      </c>
      <c r="B824" s="3">
        <v>400</v>
      </c>
      <c r="C824" s="3">
        <v>318</v>
      </c>
      <c r="D824" s="2">
        <v>45278.575706018513</v>
      </c>
      <c r="E824" s="3" t="s">
        <v>913</v>
      </c>
      <c r="F824" s="3">
        <v>13.9</v>
      </c>
      <c r="G824" s="2">
        <v>45278.574282407411</v>
      </c>
      <c r="H824" s="3" t="s">
        <v>201</v>
      </c>
      <c r="I824" s="3" t="s">
        <v>30</v>
      </c>
      <c r="J824" s="3">
        <v>0.02</v>
      </c>
      <c r="K824" s="2">
        <v>45278.635081018518</v>
      </c>
      <c r="L824" s="3" t="s">
        <v>782</v>
      </c>
      <c r="M824" s="3" t="s">
        <v>558</v>
      </c>
      <c r="N824" s="2">
        <v>45278.665486111116</v>
      </c>
      <c r="O824" s="3" t="s">
        <v>904</v>
      </c>
      <c r="P824" s="3">
        <v>12.1</v>
      </c>
      <c r="Q824" s="2">
        <v>45278.655775462961</v>
      </c>
      <c r="R824" s="3" t="s">
        <v>1401</v>
      </c>
      <c r="S824" s="3">
        <v>1.24</v>
      </c>
      <c r="T824" s="3">
        <v>0.02</v>
      </c>
      <c r="U824" s="2">
        <v>45278.525150462963</v>
      </c>
      <c r="V824" s="3" t="s">
        <v>1218</v>
      </c>
      <c r="W824" s="3" t="s">
        <v>1190</v>
      </c>
      <c r="X824" s="2">
        <v>45278.59584490741</v>
      </c>
      <c r="Y824" s="3" t="s">
        <v>1313</v>
      </c>
      <c r="Z824" s="3">
        <v>13.2</v>
      </c>
      <c r="AA824" s="2">
        <v>45278.594340277778</v>
      </c>
      <c r="AB824" s="3" t="s">
        <v>1504</v>
      </c>
      <c r="AC824" s="3">
        <v>1.67</v>
      </c>
      <c r="AD824" s="3">
        <v>0.02</v>
      </c>
    </row>
    <row r="825" spans="1:30" x14ac:dyDescent="0.25">
      <c r="A825" s="2">
        <v>45278.531273148154</v>
      </c>
      <c r="B825" s="3">
        <v>400</v>
      </c>
      <c r="C825" s="3">
        <v>318</v>
      </c>
      <c r="D825" s="2">
        <v>45278.577048611114</v>
      </c>
      <c r="E825" s="3" t="s">
        <v>913</v>
      </c>
      <c r="F825" s="3">
        <v>13.9</v>
      </c>
      <c r="G825" s="2">
        <v>45278.57430555555</v>
      </c>
      <c r="H825" s="3" t="s">
        <v>201</v>
      </c>
      <c r="I825" s="3" t="s">
        <v>30</v>
      </c>
      <c r="J825" s="3">
        <v>0.02</v>
      </c>
      <c r="K825" s="2">
        <v>45278.635081018518</v>
      </c>
      <c r="L825" s="3" t="s">
        <v>782</v>
      </c>
      <c r="M825" s="3" t="s">
        <v>558</v>
      </c>
      <c r="N825" s="2">
        <v>45278.666817129633</v>
      </c>
      <c r="O825" s="3" t="s">
        <v>904</v>
      </c>
      <c r="P825" s="3">
        <v>12.1</v>
      </c>
      <c r="Q825" s="2">
        <v>45278.655914351853</v>
      </c>
      <c r="R825" s="3" t="s">
        <v>1401</v>
      </c>
      <c r="S825" s="3">
        <v>1.24</v>
      </c>
      <c r="T825" s="3">
        <v>0.02</v>
      </c>
      <c r="U825" s="2">
        <v>45278.525196759263</v>
      </c>
      <c r="V825" s="3" t="s">
        <v>1218</v>
      </c>
      <c r="W825" s="3" t="s">
        <v>1190</v>
      </c>
      <c r="X825" s="2">
        <v>45278.597118055557</v>
      </c>
      <c r="Y825" s="3" t="s">
        <v>1313</v>
      </c>
      <c r="Z825" s="3">
        <v>13.2</v>
      </c>
      <c r="AA825" s="2">
        <v>45278.594375000001</v>
      </c>
      <c r="AB825" s="3" t="s">
        <v>1504</v>
      </c>
      <c r="AC825" s="3">
        <v>1.67</v>
      </c>
      <c r="AD825" s="3">
        <v>0.02</v>
      </c>
    </row>
    <row r="826" spans="1:30" x14ac:dyDescent="0.25">
      <c r="A826" s="2">
        <v>45278.53260416667</v>
      </c>
      <c r="B826" s="3">
        <v>392</v>
      </c>
      <c r="C826" s="3">
        <v>317</v>
      </c>
      <c r="D826" s="2">
        <v>45278.577106481476</v>
      </c>
      <c r="E826" s="3" t="s">
        <v>913</v>
      </c>
      <c r="F826" s="3">
        <v>13.9</v>
      </c>
      <c r="G826" s="2">
        <v>45278.575659722221</v>
      </c>
      <c r="H826" s="3" t="s">
        <v>708</v>
      </c>
      <c r="I826" s="3" t="s">
        <v>30</v>
      </c>
      <c r="J826" s="3">
        <v>0.02</v>
      </c>
      <c r="K826" s="2">
        <v>45278.636273148149</v>
      </c>
      <c r="L826" s="3" t="s">
        <v>327</v>
      </c>
      <c r="M826" s="3" t="s">
        <v>800</v>
      </c>
      <c r="N826" s="2">
        <v>45278.666874999995</v>
      </c>
      <c r="O826" s="3" t="s">
        <v>904</v>
      </c>
      <c r="P826" s="3">
        <v>12.1</v>
      </c>
      <c r="Q826" s="2">
        <v>45278.657094907408</v>
      </c>
      <c r="R826" s="3" t="s">
        <v>1402</v>
      </c>
      <c r="S826" s="3">
        <v>1.1200000000000001</v>
      </c>
      <c r="T826" s="3">
        <v>0.02</v>
      </c>
      <c r="U826" s="2">
        <v>45278.526550925926</v>
      </c>
      <c r="V826" s="3" t="s">
        <v>1218</v>
      </c>
      <c r="W826" s="3" t="s">
        <v>1190</v>
      </c>
      <c r="X826" s="2">
        <v>45278.597164351857</v>
      </c>
      <c r="Y826" s="3" t="s">
        <v>1313</v>
      </c>
      <c r="Z826" s="3">
        <v>13.2</v>
      </c>
      <c r="AA826" s="2">
        <v>45278.595324074078</v>
      </c>
      <c r="AB826" s="3" t="s">
        <v>462</v>
      </c>
      <c r="AC826" s="3"/>
      <c r="AD826" s="3"/>
    </row>
    <row r="827" spans="1:30" x14ac:dyDescent="0.25">
      <c r="A827" s="2">
        <v>45278.532650462963</v>
      </c>
      <c r="B827" s="3">
        <v>392</v>
      </c>
      <c r="C827" s="3">
        <v>317</v>
      </c>
      <c r="D827" s="2">
        <v>45278.578449074077</v>
      </c>
      <c r="E827" s="3">
        <v>76.5</v>
      </c>
      <c r="F827" s="3">
        <v>13.8</v>
      </c>
      <c r="G827" s="2">
        <v>45278.575706018513</v>
      </c>
      <c r="H827" s="3" t="s">
        <v>708</v>
      </c>
      <c r="I827" s="3" t="s">
        <v>30</v>
      </c>
      <c r="J827" s="3">
        <v>0.02</v>
      </c>
      <c r="K827" s="2">
        <v>45278.636331018519</v>
      </c>
      <c r="L827" s="3" t="s">
        <v>327</v>
      </c>
      <c r="M827" s="3" t="s">
        <v>800</v>
      </c>
      <c r="N827" s="2">
        <v>45278.668206018519</v>
      </c>
      <c r="O827" s="3">
        <v>78.5</v>
      </c>
      <c r="P827" s="3" t="s">
        <v>914</v>
      </c>
      <c r="Q827" s="2">
        <v>45278.657152777778</v>
      </c>
      <c r="R827" s="3" t="s">
        <v>1402</v>
      </c>
      <c r="S827" s="3">
        <v>1.1200000000000001</v>
      </c>
      <c r="T827" s="3">
        <v>0.02</v>
      </c>
      <c r="U827" s="2">
        <v>45278.526585648149</v>
      </c>
      <c r="V827" s="3" t="s">
        <v>1218</v>
      </c>
      <c r="W827" s="3" t="s">
        <v>1190</v>
      </c>
      <c r="X827" s="2">
        <v>45278.597210648149</v>
      </c>
      <c r="Y827" s="3" t="s">
        <v>1313</v>
      </c>
      <c r="Z827" s="3">
        <v>13.2</v>
      </c>
      <c r="AA827" s="2">
        <v>45278.595370370371</v>
      </c>
      <c r="AB827" s="3" t="s">
        <v>462</v>
      </c>
      <c r="AC827" s="3"/>
      <c r="AD827" s="3"/>
    </row>
    <row r="828" spans="1:30" x14ac:dyDescent="0.25">
      <c r="A828" s="2">
        <v>45278.534004629633</v>
      </c>
      <c r="B828" s="3">
        <v>392</v>
      </c>
      <c r="C828" s="3">
        <v>317</v>
      </c>
      <c r="D828" s="2">
        <v>45278.57849537037</v>
      </c>
      <c r="E828" s="3">
        <v>76.5</v>
      </c>
      <c r="F828" s="3">
        <v>13.8</v>
      </c>
      <c r="G828" s="2">
        <v>45278.577048611114</v>
      </c>
      <c r="H828" s="3" t="s">
        <v>465</v>
      </c>
      <c r="I828" s="3" t="s">
        <v>30</v>
      </c>
      <c r="J828" s="3">
        <v>0.02</v>
      </c>
      <c r="K828" s="2">
        <v>45278.637650462959</v>
      </c>
      <c r="L828" s="3" t="s">
        <v>784</v>
      </c>
      <c r="M828" s="3" t="s">
        <v>543</v>
      </c>
      <c r="N828" s="2">
        <v>45278.668252314819</v>
      </c>
      <c r="O828" s="3">
        <v>78.5</v>
      </c>
      <c r="P828" s="3" t="s">
        <v>914</v>
      </c>
      <c r="Q828" s="2">
        <v>45278.658483796295</v>
      </c>
      <c r="R828" s="3" t="s">
        <v>1403</v>
      </c>
      <c r="S828" s="3">
        <v>1.03</v>
      </c>
      <c r="T828" s="3">
        <v>0.02</v>
      </c>
      <c r="U828" s="2">
        <v>45278.527939814812</v>
      </c>
      <c r="V828" s="3" t="s">
        <v>1003</v>
      </c>
      <c r="W828" s="3" t="s">
        <v>1219</v>
      </c>
      <c r="X828" s="2">
        <v>45278.598506944443</v>
      </c>
      <c r="Y828" s="3" t="s">
        <v>1313</v>
      </c>
      <c r="Z828" s="3">
        <v>13.2</v>
      </c>
      <c r="AA828" s="2">
        <v>45278.59542824074</v>
      </c>
      <c r="AB828" s="3" t="s">
        <v>462</v>
      </c>
      <c r="AC828" s="3"/>
      <c r="AD828" s="3"/>
    </row>
    <row r="829" spans="1:30" x14ac:dyDescent="0.25">
      <c r="A829" s="2">
        <v>45278.534050925926</v>
      </c>
      <c r="B829" s="3">
        <v>392</v>
      </c>
      <c r="C829" s="3">
        <v>317</v>
      </c>
      <c r="D829" s="2">
        <v>45278.579826388886</v>
      </c>
      <c r="E829" s="3" t="s">
        <v>913</v>
      </c>
      <c r="F829" s="3">
        <v>13.9</v>
      </c>
      <c r="G829" s="2">
        <v>45278.577106481476</v>
      </c>
      <c r="H829" s="3" t="s">
        <v>465</v>
      </c>
      <c r="I829" s="3" t="s">
        <v>30</v>
      </c>
      <c r="J829" s="3">
        <v>0.02</v>
      </c>
      <c r="K829" s="2">
        <v>45278.637696759259</v>
      </c>
      <c r="L829" s="3" t="s">
        <v>784</v>
      </c>
      <c r="M829" s="3" t="s">
        <v>543</v>
      </c>
      <c r="N829" s="2">
        <v>45279.385023148148</v>
      </c>
      <c r="O829" s="3">
        <v>65.5</v>
      </c>
      <c r="P829" s="3">
        <v>15.4</v>
      </c>
      <c r="Q829" s="2">
        <v>45278.658553240741</v>
      </c>
      <c r="R829" s="3" t="s">
        <v>1403</v>
      </c>
      <c r="S829" s="3">
        <v>1.03</v>
      </c>
      <c r="T829" s="3">
        <v>0.02</v>
      </c>
      <c r="U829" s="2">
        <v>45278.527986111112</v>
      </c>
      <c r="V829" s="3" t="s">
        <v>1003</v>
      </c>
      <c r="W829" s="3" t="s">
        <v>1219</v>
      </c>
      <c r="X829" s="2">
        <v>45278.601284722223</v>
      </c>
      <c r="Y829" s="3" t="s">
        <v>1313</v>
      </c>
      <c r="Z829" s="3">
        <v>13.2</v>
      </c>
      <c r="AA829" s="2">
        <v>45278.595787037033</v>
      </c>
      <c r="AB829" s="3" t="s">
        <v>462</v>
      </c>
      <c r="AC829" s="3">
        <v>1.63</v>
      </c>
      <c r="AD829" s="3">
        <v>0.02</v>
      </c>
    </row>
    <row r="830" spans="1:30" x14ac:dyDescent="0.25">
      <c r="A830" s="2">
        <v>45278.535381944443</v>
      </c>
      <c r="B830" s="3">
        <v>401</v>
      </c>
      <c r="C830" s="3">
        <v>313</v>
      </c>
      <c r="D830" s="2">
        <v>45278.579895833333</v>
      </c>
      <c r="E830" s="3" t="s">
        <v>913</v>
      </c>
      <c r="F830" s="3">
        <v>13.9</v>
      </c>
      <c r="G830" s="2">
        <v>45278.578449074077</v>
      </c>
      <c r="H830" s="3" t="s">
        <v>709</v>
      </c>
      <c r="I830" s="3" t="s">
        <v>30</v>
      </c>
      <c r="J830" s="3">
        <v>0.02</v>
      </c>
      <c r="K830" s="2">
        <v>45278.639050925922</v>
      </c>
      <c r="L830" s="3" t="s">
        <v>784</v>
      </c>
      <c r="M830" s="3" t="s">
        <v>543</v>
      </c>
      <c r="N830" s="2">
        <v>45279.386180555557</v>
      </c>
      <c r="O830" s="3" t="s">
        <v>865</v>
      </c>
      <c r="P830" s="3">
        <v>15.5</v>
      </c>
      <c r="Q830" s="2">
        <v>45278.659872685181</v>
      </c>
      <c r="R830" s="3" t="s">
        <v>1404</v>
      </c>
      <c r="S830" s="3">
        <v>1.02</v>
      </c>
      <c r="T830" s="3">
        <v>0.02</v>
      </c>
      <c r="U830" s="2">
        <v>45278.529340277775</v>
      </c>
      <c r="V830" s="3" t="s">
        <v>338</v>
      </c>
      <c r="W830" s="3" t="s">
        <v>1002</v>
      </c>
      <c r="X830" s="2">
        <v>45278.601388888885</v>
      </c>
      <c r="Y830" s="3" t="s">
        <v>1313</v>
      </c>
      <c r="Z830" s="3">
        <v>13.2</v>
      </c>
      <c r="AA830" s="2">
        <v>45278.59584490741</v>
      </c>
      <c r="AB830" s="3" t="s">
        <v>462</v>
      </c>
      <c r="AC830" s="3">
        <v>1.63</v>
      </c>
      <c r="AD830" s="3">
        <v>0.02</v>
      </c>
    </row>
    <row r="831" spans="1:30" x14ac:dyDescent="0.25">
      <c r="A831" s="2">
        <v>45278.535428240742</v>
      </c>
      <c r="B831" s="3">
        <v>401</v>
      </c>
      <c r="C831" s="3">
        <v>313</v>
      </c>
      <c r="D831" s="2">
        <v>45278.58121527778</v>
      </c>
      <c r="E831" s="3" t="s">
        <v>913</v>
      </c>
      <c r="F831" s="3">
        <v>13.8</v>
      </c>
      <c r="G831" s="2">
        <v>45278.57849537037</v>
      </c>
      <c r="H831" s="3" t="s">
        <v>709</v>
      </c>
      <c r="I831" s="3" t="s">
        <v>30</v>
      </c>
      <c r="J831" s="3">
        <v>0.02</v>
      </c>
      <c r="K831" s="2">
        <v>45278.639097222222</v>
      </c>
      <c r="L831" s="3" t="s">
        <v>784</v>
      </c>
      <c r="M831" s="3" t="s">
        <v>543</v>
      </c>
      <c r="N831" s="2">
        <v>45279.387569444443</v>
      </c>
      <c r="O831" s="3">
        <v>63.5</v>
      </c>
      <c r="P831" s="3" t="s">
        <v>875</v>
      </c>
      <c r="Q831" s="2">
        <v>45278.659930555557</v>
      </c>
      <c r="R831" s="3" t="s">
        <v>1404</v>
      </c>
      <c r="S831" s="3">
        <v>1.02</v>
      </c>
      <c r="T831" s="3">
        <v>0.02</v>
      </c>
      <c r="U831" s="2">
        <v>45278.529386574075</v>
      </c>
      <c r="V831" s="3" t="s">
        <v>338</v>
      </c>
      <c r="W831" s="3" t="s">
        <v>1002</v>
      </c>
      <c r="X831" s="2">
        <v>45278.602685185186</v>
      </c>
      <c r="Y831" s="3" t="s">
        <v>1313</v>
      </c>
      <c r="Z831" s="3">
        <v>13.2</v>
      </c>
      <c r="AA831" s="2">
        <v>45278.597118055557</v>
      </c>
      <c r="AB831" s="3" t="s">
        <v>1505</v>
      </c>
      <c r="AC831" s="3">
        <v>1.76</v>
      </c>
      <c r="AD831" s="3">
        <v>0.02</v>
      </c>
    </row>
    <row r="832" spans="1:30" x14ac:dyDescent="0.25">
      <c r="A832" s="2">
        <v>45278.536793981482</v>
      </c>
      <c r="B832" s="3">
        <v>398</v>
      </c>
      <c r="C832" s="3">
        <v>316</v>
      </c>
      <c r="D832" s="2">
        <v>45278.581273148149</v>
      </c>
      <c r="E832" s="3" t="s">
        <v>913</v>
      </c>
      <c r="F832" s="3">
        <v>13.8</v>
      </c>
      <c r="G832" s="2">
        <v>45278.579826388886</v>
      </c>
      <c r="H832" s="3" t="s">
        <v>77</v>
      </c>
      <c r="I832" s="3" t="s">
        <v>30</v>
      </c>
      <c r="J832" s="3">
        <v>0.02</v>
      </c>
      <c r="K832" s="2">
        <v>45278.640451388885</v>
      </c>
      <c r="L832" s="3" t="s">
        <v>851</v>
      </c>
      <c r="M832" s="3" t="s">
        <v>545</v>
      </c>
      <c r="N832" s="2">
        <v>45279.391087962962</v>
      </c>
      <c r="O832" s="3" t="s">
        <v>911</v>
      </c>
      <c r="P832" s="3">
        <v>14.5</v>
      </c>
      <c r="Q832" s="2">
        <v>45278.661261574074</v>
      </c>
      <c r="R832" s="3" t="s">
        <v>1405</v>
      </c>
      <c r="S832" s="3">
        <v>1.02</v>
      </c>
      <c r="T832" s="3">
        <v>0.02</v>
      </c>
      <c r="U832" s="2">
        <v>45278.530752314815</v>
      </c>
      <c r="V832" s="3" t="s">
        <v>338</v>
      </c>
      <c r="W832" s="3" t="s">
        <v>1002</v>
      </c>
      <c r="X832" s="2">
        <v>45278.602719907409</v>
      </c>
      <c r="Y832" s="3" t="s">
        <v>1313</v>
      </c>
      <c r="Z832" s="3">
        <v>13.2</v>
      </c>
      <c r="AA832" s="2">
        <v>45278.597164351857</v>
      </c>
      <c r="AB832" s="3" t="s">
        <v>1505</v>
      </c>
      <c r="AC832" s="3">
        <v>1.76</v>
      </c>
      <c r="AD832" s="3">
        <v>0.02</v>
      </c>
    </row>
    <row r="833" spans="1:30" x14ac:dyDescent="0.25">
      <c r="A833" s="2">
        <v>45278.538206018522</v>
      </c>
      <c r="B833" s="3">
        <v>398</v>
      </c>
      <c r="C833" s="3">
        <v>316</v>
      </c>
      <c r="D833" s="2">
        <v>45278.582604166666</v>
      </c>
      <c r="E833" s="3">
        <v>75.5</v>
      </c>
      <c r="F833" s="3">
        <v>13.7</v>
      </c>
      <c r="G833" s="2">
        <v>45278.579895833333</v>
      </c>
      <c r="H833" s="3" t="s">
        <v>77</v>
      </c>
      <c r="I833" s="3" t="s">
        <v>30</v>
      </c>
      <c r="J833" s="3">
        <v>0.02</v>
      </c>
      <c r="K833" s="2">
        <v>45278.640486111108</v>
      </c>
      <c r="L833" s="3" t="s">
        <v>851</v>
      </c>
      <c r="M833" s="3" t="s">
        <v>545</v>
      </c>
      <c r="N833" s="2">
        <v>45279.391157407408</v>
      </c>
      <c r="O833" s="3" t="s">
        <v>911</v>
      </c>
      <c r="P833" s="3">
        <v>14.4</v>
      </c>
      <c r="Q833" s="2">
        <v>45278.661296296297</v>
      </c>
      <c r="R833" s="3" t="s">
        <v>1405</v>
      </c>
      <c r="S833" s="3">
        <v>1.02</v>
      </c>
      <c r="T833" s="3">
        <v>0.02</v>
      </c>
      <c r="U833" s="2">
        <v>45278.530763888892</v>
      </c>
      <c r="V833" s="3" t="s">
        <v>338</v>
      </c>
      <c r="W833" s="3" t="s">
        <v>1002</v>
      </c>
      <c r="X833" s="2">
        <v>45278.602766203709</v>
      </c>
      <c r="Y833" s="3" t="s">
        <v>1313</v>
      </c>
      <c r="Z833" s="3">
        <v>13.2</v>
      </c>
      <c r="AA833" s="2">
        <v>45278.597210648149</v>
      </c>
      <c r="AB833" s="3" t="s">
        <v>1505</v>
      </c>
      <c r="AC833" s="3">
        <v>1.76</v>
      </c>
      <c r="AD833" s="3">
        <v>0.02</v>
      </c>
    </row>
    <row r="834" spans="1:30" x14ac:dyDescent="0.25">
      <c r="A834" s="2">
        <v>45278.538229166668</v>
      </c>
      <c r="B834" s="3">
        <v>398</v>
      </c>
      <c r="C834" s="3">
        <v>316</v>
      </c>
      <c r="D834" s="2">
        <v>45278.582650462966</v>
      </c>
      <c r="E834" s="3">
        <v>75.5</v>
      </c>
      <c r="F834" s="3">
        <v>13.7</v>
      </c>
      <c r="G834" s="2">
        <v>45278.58121527778</v>
      </c>
      <c r="H834" s="3" t="s">
        <v>710</v>
      </c>
      <c r="I834" s="3" t="s">
        <v>30</v>
      </c>
      <c r="J834" s="3">
        <v>0.02</v>
      </c>
      <c r="K834" s="2">
        <v>45278.641840277778</v>
      </c>
      <c r="L834" s="3" t="s">
        <v>340</v>
      </c>
      <c r="M834" s="3" t="s">
        <v>554</v>
      </c>
      <c r="N834" s="2">
        <v>45279.392546296294</v>
      </c>
      <c r="O834" s="3">
        <v>66.5</v>
      </c>
      <c r="P834" s="3">
        <v>14.3</v>
      </c>
      <c r="Q834" s="2">
        <v>45278.662650462968</v>
      </c>
      <c r="R834" s="3" t="s">
        <v>502</v>
      </c>
      <c r="S834" s="3">
        <v>1.03</v>
      </c>
      <c r="T834" s="3">
        <v>0.02</v>
      </c>
      <c r="U834" s="2">
        <v>45278.532164351855</v>
      </c>
      <c r="V834" s="3" t="s">
        <v>1458</v>
      </c>
      <c r="W834" s="3" t="s">
        <v>1193</v>
      </c>
      <c r="X834" s="2">
        <v>45278.604131944448</v>
      </c>
      <c r="Y834" s="3" t="s">
        <v>1313</v>
      </c>
      <c r="Z834" s="3">
        <v>13.2</v>
      </c>
      <c r="AA834" s="2">
        <v>45278.598506944443</v>
      </c>
      <c r="AB834" s="3" t="s">
        <v>1506</v>
      </c>
      <c r="AC834" s="3">
        <v>1.86</v>
      </c>
      <c r="AD834" s="3">
        <v>0.02</v>
      </c>
    </row>
    <row r="835" spans="1:30" x14ac:dyDescent="0.25">
      <c r="A835" s="2">
        <v>45278.539571759262</v>
      </c>
      <c r="B835" s="3">
        <v>371</v>
      </c>
      <c r="C835" s="3">
        <v>300</v>
      </c>
      <c r="D835" s="2">
        <v>45278.584004629629</v>
      </c>
      <c r="E835" s="3">
        <v>75.5</v>
      </c>
      <c r="F835" s="3">
        <v>13.7</v>
      </c>
      <c r="G835" s="2">
        <v>45278.581273148149</v>
      </c>
      <c r="H835" s="3" t="s">
        <v>710</v>
      </c>
      <c r="I835" s="3" t="s">
        <v>30</v>
      </c>
      <c r="J835" s="3">
        <v>0.02</v>
      </c>
      <c r="K835" s="2">
        <v>45278.641863425924</v>
      </c>
      <c r="L835" s="3" t="s">
        <v>340</v>
      </c>
      <c r="M835" s="3" t="s">
        <v>554</v>
      </c>
      <c r="N835" s="2">
        <v>45279.393935185188</v>
      </c>
      <c r="O835" s="3" t="s">
        <v>895</v>
      </c>
      <c r="P835" s="3">
        <v>14.1</v>
      </c>
      <c r="Q835" s="2">
        <v>45278.66270833333</v>
      </c>
      <c r="R835" s="3" t="s">
        <v>502</v>
      </c>
      <c r="S835" s="3">
        <v>1.03</v>
      </c>
      <c r="T835" s="3">
        <v>0.02</v>
      </c>
      <c r="U835" s="2">
        <v>45278.532175925924</v>
      </c>
      <c r="V835" s="3" t="s">
        <v>1458</v>
      </c>
      <c r="W835" s="3" t="s">
        <v>1193</v>
      </c>
      <c r="X835" s="2">
        <v>45278.605451388888</v>
      </c>
      <c r="Y835" s="3" t="s">
        <v>1313</v>
      </c>
      <c r="Z835" s="3">
        <v>13.2</v>
      </c>
      <c r="AA835" s="2">
        <v>45278.601284722223</v>
      </c>
      <c r="AB835" s="3" t="s">
        <v>1403</v>
      </c>
      <c r="AC835" s="3">
        <v>1.94</v>
      </c>
      <c r="AD835" s="3">
        <v>0.02</v>
      </c>
    </row>
    <row r="836" spans="1:30" x14ac:dyDescent="0.25">
      <c r="A836" s="2">
        <v>45278.539594907408</v>
      </c>
      <c r="B836" s="3">
        <v>371</v>
      </c>
      <c r="C836" s="3">
        <v>300</v>
      </c>
      <c r="D836" s="2">
        <v>45278.584039351852</v>
      </c>
      <c r="E836" s="3">
        <v>75.5</v>
      </c>
      <c r="F836" s="3">
        <v>13.7</v>
      </c>
      <c r="G836" s="2">
        <v>45278.582604166666</v>
      </c>
      <c r="H836" s="3" t="s">
        <v>95</v>
      </c>
      <c r="I836" s="3" t="s">
        <v>30</v>
      </c>
      <c r="J836" s="3">
        <v>0.02</v>
      </c>
      <c r="K836" s="2">
        <v>45278.643217592587</v>
      </c>
      <c r="L836" s="3" t="s">
        <v>340</v>
      </c>
      <c r="M836" s="3" t="s">
        <v>554</v>
      </c>
      <c r="N836" s="2">
        <v>45279.395335648151</v>
      </c>
      <c r="O836" s="3" t="s">
        <v>891</v>
      </c>
      <c r="P836" s="3" t="s">
        <v>880</v>
      </c>
      <c r="Q836" s="2">
        <v>45278.664039351846</v>
      </c>
      <c r="R836" s="3" t="s">
        <v>1406</v>
      </c>
      <c r="S836" s="3">
        <v>1.03</v>
      </c>
      <c r="T836" s="3">
        <v>0.02</v>
      </c>
      <c r="U836" s="2">
        <v>45278.533506944441</v>
      </c>
      <c r="V836" s="3" t="s">
        <v>945</v>
      </c>
      <c r="W836" s="3" t="s">
        <v>1249</v>
      </c>
      <c r="X836" s="2">
        <v>45278.606840277775</v>
      </c>
      <c r="Y836" s="3" t="s">
        <v>1313</v>
      </c>
      <c r="Z836" s="3">
        <v>13.2</v>
      </c>
      <c r="AA836" s="2">
        <v>45278.601388888885</v>
      </c>
      <c r="AB836" s="3" t="s">
        <v>1403</v>
      </c>
      <c r="AC836" s="3">
        <v>1.94</v>
      </c>
      <c r="AD836" s="3">
        <v>0.02</v>
      </c>
    </row>
    <row r="837" spans="1:30" x14ac:dyDescent="0.25">
      <c r="A837" s="2">
        <v>45278.540949074071</v>
      </c>
      <c r="B837" s="3">
        <v>387</v>
      </c>
      <c r="C837" s="3">
        <v>304</v>
      </c>
      <c r="D837" s="2">
        <v>45278.585428240738</v>
      </c>
      <c r="E837" s="3">
        <v>75.5</v>
      </c>
      <c r="F837" s="3">
        <v>13.6</v>
      </c>
      <c r="G837" s="2">
        <v>45278.582650462966</v>
      </c>
      <c r="H837" s="3" t="s">
        <v>95</v>
      </c>
      <c r="I837" s="3" t="s">
        <v>30</v>
      </c>
      <c r="J837" s="3">
        <v>0.02</v>
      </c>
      <c r="K837" s="2">
        <v>45278.643263888887</v>
      </c>
      <c r="L837" s="3" t="s">
        <v>340</v>
      </c>
      <c r="M837" s="3" t="s">
        <v>554</v>
      </c>
      <c r="N837" s="2">
        <v>45279.396724537037</v>
      </c>
      <c r="O837" s="3">
        <v>68.5</v>
      </c>
      <c r="P837" s="3">
        <v>13.9</v>
      </c>
      <c r="Q837" s="2">
        <v>45278.664085648154</v>
      </c>
      <c r="R837" s="3" t="s">
        <v>1406</v>
      </c>
      <c r="S837" s="3">
        <v>1.03</v>
      </c>
      <c r="T837" s="3">
        <v>0.02</v>
      </c>
      <c r="U837" s="2">
        <v>45278.533530092594</v>
      </c>
      <c r="V837" s="3" t="s">
        <v>945</v>
      </c>
      <c r="W837" s="3" t="s">
        <v>1249</v>
      </c>
      <c r="X837" s="2">
        <v>45278.606886574074</v>
      </c>
      <c r="Y837" s="3" t="s">
        <v>1313</v>
      </c>
      <c r="Z837" s="3">
        <v>13.2</v>
      </c>
      <c r="AA837" s="2">
        <v>45278.602685185186</v>
      </c>
      <c r="AB837" s="3" t="s">
        <v>1507</v>
      </c>
      <c r="AC837" s="3">
        <v>2.0499999999999998</v>
      </c>
      <c r="AD837" s="3">
        <v>0.02</v>
      </c>
    </row>
    <row r="838" spans="1:30" x14ac:dyDescent="0.25">
      <c r="A838" s="2">
        <v>45278.541006944448</v>
      </c>
      <c r="B838" s="3">
        <v>387</v>
      </c>
      <c r="C838" s="3">
        <v>304</v>
      </c>
      <c r="D838" s="2">
        <v>45278.585474537038</v>
      </c>
      <c r="E838" s="3">
        <v>75.5</v>
      </c>
      <c r="F838" s="3">
        <v>13.6</v>
      </c>
      <c r="G838" s="2">
        <v>45278.584004629629</v>
      </c>
      <c r="H838" s="3" t="s">
        <v>711</v>
      </c>
      <c r="I838" s="3" t="s">
        <v>30</v>
      </c>
      <c r="J838" s="3">
        <v>0.02</v>
      </c>
      <c r="K838" s="2">
        <v>45278.644594907411</v>
      </c>
      <c r="L838" s="3" t="s">
        <v>577</v>
      </c>
      <c r="M838" s="3" t="s">
        <v>546</v>
      </c>
      <c r="N838" s="2">
        <v>45279.398101851853</v>
      </c>
      <c r="O838" s="3">
        <v>68.5</v>
      </c>
      <c r="P838" s="3">
        <v>13.8</v>
      </c>
      <c r="Q838" s="2">
        <v>45278.66542824074</v>
      </c>
      <c r="R838" s="3" t="s">
        <v>1407</v>
      </c>
      <c r="S838" s="3">
        <v>1.03</v>
      </c>
      <c r="T838" s="3">
        <v>0.02</v>
      </c>
      <c r="U838" s="2">
        <v>45278.534884259258</v>
      </c>
      <c r="V838" s="3" t="s">
        <v>945</v>
      </c>
      <c r="W838" s="3" t="s">
        <v>1249</v>
      </c>
      <c r="X838" s="2">
        <v>45278.606932870374</v>
      </c>
      <c r="Y838" s="3" t="s">
        <v>1313</v>
      </c>
      <c r="Z838" s="3">
        <v>13.2</v>
      </c>
      <c r="AA838" s="2">
        <v>45278.602719907409</v>
      </c>
      <c r="AB838" s="3" t="s">
        <v>1507</v>
      </c>
      <c r="AC838" s="3">
        <v>2.0499999999999998</v>
      </c>
      <c r="AD838" s="3">
        <v>0.02</v>
      </c>
    </row>
    <row r="839" spans="1:30" x14ac:dyDescent="0.25">
      <c r="A839" s="2">
        <v>45278.542326388888</v>
      </c>
      <c r="B839" s="3">
        <v>387</v>
      </c>
      <c r="C839" s="3">
        <v>304</v>
      </c>
      <c r="D839" s="2">
        <v>45278.586840277778</v>
      </c>
      <c r="E839" s="3" t="s">
        <v>913</v>
      </c>
      <c r="F839" s="3">
        <v>13.6</v>
      </c>
      <c r="G839" s="2">
        <v>45278.584039351852</v>
      </c>
      <c r="H839" s="3" t="s">
        <v>711</v>
      </c>
      <c r="I839" s="3" t="s">
        <v>30</v>
      </c>
      <c r="J839" s="3">
        <v>0.02</v>
      </c>
      <c r="K839" s="2">
        <v>45278.644641203704</v>
      </c>
      <c r="L839" s="3" t="s">
        <v>577</v>
      </c>
      <c r="M839" s="3" t="s">
        <v>546</v>
      </c>
      <c r="N839" s="2">
        <v>45279.399548611109</v>
      </c>
      <c r="O839" s="3" t="s">
        <v>893</v>
      </c>
      <c r="P839" s="3">
        <v>13.7</v>
      </c>
      <c r="Q839" s="2">
        <v>45278.665486111116</v>
      </c>
      <c r="R839" s="3" t="s">
        <v>1407</v>
      </c>
      <c r="S839" s="3">
        <v>1.03</v>
      </c>
      <c r="T839" s="3">
        <v>0.02</v>
      </c>
      <c r="U839" s="2">
        <v>45278.534930555557</v>
      </c>
      <c r="V839" s="3" t="s">
        <v>945</v>
      </c>
      <c r="W839" s="3" t="s">
        <v>1249</v>
      </c>
      <c r="X839" s="2">
        <v>45278.61100694444</v>
      </c>
      <c r="Y839" s="3" t="s">
        <v>1313</v>
      </c>
      <c r="Z839" s="3">
        <v>13.3</v>
      </c>
      <c r="AA839" s="2">
        <v>45278.602766203709</v>
      </c>
      <c r="AB839" s="3" t="s">
        <v>1507</v>
      </c>
      <c r="AC839" s="3">
        <v>2.0499999999999998</v>
      </c>
      <c r="AD839" s="3">
        <v>0.02</v>
      </c>
    </row>
    <row r="840" spans="1:30" x14ac:dyDescent="0.25">
      <c r="A840" s="2">
        <v>45278.542361111111</v>
      </c>
      <c r="B840" s="3">
        <v>387</v>
      </c>
      <c r="C840" s="3">
        <v>304</v>
      </c>
      <c r="D840" s="2">
        <v>45278.588159722218</v>
      </c>
      <c r="E840" s="3" t="s">
        <v>913</v>
      </c>
      <c r="F840" s="3">
        <v>13.6</v>
      </c>
      <c r="G840" s="2">
        <v>45278.585428240738</v>
      </c>
      <c r="H840" s="3" t="s">
        <v>712</v>
      </c>
      <c r="I840" s="3" t="s">
        <v>30</v>
      </c>
      <c r="J840" s="3">
        <v>0.02</v>
      </c>
      <c r="K840" s="2">
        <v>45278.645983796298</v>
      </c>
      <c r="L840" s="3" t="s">
        <v>433</v>
      </c>
      <c r="M840" s="3" t="s">
        <v>526</v>
      </c>
      <c r="N840" s="2">
        <v>45279.400879629626</v>
      </c>
      <c r="O840" s="3">
        <v>69.5</v>
      </c>
      <c r="P840" s="3">
        <v>13.7</v>
      </c>
      <c r="Q840" s="2">
        <v>45278.666817129633</v>
      </c>
      <c r="R840" s="3" t="s">
        <v>1408</v>
      </c>
      <c r="S840" s="3">
        <v>1.03</v>
      </c>
      <c r="T840" s="3">
        <v>0.02</v>
      </c>
      <c r="U840" s="2">
        <v>45278.536296296297</v>
      </c>
      <c r="V840" s="3" t="s">
        <v>991</v>
      </c>
      <c r="W840" s="3" t="s">
        <v>1169</v>
      </c>
      <c r="X840" s="2">
        <v>45278.61105324074</v>
      </c>
      <c r="Y840" s="3" t="s">
        <v>1313</v>
      </c>
      <c r="Z840" s="3">
        <v>13.3</v>
      </c>
      <c r="AA840" s="2">
        <v>45278.604131944448</v>
      </c>
      <c r="AB840" s="3" t="s">
        <v>452</v>
      </c>
      <c r="AC840" s="3">
        <v>2.0299999999999998</v>
      </c>
      <c r="AD840" s="3">
        <v>0.02</v>
      </c>
    </row>
    <row r="841" spans="1:30" x14ac:dyDescent="0.25">
      <c r="A841" s="2">
        <v>45278.543738425928</v>
      </c>
      <c r="B841" s="3">
        <v>387</v>
      </c>
      <c r="C841" s="3">
        <v>302</v>
      </c>
      <c r="D841" s="2">
        <v>45278.588206018518</v>
      </c>
      <c r="E841" s="3" t="s">
        <v>913</v>
      </c>
      <c r="F841" s="3">
        <v>13.6</v>
      </c>
      <c r="G841" s="2">
        <v>45278.585474537038</v>
      </c>
      <c r="H841" s="3" t="s">
        <v>712</v>
      </c>
      <c r="I841" s="3" t="s">
        <v>30</v>
      </c>
      <c r="J841" s="3">
        <v>0.02</v>
      </c>
      <c r="K841" s="2">
        <v>45278.646053240736</v>
      </c>
      <c r="L841" s="3" t="s">
        <v>433</v>
      </c>
      <c r="M841" s="3" t="s">
        <v>526</v>
      </c>
      <c r="N841" s="2">
        <v>45279.402268518519</v>
      </c>
      <c r="O841" s="3" t="s">
        <v>912</v>
      </c>
      <c r="P841" s="3">
        <v>13.6</v>
      </c>
      <c r="Q841" s="2">
        <v>45278.666874999995</v>
      </c>
      <c r="R841" s="3" t="s">
        <v>1408</v>
      </c>
      <c r="S841" s="3">
        <v>1.03</v>
      </c>
      <c r="T841" s="3">
        <v>0.02</v>
      </c>
      <c r="U841" s="2">
        <v>45278.536319444444</v>
      </c>
      <c r="V841" s="3" t="s">
        <v>991</v>
      </c>
      <c r="W841" s="3" t="s">
        <v>1169</v>
      </c>
      <c r="X841" s="2">
        <v>45278.611111111109</v>
      </c>
      <c r="Y841" s="3" t="s">
        <v>1313</v>
      </c>
      <c r="Z841" s="3">
        <v>13.3</v>
      </c>
      <c r="AA841" s="2">
        <v>45278.605451388888</v>
      </c>
      <c r="AB841" s="3" t="s">
        <v>1508</v>
      </c>
      <c r="AC841" s="3" t="s">
        <v>92</v>
      </c>
      <c r="AD841" s="3">
        <v>0.02</v>
      </c>
    </row>
    <row r="842" spans="1:30" x14ac:dyDescent="0.25">
      <c r="A842" s="2">
        <v>45278.543773148151</v>
      </c>
      <c r="B842" s="3">
        <v>387</v>
      </c>
      <c r="C842" s="3">
        <v>302</v>
      </c>
      <c r="D842" s="2">
        <v>45278.589560185181</v>
      </c>
      <c r="E842" s="3" t="s">
        <v>913</v>
      </c>
      <c r="F842" s="3">
        <v>13.6</v>
      </c>
      <c r="G842" s="2">
        <v>45278.586840277778</v>
      </c>
      <c r="H842" s="3" t="s">
        <v>712</v>
      </c>
      <c r="I842" s="3" t="s">
        <v>30</v>
      </c>
      <c r="J842" s="3">
        <v>0.02</v>
      </c>
      <c r="K842" s="2">
        <v>45278.647372685184</v>
      </c>
      <c r="L842" s="3" t="s">
        <v>433</v>
      </c>
      <c r="M842" s="3" t="s">
        <v>526</v>
      </c>
      <c r="N842" s="2">
        <v>45279.403657407413</v>
      </c>
      <c r="O842" s="3" t="s">
        <v>912</v>
      </c>
      <c r="P842" s="3">
        <v>13.5</v>
      </c>
      <c r="Q842" s="2">
        <v>45278.668206018519</v>
      </c>
      <c r="R842" s="3" t="s">
        <v>1409</v>
      </c>
      <c r="S842" s="3">
        <v>1.03</v>
      </c>
      <c r="T842" s="3">
        <v>0.02</v>
      </c>
      <c r="U842" s="2">
        <v>45278.53769675926</v>
      </c>
      <c r="V842" s="3" t="s">
        <v>1457</v>
      </c>
      <c r="W842" s="3" t="s">
        <v>1193</v>
      </c>
      <c r="X842" s="2">
        <v>45278.612395833334</v>
      </c>
      <c r="Y842" s="3" t="s">
        <v>1313</v>
      </c>
      <c r="Z842" s="3">
        <v>13.3</v>
      </c>
      <c r="AA842" s="2">
        <v>45278.606840277775</v>
      </c>
      <c r="AB842" s="3" t="s">
        <v>1509</v>
      </c>
      <c r="AC842" s="3">
        <v>2.15</v>
      </c>
      <c r="AD842" s="3">
        <v>0.02</v>
      </c>
    </row>
    <row r="843" spans="1:30" x14ac:dyDescent="0.25">
      <c r="A843" s="2">
        <v>45278.545115740737</v>
      </c>
      <c r="B843" s="3">
        <v>358</v>
      </c>
      <c r="C843" s="3">
        <v>282</v>
      </c>
      <c r="D843" s="2">
        <v>45278.589618055557</v>
      </c>
      <c r="E843" s="3" t="s">
        <v>913</v>
      </c>
      <c r="F843" s="3">
        <v>13.6</v>
      </c>
      <c r="G843" s="2">
        <v>45278.588159722218</v>
      </c>
      <c r="H843" s="3" t="s">
        <v>713</v>
      </c>
      <c r="I843" s="3" t="s">
        <v>30</v>
      </c>
      <c r="J843" s="3">
        <v>0.02</v>
      </c>
      <c r="K843" s="2">
        <v>45278.647418981476</v>
      </c>
      <c r="L843" s="3" t="s">
        <v>433</v>
      </c>
      <c r="M843" s="3" t="s">
        <v>526</v>
      </c>
      <c r="N843" s="2">
        <v>45279.405046296291</v>
      </c>
      <c r="O843" s="3" t="s">
        <v>898</v>
      </c>
      <c r="P843" s="3">
        <v>13.5</v>
      </c>
      <c r="Q843" s="2">
        <v>45278.668252314819</v>
      </c>
      <c r="R843" s="3" t="s">
        <v>1409</v>
      </c>
      <c r="S843" s="3">
        <v>1.03</v>
      </c>
      <c r="T843" s="3">
        <v>0.02</v>
      </c>
      <c r="U843" s="2">
        <v>45278.537719907406</v>
      </c>
      <c r="V843" s="3" t="s">
        <v>1457</v>
      </c>
      <c r="W843" s="3" t="s">
        <v>1193</v>
      </c>
      <c r="X843" s="2">
        <v>45278.612476851849</v>
      </c>
      <c r="Y843" s="3" t="s">
        <v>1313</v>
      </c>
      <c r="Z843" s="3">
        <v>13.3</v>
      </c>
      <c r="AA843" s="2">
        <v>45278.606886574074</v>
      </c>
      <c r="AB843" s="3" t="s">
        <v>1509</v>
      </c>
      <c r="AC843" s="3">
        <v>2.15</v>
      </c>
      <c r="AD843" s="3">
        <v>0.02</v>
      </c>
    </row>
    <row r="844" spans="1:30" x14ac:dyDescent="0.25">
      <c r="A844" s="2">
        <v>45278.54515046296</v>
      </c>
      <c r="B844" s="3">
        <v>358</v>
      </c>
      <c r="C844" s="3">
        <v>282</v>
      </c>
      <c r="D844" s="2">
        <v>45278.590949074074</v>
      </c>
      <c r="E844" s="3">
        <v>76.5</v>
      </c>
      <c r="F844" s="3">
        <v>13.5</v>
      </c>
      <c r="G844" s="2">
        <v>45278.588206018518</v>
      </c>
      <c r="H844" s="3" t="s">
        <v>713</v>
      </c>
      <c r="I844" s="3" t="s">
        <v>30</v>
      </c>
      <c r="J844" s="3">
        <v>0.02</v>
      </c>
      <c r="K844" s="2">
        <v>45278.6487962963</v>
      </c>
      <c r="L844" s="3" t="s">
        <v>853</v>
      </c>
      <c r="M844" s="3" t="s">
        <v>546</v>
      </c>
      <c r="N844" s="2">
        <v>45279.406435185185</v>
      </c>
      <c r="O844" s="3" t="s">
        <v>898</v>
      </c>
      <c r="P844" s="3">
        <v>13.5</v>
      </c>
      <c r="Q844" s="2">
        <v>45279.385023148148</v>
      </c>
      <c r="R844" s="3" t="s">
        <v>154</v>
      </c>
      <c r="S844" s="3" t="s">
        <v>30</v>
      </c>
      <c r="T844" s="3">
        <v>0.02</v>
      </c>
      <c r="U844" s="2">
        <v>45278.53905092593</v>
      </c>
      <c r="V844" s="3" t="s">
        <v>1457</v>
      </c>
      <c r="W844" s="3" t="s">
        <v>1193</v>
      </c>
      <c r="X844" s="2">
        <v>45278.613877314812</v>
      </c>
      <c r="Y844" s="3" t="s">
        <v>1313</v>
      </c>
      <c r="Z844" s="3">
        <v>13.2</v>
      </c>
      <c r="AA844" s="2">
        <v>45278.606932870374</v>
      </c>
      <c r="AB844" s="3" t="s">
        <v>1509</v>
      </c>
      <c r="AC844" s="3">
        <v>2.15</v>
      </c>
      <c r="AD844" s="3">
        <v>0.02</v>
      </c>
    </row>
    <row r="845" spans="1:30" x14ac:dyDescent="0.25">
      <c r="A845" s="2">
        <v>45278.5465625</v>
      </c>
      <c r="B845" s="3">
        <v>358</v>
      </c>
      <c r="C845" s="3">
        <v>282</v>
      </c>
      <c r="D845" s="2">
        <v>45278.591134259259</v>
      </c>
      <c r="E845" s="3">
        <v>76.5</v>
      </c>
      <c r="F845" s="3">
        <v>13.5</v>
      </c>
      <c r="G845" s="2">
        <v>45278.589560185181</v>
      </c>
      <c r="H845" s="3" t="s">
        <v>714</v>
      </c>
      <c r="I845" s="3" t="s">
        <v>30</v>
      </c>
      <c r="J845" s="3">
        <v>0.02</v>
      </c>
      <c r="K845" s="2">
        <v>45278.648819444439</v>
      </c>
      <c r="L845" s="3" t="s">
        <v>853</v>
      </c>
      <c r="M845" s="3" t="s">
        <v>546</v>
      </c>
      <c r="N845" s="2">
        <v>45279.407824074078</v>
      </c>
      <c r="O845" s="3" t="s">
        <v>898</v>
      </c>
      <c r="P845" s="3">
        <v>13.5</v>
      </c>
      <c r="Q845" s="2">
        <v>45279.386180555557</v>
      </c>
      <c r="R845" s="3" t="s">
        <v>16</v>
      </c>
      <c r="S845" s="3" t="s">
        <v>30</v>
      </c>
      <c r="T845" s="3">
        <v>0.02</v>
      </c>
      <c r="U845" s="2">
        <v>45278.539085648154</v>
      </c>
      <c r="V845" s="3" t="s">
        <v>1457</v>
      </c>
      <c r="W845" s="3" t="s">
        <v>1193</v>
      </c>
      <c r="X845" s="2">
        <v>45278.615173611106</v>
      </c>
      <c r="Y845" s="3" t="s">
        <v>1313</v>
      </c>
      <c r="Z845" s="3">
        <v>13.2</v>
      </c>
      <c r="AA845" s="2">
        <v>45278.61100694444</v>
      </c>
      <c r="AB845" s="3" t="s">
        <v>1510</v>
      </c>
      <c r="AC845" s="3">
        <v>2.21</v>
      </c>
      <c r="AD845" s="3">
        <v>0.02</v>
      </c>
    </row>
    <row r="846" spans="1:30" x14ac:dyDescent="0.25">
      <c r="A846" s="2">
        <v>45278.547916666663</v>
      </c>
      <c r="B846" s="3">
        <v>373</v>
      </c>
      <c r="C846" s="3">
        <v>297</v>
      </c>
      <c r="D846" s="2">
        <v>45278.592326388884</v>
      </c>
      <c r="E846" s="3">
        <v>76.5</v>
      </c>
      <c r="F846" s="3">
        <v>13.5</v>
      </c>
      <c r="G846" s="2">
        <v>45278.589618055557</v>
      </c>
      <c r="H846" s="3" t="s">
        <v>714</v>
      </c>
      <c r="I846" s="3" t="s">
        <v>30</v>
      </c>
      <c r="J846" s="3">
        <v>0.02</v>
      </c>
      <c r="K846" s="2">
        <v>45278.650173611109</v>
      </c>
      <c r="L846" s="3" t="s">
        <v>686</v>
      </c>
      <c r="M846" s="3" t="s">
        <v>548</v>
      </c>
      <c r="N846" s="2">
        <v>45279.409212962964</v>
      </c>
      <c r="O846" s="3" t="s">
        <v>899</v>
      </c>
      <c r="P846" s="3">
        <v>13.5</v>
      </c>
      <c r="Q846" s="2">
        <v>45279.387569444443</v>
      </c>
      <c r="R846" s="3" t="s">
        <v>18</v>
      </c>
      <c r="S846" s="3" t="s">
        <v>30</v>
      </c>
      <c r="T846" s="3">
        <v>0.02</v>
      </c>
      <c r="U846" s="2">
        <v>45278.540451388893</v>
      </c>
      <c r="V846" s="3" t="s">
        <v>1181</v>
      </c>
      <c r="W846" s="3" t="s">
        <v>1252</v>
      </c>
      <c r="X846" s="2">
        <v>45278.616574074069</v>
      </c>
      <c r="Y846" s="3" t="s">
        <v>1313</v>
      </c>
      <c r="Z846" s="3">
        <v>13.2</v>
      </c>
      <c r="AA846" s="2">
        <v>45278.61105324074</v>
      </c>
      <c r="AB846" s="3" t="s">
        <v>1510</v>
      </c>
      <c r="AC846" s="3">
        <v>2.21</v>
      </c>
      <c r="AD846" s="3">
        <v>0.02</v>
      </c>
    </row>
    <row r="847" spans="1:30" x14ac:dyDescent="0.25">
      <c r="A847" s="2">
        <v>45278.54792824074</v>
      </c>
      <c r="B847" s="3">
        <v>373</v>
      </c>
      <c r="C847" s="3">
        <v>297</v>
      </c>
      <c r="D847" s="2">
        <v>45278.59238425926</v>
      </c>
      <c r="E847" s="3">
        <v>76.5</v>
      </c>
      <c r="F847" s="3">
        <v>13.5</v>
      </c>
      <c r="G847" s="2">
        <v>45278.590949074074</v>
      </c>
      <c r="H847" s="3" t="s">
        <v>715</v>
      </c>
      <c r="I847" s="3" t="s">
        <v>30</v>
      </c>
      <c r="J847" s="3">
        <v>0.02</v>
      </c>
      <c r="K847" s="2">
        <v>45278.650196759263</v>
      </c>
      <c r="L847" s="3" t="s">
        <v>686</v>
      </c>
      <c r="M847" s="3" t="s">
        <v>548</v>
      </c>
      <c r="N847" s="2">
        <v>45279.410601851851</v>
      </c>
      <c r="O847" s="3">
        <v>71.5</v>
      </c>
      <c r="P847" s="3">
        <v>13.4</v>
      </c>
      <c r="Q847" s="2">
        <v>45279.391087962962</v>
      </c>
      <c r="R847" s="3" t="s">
        <v>209</v>
      </c>
      <c r="S847" s="3" t="s">
        <v>30</v>
      </c>
      <c r="T847" s="3">
        <v>0.02</v>
      </c>
      <c r="U847" s="2">
        <v>45278.540486111116</v>
      </c>
      <c r="V847" s="3" t="s">
        <v>1181</v>
      </c>
      <c r="W847" s="3" t="s">
        <v>1252</v>
      </c>
      <c r="X847" s="2">
        <v>45278.617951388893</v>
      </c>
      <c r="Y847" s="3" t="s">
        <v>1313</v>
      </c>
      <c r="Z847" s="3">
        <v>13.2</v>
      </c>
      <c r="AA847" s="2">
        <v>45278.611111111109</v>
      </c>
      <c r="AB847" s="3" t="s">
        <v>1510</v>
      </c>
      <c r="AC847" s="3">
        <v>2.21</v>
      </c>
      <c r="AD847" s="3">
        <v>0.02</v>
      </c>
    </row>
    <row r="848" spans="1:30" x14ac:dyDescent="0.25">
      <c r="A848" s="2">
        <v>45278.549305555556</v>
      </c>
      <c r="B848" s="3">
        <v>364</v>
      </c>
      <c r="C848" s="3">
        <v>289</v>
      </c>
      <c r="D848" s="2">
        <v>45278.600659722222</v>
      </c>
      <c r="E848" s="3">
        <v>76.5</v>
      </c>
      <c r="F848" s="3">
        <v>13.9</v>
      </c>
      <c r="G848" s="2">
        <v>45278.591134259259</v>
      </c>
      <c r="H848" s="3" t="s">
        <v>715</v>
      </c>
      <c r="I848" s="3" t="s">
        <v>30</v>
      </c>
      <c r="J848" s="3">
        <v>0.02</v>
      </c>
      <c r="K848" s="2">
        <v>45278.651550925926</v>
      </c>
      <c r="L848" s="3" t="s">
        <v>686</v>
      </c>
      <c r="M848" s="3" t="s">
        <v>548</v>
      </c>
      <c r="N848" s="2">
        <v>45279.411990740744</v>
      </c>
      <c r="O848" s="3" t="s">
        <v>899</v>
      </c>
      <c r="P848" s="3">
        <v>13.4</v>
      </c>
      <c r="Q848" s="2">
        <v>45279.391157407408</v>
      </c>
      <c r="R848" s="3" t="s">
        <v>3</v>
      </c>
      <c r="S848" s="3" t="s">
        <v>30</v>
      </c>
      <c r="T848" s="3">
        <v>0.02</v>
      </c>
      <c r="U848" s="2">
        <v>45278.541932870372</v>
      </c>
      <c r="V848" s="3" t="s">
        <v>1123</v>
      </c>
      <c r="W848" s="3" t="s">
        <v>1111</v>
      </c>
      <c r="X848" s="2">
        <v>45278.620729166665</v>
      </c>
      <c r="Y848" s="3" t="s">
        <v>1313</v>
      </c>
      <c r="Z848" s="3">
        <v>13.3</v>
      </c>
      <c r="AA848" s="2">
        <v>45278.612395833334</v>
      </c>
      <c r="AB848" s="3" t="s">
        <v>1511</v>
      </c>
      <c r="AC848" s="3">
        <v>2.21</v>
      </c>
      <c r="AD848" s="3">
        <v>0.02</v>
      </c>
    </row>
    <row r="849" spans="1:30" x14ac:dyDescent="0.25">
      <c r="A849" s="2">
        <v>45278.550671296296</v>
      </c>
      <c r="B849" s="3">
        <v>364</v>
      </c>
      <c r="C849" s="3">
        <v>289</v>
      </c>
      <c r="D849" s="2">
        <v>45278.601446759261</v>
      </c>
      <c r="E849" s="3">
        <v>76.5</v>
      </c>
      <c r="F849" s="3">
        <v>13.9</v>
      </c>
      <c r="G849" s="2">
        <v>45278.592326388884</v>
      </c>
      <c r="H849" s="3" t="s">
        <v>635</v>
      </c>
      <c r="I849" s="3" t="s">
        <v>30</v>
      </c>
      <c r="J849" s="3">
        <v>0.02</v>
      </c>
      <c r="K849" s="2">
        <v>45278.651597222226</v>
      </c>
      <c r="L849" s="3" t="s">
        <v>686</v>
      </c>
      <c r="M849" s="3" t="s">
        <v>548</v>
      </c>
      <c r="N849" s="2">
        <v>45279.41337962963</v>
      </c>
      <c r="O849" s="3" t="s">
        <v>899</v>
      </c>
      <c r="P849" s="3">
        <v>13.4</v>
      </c>
      <c r="Q849" s="2">
        <v>45279.392546296294</v>
      </c>
      <c r="R849" s="3" t="s">
        <v>22</v>
      </c>
      <c r="S849" s="3" t="s">
        <v>30</v>
      </c>
      <c r="T849" s="3">
        <v>0.02</v>
      </c>
      <c r="U849" s="2">
        <v>45278.541956018518</v>
      </c>
      <c r="V849" s="3" t="s">
        <v>1123</v>
      </c>
      <c r="W849" s="3" t="s">
        <v>1111</v>
      </c>
      <c r="X849" s="2">
        <v>45278.620833333334</v>
      </c>
      <c r="Y849" s="3" t="s">
        <v>1313</v>
      </c>
      <c r="Z849" s="3">
        <v>13.3</v>
      </c>
      <c r="AA849" s="2">
        <v>45278.612476851849</v>
      </c>
      <c r="AB849" s="3" t="s">
        <v>1511</v>
      </c>
      <c r="AC849" s="3">
        <v>2.21</v>
      </c>
      <c r="AD849" s="3">
        <v>0.02</v>
      </c>
    </row>
    <row r="850" spans="1:30" x14ac:dyDescent="0.25">
      <c r="A850" s="2">
        <v>45278.550717592589</v>
      </c>
      <c r="B850" s="3">
        <v>364</v>
      </c>
      <c r="C850" s="3">
        <v>289</v>
      </c>
      <c r="D850" s="2">
        <v>45278.602847222224</v>
      </c>
      <c r="E850" s="3">
        <v>75.5</v>
      </c>
      <c r="F850" s="3">
        <v>13.9</v>
      </c>
      <c r="G850" s="2">
        <v>45278.59238425926</v>
      </c>
      <c r="H850" s="3" t="s">
        <v>635</v>
      </c>
      <c r="I850" s="3" t="s">
        <v>30</v>
      </c>
      <c r="J850" s="3">
        <v>0.02</v>
      </c>
      <c r="K850" s="2">
        <v>45278.652939814812</v>
      </c>
      <c r="L850" s="3" t="s">
        <v>785</v>
      </c>
      <c r="M850" s="3" t="s">
        <v>806</v>
      </c>
      <c r="N850" s="2">
        <v>45279.414768518516</v>
      </c>
      <c r="O850" s="3">
        <v>72.5</v>
      </c>
      <c r="P850" s="3">
        <v>13.4</v>
      </c>
      <c r="Q850" s="2">
        <v>45279.393935185188</v>
      </c>
      <c r="R850" s="3" t="s">
        <v>19</v>
      </c>
      <c r="S850" s="3" t="s">
        <v>30</v>
      </c>
      <c r="T850" s="3">
        <v>0.02</v>
      </c>
      <c r="U850" s="2">
        <v>45278.543275462958</v>
      </c>
      <c r="V850" s="3" t="s">
        <v>1123</v>
      </c>
      <c r="W850" s="3" t="s">
        <v>1111</v>
      </c>
      <c r="X850" s="2">
        <v>45278.622118055559</v>
      </c>
      <c r="Y850" s="3" t="s">
        <v>1313</v>
      </c>
      <c r="Z850" s="3">
        <v>13.3</v>
      </c>
      <c r="AA850" s="2">
        <v>45278.613877314812</v>
      </c>
      <c r="AB850" s="3" t="s">
        <v>1510</v>
      </c>
      <c r="AC850" s="3">
        <v>2.2400000000000002</v>
      </c>
      <c r="AD850" s="3">
        <v>0.02</v>
      </c>
    </row>
    <row r="851" spans="1:30" x14ac:dyDescent="0.25">
      <c r="A851" s="2">
        <v>45278.552071759259</v>
      </c>
      <c r="B851" s="3">
        <v>379</v>
      </c>
      <c r="C851" s="3">
        <v>297</v>
      </c>
      <c r="D851" s="2">
        <v>45278.605624999997</v>
      </c>
      <c r="E851" s="3">
        <v>76.5</v>
      </c>
      <c r="F851" s="3" t="s">
        <v>880</v>
      </c>
      <c r="G851" s="2">
        <v>45278.600069444445</v>
      </c>
      <c r="H851" s="3" t="s">
        <v>716</v>
      </c>
      <c r="I851" s="3"/>
      <c r="J851" s="3"/>
      <c r="K851" s="2">
        <v>45278.653032407412</v>
      </c>
      <c r="L851" s="3" t="s">
        <v>785</v>
      </c>
      <c r="M851" s="3" t="s">
        <v>806</v>
      </c>
      <c r="N851" s="2">
        <v>45279.41615740741</v>
      </c>
      <c r="O851" s="3" t="s">
        <v>899</v>
      </c>
      <c r="P851" s="3">
        <v>13.3</v>
      </c>
      <c r="Q851" s="2">
        <v>45279.395335648151</v>
      </c>
      <c r="R851" s="3" t="s">
        <v>123</v>
      </c>
      <c r="S851" s="3" t="s">
        <v>30</v>
      </c>
      <c r="T851" s="3">
        <v>0.02</v>
      </c>
      <c r="U851" s="2">
        <v>45278.543287037042</v>
      </c>
      <c r="V851" s="3" t="s">
        <v>1123</v>
      </c>
      <c r="W851" s="3" t="s">
        <v>1111</v>
      </c>
      <c r="X851" s="2">
        <v>45278.622187500005</v>
      </c>
      <c r="Y851" s="3" t="s">
        <v>1313</v>
      </c>
      <c r="Z851" s="3">
        <v>13.3</v>
      </c>
      <c r="AA851" s="2">
        <v>45278.615173611106</v>
      </c>
      <c r="AB851" s="3" t="s">
        <v>1512</v>
      </c>
      <c r="AC851" s="3">
        <v>2.33</v>
      </c>
      <c r="AD851" s="3">
        <v>0.02</v>
      </c>
    </row>
    <row r="852" spans="1:30" x14ac:dyDescent="0.25">
      <c r="A852" s="2">
        <v>45278.552106481482</v>
      </c>
      <c r="B852" s="3">
        <v>379</v>
      </c>
      <c r="C852" s="3">
        <v>297</v>
      </c>
      <c r="D852" s="2">
        <v>45278.613993055551</v>
      </c>
      <c r="E852" s="3">
        <v>76.5</v>
      </c>
      <c r="F852" s="3">
        <v>13.9</v>
      </c>
      <c r="G852" s="2">
        <v>45278.600659722222</v>
      </c>
      <c r="H852" s="3" t="s">
        <v>716</v>
      </c>
      <c r="I852" s="3" t="s">
        <v>30</v>
      </c>
      <c r="J852" s="3">
        <v>0.02</v>
      </c>
      <c r="K852" s="2">
        <v>45278.654328703706</v>
      </c>
      <c r="L852" s="3" t="s">
        <v>972</v>
      </c>
      <c r="M852" s="3" t="s">
        <v>523</v>
      </c>
      <c r="N852" s="2">
        <v>45279.417546296296</v>
      </c>
      <c r="O852" s="3">
        <v>72.5</v>
      </c>
      <c r="P852" s="3">
        <v>13.2</v>
      </c>
      <c r="Q852" s="2">
        <v>45279.396724537037</v>
      </c>
      <c r="R852" s="3" t="s">
        <v>84</v>
      </c>
      <c r="S852" s="3" t="s">
        <v>30</v>
      </c>
      <c r="T852" s="3">
        <v>0.02</v>
      </c>
      <c r="U852" s="2">
        <v>45278.544629629629</v>
      </c>
      <c r="V852" s="3" t="s">
        <v>991</v>
      </c>
      <c r="W852" s="3" t="s">
        <v>1196</v>
      </c>
      <c r="X852" s="2">
        <v>45278.624895833331</v>
      </c>
      <c r="Y852" s="3" t="s">
        <v>1313</v>
      </c>
      <c r="Z852" s="3">
        <v>13.4</v>
      </c>
      <c r="AA852" s="2">
        <v>45278.616574074069</v>
      </c>
      <c r="AB852" s="3" t="s">
        <v>723</v>
      </c>
      <c r="AC852" s="3">
        <v>2.34</v>
      </c>
      <c r="AD852" s="3">
        <v>0.02</v>
      </c>
    </row>
    <row r="853" spans="1:30" x14ac:dyDescent="0.25">
      <c r="A853" s="2">
        <v>45278.553437499999</v>
      </c>
      <c r="B853" s="3">
        <v>343</v>
      </c>
      <c r="C853" s="3">
        <v>274</v>
      </c>
      <c r="D853" s="2">
        <v>45278.618125000001</v>
      </c>
      <c r="E853" s="3">
        <v>77.5</v>
      </c>
      <c r="F853" s="3">
        <v>13.9</v>
      </c>
      <c r="G853" s="2">
        <v>45278.601446759261</v>
      </c>
      <c r="H853" s="3" t="s">
        <v>319</v>
      </c>
      <c r="I853" s="3" t="s">
        <v>30</v>
      </c>
      <c r="J853" s="3">
        <v>0.02</v>
      </c>
      <c r="K853" s="2">
        <v>45278.654363425929</v>
      </c>
      <c r="L853" s="3" t="s">
        <v>972</v>
      </c>
      <c r="M853" s="3" t="s">
        <v>523</v>
      </c>
      <c r="N853" s="2">
        <v>45279.418935185182</v>
      </c>
      <c r="O853" s="3">
        <v>72.5</v>
      </c>
      <c r="P853" s="3">
        <v>13.2</v>
      </c>
      <c r="Q853" s="2">
        <v>45279.398101851853</v>
      </c>
      <c r="R853" s="3" t="s">
        <v>7</v>
      </c>
      <c r="S853" s="3" t="s">
        <v>30</v>
      </c>
      <c r="T853" s="3">
        <v>0.02</v>
      </c>
      <c r="U853" s="2">
        <v>45278.544664351852</v>
      </c>
      <c r="V853" s="3" t="s">
        <v>991</v>
      </c>
      <c r="W853" s="3" t="s">
        <v>1196</v>
      </c>
      <c r="X853" s="2">
        <v>45278.624953703707</v>
      </c>
      <c r="Y853" s="3" t="s">
        <v>1313</v>
      </c>
      <c r="Z853" s="3">
        <v>13.4</v>
      </c>
      <c r="AA853" s="2">
        <v>45278.617951388893</v>
      </c>
      <c r="AB853" s="3" t="s">
        <v>1513</v>
      </c>
      <c r="AC853" s="3">
        <v>2.29</v>
      </c>
      <c r="AD853" s="3">
        <v>0.02</v>
      </c>
    </row>
    <row r="854" spans="1:30" x14ac:dyDescent="0.25">
      <c r="A854" s="2">
        <v>45278.554837962962</v>
      </c>
      <c r="B854" s="3">
        <v>343</v>
      </c>
      <c r="C854" s="3">
        <v>274</v>
      </c>
      <c r="D854" s="2">
        <v>45278.623680555553</v>
      </c>
      <c r="E854" s="3">
        <v>77.5</v>
      </c>
      <c r="F854" s="3">
        <v>13.9</v>
      </c>
      <c r="G854" s="2">
        <v>45278.602847222224</v>
      </c>
      <c r="H854" s="3" t="s">
        <v>319</v>
      </c>
      <c r="I854" s="3" t="s">
        <v>30</v>
      </c>
      <c r="J854" s="3">
        <v>0.02</v>
      </c>
      <c r="K854" s="2">
        <v>45278.655775462961</v>
      </c>
      <c r="L854" s="3" t="s">
        <v>972</v>
      </c>
      <c r="M854" s="3" t="s">
        <v>523</v>
      </c>
      <c r="N854" s="2">
        <v>45279.420335648145</v>
      </c>
      <c r="O854" s="3">
        <v>72.5</v>
      </c>
      <c r="P854" s="3">
        <v>13.1</v>
      </c>
      <c r="Q854" s="2">
        <v>45279.399548611109</v>
      </c>
      <c r="R854" s="3" t="s">
        <v>7</v>
      </c>
      <c r="S854" s="3" t="s">
        <v>30</v>
      </c>
      <c r="T854" s="3">
        <v>0.02</v>
      </c>
      <c r="U854" s="2">
        <v>45278.545995370368</v>
      </c>
      <c r="V854" s="3" t="s">
        <v>1451</v>
      </c>
      <c r="W854" s="3" t="s">
        <v>1193</v>
      </c>
      <c r="X854" s="2">
        <v>45278.625</v>
      </c>
      <c r="Y854" s="3" t="s">
        <v>1313</v>
      </c>
      <c r="Z854" s="3">
        <v>13.4</v>
      </c>
      <c r="AA854" s="2">
        <v>45278.620729166665</v>
      </c>
      <c r="AB854" s="3" t="s">
        <v>1514</v>
      </c>
      <c r="AC854" s="3">
        <v>2.4</v>
      </c>
      <c r="AD854" s="3">
        <v>0.02</v>
      </c>
    </row>
    <row r="855" spans="1:30" x14ac:dyDescent="0.25">
      <c r="A855" s="2">
        <v>45278.554872685185</v>
      </c>
      <c r="B855" s="3">
        <v>343</v>
      </c>
      <c r="C855" s="3">
        <v>274</v>
      </c>
      <c r="D855" s="2">
        <v>45278.625115740739</v>
      </c>
      <c r="E855" s="3">
        <v>77.5</v>
      </c>
      <c r="F855" s="3">
        <v>13.9</v>
      </c>
      <c r="G855" s="2">
        <v>45278.605624999997</v>
      </c>
      <c r="H855" s="3" t="s">
        <v>717</v>
      </c>
      <c r="I855" s="3" t="s">
        <v>30</v>
      </c>
      <c r="J855" s="3">
        <v>0.02</v>
      </c>
      <c r="K855" s="2">
        <v>45278.655914351853</v>
      </c>
      <c r="L855" s="3" t="s">
        <v>972</v>
      </c>
      <c r="M855" s="3" t="s">
        <v>523</v>
      </c>
      <c r="N855" s="2">
        <v>45279.421712962961</v>
      </c>
      <c r="O855" s="3" t="s">
        <v>897</v>
      </c>
      <c r="P855" s="3">
        <v>13.1</v>
      </c>
      <c r="Q855" s="2">
        <v>45279.400879629626</v>
      </c>
      <c r="R855" s="3" t="s">
        <v>402</v>
      </c>
      <c r="S855" s="3" t="s">
        <v>30</v>
      </c>
      <c r="T855" s="3">
        <v>0.02</v>
      </c>
      <c r="U855" s="2">
        <v>45278.551585648151</v>
      </c>
      <c r="V855" s="3" t="s">
        <v>998</v>
      </c>
      <c r="W855" s="3" t="s">
        <v>1198</v>
      </c>
      <c r="X855" s="2">
        <v>45278.62635416667</v>
      </c>
      <c r="Y855" s="3" t="s">
        <v>1313</v>
      </c>
      <c r="Z855" s="3">
        <v>13.3</v>
      </c>
      <c r="AA855" s="2">
        <v>45278.620833333334</v>
      </c>
      <c r="AB855" s="3" t="s">
        <v>1514</v>
      </c>
      <c r="AC855" s="3">
        <v>2.4</v>
      </c>
      <c r="AD855" s="3">
        <v>0.02</v>
      </c>
    </row>
    <row r="856" spans="1:30" x14ac:dyDescent="0.25">
      <c r="A856" s="2">
        <v>45278.556215277778</v>
      </c>
      <c r="B856" s="3">
        <v>387</v>
      </c>
      <c r="C856" s="3">
        <v>294</v>
      </c>
      <c r="D856" s="2">
        <v>45278.627893518518</v>
      </c>
      <c r="E856" s="3" t="s">
        <v>902</v>
      </c>
      <c r="F856" s="3">
        <v>13.9</v>
      </c>
      <c r="G856" s="2">
        <v>45278.613993055551</v>
      </c>
      <c r="H856" s="3" t="s">
        <v>502</v>
      </c>
      <c r="I856" s="3" t="s">
        <v>30</v>
      </c>
      <c r="J856" s="3">
        <v>0.02</v>
      </c>
      <c r="K856" s="2">
        <v>45278.657094907408</v>
      </c>
      <c r="L856" s="3" t="s">
        <v>771</v>
      </c>
      <c r="M856" s="3" t="s">
        <v>527</v>
      </c>
      <c r="N856" s="2">
        <v>45279.423101851848</v>
      </c>
      <c r="O856" s="3" t="s">
        <v>897</v>
      </c>
      <c r="P856" s="3" t="s">
        <v>901</v>
      </c>
      <c r="Q856" s="2">
        <v>45279.402268518519</v>
      </c>
      <c r="R856" s="3" t="s">
        <v>18</v>
      </c>
      <c r="S856" s="3" t="s">
        <v>30</v>
      </c>
      <c r="T856" s="3">
        <v>0.02</v>
      </c>
      <c r="U856" s="2">
        <v>45278.557210648149</v>
      </c>
      <c r="V856" s="3" t="s">
        <v>1115</v>
      </c>
      <c r="W856" s="3" t="s">
        <v>1063</v>
      </c>
      <c r="X856" s="2">
        <v>45278.62635416667</v>
      </c>
      <c r="Y856" s="3" t="s">
        <v>1313</v>
      </c>
      <c r="Z856" s="3">
        <v>13.3</v>
      </c>
      <c r="AA856" s="2">
        <v>45278.622118055559</v>
      </c>
      <c r="AB856" s="3" t="s">
        <v>1316</v>
      </c>
      <c r="AC856" s="3">
        <v>2.37</v>
      </c>
      <c r="AD856" s="3">
        <v>0.02</v>
      </c>
    </row>
    <row r="857" spans="1:30" x14ac:dyDescent="0.25">
      <c r="A857" s="2">
        <v>45278.557662037041</v>
      </c>
      <c r="B857" s="3">
        <v>432</v>
      </c>
      <c r="C857" s="3">
        <v>310</v>
      </c>
      <c r="D857" s="2">
        <v>45278.629236111112</v>
      </c>
      <c r="E857" s="3" t="s">
        <v>902</v>
      </c>
      <c r="F857" s="3">
        <v>13.9</v>
      </c>
      <c r="G857" s="2">
        <v>45278.618125000001</v>
      </c>
      <c r="H857" s="3" t="s">
        <v>718</v>
      </c>
      <c r="I857" s="3" t="s">
        <v>30</v>
      </c>
      <c r="J857" s="3">
        <v>0.02</v>
      </c>
      <c r="K857" s="2">
        <v>45278.657152777778</v>
      </c>
      <c r="L857" s="3" t="s">
        <v>771</v>
      </c>
      <c r="M857" s="3" t="s">
        <v>527</v>
      </c>
      <c r="N857" s="2">
        <v>45279.424490740741</v>
      </c>
      <c r="O857" s="3" t="s">
        <v>897</v>
      </c>
      <c r="P857" s="3" t="s">
        <v>901</v>
      </c>
      <c r="Q857" s="2">
        <v>45279.403657407413</v>
      </c>
      <c r="R857" s="3" t="s">
        <v>363</v>
      </c>
      <c r="S857" s="3" t="s">
        <v>30</v>
      </c>
      <c r="T857" s="3">
        <v>0.02</v>
      </c>
      <c r="U857" s="2">
        <v>45278.557905092588</v>
      </c>
      <c r="V857" s="3" t="s">
        <v>178</v>
      </c>
      <c r="W857" s="3" t="s">
        <v>1104</v>
      </c>
      <c r="X857" s="2">
        <v>45278.626388888893</v>
      </c>
      <c r="Y857" s="3" t="s">
        <v>1313</v>
      </c>
      <c r="Z857" s="3">
        <v>13.3</v>
      </c>
      <c r="AA857" s="2">
        <v>45278.622187500005</v>
      </c>
      <c r="AB857" s="3" t="s">
        <v>1316</v>
      </c>
      <c r="AC857" s="3">
        <v>2.37</v>
      </c>
      <c r="AD857" s="3">
        <v>0.02</v>
      </c>
    </row>
    <row r="858" spans="1:30" x14ac:dyDescent="0.25">
      <c r="A858" s="2">
        <v>45278.559085648143</v>
      </c>
      <c r="B858" s="3">
        <v>432</v>
      </c>
      <c r="C858" s="3">
        <v>310</v>
      </c>
      <c r="D858" s="2">
        <v>45278.630625000005</v>
      </c>
      <c r="E858" s="3" t="s">
        <v>902</v>
      </c>
      <c r="F858" s="3">
        <v>13.8</v>
      </c>
      <c r="G858" s="2">
        <v>45278.623680555553</v>
      </c>
      <c r="H858" s="3" t="s">
        <v>719</v>
      </c>
      <c r="I858" s="3">
        <v>2.4500000000000002</v>
      </c>
      <c r="J858" s="3">
        <v>0.02</v>
      </c>
      <c r="K858" s="2">
        <v>45278.658483796295</v>
      </c>
      <c r="L858" s="3" t="s">
        <v>1239</v>
      </c>
      <c r="M858" s="3" t="s">
        <v>545</v>
      </c>
      <c r="N858" s="2">
        <v>45279.425879629634</v>
      </c>
      <c r="O858" s="3">
        <v>73.5</v>
      </c>
      <c r="P858" s="3">
        <v>12.9</v>
      </c>
      <c r="Q858" s="2">
        <v>45279.405046296291</v>
      </c>
      <c r="R858" s="3" t="s">
        <v>405</v>
      </c>
      <c r="S858" s="3" t="s">
        <v>30</v>
      </c>
      <c r="T858" s="3">
        <v>0.02</v>
      </c>
      <c r="U858" s="2">
        <v>45278.55850694445</v>
      </c>
      <c r="V858" s="3" t="s">
        <v>1098</v>
      </c>
      <c r="W858" s="3" t="s">
        <v>1189</v>
      </c>
      <c r="X858" s="2">
        <v>45278.627754629633</v>
      </c>
      <c r="Y858" s="3" t="s">
        <v>1313</v>
      </c>
      <c r="Z858" s="3">
        <v>13.3</v>
      </c>
      <c r="AA858" s="2">
        <v>45278.624895833331</v>
      </c>
      <c r="AB858" s="3" t="s">
        <v>1515</v>
      </c>
      <c r="AC858" s="3">
        <v>2.63</v>
      </c>
      <c r="AD858" s="3">
        <v>0.02</v>
      </c>
    </row>
    <row r="859" spans="1:30" x14ac:dyDescent="0.25">
      <c r="A859" s="2">
        <v>45278.559085648143</v>
      </c>
      <c r="B859" s="3">
        <v>432</v>
      </c>
      <c r="C859" s="3">
        <v>310</v>
      </c>
      <c r="D859" s="2">
        <v>45278.632025462968</v>
      </c>
      <c r="E859" s="3" t="s">
        <v>902</v>
      </c>
      <c r="F859" s="3">
        <v>13.8</v>
      </c>
      <c r="G859" s="2">
        <v>45278.625115740739</v>
      </c>
      <c r="H859" s="3" t="s">
        <v>720</v>
      </c>
      <c r="I859" s="3">
        <v>2.62</v>
      </c>
      <c r="J859" s="3">
        <v>0.02</v>
      </c>
      <c r="K859" s="2">
        <v>45278.658553240741</v>
      </c>
      <c r="L859" s="3" t="s">
        <v>1239</v>
      </c>
      <c r="M859" s="3" t="s">
        <v>545</v>
      </c>
      <c r="N859" s="2">
        <v>45279.427268518513</v>
      </c>
      <c r="O859" s="3">
        <v>73.5</v>
      </c>
      <c r="P859" s="3">
        <v>12.9</v>
      </c>
      <c r="Q859" s="2">
        <v>45279.406435185185</v>
      </c>
      <c r="R859" s="3" t="s">
        <v>23</v>
      </c>
      <c r="S859" s="3" t="s">
        <v>30</v>
      </c>
      <c r="T859" s="3">
        <v>0.02</v>
      </c>
      <c r="U859" s="2">
        <v>45278.559652777782</v>
      </c>
      <c r="V859" s="3" t="s">
        <v>1098</v>
      </c>
      <c r="W859" s="3" t="s">
        <v>1189</v>
      </c>
      <c r="X859" s="2">
        <v>45278.629074074073</v>
      </c>
      <c r="Y859" s="3" t="s">
        <v>1313</v>
      </c>
      <c r="Z859" s="3">
        <v>13.2</v>
      </c>
      <c r="AA859" s="2">
        <v>45278.624953703707</v>
      </c>
      <c r="AB859" s="3" t="s">
        <v>1515</v>
      </c>
      <c r="AC859" s="3">
        <v>2.63</v>
      </c>
      <c r="AD859" s="3">
        <v>0.02</v>
      </c>
    </row>
    <row r="860" spans="1:30" x14ac:dyDescent="0.25">
      <c r="A860" s="2">
        <v>45278.56040509259</v>
      </c>
      <c r="B860" s="3">
        <v>428</v>
      </c>
      <c r="C860" s="3">
        <v>314</v>
      </c>
      <c r="D860" s="2">
        <v>45278.633425925931</v>
      </c>
      <c r="E860" s="3" t="s">
        <v>902</v>
      </c>
      <c r="F860" s="3">
        <v>13.7</v>
      </c>
      <c r="G860" s="2">
        <v>45278.627893518518</v>
      </c>
      <c r="H860" s="3" t="s">
        <v>721</v>
      </c>
      <c r="I860" s="3">
        <v>2.74</v>
      </c>
      <c r="J860" s="3">
        <v>0.02</v>
      </c>
      <c r="K860" s="2">
        <v>45278.659872685181</v>
      </c>
      <c r="L860" s="3" t="s">
        <v>1239</v>
      </c>
      <c r="M860" s="3" t="s">
        <v>545</v>
      </c>
      <c r="N860" s="2">
        <v>45279.428657407407</v>
      </c>
      <c r="O860" s="3">
        <v>73.5</v>
      </c>
      <c r="P860" s="3">
        <v>12.9</v>
      </c>
      <c r="Q860" s="2">
        <v>45279.407824074078</v>
      </c>
      <c r="R860" s="3" t="s">
        <v>390</v>
      </c>
      <c r="S860" s="3" t="s">
        <v>30</v>
      </c>
      <c r="T860" s="3">
        <v>0.02</v>
      </c>
      <c r="U860" s="2">
        <v>45278.561018518521</v>
      </c>
      <c r="V860" s="3" t="s">
        <v>1236</v>
      </c>
      <c r="W860" s="3" t="s">
        <v>1251</v>
      </c>
      <c r="X860" s="2">
        <v>45278.629108796296</v>
      </c>
      <c r="Y860" s="3" t="s">
        <v>1313</v>
      </c>
      <c r="Z860" s="3">
        <v>13.2</v>
      </c>
      <c r="AA860" s="2">
        <v>45278.625</v>
      </c>
      <c r="AB860" s="3" t="s">
        <v>1515</v>
      </c>
      <c r="AC860" s="3">
        <v>2.63</v>
      </c>
      <c r="AD860" s="3">
        <v>0.02</v>
      </c>
    </row>
    <row r="861" spans="1:30" x14ac:dyDescent="0.25">
      <c r="A861" s="2">
        <v>45278.560439814813</v>
      </c>
      <c r="B861" s="3">
        <v>428</v>
      </c>
      <c r="C861" s="3">
        <v>314</v>
      </c>
      <c r="D861" s="2">
        <v>45278.635069444441</v>
      </c>
      <c r="E861" s="3">
        <v>77.5</v>
      </c>
      <c r="F861" s="3">
        <v>13.7</v>
      </c>
      <c r="G861" s="2">
        <v>45278.629236111112</v>
      </c>
      <c r="H861" s="3" t="s">
        <v>722</v>
      </c>
      <c r="I861" s="3">
        <v>2.75</v>
      </c>
      <c r="J861" s="3">
        <v>0.02</v>
      </c>
      <c r="K861" s="2">
        <v>45278.659930555557</v>
      </c>
      <c r="L861" s="3" t="s">
        <v>1239</v>
      </c>
      <c r="M861" s="3" t="s">
        <v>545</v>
      </c>
      <c r="N861" s="2">
        <v>45279.4300462963</v>
      </c>
      <c r="O861" s="3" t="s">
        <v>896</v>
      </c>
      <c r="P861" s="3">
        <v>12.9</v>
      </c>
      <c r="Q861" s="2">
        <v>45279.409212962964</v>
      </c>
      <c r="R861" s="3" t="s">
        <v>161</v>
      </c>
      <c r="S861" s="3" t="s">
        <v>30</v>
      </c>
      <c r="T861" s="3">
        <v>0.02</v>
      </c>
      <c r="U861" s="2">
        <v>45278.562407407408</v>
      </c>
      <c r="V861" s="3" t="s">
        <v>991</v>
      </c>
      <c r="W861" s="3" t="s">
        <v>1197</v>
      </c>
      <c r="X861" s="2">
        <v>45278.629143518519</v>
      </c>
      <c r="Y861" s="3" t="s">
        <v>1313</v>
      </c>
      <c r="Z861" s="3">
        <v>13.2</v>
      </c>
      <c r="AA861" s="2">
        <v>45278.62635416667</v>
      </c>
      <c r="AB861" s="3" t="s">
        <v>1516</v>
      </c>
      <c r="AC861" s="3">
        <v>2.74</v>
      </c>
      <c r="AD861" s="3">
        <v>0.02</v>
      </c>
    </row>
    <row r="862" spans="1:30" x14ac:dyDescent="0.25">
      <c r="A862" s="2">
        <v>45278.561782407407</v>
      </c>
      <c r="B862" s="3">
        <v>417</v>
      </c>
      <c r="C862" s="3">
        <v>314</v>
      </c>
      <c r="D862" s="2">
        <v>45278.636180555557</v>
      </c>
      <c r="E862" s="3">
        <v>77.5</v>
      </c>
      <c r="F862" s="3">
        <v>13.7</v>
      </c>
      <c r="G862" s="2">
        <v>45278.630625000005</v>
      </c>
      <c r="H862" s="3" t="s">
        <v>723</v>
      </c>
      <c r="I862" s="3">
        <v>2.74</v>
      </c>
      <c r="J862" s="3">
        <v>0.02</v>
      </c>
      <c r="K862" s="2">
        <v>45278.661261574074</v>
      </c>
      <c r="L862" s="3" t="s">
        <v>576</v>
      </c>
      <c r="M862" s="3" t="s">
        <v>546</v>
      </c>
      <c r="N862" s="2">
        <v>45279.431435185186</v>
      </c>
      <c r="O862" s="3" t="s">
        <v>896</v>
      </c>
      <c r="P862" s="3">
        <v>12.9</v>
      </c>
      <c r="Q862" s="2">
        <v>45279.410601851851</v>
      </c>
      <c r="R862" s="3" t="s">
        <v>147</v>
      </c>
      <c r="S862" s="3" t="s">
        <v>30</v>
      </c>
      <c r="T862" s="3">
        <v>0.02</v>
      </c>
      <c r="U862" s="2">
        <v>45278.563784722224</v>
      </c>
      <c r="V862" s="3" t="s">
        <v>991</v>
      </c>
      <c r="W862" s="3" t="s">
        <v>1197</v>
      </c>
      <c r="X862" s="2">
        <v>45278.631909722222</v>
      </c>
      <c r="Y862" s="3" t="s">
        <v>1313</v>
      </c>
      <c r="Z862" s="3">
        <v>13.2</v>
      </c>
      <c r="AA862" s="2">
        <v>45278.62635416667</v>
      </c>
      <c r="AB862" s="3" t="s">
        <v>1516</v>
      </c>
      <c r="AC862" s="3">
        <v>2.74</v>
      </c>
      <c r="AD862" s="3">
        <v>0.02</v>
      </c>
    </row>
    <row r="863" spans="1:30" x14ac:dyDescent="0.25">
      <c r="A863" s="2">
        <v>45278.561851851853</v>
      </c>
      <c r="B863" s="3">
        <v>417</v>
      </c>
      <c r="C863" s="3">
        <v>314</v>
      </c>
      <c r="D863" s="2">
        <v>45278.642951388887</v>
      </c>
      <c r="E863" s="3" t="s">
        <v>902</v>
      </c>
      <c r="F863" s="3">
        <v>13.8</v>
      </c>
      <c r="G863" s="2">
        <v>45278.632025462968</v>
      </c>
      <c r="H863" s="3" t="s">
        <v>724</v>
      </c>
      <c r="I863" s="3">
        <v>2.67</v>
      </c>
      <c r="J863" s="3">
        <v>0.02</v>
      </c>
      <c r="K863" s="2">
        <v>45278.661296296297</v>
      </c>
      <c r="L863" s="3" t="s">
        <v>576</v>
      </c>
      <c r="M863" s="3" t="s">
        <v>546</v>
      </c>
      <c r="N863" s="2">
        <v>45279.432824074072</v>
      </c>
      <c r="O863" s="3" t="s">
        <v>896</v>
      </c>
      <c r="P863" s="3" t="s">
        <v>901</v>
      </c>
      <c r="Q863" s="2">
        <v>45279.411990740744</v>
      </c>
      <c r="R863" s="3" t="s">
        <v>735</v>
      </c>
      <c r="S863" s="3" t="s">
        <v>30</v>
      </c>
      <c r="T863" s="3">
        <v>0.02</v>
      </c>
      <c r="U863" s="2">
        <v>45278.56517361111</v>
      </c>
      <c r="V863" s="3" t="s">
        <v>1457</v>
      </c>
      <c r="W863" s="3" t="s">
        <v>992</v>
      </c>
      <c r="X863" s="2">
        <v>45278.631956018522</v>
      </c>
      <c r="Y863" s="3" t="s">
        <v>1313</v>
      </c>
      <c r="Z863" s="3">
        <v>13.2</v>
      </c>
      <c r="AA863" s="2">
        <v>45278.626388888893</v>
      </c>
      <c r="AB863" s="3" t="s">
        <v>1516</v>
      </c>
      <c r="AC863" s="3">
        <v>2.74</v>
      </c>
      <c r="AD863" s="3">
        <v>0.02</v>
      </c>
    </row>
    <row r="864" spans="1:30" x14ac:dyDescent="0.25">
      <c r="A864" s="2">
        <v>45278.563171296293</v>
      </c>
      <c r="B864" s="3">
        <v>417</v>
      </c>
      <c r="C864" s="3">
        <v>314</v>
      </c>
      <c r="D864" s="2">
        <v>45278.643275462964</v>
      </c>
      <c r="E864" s="3" t="s">
        <v>902</v>
      </c>
      <c r="F864" s="3">
        <v>13.7</v>
      </c>
      <c r="G864" s="2">
        <v>45278.633425925931</v>
      </c>
      <c r="H864" s="3" t="s">
        <v>725</v>
      </c>
      <c r="I864" s="3">
        <v>2.57</v>
      </c>
      <c r="J864" s="3">
        <v>0.02</v>
      </c>
      <c r="K864" s="2">
        <v>45278.662650462968</v>
      </c>
      <c r="L864" s="3" t="s">
        <v>790</v>
      </c>
      <c r="M864" s="3" t="s">
        <v>549</v>
      </c>
      <c r="N864" s="2">
        <v>45279.434212962966</v>
      </c>
      <c r="O864" s="3" t="s">
        <v>896</v>
      </c>
      <c r="P864" s="3" t="s">
        <v>901</v>
      </c>
      <c r="Q864" s="2">
        <v>45279.41337962963</v>
      </c>
      <c r="R864" s="3" t="s">
        <v>421</v>
      </c>
      <c r="S864" s="3" t="s">
        <v>30</v>
      </c>
      <c r="T864" s="3">
        <v>0.02</v>
      </c>
      <c r="U864" s="2">
        <v>45278.566574074073</v>
      </c>
      <c r="V864" s="3" t="s">
        <v>1169</v>
      </c>
      <c r="W864" s="3" t="s">
        <v>1212</v>
      </c>
      <c r="X864" s="2">
        <v>45278.634629629625</v>
      </c>
      <c r="Y864" s="3" t="s">
        <v>1313</v>
      </c>
      <c r="Z864" s="3">
        <v>13.1</v>
      </c>
      <c r="AA864" s="2">
        <v>45278.627754629633</v>
      </c>
      <c r="AB864" s="3" t="s">
        <v>1517</v>
      </c>
      <c r="AC864" s="3">
        <v>2.75</v>
      </c>
      <c r="AD864" s="3">
        <v>0.02</v>
      </c>
    </row>
    <row r="865" spans="1:30" x14ac:dyDescent="0.25">
      <c r="A865" s="2">
        <v>45278.563217592593</v>
      </c>
      <c r="B865" s="3">
        <v>417</v>
      </c>
      <c r="C865" s="3">
        <v>314</v>
      </c>
      <c r="D865" s="2">
        <v>45278.644652777773</v>
      </c>
      <c r="E865" s="3" t="s">
        <v>902</v>
      </c>
      <c r="F865" s="3">
        <v>13.7</v>
      </c>
      <c r="G865" s="2">
        <v>45278.635069444441</v>
      </c>
      <c r="H865" s="3" t="s">
        <v>726</v>
      </c>
      <c r="I865" s="3">
        <v>2.4900000000000002</v>
      </c>
      <c r="J865" s="3">
        <v>0.02</v>
      </c>
      <c r="K865" s="2">
        <v>45278.66270833333</v>
      </c>
      <c r="L865" s="3" t="s">
        <v>790</v>
      </c>
      <c r="M865" s="3" t="s">
        <v>549</v>
      </c>
      <c r="N865" s="2">
        <v>45279.435601851852</v>
      </c>
      <c r="O865" s="3">
        <v>72.5</v>
      </c>
      <c r="P865" s="3" t="s">
        <v>901</v>
      </c>
      <c r="Q865" s="2">
        <v>45279.414768518516</v>
      </c>
      <c r="R865" s="3" t="s">
        <v>415</v>
      </c>
      <c r="S865" s="3" t="s">
        <v>30</v>
      </c>
      <c r="T865" s="3">
        <v>0.02</v>
      </c>
      <c r="U865" s="2">
        <v>45278.567962962959</v>
      </c>
      <c r="V865" s="3" t="s">
        <v>1169</v>
      </c>
      <c r="W865" s="3" t="s">
        <v>1212</v>
      </c>
      <c r="X865" s="2">
        <v>45278.634745370371</v>
      </c>
      <c r="Y865" s="3" t="s">
        <v>1313</v>
      </c>
      <c r="Z865" s="3">
        <v>13.1</v>
      </c>
      <c r="AA865" s="2">
        <v>45278.629074074073</v>
      </c>
      <c r="AB865" s="3" t="s">
        <v>1518</v>
      </c>
      <c r="AC865" s="3">
        <v>2.77</v>
      </c>
      <c r="AD865" s="3">
        <v>0.02</v>
      </c>
    </row>
    <row r="866" spans="1:30" x14ac:dyDescent="0.25">
      <c r="A866" s="2">
        <v>45278.564583333333</v>
      </c>
      <c r="B866" s="3">
        <v>410</v>
      </c>
      <c r="C866" s="3">
        <v>307</v>
      </c>
      <c r="D866" s="2">
        <v>45278.646053240736</v>
      </c>
      <c r="E866" s="3" t="s">
        <v>902</v>
      </c>
      <c r="F866" s="3">
        <v>13.7</v>
      </c>
      <c r="G866" s="2">
        <v>45278.636180555557</v>
      </c>
      <c r="H866" s="3" t="s">
        <v>510</v>
      </c>
      <c r="I866" s="3">
        <v>2.3199999999999998</v>
      </c>
      <c r="J866" s="3">
        <v>0.02</v>
      </c>
      <c r="K866" s="2">
        <v>45278.664039351846</v>
      </c>
      <c r="L866" s="3" t="s">
        <v>790</v>
      </c>
      <c r="M866" s="3" t="s">
        <v>549</v>
      </c>
      <c r="N866" s="2">
        <v>45279.436990740738</v>
      </c>
      <c r="O866" s="3" t="s">
        <v>899</v>
      </c>
      <c r="P866" s="3" t="s">
        <v>901</v>
      </c>
      <c r="Q866" s="2">
        <v>45279.41615740741</v>
      </c>
      <c r="R866" s="3" t="s">
        <v>365</v>
      </c>
      <c r="S866" s="3" t="s">
        <v>30</v>
      </c>
      <c r="T866" s="3">
        <v>0.02</v>
      </c>
      <c r="U866" s="2">
        <v>45278.570729166662</v>
      </c>
      <c r="V866" s="3" t="s">
        <v>1162</v>
      </c>
      <c r="W866" s="3" t="s">
        <v>1047</v>
      </c>
      <c r="X866" s="2">
        <v>45278.638564814813</v>
      </c>
      <c r="Y866" s="3" t="s">
        <v>1313</v>
      </c>
      <c r="Z866" s="3">
        <v>13.1</v>
      </c>
      <c r="AA866" s="2">
        <v>45278.629108796296</v>
      </c>
      <c r="AB866" s="3" t="s">
        <v>1518</v>
      </c>
      <c r="AC866" s="3">
        <v>2.77</v>
      </c>
      <c r="AD866" s="3">
        <v>0.02</v>
      </c>
    </row>
    <row r="867" spans="1:30" x14ac:dyDescent="0.25">
      <c r="A867" s="2">
        <v>45278.564583333333</v>
      </c>
      <c r="B867" s="3">
        <v>410</v>
      </c>
      <c r="C867" s="3">
        <v>307</v>
      </c>
      <c r="D867" s="2">
        <v>45278.64743055556</v>
      </c>
      <c r="E867" s="3">
        <v>77.5</v>
      </c>
      <c r="F867" s="3">
        <v>13.7</v>
      </c>
      <c r="G867" s="2">
        <v>45278.642951388887</v>
      </c>
      <c r="H867" s="3" t="s">
        <v>727</v>
      </c>
      <c r="I867" s="3" t="s">
        <v>30</v>
      </c>
      <c r="J867" s="3">
        <v>0.02</v>
      </c>
      <c r="K867" s="2">
        <v>45278.664085648154</v>
      </c>
      <c r="L867" s="3" t="s">
        <v>790</v>
      </c>
      <c r="M867" s="3" t="s">
        <v>549</v>
      </c>
      <c r="N867" s="2">
        <v>45279.438379629632</v>
      </c>
      <c r="O867" s="3" t="s">
        <v>899</v>
      </c>
      <c r="P867" s="3" t="s">
        <v>901</v>
      </c>
      <c r="Q867" s="2">
        <v>45279.417546296296</v>
      </c>
      <c r="R867" s="3" t="s">
        <v>116</v>
      </c>
      <c r="S867" s="3" t="s">
        <v>30</v>
      </c>
      <c r="T867" s="3">
        <v>0.02</v>
      </c>
      <c r="U867" s="2">
        <v>45278.572118055556</v>
      </c>
      <c r="V867" s="3" t="s">
        <v>1162</v>
      </c>
      <c r="W867" s="3" t="s">
        <v>1047</v>
      </c>
      <c r="X867" s="2">
        <v>45278.639432870375</v>
      </c>
      <c r="Y867" s="3" t="s">
        <v>1313</v>
      </c>
      <c r="Z867" s="3">
        <v>13.2</v>
      </c>
      <c r="AA867" s="2">
        <v>45278.629143518519</v>
      </c>
      <c r="AB867" s="3" t="s">
        <v>1518</v>
      </c>
      <c r="AC867" s="3">
        <v>2.77</v>
      </c>
      <c r="AD867" s="3">
        <v>0.02</v>
      </c>
    </row>
    <row r="868" spans="1:30" x14ac:dyDescent="0.25">
      <c r="A868" s="2">
        <v>45278.565949074073</v>
      </c>
      <c r="B868" s="3">
        <v>399</v>
      </c>
      <c r="C868" s="3">
        <v>288</v>
      </c>
      <c r="D868" s="2">
        <v>45278.660601851851</v>
      </c>
      <c r="E868" s="3">
        <v>77.5</v>
      </c>
      <c r="F868" s="3">
        <v>13.8</v>
      </c>
      <c r="G868" s="2">
        <v>45278.643275462964</v>
      </c>
      <c r="H868" s="3" t="s">
        <v>722</v>
      </c>
      <c r="I868" s="3" t="s">
        <v>30</v>
      </c>
      <c r="J868" s="3">
        <v>0.02</v>
      </c>
      <c r="K868" s="2">
        <v>45278.66542824074</v>
      </c>
      <c r="L868" s="3" t="s">
        <v>436</v>
      </c>
      <c r="M868" s="3" t="s">
        <v>548</v>
      </c>
      <c r="N868" s="2">
        <v>45279.439768518518</v>
      </c>
      <c r="O868" s="3" t="s">
        <v>899</v>
      </c>
      <c r="P868" s="3" t="s">
        <v>901</v>
      </c>
      <c r="Q868" s="2">
        <v>45279.418935185182</v>
      </c>
      <c r="R868" s="3" t="s">
        <v>738</v>
      </c>
      <c r="S868" s="3" t="s">
        <v>30</v>
      </c>
      <c r="T868" s="3">
        <v>0.02</v>
      </c>
      <c r="U868" s="2">
        <v>45278.573506944449</v>
      </c>
      <c r="V868" s="3" t="s">
        <v>1215</v>
      </c>
      <c r="W868" s="3" t="s">
        <v>1045</v>
      </c>
      <c r="X868" s="2">
        <v>45278.640821759254</v>
      </c>
      <c r="Y868" s="3" t="s">
        <v>1313</v>
      </c>
      <c r="Z868" s="3">
        <v>13.1</v>
      </c>
      <c r="AA868" s="2">
        <v>45278.631909722222</v>
      </c>
      <c r="AB868" s="3" t="s">
        <v>718</v>
      </c>
      <c r="AC868" s="3">
        <v>2.92</v>
      </c>
      <c r="AD868" s="3">
        <v>0.02</v>
      </c>
    </row>
    <row r="869" spans="1:30" x14ac:dyDescent="0.25">
      <c r="A869" s="2">
        <v>45278.565983796296</v>
      </c>
      <c r="B869" s="3">
        <v>399</v>
      </c>
      <c r="C869" s="3">
        <v>288</v>
      </c>
      <c r="D869" s="2">
        <v>45278.66615740741</v>
      </c>
      <c r="E869" s="3" t="s">
        <v>903</v>
      </c>
      <c r="F869" s="3">
        <v>13.8</v>
      </c>
      <c r="G869" s="2">
        <v>45278.644652777773</v>
      </c>
      <c r="H869" s="3" t="s">
        <v>728</v>
      </c>
      <c r="I869" s="3" t="s">
        <v>30</v>
      </c>
      <c r="J869" s="3">
        <v>0.02</v>
      </c>
      <c r="K869" s="2">
        <v>45278.665486111116</v>
      </c>
      <c r="L869" s="3" t="s">
        <v>436</v>
      </c>
      <c r="M869" s="3" t="s">
        <v>548</v>
      </c>
      <c r="N869" s="2">
        <v>45279.441157407404</v>
      </c>
      <c r="O869" s="3" t="s">
        <v>899</v>
      </c>
      <c r="P869" s="3" t="s">
        <v>901</v>
      </c>
      <c r="Q869" s="2">
        <v>45279.420335648145</v>
      </c>
      <c r="R869" s="3" t="s">
        <v>411</v>
      </c>
      <c r="S869" s="3" t="s">
        <v>30</v>
      </c>
      <c r="T869" s="3">
        <v>0.02</v>
      </c>
      <c r="U869" s="2">
        <v>45278.577719907407</v>
      </c>
      <c r="V869" s="3" t="s">
        <v>1124</v>
      </c>
      <c r="W869" s="3" t="s">
        <v>999</v>
      </c>
      <c r="X869" s="2">
        <v>45278.642245370371</v>
      </c>
      <c r="Y869" s="3" t="s">
        <v>1313</v>
      </c>
      <c r="Z869" s="3">
        <v>13.2</v>
      </c>
      <c r="AA869" s="2">
        <v>45278.631956018522</v>
      </c>
      <c r="AB869" s="3" t="s">
        <v>718</v>
      </c>
      <c r="AC869" s="3">
        <v>2.92</v>
      </c>
      <c r="AD869" s="3">
        <v>0.02</v>
      </c>
    </row>
    <row r="870" spans="1:30" x14ac:dyDescent="0.25">
      <c r="A870" s="2">
        <v>45278.567511574074</v>
      </c>
      <c r="B870" s="3">
        <v>399</v>
      </c>
      <c r="C870" s="3">
        <v>288</v>
      </c>
      <c r="D870" s="2">
        <v>45278.667546296296</v>
      </c>
      <c r="E870" s="3" t="s">
        <v>903</v>
      </c>
      <c r="F870" s="3">
        <v>13.8</v>
      </c>
      <c r="G870" s="2">
        <v>45278.646053240736</v>
      </c>
      <c r="H870" s="3" t="s">
        <v>510</v>
      </c>
      <c r="I870" s="3" t="s">
        <v>30</v>
      </c>
      <c r="J870" s="3">
        <v>0.02</v>
      </c>
      <c r="K870" s="2">
        <v>45278.666817129633</v>
      </c>
      <c r="L870" s="3" t="s">
        <v>184</v>
      </c>
      <c r="M870" s="3" t="s">
        <v>513</v>
      </c>
      <c r="N870" s="2">
        <v>45279.442546296297</v>
      </c>
      <c r="O870" s="3" t="s">
        <v>899</v>
      </c>
      <c r="P870" s="3" t="s">
        <v>901</v>
      </c>
      <c r="Q870" s="2">
        <v>45279.421712962961</v>
      </c>
      <c r="R870" s="3" t="s">
        <v>290</v>
      </c>
      <c r="S870" s="3" t="s">
        <v>30</v>
      </c>
      <c r="T870" s="3">
        <v>0.02</v>
      </c>
      <c r="U870" s="2">
        <v>45278.579074074078</v>
      </c>
      <c r="V870" s="3" t="s">
        <v>495</v>
      </c>
      <c r="W870" s="3" t="s">
        <v>1158</v>
      </c>
      <c r="X870" s="2">
        <v>45278.643611111111</v>
      </c>
      <c r="Y870" s="3" t="s">
        <v>1313</v>
      </c>
      <c r="Z870" s="3">
        <v>13.1</v>
      </c>
      <c r="AA870" s="2">
        <v>45278.634629629625</v>
      </c>
      <c r="AB870" s="3" t="s">
        <v>1519</v>
      </c>
      <c r="AC870" s="3">
        <v>2.91</v>
      </c>
      <c r="AD870" s="3">
        <v>0.02</v>
      </c>
    </row>
    <row r="871" spans="1:30" x14ac:dyDescent="0.25">
      <c r="A871" s="2">
        <v>45278.56753472222</v>
      </c>
      <c r="B871" s="3">
        <v>399</v>
      </c>
      <c r="C871" s="3">
        <v>288</v>
      </c>
      <c r="D871" s="2">
        <v>45279.383750000001</v>
      </c>
      <c r="E871" s="3">
        <v>65.5</v>
      </c>
      <c r="F871" s="3">
        <v>14.1</v>
      </c>
      <c r="G871" s="2">
        <v>45278.64743055556</v>
      </c>
      <c r="H871" s="3" t="s">
        <v>729</v>
      </c>
      <c r="I871" s="3" t="s">
        <v>30</v>
      </c>
      <c r="J871" s="3">
        <v>0.02</v>
      </c>
      <c r="K871" s="2">
        <v>45278.666874999995</v>
      </c>
      <c r="L871" s="3" t="s">
        <v>184</v>
      </c>
      <c r="M871" s="3" t="s">
        <v>513</v>
      </c>
      <c r="N871" s="2">
        <v>45279.443935185191</v>
      </c>
      <c r="O871" s="3" t="s">
        <v>899</v>
      </c>
      <c r="P871" s="3" t="s">
        <v>901</v>
      </c>
      <c r="Q871" s="2">
        <v>45279.423101851848</v>
      </c>
      <c r="R871" s="3" t="s">
        <v>85</v>
      </c>
      <c r="S871" s="3" t="s">
        <v>30</v>
      </c>
      <c r="T871" s="3">
        <v>0.02</v>
      </c>
      <c r="U871" s="2">
        <v>45278.583414351851</v>
      </c>
      <c r="V871" s="3" t="s">
        <v>1455</v>
      </c>
      <c r="W871" s="3" t="s">
        <v>1068</v>
      </c>
      <c r="X871" s="2">
        <v>45278.644988425927</v>
      </c>
      <c r="Y871" s="3" t="s">
        <v>1313</v>
      </c>
      <c r="Z871" s="3">
        <v>13.1</v>
      </c>
      <c r="AA871" s="2">
        <v>45278.634745370371</v>
      </c>
      <c r="AB871" s="3" t="s">
        <v>1519</v>
      </c>
      <c r="AC871" s="3">
        <v>2.91</v>
      </c>
      <c r="AD871" s="3">
        <v>0.02</v>
      </c>
    </row>
    <row r="872" spans="1:30" x14ac:dyDescent="0.25">
      <c r="A872" s="2">
        <v>45278.568738425922</v>
      </c>
      <c r="B872" s="3">
        <v>395</v>
      </c>
      <c r="C872" s="3">
        <v>298</v>
      </c>
      <c r="D872" s="2">
        <v>45279.384745370371</v>
      </c>
      <c r="E872" s="3">
        <v>65.5</v>
      </c>
      <c r="F872" s="3">
        <v>14.5</v>
      </c>
      <c r="G872" s="2">
        <v>45278.65902777778</v>
      </c>
      <c r="H872" s="3" t="s">
        <v>730</v>
      </c>
      <c r="I872" s="3"/>
      <c r="J872" s="3"/>
      <c r="K872" s="2">
        <v>45278.668206018519</v>
      </c>
      <c r="L872" s="3" t="s">
        <v>184</v>
      </c>
      <c r="M872" s="3" t="s">
        <v>513</v>
      </c>
      <c r="N872" s="2">
        <v>45279.44532407407</v>
      </c>
      <c r="O872" s="3">
        <v>72.5</v>
      </c>
      <c r="P872" s="3">
        <v>13.1</v>
      </c>
      <c r="Q872" s="2">
        <v>45279.424490740741</v>
      </c>
      <c r="R872" s="3" t="s">
        <v>1410</v>
      </c>
      <c r="S872" s="3" t="s">
        <v>30</v>
      </c>
      <c r="T872" s="3">
        <v>0.02</v>
      </c>
      <c r="U872" s="2">
        <v>45278.586018518516</v>
      </c>
      <c r="V872" s="3" t="s">
        <v>1227</v>
      </c>
      <c r="W872" s="3" t="s">
        <v>1075</v>
      </c>
      <c r="X872" s="2">
        <v>45278.646377314813</v>
      </c>
      <c r="Y872" s="3" t="s">
        <v>1313</v>
      </c>
      <c r="Z872" s="3">
        <v>13.1</v>
      </c>
      <c r="AA872" s="2">
        <v>45278.638020833328</v>
      </c>
      <c r="AB872" s="3" t="s">
        <v>1520</v>
      </c>
      <c r="AC872" s="3"/>
      <c r="AD872" s="3"/>
    </row>
    <row r="873" spans="1:30" x14ac:dyDescent="0.25">
      <c r="A873" s="2">
        <v>45278.568773148145</v>
      </c>
      <c r="B873" s="3">
        <v>395</v>
      </c>
      <c r="C873" s="3">
        <v>298</v>
      </c>
      <c r="D873" s="2">
        <v>45279.386134259257</v>
      </c>
      <c r="E873" s="3">
        <v>65.5</v>
      </c>
      <c r="F873" s="3">
        <v>14.5</v>
      </c>
      <c r="G873" s="2">
        <v>45278.660601851851</v>
      </c>
      <c r="H873" s="3" t="s">
        <v>731</v>
      </c>
      <c r="I873" s="3" t="s">
        <v>30</v>
      </c>
      <c r="J873" s="3">
        <v>0.02</v>
      </c>
      <c r="K873" s="2">
        <v>45278.668252314819</v>
      </c>
      <c r="L873" s="3" t="s">
        <v>184</v>
      </c>
      <c r="M873" s="3" t="s">
        <v>513</v>
      </c>
      <c r="N873" s="2">
        <v>45279.446712962963</v>
      </c>
      <c r="O873" s="3">
        <v>73.5</v>
      </c>
      <c r="P873" s="3">
        <v>13.2</v>
      </c>
      <c r="Q873" s="2">
        <v>45279.425879629634</v>
      </c>
      <c r="R873" s="3" t="s">
        <v>325</v>
      </c>
      <c r="S873" s="3" t="s">
        <v>30</v>
      </c>
      <c r="T873" s="3">
        <v>0.02</v>
      </c>
      <c r="U873" s="2">
        <v>45278.587418981479</v>
      </c>
      <c r="V873" s="3" t="s">
        <v>566</v>
      </c>
      <c r="W873" s="3" t="s">
        <v>1204</v>
      </c>
      <c r="X873" s="2">
        <v>45278.647766203707</v>
      </c>
      <c r="Y873" s="3" t="s">
        <v>1313</v>
      </c>
      <c r="Z873" s="3">
        <v>13.2</v>
      </c>
      <c r="AA873" s="2">
        <v>45278.638564814813</v>
      </c>
      <c r="AB873" s="3" t="s">
        <v>1520</v>
      </c>
      <c r="AC873" s="3" t="s">
        <v>30</v>
      </c>
      <c r="AD873" s="3">
        <v>0.02</v>
      </c>
    </row>
    <row r="874" spans="1:30" x14ac:dyDescent="0.25">
      <c r="A874" s="2">
        <v>45278.570104166662</v>
      </c>
      <c r="B874" s="3">
        <v>370</v>
      </c>
      <c r="C874" s="3">
        <v>263</v>
      </c>
      <c r="D874" s="2">
        <v>45279.387523148151</v>
      </c>
      <c r="E874" s="3">
        <v>66.5</v>
      </c>
      <c r="F874" s="3">
        <v>14.5</v>
      </c>
      <c r="G874" s="2">
        <v>45278.66615740741</v>
      </c>
      <c r="H874" s="3" t="s">
        <v>732</v>
      </c>
      <c r="I874" s="3" t="s">
        <v>30</v>
      </c>
      <c r="J874" s="3">
        <v>0.02</v>
      </c>
      <c r="K874" s="2">
        <v>45279.38444444444</v>
      </c>
      <c r="L874" s="3" t="s">
        <v>1217</v>
      </c>
      <c r="M874" s="3" t="s">
        <v>1210</v>
      </c>
      <c r="N874" s="2">
        <v>45279.448101851856</v>
      </c>
      <c r="O874" s="3">
        <v>74.5</v>
      </c>
      <c r="P874" s="3">
        <v>13.2</v>
      </c>
      <c r="Q874" s="2">
        <v>45279.427268518513</v>
      </c>
      <c r="R874" s="3" t="s">
        <v>289</v>
      </c>
      <c r="S874" s="3" t="s">
        <v>30</v>
      </c>
      <c r="T874" s="3">
        <v>0.02</v>
      </c>
      <c r="U874" s="2">
        <v>45278.588796296295</v>
      </c>
      <c r="V874" s="3" t="s">
        <v>566</v>
      </c>
      <c r="W874" s="3" t="s">
        <v>1204</v>
      </c>
      <c r="X874" s="2">
        <v>45278.660219907411</v>
      </c>
      <c r="Y874" s="3" t="s">
        <v>1313</v>
      </c>
      <c r="Z874" s="3">
        <v>13.3</v>
      </c>
      <c r="AA874" s="2">
        <v>45278.639432870375</v>
      </c>
      <c r="AB874" s="3" t="s">
        <v>1521</v>
      </c>
      <c r="AC874" s="3" t="s">
        <v>30</v>
      </c>
      <c r="AD874" s="3">
        <v>0.02</v>
      </c>
    </row>
    <row r="875" spans="1:30" x14ac:dyDescent="0.25">
      <c r="A875" s="2">
        <v>45278.570150462961</v>
      </c>
      <c r="B875" s="3">
        <v>370</v>
      </c>
      <c r="C875" s="3">
        <v>263</v>
      </c>
      <c r="D875" s="2">
        <v>45279.388912037037</v>
      </c>
      <c r="E875" s="3" t="s">
        <v>895</v>
      </c>
      <c r="F875" s="3">
        <v>14.4</v>
      </c>
      <c r="G875" s="2">
        <v>45278.667546296296</v>
      </c>
      <c r="H875" s="3" t="s">
        <v>733</v>
      </c>
      <c r="I875" s="3" t="s">
        <v>30</v>
      </c>
      <c r="J875" s="3">
        <v>0.02</v>
      </c>
      <c r="K875" s="2">
        <v>45279.385023148148</v>
      </c>
      <c r="L875" s="3" t="s">
        <v>1240</v>
      </c>
      <c r="M875" s="3" t="s">
        <v>1241</v>
      </c>
      <c r="N875" s="2">
        <v>45279.449490740742</v>
      </c>
      <c r="O875" s="3">
        <v>73.5</v>
      </c>
      <c r="P875" s="3">
        <v>13.2</v>
      </c>
      <c r="Q875" s="2">
        <v>45279.428657407407</v>
      </c>
      <c r="R875" s="3" t="s">
        <v>118</v>
      </c>
      <c r="S875" s="3" t="s">
        <v>30</v>
      </c>
      <c r="T875" s="3">
        <v>0.02</v>
      </c>
      <c r="U875" s="2">
        <v>45278.590185185181</v>
      </c>
      <c r="V875" s="3" t="s">
        <v>1266</v>
      </c>
      <c r="W875" s="3" t="s">
        <v>1455</v>
      </c>
      <c r="X875" s="2">
        <v>45278.660752314812</v>
      </c>
      <c r="Y875" s="3">
        <v>84.5</v>
      </c>
      <c r="Z875" s="3">
        <v>13.3</v>
      </c>
      <c r="AA875" s="2">
        <v>45278.640821759254</v>
      </c>
      <c r="AB875" s="3" t="s">
        <v>1468</v>
      </c>
      <c r="AC875" s="3" t="s">
        <v>30</v>
      </c>
      <c r="AD875" s="3">
        <v>0.02</v>
      </c>
    </row>
    <row r="876" spans="1:30" x14ac:dyDescent="0.25">
      <c r="A876" s="2">
        <v>45278.571516203709</v>
      </c>
      <c r="B876" s="3">
        <v>370</v>
      </c>
      <c r="C876" s="3">
        <v>263</v>
      </c>
      <c r="D876" s="2">
        <v>45279.390300925923</v>
      </c>
      <c r="E876" s="3">
        <v>67.5</v>
      </c>
      <c r="F876" s="3">
        <v>14.3</v>
      </c>
      <c r="G876" s="2">
        <v>45279.383750000001</v>
      </c>
      <c r="H876" s="3" t="s">
        <v>665</v>
      </c>
      <c r="I876" s="3" t="s">
        <v>30</v>
      </c>
      <c r="J876" s="3">
        <v>0.06</v>
      </c>
      <c r="K876" s="2">
        <v>45279.386180555557</v>
      </c>
      <c r="L876" s="3" t="s">
        <v>1240</v>
      </c>
      <c r="M876" s="3" t="s">
        <v>1241</v>
      </c>
      <c r="N876" s="2">
        <v>45279.450879629629</v>
      </c>
      <c r="O876" s="3" t="s">
        <v>896</v>
      </c>
      <c r="P876" s="3">
        <v>13.2</v>
      </c>
      <c r="Q876" s="2">
        <v>45279.4300462963</v>
      </c>
      <c r="R876" s="3" t="s">
        <v>25</v>
      </c>
      <c r="S876" s="3" t="s">
        <v>30</v>
      </c>
      <c r="T876" s="3">
        <v>0.02</v>
      </c>
      <c r="U876" s="2">
        <v>45278.594340277778</v>
      </c>
      <c r="V876" s="3" t="s">
        <v>1319</v>
      </c>
      <c r="W876" s="3" t="s">
        <v>955</v>
      </c>
      <c r="X876" s="2">
        <v>45279.384143518517</v>
      </c>
      <c r="Y876" s="3">
        <v>66.5</v>
      </c>
      <c r="Z876" s="3">
        <v>15.5</v>
      </c>
      <c r="AA876" s="2">
        <v>45278.642245370371</v>
      </c>
      <c r="AB876" s="3" t="s">
        <v>1522</v>
      </c>
      <c r="AC876" s="3" t="s">
        <v>30</v>
      </c>
      <c r="AD876" s="3">
        <v>0.02</v>
      </c>
    </row>
    <row r="877" spans="1:30" x14ac:dyDescent="0.25">
      <c r="A877" s="2">
        <v>45278.571539351848</v>
      </c>
      <c r="B877" s="3">
        <v>370</v>
      </c>
      <c r="C877" s="3">
        <v>263</v>
      </c>
      <c r="D877" s="2">
        <v>45279.391689814816</v>
      </c>
      <c r="E877" s="3" t="s">
        <v>891</v>
      </c>
      <c r="F877" s="3">
        <v>14.3</v>
      </c>
      <c r="G877" s="2">
        <v>45279.384745370371</v>
      </c>
      <c r="H877" s="3" t="s">
        <v>40</v>
      </c>
      <c r="I877" s="3" t="s">
        <v>30</v>
      </c>
      <c r="J877" s="3">
        <v>0.02</v>
      </c>
      <c r="K877" s="2">
        <v>45279.387569444443</v>
      </c>
      <c r="L877" s="3" t="s">
        <v>1242</v>
      </c>
      <c r="M877" s="3" t="s">
        <v>1243</v>
      </c>
      <c r="N877" s="2">
        <v>45279.452268518522</v>
      </c>
      <c r="O877" s="3" t="s">
        <v>896</v>
      </c>
      <c r="P877" s="3">
        <v>13.2</v>
      </c>
      <c r="Q877" s="2">
        <v>45279.431435185186</v>
      </c>
      <c r="R877" s="3" t="s">
        <v>25</v>
      </c>
      <c r="S877" s="3" t="s">
        <v>30</v>
      </c>
      <c r="T877" s="3">
        <v>0.02</v>
      </c>
      <c r="U877" s="2">
        <v>45278.594375000001</v>
      </c>
      <c r="V877" s="3" t="s">
        <v>1319</v>
      </c>
      <c r="W877" s="3" t="s">
        <v>955</v>
      </c>
      <c r="X877" s="2">
        <v>45279.384432870371</v>
      </c>
      <c r="Y877" s="3">
        <v>62.5</v>
      </c>
      <c r="Z877" s="3">
        <v>15.6</v>
      </c>
      <c r="AA877" s="2">
        <v>45278.643611111111</v>
      </c>
      <c r="AB877" s="3" t="s">
        <v>1523</v>
      </c>
      <c r="AC877" s="3" t="s">
        <v>30</v>
      </c>
      <c r="AD877" s="3">
        <v>0.02</v>
      </c>
    </row>
    <row r="878" spans="1:30" x14ac:dyDescent="0.25">
      <c r="A878" s="2">
        <v>45278.572893518518</v>
      </c>
      <c r="B878" s="3">
        <v>406</v>
      </c>
      <c r="C878" s="3">
        <v>288</v>
      </c>
      <c r="D878" s="2">
        <v>45279.393078703702</v>
      </c>
      <c r="E878" s="3" t="s">
        <v>891</v>
      </c>
      <c r="F878" s="3">
        <v>14.2</v>
      </c>
      <c r="G878" s="2">
        <v>45279.386134259257</v>
      </c>
      <c r="H878" s="3" t="s">
        <v>415</v>
      </c>
      <c r="I878" s="3" t="s">
        <v>30</v>
      </c>
      <c r="J878" s="3">
        <v>0.02</v>
      </c>
      <c r="K878" s="2">
        <v>45279.390520833331</v>
      </c>
      <c r="L878" s="3" t="s">
        <v>1169</v>
      </c>
      <c r="M878" s="3" t="s">
        <v>1244</v>
      </c>
      <c r="N878" s="2">
        <v>45279.453657407408</v>
      </c>
      <c r="O878" s="3" t="s">
        <v>896</v>
      </c>
      <c r="P878" s="3">
        <v>13.3</v>
      </c>
      <c r="Q878" s="2">
        <v>45279.432824074072</v>
      </c>
      <c r="R878" s="3" t="s">
        <v>1410</v>
      </c>
      <c r="S878" s="3" t="s">
        <v>30</v>
      </c>
      <c r="T878" s="3">
        <v>0.02</v>
      </c>
      <c r="U878" s="2">
        <v>45278.595787037033</v>
      </c>
      <c r="V878" s="3" t="s">
        <v>1314</v>
      </c>
      <c r="W878" s="3" t="s">
        <v>1249</v>
      </c>
      <c r="X878" s="2">
        <v>45279.385821759264</v>
      </c>
      <c r="Y878" s="3">
        <v>63.5</v>
      </c>
      <c r="Z878" s="3" t="s">
        <v>875</v>
      </c>
      <c r="AA878" s="2">
        <v>45278.644988425927</v>
      </c>
      <c r="AB878" s="3" t="s">
        <v>1404</v>
      </c>
      <c r="AC878" s="3" t="s">
        <v>30</v>
      </c>
      <c r="AD878" s="3">
        <v>0.02</v>
      </c>
    </row>
    <row r="879" spans="1:30" x14ac:dyDescent="0.25">
      <c r="A879" s="2">
        <v>45278.572962962964</v>
      </c>
      <c r="B879" s="3">
        <v>406</v>
      </c>
      <c r="C879" s="3">
        <v>288</v>
      </c>
      <c r="D879" s="2">
        <v>45279.394467592589</v>
      </c>
      <c r="E879" s="3" t="s">
        <v>891</v>
      </c>
      <c r="F879" s="3">
        <v>14.1</v>
      </c>
      <c r="G879" s="2">
        <v>45279.387523148151</v>
      </c>
      <c r="H879" s="3" t="s">
        <v>25</v>
      </c>
      <c r="I879" s="3" t="s">
        <v>30</v>
      </c>
      <c r="J879" s="3">
        <v>0.02</v>
      </c>
      <c r="K879" s="2">
        <v>45279.391087962962</v>
      </c>
      <c r="L879" s="3" t="s">
        <v>1245</v>
      </c>
      <c r="M879" s="3" t="s">
        <v>985</v>
      </c>
      <c r="N879" s="2">
        <v>45279.455046296294</v>
      </c>
      <c r="O879" s="3">
        <v>75.5</v>
      </c>
      <c r="P879" s="3">
        <v>13.3</v>
      </c>
      <c r="Q879" s="2">
        <v>45279.434212962966</v>
      </c>
      <c r="R879" s="3" t="s">
        <v>408</v>
      </c>
      <c r="S879" s="3" t="s">
        <v>30</v>
      </c>
      <c r="T879" s="3">
        <v>0.02</v>
      </c>
      <c r="U879" s="2">
        <v>45278.59584490741</v>
      </c>
      <c r="V879" s="3" t="s">
        <v>1314</v>
      </c>
      <c r="W879" s="3" t="s">
        <v>1249</v>
      </c>
      <c r="X879" s="2">
        <v>45279.387222222227</v>
      </c>
      <c r="Y879" s="3" t="s">
        <v>911</v>
      </c>
      <c r="Z879" s="3">
        <v>14.5</v>
      </c>
      <c r="AA879" s="2">
        <v>45278.646377314813</v>
      </c>
      <c r="AB879" s="3" t="s">
        <v>1524</v>
      </c>
      <c r="AC879" s="3" t="s">
        <v>30</v>
      </c>
      <c r="AD879" s="3">
        <v>0.02</v>
      </c>
    </row>
    <row r="880" spans="1:30" x14ac:dyDescent="0.25">
      <c r="A880" s="2">
        <v>45278.574282407411</v>
      </c>
      <c r="B880" s="3">
        <v>428</v>
      </c>
      <c r="C880" s="3">
        <v>301</v>
      </c>
      <c r="D880" s="2">
        <v>45279.395856481482</v>
      </c>
      <c r="E880" s="3">
        <v>69.5</v>
      </c>
      <c r="F880" s="3" t="s">
        <v>880</v>
      </c>
      <c r="G880" s="2">
        <v>45279.388912037037</v>
      </c>
      <c r="H880" s="3" t="s">
        <v>125</v>
      </c>
      <c r="I880" s="3" t="s">
        <v>30</v>
      </c>
      <c r="J880" s="3">
        <v>0.02</v>
      </c>
      <c r="K880" s="2">
        <v>45279.391157407408</v>
      </c>
      <c r="L880" s="3" t="s">
        <v>1245</v>
      </c>
      <c r="M880" s="3" t="s">
        <v>985</v>
      </c>
      <c r="N880" s="2">
        <v>45279.456435185188</v>
      </c>
      <c r="O880" s="3">
        <v>75.5</v>
      </c>
      <c r="P880" s="3">
        <v>13.2</v>
      </c>
      <c r="Q880" s="2">
        <v>45279.435601851852</v>
      </c>
      <c r="R880" s="3" t="s">
        <v>5</v>
      </c>
      <c r="S880" s="3" t="s">
        <v>30</v>
      </c>
      <c r="T880" s="3">
        <v>0.02</v>
      </c>
      <c r="U880" s="2">
        <v>45278.597118055557</v>
      </c>
      <c r="V880" s="3" t="s">
        <v>1314</v>
      </c>
      <c r="W880" s="3" t="s">
        <v>1249</v>
      </c>
      <c r="X880" s="2">
        <v>45279.388611111106</v>
      </c>
      <c r="Y880" s="3">
        <v>66.5</v>
      </c>
      <c r="Z880" s="3">
        <v>14.3</v>
      </c>
      <c r="AA880" s="2">
        <v>45278.647766203707</v>
      </c>
      <c r="AB880" s="3" t="s">
        <v>1525</v>
      </c>
      <c r="AC880" s="3" t="s">
        <v>30</v>
      </c>
      <c r="AD880" s="3">
        <v>0.02</v>
      </c>
    </row>
    <row r="881" spans="1:30" x14ac:dyDescent="0.25">
      <c r="A881" s="2">
        <v>45278.57430555555</v>
      </c>
      <c r="B881" s="3">
        <v>428</v>
      </c>
      <c r="C881" s="3">
        <v>301</v>
      </c>
      <c r="D881" s="2">
        <v>45279.397245370375</v>
      </c>
      <c r="E881" s="3">
        <v>69.5</v>
      </c>
      <c r="F881" s="3">
        <v>13.9</v>
      </c>
      <c r="G881" s="2">
        <v>45279.390300925923</v>
      </c>
      <c r="H881" s="3" t="s">
        <v>25</v>
      </c>
      <c r="I881" s="3" t="s">
        <v>30</v>
      </c>
      <c r="J881" s="3">
        <v>0.02</v>
      </c>
      <c r="K881" s="2">
        <v>45279.392546296294</v>
      </c>
      <c r="L881" s="3" t="s">
        <v>1245</v>
      </c>
      <c r="M881" s="3" t="s">
        <v>985</v>
      </c>
      <c r="N881" s="2">
        <v>45279.457824074074</v>
      </c>
      <c r="O881" s="3">
        <v>74.5</v>
      </c>
      <c r="P881" s="3">
        <v>13.3</v>
      </c>
      <c r="Q881" s="2">
        <v>45279.436990740738</v>
      </c>
      <c r="R881" s="3" t="s">
        <v>286</v>
      </c>
      <c r="S881" s="3" t="s">
        <v>30</v>
      </c>
      <c r="T881" s="3">
        <v>0.02</v>
      </c>
      <c r="U881" s="2">
        <v>45278.597164351857</v>
      </c>
      <c r="V881" s="3" t="s">
        <v>1314</v>
      </c>
      <c r="W881" s="3" t="s">
        <v>1249</v>
      </c>
      <c r="X881" s="2">
        <v>45279.39</v>
      </c>
      <c r="Y881" s="3">
        <v>67.5</v>
      </c>
      <c r="Z881" s="3">
        <v>14.2</v>
      </c>
      <c r="AA881" s="2">
        <v>45278.659641203703</v>
      </c>
      <c r="AB881" s="3" t="s">
        <v>1526</v>
      </c>
      <c r="AC881" s="3"/>
      <c r="AD881" s="3"/>
    </row>
    <row r="882" spans="1:30" x14ac:dyDescent="0.25">
      <c r="A882" s="2">
        <v>45278.575659722221</v>
      </c>
      <c r="B882" s="3">
        <v>428</v>
      </c>
      <c r="C882" s="3">
        <v>301</v>
      </c>
      <c r="D882" s="2">
        <v>45279.398634259254</v>
      </c>
      <c r="E882" s="3">
        <v>69.5</v>
      </c>
      <c r="F882" s="3">
        <v>13.9</v>
      </c>
      <c r="G882" s="2">
        <v>45279.391689814816</v>
      </c>
      <c r="H882" s="3" t="s">
        <v>115</v>
      </c>
      <c r="I882" s="3" t="s">
        <v>30</v>
      </c>
      <c r="J882" s="3">
        <v>0.02</v>
      </c>
      <c r="K882" s="2">
        <v>45279.393935185188</v>
      </c>
      <c r="L882" s="3" t="s">
        <v>1236</v>
      </c>
      <c r="M882" s="3" t="s">
        <v>1042</v>
      </c>
      <c r="N882" s="2">
        <v>45279.45921296296</v>
      </c>
      <c r="O882" s="3">
        <v>74.5</v>
      </c>
      <c r="P882" s="3">
        <v>13.3</v>
      </c>
      <c r="Q882" s="2">
        <v>45279.438379629632</v>
      </c>
      <c r="R882" s="3" t="s">
        <v>409</v>
      </c>
      <c r="S882" s="3" t="s">
        <v>30</v>
      </c>
      <c r="T882" s="3">
        <v>0.02</v>
      </c>
      <c r="U882" s="2">
        <v>45278.597210648149</v>
      </c>
      <c r="V882" s="3" t="s">
        <v>1314</v>
      </c>
      <c r="W882" s="3" t="s">
        <v>1249</v>
      </c>
      <c r="X882" s="2">
        <v>45279.391388888893</v>
      </c>
      <c r="Y882" s="3">
        <v>67.5</v>
      </c>
      <c r="Z882" s="3">
        <v>14.1</v>
      </c>
      <c r="AA882" s="2">
        <v>45278.660219907411</v>
      </c>
      <c r="AB882" s="3" t="s">
        <v>1526</v>
      </c>
      <c r="AC882" s="3" t="s">
        <v>30</v>
      </c>
      <c r="AD882" s="3">
        <v>0.02</v>
      </c>
    </row>
    <row r="883" spans="1:30" x14ac:dyDescent="0.25">
      <c r="A883" s="2">
        <v>45278.575706018513</v>
      </c>
      <c r="B883" s="3">
        <v>428</v>
      </c>
      <c r="C883" s="3">
        <v>301</v>
      </c>
      <c r="D883" s="2">
        <v>45279.400023148148</v>
      </c>
      <c r="E883" s="3" t="s">
        <v>912</v>
      </c>
      <c r="F883" s="3">
        <v>13.8</v>
      </c>
      <c r="G883" s="2">
        <v>45279.393078703702</v>
      </c>
      <c r="H883" s="3" t="s">
        <v>407</v>
      </c>
      <c r="I883" s="3" t="s">
        <v>30</v>
      </c>
      <c r="J883" s="3">
        <v>0.02</v>
      </c>
      <c r="K883" s="2">
        <v>45279.395335648151</v>
      </c>
      <c r="L883" s="3" t="s">
        <v>968</v>
      </c>
      <c r="M883" s="3" t="s">
        <v>1090</v>
      </c>
      <c r="N883" s="2">
        <v>45279.460601851853</v>
      </c>
      <c r="O883" s="3" t="s">
        <v>893</v>
      </c>
      <c r="P883" s="3">
        <v>13.6</v>
      </c>
      <c r="Q883" s="2">
        <v>45279.439768518518</v>
      </c>
      <c r="R883" s="3" t="s">
        <v>410</v>
      </c>
      <c r="S883" s="3" t="s">
        <v>30</v>
      </c>
      <c r="T883" s="3">
        <v>0.02</v>
      </c>
      <c r="U883" s="2">
        <v>45278.598506944443</v>
      </c>
      <c r="V883" s="3" t="s">
        <v>557</v>
      </c>
      <c r="W883" s="3" t="s">
        <v>1204</v>
      </c>
      <c r="X883" s="2">
        <v>45279.392777777779</v>
      </c>
      <c r="Y883" s="3" t="s">
        <v>891</v>
      </c>
      <c r="Z883" s="3">
        <v>13.9</v>
      </c>
      <c r="AA883" s="2">
        <v>45278.660752314812</v>
      </c>
      <c r="AB883" s="3" t="s">
        <v>1527</v>
      </c>
      <c r="AC883" s="3" t="s">
        <v>30</v>
      </c>
      <c r="AD883" s="3">
        <v>0.02</v>
      </c>
    </row>
    <row r="884" spans="1:30" x14ac:dyDescent="0.25">
      <c r="A884" s="2">
        <v>45278.577048611114</v>
      </c>
      <c r="B884" s="3">
        <v>416</v>
      </c>
      <c r="C884" s="3">
        <v>302</v>
      </c>
      <c r="D884" s="2">
        <v>45279.401412037041</v>
      </c>
      <c r="E884" s="3">
        <v>70.5</v>
      </c>
      <c r="F884" s="3">
        <v>13.7</v>
      </c>
      <c r="G884" s="2">
        <v>45279.394467592589</v>
      </c>
      <c r="H884" s="3" t="s">
        <v>734</v>
      </c>
      <c r="I884" s="3" t="s">
        <v>30</v>
      </c>
      <c r="J884" s="3">
        <v>0.02</v>
      </c>
      <c r="K884" s="2">
        <v>45279.396724537037</v>
      </c>
      <c r="L884" s="3" t="s">
        <v>968</v>
      </c>
      <c r="M884" s="3" t="s">
        <v>1090</v>
      </c>
      <c r="N884" s="2">
        <v>45279.46199074074</v>
      </c>
      <c r="O884" s="3" t="s">
        <v>904</v>
      </c>
      <c r="P884" s="3">
        <v>14.7</v>
      </c>
      <c r="Q884" s="2">
        <v>45279.441157407404</v>
      </c>
      <c r="R884" s="3" t="s">
        <v>408</v>
      </c>
      <c r="S884" s="3" t="s">
        <v>30</v>
      </c>
      <c r="T884" s="3">
        <v>0.02</v>
      </c>
      <c r="U884" s="2">
        <v>45278.601284722223</v>
      </c>
      <c r="V884" s="3" t="s">
        <v>1165</v>
      </c>
      <c r="W884" s="3" t="s">
        <v>999</v>
      </c>
      <c r="X884" s="2">
        <v>45279.394166666665</v>
      </c>
      <c r="Y884" s="3" t="s">
        <v>893</v>
      </c>
      <c r="Z884" s="3">
        <v>13.7</v>
      </c>
      <c r="AA884" s="2">
        <v>45279.384143518517</v>
      </c>
      <c r="AB884" s="3" t="s">
        <v>1368</v>
      </c>
      <c r="AC884" s="3" t="s">
        <v>30</v>
      </c>
      <c r="AD884" s="3">
        <v>0.02</v>
      </c>
    </row>
    <row r="885" spans="1:30" x14ac:dyDescent="0.25">
      <c r="A885" s="2">
        <v>45278.577106481476</v>
      </c>
      <c r="B885" s="3">
        <v>416</v>
      </c>
      <c r="C885" s="3">
        <v>302</v>
      </c>
      <c r="D885" s="2">
        <v>45279.402800925927</v>
      </c>
      <c r="E885" s="3">
        <v>70.5</v>
      </c>
      <c r="F885" s="3">
        <v>13.7</v>
      </c>
      <c r="G885" s="2">
        <v>45279.395856481482</v>
      </c>
      <c r="H885" s="3" t="s">
        <v>16</v>
      </c>
      <c r="I885" s="3" t="s">
        <v>30</v>
      </c>
      <c r="J885" s="3">
        <v>0.02</v>
      </c>
      <c r="K885" s="2">
        <v>45279.398101851853</v>
      </c>
      <c r="L885" s="3" t="s">
        <v>1192</v>
      </c>
      <c r="M885" s="3" t="s">
        <v>987</v>
      </c>
      <c r="N885" s="2">
        <v>45279.463379629626</v>
      </c>
      <c r="O885" s="3">
        <v>61.5</v>
      </c>
      <c r="P885" s="3">
        <v>13.8</v>
      </c>
      <c r="Q885" s="2">
        <v>45279.442546296297</v>
      </c>
      <c r="R885" s="3" t="s">
        <v>408</v>
      </c>
      <c r="S885" s="3" t="s">
        <v>30</v>
      </c>
      <c r="T885" s="3">
        <v>0.02</v>
      </c>
      <c r="U885" s="2">
        <v>45278.601388888885</v>
      </c>
      <c r="V885" s="3" t="s">
        <v>1165</v>
      </c>
      <c r="W885" s="3" t="s">
        <v>999</v>
      </c>
      <c r="X885" s="2">
        <v>45279.395555555559</v>
      </c>
      <c r="Y885" s="3">
        <v>69.5</v>
      </c>
      <c r="Z885" s="3">
        <v>13.5</v>
      </c>
      <c r="AA885" s="2">
        <v>45279.384432870371</v>
      </c>
      <c r="AB885" s="3" t="s">
        <v>119</v>
      </c>
      <c r="AC885" s="3" t="s">
        <v>30</v>
      </c>
      <c r="AD885" s="3">
        <v>0.02</v>
      </c>
    </row>
    <row r="886" spans="1:30" x14ac:dyDescent="0.25">
      <c r="A886" s="2">
        <v>45278.578449074077</v>
      </c>
      <c r="B886" s="3">
        <v>434</v>
      </c>
      <c r="C886" s="3">
        <v>303</v>
      </c>
      <c r="D886" s="2">
        <v>45279.404189814813</v>
      </c>
      <c r="E886" s="3" t="s">
        <v>898</v>
      </c>
      <c r="F886" s="3">
        <v>13.6</v>
      </c>
      <c r="G886" s="2">
        <v>45279.397245370375</v>
      </c>
      <c r="H886" s="3" t="s">
        <v>6</v>
      </c>
      <c r="I886" s="3" t="s">
        <v>30</v>
      </c>
      <c r="J886" s="3">
        <v>0.02</v>
      </c>
      <c r="K886" s="2">
        <v>45279.399548611109</v>
      </c>
      <c r="L886" s="3" t="s">
        <v>1186</v>
      </c>
      <c r="M886" s="3" t="s">
        <v>1246</v>
      </c>
      <c r="N886" s="2">
        <v>45279.464768518519</v>
      </c>
      <c r="O886" s="3">
        <v>63.5</v>
      </c>
      <c r="P886" s="3">
        <v>12.2</v>
      </c>
      <c r="Q886" s="2">
        <v>45279.443935185191</v>
      </c>
      <c r="R886" s="3" t="s">
        <v>418</v>
      </c>
      <c r="S886" s="3" t="s">
        <v>30</v>
      </c>
      <c r="T886" s="3">
        <v>0.02</v>
      </c>
      <c r="U886" s="2">
        <v>45278.602685185186</v>
      </c>
      <c r="V886" s="3" t="s">
        <v>1105</v>
      </c>
      <c r="W886" s="3" t="s">
        <v>178</v>
      </c>
      <c r="X886" s="2">
        <v>45279.396944444445</v>
      </c>
      <c r="Y886" s="3">
        <v>69.5</v>
      </c>
      <c r="Z886" s="3">
        <v>13.6</v>
      </c>
      <c r="AA886" s="2">
        <v>45279.385821759264</v>
      </c>
      <c r="AB886" s="3" t="s">
        <v>271</v>
      </c>
      <c r="AC886" s="3" t="s">
        <v>30</v>
      </c>
      <c r="AD886" s="3">
        <v>0.02</v>
      </c>
    </row>
    <row r="887" spans="1:30" x14ac:dyDescent="0.25">
      <c r="A887" s="2">
        <v>45278.57849537037</v>
      </c>
      <c r="B887" s="3">
        <v>434</v>
      </c>
      <c r="C887" s="3">
        <v>303</v>
      </c>
      <c r="D887" s="2">
        <v>45279.405578703707</v>
      </c>
      <c r="E887" s="3">
        <v>71.5</v>
      </c>
      <c r="F887" s="3">
        <v>13.6</v>
      </c>
      <c r="G887" s="2">
        <v>45279.398634259254</v>
      </c>
      <c r="H887" s="3" t="s">
        <v>26</v>
      </c>
      <c r="I887" s="3" t="s">
        <v>30</v>
      </c>
      <c r="J887" s="3">
        <v>0.02</v>
      </c>
      <c r="K887" s="2">
        <v>45279.400879629626</v>
      </c>
      <c r="L887" s="3" t="s">
        <v>1186</v>
      </c>
      <c r="M887" s="3" t="s">
        <v>1246</v>
      </c>
      <c r="N887" s="2">
        <v>45279.466157407413</v>
      </c>
      <c r="O887" s="3">
        <v>65.5</v>
      </c>
      <c r="P887" s="3">
        <v>11.3</v>
      </c>
      <c r="Q887" s="2">
        <v>45279.44532407407</v>
      </c>
      <c r="R887" s="3" t="s">
        <v>281</v>
      </c>
      <c r="S887" s="3" t="s">
        <v>30</v>
      </c>
      <c r="T887" s="3">
        <v>0.02</v>
      </c>
      <c r="U887" s="2">
        <v>45278.602719907409</v>
      </c>
      <c r="V887" s="3" t="s">
        <v>1105</v>
      </c>
      <c r="W887" s="3" t="s">
        <v>178</v>
      </c>
      <c r="X887" s="2">
        <v>45279.398321759261</v>
      </c>
      <c r="Y887" s="3">
        <v>69.5</v>
      </c>
      <c r="Z887" s="3">
        <v>13.7</v>
      </c>
      <c r="AA887" s="2">
        <v>45279.387222222227</v>
      </c>
      <c r="AB887" s="3" t="s">
        <v>759</v>
      </c>
      <c r="AC887" s="3" t="s">
        <v>30</v>
      </c>
      <c r="AD887" s="3">
        <v>0.02</v>
      </c>
    </row>
    <row r="888" spans="1:30" x14ac:dyDescent="0.25">
      <c r="A888" s="2">
        <v>45278.579826388886</v>
      </c>
      <c r="B888" s="3">
        <v>434</v>
      </c>
      <c r="C888" s="3">
        <v>303</v>
      </c>
      <c r="D888" s="2">
        <v>45279.406967592593</v>
      </c>
      <c r="E888" s="3" t="s">
        <v>898</v>
      </c>
      <c r="F888" s="3">
        <v>13.6</v>
      </c>
      <c r="G888" s="2">
        <v>45279.400023148148</v>
      </c>
      <c r="H888" s="3" t="s">
        <v>406</v>
      </c>
      <c r="I888" s="3" t="s">
        <v>30</v>
      </c>
      <c r="J888" s="3">
        <v>0.02</v>
      </c>
      <c r="K888" s="2">
        <v>45279.402268518519</v>
      </c>
      <c r="L888" s="3" t="s">
        <v>1210</v>
      </c>
      <c r="M888" s="3" t="s">
        <v>985</v>
      </c>
      <c r="N888" s="2">
        <v>45279.467546296291</v>
      </c>
      <c r="O888" s="3" t="s">
        <v>895</v>
      </c>
      <c r="P888" s="3">
        <v>10.6</v>
      </c>
      <c r="Q888" s="2">
        <v>45279.446712962963</v>
      </c>
      <c r="R888" s="3" t="s">
        <v>415</v>
      </c>
      <c r="S888" s="3" t="s">
        <v>30</v>
      </c>
      <c r="T888" s="3">
        <v>0.02</v>
      </c>
      <c r="U888" s="2">
        <v>45278.602766203709</v>
      </c>
      <c r="V888" s="3" t="s">
        <v>1105</v>
      </c>
      <c r="W888" s="3" t="s">
        <v>178</v>
      </c>
      <c r="X888" s="2">
        <v>45279.399722222224</v>
      </c>
      <c r="Y888" s="3">
        <v>69.5</v>
      </c>
      <c r="Z888" s="3">
        <v>13.8</v>
      </c>
      <c r="AA888" s="2">
        <v>45279.388611111106</v>
      </c>
      <c r="AB888" s="3" t="s">
        <v>1260</v>
      </c>
      <c r="AC888" s="3" t="s">
        <v>30</v>
      </c>
      <c r="AD888" s="3">
        <v>0.04</v>
      </c>
    </row>
    <row r="889" spans="1:30" x14ac:dyDescent="0.25">
      <c r="A889" s="2">
        <v>45278.579895833333</v>
      </c>
      <c r="B889" s="3">
        <v>434</v>
      </c>
      <c r="C889" s="3">
        <v>303</v>
      </c>
      <c r="D889" s="2">
        <v>45279.408356481479</v>
      </c>
      <c r="E889" s="3">
        <v>71.5</v>
      </c>
      <c r="F889" s="3">
        <v>13.6</v>
      </c>
      <c r="G889" s="2">
        <v>45279.401412037041</v>
      </c>
      <c r="H889" s="3" t="s">
        <v>118</v>
      </c>
      <c r="I889" s="3" t="s">
        <v>30</v>
      </c>
      <c r="J889" s="3">
        <v>0.02</v>
      </c>
      <c r="K889" s="2">
        <v>45279.403657407413</v>
      </c>
      <c r="L889" s="3" t="s">
        <v>1247</v>
      </c>
      <c r="M889" s="3" t="s">
        <v>987</v>
      </c>
      <c r="N889" s="2">
        <v>45279.468935185185</v>
      </c>
      <c r="O889" s="3" t="s">
        <v>891</v>
      </c>
      <c r="P889" s="3">
        <v>10.199999999999999</v>
      </c>
      <c r="Q889" s="2">
        <v>45279.448101851856</v>
      </c>
      <c r="R889" s="3" t="s">
        <v>160</v>
      </c>
      <c r="S889" s="3" t="s">
        <v>30</v>
      </c>
      <c r="T889" s="3">
        <v>0.02</v>
      </c>
      <c r="U889" s="2">
        <v>45278.604131944448</v>
      </c>
      <c r="V889" s="3" t="s">
        <v>824</v>
      </c>
      <c r="W889" s="3" t="s">
        <v>1129</v>
      </c>
      <c r="X889" s="2">
        <v>45279.40111111111</v>
      </c>
      <c r="Y889" s="3" t="s">
        <v>893</v>
      </c>
      <c r="Z889" s="3">
        <v>13.8</v>
      </c>
      <c r="AA889" s="2">
        <v>45279.39</v>
      </c>
      <c r="AB889" s="3" t="s">
        <v>10</v>
      </c>
      <c r="AC889" s="3" t="s">
        <v>30</v>
      </c>
      <c r="AD889" s="3">
        <v>0.02</v>
      </c>
    </row>
    <row r="890" spans="1:30" x14ac:dyDescent="0.25">
      <c r="A890" s="2">
        <v>45278.58121527778</v>
      </c>
      <c r="B890" s="3">
        <v>371</v>
      </c>
      <c r="C890" s="3">
        <v>291</v>
      </c>
      <c r="D890" s="2">
        <v>45279.409745370373</v>
      </c>
      <c r="E890" s="3">
        <v>72.5</v>
      </c>
      <c r="F890" s="3">
        <v>13.6</v>
      </c>
      <c r="G890" s="2">
        <v>45279.402800925927</v>
      </c>
      <c r="H890" s="3" t="s">
        <v>117</v>
      </c>
      <c r="I890" s="3" t="s">
        <v>30</v>
      </c>
      <c r="J890" s="3">
        <v>0.02</v>
      </c>
      <c r="K890" s="2">
        <v>45279.405046296291</v>
      </c>
      <c r="L890" s="3" t="s">
        <v>1247</v>
      </c>
      <c r="M890" s="3" t="s">
        <v>987</v>
      </c>
      <c r="N890" s="2">
        <v>45279.470324074078</v>
      </c>
      <c r="O890" s="3" t="s">
        <v>893</v>
      </c>
      <c r="P890" s="3">
        <v>9.8000000000000007</v>
      </c>
      <c r="Q890" s="2">
        <v>45279.449490740742</v>
      </c>
      <c r="R890" s="3" t="s">
        <v>299</v>
      </c>
      <c r="S890" s="3" t="s">
        <v>30</v>
      </c>
      <c r="T890" s="3">
        <v>0.02</v>
      </c>
      <c r="U890" s="2">
        <v>45278.605451388888</v>
      </c>
      <c r="V890" s="3" t="s">
        <v>824</v>
      </c>
      <c r="W890" s="3" t="s">
        <v>1129</v>
      </c>
      <c r="X890" s="2">
        <v>45279.402488425927</v>
      </c>
      <c r="Y890" s="3">
        <v>68.5</v>
      </c>
      <c r="Z890" s="3">
        <v>13.8</v>
      </c>
      <c r="AA890" s="2">
        <v>45279.391388888893</v>
      </c>
      <c r="AB890" s="3" t="s">
        <v>10</v>
      </c>
      <c r="AC890" s="3" t="s">
        <v>30</v>
      </c>
      <c r="AD890" s="3">
        <v>0.04</v>
      </c>
    </row>
    <row r="891" spans="1:30" x14ac:dyDescent="0.25">
      <c r="A891" s="2">
        <v>45278.581273148149</v>
      </c>
      <c r="B891" s="3">
        <v>371</v>
      </c>
      <c r="C891" s="3">
        <v>291</v>
      </c>
      <c r="D891" s="2">
        <v>45279.411134259259</v>
      </c>
      <c r="E891" s="3" t="s">
        <v>899</v>
      </c>
      <c r="F891" s="3">
        <v>13.5</v>
      </c>
      <c r="G891" s="2">
        <v>45279.404189814813</v>
      </c>
      <c r="H891" s="3" t="s">
        <v>161</v>
      </c>
      <c r="I891" s="3" t="s">
        <v>30</v>
      </c>
      <c r="J891" s="3">
        <v>0.02</v>
      </c>
      <c r="K891" s="2">
        <v>45279.406435185185</v>
      </c>
      <c r="L891" s="3" t="s">
        <v>1219</v>
      </c>
      <c r="M891" s="3" t="s">
        <v>1248</v>
      </c>
      <c r="N891" s="2">
        <v>45279.471712962964</v>
      </c>
      <c r="O891" s="3">
        <v>69.5</v>
      </c>
      <c r="P891" s="3">
        <v>9.6</v>
      </c>
      <c r="Q891" s="2">
        <v>45279.450879629629</v>
      </c>
      <c r="R891" s="3" t="s">
        <v>228</v>
      </c>
      <c r="S891" s="3" t="s">
        <v>30</v>
      </c>
      <c r="T891" s="3">
        <v>0.02</v>
      </c>
      <c r="U891" s="2">
        <v>45278.606840277775</v>
      </c>
      <c r="V891" s="3" t="s">
        <v>549</v>
      </c>
      <c r="W891" s="3" t="s">
        <v>964</v>
      </c>
      <c r="X891" s="2">
        <v>45279.40388888889</v>
      </c>
      <c r="Y891" s="3">
        <v>68.5</v>
      </c>
      <c r="Z891" s="3">
        <v>13.8</v>
      </c>
      <c r="AA891" s="2">
        <v>45279.392777777779</v>
      </c>
      <c r="AB891" s="3" t="s">
        <v>159</v>
      </c>
      <c r="AC891" s="3" t="s">
        <v>30</v>
      </c>
      <c r="AD891" s="3">
        <v>0.04</v>
      </c>
    </row>
    <row r="892" spans="1:30" x14ac:dyDescent="0.25">
      <c r="A892" s="2">
        <v>45278.582604166666</v>
      </c>
      <c r="B892" s="3">
        <v>329</v>
      </c>
      <c r="C892" s="3">
        <v>264</v>
      </c>
      <c r="D892" s="2">
        <v>45279.412523148145</v>
      </c>
      <c r="E892" s="3">
        <v>72.5</v>
      </c>
      <c r="F892" s="3">
        <v>13.5</v>
      </c>
      <c r="G892" s="2">
        <v>45279.405578703707</v>
      </c>
      <c r="H892" s="3" t="s">
        <v>5</v>
      </c>
      <c r="I892" s="3" t="s">
        <v>30</v>
      </c>
      <c r="J892" s="3">
        <v>0.02</v>
      </c>
      <c r="K892" s="2">
        <v>45279.407824074078</v>
      </c>
      <c r="L892" s="3" t="s">
        <v>1041</v>
      </c>
      <c r="M892" s="3" t="s">
        <v>1200</v>
      </c>
      <c r="N892" s="2">
        <v>45279.473101851851</v>
      </c>
      <c r="O892" s="3">
        <v>70.5</v>
      </c>
      <c r="P892" s="3">
        <v>9.3000000000000007</v>
      </c>
      <c r="Q892" s="2">
        <v>45279.452268518522</v>
      </c>
      <c r="R892" s="3" t="s">
        <v>1257</v>
      </c>
      <c r="S892" s="3" t="s">
        <v>30</v>
      </c>
      <c r="T892" s="3">
        <v>0.02</v>
      </c>
      <c r="U892" s="2">
        <v>45278.606886574074</v>
      </c>
      <c r="V892" s="3" t="s">
        <v>549</v>
      </c>
      <c r="W892" s="3" t="s">
        <v>964</v>
      </c>
      <c r="X892" s="2">
        <v>45279.405277777776</v>
      </c>
      <c r="Y892" s="3" t="s">
        <v>893</v>
      </c>
      <c r="Z892" s="3">
        <v>13.7</v>
      </c>
      <c r="AA892" s="2">
        <v>45279.394166666665</v>
      </c>
      <c r="AB892" s="3" t="s">
        <v>328</v>
      </c>
      <c r="AC892" s="3" t="s">
        <v>30</v>
      </c>
      <c r="AD892" s="3">
        <v>0.06</v>
      </c>
    </row>
    <row r="893" spans="1:30" x14ac:dyDescent="0.25">
      <c r="A893" s="2">
        <v>45278.582650462966</v>
      </c>
      <c r="B893" s="3">
        <v>329</v>
      </c>
      <c r="C893" s="3">
        <v>264</v>
      </c>
      <c r="D893" s="2">
        <v>45279.413912037038</v>
      </c>
      <c r="E893" s="3">
        <v>72.5</v>
      </c>
      <c r="F893" s="3">
        <v>13.5</v>
      </c>
      <c r="G893" s="2">
        <v>45279.406967592593</v>
      </c>
      <c r="H893" s="3" t="s">
        <v>735</v>
      </c>
      <c r="I893" s="3" t="s">
        <v>30</v>
      </c>
      <c r="J893" s="3">
        <v>0.02</v>
      </c>
      <c r="K893" s="2">
        <v>45279.409212962964</v>
      </c>
      <c r="L893" s="3" t="s">
        <v>1041</v>
      </c>
      <c r="M893" s="3" t="s">
        <v>1200</v>
      </c>
      <c r="N893" s="2">
        <v>45279.474490740744</v>
      </c>
      <c r="O893" s="3" t="s">
        <v>898</v>
      </c>
      <c r="P893" s="3">
        <v>9.1</v>
      </c>
      <c r="Q893" s="2">
        <v>45279.453657407408</v>
      </c>
      <c r="R893" s="3" t="s">
        <v>273</v>
      </c>
      <c r="S893" s="3" t="s">
        <v>30</v>
      </c>
      <c r="T893" s="3">
        <v>0.02</v>
      </c>
      <c r="U893" s="2">
        <v>45278.606932870374</v>
      </c>
      <c r="V893" s="3" t="s">
        <v>549</v>
      </c>
      <c r="W893" s="3" t="s">
        <v>964</v>
      </c>
      <c r="X893" s="2">
        <v>45279.406666666662</v>
      </c>
      <c r="Y893" s="3" t="s">
        <v>893</v>
      </c>
      <c r="Z893" s="3">
        <v>13.7</v>
      </c>
      <c r="AA893" s="2">
        <v>45279.395555555559</v>
      </c>
      <c r="AB893" s="3" t="s">
        <v>1263</v>
      </c>
      <c r="AC893" s="3" t="s">
        <v>30</v>
      </c>
      <c r="AD893" s="3">
        <v>0.03</v>
      </c>
    </row>
    <row r="894" spans="1:30" x14ac:dyDescent="0.25">
      <c r="A894" s="2">
        <v>45278.584004629629</v>
      </c>
      <c r="B894" s="3">
        <v>329</v>
      </c>
      <c r="C894" s="3">
        <v>264</v>
      </c>
      <c r="D894" s="2">
        <v>45279.415300925924</v>
      </c>
      <c r="E894" s="3">
        <v>72.5</v>
      </c>
      <c r="F894" s="3">
        <v>13.5</v>
      </c>
      <c r="G894" s="2">
        <v>45279.408356481479</v>
      </c>
      <c r="H894" s="3" t="s">
        <v>736</v>
      </c>
      <c r="I894" s="3" t="s">
        <v>30</v>
      </c>
      <c r="J894" s="3">
        <v>0.02</v>
      </c>
      <c r="K894" s="2">
        <v>45279.410601851851</v>
      </c>
      <c r="L894" s="3" t="s">
        <v>999</v>
      </c>
      <c r="M894" s="3" t="s">
        <v>963</v>
      </c>
      <c r="N894" s="2">
        <v>45279.47587962963</v>
      </c>
      <c r="O894" s="3">
        <v>71.5</v>
      </c>
      <c r="P894" s="3">
        <v>8.9</v>
      </c>
      <c r="Q894" s="2">
        <v>45279.455046296294</v>
      </c>
      <c r="R894" s="3" t="s">
        <v>314</v>
      </c>
      <c r="S894" s="3" t="s">
        <v>30</v>
      </c>
      <c r="T894" s="3">
        <v>0.02</v>
      </c>
      <c r="U894" s="2">
        <v>45278.61100694444</v>
      </c>
      <c r="V894" s="3" t="s">
        <v>268</v>
      </c>
      <c r="W894" s="3" t="s">
        <v>1226</v>
      </c>
      <c r="X894" s="2">
        <v>45279.408055555556</v>
      </c>
      <c r="Y894" s="3" t="s">
        <v>893</v>
      </c>
      <c r="Z894" s="3">
        <v>13.7</v>
      </c>
      <c r="AA894" s="2">
        <v>45279.396944444445</v>
      </c>
      <c r="AB894" s="3" t="s">
        <v>1167</v>
      </c>
      <c r="AC894" s="3" t="s">
        <v>30</v>
      </c>
      <c r="AD894" s="3">
        <v>0.02</v>
      </c>
    </row>
    <row r="895" spans="1:30" x14ac:dyDescent="0.25">
      <c r="A895" s="2">
        <v>45278.584039351852</v>
      </c>
      <c r="B895" s="3">
        <v>329</v>
      </c>
      <c r="C895" s="3">
        <v>264</v>
      </c>
      <c r="D895" s="2">
        <v>45279.416689814811</v>
      </c>
      <c r="E895" s="3">
        <v>72.5</v>
      </c>
      <c r="F895" s="3">
        <v>13.4</v>
      </c>
      <c r="G895" s="2">
        <v>45279.409745370373</v>
      </c>
      <c r="H895" s="3" t="s">
        <v>301</v>
      </c>
      <c r="I895" s="3" t="s">
        <v>30</v>
      </c>
      <c r="J895" s="3">
        <v>0.02</v>
      </c>
      <c r="K895" s="2">
        <v>45279.411990740744</v>
      </c>
      <c r="L895" s="3" t="s">
        <v>1084</v>
      </c>
      <c r="M895" s="3" t="s">
        <v>1088</v>
      </c>
      <c r="N895" s="2">
        <v>45279.477268518516</v>
      </c>
      <c r="O895" s="3" t="s">
        <v>899</v>
      </c>
      <c r="P895" s="3">
        <v>8.6999999999999993</v>
      </c>
      <c r="Q895" s="2">
        <v>45279.456435185188</v>
      </c>
      <c r="R895" s="3" t="s">
        <v>235</v>
      </c>
      <c r="S895" s="3" t="s">
        <v>30</v>
      </c>
      <c r="T895" s="3">
        <v>0.02</v>
      </c>
      <c r="U895" s="2">
        <v>45278.61105324074</v>
      </c>
      <c r="V895" s="3" t="s">
        <v>268</v>
      </c>
      <c r="W895" s="3" t="s">
        <v>1226</v>
      </c>
      <c r="X895" s="2">
        <v>45279.409444444449</v>
      </c>
      <c r="Y895" s="3" t="s">
        <v>893</v>
      </c>
      <c r="Z895" s="3">
        <v>13.6</v>
      </c>
      <c r="AA895" s="2">
        <v>45279.398321759261</v>
      </c>
      <c r="AB895" s="3" t="s">
        <v>176</v>
      </c>
      <c r="AC895" s="3" t="s">
        <v>30</v>
      </c>
      <c r="AD895" s="3">
        <v>0.02</v>
      </c>
    </row>
    <row r="896" spans="1:30" x14ac:dyDescent="0.25">
      <c r="A896" s="2">
        <v>45278.585428240738</v>
      </c>
      <c r="B896" s="3">
        <v>386</v>
      </c>
      <c r="C896" s="3">
        <v>313</v>
      </c>
      <c r="D896" s="2">
        <v>45279.418078703704</v>
      </c>
      <c r="E896" s="3">
        <v>72.5</v>
      </c>
      <c r="F896" s="3">
        <v>13.4</v>
      </c>
      <c r="G896" s="2">
        <v>45279.411134259259</v>
      </c>
      <c r="H896" s="3" t="s">
        <v>300</v>
      </c>
      <c r="I896" s="3" t="s">
        <v>30</v>
      </c>
      <c r="J896" s="3">
        <v>0.02</v>
      </c>
      <c r="K896" s="2">
        <v>45279.41337962963</v>
      </c>
      <c r="L896" s="3" t="s">
        <v>1084</v>
      </c>
      <c r="M896" s="3" t="s">
        <v>1088</v>
      </c>
      <c r="N896" s="2">
        <v>45279.47865740741</v>
      </c>
      <c r="O896" s="3">
        <v>72.5</v>
      </c>
      <c r="P896" s="3">
        <v>8.6999999999999993</v>
      </c>
      <c r="Q896" s="2">
        <v>45279.457824074074</v>
      </c>
      <c r="R896" s="3" t="s">
        <v>42</v>
      </c>
      <c r="S896" s="3" t="s">
        <v>30</v>
      </c>
      <c r="T896" s="3">
        <v>0.02</v>
      </c>
      <c r="U896" s="2">
        <v>45278.611111111109</v>
      </c>
      <c r="V896" s="3" t="s">
        <v>268</v>
      </c>
      <c r="W896" s="3" t="s">
        <v>1226</v>
      </c>
      <c r="X896" s="2">
        <v>45279.410833333328</v>
      </c>
      <c r="Y896" s="3" t="s">
        <v>893</v>
      </c>
      <c r="Z896" s="3">
        <v>13.6</v>
      </c>
      <c r="AA896" s="2">
        <v>45279.399722222224</v>
      </c>
      <c r="AB896" s="3" t="s">
        <v>1528</v>
      </c>
      <c r="AC896" s="3" t="s">
        <v>30</v>
      </c>
      <c r="AD896" s="3">
        <v>0.02</v>
      </c>
    </row>
    <row r="897" spans="1:30" x14ac:dyDescent="0.25">
      <c r="A897" s="2">
        <v>45278.585474537038</v>
      </c>
      <c r="B897" s="3">
        <v>386</v>
      </c>
      <c r="C897" s="3">
        <v>313</v>
      </c>
      <c r="D897" s="2">
        <v>45279.419467592597</v>
      </c>
      <c r="E897" s="3">
        <v>72.5</v>
      </c>
      <c r="F897" s="3">
        <v>13.3</v>
      </c>
      <c r="G897" s="2">
        <v>45279.412523148145</v>
      </c>
      <c r="H897" s="3" t="s">
        <v>307</v>
      </c>
      <c r="I897" s="3" t="s">
        <v>30</v>
      </c>
      <c r="J897" s="3">
        <v>0.02</v>
      </c>
      <c r="K897" s="2">
        <v>45279.414768518516</v>
      </c>
      <c r="L897" s="3" t="s">
        <v>520</v>
      </c>
      <c r="M897" s="3" t="s">
        <v>999</v>
      </c>
      <c r="N897" s="2">
        <v>45279.480046296296</v>
      </c>
      <c r="O897" s="3" t="s">
        <v>897</v>
      </c>
      <c r="P897" s="3">
        <v>8.6</v>
      </c>
      <c r="Q897" s="2">
        <v>45279.45921296296</v>
      </c>
      <c r="R897" s="3" t="s">
        <v>231</v>
      </c>
      <c r="S897" s="3" t="s">
        <v>30</v>
      </c>
      <c r="T897" s="3">
        <v>0.02</v>
      </c>
      <c r="U897" s="2">
        <v>45278.612395833334</v>
      </c>
      <c r="V897" s="3" t="s">
        <v>1144</v>
      </c>
      <c r="W897" s="3" t="s">
        <v>1066</v>
      </c>
      <c r="X897" s="2">
        <v>45279.412222222221</v>
      </c>
      <c r="Y897" s="3">
        <v>69.5</v>
      </c>
      <c r="Z897" s="3">
        <v>13.5</v>
      </c>
      <c r="AA897" s="2">
        <v>45279.40111111111</v>
      </c>
      <c r="AB897" s="3" t="s">
        <v>9</v>
      </c>
      <c r="AC897" s="3" t="s">
        <v>30</v>
      </c>
      <c r="AD897" s="3">
        <v>0.02</v>
      </c>
    </row>
    <row r="898" spans="1:30" x14ac:dyDescent="0.25">
      <c r="A898" s="2">
        <v>45278.586840277778</v>
      </c>
      <c r="B898" s="3">
        <v>401</v>
      </c>
      <c r="C898" s="3">
        <v>315</v>
      </c>
      <c r="D898" s="2">
        <v>45279.420856481476</v>
      </c>
      <c r="E898" s="3" t="s">
        <v>897</v>
      </c>
      <c r="F898" s="3">
        <v>13.2</v>
      </c>
      <c r="G898" s="2">
        <v>45279.413912037038</v>
      </c>
      <c r="H898" s="3" t="s">
        <v>355</v>
      </c>
      <c r="I898" s="3" t="s">
        <v>30</v>
      </c>
      <c r="J898" s="3">
        <v>0.02</v>
      </c>
      <c r="K898" s="2">
        <v>45279.41615740741</v>
      </c>
      <c r="L898" s="3" t="s">
        <v>1249</v>
      </c>
      <c r="M898" s="3" t="s">
        <v>1084</v>
      </c>
      <c r="N898" s="2">
        <v>45279.481435185182</v>
      </c>
      <c r="O898" s="3">
        <v>73.5</v>
      </c>
      <c r="P898" s="3">
        <v>8.4</v>
      </c>
      <c r="Q898" s="2">
        <v>45279.460601851853</v>
      </c>
      <c r="R898" s="3" t="s">
        <v>392</v>
      </c>
      <c r="S898" s="3" t="s">
        <v>30</v>
      </c>
      <c r="T898" s="3">
        <v>0.02</v>
      </c>
      <c r="U898" s="2">
        <v>45278.612476851849</v>
      </c>
      <c r="V898" s="3" t="s">
        <v>1144</v>
      </c>
      <c r="W898" s="3" t="s">
        <v>1066</v>
      </c>
      <c r="X898" s="2">
        <v>45279.413599537038</v>
      </c>
      <c r="Y898" s="3">
        <v>69.5</v>
      </c>
      <c r="Z898" s="3">
        <v>13.4</v>
      </c>
      <c r="AA898" s="2">
        <v>45279.402488425927</v>
      </c>
      <c r="AB898" s="3" t="s">
        <v>120</v>
      </c>
      <c r="AC898" s="3" t="s">
        <v>30</v>
      </c>
      <c r="AD898" s="3">
        <v>0.02</v>
      </c>
    </row>
    <row r="899" spans="1:30" x14ac:dyDescent="0.25">
      <c r="A899" s="2">
        <v>45278.588159722218</v>
      </c>
      <c r="B899" s="3">
        <v>401</v>
      </c>
      <c r="C899" s="3">
        <v>315</v>
      </c>
      <c r="D899" s="2">
        <v>45279.42224537037</v>
      </c>
      <c r="E899" s="3" t="s">
        <v>897</v>
      </c>
      <c r="F899" s="3">
        <v>13.2</v>
      </c>
      <c r="G899" s="2">
        <v>45279.415300925924</v>
      </c>
      <c r="H899" s="3" t="s">
        <v>441</v>
      </c>
      <c r="I899" s="3" t="s">
        <v>30</v>
      </c>
      <c r="J899" s="3">
        <v>0.02</v>
      </c>
      <c r="K899" s="2">
        <v>45279.417546296296</v>
      </c>
      <c r="L899" s="3" t="s">
        <v>1249</v>
      </c>
      <c r="M899" s="3" t="s">
        <v>1084</v>
      </c>
      <c r="N899" s="2">
        <v>45279.482824074075</v>
      </c>
      <c r="O899" s="3">
        <v>73.5</v>
      </c>
      <c r="P899" s="3">
        <v>8.4</v>
      </c>
      <c r="Q899" s="2">
        <v>45279.46199074074</v>
      </c>
      <c r="R899" s="3" t="s">
        <v>701</v>
      </c>
      <c r="S899" s="3" t="s">
        <v>30</v>
      </c>
      <c r="T899" s="3">
        <v>0.02</v>
      </c>
      <c r="U899" s="2">
        <v>45278.613877314812</v>
      </c>
      <c r="V899" s="3" t="s">
        <v>1144</v>
      </c>
      <c r="W899" s="3" t="s">
        <v>1066</v>
      </c>
      <c r="X899" s="2">
        <v>45279.414988425924</v>
      </c>
      <c r="Y899" s="3">
        <v>70.5</v>
      </c>
      <c r="Z899" s="3">
        <v>13.2</v>
      </c>
      <c r="AA899" s="2">
        <v>45279.40388888889</v>
      </c>
      <c r="AB899" s="3" t="s">
        <v>1368</v>
      </c>
      <c r="AC899" s="3" t="s">
        <v>30</v>
      </c>
      <c r="AD899" s="3">
        <v>0.02</v>
      </c>
    </row>
    <row r="900" spans="1:30" x14ac:dyDescent="0.25">
      <c r="A900" s="2">
        <v>45278.588206018518</v>
      </c>
      <c r="B900" s="3">
        <v>401</v>
      </c>
      <c r="C900" s="3">
        <v>315</v>
      </c>
      <c r="D900" s="2">
        <v>45279.423634259263</v>
      </c>
      <c r="E900" s="3" t="s">
        <v>897</v>
      </c>
      <c r="F900" s="3">
        <v>13.2</v>
      </c>
      <c r="G900" s="2">
        <v>45279.416689814811</v>
      </c>
      <c r="H900" s="3" t="s">
        <v>737</v>
      </c>
      <c r="I900" s="3" t="s">
        <v>30</v>
      </c>
      <c r="J900" s="3">
        <v>0.02</v>
      </c>
      <c r="K900" s="2">
        <v>45279.418935185182</v>
      </c>
      <c r="L900" s="3" t="s">
        <v>1250</v>
      </c>
      <c r="M900" s="3" t="s">
        <v>1136</v>
      </c>
      <c r="N900" s="2">
        <v>45279.484212962961</v>
      </c>
      <c r="O900" s="3" t="s">
        <v>896</v>
      </c>
      <c r="P900" s="3">
        <v>8.3000000000000007</v>
      </c>
      <c r="Q900" s="2">
        <v>45279.463379629626</v>
      </c>
      <c r="R900" s="3" t="s">
        <v>109</v>
      </c>
      <c r="S900" s="3" t="s">
        <v>30</v>
      </c>
      <c r="T900" s="3">
        <v>0.02</v>
      </c>
      <c r="U900" s="2">
        <v>45278.615173611106</v>
      </c>
      <c r="V900" s="3" t="s">
        <v>570</v>
      </c>
      <c r="W900" s="3" t="s">
        <v>945</v>
      </c>
      <c r="X900" s="2">
        <v>45279.416388888887</v>
      </c>
      <c r="Y900" s="3" t="s">
        <v>898</v>
      </c>
      <c r="Z900" s="3">
        <v>13.1</v>
      </c>
      <c r="AA900" s="2">
        <v>45279.405277777776</v>
      </c>
      <c r="AB900" s="3" t="s">
        <v>288</v>
      </c>
      <c r="AC900" s="3" t="s">
        <v>30</v>
      </c>
      <c r="AD900" s="3">
        <v>0.02</v>
      </c>
    </row>
    <row r="901" spans="1:30" x14ac:dyDescent="0.25">
      <c r="A901" s="2">
        <v>45278.589560185181</v>
      </c>
      <c r="B901" s="3">
        <v>388</v>
      </c>
      <c r="C901" s="3">
        <v>309</v>
      </c>
      <c r="D901" s="2">
        <v>45279.425023148149</v>
      </c>
      <c r="E901" s="3" t="s">
        <v>897</v>
      </c>
      <c r="F901" s="3">
        <v>13.2</v>
      </c>
      <c r="G901" s="2">
        <v>45279.418078703704</v>
      </c>
      <c r="H901" s="3" t="s">
        <v>302</v>
      </c>
      <c r="I901" s="3" t="s">
        <v>30</v>
      </c>
      <c r="J901" s="3">
        <v>0.02</v>
      </c>
      <c r="K901" s="2">
        <v>45279.420335648145</v>
      </c>
      <c r="L901" s="3" t="s">
        <v>1100</v>
      </c>
      <c r="M901" s="3" t="s">
        <v>1195</v>
      </c>
      <c r="N901" s="2">
        <v>45279.486990740741</v>
      </c>
      <c r="O901" s="3" t="s">
        <v>896</v>
      </c>
      <c r="P901" s="3">
        <v>8.3000000000000007</v>
      </c>
      <c r="Q901" s="2">
        <v>45279.464768518519</v>
      </c>
      <c r="R901" s="3" t="s">
        <v>136</v>
      </c>
      <c r="S901" s="3">
        <v>1.18</v>
      </c>
      <c r="T901" s="3">
        <v>0.02</v>
      </c>
      <c r="U901" s="2">
        <v>45278.616574074069</v>
      </c>
      <c r="V901" s="3" t="s">
        <v>534</v>
      </c>
      <c r="W901" s="3" t="s">
        <v>1120</v>
      </c>
      <c r="X901" s="2">
        <v>45279.41777777778</v>
      </c>
      <c r="Y901" s="3" t="s">
        <v>898</v>
      </c>
      <c r="Z901" s="3" t="s">
        <v>901</v>
      </c>
      <c r="AA901" s="2">
        <v>45279.406666666662</v>
      </c>
      <c r="AB901" s="3" t="s">
        <v>13</v>
      </c>
      <c r="AC901" s="3" t="s">
        <v>30</v>
      </c>
      <c r="AD901" s="3">
        <v>0.02</v>
      </c>
    </row>
    <row r="902" spans="1:30" x14ac:dyDescent="0.25">
      <c r="A902" s="2">
        <v>45278.589618055557</v>
      </c>
      <c r="B902" s="3">
        <v>388</v>
      </c>
      <c r="C902" s="3">
        <v>309</v>
      </c>
      <c r="D902" s="2">
        <v>45279.426412037035</v>
      </c>
      <c r="E902" s="3" t="s">
        <v>897</v>
      </c>
      <c r="F902" s="3">
        <v>13.1</v>
      </c>
      <c r="G902" s="2">
        <v>45279.419467592597</v>
      </c>
      <c r="H902" s="3" t="s">
        <v>413</v>
      </c>
      <c r="I902" s="3" t="s">
        <v>30</v>
      </c>
      <c r="J902" s="3">
        <v>0.02</v>
      </c>
      <c r="K902" s="2">
        <v>45279.421712962961</v>
      </c>
      <c r="L902" s="3" t="s">
        <v>1100</v>
      </c>
      <c r="M902" s="3" t="s">
        <v>1195</v>
      </c>
      <c r="N902" s="2">
        <v>45279.488379629634</v>
      </c>
      <c r="O902" s="3" t="s">
        <v>896</v>
      </c>
      <c r="P902" s="3">
        <v>8.1999999999999993</v>
      </c>
      <c r="Q902" s="2">
        <v>45279.466157407413</v>
      </c>
      <c r="R902" s="3" t="s">
        <v>41</v>
      </c>
      <c r="S902" s="3">
        <v>1.1599999999999999</v>
      </c>
      <c r="T902" s="3">
        <v>0.02</v>
      </c>
      <c r="U902" s="2">
        <v>45278.617951388893</v>
      </c>
      <c r="V902" s="3" t="s">
        <v>534</v>
      </c>
      <c r="W902" s="3" t="s">
        <v>1120</v>
      </c>
      <c r="X902" s="2">
        <v>45279.419166666667</v>
      </c>
      <c r="Y902" s="3" t="s">
        <v>898</v>
      </c>
      <c r="Z902" s="3">
        <v>12.9</v>
      </c>
      <c r="AA902" s="2">
        <v>45279.408055555556</v>
      </c>
      <c r="AB902" s="3" t="s">
        <v>287</v>
      </c>
      <c r="AC902" s="3" t="s">
        <v>30</v>
      </c>
      <c r="AD902" s="3">
        <v>0.02</v>
      </c>
    </row>
    <row r="903" spans="1:30" x14ac:dyDescent="0.25">
      <c r="A903" s="2">
        <v>45278.590949074074</v>
      </c>
      <c r="B903" s="3">
        <v>415</v>
      </c>
      <c r="C903" s="3">
        <v>321</v>
      </c>
      <c r="D903" s="2">
        <v>45279.427800925929</v>
      </c>
      <c r="E903" s="3" t="s">
        <v>897</v>
      </c>
      <c r="F903" s="3">
        <v>13.1</v>
      </c>
      <c r="G903" s="2">
        <v>45279.420856481476</v>
      </c>
      <c r="H903" s="3" t="s">
        <v>147</v>
      </c>
      <c r="I903" s="3" t="s">
        <v>30</v>
      </c>
      <c r="J903" s="3">
        <v>0.02</v>
      </c>
      <c r="K903" s="2">
        <v>45279.423101851848</v>
      </c>
      <c r="L903" s="3" t="s">
        <v>1104</v>
      </c>
      <c r="M903" s="3" t="s">
        <v>1195</v>
      </c>
      <c r="N903" s="2">
        <v>45279.489780092597</v>
      </c>
      <c r="O903" s="3">
        <v>74.5</v>
      </c>
      <c r="P903" s="3">
        <v>8.1999999999999993</v>
      </c>
      <c r="Q903" s="2">
        <v>45279.467546296291</v>
      </c>
      <c r="R903" s="3" t="s">
        <v>211</v>
      </c>
      <c r="S903" s="3">
        <v>1.03</v>
      </c>
      <c r="T903" s="3">
        <v>0.02</v>
      </c>
      <c r="U903" s="2">
        <v>45278.620729166665</v>
      </c>
      <c r="V903" s="3" t="s">
        <v>569</v>
      </c>
      <c r="W903" s="3" t="s">
        <v>1318</v>
      </c>
      <c r="X903" s="2">
        <v>45279.420555555553</v>
      </c>
      <c r="Y903" s="3" t="s">
        <v>898</v>
      </c>
      <c r="Z903" s="3">
        <v>12.8</v>
      </c>
      <c r="AA903" s="2">
        <v>45279.409444444449</v>
      </c>
      <c r="AB903" s="3" t="s">
        <v>12</v>
      </c>
      <c r="AC903" s="3" t="s">
        <v>30</v>
      </c>
      <c r="AD903" s="3">
        <v>0.02</v>
      </c>
    </row>
    <row r="904" spans="1:30" x14ac:dyDescent="0.25">
      <c r="A904" s="2">
        <v>45278.591134259259</v>
      </c>
      <c r="B904" s="3">
        <v>415</v>
      </c>
      <c r="C904" s="3">
        <v>321</v>
      </c>
      <c r="D904" s="2">
        <v>45279.429189814815</v>
      </c>
      <c r="E904" s="3">
        <v>73.5</v>
      </c>
      <c r="F904" s="3">
        <v>13.1</v>
      </c>
      <c r="G904" s="2">
        <v>45279.42224537037</v>
      </c>
      <c r="H904" s="3" t="s">
        <v>413</v>
      </c>
      <c r="I904" s="3" t="s">
        <v>30</v>
      </c>
      <c r="J904" s="3">
        <v>0.02</v>
      </c>
      <c r="K904" s="2">
        <v>45279.424490740741</v>
      </c>
      <c r="L904" s="3" t="s">
        <v>1104</v>
      </c>
      <c r="M904" s="3" t="s">
        <v>995</v>
      </c>
      <c r="N904" s="2">
        <v>45279.491157407407</v>
      </c>
      <c r="O904" s="3">
        <v>74.5</v>
      </c>
      <c r="P904" s="3">
        <v>8.1999999999999993</v>
      </c>
      <c r="Q904" s="2">
        <v>45279.468935185185</v>
      </c>
      <c r="R904" s="3" t="s">
        <v>237</v>
      </c>
      <c r="S904" s="3" t="s">
        <v>30</v>
      </c>
      <c r="T904" s="3">
        <v>0.02</v>
      </c>
      <c r="U904" s="2">
        <v>45278.620833333334</v>
      </c>
      <c r="V904" s="3" t="s">
        <v>569</v>
      </c>
      <c r="W904" s="3" t="s">
        <v>1318</v>
      </c>
      <c r="X904" s="2">
        <v>45279.421944444446</v>
      </c>
      <c r="Y904" s="3">
        <v>71.5</v>
      </c>
      <c r="Z904" s="3">
        <v>12.8</v>
      </c>
      <c r="AA904" s="2">
        <v>45279.410833333328</v>
      </c>
      <c r="AB904" s="3" t="s">
        <v>23</v>
      </c>
      <c r="AC904" s="3" t="s">
        <v>30</v>
      </c>
      <c r="AD904" s="3">
        <v>0.02</v>
      </c>
    </row>
    <row r="905" spans="1:30" x14ac:dyDescent="0.25">
      <c r="A905" s="2">
        <v>45278.592326388884</v>
      </c>
      <c r="B905" s="3">
        <v>415</v>
      </c>
      <c r="C905" s="3">
        <v>321</v>
      </c>
      <c r="D905" s="2">
        <v>45279.430590277778</v>
      </c>
      <c r="E905" s="3" t="s">
        <v>896</v>
      </c>
      <c r="F905" s="3">
        <v>13.1</v>
      </c>
      <c r="G905" s="2">
        <v>45279.423634259263</v>
      </c>
      <c r="H905" s="3" t="s">
        <v>738</v>
      </c>
      <c r="I905" s="3" t="s">
        <v>30</v>
      </c>
      <c r="J905" s="3">
        <v>0.02</v>
      </c>
      <c r="K905" s="2">
        <v>45279.425879629634</v>
      </c>
      <c r="L905" s="3" t="s">
        <v>1104</v>
      </c>
      <c r="M905" s="3" t="s">
        <v>995</v>
      </c>
      <c r="N905" s="2">
        <v>45279.4925462963</v>
      </c>
      <c r="O905" s="3">
        <v>74.5</v>
      </c>
      <c r="P905" s="3">
        <v>8.1</v>
      </c>
      <c r="Q905" s="2">
        <v>45279.470324074078</v>
      </c>
      <c r="R905" s="3" t="s">
        <v>1411</v>
      </c>
      <c r="S905" s="3" t="s">
        <v>30</v>
      </c>
      <c r="T905" s="3">
        <v>0.02</v>
      </c>
      <c r="U905" s="2">
        <v>45278.622118055559</v>
      </c>
      <c r="V905" s="3" t="s">
        <v>569</v>
      </c>
      <c r="W905" s="3" t="s">
        <v>1318</v>
      </c>
      <c r="X905" s="2">
        <v>45279.423333333332</v>
      </c>
      <c r="Y905" s="3">
        <v>71.5</v>
      </c>
      <c r="Z905" s="3">
        <v>12.7</v>
      </c>
      <c r="AA905" s="2">
        <v>45279.412222222221</v>
      </c>
      <c r="AB905" s="3" t="s">
        <v>25</v>
      </c>
      <c r="AC905" s="3" t="s">
        <v>30</v>
      </c>
      <c r="AD905" s="3">
        <v>0.03</v>
      </c>
    </row>
    <row r="906" spans="1:30" x14ac:dyDescent="0.25">
      <c r="A906" s="2">
        <v>45278.59238425926</v>
      </c>
      <c r="B906" s="3">
        <v>415</v>
      </c>
      <c r="C906" s="3">
        <v>321</v>
      </c>
      <c r="D906" s="2">
        <v>45279.431967592594</v>
      </c>
      <c r="E906" s="3">
        <v>73.5</v>
      </c>
      <c r="F906" s="3">
        <v>13.1</v>
      </c>
      <c r="G906" s="2">
        <v>45279.425023148149</v>
      </c>
      <c r="H906" s="3" t="s">
        <v>126</v>
      </c>
      <c r="I906" s="3" t="s">
        <v>30</v>
      </c>
      <c r="J906" s="3">
        <v>0.02</v>
      </c>
      <c r="K906" s="2">
        <v>45279.427268518513</v>
      </c>
      <c r="L906" s="3" t="s">
        <v>1251</v>
      </c>
      <c r="M906" s="3" t="s">
        <v>962</v>
      </c>
      <c r="N906" s="2">
        <v>45279.493935185186</v>
      </c>
      <c r="O906" s="3">
        <v>74.5</v>
      </c>
      <c r="P906" s="3">
        <v>8.1</v>
      </c>
      <c r="Q906" s="2">
        <v>45279.471712962964</v>
      </c>
      <c r="R906" s="3" t="s">
        <v>443</v>
      </c>
      <c r="S906" s="3" t="s">
        <v>30</v>
      </c>
      <c r="T906" s="3">
        <v>0.02</v>
      </c>
      <c r="U906" s="2">
        <v>45278.622187500005</v>
      </c>
      <c r="V906" s="3" t="s">
        <v>569</v>
      </c>
      <c r="W906" s="3" t="s">
        <v>1318</v>
      </c>
      <c r="X906" s="2">
        <v>45279.424722222218</v>
      </c>
      <c r="Y906" s="3" t="s">
        <v>899</v>
      </c>
      <c r="Z906" s="3">
        <v>12.7</v>
      </c>
      <c r="AA906" s="2">
        <v>45279.413599537038</v>
      </c>
      <c r="AB906" s="3" t="s">
        <v>22</v>
      </c>
      <c r="AC906" s="3" t="s">
        <v>30</v>
      </c>
      <c r="AD906" s="3">
        <v>0.03</v>
      </c>
    </row>
    <row r="907" spans="1:30" x14ac:dyDescent="0.25">
      <c r="A907" s="2">
        <v>45278.600069444445</v>
      </c>
      <c r="B907" s="3">
        <v>423</v>
      </c>
      <c r="C907" s="3">
        <v>332</v>
      </c>
      <c r="D907" s="2">
        <v>45279.433356481481</v>
      </c>
      <c r="E907" s="3" t="s">
        <v>896</v>
      </c>
      <c r="F907" s="3">
        <v>13.1</v>
      </c>
      <c r="G907" s="2">
        <v>45279.426412037035</v>
      </c>
      <c r="H907" s="3" t="s">
        <v>332</v>
      </c>
      <c r="I907" s="3" t="s">
        <v>30</v>
      </c>
      <c r="J907" s="3">
        <v>0.02</v>
      </c>
      <c r="K907" s="2">
        <v>45279.428657407407</v>
      </c>
      <c r="L907" s="3" t="s">
        <v>1252</v>
      </c>
      <c r="M907" s="3" t="s">
        <v>1039</v>
      </c>
      <c r="N907" s="2">
        <v>45279.495324074072</v>
      </c>
      <c r="O907" s="3" t="s">
        <v>900</v>
      </c>
      <c r="P907" s="3">
        <v>8.1</v>
      </c>
      <c r="Q907" s="2">
        <v>45279.473101851851</v>
      </c>
      <c r="R907" s="3" t="s">
        <v>229</v>
      </c>
      <c r="S907" s="3" t="s">
        <v>30</v>
      </c>
      <c r="T907" s="3">
        <v>0.02</v>
      </c>
      <c r="U907" s="2">
        <v>45278.624895833331</v>
      </c>
      <c r="V907" s="3" t="s">
        <v>422</v>
      </c>
      <c r="W907" s="3" t="s">
        <v>544</v>
      </c>
      <c r="X907" s="2">
        <v>45279.426099537042</v>
      </c>
      <c r="Y907" s="3" t="s">
        <v>899</v>
      </c>
      <c r="Z907" s="3">
        <v>12.7</v>
      </c>
      <c r="AA907" s="2">
        <v>45279.414988425924</v>
      </c>
      <c r="AB907" s="3" t="s">
        <v>26</v>
      </c>
      <c r="AC907" s="3" t="s">
        <v>30</v>
      </c>
      <c r="AD907" s="3">
        <v>0.03</v>
      </c>
    </row>
    <row r="908" spans="1:30" x14ac:dyDescent="0.25">
      <c r="A908" s="2">
        <v>45278.600659722222</v>
      </c>
      <c r="B908" s="3">
        <v>443</v>
      </c>
      <c r="C908" s="3">
        <v>347</v>
      </c>
      <c r="D908" s="2">
        <v>45279.434745370367</v>
      </c>
      <c r="E908" s="3" t="s">
        <v>896</v>
      </c>
      <c r="F908" s="3">
        <v>13.1</v>
      </c>
      <c r="G908" s="2">
        <v>45279.427800925929</v>
      </c>
      <c r="H908" s="3" t="s">
        <v>5</v>
      </c>
      <c r="I908" s="3" t="s">
        <v>30</v>
      </c>
      <c r="J908" s="3">
        <v>0.02</v>
      </c>
      <c r="K908" s="2">
        <v>45279.4300462963</v>
      </c>
      <c r="L908" s="3" t="s">
        <v>1252</v>
      </c>
      <c r="M908" s="3" t="s">
        <v>1039</v>
      </c>
      <c r="N908" s="2">
        <v>45279.496712962966</v>
      </c>
      <c r="O908" s="3" t="s">
        <v>900</v>
      </c>
      <c r="P908" s="3">
        <v>8.1</v>
      </c>
      <c r="Q908" s="2">
        <v>45279.474490740744</v>
      </c>
      <c r="R908" s="3" t="s">
        <v>358</v>
      </c>
      <c r="S908" s="3" t="s">
        <v>30</v>
      </c>
      <c r="T908" s="3">
        <v>0.02</v>
      </c>
      <c r="U908" s="2">
        <v>45278.624953703707</v>
      </c>
      <c r="V908" s="3" t="s">
        <v>422</v>
      </c>
      <c r="W908" s="3" t="s">
        <v>544</v>
      </c>
      <c r="X908" s="2">
        <v>45279.427500000005</v>
      </c>
      <c r="Y908" s="3" t="s">
        <v>899</v>
      </c>
      <c r="Z908" s="3">
        <v>12.6</v>
      </c>
      <c r="AA908" s="2">
        <v>45279.416388888887</v>
      </c>
      <c r="AB908" s="3" t="s">
        <v>366</v>
      </c>
      <c r="AC908" s="3" t="s">
        <v>30</v>
      </c>
      <c r="AD908" s="3">
        <v>0.03</v>
      </c>
    </row>
    <row r="909" spans="1:30" x14ac:dyDescent="0.25">
      <c r="A909" s="2">
        <v>45278.601446759261</v>
      </c>
      <c r="B909" s="3">
        <v>443</v>
      </c>
      <c r="C909" s="3">
        <v>347</v>
      </c>
      <c r="D909" s="2">
        <v>45279.43613425926</v>
      </c>
      <c r="E909" s="3" t="s">
        <v>899</v>
      </c>
      <c r="F909" s="3">
        <v>13.1</v>
      </c>
      <c r="G909" s="2">
        <v>45279.429189814815</v>
      </c>
      <c r="H909" s="3" t="s">
        <v>361</v>
      </c>
      <c r="I909" s="3" t="s">
        <v>30</v>
      </c>
      <c r="J909" s="3">
        <v>0.02</v>
      </c>
      <c r="K909" s="2">
        <v>45279.431435185186</v>
      </c>
      <c r="L909" s="3" t="s">
        <v>952</v>
      </c>
      <c r="M909" s="3" t="s">
        <v>1086</v>
      </c>
      <c r="N909" s="2">
        <v>45279.498101851852</v>
      </c>
      <c r="O909" s="3">
        <v>74.5</v>
      </c>
      <c r="P909" s="3">
        <v>8.1</v>
      </c>
      <c r="Q909" s="2">
        <v>45279.47587962963</v>
      </c>
      <c r="R909" s="3" t="s">
        <v>439</v>
      </c>
      <c r="S909" s="3" t="s">
        <v>30</v>
      </c>
      <c r="T909" s="3">
        <v>0.02</v>
      </c>
      <c r="U909" s="2">
        <v>45278.625</v>
      </c>
      <c r="V909" s="3" t="s">
        <v>422</v>
      </c>
      <c r="W909" s="3" t="s">
        <v>544</v>
      </c>
      <c r="X909" s="2">
        <v>45279.428888888884</v>
      </c>
      <c r="Y909" s="3">
        <v>72.5</v>
      </c>
      <c r="Z909" s="3">
        <v>12.6</v>
      </c>
      <c r="AA909" s="2">
        <v>45279.41777777778</v>
      </c>
      <c r="AB909" s="3" t="s">
        <v>281</v>
      </c>
      <c r="AC909" s="3" t="s">
        <v>30</v>
      </c>
      <c r="AD909" s="3">
        <v>0.03</v>
      </c>
    </row>
    <row r="910" spans="1:30" x14ac:dyDescent="0.25">
      <c r="A910" s="2">
        <v>45278.602847222224</v>
      </c>
      <c r="B910" s="3">
        <v>462</v>
      </c>
      <c r="C910" s="3">
        <v>378</v>
      </c>
      <c r="D910" s="2">
        <v>45279.437523148154</v>
      </c>
      <c r="E910" s="3" t="s">
        <v>899</v>
      </c>
      <c r="F910" s="3">
        <v>13.1</v>
      </c>
      <c r="G910" s="2">
        <v>45279.430590277778</v>
      </c>
      <c r="H910" s="3" t="s">
        <v>414</v>
      </c>
      <c r="I910" s="3" t="s">
        <v>30</v>
      </c>
      <c r="J910" s="3">
        <v>0.02</v>
      </c>
      <c r="K910" s="2">
        <v>45279.432824074072</v>
      </c>
      <c r="L910" s="3" t="s">
        <v>831</v>
      </c>
      <c r="M910" s="3" t="s">
        <v>959</v>
      </c>
      <c r="N910" s="2">
        <v>45279.499490740738</v>
      </c>
      <c r="O910" s="3">
        <v>73.5</v>
      </c>
      <c r="P910" s="3">
        <v>8.1</v>
      </c>
      <c r="Q910" s="2">
        <v>45279.477268518516</v>
      </c>
      <c r="R910" s="3" t="s">
        <v>236</v>
      </c>
      <c r="S910" s="3" t="s">
        <v>30</v>
      </c>
      <c r="T910" s="3">
        <v>0.02</v>
      </c>
      <c r="U910" s="2">
        <v>45278.62635416667</v>
      </c>
      <c r="V910" s="3" t="s">
        <v>422</v>
      </c>
      <c r="W910" s="3" t="s">
        <v>544</v>
      </c>
      <c r="X910" s="2">
        <v>45279.430277777778</v>
      </c>
      <c r="Y910" s="3" t="s">
        <v>897</v>
      </c>
      <c r="Z910" s="3">
        <v>12.6</v>
      </c>
      <c r="AA910" s="2">
        <v>45279.419166666667</v>
      </c>
      <c r="AB910" s="3" t="s">
        <v>116</v>
      </c>
      <c r="AC910" s="3" t="s">
        <v>30</v>
      </c>
      <c r="AD910" s="3">
        <v>0.03</v>
      </c>
    </row>
    <row r="911" spans="1:30" x14ac:dyDescent="0.25">
      <c r="A911" s="2">
        <v>45278.605624999997</v>
      </c>
      <c r="B911" s="3">
        <v>526</v>
      </c>
      <c r="C911" s="3">
        <v>437</v>
      </c>
      <c r="D911" s="2">
        <v>45279.438912037032</v>
      </c>
      <c r="E911" s="3">
        <v>71.5</v>
      </c>
      <c r="F911" s="3" t="s">
        <v>901</v>
      </c>
      <c r="G911" s="2">
        <v>45279.431967592594</v>
      </c>
      <c r="H911" s="3" t="s">
        <v>285</v>
      </c>
      <c r="I911" s="3" t="s">
        <v>30</v>
      </c>
      <c r="J911" s="3">
        <v>0.02</v>
      </c>
      <c r="K911" s="2">
        <v>45279.434212962966</v>
      </c>
      <c r="L911" s="3" t="s">
        <v>831</v>
      </c>
      <c r="M911" s="3" t="s">
        <v>959</v>
      </c>
      <c r="N911" s="2">
        <v>45279.500879629632</v>
      </c>
      <c r="O911" s="3">
        <v>74.5</v>
      </c>
      <c r="P911" s="3" t="s">
        <v>916</v>
      </c>
      <c r="Q911" s="2">
        <v>45279.47865740741</v>
      </c>
      <c r="R911" s="3" t="s">
        <v>163</v>
      </c>
      <c r="S911" s="3" t="s">
        <v>30</v>
      </c>
      <c r="T911" s="3">
        <v>0.02</v>
      </c>
      <c r="U911" s="2">
        <v>45278.62635416667</v>
      </c>
      <c r="V911" s="3" t="s">
        <v>422</v>
      </c>
      <c r="W911" s="3" t="s">
        <v>544</v>
      </c>
      <c r="X911" s="2">
        <v>45279.431666666671</v>
      </c>
      <c r="Y911" s="3" t="s">
        <v>897</v>
      </c>
      <c r="Z911" s="3">
        <v>12.8</v>
      </c>
      <c r="AA911" s="2">
        <v>45279.420555555553</v>
      </c>
      <c r="AB911" s="3" t="s">
        <v>736</v>
      </c>
      <c r="AC911" s="3" t="s">
        <v>30</v>
      </c>
      <c r="AD911" s="3">
        <v>0.03</v>
      </c>
    </row>
    <row r="912" spans="1:30" x14ac:dyDescent="0.25">
      <c r="A912" s="2">
        <v>45278.613993055551</v>
      </c>
      <c r="B912" s="3">
        <v>536</v>
      </c>
      <c r="C912" s="3">
        <v>437</v>
      </c>
      <c r="D912" s="2">
        <v>45279.440300925926</v>
      </c>
      <c r="E912" s="3">
        <v>71.5</v>
      </c>
      <c r="F912" s="3" t="s">
        <v>901</v>
      </c>
      <c r="G912" s="2">
        <v>45279.433356481481</v>
      </c>
      <c r="H912" s="3" t="s">
        <v>162</v>
      </c>
      <c r="I912" s="3" t="s">
        <v>30</v>
      </c>
      <c r="J912" s="3">
        <v>0.02</v>
      </c>
      <c r="K912" s="2">
        <v>45279.435601851852</v>
      </c>
      <c r="L912" s="3" t="s">
        <v>966</v>
      </c>
      <c r="M912" s="3" t="s">
        <v>1063</v>
      </c>
      <c r="N912" s="2">
        <v>45279.502268518518</v>
      </c>
      <c r="O912" s="3" t="s">
        <v>900</v>
      </c>
      <c r="P912" s="3" t="s">
        <v>916</v>
      </c>
      <c r="Q912" s="2">
        <v>45279.480046296296</v>
      </c>
      <c r="R912" s="3" t="s">
        <v>389</v>
      </c>
      <c r="S912" s="3" t="s">
        <v>30</v>
      </c>
      <c r="T912" s="3">
        <v>0.02</v>
      </c>
      <c r="U912" s="2">
        <v>45278.626388888893</v>
      </c>
      <c r="V912" s="3" t="s">
        <v>422</v>
      </c>
      <c r="W912" s="3" t="s">
        <v>544</v>
      </c>
      <c r="X912" s="2">
        <v>45279.433055555557</v>
      </c>
      <c r="Y912" s="3" t="s">
        <v>897</v>
      </c>
      <c r="Z912" s="3">
        <v>12.8</v>
      </c>
      <c r="AA912" s="2">
        <v>45279.421944444446</v>
      </c>
      <c r="AB912" s="3" t="s">
        <v>416</v>
      </c>
      <c r="AC912" s="3" t="s">
        <v>30</v>
      </c>
      <c r="AD912" s="3">
        <v>0.03</v>
      </c>
    </row>
    <row r="913" spans="1:30" x14ac:dyDescent="0.25">
      <c r="A913" s="2">
        <v>45278.618125000001</v>
      </c>
      <c r="B913" s="3">
        <v>548</v>
      </c>
      <c r="C913" s="3">
        <v>439</v>
      </c>
      <c r="D913" s="2">
        <v>45279.441689814819</v>
      </c>
      <c r="E913" s="3" t="s">
        <v>899</v>
      </c>
      <c r="F913" s="3" t="s">
        <v>901</v>
      </c>
      <c r="G913" s="2">
        <v>45279.434745370367</v>
      </c>
      <c r="H913" s="3" t="s">
        <v>364</v>
      </c>
      <c r="I913" s="3" t="s">
        <v>30</v>
      </c>
      <c r="J913" s="3">
        <v>0.02</v>
      </c>
      <c r="K913" s="2">
        <v>45279.436990740738</v>
      </c>
      <c r="L913" s="3" t="s">
        <v>969</v>
      </c>
      <c r="M913" s="3" t="s">
        <v>1000</v>
      </c>
      <c r="N913" s="2">
        <v>45279.503668981481</v>
      </c>
      <c r="O913" s="3">
        <v>75.5</v>
      </c>
      <c r="P913" s="3" t="s">
        <v>916</v>
      </c>
      <c r="Q913" s="2">
        <v>45279.481435185182</v>
      </c>
      <c r="R913" s="3" t="s">
        <v>105</v>
      </c>
      <c r="S913" s="3" t="s">
        <v>30</v>
      </c>
      <c r="T913" s="3">
        <v>0.02</v>
      </c>
      <c r="U913" s="2">
        <v>45278.627754629633</v>
      </c>
      <c r="V913" s="3" t="s">
        <v>820</v>
      </c>
      <c r="W913" s="3" t="s">
        <v>1151</v>
      </c>
      <c r="X913" s="2">
        <v>45279.434444444443</v>
      </c>
      <c r="Y913" s="3">
        <v>72.5</v>
      </c>
      <c r="Z913" s="3">
        <v>12.7</v>
      </c>
      <c r="AA913" s="2">
        <v>45279.423333333332</v>
      </c>
      <c r="AB913" s="3" t="s">
        <v>736</v>
      </c>
      <c r="AC913" s="3" t="s">
        <v>30</v>
      </c>
      <c r="AD913" s="3">
        <v>0.03</v>
      </c>
    </row>
    <row r="914" spans="1:30" x14ac:dyDescent="0.25">
      <c r="A914" s="2">
        <v>45278.623680555553</v>
      </c>
      <c r="B914" s="3">
        <v>772</v>
      </c>
      <c r="C914" s="3">
        <v>645</v>
      </c>
      <c r="D914" s="2">
        <v>45279.443078703705</v>
      </c>
      <c r="E914" s="3" t="s">
        <v>899</v>
      </c>
      <c r="F914" s="3" t="s">
        <v>901</v>
      </c>
      <c r="G914" s="2">
        <v>45279.43613425926</v>
      </c>
      <c r="H914" s="3" t="s">
        <v>302</v>
      </c>
      <c r="I914" s="3" t="s">
        <v>30</v>
      </c>
      <c r="J914" s="3">
        <v>0.02</v>
      </c>
      <c r="K914" s="2">
        <v>45279.438379629632</v>
      </c>
      <c r="L914" s="3" t="s">
        <v>969</v>
      </c>
      <c r="M914" s="3" t="s">
        <v>1000</v>
      </c>
      <c r="N914" s="2">
        <v>45279.505046296297</v>
      </c>
      <c r="O914" s="3" t="s">
        <v>913</v>
      </c>
      <c r="P914" s="3" t="s">
        <v>916</v>
      </c>
      <c r="Q914" s="2">
        <v>45279.482824074075</v>
      </c>
      <c r="R914" s="3" t="s">
        <v>634</v>
      </c>
      <c r="S914" s="3" t="s">
        <v>30</v>
      </c>
      <c r="T914" s="3">
        <v>0.02</v>
      </c>
      <c r="U914" s="2">
        <v>45278.629074074073</v>
      </c>
      <c r="V914" s="3" t="s">
        <v>809</v>
      </c>
      <c r="W914" s="3" t="s">
        <v>1264</v>
      </c>
      <c r="X914" s="2">
        <v>45279.435833333337</v>
      </c>
      <c r="Y914" s="3" t="s">
        <v>897</v>
      </c>
      <c r="Z914" s="3">
        <v>12.7</v>
      </c>
      <c r="AA914" s="2">
        <v>45279.424722222218</v>
      </c>
      <c r="AB914" s="3" t="s">
        <v>421</v>
      </c>
      <c r="AC914" s="3" t="s">
        <v>30</v>
      </c>
      <c r="AD914" s="3">
        <v>0.03</v>
      </c>
    </row>
    <row r="915" spans="1:30" x14ac:dyDescent="0.25">
      <c r="A915" s="2">
        <v>45278.625115740739</v>
      </c>
      <c r="B915" s="3">
        <v>775</v>
      </c>
      <c r="C915" s="3">
        <v>645</v>
      </c>
      <c r="D915" s="2">
        <v>45279.444467592592</v>
      </c>
      <c r="E915" s="3" t="s">
        <v>899</v>
      </c>
      <c r="F915" s="3">
        <v>12.9</v>
      </c>
      <c r="G915" s="2">
        <v>45279.437523148154</v>
      </c>
      <c r="H915" s="3" t="s">
        <v>303</v>
      </c>
      <c r="I915" s="3" t="s">
        <v>30</v>
      </c>
      <c r="J915" s="3">
        <v>0.02</v>
      </c>
      <c r="K915" s="2">
        <v>45279.439768518518</v>
      </c>
      <c r="L915" s="3" t="s">
        <v>1079</v>
      </c>
      <c r="M915" s="3" t="s">
        <v>1085</v>
      </c>
      <c r="N915" s="2">
        <v>45279.506435185191</v>
      </c>
      <c r="O915" s="3" t="s">
        <v>913</v>
      </c>
      <c r="P915" s="3" t="s">
        <v>916</v>
      </c>
      <c r="Q915" s="2">
        <v>45279.484212962961</v>
      </c>
      <c r="R915" s="3" t="s">
        <v>481</v>
      </c>
      <c r="S915" s="3" t="s">
        <v>30</v>
      </c>
      <c r="T915" s="3">
        <v>0.02</v>
      </c>
      <c r="U915" s="2">
        <v>45278.629108796296</v>
      </c>
      <c r="V915" s="3" t="s">
        <v>809</v>
      </c>
      <c r="W915" s="3" t="s">
        <v>1264</v>
      </c>
      <c r="X915" s="2">
        <v>45279.437222222223</v>
      </c>
      <c r="Y915" s="3" t="s">
        <v>897</v>
      </c>
      <c r="Z915" s="3">
        <v>12.7</v>
      </c>
      <c r="AA915" s="2">
        <v>45279.426099537042</v>
      </c>
      <c r="AB915" s="3" t="s">
        <v>415</v>
      </c>
      <c r="AC915" s="3" t="s">
        <v>30</v>
      </c>
      <c r="AD915" s="3">
        <v>0.03</v>
      </c>
    </row>
    <row r="916" spans="1:30" x14ac:dyDescent="0.25">
      <c r="A916" s="2">
        <v>45278.627893518518</v>
      </c>
      <c r="B916" s="3">
        <v>684</v>
      </c>
      <c r="C916" s="3">
        <v>566</v>
      </c>
      <c r="D916" s="2">
        <v>45279.445856481485</v>
      </c>
      <c r="E916" s="3" t="s">
        <v>897</v>
      </c>
      <c r="F916" s="3" t="s">
        <v>901</v>
      </c>
      <c r="G916" s="2">
        <v>45279.438912037032</v>
      </c>
      <c r="H916" s="3" t="s">
        <v>28</v>
      </c>
      <c r="I916" s="3" t="s">
        <v>30</v>
      </c>
      <c r="J916" s="3">
        <v>0.02</v>
      </c>
      <c r="K916" s="2">
        <v>45279.441157407404</v>
      </c>
      <c r="L916" s="3" t="s">
        <v>952</v>
      </c>
      <c r="M916" s="3" t="s">
        <v>1084</v>
      </c>
      <c r="N916" s="2">
        <v>45279.50782407407</v>
      </c>
      <c r="O916" s="3" t="s">
        <v>900</v>
      </c>
      <c r="P916" s="3" t="s">
        <v>916</v>
      </c>
      <c r="Q916" s="2">
        <v>45279.486990740741</v>
      </c>
      <c r="R916" s="3" t="s">
        <v>391</v>
      </c>
      <c r="S916" s="3" t="s">
        <v>30</v>
      </c>
      <c r="T916" s="3">
        <v>0.02</v>
      </c>
      <c r="U916" s="2">
        <v>45278.629143518519</v>
      </c>
      <c r="V916" s="3" t="s">
        <v>809</v>
      </c>
      <c r="W916" s="3" t="s">
        <v>1264</v>
      </c>
      <c r="X916" s="2">
        <v>45279.438611111109</v>
      </c>
      <c r="Y916" s="3" t="s">
        <v>897</v>
      </c>
      <c r="Z916" s="3">
        <v>12.6</v>
      </c>
      <c r="AA916" s="2">
        <v>45279.427500000005</v>
      </c>
      <c r="AB916" s="3" t="s">
        <v>1529</v>
      </c>
      <c r="AC916" s="3" t="s">
        <v>30</v>
      </c>
      <c r="AD916" s="3">
        <v>0.03</v>
      </c>
    </row>
    <row r="917" spans="1:30" x14ac:dyDescent="0.25">
      <c r="A917" s="2">
        <v>45278.629236111112</v>
      </c>
      <c r="B917" s="3">
        <v>697</v>
      </c>
      <c r="C917" s="3">
        <v>572</v>
      </c>
      <c r="D917" s="2">
        <v>45279.447245370371</v>
      </c>
      <c r="E917" s="3" t="s">
        <v>897</v>
      </c>
      <c r="F917" s="3">
        <v>13.1</v>
      </c>
      <c r="G917" s="2">
        <v>45279.440300925926</v>
      </c>
      <c r="H917" s="3" t="s">
        <v>739</v>
      </c>
      <c r="I917" s="3" t="s">
        <v>30</v>
      </c>
      <c r="J917" s="3">
        <v>0.02</v>
      </c>
      <c r="K917" s="2">
        <v>45279.442546296297</v>
      </c>
      <c r="L917" s="3" t="s">
        <v>952</v>
      </c>
      <c r="M917" s="3" t="s">
        <v>1084</v>
      </c>
      <c r="N917" s="2">
        <v>45279.509212962963</v>
      </c>
      <c r="O917" s="3" t="s">
        <v>900</v>
      </c>
      <c r="P917" s="3" t="s">
        <v>916</v>
      </c>
      <c r="Q917" s="2">
        <v>45279.488379629634</v>
      </c>
      <c r="R917" s="3" t="s">
        <v>381</v>
      </c>
      <c r="S917" s="3" t="s">
        <v>30</v>
      </c>
      <c r="T917" s="3">
        <v>0.02</v>
      </c>
      <c r="U917" s="2">
        <v>45278.631909722222</v>
      </c>
      <c r="V917" s="3" t="s">
        <v>821</v>
      </c>
      <c r="W917" s="3" t="s">
        <v>548</v>
      </c>
      <c r="X917" s="2">
        <v>45279.44</v>
      </c>
      <c r="Y917" s="3" t="s">
        <v>897</v>
      </c>
      <c r="Z917" s="3">
        <v>12.4</v>
      </c>
      <c r="AA917" s="2">
        <v>45279.428888888884</v>
      </c>
      <c r="AB917" s="3" t="s">
        <v>740</v>
      </c>
      <c r="AC917" s="3" t="s">
        <v>30</v>
      </c>
      <c r="AD917" s="3">
        <v>0.03</v>
      </c>
    </row>
    <row r="918" spans="1:30" x14ac:dyDescent="0.25">
      <c r="A918" s="2">
        <v>45278.630625000005</v>
      </c>
      <c r="B918" s="3">
        <v>688</v>
      </c>
      <c r="C918" s="3">
        <v>563</v>
      </c>
      <c r="D918" s="2">
        <v>45279.448634259257</v>
      </c>
      <c r="E918" s="3" t="s">
        <v>896</v>
      </c>
      <c r="F918" s="3">
        <v>13.1</v>
      </c>
      <c r="G918" s="2">
        <v>45279.441689814819</v>
      </c>
      <c r="H918" s="3" t="s">
        <v>740</v>
      </c>
      <c r="I918" s="3" t="s">
        <v>30</v>
      </c>
      <c r="J918" s="3">
        <v>0.02</v>
      </c>
      <c r="K918" s="2">
        <v>45279.443935185191</v>
      </c>
      <c r="L918" s="3" t="s">
        <v>1253</v>
      </c>
      <c r="M918" s="3" t="s">
        <v>1127</v>
      </c>
      <c r="N918" s="2">
        <v>45279.510601851856</v>
      </c>
      <c r="O918" s="3" t="s">
        <v>900</v>
      </c>
      <c r="P918" s="3" t="s">
        <v>916</v>
      </c>
      <c r="Q918" s="2">
        <v>45279.489780092597</v>
      </c>
      <c r="R918" s="3" t="s">
        <v>50</v>
      </c>
      <c r="S918" s="3" t="s">
        <v>30</v>
      </c>
      <c r="T918" s="3">
        <v>0.02</v>
      </c>
      <c r="U918" s="2">
        <v>45278.631956018522</v>
      </c>
      <c r="V918" s="3" t="s">
        <v>821</v>
      </c>
      <c r="W918" s="3" t="s">
        <v>548</v>
      </c>
      <c r="X918" s="2">
        <v>45279.441388888888</v>
      </c>
      <c r="Y918" s="3">
        <v>73.5</v>
      </c>
      <c r="Z918" s="3">
        <v>12.5</v>
      </c>
      <c r="AA918" s="2">
        <v>45279.430277777778</v>
      </c>
      <c r="AB918" s="3" t="s">
        <v>739</v>
      </c>
      <c r="AC918" s="3" t="s">
        <v>30</v>
      </c>
      <c r="AD918" s="3">
        <v>0.03</v>
      </c>
    </row>
    <row r="919" spans="1:30" x14ac:dyDescent="0.25">
      <c r="A919" s="2">
        <v>45278.632025462968</v>
      </c>
      <c r="B919" s="3">
        <v>638</v>
      </c>
      <c r="C919" s="3">
        <v>522</v>
      </c>
      <c r="D919" s="2">
        <v>45279.450023148151</v>
      </c>
      <c r="E919" s="3">
        <v>73.5</v>
      </c>
      <c r="F919" s="3">
        <v>13.1</v>
      </c>
      <c r="G919" s="2">
        <v>45279.443078703705</v>
      </c>
      <c r="H919" s="3" t="s">
        <v>740</v>
      </c>
      <c r="I919" s="3" t="s">
        <v>30</v>
      </c>
      <c r="J919" s="3">
        <v>0.02</v>
      </c>
      <c r="K919" s="2">
        <v>45279.44532407407</v>
      </c>
      <c r="L919" s="3" t="s">
        <v>954</v>
      </c>
      <c r="M919" s="3" t="s">
        <v>975</v>
      </c>
      <c r="N919" s="2">
        <v>45279.511990740742</v>
      </c>
      <c r="O919" s="3" t="s">
        <v>900</v>
      </c>
      <c r="P919" s="3">
        <v>7.9</v>
      </c>
      <c r="Q919" s="2">
        <v>45279.491157407407</v>
      </c>
      <c r="R919" s="3" t="s">
        <v>50</v>
      </c>
      <c r="S919" s="3" t="s">
        <v>30</v>
      </c>
      <c r="T919" s="3">
        <v>0.02</v>
      </c>
      <c r="U919" s="2">
        <v>45278.634629629625</v>
      </c>
      <c r="V919" s="3" t="s">
        <v>769</v>
      </c>
      <c r="W919" s="3" t="s">
        <v>559</v>
      </c>
      <c r="X919" s="2">
        <v>45279.442766203705</v>
      </c>
      <c r="Y919" s="3">
        <v>73.5</v>
      </c>
      <c r="Z919" s="3">
        <v>12.4</v>
      </c>
      <c r="AA919" s="2">
        <v>45279.431666666671</v>
      </c>
      <c r="AB919" s="3" t="s">
        <v>276</v>
      </c>
      <c r="AC919" s="3" t="s">
        <v>30</v>
      </c>
      <c r="AD919" s="3">
        <v>0.03</v>
      </c>
    </row>
    <row r="920" spans="1:30" x14ac:dyDescent="0.25">
      <c r="A920" s="2">
        <v>45278.633425925931</v>
      </c>
      <c r="B920" s="3">
        <v>616</v>
      </c>
      <c r="C920" s="3">
        <v>510</v>
      </c>
      <c r="D920" s="2">
        <v>45279.452800925923</v>
      </c>
      <c r="E920" s="3">
        <v>74.5</v>
      </c>
      <c r="F920" s="3">
        <v>13.2</v>
      </c>
      <c r="G920" s="2">
        <v>45279.444467592592</v>
      </c>
      <c r="H920" s="3" t="s">
        <v>115</v>
      </c>
      <c r="I920" s="3" t="s">
        <v>30</v>
      </c>
      <c r="J920" s="3">
        <v>0.02</v>
      </c>
      <c r="K920" s="2">
        <v>45279.446712962963</v>
      </c>
      <c r="L920" s="3" t="s">
        <v>954</v>
      </c>
      <c r="M920" s="3" t="s">
        <v>975</v>
      </c>
      <c r="N920" s="2">
        <v>45279.513391203705</v>
      </c>
      <c r="O920" s="3">
        <v>75.5</v>
      </c>
      <c r="P920" s="3">
        <v>7.9</v>
      </c>
      <c r="Q920" s="2">
        <v>45279.4925462963</v>
      </c>
      <c r="R920" s="3" t="s">
        <v>316</v>
      </c>
      <c r="S920" s="3" t="s">
        <v>30</v>
      </c>
      <c r="T920" s="3">
        <v>0.02</v>
      </c>
      <c r="U920" s="2">
        <v>45278.634745370371</v>
      </c>
      <c r="V920" s="3" t="s">
        <v>769</v>
      </c>
      <c r="W920" s="3" t="s">
        <v>559</v>
      </c>
      <c r="X920" s="2">
        <v>45279.444155092591</v>
      </c>
      <c r="Y920" s="3" t="s">
        <v>896</v>
      </c>
      <c r="Z920" s="3">
        <v>12.4</v>
      </c>
      <c r="AA920" s="2">
        <v>45279.433055555557</v>
      </c>
      <c r="AB920" s="3" t="s">
        <v>352</v>
      </c>
      <c r="AC920" s="3" t="s">
        <v>30</v>
      </c>
      <c r="AD920" s="3">
        <v>0.03</v>
      </c>
    </row>
    <row r="921" spans="1:30" x14ac:dyDescent="0.25">
      <c r="A921" s="2">
        <v>45278.635069444441</v>
      </c>
      <c r="B921" s="3">
        <v>624</v>
      </c>
      <c r="C921" s="3">
        <v>518</v>
      </c>
      <c r="D921" s="2">
        <v>45279.454189814816</v>
      </c>
      <c r="E921" s="3">
        <v>74.5</v>
      </c>
      <c r="F921" s="3">
        <v>13.2</v>
      </c>
      <c r="G921" s="2">
        <v>45279.445856481485</v>
      </c>
      <c r="H921" s="3" t="s">
        <v>360</v>
      </c>
      <c r="I921" s="3" t="s">
        <v>30</v>
      </c>
      <c r="J921" s="3">
        <v>0.02</v>
      </c>
      <c r="K921" s="2">
        <v>45279.448101851856</v>
      </c>
      <c r="L921" s="3" t="s">
        <v>954</v>
      </c>
      <c r="M921" s="3" t="s">
        <v>1254</v>
      </c>
      <c r="N921" s="2">
        <v>45279.514768518522</v>
      </c>
      <c r="O921" s="3">
        <v>75.5</v>
      </c>
      <c r="P921" s="3">
        <v>7.9</v>
      </c>
      <c r="Q921" s="2">
        <v>45279.493935185186</v>
      </c>
      <c r="R921" s="3" t="s">
        <v>138</v>
      </c>
      <c r="S921" s="3" t="s">
        <v>30</v>
      </c>
      <c r="T921" s="3">
        <v>0.02</v>
      </c>
      <c r="U921" s="2">
        <v>45278.638020833328</v>
      </c>
      <c r="V921" s="3" t="s">
        <v>540</v>
      </c>
      <c r="W921" s="3" t="s">
        <v>1264</v>
      </c>
      <c r="X921" s="2">
        <v>45279.445555555554</v>
      </c>
      <c r="Y921" s="3" t="s">
        <v>900</v>
      </c>
      <c r="Z921" s="3">
        <v>12.6</v>
      </c>
      <c r="AA921" s="2">
        <v>45279.434444444443</v>
      </c>
      <c r="AB921" s="3" t="s">
        <v>355</v>
      </c>
      <c r="AC921" s="3" t="s">
        <v>30</v>
      </c>
      <c r="AD921" s="3">
        <v>0.03</v>
      </c>
    </row>
    <row r="922" spans="1:30" x14ac:dyDescent="0.25">
      <c r="A922" s="2">
        <v>45278.636180555557</v>
      </c>
      <c r="B922" s="3">
        <v>624</v>
      </c>
      <c r="C922" s="3">
        <v>517</v>
      </c>
      <c r="D922" s="2">
        <v>45279.455578703702</v>
      </c>
      <c r="E922" s="3" t="s">
        <v>900</v>
      </c>
      <c r="F922" s="3">
        <v>13.2</v>
      </c>
      <c r="G922" s="2">
        <v>45279.447245370371</v>
      </c>
      <c r="H922" s="3" t="s">
        <v>308</v>
      </c>
      <c r="I922" s="3" t="s">
        <v>30</v>
      </c>
      <c r="J922" s="3">
        <v>0.02</v>
      </c>
      <c r="K922" s="2">
        <v>45279.449490740742</v>
      </c>
      <c r="L922" s="3" t="s">
        <v>1236</v>
      </c>
      <c r="M922" s="3" t="s">
        <v>1163</v>
      </c>
      <c r="N922" s="2">
        <v>45279.516157407408</v>
      </c>
      <c r="O922" s="3" t="s">
        <v>913</v>
      </c>
      <c r="P922" s="3">
        <v>7.9</v>
      </c>
      <c r="Q922" s="2">
        <v>45279.495324074072</v>
      </c>
      <c r="R922" s="3" t="s">
        <v>383</v>
      </c>
      <c r="S922" s="3" t="s">
        <v>30</v>
      </c>
      <c r="T922" s="3">
        <v>0.02</v>
      </c>
      <c r="U922" s="2">
        <v>45278.638564814813</v>
      </c>
      <c r="V922" s="3" t="s">
        <v>277</v>
      </c>
      <c r="W922" s="3" t="s">
        <v>574</v>
      </c>
      <c r="X922" s="2">
        <v>45279.44694444444</v>
      </c>
      <c r="Y922" s="3">
        <v>75.5</v>
      </c>
      <c r="Z922" s="3">
        <v>12.8</v>
      </c>
      <c r="AA922" s="2">
        <v>45279.435833333337</v>
      </c>
      <c r="AB922" s="3" t="s">
        <v>115</v>
      </c>
      <c r="AC922" s="3" t="s">
        <v>30</v>
      </c>
      <c r="AD922" s="3">
        <v>0.03</v>
      </c>
    </row>
    <row r="923" spans="1:30" x14ac:dyDescent="0.25">
      <c r="A923" s="2">
        <v>45278.642951388887</v>
      </c>
      <c r="B923" s="3">
        <v>578</v>
      </c>
      <c r="C923" s="3">
        <v>475</v>
      </c>
      <c r="D923" s="2">
        <v>45279.456967592589</v>
      </c>
      <c r="E923" s="3" t="s">
        <v>900</v>
      </c>
      <c r="F923" s="3">
        <v>13.2</v>
      </c>
      <c r="G923" s="2">
        <v>45279.448634259257</v>
      </c>
      <c r="H923" s="3" t="s">
        <v>155</v>
      </c>
      <c r="I923" s="3" t="s">
        <v>30</v>
      </c>
      <c r="J923" s="3">
        <v>0.02</v>
      </c>
      <c r="K923" s="2">
        <v>45279.450879629629</v>
      </c>
      <c r="L923" s="3" t="s">
        <v>1236</v>
      </c>
      <c r="M923" s="3" t="s">
        <v>1163</v>
      </c>
      <c r="N923" s="2">
        <v>45279.517546296294</v>
      </c>
      <c r="O923" s="3" t="s">
        <v>913</v>
      </c>
      <c r="P923" s="3">
        <v>7.8</v>
      </c>
      <c r="Q923" s="2">
        <v>45279.496712962966</v>
      </c>
      <c r="R923" s="3" t="s">
        <v>1412</v>
      </c>
      <c r="S923" s="3" t="s">
        <v>30</v>
      </c>
      <c r="T923" s="3">
        <v>0.02</v>
      </c>
      <c r="U923" s="2">
        <v>45278.639432870375</v>
      </c>
      <c r="V923" s="3" t="s">
        <v>277</v>
      </c>
      <c r="W923" s="3" t="s">
        <v>574</v>
      </c>
      <c r="X923" s="2">
        <v>45279.448333333334</v>
      </c>
      <c r="Y923" s="3">
        <v>75.5</v>
      </c>
      <c r="Z923" s="3" t="s">
        <v>901</v>
      </c>
      <c r="AA923" s="2">
        <v>45279.437222222223</v>
      </c>
      <c r="AB923" s="3" t="s">
        <v>28</v>
      </c>
      <c r="AC923" s="3" t="s">
        <v>30</v>
      </c>
      <c r="AD923" s="3">
        <v>0.03</v>
      </c>
    </row>
    <row r="924" spans="1:30" x14ac:dyDescent="0.25">
      <c r="A924" s="2">
        <v>45278.643275462964</v>
      </c>
      <c r="B924" s="3">
        <v>578</v>
      </c>
      <c r="C924" s="3">
        <v>475</v>
      </c>
      <c r="D924" s="2">
        <v>45279.458356481482</v>
      </c>
      <c r="E924" s="3" t="s">
        <v>900</v>
      </c>
      <c r="F924" s="3">
        <v>13.2</v>
      </c>
      <c r="G924" s="2">
        <v>45279.450023148151</v>
      </c>
      <c r="H924" s="3" t="s">
        <v>273</v>
      </c>
      <c r="I924" s="3" t="s">
        <v>30</v>
      </c>
      <c r="J924" s="3">
        <v>0.02</v>
      </c>
      <c r="K924" s="2">
        <v>45279.452268518522</v>
      </c>
      <c r="L924" s="3" t="s">
        <v>1250</v>
      </c>
      <c r="M924" s="3" t="s">
        <v>1255</v>
      </c>
      <c r="N924" s="2">
        <v>45279.518935185188</v>
      </c>
      <c r="O924" s="3">
        <v>76.5</v>
      </c>
      <c r="P924" s="3">
        <v>7.8</v>
      </c>
      <c r="Q924" s="2">
        <v>45279.498101851852</v>
      </c>
      <c r="R924" s="3" t="s">
        <v>392</v>
      </c>
      <c r="S924" s="3" t="s">
        <v>30</v>
      </c>
      <c r="T924" s="3">
        <v>0.02</v>
      </c>
      <c r="U924" s="2">
        <v>45278.640821759254</v>
      </c>
      <c r="V924" s="3" t="s">
        <v>800</v>
      </c>
      <c r="W924" s="3" t="s">
        <v>522</v>
      </c>
      <c r="X924" s="2">
        <v>45279.449722222227</v>
      </c>
      <c r="Y924" s="3">
        <v>75.5</v>
      </c>
      <c r="Z924" s="3">
        <v>13.1</v>
      </c>
      <c r="AA924" s="2">
        <v>45279.438611111109</v>
      </c>
      <c r="AB924" s="3" t="s">
        <v>303</v>
      </c>
      <c r="AC924" s="3" t="s">
        <v>30</v>
      </c>
      <c r="AD924" s="3">
        <v>0.03</v>
      </c>
    </row>
    <row r="925" spans="1:30" x14ac:dyDescent="0.25">
      <c r="A925" s="2">
        <v>45278.644652777773</v>
      </c>
      <c r="B925" s="3">
        <v>603</v>
      </c>
      <c r="C925" s="3">
        <v>486</v>
      </c>
      <c r="D925" s="2">
        <v>45279.459745370375</v>
      </c>
      <c r="E925" s="3" t="s">
        <v>900</v>
      </c>
      <c r="F925" s="3">
        <v>13.2</v>
      </c>
      <c r="G925" s="2">
        <v>45279.452800925923</v>
      </c>
      <c r="H925" s="3" t="s">
        <v>741</v>
      </c>
      <c r="I925" s="3" t="s">
        <v>30</v>
      </c>
      <c r="J925" s="3">
        <v>0.02</v>
      </c>
      <c r="K925" s="2">
        <v>45279.453657407408</v>
      </c>
      <c r="L925" s="3" t="s">
        <v>1149</v>
      </c>
      <c r="M925" s="3" t="s">
        <v>1000</v>
      </c>
      <c r="N925" s="2">
        <v>45279.520324074074</v>
      </c>
      <c r="O925" s="3">
        <v>76.5</v>
      </c>
      <c r="P925" s="3">
        <v>7.8</v>
      </c>
      <c r="Q925" s="2">
        <v>45279.499490740738</v>
      </c>
      <c r="R925" s="3" t="s">
        <v>40</v>
      </c>
      <c r="S925" s="3" t="s">
        <v>30</v>
      </c>
      <c r="T925" s="3">
        <v>0.02</v>
      </c>
      <c r="U925" s="2">
        <v>45278.642245370371</v>
      </c>
      <c r="V925" s="3" t="s">
        <v>569</v>
      </c>
      <c r="W925" s="3" t="s">
        <v>533</v>
      </c>
      <c r="X925" s="2">
        <v>45279.451111111106</v>
      </c>
      <c r="Y925" s="3">
        <v>75.5</v>
      </c>
      <c r="Z925" s="3">
        <v>13.2</v>
      </c>
      <c r="AA925" s="2">
        <v>45279.44</v>
      </c>
      <c r="AB925" s="3" t="s">
        <v>116</v>
      </c>
      <c r="AC925" s="3" t="s">
        <v>30</v>
      </c>
      <c r="AD925" s="3">
        <v>0.03</v>
      </c>
    </row>
    <row r="926" spans="1:30" x14ac:dyDescent="0.25">
      <c r="A926" s="2">
        <v>45278.646053240736</v>
      </c>
      <c r="B926" s="3">
        <v>603</v>
      </c>
      <c r="C926" s="3">
        <v>486</v>
      </c>
      <c r="D926" s="2">
        <v>45279.466689814813</v>
      </c>
      <c r="E926" s="3">
        <v>76.5</v>
      </c>
      <c r="F926" s="3">
        <v>13.1</v>
      </c>
      <c r="G926" s="2">
        <v>45279.454189814816</v>
      </c>
      <c r="H926" s="3" t="s">
        <v>742</v>
      </c>
      <c r="I926" s="3" t="s">
        <v>30</v>
      </c>
      <c r="J926" s="3">
        <v>0.02</v>
      </c>
      <c r="K926" s="2">
        <v>45279.455046296294</v>
      </c>
      <c r="L926" s="3" t="s">
        <v>1149</v>
      </c>
      <c r="M926" s="3" t="s">
        <v>1000</v>
      </c>
      <c r="N926" s="2">
        <v>45279.52171296296</v>
      </c>
      <c r="O926" s="3">
        <v>76.5</v>
      </c>
      <c r="P926" s="3">
        <v>7.7</v>
      </c>
      <c r="Q926" s="2">
        <v>45279.500879629632</v>
      </c>
      <c r="R926" s="3" t="s">
        <v>209</v>
      </c>
      <c r="S926" s="3" t="s">
        <v>30</v>
      </c>
      <c r="T926" s="3">
        <v>0.02</v>
      </c>
      <c r="U926" s="2">
        <v>45278.643611111111</v>
      </c>
      <c r="V926" s="3" t="s">
        <v>569</v>
      </c>
      <c r="W926" s="3" t="s">
        <v>533</v>
      </c>
      <c r="X926" s="2">
        <v>45279.452499999999</v>
      </c>
      <c r="Y926" s="3">
        <v>76.5</v>
      </c>
      <c r="Z926" s="3">
        <v>13.3</v>
      </c>
      <c r="AA926" s="2">
        <v>45279.441388888888</v>
      </c>
      <c r="AB926" s="3" t="s">
        <v>348</v>
      </c>
      <c r="AC926" s="3" t="s">
        <v>30</v>
      </c>
      <c r="AD926" s="3">
        <v>0.03</v>
      </c>
    </row>
    <row r="927" spans="1:30" x14ac:dyDescent="0.25">
      <c r="A927" s="2">
        <v>45278.64743055556</v>
      </c>
      <c r="B927" s="3">
        <v>599</v>
      </c>
      <c r="C927" s="3">
        <v>489</v>
      </c>
      <c r="D927" s="2">
        <v>45279.469953703709</v>
      </c>
      <c r="E927" s="3">
        <v>74.5</v>
      </c>
      <c r="F927" s="3">
        <v>13.2</v>
      </c>
      <c r="G927" s="2">
        <v>45279.455578703702</v>
      </c>
      <c r="H927" s="3" t="s">
        <v>229</v>
      </c>
      <c r="I927" s="3" t="s">
        <v>30</v>
      </c>
      <c r="J927" s="3">
        <v>0.02</v>
      </c>
      <c r="K927" s="2">
        <v>45279.456435185188</v>
      </c>
      <c r="L927" s="3" t="s">
        <v>1138</v>
      </c>
      <c r="M927" s="3" t="s">
        <v>1254</v>
      </c>
      <c r="N927" s="2">
        <v>45279.523101851853</v>
      </c>
      <c r="O927" s="3">
        <v>76.5</v>
      </c>
      <c r="P927" s="3">
        <v>7.7</v>
      </c>
      <c r="Q927" s="2">
        <v>45279.502268518518</v>
      </c>
      <c r="R927" s="3" t="s">
        <v>581</v>
      </c>
      <c r="S927" s="3" t="s">
        <v>30</v>
      </c>
      <c r="T927" s="3">
        <v>0.02</v>
      </c>
      <c r="U927" s="2">
        <v>45278.644988425927</v>
      </c>
      <c r="V927" s="3" t="s">
        <v>578</v>
      </c>
      <c r="W927" s="3" t="s">
        <v>1151</v>
      </c>
      <c r="X927" s="2">
        <v>45279.453888888893</v>
      </c>
      <c r="Y927" s="3">
        <v>76.5</v>
      </c>
      <c r="Z927" s="3">
        <v>13.3</v>
      </c>
      <c r="AA927" s="2">
        <v>45279.442766203705</v>
      </c>
      <c r="AB927" s="3" t="s">
        <v>304</v>
      </c>
      <c r="AC927" s="3" t="s">
        <v>30</v>
      </c>
      <c r="AD927" s="3">
        <v>0.02</v>
      </c>
    </row>
    <row r="928" spans="1:30" x14ac:dyDescent="0.25">
      <c r="A928" s="2">
        <v>45278.65902777778</v>
      </c>
      <c r="B928" s="3">
        <v>560</v>
      </c>
      <c r="C928" s="3">
        <v>462</v>
      </c>
      <c r="D928" s="2">
        <v>45279.470185185186</v>
      </c>
      <c r="E928" s="3">
        <v>73.5</v>
      </c>
      <c r="F928" s="3" t="s">
        <v>901</v>
      </c>
      <c r="G928" s="2">
        <v>45279.456967592589</v>
      </c>
      <c r="H928" s="3" t="s">
        <v>128</v>
      </c>
      <c r="I928" s="3" t="s">
        <v>30</v>
      </c>
      <c r="J928" s="3">
        <v>0.02</v>
      </c>
      <c r="K928" s="2">
        <v>45279.457824074074</v>
      </c>
      <c r="L928" s="3" t="s">
        <v>969</v>
      </c>
      <c r="M928" s="3" t="s">
        <v>1212</v>
      </c>
      <c r="N928" s="2">
        <v>45279.52449074074</v>
      </c>
      <c r="O928" s="3" t="s">
        <v>902</v>
      </c>
      <c r="P928" s="3">
        <v>7.7</v>
      </c>
      <c r="Q928" s="2">
        <v>45279.503668981481</v>
      </c>
      <c r="R928" s="3" t="s">
        <v>385</v>
      </c>
      <c r="S928" s="3" t="s">
        <v>30</v>
      </c>
      <c r="T928" s="3">
        <v>0.02</v>
      </c>
      <c r="U928" s="2">
        <v>45278.646377314813</v>
      </c>
      <c r="V928" s="3" t="s">
        <v>431</v>
      </c>
      <c r="W928" s="3" t="s">
        <v>514</v>
      </c>
      <c r="X928" s="2">
        <v>45279.455277777779</v>
      </c>
      <c r="Y928" s="3">
        <v>76.5</v>
      </c>
      <c r="Z928" s="3">
        <v>13.3</v>
      </c>
      <c r="AA928" s="2">
        <v>45279.444155092591</v>
      </c>
      <c r="AB928" s="3" t="s">
        <v>160</v>
      </c>
      <c r="AC928" s="3" t="s">
        <v>30</v>
      </c>
      <c r="AD928" s="3">
        <v>0.03</v>
      </c>
    </row>
    <row r="929" spans="1:30" x14ac:dyDescent="0.25">
      <c r="A929" s="2">
        <v>45278.660601851851</v>
      </c>
      <c r="B929" s="3">
        <v>532</v>
      </c>
      <c r="C929" s="3">
        <v>447</v>
      </c>
      <c r="D929" s="2">
        <v>45279.471562499995</v>
      </c>
      <c r="E929" s="3" t="s">
        <v>896</v>
      </c>
      <c r="F929" s="3">
        <v>12.5</v>
      </c>
      <c r="G929" s="2">
        <v>45279.458356481482</v>
      </c>
      <c r="H929" s="3" t="s">
        <v>743</v>
      </c>
      <c r="I929" s="3" t="s">
        <v>30</v>
      </c>
      <c r="J929" s="3">
        <v>0.02</v>
      </c>
      <c r="K929" s="2">
        <v>45279.45921296296</v>
      </c>
      <c r="L929" s="3" t="s">
        <v>969</v>
      </c>
      <c r="M929" s="3" t="s">
        <v>1212</v>
      </c>
      <c r="N929" s="2">
        <v>45279.525879629626</v>
      </c>
      <c r="O929" s="3" t="s">
        <v>902</v>
      </c>
      <c r="P929" s="3">
        <v>7.7</v>
      </c>
      <c r="Q929" s="2">
        <v>45279.505046296297</v>
      </c>
      <c r="R929" s="3" t="s">
        <v>197</v>
      </c>
      <c r="S929" s="3" t="s">
        <v>30</v>
      </c>
      <c r="T929" s="3">
        <v>0.02</v>
      </c>
      <c r="U929" s="2">
        <v>45278.647766203707</v>
      </c>
      <c r="V929" s="3" t="s">
        <v>431</v>
      </c>
      <c r="W929" s="3" t="s">
        <v>514</v>
      </c>
      <c r="X929" s="2">
        <v>45279.456666666665</v>
      </c>
      <c r="Y929" s="3" t="s">
        <v>913</v>
      </c>
      <c r="Z929" s="3">
        <v>13.3</v>
      </c>
      <c r="AA929" s="2">
        <v>45279.445555555554</v>
      </c>
      <c r="AB929" s="3" t="s">
        <v>309</v>
      </c>
      <c r="AC929" s="3" t="s">
        <v>30</v>
      </c>
      <c r="AD929" s="3">
        <v>0.03</v>
      </c>
    </row>
    <row r="930" spans="1:30" x14ac:dyDescent="0.25">
      <c r="A930" s="2">
        <v>45278.66615740741</v>
      </c>
      <c r="B930" s="3">
        <v>585</v>
      </c>
      <c r="C930" s="3">
        <v>474</v>
      </c>
      <c r="D930" s="2">
        <v>45279.472951388889</v>
      </c>
      <c r="E930" s="3">
        <v>74.5</v>
      </c>
      <c r="F930" s="3">
        <v>12.3</v>
      </c>
      <c r="G930" s="2">
        <v>45279.459745370375</v>
      </c>
      <c r="H930" s="3" t="s">
        <v>39</v>
      </c>
      <c r="I930" s="3" t="s">
        <v>30</v>
      </c>
      <c r="J930" s="3">
        <v>0.02</v>
      </c>
      <c r="K930" s="2">
        <v>45279.460601851853</v>
      </c>
      <c r="L930" s="3" t="s">
        <v>123</v>
      </c>
      <c r="M930" s="3" t="s">
        <v>181</v>
      </c>
      <c r="N930" s="2">
        <v>45279.527268518519</v>
      </c>
      <c r="O930" s="3" t="s">
        <v>902</v>
      </c>
      <c r="P930" s="3">
        <v>7.7</v>
      </c>
      <c r="Q930" s="2">
        <v>45279.506435185191</v>
      </c>
      <c r="R930" s="3" t="s">
        <v>1413</v>
      </c>
      <c r="S930" s="3" t="s">
        <v>30</v>
      </c>
      <c r="T930" s="3">
        <v>0.02</v>
      </c>
      <c r="U930" s="2">
        <v>45278.659641203703</v>
      </c>
      <c r="V930" s="3" t="s">
        <v>544</v>
      </c>
      <c r="W930" s="3" t="s">
        <v>520</v>
      </c>
      <c r="X930" s="2">
        <v>45279.458055555559</v>
      </c>
      <c r="Y930" s="3">
        <v>75.5</v>
      </c>
      <c r="Z930" s="3">
        <v>13.3</v>
      </c>
      <c r="AA930" s="2">
        <v>45279.44694444444</v>
      </c>
      <c r="AB930" s="3" t="s">
        <v>155</v>
      </c>
      <c r="AC930" s="3" t="s">
        <v>30</v>
      </c>
      <c r="AD930" s="3">
        <v>0.03</v>
      </c>
    </row>
    <row r="931" spans="1:30" x14ac:dyDescent="0.25">
      <c r="A931" s="2">
        <v>45278.667546296296</v>
      </c>
      <c r="B931" s="3">
        <v>549</v>
      </c>
      <c r="C931" s="3">
        <v>453</v>
      </c>
      <c r="D931" s="2">
        <v>45279.474340277782</v>
      </c>
      <c r="E931" s="3" t="s">
        <v>900</v>
      </c>
      <c r="F931" s="3">
        <v>12.1</v>
      </c>
      <c r="G931" s="2">
        <v>45279.466689814813</v>
      </c>
      <c r="H931" s="3" t="s">
        <v>236</v>
      </c>
      <c r="I931" s="3" t="s">
        <v>30</v>
      </c>
      <c r="J931" s="3">
        <v>0.02</v>
      </c>
      <c r="K931" s="2">
        <v>45279.46199074074</v>
      </c>
      <c r="L931" s="3" t="s">
        <v>1162</v>
      </c>
      <c r="M931" s="3" t="s">
        <v>1213</v>
      </c>
      <c r="N931" s="2">
        <v>45279.528657407413</v>
      </c>
      <c r="O931" s="3" t="s">
        <v>902</v>
      </c>
      <c r="P931" s="3">
        <v>7.7</v>
      </c>
      <c r="Q931" s="2">
        <v>45279.50782407407</v>
      </c>
      <c r="R931" s="3" t="s">
        <v>46</v>
      </c>
      <c r="S931" s="3" t="s">
        <v>30</v>
      </c>
      <c r="T931" s="3">
        <v>0.02</v>
      </c>
      <c r="U931" s="2">
        <v>45278.660219907411</v>
      </c>
      <c r="V931" s="3" t="s">
        <v>513</v>
      </c>
      <c r="W931" s="3" t="s">
        <v>1314</v>
      </c>
      <c r="X931" s="2">
        <v>45279.459444444445</v>
      </c>
      <c r="Y931" s="3">
        <v>75.5</v>
      </c>
      <c r="Z931" s="3">
        <v>13.3</v>
      </c>
      <c r="AA931" s="2">
        <v>45279.448333333334</v>
      </c>
      <c r="AB931" s="3" t="s">
        <v>306</v>
      </c>
      <c r="AC931" s="3" t="s">
        <v>30</v>
      </c>
      <c r="AD931" s="3">
        <v>0.02</v>
      </c>
    </row>
    <row r="932" spans="1:30" x14ac:dyDescent="0.25">
      <c r="A932" s="2">
        <v>45279.3831712963</v>
      </c>
      <c r="B932" s="3">
        <v>359</v>
      </c>
      <c r="C932" s="3">
        <v>297</v>
      </c>
      <c r="D932" s="2">
        <v>45279.475740740745</v>
      </c>
      <c r="E932" s="3" t="s">
        <v>900</v>
      </c>
      <c r="F932" s="3" t="s">
        <v>914</v>
      </c>
      <c r="G932" s="2">
        <v>45279.469953703709</v>
      </c>
      <c r="H932" s="3" t="s">
        <v>350</v>
      </c>
      <c r="I932" s="3" t="s">
        <v>30</v>
      </c>
      <c r="J932" s="3">
        <v>0.02</v>
      </c>
      <c r="K932" s="2">
        <v>45279.463379629626</v>
      </c>
      <c r="L932" s="3" t="s">
        <v>1162</v>
      </c>
      <c r="M932" s="3" t="s">
        <v>1213</v>
      </c>
      <c r="N932" s="2">
        <v>45279.530046296291</v>
      </c>
      <c r="O932" s="3" t="s">
        <v>902</v>
      </c>
      <c r="P932" s="3">
        <v>7.6</v>
      </c>
      <c r="Q932" s="2">
        <v>45279.509212962963</v>
      </c>
      <c r="R932" s="3" t="s">
        <v>742</v>
      </c>
      <c r="S932" s="3" t="s">
        <v>30</v>
      </c>
      <c r="T932" s="3">
        <v>0.02</v>
      </c>
      <c r="U932" s="2">
        <v>45278.660752314812</v>
      </c>
      <c r="V932" s="3" t="s">
        <v>513</v>
      </c>
      <c r="W932" s="3" t="s">
        <v>1314</v>
      </c>
      <c r="X932" s="2">
        <v>45279.460833333331</v>
      </c>
      <c r="Y932" s="3">
        <v>75.5</v>
      </c>
      <c r="Z932" s="3">
        <v>13.3</v>
      </c>
      <c r="AA932" s="2">
        <v>45279.449722222227</v>
      </c>
      <c r="AB932" s="3" t="s">
        <v>369</v>
      </c>
      <c r="AC932" s="3" t="s">
        <v>30</v>
      </c>
      <c r="AD932" s="3">
        <v>0.02</v>
      </c>
    </row>
    <row r="933" spans="1:30" x14ac:dyDescent="0.25">
      <c r="A933" s="2">
        <v>45279.383750000001</v>
      </c>
      <c r="B933" s="3">
        <v>358</v>
      </c>
      <c r="C933" s="3">
        <v>297</v>
      </c>
      <c r="D933" s="2">
        <v>45279.477129629631</v>
      </c>
      <c r="E933" s="3">
        <v>75.5</v>
      </c>
      <c r="F933" s="3">
        <v>11.9</v>
      </c>
      <c r="G933" s="2">
        <v>45279.470185185186</v>
      </c>
      <c r="H933" s="3" t="s">
        <v>643</v>
      </c>
      <c r="I933" s="3" t="s">
        <v>30</v>
      </c>
      <c r="J933" s="3">
        <v>0.02</v>
      </c>
      <c r="K933" s="2">
        <v>45279.464768518519</v>
      </c>
      <c r="L933" s="3" t="s">
        <v>811</v>
      </c>
      <c r="M933" s="3" t="s">
        <v>1154</v>
      </c>
      <c r="N933" s="2">
        <v>45279.531435185185</v>
      </c>
      <c r="O933" s="3" t="s">
        <v>902</v>
      </c>
      <c r="P933" s="3">
        <v>7.7</v>
      </c>
      <c r="Q933" s="2">
        <v>45279.510601851856</v>
      </c>
      <c r="R933" s="3" t="s">
        <v>1414</v>
      </c>
      <c r="S933" s="3" t="s">
        <v>30</v>
      </c>
      <c r="T933" s="3">
        <v>0.02</v>
      </c>
      <c r="U933" s="2">
        <v>45279.383576388893</v>
      </c>
      <c r="V933" s="3" t="s">
        <v>1200</v>
      </c>
      <c r="W933" s="3" t="s">
        <v>1011</v>
      </c>
      <c r="X933" s="2">
        <v>45279.462222222224</v>
      </c>
      <c r="Y933" s="3">
        <v>75.5</v>
      </c>
      <c r="Z933" s="3">
        <v>13.3</v>
      </c>
      <c r="AA933" s="2">
        <v>45279.451111111106</v>
      </c>
      <c r="AB933" s="3" t="s">
        <v>276</v>
      </c>
      <c r="AC933" s="3" t="s">
        <v>30</v>
      </c>
      <c r="AD933" s="3">
        <v>0.02</v>
      </c>
    </row>
    <row r="934" spans="1:30" x14ac:dyDescent="0.25">
      <c r="A934" s="2">
        <v>45279.384745370371</v>
      </c>
      <c r="B934" s="3">
        <v>358</v>
      </c>
      <c r="C934" s="3">
        <v>297</v>
      </c>
      <c r="D934" s="2">
        <v>45279.478518518517</v>
      </c>
      <c r="E934" s="3">
        <v>75.5</v>
      </c>
      <c r="F934" s="3">
        <v>11.9</v>
      </c>
      <c r="G934" s="2">
        <v>45279.471562499995</v>
      </c>
      <c r="H934" s="3" t="s">
        <v>371</v>
      </c>
      <c r="I934" s="3" t="s">
        <v>30</v>
      </c>
      <c r="J934" s="3">
        <v>0.02</v>
      </c>
      <c r="K934" s="2">
        <v>45279.466157407413</v>
      </c>
      <c r="L934" s="3" t="s">
        <v>517</v>
      </c>
      <c r="M934" s="3" t="s">
        <v>1152</v>
      </c>
      <c r="N934" s="2">
        <v>45279.532824074078</v>
      </c>
      <c r="O934" s="3" t="s">
        <v>902</v>
      </c>
      <c r="P934" s="3">
        <v>7.6</v>
      </c>
      <c r="Q934" s="2">
        <v>45279.511990740742</v>
      </c>
      <c r="R934" s="3" t="s">
        <v>164</v>
      </c>
      <c r="S934" s="3" t="s">
        <v>30</v>
      </c>
      <c r="T934" s="3">
        <v>0.02</v>
      </c>
      <c r="U934" s="2">
        <v>45279.384143518517</v>
      </c>
      <c r="V934" s="3" t="s">
        <v>988</v>
      </c>
      <c r="W934" s="3" t="s">
        <v>1299</v>
      </c>
      <c r="X934" s="2">
        <v>45279.46361111111</v>
      </c>
      <c r="Y934" s="3">
        <v>75.5</v>
      </c>
      <c r="Z934" s="3">
        <v>13.2</v>
      </c>
      <c r="AA934" s="2">
        <v>45279.452499999999</v>
      </c>
      <c r="AB934" s="3" t="s">
        <v>1414</v>
      </c>
      <c r="AC934" s="3" t="s">
        <v>30</v>
      </c>
      <c r="AD934" s="3">
        <v>0.02</v>
      </c>
    </row>
    <row r="935" spans="1:30" x14ac:dyDescent="0.25">
      <c r="A935" s="2">
        <v>45279.386134259257</v>
      </c>
      <c r="B935" s="3">
        <v>325</v>
      </c>
      <c r="C935" s="3">
        <v>270</v>
      </c>
      <c r="D935" s="2">
        <v>45279.479907407411</v>
      </c>
      <c r="E935" s="3">
        <v>75.5</v>
      </c>
      <c r="F935" s="3">
        <v>11.9</v>
      </c>
      <c r="G935" s="2">
        <v>45279.472951388889</v>
      </c>
      <c r="H935" s="3" t="s">
        <v>37</v>
      </c>
      <c r="I935" s="3" t="s">
        <v>30</v>
      </c>
      <c r="J935" s="3">
        <v>0.02</v>
      </c>
      <c r="K935" s="2">
        <v>45279.467546296291</v>
      </c>
      <c r="L935" s="3" t="s">
        <v>517</v>
      </c>
      <c r="M935" s="3" t="s">
        <v>1152</v>
      </c>
      <c r="N935" s="2">
        <v>45279.534212962964</v>
      </c>
      <c r="O935" s="3">
        <v>77.5</v>
      </c>
      <c r="P935" s="3">
        <v>7.6</v>
      </c>
      <c r="Q935" s="2">
        <v>45279.513391203705</v>
      </c>
      <c r="R935" s="3" t="s">
        <v>230</v>
      </c>
      <c r="S935" s="3" t="s">
        <v>30</v>
      </c>
      <c r="T935" s="3">
        <v>0.02</v>
      </c>
      <c r="U935" s="2">
        <v>45279.384432870371</v>
      </c>
      <c r="V935" s="3" t="s">
        <v>988</v>
      </c>
      <c r="W935" s="3" t="s">
        <v>1299</v>
      </c>
      <c r="X935" s="2">
        <v>45279.464999999997</v>
      </c>
      <c r="Y935" s="3">
        <v>75.5</v>
      </c>
      <c r="Z935" s="3">
        <v>13.3</v>
      </c>
      <c r="AA935" s="2">
        <v>45279.453888888893</v>
      </c>
      <c r="AB935" s="3" t="s">
        <v>1261</v>
      </c>
      <c r="AC935" s="3" t="s">
        <v>30</v>
      </c>
      <c r="AD935" s="3">
        <v>0.02</v>
      </c>
    </row>
    <row r="936" spans="1:30" x14ac:dyDescent="0.25">
      <c r="A936" s="2">
        <v>45279.387523148151</v>
      </c>
      <c r="B936" s="3">
        <v>307</v>
      </c>
      <c r="C936" s="3">
        <v>250</v>
      </c>
      <c r="D936" s="2">
        <v>45279.48128472222</v>
      </c>
      <c r="E936" s="3">
        <v>75.5</v>
      </c>
      <c r="F936" s="3">
        <v>11.9</v>
      </c>
      <c r="G936" s="2">
        <v>45279.474340277782</v>
      </c>
      <c r="H936" s="3" t="s">
        <v>128</v>
      </c>
      <c r="I936" s="3" t="s">
        <v>30</v>
      </c>
      <c r="J936" s="3">
        <v>0.02</v>
      </c>
      <c r="K936" s="2">
        <v>45279.468935185185</v>
      </c>
      <c r="L936" s="3" t="s">
        <v>427</v>
      </c>
      <c r="M936" s="3" t="s">
        <v>1101</v>
      </c>
      <c r="N936" s="2">
        <v>45279.535601851851</v>
      </c>
      <c r="O936" s="3">
        <v>77.5</v>
      </c>
      <c r="P936" s="3">
        <v>7.6</v>
      </c>
      <c r="Q936" s="2">
        <v>45279.514768518522</v>
      </c>
      <c r="R936" s="3" t="s">
        <v>742</v>
      </c>
      <c r="S936" s="3" t="s">
        <v>30</v>
      </c>
      <c r="T936" s="3">
        <v>0.02</v>
      </c>
      <c r="U936" s="2">
        <v>45279.385821759264</v>
      </c>
      <c r="V936" s="3" t="s">
        <v>1255</v>
      </c>
      <c r="W936" s="3" t="s">
        <v>1040</v>
      </c>
      <c r="X936" s="2">
        <v>45279.466377314813</v>
      </c>
      <c r="Y936" s="3">
        <v>75.5</v>
      </c>
      <c r="Z936" s="3">
        <v>13.3</v>
      </c>
      <c r="AA936" s="2">
        <v>45279.455277777779</v>
      </c>
      <c r="AB936" s="3" t="s">
        <v>1418</v>
      </c>
      <c r="AC936" s="3" t="s">
        <v>30</v>
      </c>
      <c r="AD936" s="3">
        <v>0.02</v>
      </c>
    </row>
    <row r="937" spans="1:30" x14ac:dyDescent="0.25">
      <c r="A937" s="2">
        <v>45279.388912037037</v>
      </c>
      <c r="B937" s="3">
        <v>307</v>
      </c>
      <c r="C937" s="3">
        <v>250</v>
      </c>
      <c r="D937" s="2">
        <v>45279.482685185183</v>
      </c>
      <c r="E937" s="3" t="s">
        <v>913</v>
      </c>
      <c r="F937" s="3">
        <v>11.8</v>
      </c>
      <c r="G937" s="2">
        <v>45279.475740740745</v>
      </c>
      <c r="H937" s="3" t="s">
        <v>105</v>
      </c>
      <c r="I937" s="3" t="s">
        <v>30</v>
      </c>
      <c r="J937" s="3">
        <v>0.02</v>
      </c>
      <c r="K937" s="2">
        <v>45279.470324074078</v>
      </c>
      <c r="L937" s="3" t="s">
        <v>534</v>
      </c>
      <c r="M937" s="3" t="s">
        <v>1119</v>
      </c>
      <c r="N937" s="2">
        <v>45279.536990740744</v>
      </c>
      <c r="O937" s="3">
        <v>77.5</v>
      </c>
      <c r="P937" s="3">
        <v>7.6</v>
      </c>
      <c r="Q937" s="2">
        <v>45279.516157407408</v>
      </c>
      <c r="R937" s="3" t="s">
        <v>207</v>
      </c>
      <c r="S937" s="3" t="s">
        <v>30</v>
      </c>
      <c r="T937" s="3">
        <v>0.02</v>
      </c>
      <c r="U937" s="2">
        <v>45279.387222222227</v>
      </c>
      <c r="V937" s="3" t="s">
        <v>1255</v>
      </c>
      <c r="W937" s="3" t="s">
        <v>1040</v>
      </c>
      <c r="X937" s="2">
        <v>45279.467777777776</v>
      </c>
      <c r="Y937" s="3" t="s">
        <v>913</v>
      </c>
      <c r="Z937" s="3">
        <v>13.3</v>
      </c>
      <c r="AA937" s="2">
        <v>45279.456666666665</v>
      </c>
      <c r="AB937" s="3" t="s">
        <v>1261</v>
      </c>
      <c r="AC937" s="3" t="s">
        <v>30</v>
      </c>
      <c r="AD937" s="3">
        <v>0.02</v>
      </c>
    </row>
    <row r="938" spans="1:30" x14ac:dyDescent="0.25">
      <c r="A938" s="2">
        <v>45279.390300925923</v>
      </c>
      <c r="B938" s="3">
        <v>274</v>
      </c>
      <c r="C938" s="3">
        <v>221</v>
      </c>
      <c r="D938" s="2">
        <v>45279.484074074076</v>
      </c>
      <c r="E938" s="3" t="s">
        <v>902</v>
      </c>
      <c r="F938" s="3">
        <v>11.8</v>
      </c>
      <c r="G938" s="2">
        <v>45279.477129629631</v>
      </c>
      <c r="H938" s="3" t="s">
        <v>43</v>
      </c>
      <c r="I938" s="3" t="s">
        <v>30</v>
      </c>
      <c r="J938" s="3">
        <v>0.02</v>
      </c>
      <c r="K938" s="2">
        <v>45279.471712962964</v>
      </c>
      <c r="L938" s="3" t="s">
        <v>534</v>
      </c>
      <c r="M938" s="3" t="s">
        <v>1119</v>
      </c>
      <c r="N938" s="2">
        <v>45279.53837962963</v>
      </c>
      <c r="O938" s="3">
        <v>77.5</v>
      </c>
      <c r="P938" s="3">
        <v>7.6</v>
      </c>
      <c r="Q938" s="2">
        <v>45279.517546296294</v>
      </c>
      <c r="R938" s="3" t="s">
        <v>207</v>
      </c>
      <c r="S938" s="3" t="s">
        <v>30</v>
      </c>
      <c r="T938" s="3">
        <v>0.02</v>
      </c>
      <c r="U938" s="2">
        <v>45279.388611111106</v>
      </c>
      <c r="V938" s="3" t="s">
        <v>1000</v>
      </c>
      <c r="W938" s="3" t="s">
        <v>1024</v>
      </c>
      <c r="X938" s="2">
        <v>45279.469166666662</v>
      </c>
      <c r="Y938" s="3" t="s">
        <v>913</v>
      </c>
      <c r="Z938" s="3">
        <v>13.3</v>
      </c>
      <c r="AA938" s="2">
        <v>45279.458055555559</v>
      </c>
      <c r="AB938" s="3" t="s">
        <v>165</v>
      </c>
      <c r="AC938" s="3" t="s">
        <v>30</v>
      </c>
      <c r="AD938" s="3">
        <v>0.02</v>
      </c>
    </row>
    <row r="939" spans="1:30" x14ac:dyDescent="0.25">
      <c r="A939" s="2">
        <v>45279.391689814816</v>
      </c>
      <c r="B939" s="3">
        <v>324</v>
      </c>
      <c r="C939" s="3">
        <v>253</v>
      </c>
      <c r="D939" s="2">
        <v>45279.485451388886</v>
      </c>
      <c r="E939" s="3">
        <v>76.5</v>
      </c>
      <c r="F939" s="3">
        <v>11.8</v>
      </c>
      <c r="G939" s="2">
        <v>45279.478518518517</v>
      </c>
      <c r="H939" s="3" t="s">
        <v>378</v>
      </c>
      <c r="I939" s="3" t="s">
        <v>30</v>
      </c>
      <c r="J939" s="3">
        <v>0.02</v>
      </c>
      <c r="K939" s="2">
        <v>45279.473101851851</v>
      </c>
      <c r="L939" s="3" t="s">
        <v>437</v>
      </c>
      <c r="M939" s="3" t="s">
        <v>824</v>
      </c>
      <c r="N939" s="2">
        <v>45279.539768518516</v>
      </c>
      <c r="O939" s="3">
        <v>77.5</v>
      </c>
      <c r="P939" s="3">
        <v>7.6</v>
      </c>
      <c r="Q939" s="2">
        <v>45279.518935185188</v>
      </c>
      <c r="R939" s="3" t="s">
        <v>742</v>
      </c>
      <c r="S939" s="3" t="s">
        <v>30</v>
      </c>
      <c r="T939" s="3">
        <v>0.02</v>
      </c>
      <c r="U939" s="2">
        <v>45279.39</v>
      </c>
      <c r="V939" s="3" t="s">
        <v>1254</v>
      </c>
      <c r="W939" s="3" t="s">
        <v>1194</v>
      </c>
      <c r="X939" s="2">
        <v>45279.470555555556</v>
      </c>
      <c r="Y939" s="3">
        <v>75.5</v>
      </c>
      <c r="Z939" s="3">
        <v>12.8</v>
      </c>
      <c r="AA939" s="2">
        <v>45279.459444444445</v>
      </c>
      <c r="AB939" s="3" t="s">
        <v>222</v>
      </c>
      <c r="AC939" s="3" t="s">
        <v>30</v>
      </c>
      <c r="AD939" s="3">
        <v>0.02</v>
      </c>
    </row>
    <row r="940" spans="1:30" x14ac:dyDescent="0.25">
      <c r="A940" s="2">
        <v>45279.393078703702</v>
      </c>
      <c r="B940" s="3">
        <v>324</v>
      </c>
      <c r="C940" s="3">
        <v>253</v>
      </c>
      <c r="D940" s="2">
        <v>45279.486840277779</v>
      </c>
      <c r="E940" s="3">
        <v>76.5</v>
      </c>
      <c r="F940" s="3">
        <v>11.7</v>
      </c>
      <c r="G940" s="2">
        <v>45279.479907407411</v>
      </c>
      <c r="H940" s="3" t="s">
        <v>373</v>
      </c>
      <c r="I940" s="3" t="s">
        <v>30</v>
      </c>
      <c r="J940" s="3">
        <v>0.02</v>
      </c>
      <c r="K940" s="2">
        <v>45279.474490740744</v>
      </c>
      <c r="L940" s="3" t="s">
        <v>1256</v>
      </c>
      <c r="M940" s="3" t="s">
        <v>803</v>
      </c>
      <c r="N940" s="2">
        <v>45279.54115740741</v>
      </c>
      <c r="O940" s="3">
        <v>77.5</v>
      </c>
      <c r="P940" s="3">
        <v>7.6</v>
      </c>
      <c r="Q940" s="2">
        <v>45279.520324074074</v>
      </c>
      <c r="R940" s="3" t="s">
        <v>186</v>
      </c>
      <c r="S940" s="3" t="s">
        <v>30</v>
      </c>
      <c r="T940" s="3">
        <v>0.02</v>
      </c>
      <c r="U940" s="2">
        <v>45279.391388888893</v>
      </c>
      <c r="V940" s="3" t="s">
        <v>1254</v>
      </c>
      <c r="W940" s="3" t="s">
        <v>1194</v>
      </c>
      <c r="X940" s="2">
        <v>45279.471944444449</v>
      </c>
      <c r="Y940" s="3">
        <v>75.5</v>
      </c>
      <c r="Z940" s="3">
        <v>12.4</v>
      </c>
      <c r="AA940" s="2">
        <v>45279.460833333331</v>
      </c>
      <c r="AB940" s="3" t="s">
        <v>314</v>
      </c>
      <c r="AC940" s="3" t="s">
        <v>30</v>
      </c>
      <c r="AD940" s="3">
        <v>0.02</v>
      </c>
    </row>
    <row r="941" spans="1:30" x14ac:dyDescent="0.25">
      <c r="A941" s="2">
        <v>45279.394467592589</v>
      </c>
      <c r="B941" s="3">
        <v>275</v>
      </c>
      <c r="C941" s="3">
        <v>218</v>
      </c>
      <c r="D941" s="2">
        <v>45279.488229166665</v>
      </c>
      <c r="E941" s="3" t="s">
        <v>902</v>
      </c>
      <c r="F941" s="3">
        <v>11.7</v>
      </c>
      <c r="G941" s="2">
        <v>45279.48128472222</v>
      </c>
      <c r="H941" s="3" t="s">
        <v>744</v>
      </c>
      <c r="I941" s="3" t="s">
        <v>30</v>
      </c>
      <c r="J941" s="3">
        <v>0.02</v>
      </c>
      <c r="K941" s="2">
        <v>45279.47587962963</v>
      </c>
      <c r="L941" s="3" t="s">
        <v>1256</v>
      </c>
      <c r="M941" s="3" t="s">
        <v>803</v>
      </c>
      <c r="N941" s="2">
        <v>45279.542546296296</v>
      </c>
      <c r="O941" s="3">
        <v>77.5</v>
      </c>
      <c r="P941" s="3">
        <v>7.6</v>
      </c>
      <c r="Q941" s="2">
        <v>45279.52171296296</v>
      </c>
      <c r="R941" s="3" t="s">
        <v>232</v>
      </c>
      <c r="S941" s="3" t="s">
        <v>30</v>
      </c>
      <c r="T941" s="3">
        <v>0.02</v>
      </c>
      <c r="U941" s="2">
        <v>45279.392777777779</v>
      </c>
      <c r="V941" s="3" t="s">
        <v>1186</v>
      </c>
      <c r="W941" s="3" t="s">
        <v>1303</v>
      </c>
      <c r="X941" s="2">
        <v>45279.473333333328</v>
      </c>
      <c r="Y941" s="3">
        <v>75.5</v>
      </c>
      <c r="Z941" s="3">
        <v>12.1</v>
      </c>
      <c r="AA941" s="2">
        <v>45279.462222222224</v>
      </c>
      <c r="AB941" s="3" t="s">
        <v>225</v>
      </c>
      <c r="AC941" s="3" t="s">
        <v>30</v>
      </c>
      <c r="AD941" s="3">
        <v>0.02</v>
      </c>
    </row>
    <row r="942" spans="1:30" x14ac:dyDescent="0.25">
      <c r="A942" s="2">
        <v>45279.395856481482</v>
      </c>
      <c r="B942" s="3">
        <v>276</v>
      </c>
      <c r="C942" s="3">
        <v>227</v>
      </c>
      <c r="D942" s="2">
        <v>45279.489629629628</v>
      </c>
      <c r="E942" s="3" t="s">
        <v>902</v>
      </c>
      <c r="F942" s="3">
        <v>11.6</v>
      </c>
      <c r="G942" s="2">
        <v>45279.482685185183</v>
      </c>
      <c r="H942" s="3" t="s">
        <v>192</v>
      </c>
      <c r="I942" s="3" t="s">
        <v>30</v>
      </c>
      <c r="J942" s="3">
        <v>0.02</v>
      </c>
      <c r="K942" s="2">
        <v>45279.477268518516</v>
      </c>
      <c r="L942" s="3" t="s">
        <v>366</v>
      </c>
      <c r="M942" s="3" t="s">
        <v>789</v>
      </c>
      <c r="N942" s="2">
        <v>45279.543935185182</v>
      </c>
      <c r="O942" s="3">
        <v>77.5</v>
      </c>
      <c r="P942" s="3">
        <v>7.6</v>
      </c>
      <c r="Q942" s="2">
        <v>45279.523101851853</v>
      </c>
      <c r="R942" s="3" t="s">
        <v>231</v>
      </c>
      <c r="S942" s="3" t="s">
        <v>30</v>
      </c>
      <c r="T942" s="3">
        <v>0.02</v>
      </c>
      <c r="U942" s="2">
        <v>45279.394166666665</v>
      </c>
      <c r="V942" s="3" t="s">
        <v>1076</v>
      </c>
      <c r="W942" s="3" t="s">
        <v>1132</v>
      </c>
      <c r="X942" s="2">
        <v>45279.474722222221</v>
      </c>
      <c r="Y942" s="3">
        <v>76.5</v>
      </c>
      <c r="Z942" s="3">
        <v>11.8</v>
      </c>
      <c r="AA942" s="2">
        <v>45279.46361111111</v>
      </c>
      <c r="AB942" s="3" t="s">
        <v>232</v>
      </c>
      <c r="AC942" s="3" t="s">
        <v>30</v>
      </c>
      <c r="AD942" s="3">
        <v>0.02</v>
      </c>
    </row>
    <row r="943" spans="1:30" x14ac:dyDescent="0.25">
      <c r="A943" s="2">
        <v>45279.397245370375</v>
      </c>
      <c r="B943" s="3">
        <v>276</v>
      </c>
      <c r="C943" s="3">
        <v>227</v>
      </c>
      <c r="D943" s="2">
        <v>45279.491006944445</v>
      </c>
      <c r="E943" s="3" t="s">
        <v>902</v>
      </c>
      <c r="F943" s="3">
        <v>11.6</v>
      </c>
      <c r="G943" s="2">
        <v>45279.484074074076</v>
      </c>
      <c r="H943" s="3" t="s">
        <v>669</v>
      </c>
      <c r="I943" s="3" t="s">
        <v>30</v>
      </c>
      <c r="J943" s="3">
        <v>0.02</v>
      </c>
      <c r="K943" s="2">
        <v>45279.47865740741</v>
      </c>
      <c r="L943" s="3" t="s">
        <v>311</v>
      </c>
      <c r="M943" s="3" t="s">
        <v>854</v>
      </c>
      <c r="N943" s="2">
        <v>45279.545324074075</v>
      </c>
      <c r="O943" s="3">
        <v>77.5</v>
      </c>
      <c r="P943" s="3">
        <v>7.6</v>
      </c>
      <c r="Q943" s="2">
        <v>45279.52449074074</v>
      </c>
      <c r="R943" s="3" t="s">
        <v>224</v>
      </c>
      <c r="S943" s="3" t="s">
        <v>30</v>
      </c>
      <c r="T943" s="3">
        <v>0.02</v>
      </c>
      <c r="U943" s="2">
        <v>45279.395555555559</v>
      </c>
      <c r="V943" s="3" t="s">
        <v>1076</v>
      </c>
      <c r="W943" s="3" t="s">
        <v>1132</v>
      </c>
      <c r="X943" s="2">
        <v>45279.476099537038</v>
      </c>
      <c r="Y943" s="3">
        <v>76.5</v>
      </c>
      <c r="Z943" s="3">
        <v>11.6</v>
      </c>
      <c r="AA943" s="2">
        <v>45279.464999999997</v>
      </c>
      <c r="AB943" s="3" t="s">
        <v>41</v>
      </c>
      <c r="AC943" s="3" t="s">
        <v>30</v>
      </c>
      <c r="AD943" s="3">
        <v>0.02</v>
      </c>
    </row>
    <row r="944" spans="1:30" x14ac:dyDescent="0.25">
      <c r="A944" s="2">
        <v>45279.398634259254</v>
      </c>
      <c r="B944" s="3">
        <v>279</v>
      </c>
      <c r="C944" s="3">
        <v>221</v>
      </c>
      <c r="D944" s="2">
        <v>45279.492407407408</v>
      </c>
      <c r="E944" s="3" t="s">
        <v>902</v>
      </c>
      <c r="F944" s="3">
        <v>11.7</v>
      </c>
      <c r="G944" s="2">
        <v>45279.485451388886</v>
      </c>
      <c r="H944" s="3" t="s">
        <v>334</v>
      </c>
      <c r="I944" s="3" t="s">
        <v>30</v>
      </c>
      <c r="J944" s="3">
        <v>0.02</v>
      </c>
      <c r="K944" s="2">
        <v>45279.480046296296</v>
      </c>
      <c r="L944" s="3" t="s">
        <v>311</v>
      </c>
      <c r="M944" s="3" t="s">
        <v>854</v>
      </c>
      <c r="N944" s="2">
        <v>45279.546712962961</v>
      </c>
      <c r="O944" s="3" t="s">
        <v>903</v>
      </c>
      <c r="P944" s="3">
        <v>7.6</v>
      </c>
      <c r="Q944" s="2">
        <v>45279.525879629626</v>
      </c>
      <c r="R944" s="3" t="s">
        <v>223</v>
      </c>
      <c r="S944" s="3" t="s">
        <v>30</v>
      </c>
      <c r="T944" s="3">
        <v>0.02</v>
      </c>
      <c r="U944" s="2">
        <v>45279.396944444445</v>
      </c>
      <c r="V944" s="3" t="s">
        <v>1203</v>
      </c>
      <c r="W944" s="3" t="s">
        <v>1048</v>
      </c>
      <c r="X944" s="2">
        <v>45279.477500000001</v>
      </c>
      <c r="Y944" s="3">
        <v>77.5</v>
      </c>
      <c r="Z944" s="3">
        <v>11.5</v>
      </c>
      <c r="AA944" s="2">
        <v>45279.466377314813</v>
      </c>
      <c r="AB944" s="3" t="s">
        <v>387</v>
      </c>
      <c r="AC944" s="3" t="s">
        <v>30</v>
      </c>
      <c r="AD944" s="3">
        <v>0.02</v>
      </c>
    </row>
    <row r="945" spans="1:30" x14ac:dyDescent="0.25">
      <c r="A945" s="2">
        <v>45279.400023148148</v>
      </c>
      <c r="B945" s="3">
        <v>276</v>
      </c>
      <c r="C945" s="3">
        <v>211</v>
      </c>
      <c r="D945" s="2">
        <v>45279.493796296301</v>
      </c>
      <c r="E945" s="3" t="s">
        <v>902</v>
      </c>
      <c r="F945" s="3">
        <v>11.6</v>
      </c>
      <c r="G945" s="2">
        <v>45279.486840277779</v>
      </c>
      <c r="H945" s="3" t="s">
        <v>194</v>
      </c>
      <c r="I945" s="3" t="s">
        <v>30</v>
      </c>
      <c r="J945" s="3">
        <v>0.02</v>
      </c>
      <c r="K945" s="2">
        <v>45279.481435185182</v>
      </c>
      <c r="L945" s="3" t="s">
        <v>1257</v>
      </c>
      <c r="M945" s="3" t="s">
        <v>777</v>
      </c>
      <c r="N945" s="2">
        <v>45279.548101851848</v>
      </c>
      <c r="O945" s="3" t="s">
        <v>903</v>
      </c>
      <c r="P945" s="3">
        <v>7.6</v>
      </c>
      <c r="Q945" s="2">
        <v>45279.527268518519</v>
      </c>
      <c r="R945" s="3" t="s">
        <v>753</v>
      </c>
      <c r="S945" s="3" t="s">
        <v>30</v>
      </c>
      <c r="T945" s="3">
        <v>0.02</v>
      </c>
      <c r="U945" s="2">
        <v>45279.398321759261</v>
      </c>
      <c r="V945" s="3" t="s">
        <v>1076</v>
      </c>
      <c r="W945" s="3" t="s">
        <v>983</v>
      </c>
      <c r="X945" s="2">
        <v>45279.478888888887</v>
      </c>
      <c r="Y945" s="3">
        <v>77.5</v>
      </c>
      <c r="Z945" s="3">
        <v>11.3</v>
      </c>
      <c r="AA945" s="2">
        <v>45279.467777777776</v>
      </c>
      <c r="AB945" s="3" t="s">
        <v>235</v>
      </c>
      <c r="AC945" s="3" t="s">
        <v>30</v>
      </c>
      <c r="AD945" s="3">
        <v>0.02</v>
      </c>
    </row>
    <row r="946" spans="1:30" x14ac:dyDescent="0.25">
      <c r="A946" s="2">
        <v>45279.401412037041</v>
      </c>
      <c r="B946" s="3">
        <v>276</v>
      </c>
      <c r="C946" s="3">
        <v>211</v>
      </c>
      <c r="D946" s="2">
        <v>45279.49518518518</v>
      </c>
      <c r="E946" s="3" t="s">
        <v>902</v>
      </c>
      <c r="F946" s="3">
        <v>11.6</v>
      </c>
      <c r="G946" s="2">
        <v>45279.488229166665</v>
      </c>
      <c r="H946" s="3" t="s">
        <v>745</v>
      </c>
      <c r="I946" s="3" t="s">
        <v>30</v>
      </c>
      <c r="J946" s="3">
        <v>0.02</v>
      </c>
      <c r="K946" s="2">
        <v>45279.482824074075</v>
      </c>
      <c r="L946" s="3" t="s">
        <v>1258</v>
      </c>
      <c r="M946" s="3" t="s">
        <v>1259</v>
      </c>
      <c r="N946" s="2">
        <v>45279.549490740741</v>
      </c>
      <c r="O946" s="3" t="s">
        <v>903</v>
      </c>
      <c r="P946" s="3">
        <v>7.6</v>
      </c>
      <c r="Q946" s="2">
        <v>45279.528657407413</v>
      </c>
      <c r="R946" s="3" t="s">
        <v>166</v>
      </c>
      <c r="S946" s="3" t="s">
        <v>30</v>
      </c>
      <c r="T946" s="3">
        <v>0.02</v>
      </c>
      <c r="U946" s="2">
        <v>45279.399722222224</v>
      </c>
      <c r="V946" s="3" t="s">
        <v>1076</v>
      </c>
      <c r="W946" s="3" t="s">
        <v>983</v>
      </c>
      <c r="X946" s="2">
        <v>45279.48027777778</v>
      </c>
      <c r="Y946" s="3" t="s">
        <v>903</v>
      </c>
      <c r="Z946" s="3">
        <v>11.2</v>
      </c>
      <c r="AA946" s="2">
        <v>45279.469166666662</v>
      </c>
      <c r="AB946" s="3" t="s">
        <v>307</v>
      </c>
      <c r="AC946" s="3" t="s">
        <v>30</v>
      </c>
      <c r="AD946" s="3">
        <v>0.02</v>
      </c>
    </row>
    <row r="947" spans="1:30" x14ac:dyDescent="0.25">
      <c r="A947" s="2">
        <v>45279.402800925927</v>
      </c>
      <c r="B947" s="3">
        <v>269</v>
      </c>
      <c r="C947" s="3">
        <v>224</v>
      </c>
      <c r="D947" s="2">
        <v>45279.496574074074</v>
      </c>
      <c r="E947" s="3">
        <v>77.5</v>
      </c>
      <c r="F947" s="3">
        <v>11.6</v>
      </c>
      <c r="G947" s="2">
        <v>45279.489629629628</v>
      </c>
      <c r="H947" s="3" t="s">
        <v>189</v>
      </c>
      <c r="I947" s="3" t="s">
        <v>30</v>
      </c>
      <c r="J947" s="3">
        <v>0.02</v>
      </c>
      <c r="K947" s="2">
        <v>45279.484212962961</v>
      </c>
      <c r="L947" s="3" t="s">
        <v>1258</v>
      </c>
      <c r="M947" s="3" t="s">
        <v>1259</v>
      </c>
      <c r="N947" s="2">
        <v>45279.550879629634</v>
      </c>
      <c r="O947" s="3" t="s">
        <v>903</v>
      </c>
      <c r="P947" s="3">
        <v>7.5</v>
      </c>
      <c r="Q947" s="2">
        <v>45279.530046296291</v>
      </c>
      <c r="R947" s="3" t="s">
        <v>1415</v>
      </c>
      <c r="S947" s="3" t="s">
        <v>30</v>
      </c>
      <c r="T947" s="3">
        <v>0.02</v>
      </c>
      <c r="U947" s="2">
        <v>45279.40111111111</v>
      </c>
      <c r="V947" s="3" t="s">
        <v>1099</v>
      </c>
      <c r="W947" s="3" t="s">
        <v>987</v>
      </c>
      <c r="X947" s="2">
        <v>45279.481666666667</v>
      </c>
      <c r="Y947" s="3">
        <v>78.5</v>
      </c>
      <c r="Z947" s="3">
        <v>11.1</v>
      </c>
      <c r="AA947" s="2">
        <v>45279.470555555556</v>
      </c>
      <c r="AB947" s="3" t="s">
        <v>273</v>
      </c>
      <c r="AC947" s="3" t="s">
        <v>30</v>
      </c>
      <c r="AD947" s="3">
        <v>0.03</v>
      </c>
    </row>
    <row r="948" spans="1:30" x14ac:dyDescent="0.25">
      <c r="A948" s="2">
        <v>45279.404189814813</v>
      </c>
      <c r="B948" s="3">
        <v>261</v>
      </c>
      <c r="C948" s="3">
        <v>209</v>
      </c>
      <c r="D948" s="2">
        <v>45279.497962962967</v>
      </c>
      <c r="E948" s="3" t="s">
        <v>902</v>
      </c>
      <c r="F948" s="3">
        <v>11.6</v>
      </c>
      <c r="G948" s="2">
        <v>45279.491006944445</v>
      </c>
      <c r="H948" s="3" t="s">
        <v>745</v>
      </c>
      <c r="I948" s="3" t="s">
        <v>30</v>
      </c>
      <c r="J948" s="3">
        <v>0.02</v>
      </c>
      <c r="K948" s="2">
        <v>45279.486990740741</v>
      </c>
      <c r="L948" s="3" t="s">
        <v>401</v>
      </c>
      <c r="M948" s="3" t="s">
        <v>1260</v>
      </c>
      <c r="N948" s="2">
        <v>45279.552268518513</v>
      </c>
      <c r="O948" s="3" t="s">
        <v>903</v>
      </c>
      <c r="P948" s="3">
        <v>7.6</v>
      </c>
      <c r="Q948" s="2">
        <v>45279.531435185185</v>
      </c>
      <c r="R948" s="3" t="s">
        <v>335</v>
      </c>
      <c r="S948" s="3" t="s">
        <v>30</v>
      </c>
      <c r="T948" s="3">
        <v>0.02</v>
      </c>
      <c r="U948" s="2">
        <v>45279.402488425927</v>
      </c>
      <c r="V948" s="3" t="s">
        <v>1075</v>
      </c>
      <c r="W948" s="3" t="s">
        <v>1010</v>
      </c>
      <c r="X948" s="2">
        <v>45279.483055555553</v>
      </c>
      <c r="Y948" s="3" t="s">
        <v>904</v>
      </c>
      <c r="Z948" s="3">
        <v>11.1</v>
      </c>
      <c r="AA948" s="2">
        <v>45279.471944444449</v>
      </c>
      <c r="AB948" s="3" t="s">
        <v>232</v>
      </c>
      <c r="AC948" s="3" t="s">
        <v>30</v>
      </c>
      <c r="AD948" s="3">
        <v>0.03</v>
      </c>
    </row>
    <row r="949" spans="1:30" x14ac:dyDescent="0.25">
      <c r="A949" s="2">
        <v>45279.405578703707</v>
      </c>
      <c r="B949" s="3">
        <v>261</v>
      </c>
      <c r="C949" s="3">
        <v>209</v>
      </c>
      <c r="D949" s="2">
        <v>45279.499351851853</v>
      </c>
      <c r="E949" s="3" t="s">
        <v>902</v>
      </c>
      <c r="F949" s="3">
        <v>11.6</v>
      </c>
      <c r="G949" s="2">
        <v>45279.492407407408</v>
      </c>
      <c r="H949" s="3" t="s">
        <v>52</v>
      </c>
      <c r="I949" s="3" t="s">
        <v>30</v>
      </c>
      <c r="J949" s="3">
        <v>0.02</v>
      </c>
      <c r="K949" s="2">
        <v>45279.488379629634</v>
      </c>
      <c r="L949" s="3" t="s">
        <v>401</v>
      </c>
      <c r="M949" s="3" t="s">
        <v>1260</v>
      </c>
      <c r="N949" s="2">
        <v>45279.553657407407</v>
      </c>
      <c r="O949" s="3" t="s">
        <v>903</v>
      </c>
      <c r="P949" s="3">
        <v>7.5</v>
      </c>
      <c r="Q949" s="2">
        <v>45279.532824074078</v>
      </c>
      <c r="R949" s="3" t="s">
        <v>335</v>
      </c>
      <c r="S949" s="3" t="s">
        <v>30</v>
      </c>
      <c r="T949" s="3">
        <v>0.02</v>
      </c>
      <c r="U949" s="2">
        <v>45279.40388888889</v>
      </c>
      <c r="V949" s="3" t="s">
        <v>1075</v>
      </c>
      <c r="W949" s="3" t="s">
        <v>1010</v>
      </c>
      <c r="X949" s="2">
        <v>45279.484444444446</v>
      </c>
      <c r="Y949" s="3">
        <v>79.5</v>
      </c>
      <c r="Z949" s="3" t="s">
        <v>915</v>
      </c>
      <c r="AA949" s="2">
        <v>45279.473333333328</v>
      </c>
      <c r="AB949" s="3" t="s">
        <v>233</v>
      </c>
      <c r="AC949" s="3" t="s">
        <v>30</v>
      </c>
      <c r="AD949" s="3">
        <v>0.05</v>
      </c>
    </row>
    <row r="950" spans="1:30" x14ac:dyDescent="0.25">
      <c r="A950" s="2">
        <v>45279.406967592593</v>
      </c>
      <c r="B950" s="3">
        <v>273</v>
      </c>
      <c r="C950" s="3">
        <v>223</v>
      </c>
      <c r="D950" s="2">
        <v>45279.500740740739</v>
      </c>
      <c r="E950" s="3" t="s">
        <v>902</v>
      </c>
      <c r="F950" s="3">
        <v>11.5</v>
      </c>
      <c r="G950" s="2">
        <v>45279.493796296301</v>
      </c>
      <c r="H950" s="3" t="s">
        <v>746</v>
      </c>
      <c r="I950" s="3" t="s">
        <v>30</v>
      </c>
      <c r="J950" s="3">
        <v>0.02</v>
      </c>
      <c r="K950" s="2">
        <v>45279.489780092597</v>
      </c>
      <c r="L950" s="3" t="s">
        <v>214</v>
      </c>
      <c r="M950" s="3" t="s">
        <v>206</v>
      </c>
      <c r="N950" s="2">
        <v>45279.5550462963</v>
      </c>
      <c r="O950" s="3" t="s">
        <v>903</v>
      </c>
      <c r="P950" s="3">
        <v>7.5</v>
      </c>
      <c r="Q950" s="2">
        <v>45279.534212962964</v>
      </c>
      <c r="R950" s="3" t="s">
        <v>208</v>
      </c>
      <c r="S950" s="3" t="s">
        <v>30</v>
      </c>
      <c r="T950" s="3">
        <v>0.02</v>
      </c>
      <c r="U950" s="2">
        <v>45279.405277777776</v>
      </c>
      <c r="V950" s="3" t="s">
        <v>1188</v>
      </c>
      <c r="W950" s="3" t="s">
        <v>1048</v>
      </c>
      <c r="X950" s="2">
        <v>45279.485833333332</v>
      </c>
      <c r="Y950" s="3" t="s">
        <v>864</v>
      </c>
      <c r="Z950" s="3">
        <v>10.9</v>
      </c>
      <c r="AA950" s="2">
        <v>45279.474722222221</v>
      </c>
      <c r="AB950" s="3" t="s">
        <v>226</v>
      </c>
      <c r="AC950" s="3" t="s">
        <v>30</v>
      </c>
      <c r="AD950" s="3">
        <v>0.05</v>
      </c>
    </row>
    <row r="951" spans="1:30" x14ac:dyDescent="0.25">
      <c r="A951" s="2">
        <v>45279.408356481479</v>
      </c>
      <c r="B951" s="3">
        <v>291</v>
      </c>
      <c r="C951" s="3">
        <v>227</v>
      </c>
      <c r="D951" s="2">
        <v>45279.502118055556</v>
      </c>
      <c r="E951" s="3" t="s">
        <v>902</v>
      </c>
      <c r="F951" s="3">
        <v>11.5</v>
      </c>
      <c r="G951" s="2">
        <v>45279.49518518518</v>
      </c>
      <c r="H951" s="3" t="s">
        <v>33</v>
      </c>
      <c r="I951" s="3" t="s">
        <v>30</v>
      </c>
      <c r="J951" s="3">
        <v>0.02</v>
      </c>
      <c r="K951" s="2">
        <v>45279.491157407407</v>
      </c>
      <c r="L951" s="3" t="s">
        <v>281</v>
      </c>
      <c r="M951" s="3" t="s">
        <v>792</v>
      </c>
      <c r="N951" s="2">
        <v>45279.557824074072</v>
      </c>
      <c r="O951" s="3" t="s">
        <v>903</v>
      </c>
      <c r="P951" s="3">
        <v>7.6</v>
      </c>
      <c r="Q951" s="2">
        <v>45279.535601851851</v>
      </c>
      <c r="R951" s="3" t="s">
        <v>217</v>
      </c>
      <c r="S951" s="3" t="s">
        <v>30</v>
      </c>
      <c r="T951" s="3">
        <v>0.02</v>
      </c>
      <c r="U951" s="2">
        <v>45279.406666666662</v>
      </c>
      <c r="V951" s="3" t="s">
        <v>1232</v>
      </c>
      <c r="W951" s="3" t="s">
        <v>1311</v>
      </c>
      <c r="X951" s="2">
        <v>45279.487222222218</v>
      </c>
      <c r="Y951" s="3" t="s">
        <v>864</v>
      </c>
      <c r="Z951" s="3">
        <v>10.9</v>
      </c>
      <c r="AA951" s="2">
        <v>45279.476099537038</v>
      </c>
      <c r="AB951" s="3" t="s">
        <v>227</v>
      </c>
      <c r="AC951" s="3" t="s">
        <v>30</v>
      </c>
      <c r="AD951" s="3">
        <v>0.05</v>
      </c>
    </row>
    <row r="952" spans="1:30" x14ac:dyDescent="0.25">
      <c r="A952" s="2">
        <v>45279.409745370373</v>
      </c>
      <c r="B952" s="3">
        <v>291</v>
      </c>
      <c r="C952" s="3">
        <v>227</v>
      </c>
      <c r="D952" s="2">
        <v>45279.503506944442</v>
      </c>
      <c r="E952" s="3" t="s">
        <v>902</v>
      </c>
      <c r="F952" s="3">
        <v>11.4</v>
      </c>
      <c r="G952" s="2">
        <v>45279.496574074074</v>
      </c>
      <c r="H952" s="3" t="s">
        <v>747</v>
      </c>
      <c r="I952" s="3" t="s">
        <v>30</v>
      </c>
      <c r="J952" s="3">
        <v>0.02</v>
      </c>
      <c r="K952" s="2">
        <v>45279.4925462963</v>
      </c>
      <c r="L952" s="3" t="s">
        <v>281</v>
      </c>
      <c r="M952" s="3" t="s">
        <v>792</v>
      </c>
      <c r="N952" s="2">
        <v>45279.559212962966</v>
      </c>
      <c r="O952" s="3" t="s">
        <v>903</v>
      </c>
      <c r="P952" s="3">
        <v>7.6</v>
      </c>
      <c r="Q952" s="2">
        <v>45279.536990740744</v>
      </c>
      <c r="R952" s="3" t="s">
        <v>219</v>
      </c>
      <c r="S952" s="3" t="s">
        <v>30</v>
      </c>
      <c r="T952" s="3">
        <v>0.02</v>
      </c>
      <c r="U952" s="2">
        <v>45279.408055555556</v>
      </c>
      <c r="V952" s="3" t="s">
        <v>1232</v>
      </c>
      <c r="W952" s="3" t="s">
        <v>1311</v>
      </c>
      <c r="X952" s="2">
        <v>45279.488611111112</v>
      </c>
      <c r="Y952" s="3">
        <v>80.5</v>
      </c>
      <c r="Z952" s="3">
        <v>10.9</v>
      </c>
      <c r="AA952" s="2">
        <v>45279.477500000001</v>
      </c>
      <c r="AB952" s="3" t="s">
        <v>1418</v>
      </c>
      <c r="AC952" s="3" t="s">
        <v>30</v>
      </c>
      <c r="AD952" s="3">
        <v>0.05</v>
      </c>
    </row>
    <row r="953" spans="1:30" x14ac:dyDescent="0.25">
      <c r="A953" s="2">
        <v>45279.411134259259</v>
      </c>
      <c r="B953" s="3">
        <v>264</v>
      </c>
      <c r="C953" s="3">
        <v>217</v>
      </c>
      <c r="D953" s="2">
        <v>45279.504907407405</v>
      </c>
      <c r="E953" s="3" t="s">
        <v>902</v>
      </c>
      <c r="F953" s="3">
        <v>11.4</v>
      </c>
      <c r="G953" s="2">
        <v>45279.497962962967</v>
      </c>
      <c r="H953" s="3" t="s">
        <v>668</v>
      </c>
      <c r="I953" s="3" t="s">
        <v>30</v>
      </c>
      <c r="J953" s="3">
        <v>0.02</v>
      </c>
      <c r="K953" s="2">
        <v>45279.493935185186</v>
      </c>
      <c r="L953" s="3" t="s">
        <v>1261</v>
      </c>
      <c r="M953" s="3" t="s">
        <v>295</v>
      </c>
      <c r="N953" s="2">
        <v>45279.560601851852</v>
      </c>
      <c r="O953" s="3">
        <v>78.5</v>
      </c>
      <c r="P953" s="3">
        <v>7.6</v>
      </c>
      <c r="Q953" s="2">
        <v>45279.53837962963</v>
      </c>
      <c r="R953" s="3" t="s">
        <v>218</v>
      </c>
      <c r="S953" s="3" t="s">
        <v>30</v>
      </c>
      <c r="T953" s="3">
        <v>0.02</v>
      </c>
      <c r="U953" s="2">
        <v>45279.409444444449</v>
      </c>
      <c r="V953" s="3" t="s">
        <v>1212</v>
      </c>
      <c r="W953" s="3" t="s">
        <v>1311</v>
      </c>
      <c r="X953" s="2">
        <v>45279.490000000005</v>
      </c>
      <c r="Y953" s="3" t="s">
        <v>905</v>
      </c>
      <c r="Z953" s="3">
        <v>10.8</v>
      </c>
      <c r="AA953" s="2">
        <v>45279.478888888887</v>
      </c>
      <c r="AB953" s="3" t="s">
        <v>156</v>
      </c>
      <c r="AC953" s="3" t="s">
        <v>30</v>
      </c>
      <c r="AD953" s="3">
        <v>0.05</v>
      </c>
    </row>
    <row r="954" spans="1:30" x14ac:dyDescent="0.25">
      <c r="A954" s="2">
        <v>45279.412523148145</v>
      </c>
      <c r="B954" s="3">
        <v>291</v>
      </c>
      <c r="C954" s="3">
        <v>226</v>
      </c>
      <c r="D954" s="2">
        <v>45279.506296296298</v>
      </c>
      <c r="E954" s="3">
        <v>77.5</v>
      </c>
      <c r="F954" s="3">
        <v>11.4</v>
      </c>
      <c r="G954" s="2">
        <v>45279.499351851853</v>
      </c>
      <c r="H954" s="3" t="s">
        <v>748</v>
      </c>
      <c r="I954" s="3" t="s">
        <v>30</v>
      </c>
      <c r="J954" s="3">
        <v>0.02</v>
      </c>
      <c r="K954" s="2">
        <v>45279.495324074072</v>
      </c>
      <c r="L954" s="3" t="s">
        <v>311</v>
      </c>
      <c r="M954" s="3" t="s">
        <v>1262</v>
      </c>
      <c r="N954" s="2">
        <v>45279.561990740738</v>
      </c>
      <c r="O954" s="3">
        <v>78.5</v>
      </c>
      <c r="P954" s="3">
        <v>7.6</v>
      </c>
      <c r="Q954" s="2">
        <v>45279.539768518516</v>
      </c>
      <c r="R954" s="3" t="s">
        <v>312</v>
      </c>
      <c r="S954" s="3" t="s">
        <v>30</v>
      </c>
      <c r="T954" s="3">
        <v>0.02</v>
      </c>
      <c r="U954" s="2">
        <v>45279.410833333328</v>
      </c>
      <c r="V954" s="3" t="s">
        <v>1075</v>
      </c>
      <c r="W954" s="3" t="s">
        <v>1303</v>
      </c>
      <c r="X954" s="2">
        <v>45279.491388888884</v>
      </c>
      <c r="Y954" s="3" t="s">
        <v>905</v>
      </c>
      <c r="Z954" s="3">
        <v>10.8</v>
      </c>
      <c r="AA954" s="2">
        <v>45279.48027777778</v>
      </c>
      <c r="AB954" s="3" t="s">
        <v>388</v>
      </c>
      <c r="AC954" s="3" t="s">
        <v>30</v>
      </c>
      <c r="AD954" s="3">
        <v>0.05</v>
      </c>
    </row>
    <row r="955" spans="1:30" x14ac:dyDescent="0.25">
      <c r="A955" s="2">
        <v>45279.413912037038</v>
      </c>
      <c r="B955" s="3">
        <v>291</v>
      </c>
      <c r="C955" s="3">
        <v>226</v>
      </c>
      <c r="D955" s="2">
        <v>45279.507685185185</v>
      </c>
      <c r="E955" s="3">
        <v>77.5</v>
      </c>
      <c r="F955" s="3">
        <v>11.4</v>
      </c>
      <c r="G955" s="2">
        <v>45279.500740740739</v>
      </c>
      <c r="H955" s="3" t="s">
        <v>595</v>
      </c>
      <c r="I955" s="3">
        <v>1.47</v>
      </c>
      <c r="J955" s="3">
        <v>0.02</v>
      </c>
      <c r="K955" s="2">
        <v>45279.496712962966</v>
      </c>
      <c r="L955" s="3" t="s">
        <v>311</v>
      </c>
      <c r="M955" s="3" t="s">
        <v>1262</v>
      </c>
      <c r="N955" s="2">
        <v>45279.563379629632</v>
      </c>
      <c r="O955" s="3" t="s">
        <v>903</v>
      </c>
      <c r="P955" s="3">
        <v>7.7</v>
      </c>
      <c r="Q955" s="2">
        <v>45279.54115740741</v>
      </c>
      <c r="R955" s="3" t="s">
        <v>737</v>
      </c>
      <c r="S955" s="3" t="s">
        <v>30</v>
      </c>
      <c r="T955" s="3">
        <v>0.02</v>
      </c>
      <c r="U955" s="2">
        <v>45279.412222222221</v>
      </c>
      <c r="V955" s="3" t="s">
        <v>1075</v>
      </c>
      <c r="W955" s="3" t="s">
        <v>1303</v>
      </c>
      <c r="X955" s="2">
        <v>45279.492777777778</v>
      </c>
      <c r="Y955" s="3" t="s">
        <v>905</v>
      </c>
      <c r="Z955" s="3">
        <v>10.8</v>
      </c>
      <c r="AA955" s="2">
        <v>45279.481666666667</v>
      </c>
      <c r="AB955" s="3" t="s">
        <v>444</v>
      </c>
      <c r="AC955" s="3" t="s">
        <v>30</v>
      </c>
      <c r="AD955" s="3">
        <v>0.05</v>
      </c>
    </row>
    <row r="956" spans="1:30" x14ac:dyDescent="0.25">
      <c r="A956" s="2">
        <v>45279.415300925924</v>
      </c>
      <c r="B956" s="3">
        <v>356</v>
      </c>
      <c r="C956" s="3">
        <v>295</v>
      </c>
      <c r="D956" s="2">
        <v>45279.509074074071</v>
      </c>
      <c r="E956" s="3">
        <v>77.5</v>
      </c>
      <c r="F956" s="3">
        <v>11.4</v>
      </c>
      <c r="G956" s="2">
        <v>45279.502118055556</v>
      </c>
      <c r="H956" s="3" t="s">
        <v>748</v>
      </c>
      <c r="I956" s="3">
        <v>1.54</v>
      </c>
      <c r="J956" s="3">
        <v>0.02</v>
      </c>
      <c r="K956" s="2">
        <v>45279.498101851852</v>
      </c>
      <c r="L956" s="3" t="s">
        <v>1263</v>
      </c>
      <c r="M956" s="3" t="s">
        <v>277</v>
      </c>
      <c r="N956" s="2">
        <v>45279.564768518518</v>
      </c>
      <c r="O956" s="3" t="s">
        <v>903</v>
      </c>
      <c r="P956" s="3">
        <v>7.7</v>
      </c>
      <c r="Q956" s="2">
        <v>45279.542546296296</v>
      </c>
      <c r="R956" s="3" t="s">
        <v>693</v>
      </c>
      <c r="S956" s="3" t="s">
        <v>30</v>
      </c>
      <c r="T956" s="3">
        <v>0.02</v>
      </c>
      <c r="U956" s="2">
        <v>45279.413599537038</v>
      </c>
      <c r="V956" s="3" t="s">
        <v>969</v>
      </c>
      <c r="W956" s="3" t="s">
        <v>1047</v>
      </c>
      <c r="X956" s="2">
        <v>45279.494166666671</v>
      </c>
      <c r="Y956" s="3" t="s">
        <v>905</v>
      </c>
      <c r="Z956" s="3">
        <v>10.7</v>
      </c>
      <c r="AA956" s="2">
        <v>45279.483055555553</v>
      </c>
      <c r="AB956" s="3" t="s">
        <v>186</v>
      </c>
      <c r="AC956" s="3" t="s">
        <v>30</v>
      </c>
      <c r="AD956" s="3">
        <v>0.05</v>
      </c>
    </row>
    <row r="957" spans="1:30" x14ac:dyDescent="0.25">
      <c r="A957" s="2">
        <v>45279.416689814811</v>
      </c>
      <c r="B957" s="3">
        <v>317</v>
      </c>
      <c r="C957" s="3">
        <v>255</v>
      </c>
      <c r="D957" s="2">
        <v>45279.510462962964</v>
      </c>
      <c r="E957" s="3">
        <v>77.5</v>
      </c>
      <c r="F957" s="3">
        <v>11.3</v>
      </c>
      <c r="G957" s="2">
        <v>45279.503506944442</v>
      </c>
      <c r="H957" s="3" t="s">
        <v>655</v>
      </c>
      <c r="I957" s="3">
        <v>1.47</v>
      </c>
      <c r="J957" s="3">
        <v>0.02</v>
      </c>
      <c r="K957" s="2">
        <v>45279.499490740738</v>
      </c>
      <c r="L957" s="3" t="s">
        <v>807</v>
      </c>
      <c r="M957" s="3" t="s">
        <v>1082</v>
      </c>
      <c r="N957" s="2">
        <v>45279.566157407404</v>
      </c>
      <c r="O957" s="3" t="s">
        <v>903</v>
      </c>
      <c r="P957" s="3">
        <v>7.7</v>
      </c>
      <c r="Q957" s="2">
        <v>45279.543935185182</v>
      </c>
      <c r="R957" s="3" t="s">
        <v>308</v>
      </c>
      <c r="S957" s="3" t="s">
        <v>30</v>
      </c>
      <c r="T957" s="3">
        <v>0.02</v>
      </c>
      <c r="U957" s="2">
        <v>45279.414988425924</v>
      </c>
      <c r="V957" s="3" t="s">
        <v>1108</v>
      </c>
      <c r="W957" s="3" t="s">
        <v>1064</v>
      </c>
      <c r="X957" s="2">
        <v>45279.495555555557</v>
      </c>
      <c r="Y957" s="3">
        <v>81.5</v>
      </c>
      <c r="Z957" s="3">
        <v>10.7</v>
      </c>
      <c r="AA957" s="2">
        <v>45279.484444444446</v>
      </c>
      <c r="AB957" s="3" t="s">
        <v>108</v>
      </c>
      <c r="AC957" s="3" t="s">
        <v>30</v>
      </c>
      <c r="AD957" s="3">
        <v>0.05</v>
      </c>
    </row>
    <row r="958" spans="1:30" x14ac:dyDescent="0.25">
      <c r="A958" s="2">
        <v>45279.418078703704</v>
      </c>
      <c r="B958" s="3">
        <v>317</v>
      </c>
      <c r="C958" s="3">
        <v>255</v>
      </c>
      <c r="D958" s="2">
        <v>45279.51185185185</v>
      </c>
      <c r="E958" s="3">
        <v>77.5</v>
      </c>
      <c r="F958" s="3">
        <v>11.3</v>
      </c>
      <c r="G958" s="2">
        <v>45279.504907407405</v>
      </c>
      <c r="H958" s="3" t="s">
        <v>238</v>
      </c>
      <c r="I958" s="3" t="s">
        <v>30</v>
      </c>
      <c r="J958" s="3">
        <v>0.02</v>
      </c>
      <c r="K958" s="2">
        <v>45279.500879629632</v>
      </c>
      <c r="L958" s="3" t="s">
        <v>807</v>
      </c>
      <c r="M958" s="3" t="s">
        <v>1082</v>
      </c>
      <c r="N958" s="2">
        <v>45279.567546296297</v>
      </c>
      <c r="O958" s="3">
        <v>78.5</v>
      </c>
      <c r="P958" s="3">
        <v>7.6</v>
      </c>
      <c r="Q958" s="2">
        <v>45279.545324074075</v>
      </c>
      <c r="R958" s="3" t="s">
        <v>348</v>
      </c>
      <c r="S958" s="3" t="s">
        <v>30</v>
      </c>
      <c r="T958" s="3">
        <v>0.02</v>
      </c>
      <c r="U958" s="2">
        <v>45279.416388888887</v>
      </c>
      <c r="V958" s="3" t="s">
        <v>1108</v>
      </c>
      <c r="W958" s="3" t="s">
        <v>1064</v>
      </c>
      <c r="X958" s="2">
        <v>45279.496944444443</v>
      </c>
      <c r="Y958" s="3" t="s">
        <v>907</v>
      </c>
      <c r="Z958" s="3">
        <v>10.7</v>
      </c>
      <c r="AA958" s="2">
        <v>45279.485833333332</v>
      </c>
      <c r="AB958" s="3" t="s">
        <v>105</v>
      </c>
      <c r="AC958" s="3" t="s">
        <v>30</v>
      </c>
      <c r="AD958" s="3">
        <v>0.05</v>
      </c>
    </row>
    <row r="959" spans="1:30" x14ac:dyDescent="0.25">
      <c r="A959" s="2">
        <v>45279.419467592597</v>
      </c>
      <c r="B959" s="3">
        <v>299</v>
      </c>
      <c r="C959" s="3">
        <v>245</v>
      </c>
      <c r="D959" s="2">
        <v>45279.513240740736</v>
      </c>
      <c r="E959" s="3">
        <v>77.5</v>
      </c>
      <c r="F959" s="3">
        <v>11.3</v>
      </c>
      <c r="G959" s="2">
        <v>45279.506296296298</v>
      </c>
      <c r="H959" s="3" t="s">
        <v>644</v>
      </c>
      <c r="I959" s="3" t="s">
        <v>30</v>
      </c>
      <c r="J959" s="3">
        <v>0.02</v>
      </c>
      <c r="K959" s="2">
        <v>45279.502268518518</v>
      </c>
      <c r="L959" s="3" t="s">
        <v>136</v>
      </c>
      <c r="M959" s="3" t="s">
        <v>279</v>
      </c>
      <c r="N959" s="2">
        <v>45279.568935185191</v>
      </c>
      <c r="O959" s="3" t="s">
        <v>904</v>
      </c>
      <c r="P959" s="3">
        <v>7.7</v>
      </c>
      <c r="Q959" s="2">
        <v>45279.546712962961</v>
      </c>
      <c r="R959" s="3" t="s">
        <v>302</v>
      </c>
      <c r="S959" s="3" t="s">
        <v>30</v>
      </c>
      <c r="T959" s="3">
        <v>0.02</v>
      </c>
      <c r="U959" s="2">
        <v>45279.41777777778</v>
      </c>
      <c r="V959" s="3" t="s">
        <v>1066</v>
      </c>
      <c r="W959" s="3" t="s">
        <v>1078</v>
      </c>
      <c r="X959" s="2">
        <v>45279.498333333337</v>
      </c>
      <c r="Y959" s="3" t="s">
        <v>907</v>
      </c>
      <c r="Z959" s="3">
        <v>10.6</v>
      </c>
      <c r="AA959" s="2">
        <v>45279.487222222218</v>
      </c>
      <c r="AB959" s="3" t="s">
        <v>43</v>
      </c>
      <c r="AC959" s="3" t="s">
        <v>30</v>
      </c>
      <c r="AD959" s="3">
        <v>0.05</v>
      </c>
    </row>
    <row r="960" spans="1:30" x14ac:dyDescent="0.25">
      <c r="A960" s="2">
        <v>45279.420856481476</v>
      </c>
      <c r="B960" s="3">
        <v>284</v>
      </c>
      <c r="C960" s="3">
        <v>235</v>
      </c>
      <c r="D960" s="2">
        <v>45279.51462962963</v>
      </c>
      <c r="E960" s="3">
        <v>77.5</v>
      </c>
      <c r="F960" s="3">
        <v>11.3</v>
      </c>
      <c r="G960" s="2">
        <v>45279.507685185185</v>
      </c>
      <c r="H960" s="3" t="s">
        <v>33</v>
      </c>
      <c r="I960" s="3" t="s">
        <v>30</v>
      </c>
      <c r="J960" s="3">
        <v>0.02</v>
      </c>
      <c r="K960" s="2">
        <v>45279.503668981481</v>
      </c>
      <c r="L960" s="3" t="s">
        <v>86</v>
      </c>
      <c r="M960" s="3" t="s">
        <v>790</v>
      </c>
      <c r="N960" s="2">
        <v>45279.57032407407</v>
      </c>
      <c r="O960" s="3" t="s">
        <v>904</v>
      </c>
      <c r="P960" s="3">
        <v>7.7</v>
      </c>
      <c r="Q960" s="2">
        <v>45279.548101851848</v>
      </c>
      <c r="R960" s="3" t="s">
        <v>162</v>
      </c>
      <c r="S960" s="3" t="s">
        <v>30</v>
      </c>
      <c r="T960" s="3">
        <v>0.02</v>
      </c>
      <c r="U960" s="2">
        <v>45279.419166666667</v>
      </c>
      <c r="V960" s="3" t="s">
        <v>978</v>
      </c>
      <c r="W960" s="3" t="s">
        <v>1038</v>
      </c>
      <c r="X960" s="2">
        <v>45279.499722222223</v>
      </c>
      <c r="Y960" s="3" t="s">
        <v>907</v>
      </c>
      <c r="Z960" s="3">
        <v>10.6</v>
      </c>
      <c r="AA960" s="2">
        <v>45279.488611111112</v>
      </c>
      <c r="AB960" s="3" t="s">
        <v>454</v>
      </c>
      <c r="AC960" s="3" t="s">
        <v>30</v>
      </c>
      <c r="AD960" s="3">
        <v>0.06</v>
      </c>
    </row>
    <row r="961" spans="1:30" x14ac:dyDescent="0.25">
      <c r="A961" s="2">
        <v>45279.42224537037</v>
      </c>
      <c r="B961" s="3">
        <v>284</v>
      </c>
      <c r="C961" s="3">
        <v>235</v>
      </c>
      <c r="D961" s="2">
        <v>45279.516018518523</v>
      </c>
      <c r="E961" s="3">
        <v>77.5</v>
      </c>
      <c r="F961" s="3">
        <v>11.3</v>
      </c>
      <c r="G961" s="2">
        <v>45279.509074074071</v>
      </c>
      <c r="H961" s="3" t="s">
        <v>190</v>
      </c>
      <c r="I961" s="3" t="s">
        <v>30</v>
      </c>
      <c r="J961" s="3">
        <v>0.02</v>
      </c>
      <c r="K961" s="2">
        <v>45279.505046296297</v>
      </c>
      <c r="L961" s="3" t="s">
        <v>86</v>
      </c>
      <c r="M961" s="3" t="s">
        <v>790</v>
      </c>
      <c r="N961" s="2">
        <v>45279.571712962963</v>
      </c>
      <c r="O961" s="3" t="s">
        <v>904</v>
      </c>
      <c r="P961" s="3">
        <v>7.7</v>
      </c>
      <c r="Q961" s="2">
        <v>45279.549490740741</v>
      </c>
      <c r="R961" s="3" t="s">
        <v>147</v>
      </c>
      <c r="S961" s="3" t="s">
        <v>30</v>
      </c>
      <c r="T961" s="3">
        <v>0.02</v>
      </c>
      <c r="U961" s="2">
        <v>45279.420555555553</v>
      </c>
      <c r="V961" s="3" t="s">
        <v>978</v>
      </c>
      <c r="W961" s="3" t="s">
        <v>1038</v>
      </c>
      <c r="X961" s="2">
        <v>45279.501111111109</v>
      </c>
      <c r="Y961" s="3">
        <v>82.5</v>
      </c>
      <c r="Z961" s="3">
        <v>10.5</v>
      </c>
      <c r="AA961" s="2">
        <v>45279.490000000005</v>
      </c>
      <c r="AB961" s="3" t="s">
        <v>581</v>
      </c>
      <c r="AC961" s="3" t="s">
        <v>30</v>
      </c>
      <c r="AD961" s="3">
        <v>0.05</v>
      </c>
    </row>
    <row r="962" spans="1:30" x14ac:dyDescent="0.25">
      <c r="A962" s="2">
        <v>45279.423634259263</v>
      </c>
      <c r="B962" s="3">
        <v>287</v>
      </c>
      <c r="C962" s="3">
        <v>238</v>
      </c>
      <c r="D962" s="2">
        <v>45279.517395833333</v>
      </c>
      <c r="E962" s="3">
        <v>77.5</v>
      </c>
      <c r="F962" s="3">
        <v>11.3</v>
      </c>
      <c r="G962" s="2">
        <v>45279.510462962964</v>
      </c>
      <c r="H962" s="3" t="s">
        <v>749</v>
      </c>
      <c r="I962" s="3" t="s">
        <v>30</v>
      </c>
      <c r="J962" s="3">
        <v>0.02</v>
      </c>
      <c r="K962" s="2">
        <v>45279.506435185191</v>
      </c>
      <c r="L962" s="3" t="s">
        <v>306</v>
      </c>
      <c r="M962" s="3" t="s">
        <v>683</v>
      </c>
      <c r="N962" s="2">
        <v>45279.573101851856</v>
      </c>
      <c r="O962" s="3" t="s">
        <v>904</v>
      </c>
      <c r="P962" s="3">
        <v>7.7</v>
      </c>
      <c r="Q962" s="2">
        <v>45279.550879629634</v>
      </c>
      <c r="R962" s="3" t="s">
        <v>416</v>
      </c>
      <c r="S962" s="3" t="s">
        <v>30</v>
      </c>
      <c r="T962" s="3">
        <v>0.02</v>
      </c>
      <c r="U962" s="2">
        <v>45279.421944444446</v>
      </c>
      <c r="V962" s="3" t="s">
        <v>1169</v>
      </c>
      <c r="W962" s="3" t="s">
        <v>1042</v>
      </c>
      <c r="X962" s="2">
        <v>45279.502500000002</v>
      </c>
      <c r="Y962" s="3" t="s">
        <v>908</v>
      </c>
      <c r="Z962" s="3">
        <v>10.5</v>
      </c>
      <c r="AA962" s="2">
        <v>45279.491388888884</v>
      </c>
      <c r="AB962" s="3" t="s">
        <v>132</v>
      </c>
      <c r="AC962" s="3" t="s">
        <v>30</v>
      </c>
      <c r="AD962" s="3">
        <v>0.04</v>
      </c>
    </row>
    <row r="963" spans="1:30" x14ac:dyDescent="0.25">
      <c r="A963" s="2">
        <v>45279.425023148149</v>
      </c>
      <c r="B963" s="3">
        <v>304</v>
      </c>
      <c r="C963" s="3">
        <v>247</v>
      </c>
      <c r="D963" s="2">
        <v>45279.518784722226</v>
      </c>
      <c r="E963" s="3">
        <v>77.5</v>
      </c>
      <c r="F963" s="3">
        <v>11.3</v>
      </c>
      <c r="G963" s="2">
        <v>45279.51185185185</v>
      </c>
      <c r="H963" s="3" t="s">
        <v>632</v>
      </c>
      <c r="I963" s="3" t="s">
        <v>30</v>
      </c>
      <c r="J963" s="3">
        <v>0.02</v>
      </c>
      <c r="K963" s="2">
        <v>45279.50782407407</v>
      </c>
      <c r="L963" s="3" t="s">
        <v>1149</v>
      </c>
      <c r="M963" s="3" t="s">
        <v>1075</v>
      </c>
      <c r="N963" s="2">
        <v>45279.574490740742</v>
      </c>
      <c r="O963" s="3" t="s">
        <v>904</v>
      </c>
      <c r="P963" s="3">
        <v>7.8</v>
      </c>
      <c r="Q963" s="2">
        <v>45279.552268518513</v>
      </c>
      <c r="R963" s="3" t="s">
        <v>411</v>
      </c>
      <c r="S963" s="3" t="s">
        <v>30</v>
      </c>
      <c r="T963" s="3">
        <v>0.02</v>
      </c>
      <c r="U963" s="2">
        <v>45279.423333333332</v>
      </c>
      <c r="V963" s="3" t="s">
        <v>1190</v>
      </c>
      <c r="W963" s="3" t="s">
        <v>1137</v>
      </c>
      <c r="X963" s="2">
        <v>45279.503888888888</v>
      </c>
      <c r="Y963" s="3" t="s">
        <v>908</v>
      </c>
      <c r="Z963" s="3">
        <v>10.4</v>
      </c>
      <c r="AA963" s="2">
        <v>45279.492777777778</v>
      </c>
      <c r="AB963" s="3" t="s">
        <v>672</v>
      </c>
      <c r="AC963" s="3" t="s">
        <v>30</v>
      </c>
      <c r="AD963" s="3">
        <v>0.04</v>
      </c>
    </row>
    <row r="964" spans="1:30" x14ac:dyDescent="0.25">
      <c r="A964" s="2">
        <v>45279.426412037035</v>
      </c>
      <c r="B964" s="3">
        <v>304</v>
      </c>
      <c r="C964" s="3">
        <v>247</v>
      </c>
      <c r="D964" s="2">
        <v>45279.520185185189</v>
      </c>
      <c r="E964" s="3">
        <v>77.5</v>
      </c>
      <c r="F964" s="3">
        <v>11.2</v>
      </c>
      <c r="G964" s="2">
        <v>45279.513240740736</v>
      </c>
      <c r="H964" s="3" t="s">
        <v>50</v>
      </c>
      <c r="I964" s="3" t="s">
        <v>30</v>
      </c>
      <c r="J964" s="3">
        <v>0.02</v>
      </c>
      <c r="K964" s="2">
        <v>45279.509212962963</v>
      </c>
      <c r="L964" s="3" t="s">
        <v>1149</v>
      </c>
      <c r="M964" s="3" t="s">
        <v>1075</v>
      </c>
      <c r="N964" s="2">
        <v>45279.575879629629</v>
      </c>
      <c r="O964" s="3">
        <v>79.5</v>
      </c>
      <c r="P964" s="3">
        <v>7.8</v>
      </c>
      <c r="Q964" s="2">
        <v>45279.553657407407</v>
      </c>
      <c r="R964" s="3" t="s">
        <v>281</v>
      </c>
      <c r="S964" s="3" t="s">
        <v>30</v>
      </c>
      <c r="T964" s="3">
        <v>0.02</v>
      </c>
      <c r="U964" s="2">
        <v>45279.424722222218</v>
      </c>
      <c r="V964" s="3" t="s">
        <v>1190</v>
      </c>
      <c r="W964" s="3" t="s">
        <v>1137</v>
      </c>
      <c r="X964" s="2">
        <v>45279.505277777775</v>
      </c>
      <c r="Y964" s="3" t="s">
        <v>908</v>
      </c>
      <c r="Z964" s="3">
        <v>10.4</v>
      </c>
      <c r="AA964" s="2">
        <v>45279.494166666671</v>
      </c>
      <c r="AB964" s="3" t="s">
        <v>237</v>
      </c>
      <c r="AC964" s="3" t="s">
        <v>30</v>
      </c>
      <c r="AD964" s="3">
        <v>0.04</v>
      </c>
    </row>
    <row r="965" spans="1:30" x14ac:dyDescent="0.25">
      <c r="A965" s="2">
        <v>45279.427800925929</v>
      </c>
      <c r="B965" s="3">
        <v>314</v>
      </c>
      <c r="C965" s="3">
        <v>247</v>
      </c>
      <c r="D965" s="2">
        <v>45279.521574074075</v>
      </c>
      <c r="E965" s="3">
        <v>77.5</v>
      </c>
      <c r="F965" s="3">
        <v>11.3</v>
      </c>
      <c r="G965" s="2">
        <v>45279.51462962963</v>
      </c>
      <c r="H965" s="3" t="s">
        <v>373</v>
      </c>
      <c r="I965" s="3" t="s">
        <v>30</v>
      </c>
      <c r="J965" s="3">
        <v>0.02</v>
      </c>
      <c r="K965" s="2">
        <v>45279.510601851856</v>
      </c>
      <c r="L965" s="3" t="s">
        <v>577</v>
      </c>
      <c r="M965" s="3" t="s">
        <v>337</v>
      </c>
      <c r="N965" s="2">
        <v>45279.577280092592</v>
      </c>
      <c r="O965" s="3">
        <v>79.5</v>
      </c>
      <c r="P965" s="3">
        <v>7.9</v>
      </c>
      <c r="Q965" s="2">
        <v>45279.5550462963</v>
      </c>
      <c r="R965" s="3" t="s">
        <v>281</v>
      </c>
      <c r="S965" s="3" t="s">
        <v>30</v>
      </c>
      <c r="T965" s="3">
        <v>0.02</v>
      </c>
      <c r="U965" s="2">
        <v>45279.426099537042</v>
      </c>
      <c r="V965" s="3" t="s">
        <v>1133</v>
      </c>
      <c r="W965" s="3" t="s">
        <v>1108</v>
      </c>
      <c r="X965" s="2">
        <v>45279.506666666668</v>
      </c>
      <c r="Y965" s="3" t="s">
        <v>908</v>
      </c>
      <c r="Z965" s="3">
        <v>10.4</v>
      </c>
      <c r="AA965" s="2">
        <v>45279.495555555557</v>
      </c>
      <c r="AB965" s="3" t="s">
        <v>129</v>
      </c>
      <c r="AC965" s="3" t="s">
        <v>30</v>
      </c>
      <c r="AD965" s="3">
        <v>0.05</v>
      </c>
    </row>
    <row r="966" spans="1:30" x14ac:dyDescent="0.25">
      <c r="A966" s="2">
        <v>45279.429189814815</v>
      </c>
      <c r="B966" s="3">
        <v>314</v>
      </c>
      <c r="C966" s="3">
        <v>259</v>
      </c>
      <c r="D966" s="2">
        <v>45279.522962962961</v>
      </c>
      <c r="E966" s="3">
        <v>77.5</v>
      </c>
      <c r="F966" s="3">
        <v>11.3</v>
      </c>
      <c r="G966" s="2">
        <v>45279.516018518523</v>
      </c>
      <c r="H966" s="3" t="s">
        <v>133</v>
      </c>
      <c r="I966" s="3" t="s">
        <v>30</v>
      </c>
      <c r="J966" s="3">
        <v>0.02</v>
      </c>
      <c r="K966" s="2">
        <v>45279.511990740742</v>
      </c>
      <c r="L966" s="3" t="s">
        <v>690</v>
      </c>
      <c r="M966" s="3" t="s">
        <v>847</v>
      </c>
      <c r="N966" s="2">
        <v>45279.578657407408</v>
      </c>
      <c r="O966" s="3">
        <v>79.5</v>
      </c>
      <c r="P966" s="3">
        <v>7.9</v>
      </c>
      <c r="Q966" s="2">
        <v>45279.557824074072</v>
      </c>
      <c r="R966" s="3" t="s">
        <v>409</v>
      </c>
      <c r="S966" s="3" t="s">
        <v>30</v>
      </c>
      <c r="T966" s="3">
        <v>0.02</v>
      </c>
      <c r="U966" s="2">
        <v>45279.427500000005</v>
      </c>
      <c r="V966" s="3" t="s">
        <v>977</v>
      </c>
      <c r="W966" s="3" t="s">
        <v>1210</v>
      </c>
      <c r="X966" s="2">
        <v>45279.508055555554</v>
      </c>
      <c r="Y966" s="3" t="s">
        <v>908</v>
      </c>
      <c r="Z966" s="3">
        <v>10.4</v>
      </c>
      <c r="AA966" s="2">
        <v>45279.496944444443</v>
      </c>
      <c r="AB966" s="3" t="s">
        <v>660</v>
      </c>
      <c r="AC966" s="3" t="s">
        <v>30</v>
      </c>
      <c r="AD966" s="3">
        <v>0.04</v>
      </c>
    </row>
    <row r="967" spans="1:30" x14ac:dyDescent="0.25">
      <c r="A967" s="2">
        <v>45279.430590277778</v>
      </c>
      <c r="B967" s="3">
        <v>314</v>
      </c>
      <c r="C967" s="3">
        <v>259</v>
      </c>
      <c r="D967" s="2">
        <v>45279.524351851855</v>
      </c>
      <c r="E967" s="3" t="s">
        <v>903</v>
      </c>
      <c r="F967" s="3">
        <v>11.2</v>
      </c>
      <c r="G967" s="2">
        <v>45279.517395833333</v>
      </c>
      <c r="H967" s="3" t="s">
        <v>673</v>
      </c>
      <c r="I967" s="3" t="s">
        <v>30</v>
      </c>
      <c r="J967" s="3">
        <v>0.02</v>
      </c>
      <c r="K967" s="2">
        <v>45279.513391203705</v>
      </c>
      <c r="L967" s="3" t="s">
        <v>690</v>
      </c>
      <c r="M967" s="3" t="s">
        <v>847</v>
      </c>
      <c r="N967" s="2">
        <v>45279.580046296294</v>
      </c>
      <c r="O967" s="3" t="s">
        <v>904</v>
      </c>
      <c r="P967" s="3">
        <v>7.9</v>
      </c>
      <c r="Q967" s="2">
        <v>45279.559212962966</v>
      </c>
      <c r="R967" s="3" t="s">
        <v>5</v>
      </c>
      <c r="S967" s="3" t="s">
        <v>30</v>
      </c>
      <c r="T967" s="3">
        <v>0.02</v>
      </c>
      <c r="U967" s="2">
        <v>45279.428888888884</v>
      </c>
      <c r="V967" s="3" t="s">
        <v>977</v>
      </c>
      <c r="W967" s="3" t="s">
        <v>1210</v>
      </c>
      <c r="X967" s="2">
        <v>45279.50944444444</v>
      </c>
      <c r="Y967" s="3">
        <v>83.5</v>
      </c>
      <c r="Z967" s="3">
        <v>10.4</v>
      </c>
      <c r="AA967" s="2">
        <v>45279.498333333337</v>
      </c>
      <c r="AB967" s="3" t="s">
        <v>702</v>
      </c>
      <c r="AC967" s="3" t="s">
        <v>30</v>
      </c>
      <c r="AD967" s="3">
        <v>0.04</v>
      </c>
    </row>
    <row r="968" spans="1:30" x14ac:dyDescent="0.25">
      <c r="A968" s="2">
        <v>45279.431967592594</v>
      </c>
      <c r="B968" s="3">
        <v>348</v>
      </c>
      <c r="C968" s="3">
        <v>278</v>
      </c>
      <c r="D968" s="2">
        <v>45279.525740740741</v>
      </c>
      <c r="E968" s="3" t="s">
        <v>903</v>
      </c>
      <c r="F968" s="3">
        <v>11.3</v>
      </c>
      <c r="G968" s="2">
        <v>45279.518784722226</v>
      </c>
      <c r="H968" s="3" t="s">
        <v>750</v>
      </c>
      <c r="I968" s="3" t="s">
        <v>30</v>
      </c>
      <c r="J968" s="3">
        <v>0.02</v>
      </c>
      <c r="K968" s="2">
        <v>45279.514768518522</v>
      </c>
      <c r="L968" s="3" t="s">
        <v>347</v>
      </c>
      <c r="M968" s="3" t="s">
        <v>532</v>
      </c>
      <c r="N968" s="2">
        <v>45279.581435185188</v>
      </c>
      <c r="O968" s="3">
        <v>78.5</v>
      </c>
      <c r="P968" s="3" t="s">
        <v>916</v>
      </c>
      <c r="Q968" s="2">
        <v>45279.560601851852</v>
      </c>
      <c r="R968" s="3" t="s">
        <v>281</v>
      </c>
      <c r="S968" s="3" t="s">
        <v>30</v>
      </c>
      <c r="T968" s="3">
        <v>0.02</v>
      </c>
      <c r="U968" s="2">
        <v>45279.430277777778</v>
      </c>
      <c r="V968" s="3" t="s">
        <v>980</v>
      </c>
      <c r="W968" s="3" t="s">
        <v>1066</v>
      </c>
      <c r="X968" s="2">
        <v>45279.510833333334</v>
      </c>
      <c r="Y968" s="3">
        <v>83.5</v>
      </c>
      <c r="Z968" s="3">
        <v>10.3</v>
      </c>
      <c r="AA968" s="2">
        <v>45279.499722222223</v>
      </c>
      <c r="AB968" s="3" t="s">
        <v>674</v>
      </c>
      <c r="AC968" s="3" t="s">
        <v>30</v>
      </c>
      <c r="AD968" s="3">
        <v>0.04</v>
      </c>
    </row>
    <row r="969" spans="1:30" x14ac:dyDescent="0.25">
      <c r="A969" s="2">
        <v>45279.433356481481</v>
      </c>
      <c r="B969" s="3">
        <v>368</v>
      </c>
      <c r="C969" s="3">
        <v>289</v>
      </c>
      <c r="D969" s="2">
        <v>45279.527129629627</v>
      </c>
      <c r="E969" s="3" t="s">
        <v>903</v>
      </c>
      <c r="F969" s="3">
        <v>11.2</v>
      </c>
      <c r="G969" s="2">
        <v>45279.520185185189</v>
      </c>
      <c r="H969" s="3" t="s">
        <v>417</v>
      </c>
      <c r="I969" s="3" t="s">
        <v>30</v>
      </c>
      <c r="J969" s="3">
        <v>0.02</v>
      </c>
      <c r="K969" s="2">
        <v>45279.516157407408</v>
      </c>
      <c r="L969" s="3" t="s">
        <v>841</v>
      </c>
      <c r="M969" s="3" t="s">
        <v>810</v>
      </c>
      <c r="N969" s="2">
        <v>45279.582824074074</v>
      </c>
      <c r="O969" s="3" t="s">
        <v>904</v>
      </c>
      <c r="P969" s="3" t="s">
        <v>916</v>
      </c>
      <c r="Q969" s="2">
        <v>45279.561990740738</v>
      </c>
      <c r="R969" s="3" t="s">
        <v>290</v>
      </c>
      <c r="S969" s="3" t="s">
        <v>30</v>
      </c>
      <c r="T969" s="3">
        <v>0.02</v>
      </c>
      <c r="U969" s="2">
        <v>45279.431666666671</v>
      </c>
      <c r="V969" s="3" t="s">
        <v>523</v>
      </c>
      <c r="W969" s="3" t="s">
        <v>1162</v>
      </c>
      <c r="X969" s="2">
        <v>45279.512222222227</v>
      </c>
      <c r="Y969" s="3">
        <v>83.5</v>
      </c>
      <c r="Z969" s="3">
        <v>10.3</v>
      </c>
      <c r="AA969" s="2">
        <v>45279.501111111109</v>
      </c>
      <c r="AB969" s="3" t="s">
        <v>660</v>
      </c>
      <c r="AC969" s="3" t="s">
        <v>30</v>
      </c>
      <c r="AD969" s="3">
        <v>0.04</v>
      </c>
    </row>
    <row r="970" spans="1:30" x14ac:dyDescent="0.25">
      <c r="A970" s="2">
        <v>45279.434745370367</v>
      </c>
      <c r="B970" s="3">
        <v>368</v>
      </c>
      <c r="C970" s="3">
        <v>289</v>
      </c>
      <c r="D970" s="2">
        <v>45279.528506944444</v>
      </c>
      <c r="E970" s="3" t="s">
        <v>903</v>
      </c>
      <c r="F970" s="3">
        <v>11.2</v>
      </c>
      <c r="G970" s="2">
        <v>45279.521574074075</v>
      </c>
      <c r="H970" s="3" t="s">
        <v>417</v>
      </c>
      <c r="I970" s="3" t="s">
        <v>30</v>
      </c>
      <c r="J970" s="3">
        <v>0.02</v>
      </c>
      <c r="K970" s="2">
        <v>45279.517546296294</v>
      </c>
      <c r="L970" s="3" t="s">
        <v>841</v>
      </c>
      <c r="M970" s="3" t="s">
        <v>810</v>
      </c>
      <c r="N970" s="2">
        <v>45279.58421296296</v>
      </c>
      <c r="O970" s="3" t="s">
        <v>904</v>
      </c>
      <c r="P970" s="3" t="s">
        <v>916</v>
      </c>
      <c r="Q970" s="2">
        <v>45279.563379629632</v>
      </c>
      <c r="R970" s="3" t="s">
        <v>410</v>
      </c>
      <c r="S970" s="3" t="s">
        <v>30</v>
      </c>
      <c r="T970" s="3">
        <v>0.02</v>
      </c>
      <c r="U970" s="2">
        <v>45279.433055555557</v>
      </c>
      <c r="V970" s="3" t="s">
        <v>523</v>
      </c>
      <c r="W970" s="3" t="s">
        <v>1162</v>
      </c>
      <c r="X970" s="2">
        <v>45279.513611111106</v>
      </c>
      <c r="Y970" s="3">
        <v>83.5</v>
      </c>
      <c r="Z970" s="3">
        <v>10.3</v>
      </c>
      <c r="AA970" s="2">
        <v>45279.502500000002</v>
      </c>
      <c r="AB970" s="3" t="s">
        <v>674</v>
      </c>
      <c r="AC970" s="3" t="s">
        <v>30</v>
      </c>
      <c r="AD970" s="3">
        <v>0.04</v>
      </c>
    </row>
    <row r="971" spans="1:30" x14ac:dyDescent="0.25">
      <c r="A971" s="2">
        <v>45279.43613425926</v>
      </c>
      <c r="B971" s="3">
        <v>339</v>
      </c>
      <c r="C971" s="3">
        <v>274</v>
      </c>
      <c r="D971" s="2">
        <v>45279.529907407406</v>
      </c>
      <c r="E971" s="3" t="s">
        <v>903</v>
      </c>
      <c r="F971" s="3">
        <v>11.2</v>
      </c>
      <c r="G971" s="2">
        <v>45279.522962962961</v>
      </c>
      <c r="H971" s="3" t="s">
        <v>129</v>
      </c>
      <c r="I971" s="3" t="s">
        <v>30</v>
      </c>
      <c r="J971" s="3">
        <v>0.02</v>
      </c>
      <c r="K971" s="2">
        <v>45279.518935185188</v>
      </c>
      <c r="L971" s="3" t="s">
        <v>683</v>
      </c>
      <c r="M971" s="3" t="s">
        <v>574</v>
      </c>
      <c r="N971" s="2">
        <v>45279.585601851853</v>
      </c>
      <c r="O971" s="3" t="s">
        <v>904</v>
      </c>
      <c r="P971" s="3" t="s">
        <v>916</v>
      </c>
      <c r="Q971" s="2">
        <v>45279.564768518518</v>
      </c>
      <c r="R971" s="3" t="s">
        <v>408</v>
      </c>
      <c r="S971" s="3" t="s">
        <v>30</v>
      </c>
      <c r="T971" s="3">
        <v>0.02</v>
      </c>
      <c r="U971" s="2">
        <v>45279.434444444443</v>
      </c>
      <c r="V971" s="3" t="s">
        <v>1233</v>
      </c>
      <c r="W971" s="3" t="s">
        <v>1189</v>
      </c>
      <c r="X971" s="2">
        <v>45279.514999999999</v>
      </c>
      <c r="Y971" s="3">
        <v>83.5</v>
      </c>
      <c r="Z971" s="3">
        <v>10.3</v>
      </c>
      <c r="AA971" s="2">
        <v>45279.503888888888</v>
      </c>
      <c r="AB971" s="3" t="s">
        <v>395</v>
      </c>
      <c r="AC971" s="3" t="s">
        <v>30</v>
      </c>
      <c r="AD971" s="3">
        <v>0.04</v>
      </c>
    </row>
    <row r="972" spans="1:30" x14ac:dyDescent="0.25">
      <c r="A972" s="2">
        <v>45279.437523148154</v>
      </c>
      <c r="B972" s="3">
        <v>366</v>
      </c>
      <c r="C972" s="3">
        <v>278</v>
      </c>
      <c r="D972" s="2">
        <v>45279.531296296293</v>
      </c>
      <c r="E972" s="3" t="s">
        <v>903</v>
      </c>
      <c r="F972" s="3">
        <v>11.2</v>
      </c>
      <c r="G972" s="2">
        <v>45279.524351851855</v>
      </c>
      <c r="H972" s="3" t="s">
        <v>751</v>
      </c>
      <c r="I972" s="3" t="s">
        <v>30</v>
      </c>
      <c r="J972" s="3">
        <v>0.02</v>
      </c>
      <c r="K972" s="2">
        <v>45279.520324074074</v>
      </c>
      <c r="L972" s="3" t="s">
        <v>571</v>
      </c>
      <c r="M972" s="3" t="s">
        <v>557</v>
      </c>
      <c r="N972" s="2">
        <v>45279.58699074074</v>
      </c>
      <c r="O972" s="3">
        <v>78.5</v>
      </c>
      <c r="P972" s="3" t="s">
        <v>916</v>
      </c>
      <c r="Q972" s="2">
        <v>45279.566157407404</v>
      </c>
      <c r="R972" s="3" t="s">
        <v>410</v>
      </c>
      <c r="S972" s="3" t="s">
        <v>30</v>
      </c>
      <c r="T972" s="3">
        <v>0.02</v>
      </c>
      <c r="U972" s="2">
        <v>45279.435833333337</v>
      </c>
      <c r="V972" s="3" t="s">
        <v>1190</v>
      </c>
      <c r="W972" s="3" t="s">
        <v>1456</v>
      </c>
      <c r="X972" s="2">
        <v>45279.516388888893</v>
      </c>
      <c r="Y972" s="3">
        <v>83.5</v>
      </c>
      <c r="Z972" s="3">
        <v>10.3</v>
      </c>
      <c r="AA972" s="2">
        <v>45279.505277777775</v>
      </c>
      <c r="AB972" s="3" t="s">
        <v>1493</v>
      </c>
      <c r="AC972" s="3" t="s">
        <v>30</v>
      </c>
      <c r="AD972" s="3">
        <v>0.04</v>
      </c>
    </row>
    <row r="973" spans="1:30" x14ac:dyDescent="0.25">
      <c r="A973" s="2">
        <v>45279.438912037032</v>
      </c>
      <c r="B973" s="3">
        <v>366</v>
      </c>
      <c r="C973" s="3">
        <v>278</v>
      </c>
      <c r="D973" s="2">
        <v>45279.532685185186</v>
      </c>
      <c r="E973" s="3" t="s">
        <v>903</v>
      </c>
      <c r="F973" s="3">
        <v>11.2</v>
      </c>
      <c r="G973" s="2">
        <v>45279.525740740741</v>
      </c>
      <c r="H973" s="3" t="s">
        <v>157</v>
      </c>
      <c r="I973" s="3" t="s">
        <v>30</v>
      </c>
      <c r="J973" s="3">
        <v>0.02</v>
      </c>
      <c r="K973" s="2">
        <v>45279.52171296296</v>
      </c>
      <c r="L973" s="3" t="s">
        <v>571</v>
      </c>
      <c r="M973" s="3" t="s">
        <v>557</v>
      </c>
      <c r="N973" s="2">
        <v>45279.588379629626</v>
      </c>
      <c r="O973" s="3">
        <v>78.5</v>
      </c>
      <c r="P973" s="3" t="s">
        <v>916</v>
      </c>
      <c r="Q973" s="2">
        <v>45279.567546296297</v>
      </c>
      <c r="R973" s="3" t="s">
        <v>116</v>
      </c>
      <c r="S973" s="3" t="s">
        <v>30</v>
      </c>
      <c r="T973" s="3">
        <v>0.02</v>
      </c>
      <c r="U973" s="2">
        <v>45279.437222222223</v>
      </c>
      <c r="V973" s="3" t="s">
        <v>1190</v>
      </c>
      <c r="W973" s="3" t="s">
        <v>1456</v>
      </c>
      <c r="X973" s="2">
        <v>45279.517777777779</v>
      </c>
      <c r="Y973" s="3" t="s">
        <v>909</v>
      </c>
      <c r="Z973" s="3">
        <v>10.3</v>
      </c>
      <c r="AA973" s="2">
        <v>45279.506666666668</v>
      </c>
      <c r="AB973" s="3" t="s">
        <v>381</v>
      </c>
      <c r="AC973" s="3" t="s">
        <v>30</v>
      </c>
      <c r="AD973" s="3">
        <v>0.03</v>
      </c>
    </row>
    <row r="974" spans="1:30" x14ac:dyDescent="0.25">
      <c r="A974" s="2">
        <v>45279.440300925926</v>
      </c>
      <c r="B974" s="3">
        <v>330</v>
      </c>
      <c r="C974" s="3">
        <v>274</v>
      </c>
      <c r="D974" s="2">
        <v>45279.534062499995</v>
      </c>
      <c r="E974" s="3" t="s">
        <v>903</v>
      </c>
      <c r="F974" s="3">
        <v>11.2</v>
      </c>
      <c r="G974" s="2">
        <v>45279.527129629627</v>
      </c>
      <c r="H974" s="3" t="s">
        <v>500</v>
      </c>
      <c r="I974" s="3" t="s">
        <v>30</v>
      </c>
      <c r="J974" s="3">
        <v>0.02</v>
      </c>
      <c r="K974" s="2">
        <v>45279.523101851853</v>
      </c>
      <c r="L974" s="3" t="s">
        <v>686</v>
      </c>
      <c r="M974" s="3" t="s">
        <v>495</v>
      </c>
      <c r="N974" s="2">
        <v>45279.589768518519</v>
      </c>
      <c r="O974" s="3" t="s">
        <v>904</v>
      </c>
      <c r="P974" s="3">
        <v>8.1</v>
      </c>
      <c r="Q974" s="2">
        <v>45279.568935185191</v>
      </c>
      <c r="R974" s="3" t="s">
        <v>309</v>
      </c>
      <c r="S974" s="3" t="s">
        <v>30</v>
      </c>
      <c r="T974" s="3">
        <v>0.02</v>
      </c>
      <c r="U974" s="2">
        <v>45279.438611111109</v>
      </c>
      <c r="V974" s="3" t="s">
        <v>1104</v>
      </c>
      <c r="W974" s="3" t="s">
        <v>1099</v>
      </c>
      <c r="X974" s="2">
        <v>45279.519166666665</v>
      </c>
      <c r="Y974" s="3" t="s">
        <v>909</v>
      </c>
      <c r="Z974" s="3">
        <v>10.3</v>
      </c>
      <c r="AA974" s="2">
        <v>45279.508055555554</v>
      </c>
      <c r="AB974" s="3" t="s">
        <v>660</v>
      </c>
      <c r="AC974" s="3" t="s">
        <v>30</v>
      </c>
      <c r="AD974" s="3">
        <v>0.03</v>
      </c>
    </row>
    <row r="975" spans="1:30" x14ac:dyDescent="0.25">
      <c r="A975" s="2">
        <v>45279.441689814819</v>
      </c>
      <c r="B975" s="3">
        <v>342</v>
      </c>
      <c r="C975" s="3">
        <v>280</v>
      </c>
      <c r="D975" s="2">
        <v>45279.535451388889</v>
      </c>
      <c r="E975" s="3" t="s">
        <v>903</v>
      </c>
      <c r="F975" s="3">
        <v>11.2</v>
      </c>
      <c r="G975" s="2">
        <v>45279.528506944444</v>
      </c>
      <c r="H975" s="3" t="s">
        <v>389</v>
      </c>
      <c r="I975" s="3" t="s">
        <v>30</v>
      </c>
      <c r="J975" s="3">
        <v>0.02</v>
      </c>
      <c r="K975" s="2">
        <v>45279.52449074074</v>
      </c>
      <c r="L975" s="3" t="s">
        <v>433</v>
      </c>
      <c r="M975" s="3" t="s">
        <v>564</v>
      </c>
      <c r="N975" s="2">
        <v>45279.591157407413</v>
      </c>
      <c r="O975" s="3">
        <v>79.5</v>
      </c>
      <c r="P975" s="3">
        <v>8.1</v>
      </c>
      <c r="Q975" s="2">
        <v>45279.57032407407</v>
      </c>
      <c r="R975" s="3" t="s">
        <v>737</v>
      </c>
      <c r="S975" s="3" t="s">
        <v>30</v>
      </c>
      <c r="T975" s="3">
        <v>0.02</v>
      </c>
      <c r="U975" s="2">
        <v>45279.44</v>
      </c>
      <c r="V975" s="3" t="s">
        <v>999</v>
      </c>
      <c r="W975" s="3" t="s">
        <v>1432</v>
      </c>
      <c r="X975" s="2">
        <v>45279.520555555559</v>
      </c>
      <c r="Y975" s="3" t="s">
        <v>909</v>
      </c>
      <c r="Z975" s="3">
        <v>10.3</v>
      </c>
      <c r="AA975" s="2">
        <v>45279.50944444444</v>
      </c>
      <c r="AB975" s="3" t="s">
        <v>373</v>
      </c>
      <c r="AC975" s="3" t="s">
        <v>30</v>
      </c>
      <c r="AD975" s="3">
        <v>0.03</v>
      </c>
    </row>
    <row r="976" spans="1:30" x14ac:dyDescent="0.25">
      <c r="A976" s="2">
        <v>45279.443078703705</v>
      </c>
      <c r="B976" s="3">
        <v>342</v>
      </c>
      <c r="C976" s="3">
        <v>280</v>
      </c>
      <c r="D976" s="2">
        <v>45279.536851851852</v>
      </c>
      <c r="E976" s="3" t="s">
        <v>903</v>
      </c>
      <c r="F976" s="3">
        <v>11.2</v>
      </c>
      <c r="G976" s="2">
        <v>45279.529907407406</v>
      </c>
      <c r="H976" s="3" t="s">
        <v>389</v>
      </c>
      <c r="I976" s="3" t="s">
        <v>30</v>
      </c>
      <c r="J976" s="3">
        <v>0.02</v>
      </c>
      <c r="K976" s="2">
        <v>45279.525879629626</v>
      </c>
      <c r="L976" s="3" t="s">
        <v>433</v>
      </c>
      <c r="M976" s="3" t="s">
        <v>564</v>
      </c>
      <c r="N976" s="2">
        <v>45279.592546296291</v>
      </c>
      <c r="O976" s="3" t="s">
        <v>904</v>
      </c>
      <c r="P976" s="3">
        <v>8.1</v>
      </c>
      <c r="Q976" s="2">
        <v>45279.571712962963</v>
      </c>
      <c r="R976" s="3" t="s">
        <v>155</v>
      </c>
      <c r="S976" s="3" t="s">
        <v>30</v>
      </c>
      <c r="T976" s="3">
        <v>0.02</v>
      </c>
      <c r="U976" s="2">
        <v>45279.441388888888</v>
      </c>
      <c r="V976" s="3" t="s">
        <v>999</v>
      </c>
      <c r="W976" s="3" t="s">
        <v>1432</v>
      </c>
      <c r="X976" s="2">
        <v>45279.521944444445</v>
      </c>
      <c r="Y976" s="3" t="s">
        <v>909</v>
      </c>
      <c r="Z976" s="3">
        <v>10.3</v>
      </c>
      <c r="AA976" s="2">
        <v>45279.510833333334</v>
      </c>
      <c r="AB976" s="3" t="s">
        <v>392</v>
      </c>
      <c r="AC976" s="3" t="s">
        <v>30</v>
      </c>
      <c r="AD976" s="3">
        <v>0.03</v>
      </c>
    </row>
    <row r="977" spans="1:30" x14ac:dyDescent="0.25">
      <c r="A977" s="2">
        <v>45279.444467592592</v>
      </c>
      <c r="B977" s="3">
        <v>348</v>
      </c>
      <c r="C977" s="3">
        <v>279</v>
      </c>
      <c r="D977" s="2">
        <v>45279.538240740745</v>
      </c>
      <c r="E977" s="3" t="s">
        <v>903</v>
      </c>
      <c r="F977" s="3">
        <v>11.2</v>
      </c>
      <c r="G977" s="2">
        <v>45279.531296296293</v>
      </c>
      <c r="H977" s="3" t="s">
        <v>236</v>
      </c>
      <c r="I977" s="3" t="s">
        <v>30</v>
      </c>
      <c r="J977" s="3">
        <v>0.02</v>
      </c>
      <c r="K977" s="2">
        <v>45279.527268518519</v>
      </c>
      <c r="L977" s="3" t="s">
        <v>430</v>
      </c>
      <c r="M977" s="3" t="s">
        <v>1209</v>
      </c>
      <c r="N977" s="2">
        <v>45279.593935185185</v>
      </c>
      <c r="O977" s="3" t="s">
        <v>904</v>
      </c>
      <c r="P977" s="3">
        <v>8.1</v>
      </c>
      <c r="Q977" s="2">
        <v>45279.573101851856</v>
      </c>
      <c r="R977" s="3" t="s">
        <v>1416</v>
      </c>
      <c r="S977" s="3" t="s">
        <v>30</v>
      </c>
      <c r="T977" s="3">
        <v>0.02</v>
      </c>
      <c r="U977" s="2">
        <v>45279.442766203705</v>
      </c>
      <c r="V977" s="3" t="s">
        <v>1138</v>
      </c>
      <c r="W977" s="3" t="s">
        <v>1229</v>
      </c>
      <c r="X977" s="2">
        <v>45279.523333333331</v>
      </c>
      <c r="Y977" s="3" t="s">
        <v>909</v>
      </c>
      <c r="Z977" s="3">
        <v>10.3</v>
      </c>
      <c r="AA977" s="2">
        <v>45279.512222222227</v>
      </c>
      <c r="AB977" s="3" t="s">
        <v>442</v>
      </c>
      <c r="AC977" s="3" t="s">
        <v>30</v>
      </c>
      <c r="AD977" s="3">
        <v>0.04</v>
      </c>
    </row>
    <row r="978" spans="1:30" x14ac:dyDescent="0.25">
      <c r="A978" s="2">
        <v>45279.445856481485</v>
      </c>
      <c r="B978" s="3">
        <v>364</v>
      </c>
      <c r="C978" s="3">
        <v>289</v>
      </c>
      <c r="D978" s="2">
        <v>45279.539629629631</v>
      </c>
      <c r="E978" s="3" t="s">
        <v>903</v>
      </c>
      <c r="F978" s="3">
        <v>11.2</v>
      </c>
      <c r="G978" s="2">
        <v>45279.532685185186</v>
      </c>
      <c r="H978" s="3" t="s">
        <v>156</v>
      </c>
      <c r="I978" s="3" t="s">
        <v>30</v>
      </c>
      <c r="J978" s="3">
        <v>0.02</v>
      </c>
      <c r="K978" s="2">
        <v>45279.528657407413</v>
      </c>
      <c r="L978" s="3" t="s">
        <v>182</v>
      </c>
      <c r="M978" s="3" t="s">
        <v>564</v>
      </c>
      <c r="N978" s="2">
        <v>45279.595324074078</v>
      </c>
      <c r="O978" s="3" t="s">
        <v>904</v>
      </c>
      <c r="P978" s="3">
        <v>8.1</v>
      </c>
      <c r="Q978" s="2">
        <v>45279.574490740742</v>
      </c>
      <c r="R978" s="3" t="s">
        <v>324</v>
      </c>
      <c r="S978" s="3" t="s">
        <v>30</v>
      </c>
      <c r="T978" s="3">
        <v>0.02</v>
      </c>
      <c r="U978" s="2">
        <v>45279.444155092591</v>
      </c>
      <c r="V978" s="3" t="s">
        <v>1224</v>
      </c>
      <c r="W978" s="3" t="s">
        <v>1086</v>
      </c>
      <c r="X978" s="2">
        <v>45279.524722222224</v>
      </c>
      <c r="Y978" s="3" t="s">
        <v>909</v>
      </c>
      <c r="Z978" s="3">
        <v>10.3</v>
      </c>
      <c r="AA978" s="2">
        <v>45279.513611111106</v>
      </c>
      <c r="AB978" s="3" t="s">
        <v>442</v>
      </c>
      <c r="AC978" s="3" t="s">
        <v>30</v>
      </c>
      <c r="AD978" s="3">
        <v>0.04</v>
      </c>
    </row>
    <row r="979" spans="1:30" x14ac:dyDescent="0.25">
      <c r="A979" s="2">
        <v>45279.447245370371</v>
      </c>
      <c r="B979" s="3">
        <v>364</v>
      </c>
      <c r="C979" s="3">
        <v>289</v>
      </c>
      <c r="D979" s="2">
        <v>45279.541018518517</v>
      </c>
      <c r="E979" s="3" t="s">
        <v>903</v>
      </c>
      <c r="F979" s="3">
        <v>11.2</v>
      </c>
      <c r="G979" s="2">
        <v>45279.534062499995</v>
      </c>
      <c r="H979" s="3" t="s">
        <v>470</v>
      </c>
      <c r="I979" s="3" t="s">
        <v>30</v>
      </c>
      <c r="J979" s="3">
        <v>0.02</v>
      </c>
      <c r="K979" s="2">
        <v>45279.530046296291</v>
      </c>
      <c r="L979" s="3" t="s">
        <v>182</v>
      </c>
      <c r="M979" s="3" t="s">
        <v>564</v>
      </c>
      <c r="N979" s="2">
        <v>45279.596712962964</v>
      </c>
      <c r="O979" s="3" t="s">
        <v>904</v>
      </c>
      <c r="P979" s="3">
        <v>8.1</v>
      </c>
      <c r="Q979" s="2">
        <v>45279.575879629629</v>
      </c>
      <c r="R979" s="3" t="s">
        <v>736</v>
      </c>
      <c r="S979" s="3" t="s">
        <v>30</v>
      </c>
      <c r="T979" s="3">
        <v>0.02</v>
      </c>
      <c r="U979" s="2">
        <v>45279.445555555554</v>
      </c>
      <c r="V979" s="3" t="s">
        <v>1224</v>
      </c>
      <c r="W979" s="3" t="s">
        <v>1086</v>
      </c>
      <c r="X979" s="2">
        <v>45279.52611111111</v>
      </c>
      <c r="Y979" s="3" t="s">
        <v>909</v>
      </c>
      <c r="Z979" s="3">
        <v>10.3</v>
      </c>
      <c r="AA979" s="2">
        <v>45279.514999999999</v>
      </c>
      <c r="AB979" s="3" t="s">
        <v>380</v>
      </c>
      <c r="AC979" s="3" t="s">
        <v>30</v>
      </c>
      <c r="AD979" s="3">
        <v>0.03</v>
      </c>
    </row>
    <row r="980" spans="1:30" x14ac:dyDescent="0.25">
      <c r="A980" s="2">
        <v>45279.448634259257</v>
      </c>
      <c r="B980" s="3">
        <v>345</v>
      </c>
      <c r="C980" s="3">
        <v>261</v>
      </c>
      <c r="D980" s="2">
        <v>45279.542407407411</v>
      </c>
      <c r="E980" s="3" t="s">
        <v>903</v>
      </c>
      <c r="F980" s="3">
        <v>11.2</v>
      </c>
      <c r="G980" s="2">
        <v>45279.535451388889</v>
      </c>
      <c r="H980" s="3" t="s">
        <v>752</v>
      </c>
      <c r="I980" s="3" t="s">
        <v>30</v>
      </c>
      <c r="J980" s="3">
        <v>0.02</v>
      </c>
      <c r="K980" s="2">
        <v>45279.531435185185</v>
      </c>
      <c r="L980" s="3" t="s">
        <v>275</v>
      </c>
      <c r="M980" s="3" t="s">
        <v>527</v>
      </c>
      <c r="N980" s="2">
        <v>45279.598101851851</v>
      </c>
      <c r="O980" s="3" t="s">
        <v>904</v>
      </c>
      <c r="P980" s="3">
        <v>8.1</v>
      </c>
      <c r="Q980" s="2">
        <v>45279.577280092592</v>
      </c>
      <c r="R980" s="3" t="s">
        <v>735</v>
      </c>
      <c r="S980" s="3" t="s">
        <v>30</v>
      </c>
      <c r="T980" s="3">
        <v>0.02</v>
      </c>
      <c r="U980" s="2">
        <v>45279.44694444444</v>
      </c>
      <c r="V980" s="3" t="s">
        <v>1067</v>
      </c>
      <c r="W980" s="3" t="s">
        <v>1232</v>
      </c>
      <c r="X980" s="2">
        <v>45279.527499999997</v>
      </c>
      <c r="Y980" s="3">
        <v>84.5</v>
      </c>
      <c r="Z980" s="3">
        <v>10.3</v>
      </c>
      <c r="AA980" s="2">
        <v>45279.516388888893</v>
      </c>
      <c r="AB980" s="3" t="s">
        <v>129</v>
      </c>
      <c r="AC980" s="3" t="s">
        <v>30</v>
      </c>
      <c r="AD980" s="3">
        <v>0.03</v>
      </c>
    </row>
    <row r="981" spans="1:30" x14ac:dyDescent="0.25">
      <c r="A981" s="2">
        <v>45279.450023148151</v>
      </c>
      <c r="B981" s="3">
        <v>378</v>
      </c>
      <c r="C981" s="3">
        <v>290</v>
      </c>
      <c r="D981" s="2">
        <v>45279.54378472222</v>
      </c>
      <c r="E981" s="3" t="s">
        <v>903</v>
      </c>
      <c r="F981" s="3">
        <v>11.2</v>
      </c>
      <c r="G981" s="2">
        <v>45279.536851851852</v>
      </c>
      <c r="H981" s="3" t="s">
        <v>42</v>
      </c>
      <c r="I981" s="3" t="s">
        <v>30</v>
      </c>
      <c r="J981" s="3">
        <v>0.02</v>
      </c>
      <c r="K981" s="2">
        <v>45279.532824074078</v>
      </c>
      <c r="L981" s="3" t="s">
        <v>578</v>
      </c>
      <c r="M981" s="3" t="s">
        <v>1101</v>
      </c>
      <c r="N981" s="2">
        <v>45279.599490740744</v>
      </c>
      <c r="O981" s="3" t="s">
        <v>904</v>
      </c>
      <c r="P981" s="3">
        <v>8.1</v>
      </c>
      <c r="Q981" s="2">
        <v>45279.578657407408</v>
      </c>
      <c r="R981" s="3" t="s">
        <v>415</v>
      </c>
      <c r="S981" s="3" t="s">
        <v>30</v>
      </c>
      <c r="T981" s="3">
        <v>0.02</v>
      </c>
      <c r="U981" s="2">
        <v>45279.448333333334</v>
      </c>
      <c r="V981" s="3" t="s">
        <v>968</v>
      </c>
      <c r="W981" s="3" t="s">
        <v>1099</v>
      </c>
      <c r="X981" s="2">
        <v>45279.52888888889</v>
      </c>
      <c r="Y981" s="3">
        <v>84.5</v>
      </c>
      <c r="Z981" s="3">
        <v>10.3</v>
      </c>
      <c r="AA981" s="2">
        <v>45279.517777777779</v>
      </c>
      <c r="AB981" s="3" t="s">
        <v>157</v>
      </c>
      <c r="AC981" s="3" t="s">
        <v>30</v>
      </c>
      <c r="AD981" s="3">
        <v>0.03</v>
      </c>
    </row>
    <row r="982" spans="1:30" x14ac:dyDescent="0.25">
      <c r="A982" s="2">
        <v>45279.452800925923</v>
      </c>
      <c r="B982" s="3">
        <v>371</v>
      </c>
      <c r="C982" s="3">
        <v>286</v>
      </c>
      <c r="D982" s="2">
        <v>45279.545185185183</v>
      </c>
      <c r="E982" s="3">
        <v>79.5</v>
      </c>
      <c r="F982" s="3">
        <v>11.8</v>
      </c>
      <c r="G982" s="2">
        <v>45279.538240740745</v>
      </c>
      <c r="H982" s="3" t="s">
        <v>387</v>
      </c>
      <c r="I982" s="3" t="s">
        <v>30</v>
      </c>
      <c r="J982" s="3">
        <v>0.02</v>
      </c>
      <c r="K982" s="2">
        <v>45279.534212962964</v>
      </c>
      <c r="L982" s="3" t="s">
        <v>578</v>
      </c>
      <c r="M982" s="3" t="s">
        <v>1101</v>
      </c>
      <c r="N982" s="2">
        <v>45279.60087962963</v>
      </c>
      <c r="O982" s="3">
        <v>79.5</v>
      </c>
      <c r="P982" s="3">
        <v>8.1999999999999993</v>
      </c>
      <c r="Q982" s="2">
        <v>45279.580046296294</v>
      </c>
      <c r="R982" s="3" t="s">
        <v>305</v>
      </c>
      <c r="S982" s="3" t="s">
        <v>30</v>
      </c>
      <c r="T982" s="3">
        <v>0.02</v>
      </c>
      <c r="U982" s="2">
        <v>45279.449722222227</v>
      </c>
      <c r="V982" s="3" t="s">
        <v>968</v>
      </c>
      <c r="W982" s="3" t="s">
        <v>1099</v>
      </c>
      <c r="X982" s="2">
        <v>45279.530277777776</v>
      </c>
      <c r="Y982" s="3">
        <v>84.5</v>
      </c>
      <c r="Z982" s="3">
        <v>10.3</v>
      </c>
      <c r="AA982" s="2">
        <v>45279.519166666665</v>
      </c>
      <c r="AB982" s="3" t="s">
        <v>349</v>
      </c>
      <c r="AC982" s="3" t="s">
        <v>30</v>
      </c>
      <c r="AD982" s="3">
        <v>0.03</v>
      </c>
    </row>
    <row r="983" spans="1:30" x14ac:dyDescent="0.25">
      <c r="A983" s="2">
        <v>45279.454189814816</v>
      </c>
      <c r="B983" s="3">
        <v>364</v>
      </c>
      <c r="C983" s="3">
        <v>287</v>
      </c>
      <c r="D983" s="2">
        <v>45279.546574074076</v>
      </c>
      <c r="E983" s="3" t="s">
        <v>912</v>
      </c>
      <c r="F983" s="3">
        <v>11.9</v>
      </c>
      <c r="G983" s="2">
        <v>45279.539629629631</v>
      </c>
      <c r="H983" s="3" t="s">
        <v>38</v>
      </c>
      <c r="I983" s="3" t="s">
        <v>30</v>
      </c>
      <c r="J983" s="3">
        <v>0.02</v>
      </c>
      <c r="K983" s="2">
        <v>45279.535601851851</v>
      </c>
      <c r="L983" s="3" t="s">
        <v>767</v>
      </c>
      <c r="M983" s="3" t="s">
        <v>1223</v>
      </c>
      <c r="N983" s="2">
        <v>45279.602268518516</v>
      </c>
      <c r="O983" s="3">
        <v>77.5</v>
      </c>
      <c r="P983" s="3">
        <v>8.1999999999999993</v>
      </c>
      <c r="Q983" s="2">
        <v>45279.581435185188</v>
      </c>
      <c r="R983" s="3" t="s">
        <v>753</v>
      </c>
      <c r="S983" s="3" t="s">
        <v>30</v>
      </c>
      <c r="T983" s="3">
        <v>0.02</v>
      </c>
      <c r="U983" s="2">
        <v>45279.451111111106</v>
      </c>
      <c r="V983" s="3" t="s">
        <v>1141</v>
      </c>
      <c r="W983" s="3" t="s">
        <v>1049</v>
      </c>
      <c r="X983" s="2">
        <v>45279.531666666662</v>
      </c>
      <c r="Y983" s="3">
        <v>84.5</v>
      </c>
      <c r="Z983" s="3">
        <v>10.199999999999999</v>
      </c>
      <c r="AA983" s="2">
        <v>45279.520555555559</v>
      </c>
      <c r="AB983" s="3" t="s">
        <v>371</v>
      </c>
      <c r="AC983" s="3" t="s">
        <v>30</v>
      </c>
      <c r="AD983" s="3">
        <v>0.03</v>
      </c>
    </row>
    <row r="984" spans="1:30" x14ac:dyDescent="0.25">
      <c r="A984" s="2">
        <v>45279.455578703702</v>
      </c>
      <c r="B984" s="3">
        <v>364</v>
      </c>
      <c r="C984" s="3">
        <v>287</v>
      </c>
      <c r="D984" s="2">
        <v>45279.547962962963</v>
      </c>
      <c r="E984" s="3" t="s">
        <v>912</v>
      </c>
      <c r="F984" s="3">
        <v>11.7</v>
      </c>
      <c r="G984" s="2">
        <v>45279.541018518517</v>
      </c>
      <c r="H984" s="3" t="s">
        <v>741</v>
      </c>
      <c r="I984" s="3" t="s">
        <v>30</v>
      </c>
      <c r="J984" s="3">
        <v>0.02</v>
      </c>
      <c r="K984" s="2">
        <v>45279.536990740744</v>
      </c>
      <c r="L984" s="3" t="s">
        <v>537</v>
      </c>
      <c r="M984" s="3" t="s">
        <v>1264</v>
      </c>
      <c r="N984" s="2">
        <v>45279.60365740741</v>
      </c>
      <c r="O984" s="3">
        <v>76.5</v>
      </c>
      <c r="P984" s="3">
        <v>8.1</v>
      </c>
      <c r="Q984" s="2">
        <v>45279.582824074074</v>
      </c>
      <c r="R984" s="3" t="s">
        <v>39</v>
      </c>
      <c r="S984" s="3" t="s">
        <v>30</v>
      </c>
      <c r="T984" s="3">
        <v>0.02</v>
      </c>
      <c r="U984" s="2">
        <v>45279.452499999999</v>
      </c>
      <c r="V984" s="3" t="s">
        <v>1079</v>
      </c>
      <c r="W984" s="3" t="s">
        <v>1445</v>
      </c>
      <c r="X984" s="2">
        <v>45279.533055555556</v>
      </c>
      <c r="Y984" s="3">
        <v>84.5</v>
      </c>
      <c r="Z984" s="3">
        <v>10.3</v>
      </c>
      <c r="AA984" s="2">
        <v>45279.521944444445</v>
      </c>
      <c r="AB984" s="3" t="s">
        <v>371</v>
      </c>
      <c r="AC984" s="3" t="s">
        <v>30</v>
      </c>
      <c r="AD984" s="3">
        <v>0.03</v>
      </c>
    </row>
    <row r="985" spans="1:30" x14ac:dyDescent="0.25">
      <c r="A985" s="2">
        <v>45279.456967592589</v>
      </c>
      <c r="B985" s="3">
        <v>266</v>
      </c>
      <c r="C985" s="3">
        <v>215</v>
      </c>
      <c r="D985" s="2">
        <v>45279.549351851849</v>
      </c>
      <c r="E985" s="3" t="s">
        <v>893</v>
      </c>
      <c r="F985" s="3">
        <v>10.9</v>
      </c>
      <c r="G985" s="2">
        <v>45279.542407407411</v>
      </c>
      <c r="H985" s="3" t="s">
        <v>207</v>
      </c>
      <c r="I985" s="3" t="s">
        <v>30</v>
      </c>
      <c r="J985" s="3">
        <v>0.02</v>
      </c>
      <c r="K985" s="2">
        <v>45279.53837962963</v>
      </c>
      <c r="L985" s="3" t="s">
        <v>537</v>
      </c>
      <c r="M985" s="3" t="s">
        <v>1264</v>
      </c>
      <c r="N985" s="2">
        <v>45279.605046296296</v>
      </c>
      <c r="O985" s="3" t="s">
        <v>902</v>
      </c>
      <c r="P985" s="3">
        <v>8.1</v>
      </c>
      <c r="Q985" s="2">
        <v>45279.58421296296</v>
      </c>
      <c r="R985" s="3" t="s">
        <v>39</v>
      </c>
      <c r="S985" s="3" t="s">
        <v>30</v>
      </c>
      <c r="T985" s="3">
        <v>0.02</v>
      </c>
      <c r="U985" s="2">
        <v>45279.453888888893</v>
      </c>
      <c r="V985" s="3" t="s">
        <v>1079</v>
      </c>
      <c r="W985" s="3" t="s">
        <v>1445</v>
      </c>
      <c r="X985" s="2">
        <v>45279.534444444449</v>
      </c>
      <c r="Y985" s="3">
        <v>84.5</v>
      </c>
      <c r="Z985" s="3">
        <v>10.3</v>
      </c>
      <c r="AA985" s="2">
        <v>45279.523333333331</v>
      </c>
      <c r="AB985" s="3" t="s">
        <v>128</v>
      </c>
      <c r="AC985" s="3" t="s">
        <v>30</v>
      </c>
      <c r="AD985" s="3">
        <v>0.03</v>
      </c>
    </row>
    <row r="986" spans="1:30" x14ac:dyDescent="0.25">
      <c r="A986" s="2">
        <v>45279.458356481482</v>
      </c>
      <c r="B986" s="3">
        <v>363</v>
      </c>
      <c r="C986" s="3">
        <v>284</v>
      </c>
      <c r="D986" s="2">
        <v>45279.550729166665</v>
      </c>
      <c r="E986" s="3">
        <v>69.5</v>
      </c>
      <c r="F986" s="3">
        <v>10.199999999999999</v>
      </c>
      <c r="G986" s="2">
        <v>45279.54378472222</v>
      </c>
      <c r="H986" s="3" t="s">
        <v>40</v>
      </c>
      <c r="I986" s="3" t="s">
        <v>30</v>
      </c>
      <c r="J986" s="3">
        <v>0.02</v>
      </c>
      <c r="K986" s="2">
        <v>45279.539768518516</v>
      </c>
      <c r="L986" s="3" t="s">
        <v>277</v>
      </c>
      <c r="M986" s="3" t="s">
        <v>1265</v>
      </c>
      <c r="N986" s="2">
        <v>45279.606435185182</v>
      </c>
      <c r="O986" s="3">
        <v>76.5</v>
      </c>
      <c r="P986" s="3">
        <v>8.1</v>
      </c>
      <c r="Q986" s="2">
        <v>45279.585601851853</v>
      </c>
      <c r="R986" s="3" t="s">
        <v>38</v>
      </c>
      <c r="S986" s="3" t="s">
        <v>30</v>
      </c>
      <c r="T986" s="3">
        <v>0.02</v>
      </c>
      <c r="U986" s="2">
        <v>45279.455277777779</v>
      </c>
      <c r="V986" s="3" t="s">
        <v>1455</v>
      </c>
      <c r="W986" s="3" t="s">
        <v>1106</v>
      </c>
      <c r="X986" s="2">
        <v>45279.535833333328</v>
      </c>
      <c r="Y986" s="3">
        <v>84.5</v>
      </c>
      <c r="Z986" s="3">
        <v>10.199999999999999</v>
      </c>
      <c r="AA986" s="2">
        <v>45279.524722222224</v>
      </c>
      <c r="AB986" s="3" t="s">
        <v>41</v>
      </c>
      <c r="AC986" s="3" t="s">
        <v>30</v>
      </c>
      <c r="AD986" s="3">
        <v>0.03</v>
      </c>
    </row>
    <row r="987" spans="1:30" x14ac:dyDescent="0.25">
      <c r="A987" s="2">
        <v>45279.459745370375</v>
      </c>
      <c r="B987" s="3">
        <v>363</v>
      </c>
      <c r="C987" s="3">
        <v>284</v>
      </c>
      <c r="D987" s="2">
        <v>45279.552118055552</v>
      </c>
      <c r="E987" s="3" t="s">
        <v>898</v>
      </c>
      <c r="F987" s="3">
        <v>9.6</v>
      </c>
      <c r="G987" s="2">
        <v>45279.544664351852</v>
      </c>
      <c r="H987" s="3"/>
      <c r="I987" s="3"/>
      <c r="J987" s="3">
        <v>0.16</v>
      </c>
      <c r="K987" s="2">
        <v>45279.54115740741</v>
      </c>
      <c r="L987" s="3" t="s">
        <v>427</v>
      </c>
      <c r="M987" s="3" t="s">
        <v>1209</v>
      </c>
      <c r="N987" s="2">
        <v>45279.607824074075</v>
      </c>
      <c r="O987" s="3" t="s">
        <v>913</v>
      </c>
      <c r="P987" s="3">
        <v>8.1</v>
      </c>
      <c r="Q987" s="2">
        <v>45279.58699074074</v>
      </c>
      <c r="R987" s="3" t="s">
        <v>231</v>
      </c>
      <c r="S987" s="3" t="s">
        <v>30</v>
      </c>
      <c r="T987" s="3">
        <v>0.02</v>
      </c>
      <c r="U987" s="2">
        <v>45279.456666666665</v>
      </c>
      <c r="V987" s="3" t="s">
        <v>994</v>
      </c>
      <c r="W987" s="3" t="s">
        <v>975</v>
      </c>
      <c r="X987" s="2">
        <v>45279.537222222221</v>
      </c>
      <c r="Y987" s="3">
        <v>84.5</v>
      </c>
      <c r="Z987" s="3">
        <v>10.199999999999999</v>
      </c>
      <c r="AA987" s="2">
        <v>45279.52611111111</v>
      </c>
      <c r="AB987" s="3" t="s">
        <v>186</v>
      </c>
      <c r="AC987" s="3" t="s">
        <v>30</v>
      </c>
      <c r="AD987" s="3">
        <v>0.03</v>
      </c>
    </row>
    <row r="988" spans="1:30" x14ac:dyDescent="0.25">
      <c r="A988" s="2">
        <v>45279.466689814813</v>
      </c>
      <c r="B988" s="3">
        <v>448</v>
      </c>
      <c r="C988" s="3">
        <v>377</v>
      </c>
      <c r="D988" s="2">
        <v>45279.553518518514</v>
      </c>
      <c r="E988" s="3" t="s">
        <v>899</v>
      </c>
      <c r="F988" s="3">
        <v>9.1999999999999993</v>
      </c>
      <c r="G988" s="2">
        <v>45279.545185185183</v>
      </c>
      <c r="H988" s="3" t="s">
        <v>668</v>
      </c>
      <c r="I988" s="3" t="s">
        <v>30</v>
      </c>
      <c r="J988" s="3">
        <v>0.02</v>
      </c>
      <c r="K988" s="2">
        <v>45279.542546296296</v>
      </c>
      <c r="L988" s="3" t="s">
        <v>427</v>
      </c>
      <c r="M988" s="3" t="s">
        <v>1209</v>
      </c>
      <c r="N988" s="2">
        <v>45279.609212962961</v>
      </c>
      <c r="O988" s="3" t="s">
        <v>913</v>
      </c>
      <c r="P988" s="3" t="s">
        <v>916</v>
      </c>
      <c r="Q988" s="2">
        <v>45279.588379629626</v>
      </c>
      <c r="R988" s="3" t="s">
        <v>1417</v>
      </c>
      <c r="S988" s="3" t="s">
        <v>30</v>
      </c>
      <c r="T988" s="3">
        <v>0.02</v>
      </c>
      <c r="U988" s="2">
        <v>45279.458055555559</v>
      </c>
      <c r="V988" s="3" t="s">
        <v>994</v>
      </c>
      <c r="W988" s="3" t="s">
        <v>975</v>
      </c>
      <c r="X988" s="2">
        <v>45279.538611111115</v>
      </c>
      <c r="Y988" s="3">
        <v>84.5</v>
      </c>
      <c r="Z988" s="3">
        <v>10.3</v>
      </c>
      <c r="AA988" s="2">
        <v>45279.527499999997</v>
      </c>
      <c r="AB988" s="3" t="s">
        <v>108</v>
      </c>
      <c r="AC988" s="3" t="s">
        <v>30</v>
      </c>
      <c r="AD988" s="3">
        <v>0.03</v>
      </c>
    </row>
    <row r="989" spans="1:30" x14ac:dyDescent="0.25">
      <c r="A989" s="2">
        <v>45279.469363425931</v>
      </c>
      <c r="B989" s="3">
        <v>389</v>
      </c>
      <c r="C989" s="3">
        <v>293</v>
      </c>
      <c r="D989" s="2">
        <v>45279.554907407408</v>
      </c>
      <c r="E989" s="3">
        <v>72.5</v>
      </c>
      <c r="F989" s="3">
        <v>8.9</v>
      </c>
      <c r="G989" s="2">
        <v>45279.546574074076</v>
      </c>
      <c r="H989" s="3" t="s">
        <v>2</v>
      </c>
      <c r="I989" s="3" t="s">
        <v>30</v>
      </c>
      <c r="J989" s="3">
        <v>0.02</v>
      </c>
      <c r="K989" s="2">
        <v>45279.543935185182</v>
      </c>
      <c r="L989" s="3" t="s">
        <v>537</v>
      </c>
      <c r="M989" s="3" t="s">
        <v>1153</v>
      </c>
      <c r="N989" s="2">
        <v>45279.610613425924</v>
      </c>
      <c r="O989" s="3" t="s">
        <v>913</v>
      </c>
      <c r="P989" s="3" t="s">
        <v>916</v>
      </c>
      <c r="Q989" s="2">
        <v>45279.589768518519</v>
      </c>
      <c r="R989" s="3" t="s">
        <v>754</v>
      </c>
      <c r="S989" s="3" t="s">
        <v>30</v>
      </c>
      <c r="T989" s="3">
        <v>0.02</v>
      </c>
      <c r="U989" s="2">
        <v>45279.459444444445</v>
      </c>
      <c r="V989" s="3" t="s">
        <v>998</v>
      </c>
      <c r="W989" s="3" t="s">
        <v>1041</v>
      </c>
      <c r="X989" s="2">
        <v>45279.54</v>
      </c>
      <c r="Y989" s="3" t="s">
        <v>1313</v>
      </c>
      <c r="Z989" s="3">
        <v>10.199999999999999</v>
      </c>
      <c r="AA989" s="2">
        <v>45279.52888888889</v>
      </c>
      <c r="AB989" s="3" t="s">
        <v>742</v>
      </c>
      <c r="AC989" s="3" t="s">
        <v>30</v>
      </c>
      <c r="AD989" s="3">
        <v>0.03</v>
      </c>
    </row>
    <row r="990" spans="1:30" x14ac:dyDescent="0.25">
      <c r="A990" s="2">
        <v>45279.469953703709</v>
      </c>
      <c r="B990" s="3">
        <v>374</v>
      </c>
      <c r="C990" s="3">
        <v>291</v>
      </c>
      <c r="D990" s="2">
        <v>45279.556284722217</v>
      </c>
      <c r="E990" s="3">
        <v>73.5</v>
      </c>
      <c r="F990" s="3">
        <v>8.6</v>
      </c>
      <c r="G990" s="2">
        <v>45279.547962962963</v>
      </c>
      <c r="H990" s="3" t="s">
        <v>357</v>
      </c>
      <c r="I990" s="3" t="s">
        <v>30</v>
      </c>
      <c r="J990" s="3">
        <v>0.02</v>
      </c>
      <c r="K990" s="2">
        <v>45279.545324074075</v>
      </c>
      <c r="L990" s="3" t="s">
        <v>830</v>
      </c>
      <c r="M990" s="3" t="s">
        <v>1214</v>
      </c>
      <c r="N990" s="2">
        <v>45279.611990740741</v>
      </c>
      <c r="O990" s="3">
        <v>75.5</v>
      </c>
      <c r="P990" s="3" t="s">
        <v>916</v>
      </c>
      <c r="Q990" s="2">
        <v>45279.591157407413</v>
      </c>
      <c r="R990" s="3" t="s">
        <v>217</v>
      </c>
      <c r="S990" s="3" t="s">
        <v>30</v>
      </c>
      <c r="T990" s="3">
        <v>0.02</v>
      </c>
      <c r="U990" s="2">
        <v>45279.460833333331</v>
      </c>
      <c r="V990" s="3" t="s">
        <v>1079</v>
      </c>
      <c r="W990" s="3" t="s">
        <v>1108</v>
      </c>
      <c r="X990" s="2">
        <v>45279.541388888887</v>
      </c>
      <c r="Y990" s="3" t="s">
        <v>1313</v>
      </c>
      <c r="Z990" s="3">
        <v>10.199999999999999</v>
      </c>
      <c r="AA990" s="2">
        <v>45279.530277777776</v>
      </c>
      <c r="AB990" s="3" t="s">
        <v>225</v>
      </c>
      <c r="AC990" s="3" t="s">
        <v>30</v>
      </c>
      <c r="AD990" s="3">
        <v>0.03</v>
      </c>
    </row>
    <row r="991" spans="1:30" x14ac:dyDescent="0.25">
      <c r="A991" s="2">
        <v>45279.470185185186</v>
      </c>
      <c r="B991" s="3">
        <v>374</v>
      </c>
      <c r="C991" s="3">
        <v>291</v>
      </c>
      <c r="D991" s="2">
        <v>45279.557673611111</v>
      </c>
      <c r="E991" s="3" t="s">
        <v>896</v>
      </c>
      <c r="F991" s="3">
        <v>8.4</v>
      </c>
      <c r="G991" s="2">
        <v>45279.549351851849</v>
      </c>
      <c r="H991" s="3" t="s">
        <v>420</v>
      </c>
      <c r="I991" s="3" t="s">
        <v>30</v>
      </c>
      <c r="J991" s="3">
        <v>0.02</v>
      </c>
      <c r="K991" s="2">
        <v>45279.546712962961</v>
      </c>
      <c r="L991" s="3" t="s">
        <v>830</v>
      </c>
      <c r="M991" s="3" t="s">
        <v>1214</v>
      </c>
      <c r="N991" s="2">
        <v>45279.613379629634</v>
      </c>
      <c r="O991" s="3" t="s">
        <v>913</v>
      </c>
      <c r="P991" s="3" t="s">
        <v>916</v>
      </c>
      <c r="Q991" s="2">
        <v>45279.592546296291</v>
      </c>
      <c r="R991" s="3" t="s">
        <v>335</v>
      </c>
      <c r="S991" s="3" t="s">
        <v>30</v>
      </c>
      <c r="T991" s="3">
        <v>0.02</v>
      </c>
      <c r="U991" s="2">
        <v>45279.462222222224</v>
      </c>
      <c r="V991" s="3" t="s">
        <v>1079</v>
      </c>
      <c r="W991" s="3" t="s">
        <v>1108</v>
      </c>
      <c r="X991" s="2">
        <v>45279.54277777778</v>
      </c>
      <c r="Y991" s="3" t="s">
        <v>1313</v>
      </c>
      <c r="Z991" s="3">
        <v>10.199999999999999</v>
      </c>
      <c r="AA991" s="2">
        <v>45279.531666666662</v>
      </c>
      <c r="AB991" s="3" t="s">
        <v>701</v>
      </c>
      <c r="AC991" s="3" t="s">
        <v>30</v>
      </c>
      <c r="AD991" s="3">
        <v>0.03</v>
      </c>
    </row>
    <row r="992" spans="1:30" x14ac:dyDescent="0.25">
      <c r="A992" s="2">
        <v>45279.471562499995</v>
      </c>
      <c r="B992" s="3">
        <v>400</v>
      </c>
      <c r="C992" s="3">
        <v>309</v>
      </c>
      <c r="D992" s="2">
        <v>45279.559074074074</v>
      </c>
      <c r="E992" s="3">
        <v>74.5</v>
      </c>
      <c r="F992" s="3">
        <v>8.1999999999999993</v>
      </c>
      <c r="G992" s="2">
        <v>45279.550729166665</v>
      </c>
      <c r="H992" s="3" t="s">
        <v>753</v>
      </c>
      <c r="I992" s="3" t="s">
        <v>30</v>
      </c>
      <c r="J992" s="3">
        <v>0.02</v>
      </c>
      <c r="K992" s="2">
        <v>45279.548101851848</v>
      </c>
      <c r="L992" s="3" t="s">
        <v>427</v>
      </c>
      <c r="M992" s="3" t="s">
        <v>1121</v>
      </c>
      <c r="N992" s="2">
        <v>45279.614768518513</v>
      </c>
      <c r="O992" s="3" t="s">
        <v>913</v>
      </c>
      <c r="P992" s="3" t="s">
        <v>916</v>
      </c>
      <c r="Q992" s="2">
        <v>45279.593935185185</v>
      </c>
      <c r="R992" s="3" t="s">
        <v>210</v>
      </c>
      <c r="S992" s="3" t="s">
        <v>30</v>
      </c>
      <c r="T992" s="3">
        <v>0.02</v>
      </c>
      <c r="U992" s="2">
        <v>45279.46361111111</v>
      </c>
      <c r="V992" s="3" t="s">
        <v>969</v>
      </c>
      <c r="W992" s="3" t="s">
        <v>1197</v>
      </c>
      <c r="X992" s="2">
        <v>45279.544166666667</v>
      </c>
      <c r="Y992" s="3" t="s">
        <v>1313</v>
      </c>
      <c r="Z992" s="3">
        <v>10.199999999999999</v>
      </c>
      <c r="AA992" s="2">
        <v>45279.533055555556</v>
      </c>
      <c r="AB992" s="3" t="s">
        <v>299</v>
      </c>
      <c r="AC992" s="3" t="s">
        <v>30</v>
      </c>
      <c r="AD992" s="3">
        <v>0.03</v>
      </c>
    </row>
    <row r="993" spans="1:30" x14ac:dyDescent="0.25">
      <c r="A993" s="2">
        <v>45279.472951388889</v>
      </c>
      <c r="B993" s="3">
        <v>400</v>
      </c>
      <c r="C993" s="3">
        <v>309</v>
      </c>
      <c r="D993" s="2">
        <v>45279.560462962967</v>
      </c>
      <c r="E993" s="3" t="s">
        <v>900</v>
      </c>
      <c r="F993" s="3" t="s">
        <v>916</v>
      </c>
      <c r="G993" s="2">
        <v>45279.552118055552</v>
      </c>
      <c r="H993" s="3" t="s">
        <v>313</v>
      </c>
      <c r="I993" s="3" t="s">
        <v>30</v>
      </c>
      <c r="J993" s="3">
        <v>0.02</v>
      </c>
      <c r="K993" s="2">
        <v>45279.549490740741</v>
      </c>
      <c r="L993" s="3" t="s">
        <v>427</v>
      </c>
      <c r="M993" s="3" t="s">
        <v>1266</v>
      </c>
      <c r="N993" s="2">
        <v>45279.616157407407</v>
      </c>
      <c r="O993" s="3" t="s">
        <v>902</v>
      </c>
      <c r="P993" s="3" t="s">
        <v>916</v>
      </c>
      <c r="Q993" s="2">
        <v>45279.595324074078</v>
      </c>
      <c r="R993" s="3" t="s">
        <v>219</v>
      </c>
      <c r="S993" s="3" t="s">
        <v>30</v>
      </c>
      <c r="T993" s="3">
        <v>0.02</v>
      </c>
      <c r="U993" s="2">
        <v>45279.464999999997</v>
      </c>
      <c r="V993" s="3" t="s">
        <v>959</v>
      </c>
      <c r="W993" s="3" t="s">
        <v>1245</v>
      </c>
      <c r="X993" s="2">
        <v>45279.545555555553</v>
      </c>
      <c r="Y993" s="3">
        <v>90.5</v>
      </c>
      <c r="Z993" s="3">
        <v>11.3</v>
      </c>
      <c r="AA993" s="2">
        <v>45279.534444444449</v>
      </c>
      <c r="AB993" s="3" t="s">
        <v>1417</v>
      </c>
      <c r="AC993" s="3" t="s">
        <v>30</v>
      </c>
      <c r="AD993" s="3">
        <v>0.03</v>
      </c>
    </row>
    <row r="994" spans="1:30" x14ac:dyDescent="0.25">
      <c r="A994" s="2">
        <v>45279.474340277782</v>
      </c>
      <c r="B994" s="3">
        <v>364</v>
      </c>
      <c r="C994" s="3">
        <v>293</v>
      </c>
      <c r="D994" s="2">
        <v>45279.561851851853</v>
      </c>
      <c r="E994" s="3">
        <v>75.5</v>
      </c>
      <c r="F994" s="3">
        <v>7.9</v>
      </c>
      <c r="G994" s="2">
        <v>45279.553518518514</v>
      </c>
      <c r="H994" s="3" t="s">
        <v>754</v>
      </c>
      <c r="I994" s="3" t="s">
        <v>30</v>
      </c>
      <c r="J994" s="3">
        <v>0.02</v>
      </c>
      <c r="K994" s="2">
        <v>45279.550879629634</v>
      </c>
      <c r="L994" s="3" t="s">
        <v>427</v>
      </c>
      <c r="M994" s="3" t="s">
        <v>1266</v>
      </c>
      <c r="N994" s="2">
        <v>45279.61755787037</v>
      </c>
      <c r="O994" s="3">
        <v>76.5</v>
      </c>
      <c r="P994" s="3" t="s">
        <v>916</v>
      </c>
      <c r="Q994" s="2">
        <v>45279.596712962964</v>
      </c>
      <c r="R994" s="3" t="s">
        <v>276</v>
      </c>
      <c r="S994" s="3" t="s">
        <v>30</v>
      </c>
      <c r="T994" s="3">
        <v>0.02</v>
      </c>
      <c r="U994" s="2">
        <v>45279.466377314813</v>
      </c>
      <c r="V994" s="3" t="s">
        <v>959</v>
      </c>
      <c r="W994" s="3" t="s">
        <v>1245</v>
      </c>
      <c r="X994" s="2">
        <v>45279.546944444446</v>
      </c>
      <c r="Y994" s="3" t="s">
        <v>907</v>
      </c>
      <c r="Z994" s="3">
        <v>11.4</v>
      </c>
      <c r="AA994" s="2">
        <v>45279.535833333328</v>
      </c>
      <c r="AB994" s="3" t="s">
        <v>221</v>
      </c>
      <c r="AC994" s="3" t="s">
        <v>30</v>
      </c>
      <c r="AD994" s="3">
        <v>0.03</v>
      </c>
    </row>
    <row r="995" spans="1:30" x14ac:dyDescent="0.25">
      <c r="A995" s="2">
        <v>45279.475740740745</v>
      </c>
      <c r="B995" s="3">
        <v>359</v>
      </c>
      <c r="C995" s="3">
        <v>281</v>
      </c>
      <c r="D995" s="2">
        <v>45279.563240740739</v>
      </c>
      <c r="E995" s="3" t="s">
        <v>913</v>
      </c>
      <c r="F995" s="3">
        <v>7.8</v>
      </c>
      <c r="G995" s="2">
        <v>45279.554907407408</v>
      </c>
      <c r="H995" s="3" t="s">
        <v>353</v>
      </c>
      <c r="I995" s="3" t="s">
        <v>30</v>
      </c>
      <c r="J995" s="3">
        <v>0.02</v>
      </c>
      <c r="K995" s="2">
        <v>45279.552268518513</v>
      </c>
      <c r="L995" s="3" t="s">
        <v>989</v>
      </c>
      <c r="M995" s="3" t="s">
        <v>177</v>
      </c>
      <c r="N995" s="2">
        <v>45279.618935185186</v>
      </c>
      <c r="O995" s="3" t="s">
        <v>913</v>
      </c>
      <c r="P995" s="3" t="s">
        <v>916</v>
      </c>
      <c r="Q995" s="2">
        <v>45279.598101851851</v>
      </c>
      <c r="R995" s="3" t="s">
        <v>361</v>
      </c>
      <c r="S995" s="3" t="s">
        <v>30</v>
      </c>
      <c r="T995" s="3">
        <v>0.02</v>
      </c>
      <c r="U995" s="2">
        <v>45279.467777777776</v>
      </c>
      <c r="V995" s="3" t="s">
        <v>1453</v>
      </c>
      <c r="W995" s="3" t="s">
        <v>1002</v>
      </c>
      <c r="X995" s="2">
        <v>45279.548333333332</v>
      </c>
      <c r="Y995" s="3">
        <v>78.5</v>
      </c>
      <c r="Z995" s="3">
        <v>11.5</v>
      </c>
      <c r="AA995" s="2">
        <v>45279.537222222221</v>
      </c>
      <c r="AB995" s="3" t="s">
        <v>375</v>
      </c>
      <c r="AC995" s="3" t="s">
        <v>30</v>
      </c>
      <c r="AD995" s="3">
        <v>0.03</v>
      </c>
    </row>
    <row r="996" spans="1:30" x14ac:dyDescent="0.25">
      <c r="A996" s="2">
        <v>45279.477129629631</v>
      </c>
      <c r="B996" s="3">
        <v>359</v>
      </c>
      <c r="C996" s="3">
        <v>281</v>
      </c>
      <c r="D996" s="2">
        <v>45279.564618055556</v>
      </c>
      <c r="E996" s="3" t="s">
        <v>913</v>
      </c>
      <c r="F996" s="3">
        <v>7.7</v>
      </c>
      <c r="G996" s="2">
        <v>45279.556284722217</v>
      </c>
      <c r="H996" s="3" t="s">
        <v>112</v>
      </c>
      <c r="I996" s="3" t="s">
        <v>30</v>
      </c>
      <c r="J996" s="3">
        <v>0.02</v>
      </c>
      <c r="K996" s="2">
        <v>45279.553657407407</v>
      </c>
      <c r="L996" s="3" t="s">
        <v>539</v>
      </c>
      <c r="M996" s="3" t="s">
        <v>964</v>
      </c>
      <c r="N996" s="2">
        <v>45279.620324074072</v>
      </c>
      <c r="O996" s="3">
        <v>76.5</v>
      </c>
      <c r="P996" s="3" t="s">
        <v>916</v>
      </c>
      <c r="Q996" s="2">
        <v>45279.599490740744</v>
      </c>
      <c r="R996" s="3" t="s">
        <v>20</v>
      </c>
      <c r="S996" s="3" t="s">
        <v>30</v>
      </c>
      <c r="T996" s="3">
        <v>0.02</v>
      </c>
      <c r="U996" s="2">
        <v>45279.469166666662</v>
      </c>
      <c r="V996" s="3" t="s">
        <v>1249</v>
      </c>
      <c r="W996" s="3" t="s">
        <v>1085</v>
      </c>
      <c r="X996" s="2">
        <v>45279.549722222218</v>
      </c>
      <c r="Y996" s="3">
        <v>75.5</v>
      </c>
      <c r="Z996" s="3">
        <v>10.7</v>
      </c>
      <c r="AA996" s="2">
        <v>45279.538611111115</v>
      </c>
      <c r="AB996" s="3" t="s">
        <v>228</v>
      </c>
      <c r="AC996" s="3" t="s">
        <v>30</v>
      </c>
      <c r="AD996" s="3">
        <v>0.03</v>
      </c>
    </row>
    <row r="997" spans="1:30" x14ac:dyDescent="0.25">
      <c r="A997" s="2">
        <v>45279.478518518517</v>
      </c>
      <c r="B997" s="3">
        <v>387</v>
      </c>
      <c r="C997" s="3">
        <v>295</v>
      </c>
      <c r="D997" s="2">
        <v>45279.566006944442</v>
      </c>
      <c r="E997" s="3">
        <v>76.5</v>
      </c>
      <c r="F997" s="3">
        <v>7.7</v>
      </c>
      <c r="G997" s="2">
        <v>45279.557673611111</v>
      </c>
      <c r="H997" s="3" t="s">
        <v>310</v>
      </c>
      <c r="I997" s="3" t="s">
        <v>30</v>
      </c>
      <c r="J997" s="3">
        <v>0.02</v>
      </c>
      <c r="K997" s="2">
        <v>45279.5550462963</v>
      </c>
      <c r="L997" s="3" t="s">
        <v>539</v>
      </c>
      <c r="M997" s="3" t="s">
        <v>964</v>
      </c>
      <c r="N997" s="2">
        <v>45279.621712962966</v>
      </c>
      <c r="O997" s="3" t="s">
        <v>913</v>
      </c>
      <c r="P997" s="3" t="s">
        <v>916</v>
      </c>
      <c r="Q997" s="2">
        <v>45279.60087962963</v>
      </c>
      <c r="R997" s="3" t="s">
        <v>763</v>
      </c>
      <c r="S997" s="3" t="s">
        <v>30</v>
      </c>
      <c r="T997" s="3">
        <v>0.02</v>
      </c>
      <c r="U997" s="2">
        <v>45279.470555555556</v>
      </c>
      <c r="V997" s="3" t="s">
        <v>1249</v>
      </c>
      <c r="W997" s="3" t="s">
        <v>1085</v>
      </c>
      <c r="X997" s="2">
        <v>45279.551111111112</v>
      </c>
      <c r="Y997" s="3" t="s">
        <v>900</v>
      </c>
      <c r="Z997" s="3">
        <v>10.1</v>
      </c>
      <c r="AA997" s="2">
        <v>45279.54</v>
      </c>
      <c r="AB997" s="3" t="s">
        <v>335</v>
      </c>
      <c r="AC997" s="3" t="s">
        <v>30</v>
      </c>
      <c r="AD997" s="3">
        <v>0.03</v>
      </c>
    </row>
    <row r="998" spans="1:30" x14ac:dyDescent="0.25">
      <c r="A998" s="2">
        <v>45279.479907407411</v>
      </c>
      <c r="B998" s="3">
        <v>376</v>
      </c>
      <c r="C998" s="3">
        <v>302</v>
      </c>
      <c r="D998" s="2">
        <v>45279.567395833335</v>
      </c>
      <c r="E998" s="3">
        <v>76.5</v>
      </c>
      <c r="F998" s="3">
        <v>7.7</v>
      </c>
      <c r="G998" s="2">
        <v>45279.559074074074</v>
      </c>
      <c r="H998" s="3" t="s">
        <v>308</v>
      </c>
      <c r="I998" s="3" t="s">
        <v>30</v>
      </c>
      <c r="J998" s="3">
        <v>0.02</v>
      </c>
      <c r="K998" s="2">
        <v>45279.557824074072</v>
      </c>
      <c r="L998" s="3" t="s">
        <v>836</v>
      </c>
      <c r="M998" s="3" t="s">
        <v>984</v>
      </c>
      <c r="N998" s="2">
        <v>45279.623101851852</v>
      </c>
      <c r="O998" s="3">
        <v>75.5</v>
      </c>
      <c r="P998" s="3">
        <v>8.1</v>
      </c>
      <c r="Q998" s="2">
        <v>45279.602268518516</v>
      </c>
      <c r="R998" s="3" t="s">
        <v>463</v>
      </c>
      <c r="S998" s="3" t="s">
        <v>30</v>
      </c>
      <c r="T998" s="3">
        <v>0.02</v>
      </c>
      <c r="U998" s="2">
        <v>45279.471944444449</v>
      </c>
      <c r="V998" s="3" t="s">
        <v>1190</v>
      </c>
      <c r="W998" s="3" t="s">
        <v>1188</v>
      </c>
      <c r="X998" s="2">
        <v>45279.552500000005</v>
      </c>
      <c r="Y998" s="3" t="s">
        <v>900</v>
      </c>
      <c r="Z998" s="3">
        <v>9.6</v>
      </c>
      <c r="AA998" s="2">
        <v>45279.541388888887</v>
      </c>
      <c r="AB998" s="3" t="s">
        <v>376</v>
      </c>
      <c r="AC998" s="3" t="s">
        <v>30</v>
      </c>
      <c r="AD998" s="3">
        <v>0.03</v>
      </c>
    </row>
    <row r="999" spans="1:30" x14ac:dyDescent="0.25">
      <c r="A999" s="2">
        <v>45279.48128472222</v>
      </c>
      <c r="B999" s="3">
        <v>376</v>
      </c>
      <c r="C999" s="3">
        <v>302</v>
      </c>
      <c r="D999" s="2">
        <v>45279.568784722222</v>
      </c>
      <c r="E999" s="3" t="s">
        <v>902</v>
      </c>
      <c r="F999" s="3">
        <v>7.7</v>
      </c>
      <c r="G999" s="2">
        <v>45279.560462962967</v>
      </c>
      <c r="H999" s="3" t="s">
        <v>302</v>
      </c>
      <c r="I999" s="3" t="s">
        <v>30</v>
      </c>
      <c r="J999" s="3">
        <v>0.02</v>
      </c>
      <c r="K999" s="2">
        <v>45279.559212962966</v>
      </c>
      <c r="L999" s="3" t="s">
        <v>836</v>
      </c>
      <c r="M999" s="3" t="s">
        <v>984</v>
      </c>
      <c r="N999" s="2">
        <v>45279.624490740738</v>
      </c>
      <c r="O999" s="3" t="s">
        <v>900</v>
      </c>
      <c r="P999" s="3">
        <v>8.1</v>
      </c>
      <c r="Q999" s="2">
        <v>45279.60365740741</v>
      </c>
      <c r="R999" s="3" t="s">
        <v>797</v>
      </c>
      <c r="S999" s="3" t="s">
        <v>30</v>
      </c>
      <c r="T999" s="3">
        <v>0.02</v>
      </c>
      <c r="U999" s="2">
        <v>45279.473333333328</v>
      </c>
      <c r="V999" s="3" t="s">
        <v>994</v>
      </c>
      <c r="W999" s="3" t="s">
        <v>1076</v>
      </c>
      <c r="X999" s="2">
        <v>45279.553888888884</v>
      </c>
      <c r="Y999" s="3" t="s">
        <v>913</v>
      </c>
      <c r="Z999" s="3">
        <v>9.3000000000000007</v>
      </c>
      <c r="AA999" s="2">
        <v>45279.54277777778</v>
      </c>
      <c r="AB999" s="3" t="s">
        <v>313</v>
      </c>
      <c r="AC999" s="3" t="s">
        <v>30</v>
      </c>
      <c r="AD999" s="3">
        <v>0.03</v>
      </c>
    </row>
    <row r="1000" spans="1:30" x14ac:dyDescent="0.25">
      <c r="A1000" s="2">
        <v>45279.482685185183</v>
      </c>
      <c r="B1000" s="3">
        <v>375</v>
      </c>
      <c r="C1000" s="3">
        <v>306</v>
      </c>
      <c r="D1000" s="2">
        <v>45279.570185185185</v>
      </c>
      <c r="E1000" s="3" t="s">
        <v>902</v>
      </c>
      <c r="F1000" s="3">
        <v>7.7</v>
      </c>
      <c r="G1000" s="2">
        <v>45279.561851851853</v>
      </c>
      <c r="H1000" s="3" t="s">
        <v>115</v>
      </c>
      <c r="I1000" s="3" t="s">
        <v>30</v>
      </c>
      <c r="J1000" s="3">
        <v>0.02</v>
      </c>
      <c r="K1000" s="2">
        <v>45279.560601851852</v>
      </c>
      <c r="L1000" s="3" t="s">
        <v>816</v>
      </c>
      <c r="M1000" s="3" t="s">
        <v>1211</v>
      </c>
      <c r="N1000" s="2">
        <v>45279.625879629632</v>
      </c>
      <c r="O1000" s="3" t="s">
        <v>900</v>
      </c>
      <c r="P1000" s="3">
        <v>8.1</v>
      </c>
      <c r="Q1000" s="2">
        <v>45279.605046296296</v>
      </c>
      <c r="R1000" s="3" t="s">
        <v>1321</v>
      </c>
      <c r="S1000" s="3" t="s">
        <v>30</v>
      </c>
      <c r="T1000" s="3">
        <v>0.02</v>
      </c>
      <c r="U1000" s="2">
        <v>45279.474722222221</v>
      </c>
      <c r="V1000" s="3" t="s">
        <v>994</v>
      </c>
      <c r="W1000" s="3" t="s">
        <v>1076</v>
      </c>
      <c r="X1000" s="2">
        <v>45279.555277777778</v>
      </c>
      <c r="Y1000" s="3" t="s">
        <v>913</v>
      </c>
      <c r="Z1000" s="3" t="s">
        <v>906</v>
      </c>
      <c r="AA1000" s="2">
        <v>45279.544166666667</v>
      </c>
      <c r="AB1000" s="3" t="s">
        <v>1415</v>
      </c>
      <c r="AC1000" s="3" t="s">
        <v>30</v>
      </c>
      <c r="AD1000" s="3">
        <v>0.03</v>
      </c>
    </row>
    <row r="1001" spans="1:30" x14ac:dyDescent="0.25">
      <c r="A1001" s="2">
        <v>45279.484074074076</v>
      </c>
      <c r="B1001" s="3">
        <v>409</v>
      </c>
      <c r="C1001" s="3">
        <v>314</v>
      </c>
      <c r="D1001" s="2">
        <v>45279.571562500001</v>
      </c>
      <c r="E1001" s="3" t="s">
        <v>902</v>
      </c>
      <c r="F1001" s="3">
        <v>7.7</v>
      </c>
      <c r="G1001" s="2">
        <v>45279.563240740739</v>
      </c>
      <c r="H1001" s="3" t="s">
        <v>309</v>
      </c>
      <c r="I1001" s="3" t="s">
        <v>30</v>
      </c>
      <c r="J1001" s="3">
        <v>0.02</v>
      </c>
      <c r="K1001" s="2">
        <v>45279.561990740738</v>
      </c>
      <c r="L1001" s="3" t="s">
        <v>518</v>
      </c>
      <c r="M1001" s="3" t="s">
        <v>986</v>
      </c>
      <c r="N1001" s="2">
        <v>45279.627268518518</v>
      </c>
      <c r="O1001" s="3">
        <v>75.5</v>
      </c>
      <c r="P1001" s="3">
        <v>8.1</v>
      </c>
      <c r="Q1001" s="2">
        <v>45279.606435185182</v>
      </c>
      <c r="R1001" s="3" t="s">
        <v>515</v>
      </c>
      <c r="S1001" s="3" t="s">
        <v>30</v>
      </c>
      <c r="T1001" s="3">
        <v>0.02</v>
      </c>
      <c r="U1001" s="2">
        <v>45279.476099537038</v>
      </c>
      <c r="V1001" s="3" t="s">
        <v>1140</v>
      </c>
      <c r="W1001" s="3" t="s">
        <v>1251</v>
      </c>
      <c r="X1001" s="2">
        <v>45279.556666666671</v>
      </c>
      <c r="Y1001" s="3">
        <v>76.5</v>
      </c>
      <c r="Z1001" s="3">
        <v>8.8000000000000007</v>
      </c>
      <c r="AA1001" s="2">
        <v>45279.545555555553</v>
      </c>
      <c r="AB1001" s="3" t="s">
        <v>148</v>
      </c>
      <c r="AC1001" s="3" t="s">
        <v>30</v>
      </c>
      <c r="AD1001" s="3">
        <v>0.02</v>
      </c>
    </row>
    <row r="1002" spans="1:30" x14ac:dyDescent="0.25">
      <c r="A1002" s="2">
        <v>45279.485451388886</v>
      </c>
      <c r="B1002" s="3">
        <v>409</v>
      </c>
      <c r="C1002" s="3">
        <v>314</v>
      </c>
      <c r="D1002" s="2">
        <v>45279.572962962964</v>
      </c>
      <c r="E1002" s="3" t="s">
        <v>902</v>
      </c>
      <c r="F1002" s="3">
        <v>7.7</v>
      </c>
      <c r="G1002" s="2">
        <v>45279.564618055556</v>
      </c>
      <c r="H1002" s="3" t="s">
        <v>308</v>
      </c>
      <c r="I1002" s="3" t="s">
        <v>30</v>
      </c>
      <c r="J1002" s="3">
        <v>0.02</v>
      </c>
      <c r="K1002" s="2">
        <v>45279.563379629632</v>
      </c>
      <c r="L1002" s="3" t="s">
        <v>518</v>
      </c>
      <c r="M1002" s="3" t="s">
        <v>986</v>
      </c>
      <c r="N1002" s="2">
        <v>45279.628657407404</v>
      </c>
      <c r="O1002" s="3" t="s">
        <v>900</v>
      </c>
      <c r="P1002" s="3">
        <v>8.1</v>
      </c>
      <c r="Q1002" s="2">
        <v>45279.607824074075</v>
      </c>
      <c r="R1002" s="3" t="s">
        <v>773</v>
      </c>
      <c r="S1002" s="3" t="s">
        <v>30</v>
      </c>
      <c r="T1002" s="3">
        <v>0.02</v>
      </c>
      <c r="U1002" s="2">
        <v>45279.477500000001</v>
      </c>
      <c r="V1002" s="3" t="s">
        <v>1454</v>
      </c>
      <c r="W1002" s="3" t="s">
        <v>1198</v>
      </c>
      <c r="X1002" s="2">
        <v>45279.55804398148</v>
      </c>
      <c r="Y1002" s="3" t="s">
        <v>902</v>
      </c>
      <c r="Z1002" s="3">
        <v>8.6999999999999993</v>
      </c>
      <c r="AA1002" s="2">
        <v>45279.546944444446</v>
      </c>
      <c r="AB1002" s="3" t="s">
        <v>224</v>
      </c>
      <c r="AC1002" s="3" t="s">
        <v>30</v>
      </c>
      <c r="AD1002" s="3">
        <v>0.02</v>
      </c>
    </row>
    <row r="1003" spans="1:30" x14ac:dyDescent="0.25">
      <c r="A1003" s="2">
        <v>45279.486840277779</v>
      </c>
      <c r="B1003" s="3">
        <v>373</v>
      </c>
      <c r="C1003" s="3">
        <v>300</v>
      </c>
      <c r="D1003" s="2">
        <v>45279.57435185185</v>
      </c>
      <c r="E1003" s="3" t="s">
        <v>902</v>
      </c>
      <c r="F1003" s="3">
        <v>7.6</v>
      </c>
      <c r="G1003" s="2">
        <v>45279.566006944442</v>
      </c>
      <c r="H1003" s="3" t="s">
        <v>209</v>
      </c>
      <c r="I1003" s="3" t="s">
        <v>30</v>
      </c>
      <c r="J1003" s="3">
        <v>0.02</v>
      </c>
      <c r="K1003" s="2">
        <v>45279.564768518518</v>
      </c>
      <c r="L1003" s="3" t="s">
        <v>339</v>
      </c>
      <c r="M1003" s="3" t="s">
        <v>977</v>
      </c>
      <c r="N1003" s="2">
        <v>45279.630046296297</v>
      </c>
      <c r="O1003" s="3" t="s">
        <v>900</v>
      </c>
      <c r="P1003" s="3">
        <v>8.1</v>
      </c>
      <c r="Q1003" s="2">
        <v>45279.609212962961</v>
      </c>
      <c r="R1003" s="3" t="s">
        <v>1161</v>
      </c>
      <c r="S1003" s="3" t="s">
        <v>30</v>
      </c>
      <c r="T1003" s="3">
        <v>0.02</v>
      </c>
      <c r="U1003" s="2">
        <v>45279.478888888887</v>
      </c>
      <c r="V1003" s="3" t="s">
        <v>1454</v>
      </c>
      <c r="W1003" s="3" t="s">
        <v>1198</v>
      </c>
      <c r="X1003" s="2">
        <v>45279.559444444443</v>
      </c>
      <c r="Y1003" s="3">
        <v>77.5</v>
      </c>
      <c r="Z1003" s="3">
        <v>8.6</v>
      </c>
      <c r="AA1003" s="2">
        <v>45279.548333333332</v>
      </c>
      <c r="AB1003" s="3" t="s">
        <v>367</v>
      </c>
      <c r="AC1003" s="3" t="s">
        <v>30</v>
      </c>
      <c r="AD1003" s="3">
        <v>0.02</v>
      </c>
    </row>
    <row r="1004" spans="1:30" x14ac:dyDescent="0.25">
      <c r="A1004" s="2">
        <v>45279.488229166665</v>
      </c>
      <c r="B1004" s="3">
        <v>375</v>
      </c>
      <c r="C1004" s="3">
        <v>293</v>
      </c>
      <c r="D1004" s="2">
        <v>45279.575740740736</v>
      </c>
      <c r="E1004" s="3">
        <v>77.5</v>
      </c>
      <c r="F1004" s="3">
        <v>7.6</v>
      </c>
      <c r="G1004" s="2">
        <v>45279.567395833335</v>
      </c>
      <c r="H1004" s="3" t="s">
        <v>111</v>
      </c>
      <c r="I1004" s="3" t="s">
        <v>30</v>
      </c>
      <c r="J1004" s="3">
        <v>0.02</v>
      </c>
      <c r="K1004" s="2">
        <v>45279.566157407404</v>
      </c>
      <c r="L1004" s="3" t="s">
        <v>836</v>
      </c>
      <c r="M1004" s="3" t="s">
        <v>177</v>
      </c>
      <c r="N1004" s="2">
        <v>45279.631435185191</v>
      </c>
      <c r="O1004" s="3" t="s">
        <v>900</v>
      </c>
      <c r="P1004" s="3">
        <v>8.1</v>
      </c>
      <c r="Q1004" s="2">
        <v>45279.610613425924</v>
      </c>
      <c r="R1004" s="3" t="s">
        <v>800</v>
      </c>
      <c r="S1004" s="3" t="s">
        <v>30</v>
      </c>
      <c r="T1004" s="3">
        <v>0.02</v>
      </c>
      <c r="U1004" s="2">
        <v>45279.48027777778</v>
      </c>
      <c r="V1004" s="3" t="s">
        <v>970</v>
      </c>
      <c r="W1004" s="3" t="s">
        <v>1251</v>
      </c>
      <c r="X1004" s="2">
        <v>45279.560833333337</v>
      </c>
      <c r="Y1004" s="3" t="s">
        <v>903</v>
      </c>
      <c r="Z1004" s="3">
        <v>8.5</v>
      </c>
      <c r="AA1004" s="2">
        <v>45279.549722222218</v>
      </c>
      <c r="AB1004" s="3" t="s">
        <v>309</v>
      </c>
      <c r="AC1004" s="3" t="s">
        <v>30</v>
      </c>
      <c r="AD1004" s="3">
        <v>0.02</v>
      </c>
    </row>
    <row r="1005" spans="1:30" x14ac:dyDescent="0.25">
      <c r="A1005" s="2">
        <v>45279.489629629628</v>
      </c>
      <c r="B1005" s="3">
        <v>375</v>
      </c>
      <c r="C1005" s="3">
        <v>293</v>
      </c>
      <c r="D1005" s="2">
        <v>45279.57712962963</v>
      </c>
      <c r="E1005" s="3">
        <v>77.5</v>
      </c>
      <c r="F1005" s="3">
        <v>7.6</v>
      </c>
      <c r="G1005" s="2">
        <v>45279.568784722222</v>
      </c>
      <c r="H1005" s="3" t="s">
        <v>233</v>
      </c>
      <c r="I1005" s="3" t="s">
        <v>30</v>
      </c>
      <c r="J1005" s="3">
        <v>0.02</v>
      </c>
      <c r="K1005" s="2">
        <v>45279.567546296297</v>
      </c>
      <c r="L1005" s="3" t="s">
        <v>836</v>
      </c>
      <c r="M1005" s="3" t="s">
        <v>177</v>
      </c>
      <c r="N1005" s="2">
        <v>45279.63282407407</v>
      </c>
      <c r="O1005" s="3">
        <v>74.5</v>
      </c>
      <c r="P1005" s="3">
        <v>8.1</v>
      </c>
      <c r="Q1005" s="2">
        <v>45279.611990740741</v>
      </c>
      <c r="R1005" s="3" t="s">
        <v>277</v>
      </c>
      <c r="S1005" s="3" t="s">
        <v>30</v>
      </c>
      <c r="T1005" s="3">
        <v>0.02</v>
      </c>
      <c r="U1005" s="2">
        <v>45279.481666666667</v>
      </c>
      <c r="V1005" s="3" t="s">
        <v>1453</v>
      </c>
      <c r="W1005" s="3" t="s">
        <v>1197</v>
      </c>
      <c r="X1005" s="2">
        <v>45279.562222222223</v>
      </c>
      <c r="Y1005" s="3">
        <v>78.5</v>
      </c>
      <c r="Z1005" s="3">
        <v>8.5</v>
      </c>
      <c r="AA1005" s="2">
        <v>45279.551111111112</v>
      </c>
      <c r="AB1005" s="3" t="s">
        <v>23</v>
      </c>
      <c r="AC1005" s="3" t="s">
        <v>30</v>
      </c>
      <c r="AD1005" s="3">
        <v>0.03</v>
      </c>
    </row>
    <row r="1006" spans="1:30" x14ac:dyDescent="0.25">
      <c r="A1006" s="2">
        <v>45279.491006944445</v>
      </c>
      <c r="B1006" s="3">
        <v>354</v>
      </c>
      <c r="C1006" s="3">
        <v>268</v>
      </c>
      <c r="D1006" s="2">
        <v>45279.578506944439</v>
      </c>
      <c r="E1006" s="3">
        <v>77.5</v>
      </c>
      <c r="F1006" s="3">
        <v>7.6</v>
      </c>
      <c r="G1006" s="2">
        <v>45279.570185185185</v>
      </c>
      <c r="H1006" s="3" t="s">
        <v>440</v>
      </c>
      <c r="I1006" s="3" t="s">
        <v>30</v>
      </c>
      <c r="J1006" s="3">
        <v>0.02</v>
      </c>
      <c r="K1006" s="2">
        <v>45279.568935185191</v>
      </c>
      <c r="L1006" s="3" t="s">
        <v>806</v>
      </c>
      <c r="M1006" s="3" t="s">
        <v>1115</v>
      </c>
      <c r="N1006" s="2">
        <v>45279.634212962963</v>
      </c>
      <c r="O1006" s="3">
        <v>74.5</v>
      </c>
      <c r="P1006" s="3">
        <v>8.1</v>
      </c>
      <c r="Q1006" s="2">
        <v>45279.613379629634</v>
      </c>
      <c r="R1006" s="3" t="s">
        <v>801</v>
      </c>
      <c r="S1006" s="3" t="s">
        <v>30</v>
      </c>
      <c r="T1006" s="3">
        <v>0.02</v>
      </c>
      <c r="U1006" s="2">
        <v>45279.483055555553</v>
      </c>
      <c r="V1006" s="3" t="s">
        <v>1453</v>
      </c>
      <c r="W1006" s="3" t="s">
        <v>1197</v>
      </c>
      <c r="X1006" s="2">
        <v>45279.563611111109</v>
      </c>
      <c r="Y1006" s="3">
        <v>78.5</v>
      </c>
      <c r="Z1006" s="3">
        <v>8.5</v>
      </c>
      <c r="AA1006" s="2">
        <v>45279.552500000005</v>
      </c>
      <c r="AB1006" s="3" t="s">
        <v>363</v>
      </c>
      <c r="AC1006" s="3" t="s">
        <v>30</v>
      </c>
      <c r="AD1006" s="3">
        <v>0.04</v>
      </c>
    </row>
    <row r="1007" spans="1:30" x14ac:dyDescent="0.25">
      <c r="A1007" s="2">
        <v>45279.492407407408</v>
      </c>
      <c r="B1007" s="3">
        <v>352</v>
      </c>
      <c r="C1007" s="3">
        <v>283</v>
      </c>
      <c r="D1007" s="2">
        <v>45279.579907407402</v>
      </c>
      <c r="E1007" s="3">
        <v>77.5</v>
      </c>
      <c r="F1007" s="3">
        <v>7.6</v>
      </c>
      <c r="G1007" s="2">
        <v>45279.571562500001</v>
      </c>
      <c r="H1007" s="3" t="s">
        <v>163</v>
      </c>
      <c r="I1007" s="3" t="s">
        <v>30</v>
      </c>
      <c r="J1007" s="3">
        <v>0.02</v>
      </c>
      <c r="K1007" s="2">
        <v>45279.57032407407</v>
      </c>
      <c r="L1007" s="3" t="s">
        <v>549</v>
      </c>
      <c r="M1007" s="3" t="s">
        <v>1079</v>
      </c>
      <c r="N1007" s="2">
        <v>45279.635601851856</v>
      </c>
      <c r="O1007" s="3" t="s">
        <v>900</v>
      </c>
      <c r="P1007" s="3">
        <v>8.1</v>
      </c>
      <c r="Q1007" s="2">
        <v>45279.614768518513</v>
      </c>
      <c r="R1007" s="3" t="s">
        <v>801</v>
      </c>
      <c r="S1007" s="3" t="s">
        <v>30</v>
      </c>
      <c r="T1007" s="3">
        <v>0.02</v>
      </c>
      <c r="U1007" s="2">
        <v>45279.484444444446</v>
      </c>
      <c r="V1007" s="3" t="s">
        <v>946</v>
      </c>
      <c r="W1007" s="3" t="s">
        <v>1076</v>
      </c>
      <c r="X1007" s="2">
        <v>45279.564837962964</v>
      </c>
      <c r="Y1007" s="3">
        <v>78.5</v>
      </c>
      <c r="Z1007" s="3">
        <v>8.5</v>
      </c>
      <c r="AA1007" s="2">
        <v>45279.553888888884</v>
      </c>
      <c r="AB1007" s="3" t="s">
        <v>403</v>
      </c>
      <c r="AC1007" s="3" t="s">
        <v>30</v>
      </c>
      <c r="AD1007" s="3">
        <v>0.05</v>
      </c>
    </row>
    <row r="1008" spans="1:30" x14ac:dyDescent="0.25">
      <c r="A1008" s="2">
        <v>45279.493796296301</v>
      </c>
      <c r="B1008" s="3">
        <v>352</v>
      </c>
      <c r="C1008" s="3">
        <v>283</v>
      </c>
      <c r="D1008" s="2">
        <v>45279.581296296295</v>
      </c>
      <c r="E1008" s="3">
        <v>77.5</v>
      </c>
      <c r="F1008" s="3">
        <v>7.6</v>
      </c>
      <c r="G1008" s="2">
        <v>45279.572962962964</v>
      </c>
      <c r="H1008" s="3" t="s">
        <v>156</v>
      </c>
      <c r="I1008" s="3" t="s">
        <v>30</v>
      </c>
      <c r="J1008" s="3">
        <v>0.02</v>
      </c>
      <c r="K1008" s="2">
        <v>45279.571712962963</v>
      </c>
      <c r="L1008" s="3" t="s">
        <v>549</v>
      </c>
      <c r="M1008" s="3" t="s">
        <v>1079</v>
      </c>
      <c r="N1008" s="2">
        <v>45279.636990740742</v>
      </c>
      <c r="O1008" s="3" t="s">
        <v>900</v>
      </c>
      <c r="P1008" s="3">
        <v>8.1</v>
      </c>
      <c r="Q1008" s="2">
        <v>45279.616157407407</v>
      </c>
      <c r="R1008" s="3" t="s">
        <v>832</v>
      </c>
      <c r="S1008" s="3" t="s">
        <v>30</v>
      </c>
      <c r="T1008" s="3">
        <v>0.02</v>
      </c>
      <c r="U1008" s="2">
        <v>45279.485833333332</v>
      </c>
      <c r="V1008" s="3" t="s">
        <v>1114</v>
      </c>
      <c r="W1008" s="3" t="s">
        <v>974</v>
      </c>
      <c r="X1008" s="2">
        <v>45279.565648148149</v>
      </c>
      <c r="Y1008" s="3">
        <v>78.5</v>
      </c>
      <c r="Z1008" s="3">
        <v>8.6999999999999993</v>
      </c>
      <c r="AA1008" s="2">
        <v>45279.555277777778</v>
      </c>
      <c r="AB1008" s="3" t="s">
        <v>21</v>
      </c>
      <c r="AC1008" s="3" t="s">
        <v>30</v>
      </c>
      <c r="AD1008" s="3">
        <v>0.05</v>
      </c>
    </row>
    <row r="1009" spans="1:30" x14ac:dyDescent="0.25">
      <c r="A1009" s="2">
        <v>45279.49518518518</v>
      </c>
      <c r="B1009" s="3">
        <v>455</v>
      </c>
      <c r="C1009" s="3">
        <v>382</v>
      </c>
      <c r="D1009" s="2">
        <v>45279.582673611112</v>
      </c>
      <c r="E1009" s="3">
        <v>77.5</v>
      </c>
      <c r="F1009" s="3">
        <v>7.6</v>
      </c>
      <c r="G1009" s="2">
        <v>45279.57435185185</v>
      </c>
      <c r="H1009" s="3" t="s">
        <v>743</v>
      </c>
      <c r="I1009" s="3" t="s">
        <v>30</v>
      </c>
      <c r="J1009" s="3">
        <v>0.02</v>
      </c>
      <c r="K1009" s="2">
        <v>45279.573101851856</v>
      </c>
      <c r="L1009" s="3" t="s">
        <v>552</v>
      </c>
      <c r="M1009" s="3" t="s">
        <v>1221</v>
      </c>
      <c r="N1009" s="2">
        <v>45279.638379629629</v>
      </c>
      <c r="O1009" s="3">
        <v>74.5</v>
      </c>
      <c r="P1009" s="3">
        <v>8.1</v>
      </c>
      <c r="Q1009" s="2">
        <v>45279.61755787037</v>
      </c>
      <c r="R1009" s="3" t="s">
        <v>579</v>
      </c>
      <c r="S1009" s="3" t="s">
        <v>30</v>
      </c>
      <c r="T1009" s="3">
        <v>0.02</v>
      </c>
      <c r="U1009" s="2">
        <v>45279.487222222218</v>
      </c>
      <c r="V1009" s="3" t="s">
        <v>1114</v>
      </c>
      <c r="W1009" s="3" t="s">
        <v>974</v>
      </c>
      <c r="X1009" s="2">
        <v>45279.567037037035</v>
      </c>
      <c r="Y1009" s="3">
        <v>78.5</v>
      </c>
      <c r="Z1009" s="3">
        <v>8.6</v>
      </c>
      <c r="AA1009" s="2">
        <v>45279.556666666671</v>
      </c>
      <c r="AB1009" s="3" t="s">
        <v>14</v>
      </c>
      <c r="AC1009" s="3" t="s">
        <v>30</v>
      </c>
      <c r="AD1009" s="3">
        <v>0.05</v>
      </c>
    </row>
    <row r="1010" spans="1:30" x14ac:dyDescent="0.25">
      <c r="A1010" s="2">
        <v>45279.496574074074</v>
      </c>
      <c r="B1010" s="3">
        <v>495</v>
      </c>
      <c r="C1010" s="3">
        <v>398</v>
      </c>
      <c r="D1010" s="2">
        <v>45279.584062499998</v>
      </c>
      <c r="E1010" s="3" t="s">
        <v>903</v>
      </c>
      <c r="F1010" s="3">
        <v>7.6</v>
      </c>
      <c r="G1010" s="2">
        <v>45279.575740740736</v>
      </c>
      <c r="H1010" s="3" t="s">
        <v>695</v>
      </c>
      <c r="I1010" s="3" t="s">
        <v>30</v>
      </c>
      <c r="J1010" s="3">
        <v>0.02</v>
      </c>
      <c r="K1010" s="2">
        <v>45279.574490740742</v>
      </c>
      <c r="L1010" s="3" t="s">
        <v>563</v>
      </c>
      <c r="M1010" s="3" t="s">
        <v>1267</v>
      </c>
      <c r="N1010" s="2">
        <v>45279.639768518522</v>
      </c>
      <c r="O1010" s="3" t="s">
        <v>896</v>
      </c>
      <c r="P1010" s="3">
        <v>8.1</v>
      </c>
      <c r="Q1010" s="2">
        <v>45279.618935185186</v>
      </c>
      <c r="R1010" s="3" t="s">
        <v>428</v>
      </c>
      <c r="S1010" s="3" t="s">
        <v>30</v>
      </c>
      <c r="T1010" s="3">
        <v>0.02</v>
      </c>
      <c r="U1010" s="2">
        <v>45279.488611111112</v>
      </c>
      <c r="V1010" s="3" t="s">
        <v>1079</v>
      </c>
      <c r="W1010" s="3" t="s">
        <v>1245</v>
      </c>
      <c r="X1010" s="2">
        <v>45279.568425925929</v>
      </c>
      <c r="Y1010" s="3">
        <v>78.5</v>
      </c>
      <c r="Z1010" s="3">
        <v>8.6</v>
      </c>
      <c r="AA1010" s="2">
        <v>45279.55804398148</v>
      </c>
      <c r="AB1010" s="3" t="s">
        <v>26</v>
      </c>
      <c r="AC1010" s="3" t="s">
        <v>30</v>
      </c>
      <c r="AD1010" s="3">
        <v>0.05</v>
      </c>
    </row>
    <row r="1011" spans="1:30" x14ac:dyDescent="0.25">
      <c r="A1011" s="2">
        <v>45279.497962962967</v>
      </c>
      <c r="B1011" s="3">
        <v>495</v>
      </c>
      <c r="C1011" s="3">
        <v>398</v>
      </c>
      <c r="D1011" s="2">
        <v>45279.585451388892</v>
      </c>
      <c r="E1011" s="3" t="s">
        <v>903</v>
      </c>
      <c r="F1011" s="3">
        <v>7.7</v>
      </c>
      <c r="G1011" s="2">
        <v>45279.57712962963</v>
      </c>
      <c r="H1011" s="3" t="s">
        <v>42</v>
      </c>
      <c r="I1011" s="3" t="s">
        <v>30</v>
      </c>
      <c r="J1011" s="3">
        <v>0.02</v>
      </c>
      <c r="K1011" s="2">
        <v>45279.575879629629</v>
      </c>
      <c r="L1011" s="3" t="s">
        <v>563</v>
      </c>
      <c r="M1011" s="3" t="s">
        <v>1267</v>
      </c>
      <c r="N1011" s="2">
        <v>45279.641157407408</v>
      </c>
      <c r="O1011" s="3" t="s">
        <v>896</v>
      </c>
      <c r="P1011" s="3">
        <v>8.1</v>
      </c>
      <c r="Q1011" s="2">
        <v>45279.620324074072</v>
      </c>
      <c r="R1011" s="3" t="s">
        <v>426</v>
      </c>
      <c r="S1011" s="3" t="s">
        <v>30</v>
      </c>
      <c r="T1011" s="3">
        <v>0.02</v>
      </c>
      <c r="U1011" s="2">
        <v>45279.490000000005</v>
      </c>
      <c r="V1011" s="3" t="s">
        <v>1142</v>
      </c>
      <c r="W1011" s="3" t="s">
        <v>1450</v>
      </c>
      <c r="X1011" s="2">
        <v>45279.569814814815</v>
      </c>
      <c r="Y1011" s="3">
        <v>78.5</v>
      </c>
      <c r="Z1011" s="3">
        <v>8.5</v>
      </c>
      <c r="AA1011" s="2">
        <v>45279.559444444443</v>
      </c>
      <c r="AB1011" s="3" t="s">
        <v>406</v>
      </c>
      <c r="AC1011" s="3" t="s">
        <v>30</v>
      </c>
      <c r="AD1011" s="3">
        <v>0.05</v>
      </c>
    </row>
    <row r="1012" spans="1:30" x14ac:dyDescent="0.25">
      <c r="A1012" s="2">
        <v>45279.499351851853</v>
      </c>
      <c r="B1012" s="3">
        <v>462</v>
      </c>
      <c r="C1012" s="3">
        <v>386</v>
      </c>
      <c r="D1012" s="2">
        <v>45279.586851851855</v>
      </c>
      <c r="E1012" s="3" t="s">
        <v>903</v>
      </c>
      <c r="F1012" s="3">
        <v>7.7</v>
      </c>
      <c r="G1012" s="2">
        <v>45279.578506944439</v>
      </c>
      <c r="H1012" s="3" t="s">
        <v>742</v>
      </c>
      <c r="I1012" s="3" t="s">
        <v>30</v>
      </c>
      <c r="J1012" s="3">
        <v>0.02</v>
      </c>
      <c r="K1012" s="2">
        <v>45279.577280092592</v>
      </c>
      <c r="L1012" s="3" t="s">
        <v>1101</v>
      </c>
      <c r="M1012" s="3" t="s">
        <v>1196</v>
      </c>
      <c r="N1012" s="2">
        <v>45279.642546296294</v>
      </c>
      <c r="O1012" s="3" t="s">
        <v>896</v>
      </c>
      <c r="P1012" s="3">
        <v>8.1</v>
      </c>
      <c r="Q1012" s="2">
        <v>45279.621712962966</v>
      </c>
      <c r="R1012" s="3" t="s">
        <v>771</v>
      </c>
      <c r="S1012" s="3" t="s">
        <v>30</v>
      </c>
      <c r="T1012" s="3">
        <v>0.02</v>
      </c>
      <c r="U1012" s="2">
        <v>45279.491388888884</v>
      </c>
      <c r="V1012" s="3" t="s">
        <v>1142</v>
      </c>
      <c r="W1012" s="3" t="s">
        <v>1450</v>
      </c>
      <c r="X1012" s="2">
        <v>45279.571203703701</v>
      </c>
      <c r="Y1012" s="3">
        <v>78.5</v>
      </c>
      <c r="Z1012" s="3">
        <v>8.4</v>
      </c>
      <c r="AA1012" s="2">
        <v>45279.560833333337</v>
      </c>
      <c r="AB1012" s="3" t="s">
        <v>362</v>
      </c>
      <c r="AC1012" s="3" t="s">
        <v>30</v>
      </c>
      <c r="AD1012" s="3">
        <v>0.05</v>
      </c>
    </row>
    <row r="1013" spans="1:30" x14ac:dyDescent="0.25">
      <c r="A1013" s="2">
        <v>45279.500740740739</v>
      </c>
      <c r="B1013" s="3">
        <v>434</v>
      </c>
      <c r="C1013" s="3">
        <v>354</v>
      </c>
      <c r="D1013" s="2">
        <v>45279.588240740741</v>
      </c>
      <c r="E1013" s="3" t="s">
        <v>903</v>
      </c>
      <c r="F1013" s="3">
        <v>7.7</v>
      </c>
      <c r="G1013" s="2">
        <v>45279.579907407402</v>
      </c>
      <c r="H1013" s="3" t="s">
        <v>742</v>
      </c>
      <c r="I1013" s="3" t="s">
        <v>30</v>
      </c>
      <c r="J1013" s="3">
        <v>0.02</v>
      </c>
      <c r="K1013" s="2">
        <v>45279.578657407408</v>
      </c>
      <c r="L1013" s="3" t="s">
        <v>527</v>
      </c>
      <c r="M1013" s="3" t="s">
        <v>1169</v>
      </c>
      <c r="N1013" s="2">
        <v>45279.643935185188</v>
      </c>
      <c r="O1013" s="3" t="s">
        <v>896</v>
      </c>
      <c r="P1013" s="3">
        <v>8.1</v>
      </c>
      <c r="Q1013" s="2">
        <v>45279.623101851852</v>
      </c>
      <c r="R1013" s="3" t="s">
        <v>429</v>
      </c>
      <c r="S1013" s="3" t="s">
        <v>30</v>
      </c>
      <c r="T1013" s="3">
        <v>0.02</v>
      </c>
      <c r="U1013" s="2">
        <v>45279.492777777778</v>
      </c>
      <c r="V1013" s="3" t="s">
        <v>1452</v>
      </c>
      <c r="W1013" s="3" t="s">
        <v>1047</v>
      </c>
      <c r="X1013" s="2">
        <v>45279.572592592594</v>
      </c>
      <c r="Y1013" s="3">
        <v>78.5</v>
      </c>
      <c r="Z1013" s="3">
        <v>8.4</v>
      </c>
      <c r="AA1013" s="2">
        <v>45279.562222222223</v>
      </c>
      <c r="AB1013" s="3" t="s">
        <v>408</v>
      </c>
      <c r="AC1013" s="3" t="s">
        <v>30</v>
      </c>
      <c r="AD1013" s="3">
        <v>0.05</v>
      </c>
    </row>
    <row r="1014" spans="1:30" x14ac:dyDescent="0.25">
      <c r="A1014" s="2">
        <v>45279.502118055556</v>
      </c>
      <c r="B1014" s="3">
        <v>434</v>
      </c>
      <c r="C1014" s="3">
        <v>354</v>
      </c>
      <c r="D1014" s="2">
        <v>45279.589629629627</v>
      </c>
      <c r="E1014" s="3">
        <v>77.5</v>
      </c>
      <c r="F1014" s="3">
        <v>7.6</v>
      </c>
      <c r="G1014" s="2">
        <v>45279.581296296295</v>
      </c>
      <c r="H1014" s="3" t="s">
        <v>107</v>
      </c>
      <c r="I1014" s="3" t="s">
        <v>30</v>
      </c>
      <c r="J1014" s="3">
        <v>0.02</v>
      </c>
      <c r="K1014" s="2">
        <v>45279.580046296294</v>
      </c>
      <c r="L1014" s="3" t="s">
        <v>527</v>
      </c>
      <c r="M1014" s="3" t="s">
        <v>1169</v>
      </c>
      <c r="N1014" s="2">
        <v>45279.645324074074</v>
      </c>
      <c r="O1014" s="3">
        <v>73.5</v>
      </c>
      <c r="P1014" s="3">
        <v>8.1</v>
      </c>
      <c r="Q1014" s="2">
        <v>45279.624490740738</v>
      </c>
      <c r="R1014" s="3" t="s">
        <v>814</v>
      </c>
      <c r="S1014" s="3" t="s">
        <v>30</v>
      </c>
      <c r="T1014" s="3">
        <v>0.02</v>
      </c>
      <c r="U1014" s="2">
        <v>45279.494166666671</v>
      </c>
      <c r="V1014" s="3" t="s">
        <v>1154</v>
      </c>
      <c r="W1014" s="3" t="s">
        <v>955</v>
      </c>
      <c r="X1014" s="2">
        <v>45279.573981481481</v>
      </c>
      <c r="Y1014" s="3" t="s">
        <v>904</v>
      </c>
      <c r="Z1014" s="3">
        <v>8.3000000000000007</v>
      </c>
      <c r="AA1014" s="2">
        <v>45279.563611111109</v>
      </c>
      <c r="AB1014" s="3" t="s">
        <v>421</v>
      </c>
      <c r="AC1014" s="3" t="s">
        <v>30</v>
      </c>
      <c r="AD1014" s="3">
        <v>0.05</v>
      </c>
    </row>
    <row r="1015" spans="1:30" x14ac:dyDescent="0.25">
      <c r="A1015" s="2">
        <v>45279.503506944442</v>
      </c>
      <c r="B1015" s="3">
        <v>426</v>
      </c>
      <c r="C1015" s="3">
        <v>358</v>
      </c>
      <c r="D1015" s="2">
        <v>45279.59101851852</v>
      </c>
      <c r="E1015" s="3">
        <v>77.5</v>
      </c>
      <c r="F1015" s="3">
        <v>7.6</v>
      </c>
      <c r="G1015" s="2">
        <v>45279.582673611112</v>
      </c>
      <c r="H1015" s="3" t="s">
        <v>186</v>
      </c>
      <c r="I1015" s="3" t="s">
        <v>30</v>
      </c>
      <c r="J1015" s="3">
        <v>0.02</v>
      </c>
      <c r="K1015" s="2">
        <v>45279.581435185188</v>
      </c>
      <c r="L1015" s="3" t="s">
        <v>1238</v>
      </c>
      <c r="M1015" s="3" t="s">
        <v>1225</v>
      </c>
      <c r="N1015" s="2">
        <v>45279.64671296296</v>
      </c>
      <c r="O1015" s="3" t="s">
        <v>896</v>
      </c>
      <c r="P1015" s="3">
        <v>8.1</v>
      </c>
      <c r="Q1015" s="2">
        <v>45279.625879629632</v>
      </c>
      <c r="R1015" s="3" t="s">
        <v>801</v>
      </c>
      <c r="S1015" s="3" t="s">
        <v>30</v>
      </c>
      <c r="T1015" s="3">
        <v>0.02</v>
      </c>
      <c r="U1015" s="2">
        <v>45279.495555555557</v>
      </c>
      <c r="V1015" s="3" t="s">
        <v>1154</v>
      </c>
      <c r="W1015" s="3" t="s">
        <v>955</v>
      </c>
      <c r="X1015" s="2">
        <v>45279.575370370367</v>
      </c>
      <c r="Y1015" s="3" t="s">
        <v>904</v>
      </c>
      <c r="Z1015" s="3">
        <v>8.3000000000000007</v>
      </c>
      <c r="AA1015" s="2">
        <v>45279.564837962964</v>
      </c>
      <c r="AB1015" s="3" t="s">
        <v>127</v>
      </c>
      <c r="AC1015" s="3" t="s">
        <v>30</v>
      </c>
      <c r="AD1015" s="3">
        <v>0.05</v>
      </c>
    </row>
    <row r="1016" spans="1:30" x14ac:dyDescent="0.25">
      <c r="A1016" s="2">
        <v>45279.504907407405</v>
      </c>
      <c r="B1016" s="3">
        <v>435</v>
      </c>
      <c r="C1016" s="3">
        <v>355</v>
      </c>
      <c r="D1016" s="2">
        <v>45279.592407407406</v>
      </c>
      <c r="E1016" s="3" t="s">
        <v>903</v>
      </c>
      <c r="F1016" s="3">
        <v>7.6</v>
      </c>
      <c r="G1016" s="2">
        <v>45279.584062499998</v>
      </c>
      <c r="H1016" s="3" t="s">
        <v>349</v>
      </c>
      <c r="I1016" s="3">
        <v>1.21</v>
      </c>
      <c r="J1016" s="3">
        <v>0.02</v>
      </c>
      <c r="K1016" s="2">
        <v>45279.582824074074</v>
      </c>
      <c r="L1016" s="3" t="s">
        <v>805</v>
      </c>
      <c r="M1016" s="3" t="s">
        <v>1162</v>
      </c>
      <c r="N1016" s="2">
        <v>45279.64949074074</v>
      </c>
      <c r="O1016" s="3">
        <v>73.5</v>
      </c>
      <c r="P1016" s="3">
        <v>8.1</v>
      </c>
      <c r="Q1016" s="2">
        <v>45279.627268518518</v>
      </c>
      <c r="R1016" s="3" t="s">
        <v>828</v>
      </c>
      <c r="S1016" s="3" t="s">
        <v>30</v>
      </c>
      <c r="T1016" s="3">
        <v>0.02</v>
      </c>
      <c r="U1016" s="2">
        <v>45279.496944444443</v>
      </c>
      <c r="V1016" s="3" t="s">
        <v>1222</v>
      </c>
      <c r="W1016" s="3" t="s">
        <v>970</v>
      </c>
      <c r="X1016" s="2">
        <v>45279.578148148154</v>
      </c>
      <c r="Y1016" s="3" t="s">
        <v>904</v>
      </c>
      <c r="Z1016" s="3">
        <v>8.3000000000000007</v>
      </c>
      <c r="AA1016" s="2">
        <v>45279.565648148149</v>
      </c>
      <c r="AB1016" s="3" t="s">
        <v>694</v>
      </c>
      <c r="AC1016" s="3" t="s">
        <v>30</v>
      </c>
      <c r="AD1016" s="3">
        <v>0.05</v>
      </c>
    </row>
    <row r="1017" spans="1:30" x14ac:dyDescent="0.25">
      <c r="A1017" s="2">
        <v>45279.506296296298</v>
      </c>
      <c r="B1017" s="3">
        <v>435</v>
      </c>
      <c r="C1017" s="3">
        <v>355</v>
      </c>
      <c r="D1017" s="2">
        <v>45279.593796296293</v>
      </c>
      <c r="E1017" s="3" t="s">
        <v>903</v>
      </c>
      <c r="F1017" s="3">
        <v>7.7</v>
      </c>
      <c r="G1017" s="2">
        <v>45279.585451388892</v>
      </c>
      <c r="H1017" s="3" t="s">
        <v>211</v>
      </c>
      <c r="I1017" s="3">
        <v>1.42</v>
      </c>
      <c r="J1017" s="3">
        <v>0.02</v>
      </c>
      <c r="K1017" s="2">
        <v>45279.58421296296</v>
      </c>
      <c r="L1017" s="3" t="s">
        <v>805</v>
      </c>
      <c r="M1017" s="3" t="s">
        <v>1162</v>
      </c>
      <c r="N1017" s="2">
        <v>45279.650879629626</v>
      </c>
      <c r="O1017" s="3">
        <v>73.5</v>
      </c>
      <c r="P1017" s="3">
        <v>8.1</v>
      </c>
      <c r="Q1017" s="2">
        <v>45279.628657407404</v>
      </c>
      <c r="R1017" s="3" t="s">
        <v>811</v>
      </c>
      <c r="S1017" s="3" t="s">
        <v>30</v>
      </c>
      <c r="T1017" s="3">
        <v>0.02</v>
      </c>
      <c r="U1017" s="2">
        <v>45279.498333333337</v>
      </c>
      <c r="V1017" s="3" t="s">
        <v>1237</v>
      </c>
      <c r="W1017" s="3" t="s">
        <v>1115</v>
      </c>
      <c r="X1017" s="2">
        <v>45279.579537037032</v>
      </c>
      <c r="Y1017" s="3" t="s">
        <v>904</v>
      </c>
      <c r="Z1017" s="3">
        <v>8.3000000000000007</v>
      </c>
      <c r="AA1017" s="2">
        <v>45279.567037037035</v>
      </c>
      <c r="AB1017" s="3" t="s">
        <v>40</v>
      </c>
      <c r="AC1017" s="3" t="s">
        <v>30</v>
      </c>
      <c r="AD1017" s="3">
        <v>0.05</v>
      </c>
    </row>
    <row r="1018" spans="1:30" x14ac:dyDescent="0.25">
      <c r="A1018" s="2">
        <v>45279.507685185185</v>
      </c>
      <c r="B1018" s="3">
        <v>415</v>
      </c>
      <c r="C1018" s="3">
        <v>342</v>
      </c>
      <c r="D1018" s="2">
        <v>45279.595185185186</v>
      </c>
      <c r="E1018" s="3">
        <v>77.5</v>
      </c>
      <c r="F1018" s="3">
        <v>7.6</v>
      </c>
      <c r="G1018" s="2">
        <v>45279.586851851855</v>
      </c>
      <c r="H1018" s="3" t="s">
        <v>755</v>
      </c>
      <c r="I1018" s="3">
        <v>1.37</v>
      </c>
      <c r="J1018" s="3">
        <v>0.02</v>
      </c>
      <c r="K1018" s="2">
        <v>45279.585601851853</v>
      </c>
      <c r="L1018" s="3" t="s">
        <v>1209</v>
      </c>
      <c r="M1018" s="3" t="s">
        <v>1111</v>
      </c>
      <c r="N1018" s="2">
        <v>45279.652280092589</v>
      </c>
      <c r="O1018" s="3">
        <v>73.5</v>
      </c>
      <c r="P1018" s="3">
        <v>8.1</v>
      </c>
      <c r="Q1018" s="2">
        <v>45279.630046296297</v>
      </c>
      <c r="R1018" s="3" t="s">
        <v>1122</v>
      </c>
      <c r="S1018" s="3" t="s">
        <v>30</v>
      </c>
      <c r="T1018" s="3">
        <v>0.02</v>
      </c>
      <c r="U1018" s="2">
        <v>45279.499722222223</v>
      </c>
      <c r="V1018" s="3" t="s">
        <v>1237</v>
      </c>
      <c r="W1018" s="3" t="s">
        <v>1115</v>
      </c>
      <c r="X1018" s="2">
        <v>45279.580925925926</v>
      </c>
      <c r="Y1018" s="3" t="s">
        <v>904</v>
      </c>
      <c r="Z1018" s="3">
        <v>8.4</v>
      </c>
      <c r="AA1018" s="2">
        <v>45279.568425925929</v>
      </c>
      <c r="AB1018" s="3" t="s">
        <v>108</v>
      </c>
      <c r="AC1018" s="3" t="s">
        <v>30</v>
      </c>
      <c r="AD1018" s="3">
        <v>0.04</v>
      </c>
    </row>
    <row r="1019" spans="1:30" x14ac:dyDescent="0.25">
      <c r="A1019" s="2">
        <v>45279.509074074071</v>
      </c>
      <c r="B1019" s="3">
        <v>430</v>
      </c>
      <c r="C1019" s="3">
        <v>351</v>
      </c>
      <c r="D1019" s="2">
        <v>45279.596574074079</v>
      </c>
      <c r="E1019" s="3" t="s">
        <v>903</v>
      </c>
      <c r="F1019" s="3">
        <v>7.6</v>
      </c>
      <c r="G1019" s="2">
        <v>45279.588240740741</v>
      </c>
      <c r="H1019" s="3" t="s">
        <v>213</v>
      </c>
      <c r="I1019" s="3">
        <v>1.08</v>
      </c>
      <c r="J1019" s="3">
        <v>0.02</v>
      </c>
      <c r="K1019" s="2">
        <v>45279.58699074074</v>
      </c>
      <c r="L1019" s="3" t="s">
        <v>1126</v>
      </c>
      <c r="M1019" s="3" t="s">
        <v>1225</v>
      </c>
      <c r="N1019" s="2">
        <v>45279.653657407413</v>
      </c>
      <c r="O1019" s="3">
        <v>73.5</v>
      </c>
      <c r="P1019" s="3">
        <v>8.1</v>
      </c>
      <c r="Q1019" s="2">
        <v>45279.631435185191</v>
      </c>
      <c r="R1019" s="3" t="s">
        <v>804</v>
      </c>
      <c r="S1019" s="3" t="s">
        <v>30</v>
      </c>
      <c r="T1019" s="3">
        <v>0.02</v>
      </c>
      <c r="U1019" s="2">
        <v>45279.501111111109</v>
      </c>
      <c r="V1019" s="3" t="s">
        <v>1142</v>
      </c>
      <c r="W1019" s="3" t="s">
        <v>969</v>
      </c>
      <c r="X1019" s="2">
        <v>45279.582314814819</v>
      </c>
      <c r="Y1019" s="3" t="s">
        <v>904</v>
      </c>
      <c r="Z1019" s="3">
        <v>8.4</v>
      </c>
      <c r="AA1019" s="2">
        <v>45279.569814814815</v>
      </c>
      <c r="AB1019" s="3" t="s">
        <v>273</v>
      </c>
      <c r="AC1019" s="3" t="s">
        <v>30</v>
      </c>
      <c r="AD1019" s="3">
        <v>0.04</v>
      </c>
    </row>
    <row r="1020" spans="1:30" x14ac:dyDescent="0.25">
      <c r="A1020" s="2">
        <v>45279.510462962964</v>
      </c>
      <c r="B1020" s="3">
        <v>430</v>
      </c>
      <c r="C1020" s="3">
        <v>351</v>
      </c>
      <c r="D1020" s="2">
        <v>45279.597962962958</v>
      </c>
      <c r="E1020" s="3">
        <v>78.5</v>
      </c>
      <c r="F1020" s="3">
        <v>7.7</v>
      </c>
      <c r="G1020" s="2">
        <v>45279.589629629627</v>
      </c>
      <c r="H1020" s="3" t="s">
        <v>417</v>
      </c>
      <c r="I1020" s="3" t="s">
        <v>30</v>
      </c>
      <c r="J1020" s="3">
        <v>0.02</v>
      </c>
      <c r="K1020" s="2">
        <v>45279.588379629626</v>
      </c>
      <c r="L1020" s="3" t="s">
        <v>1126</v>
      </c>
      <c r="M1020" s="3" t="s">
        <v>1225</v>
      </c>
      <c r="N1020" s="2">
        <v>45279.655046296291</v>
      </c>
      <c r="O1020" s="3" t="s">
        <v>896</v>
      </c>
      <c r="P1020" s="3">
        <v>8.1</v>
      </c>
      <c r="Q1020" s="2">
        <v>45279.63282407407</v>
      </c>
      <c r="R1020" s="3" t="s">
        <v>808</v>
      </c>
      <c r="S1020" s="3" t="s">
        <v>30</v>
      </c>
      <c r="T1020" s="3">
        <v>0.02</v>
      </c>
      <c r="U1020" s="2">
        <v>45279.502500000002</v>
      </c>
      <c r="V1020" s="3" t="s">
        <v>1226</v>
      </c>
      <c r="W1020" s="3" t="s">
        <v>1205</v>
      </c>
      <c r="X1020" s="2">
        <v>45279.583703703705</v>
      </c>
      <c r="Y1020" s="3" t="s">
        <v>904</v>
      </c>
      <c r="Z1020" s="3">
        <v>8.4</v>
      </c>
      <c r="AA1020" s="2">
        <v>45279.571203703701</v>
      </c>
      <c r="AB1020" s="3" t="s">
        <v>375</v>
      </c>
      <c r="AC1020" s="3" t="s">
        <v>30</v>
      </c>
      <c r="AD1020" s="3">
        <v>0.04</v>
      </c>
    </row>
    <row r="1021" spans="1:30" x14ac:dyDescent="0.25">
      <c r="A1021" s="2">
        <v>45279.51185185185</v>
      </c>
      <c r="B1021" s="3">
        <v>418</v>
      </c>
      <c r="C1021" s="3">
        <v>338</v>
      </c>
      <c r="D1021" s="2">
        <v>45279.599351851852</v>
      </c>
      <c r="E1021" s="3" t="s">
        <v>903</v>
      </c>
      <c r="F1021" s="3">
        <v>7.8</v>
      </c>
      <c r="G1021" s="2">
        <v>45279.59101851852</v>
      </c>
      <c r="H1021" s="3" t="s">
        <v>31</v>
      </c>
      <c r="I1021" s="3">
        <v>1.03</v>
      </c>
      <c r="J1021" s="3">
        <v>0.02</v>
      </c>
      <c r="K1021" s="2">
        <v>45279.589768518519</v>
      </c>
      <c r="L1021" s="3" t="s">
        <v>1266</v>
      </c>
      <c r="M1021" s="3" t="s">
        <v>1041</v>
      </c>
      <c r="N1021" s="2">
        <v>45279.656435185185</v>
      </c>
      <c r="O1021" s="3" t="s">
        <v>896</v>
      </c>
      <c r="P1021" s="3">
        <v>8.1</v>
      </c>
      <c r="Q1021" s="2">
        <v>45279.634212962963</v>
      </c>
      <c r="R1021" s="3" t="s">
        <v>554</v>
      </c>
      <c r="S1021" s="3" t="s">
        <v>30</v>
      </c>
      <c r="T1021" s="3">
        <v>0.02</v>
      </c>
      <c r="U1021" s="2">
        <v>45279.503888888888</v>
      </c>
      <c r="V1021" s="3" t="s">
        <v>1226</v>
      </c>
      <c r="W1021" s="3" t="s">
        <v>1205</v>
      </c>
      <c r="X1021" s="2">
        <v>45279.585092592592</v>
      </c>
      <c r="Y1021" s="3">
        <v>79.5</v>
      </c>
      <c r="Z1021" s="3">
        <v>8.5</v>
      </c>
      <c r="AA1021" s="2">
        <v>45279.572592592594</v>
      </c>
      <c r="AB1021" s="3" t="s">
        <v>1414</v>
      </c>
      <c r="AC1021" s="3" t="s">
        <v>30</v>
      </c>
      <c r="AD1021" s="3">
        <v>0.04</v>
      </c>
    </row>
    <row r="1022" spans="1:30" x14ac:dyDescent="0.25">
      <c r="A1022" s="2">
        <v>45279.513240740736</v>
      </c>
      <c r="B1022" s="3">
        <v>431</v>
      </c>
      <c r="C1022" s="3">
        <v>335</v>
      </c>
      <c r="D1022" s="2">
        <v>45279.600729166668</v>
      </c>
      <c r="E1022" s="3" t="s">
        <v>903</v>
      </c>
      <c r="F1022" s="3">
        <v>7.8</v>
      </c>
      <c r="G1022" s="2">
        <v>45279.592407407406</v>
      </c>
      <c r="H1022" s="3" t="s">
        <v>163</v>
      </c>
      <c r="I1022" s="3" t="s">
        <v>30</v>
      </c>
      <c r="J1022" s="3">
        <v>0.02</v>
      </c>
      <c r="K1022" s="2">
        <v>45279.591157407413</v>
      </c>
      <c r="L1022" s="3" t="s">
        <v>1204</v>
      </c>
      <c r="M1022" s="3" t="s">
        <v>1068</v>
      </c>
      <c r="N1022" s="2">
        <v>45279.657824074078</v>
      </c>
      <c r="O1022" s="3" t="s">
        <v>896</v>
      </c>
      <c r="P1022" s="3">
        <v>8.1</v>
      </c>
      <c r="Q1022" s="2">
        <v>45279.635601851856</v>
      </c>
      <c r="R1022" s="3" t="s">
        <v>543</v>
      </c>
      <c r="S1022" s="3" t="s">
        <v>30</v>
      </c>
      <c r="T1022" s="3">
        <v>0.02</v>
      </c>
      <c r="U1022" s="2">
        <v>45279.505277777775</v>
      </c>
      <c r="V1022" s="3" t="s">
        <v>1266</v>
      </c>
      <c r="W1022" s="3" t="s">
        <v>1146</v>
      </c>
      <c r="X1022" s="2">
        <v>45279.586481481485</v>
      </c>
      <c r="Y1022" s="3" t="s">
        <v>904</v>
      </c>
      <c r="Z1022" s="3">
        <v>8.5</v>
      </c>
      <c r="AA1022" s="2">
        <v>45279.573981481481</v>
      </c>
      <c r="AB1022" s="3" t="s">
        <v>352</v>
      </c>
      <c r="AC1022" s="3" t="s">
        <v>30</v>
      </c>
      <c r="AD1022" s="3">
        <v>0.05</v>
      </c>
    </row>
    <row r="1023" spans="1:30" x14ac:dyDescent="0.25">
      <c r="A1023" s="2">
        <v>45279.51462962963</v>
      </c>
      <c r="B1023" s="3">
        <v>431</v>
      </c>
      <c r="C1023" s="3">
        <v>335</v>
      </c>
      <c r="D1023" s="2">
        <v>45279.602118055554</v>
      </c>
      <c r="E1023" s="3">
        <v>77.5</v>
      </c>
      <c r="F1023" s="3">
        <v>7.9</v>
      </c>
      <c r="G1023" s="2">
        <v>45279.593796296293</v>
      </c>
      <c r="H1023" s="3" t="s">
        <v>186</v>
      </c>
      <c r="I1023" s="3" t="s">
        <v>30</v>
      </c>
      <c r="J1023" s="3">
        <v>0.02</v>
      </c>
      <c r="K1023" s="2">
        <v>45279.592546296291</v>
      </c>
      <c r="L1023" s="3" t="s">
        <v>1204</v>
      </c>
      <c r="M1023" s="3" t="s">
        <v>1068</v>
      </c>
      <c r="N1023" s="2">
        <v>45279.659224537041</v>
      </c>
      <c r="O1023" s="3">
        <v>73.5</v>
      </c>
      <c r="P1023" s="3">
        <v>8.1</v>
      </c>
      <c r="Q1023" s="2">
        <v>45279.636990740742</v>
      </c>
      <c r="R1023" s="3" t="s">
        <v>807</v>
      </c>
      <c r="S1023" s="3" t="s">
        <v>30</v>
      </c>
      <c r="T1023" s="3">
        <v>0.02</v>
      </c>
      <c r="U1023" s="2">
        <v>45279.506666666668</v>
      </c>
      <c r="V1023" s="3" t="s">
        <v>1451</v>
      </c>
      <c r="W1023" s="3" t="s">
        <v>1267</v>
      </c>
      <c r="X1023" s="2">
        <v>45279.587870370371</v>
      </c>
      <c r="Y1023" s="3">
        <v>78.5</v>
      </c>
      <c r="Z1023" s="3">
        <v>8.6</v>
      </c>
      <c r="AA1023" s="2">
        <v>45279.575370370367</v>
      </c>
      <c r="AB1023" s="3" t="s">
        <v>219</v>
      </c>
      <c r="AC1023" s="3" t="s">
        <v>30</v>
      </c>
      <c r="AD1023" s="3">
        <v>0.04</v>
      </c>
    </row>
    <row r="1024" spans="1:30" x14ac:dyDescent="0.25">
      <c r="A1024" s="2">
        <v>45279.516018518523</v>
      </c>
      <c r="B1024" s="3">
        <v>410</v>
      </c>
      <c r="C1024" s="3">
        <v>334</v>
      </c>
      <c r="D1024" s="2">
        <v>45279.603518518517</v>
      </c>
      <c r="E1024" s="3">
        <v>76.5</v>
      </c>
      <c r="F1024" s="3">
        <v>7.9</v>
      </c>
      <c r="G1024" s="2">
        <v>45279.595185185186</v>
      </c>
      <c r="H1024" s="3" t="s">
        <v>226</v>
      </c>
      <c r="I1024" s="3" t="s">
        <v>30</v>
      </c>
      <c r="J1024" s="3">
        <v>0.02</v>
      </c>
      <c r="K1024" s="2">
        <v>45279.593935185185</v>
      </c>
      <c r="L1024" s="3" t="s">
        <v>1188</v>
      </c>
      <c r="M1024" s="3" t="s">
        <v>947</v>
      </c>
      <c r="N1024" s="2">
        <v>45279.660601851851</v>
      </c>
      <c r="O1024" s="3" t="s">
        <v>900</v>
      </c>
      <c r="P1024" s="3">
        <v>8.1</v>
      </c>
      <c r="Q1024" s="2">
        <v>45279.638379629629</v>
      </c>
      <c r="R1024" s="3" t="s">
        <v>805</v>
      </c>
      <c r="S1024" s="3" t="s">
        <v>30</v>
      </c>
      <c r="T1024" s="3">
        <v>0.02</v>
      </c>
      <c r="U1024" s="2">
        <v>45279.508055555554</v>
      </c>
      <c r="V1024" s="3" t="s">
        <v>1451</v>
      </c>
      <c r="W1024" s="3" t="s">
        <v>1267</v>
      </c>
      <c r="X1024" s="2">
        <v>45279.589259259257</v>
      </c>
      <c r="Y1024" s="3" t="s">
        <v>903</v>
      </c>
      <c r="Z1024" s="3">
        <v>8.6</v>
      </c>
      <c r="AA1024" s="2">
        <v>45279.578148148154</v>
      </c>
      <c r="AB1024" s="3" t="s">
        <v>754</v>
      </c>
      <c r="AC1024" s="3" t="s">
        <v>30</v>
      </c>
      <c r="AD1024" s="3">
        <v>0.04</v>
      </c>
    </row>
    <row r="1025" spans="1:30" x14ac:dyDescent="0.25">
      <c r="A1025" s="2">
        <v>45279.517395833333</v>
      </c>
      <c r="B1025" s="3">
        <v>415</v>
      </c>
      <c r="C1025" s="3">
        <v>337</v>
      </c>
      <c r="D1025" s="2">
        <v>45279.604907407411</v>
      </c>
      <c r="E1025" s="3">
        <v>76.5</v>
      </c>
      <c r="F1025" s="3">
        <v>7.9</v>
      </c>
      <c r="G1025" s="2">
        <v>45279.596574074079</v>
      </c>
      <c r="H1025" s="3" t="s">
        <v>273</v>
      </c>
      <c r="I1025" s="3" t="s">
        <v>30</v>
      </c>
      <c r="J1025" s="3">
        <v>0.02</v>
      </c>
      <c r="K1025" s="2">
        <v>45279.595324074078</v>
      </c>
      <c r="L1025" s="3" t="s">
        <v>1206</v>
      </c>
      <c r="M1025" s="3" t="s">
        <v>981</v>
      </c>
      <c r="N1025" s="2">
        <v>45279.661990740744</v>
      </c>
      <c r="O1025" s="3">
        <v>74.5</v>
      </c>
      <c r="P1025" s="3">
        <v>8.1</v>
      </c>
      <c r="Q1025" s="2">
        <v>45279.639768518522</v>
      </c>
      <c r="R1025" s="3" t="s">
        <v>526</v>
      </c>
      <c r="S1025" s="3" t="s">
        <v>30</v>
      </c>
      <c r="T1025" s="3">
        <v>0.02</v>
      </c>
      <c r="U1025" s="2">
        <v>45279.50944444444</v>
      </c>
      <c r="V1025" s="3" t="s">
        <v>1129</v>
      </c>
      <c r="W1025" s="3" t="s">
        <v>952</v>
      </c>
      <c r="X1025" s="2">
        <v>45279.590648148151</v>
      </c>
      <c r="Y1025" s="3" t="s">
        <v>903</v>
      </c>
      <c r="Z1025" s="3">
        <v>8.6</v>
      </c>
      <c r="AA1025" s="2">
        <v>45279.579537037032</v>
      </c>
      <c r="AB1025" s="3" t="s">
        <v>377</v>
      </c>
      <c r="AC1025" s="3" t="s">
        <v>30</v>
      </c>
      <c r="AD1025" s="3">
        <v>0.04</v>
      </c>
    </row>
    <row r="1026" spans="1:30" x14ac:dyDescent="0.25">
      <c r="A1026" s="2">
        <v>45279.518784722226</v>
      </c>
      <c r="B1026" s="3">
        <v>415</v>
      </c>
      <c r="C1026" s="3">
        <v>337</v>
      </c>
      <c r="D1026" s="2">
        <v>45279.606296296297</v>
      </c>
      <c r="E1026" s="3">
        <v>76.5</v>
      </c>
      <c r="F1026" s="3" t="s">
        <v>916</v>
      </c>
      <c r="G1026" s="2">
        <v>45279.597962962958</v>
      </c>
      <c r="H1026" s="3" t="s">
        <v>166</v>
      </c>
      <c r="I1026" s="3" t="s">
        <v>30</v>
      </c>
      <c r="J1026" s="3">
        <v>0.02</v>
      </c>
      <c r="K1026" s="2">
        <v>45279.596712962964</v>
      </c>
      <c r="L1026" s="3" t="s">
        <v>1206</v>
      </c>
      <c r="M1026" s="3" t="s">
        <v>981</v>
      </c>
      <c r="N1026" s="2">
        <v>45279.66337962963</v>
      </c>
      <c r="O1026" s="3" t="s">
        <v>896</v>
      </c>
      <c r="P1026" s="3">
        <v>8.1</v>
      </c>
      <c r="Q1026" s="2">
        <v>45279.641157407408</v>
      </c>
      <c r="R1026" s="3" t="s">
        <v>810</v>
      </c>
      <c r="S1026" s="3" t="s">
        <v>30</v>
      </c>
      <c r="T1026" s="3">
        <v>0.02</v>
      </c>
      <c r="U1026" s="2">
        <v>45279.510833333334</v>
      </c>
      <c r="V1026" s="3" t="s">
        <v>1082</v>
      </c>
      <c r="W1026" s="3" t="s">
        <v>1267</v>
      </c>
      <c r="X1026" s="2">
        <v>45279.592037037037</v>
      </c>
      <c r="Y1026" s="3" t="s">
        <v>903</v>
      </c>
      <c r="Z1026" s="3">
        <v>8.6</v>
      </c>
      <c r="AA1026" s="2">
        <v>45279.580925925926</v>
      </c>
      <c r="AB1026" s="3" t="s">
        <v>368</v>
      </c>
      <c r="AC1026" s="3" t="s">
        <v>30</v>
      </c>
      <c r="AD1026" s="3">
        <v>0.04</v>
      </c>
    </row>
    <row r="1027" spans="1:30" x14ac:dyDescent="0.25">
      <c r="A1027" s="2">
        <v>45279.520185185189</v>
      </c>
      <c r="B1027" s="3">
        <v>425</v>
      </c>
      <c r="C1027" s="3">
        <v>342</v>
      </c>
      <c r="D1027" s="2">
        <v>45279.607685185183</v>
      </c>
      <c r="E1027" s="3">
        <v>76.5</v>
      </c>
      <c r="F1027" s="3" t="s">
        <v>916</v>
      </c>
      <c r="G1027" s="2">
        <v>45279.599351851852</v>
      </c>
      <c r="H1027" s="3" t="s">
        <v>308</v>
      </c>
      <c r="I1027" s="3" t="s">
        <v>30</v>
      </c>
      <c r="J1027" s="3">
        <v>0.02</v>
      </c>
      <c r="K1027" s="2">
        <v>45279.598101851851</v>
      </c>
      <c r="L1027" s="3" t="s">
        <v>1168</v>
      </c>
      <c r="M1027" s="3" t="s">
        <v>1054</v>
      </c>
      <c r="N1027" s="2">
        <v>45279.664768518516</v>
      </c>
      <c r="O1027" s="3" t="s">
        <v>896</v>
      </c>
      <c r="P1027" s="3">
        <v>8.1</v>
      </c>
      <c r="Q1027" s="2">
        <v>45279.642546296294</v>
      </c>
      <c r="R1027" s="3" t="s">
        <v>825</v>
      </c>
      <c r="S1027" s="3" t="s">
        <v>30</v>
      </c>
      <c r="T1027" s="3">
        <v>0.02</v>
      </c>
      <c r="U1027" s="2">
        <v>45279.512222222227</v>
      </c>
      <c r="V1027" s="3" t="s">
        <v>1082</v>
      </c>
      <c r="W1027" s="3" t="s">
        <v>1267</v>
      </c>
      <c r="X1027" s="2">
        <v>45279.593425925923</v>
      </c>
      <c r="Y1027" s="3" t="s">
        <v>902</v>
      </c>
      <c r="Z1027" s="3">
        <v>8.5</v>
      </c>
      <c r="AA1027" s="2">
        <v>45279.582314814819</v>
      </c>
      <c r="AB1027" s="3" t="s">
        <v>299</v>
      </c>
      <c r="AC1027" s="3" t="s">
        <v>30</v>
      </c>
      <c r="AD1027" s="3">
        <v>0.04</v>
      </c>
    </row>
    <row r="1028" spans="1:30" x14ac:dyDescent="0.25">
      <c r="A1028" s="2">
        <v>45279.521574074075</v>
      </c>
      <c r="B1028" s="3">
        <v>400</v>
      </c>
      <c r="C1028" s="3">
        <v>331</v>
      </c>
      <c r="D1028" s="2">
        <v>45279.609074074076</v>
      </c>
      <c r="E1028" s="3" t="s">
        <v>913</v>
      </c>
      <c r="F1028" s="3" t="s">
        <v>916</v>
      </c>
      <c r="G1028" s="2">
        <v>45279.600729166668</v>
      </c>
      <c r="H1028" s="3" t="s">
        <v>286</v>
      </c>
      <c r="I1028" s="3" t="s">
        <v>30</v>
      </c>
      <c r="J1028" s="3">
        <v>0.02</v>
      </c>
      <c r="K1028" s="2">
        <v>45279.599490740744</v>
      </c>
      <c r="L1028" s="3" t="s">
        <v>958</v>
      </c>
      <c r="M1028" s="3" t="s">
        <v>1091</v>
      </c>
      <c r="N1028" s="2">
        <v>45279.66615740741</v>
      </c>
      <c r="O1028" s="3" t="s">
        <v>896</v>
      </c>
      <c r="P1028" s="3">
        <v>8.1999999999999993</v>
      </c>
      <c r="Q1028" s="2">
        <v>45279.643935185188</v>
      </c>
      <c r="R1028" s="3" t="s">
        <v>566</v>
      </c>
      <c r="S1028" s="3" t="s">
        <v>30</v>
      </c>
      <c r="T1028" s="3">
        <v>0.02</v>
      </c>
      <c r="U1028" s="2">
        <v>45279.513611111106</v>
      </c>
      <c r="V1028" s="3" t="s">
        <v>1165</v>
      </c>
      <c r="W1028" s="3" t="s">
        <v>1228</v>
      </c>
      <c r="X1028" s="2">
        <v>45279.594814814816</v>
      </c>
      <c r="Y1028" s="3">
        <v>77.5</v>
      </c>
      <c r="Z1028" s="3">
        <v>8.5</v>
      </c>
      <c r="AA1028" s="2">
        <v>45279.583703703705</v>
      </c>
      <c r="AB1028" s="3" t="s">
        <v>1</v>
      </c>
      <c r="AC1028" s="3" t="s">
        <v>30</v>
      </c>
      <c r="AD1028" s="3">
        <v>0.04</v>
      </c>
    </row>
    <row r="1029" spans="1:30" x14ac:dyDescent="0.25">
      <c r="A1029" s="2">
        <v>45279.522962962961</v>
      </c>
      <c r="B1029" s="3">
        <v>400</v>
      </c>
      <c r="C1029" s="3">
        <v>331</v>
      </c>
      <c r="D1029" s="2">
        <v>45279.610462962963</v>
      </c>
      <c r="E1029" s="3" t="s">
        <v>913</v>
      </c>
      <c r="F1029" s="3" t="s">
        <v>916</v>
      </c>
      <c r="G1029" s="2">
        <v>45279.602118055554</v>
      </c>
      <c r="H1029" s="3" t="s">
        <v>345</v>
      </c>
      <c r="I1029" s="3" t="s">
        <v>30</v>
      </c>
      <c r="J1029" s="3">
        <v>0.02</v>
      </c>
      <c r="K1029" s="2">
        <v>45279.60087962963</v>
      </c>
      <c r="L1029" s="3" t="s">
        <v>958</v>
      </c>
      <c r="M1029" s="3" t="s">
        <v>1091</v>
      </c>
      <c r="N1029" s="2">
        <v>45279.667546296296</v>
      </c>
      <c r="O1029" s="3" t="s">
        <v>896</v>
      </c>
      <c r="P1029" s="3">
        <v>8.1</v>
      </c>
      <c r="Q1029" s="2">
        <v>45279.645324074074</v>
      </c>
      <c r="R1029" s="3" t="s">
        <v>549</v>
      </c>
      <c r="S1029" s="3" t="s">
        <v>30</v>
      </c>
      <c r="T1029" s="3">
        <v>0.02</v>
      </c>
      <c r="U1029" s="2">
        <v>45279.514999999999</v>
      </c>
      <c r="V1029" s="3" t="s">
        <v>1125</v>
      </c>
      <c r="W1029" s="3" t="s">
        <v>956</v>
      </c>
      <c r="X1029" s="2">
        <v>45279.596203703702</v>
      </c>
      <c r="Y1029" s="3">
        <v>77.5</v>
      </c>
      <c r="Z1029" s="3">
        <v>8.6</v>
      </c>
      <c r="AA1029" s="2">
        <v>45279.585092592592</v>
      </c>
      <c r="AB1029" s="3" t="s">
        <v>110</v>
      </c>
      <c r="AC1029" s="3" t="s">
        <v>30</v>
      </c>
      <c r="AD1029" s="3">
        <v>0.03</v>
      </c>
    </row>
    <row r="1030" spans="1:30" x14ac:dyDescent="0.25">
      <c r="A1030" s="2">
        <v>45279.524351851855</v>
      </c>
      <c r="B1030" s="3">
        <v>397</v>
      </c>
      <c r="C1030" s="3">
        <v>332</v>
      </c>
      <c r="D1030" s="2">
        <v>45279.611851851849</v>
      </c>
      <c r="E1030" s="3" t="s">
        <v>913</v>
      </c>
      <c r="F1030" s="3" t="s">
        <v>916</v>
      </c>
      <c r="G1030" s="2">
        <v>45279.603518518517</v>
      </c>
      <c r="H1030" s="3" t="s">
        <v>403</v>
      </c>
      <c r="I1030" s="3" t="s">
        <v>30</v>
      </c>
      <c r="J1030" s="3">
        <v>0.02</v>
      </c>
      <c r="K1030" s="2">
        <v>45279.602268518516</v>
      </c>
      <c r="L1030" s="3" t="s">
        <v>1172</v>
      </c>
      <c r="M1030" s="3" t="s">
        <v>1268</v>
      </c>
      <c r="N1030" s="2">
        <v>45280.364178240736</v>
      </c>
      <c r="O1030" s="3" t="s">
        <v>889</v>
      </c>
      <c r="P1030" s="3">
        <v>14.6</v>
      </c>
      <c r="Q1030" s="2">
        <v>45279.64671296296</v>
      </c>
      <c r="R1030" s="3" t="s">
        <v>522</v>
      </c>
      <c r="S1030" s="3" t="s">
        <v>30</v>
      </c>
      <c r="T1030" s="3">
        <v>0.02</v>
      </c>
      <c r="U1030" s="2">
        <v>45279.516388888893</v>
      </c>
      <c r="V1030" s="3" t="s">
        <v>1125</v>
      </c>
      <c r="W1030" s="3" t="s">
        <v>956</v>
      </c>
      <c r="X1030" s="2">
        <v>45279.597592592589</v>
      </c>
      <c r="Y1030" s="3" t="s">
        <v>902</v>
      </c>
      <c r="Z1030" s="3">
        <v>8.6</v>
      </c>
      <c r="AA1030" s="2">
        <v>45279.586481481485</v>
      </c>
      <c r="AB1030" s="3" t="s">
        <v>299</v>
      </c>
      <c r="AC1030" s="3" t="s">
        <v>30</v>
      </c>
      <c r="AD1030" s="3">
        <v>0.04</v>
      </c>
    </row>
    <row r="1031" spans="1:30" x14ac:dyDescent="0.25">
      <c r="A1031" s="2">
        <v>45279.525740740741</v>
      </c>
      <c r="B1031" s="3">
        <v>414</v>
      </c>
      <c r="C1031" s="3">
        <v>333</v>
      </c>
      <c r="D1031" s="2">
        <v>45279.613252314812</v>
      </c>
      <c r="E1031" s="3">
        <v>76.5</v>
      </c>
      <c r="F1031" s="3" t="s">
        <v>916</v>
      </c>
      <c r="G1031" s="2">
        <v>45279.604907407411</v>
      </c>
      <c r="H1031" s="3" t="s">
        <v>756</v>
      </c>
      <c r="I1031" s="3" t="s">
        <v>30</v>
      </c>
      <c r="J1031" s="3">
        <v>0.02</v>
      </c>
      <c r="K1031" s="2">
        <v>45279.60365740741</v>
      </c>
      <c r="L1031" s="3" t="s">
        <v>923</v>
      </c>
      <c r="M1031" s="3" t="s">
        <v>900</v>
      </c>
      <c r="N1031" s="2">
        <v>45280.365567129629</v>
      </c>
      <c r="O1031" s="3" t="s">
        <v>866</v>
      </c>
      <c r="P1031" s="3">
        <v>14.1</v>
      </c>
      <c r="Q1031" s="2">
        <v>45279.64949074074</v>
      </c>
      <c r="R1031" s="3" t="s">
        <v>533</v>
      </c>
      <c r="S1031" s="3" t="s">
        <v>30</v>
      </c>
      <c r="T1031" s="3">
        <v>0.02</v>
      </c>
      <c r="U1031" s="2">
        <v>45279.517777777779</v>
      </c>
      <c r="V1031" s="3" t="s">
        <v>1130</v>
      </c>
      <c r="W1031" s="3" t="s">
        <v>1196</v>
      </c>
      <c r="X1031" s="2">
        <v>45279.598981481482</v>
      </c>
      <c r="Y1031" s="3">
        <v>76.5</v>
      </c>
      <c r="Z1031" s="3">
        <v>8.5</v>
      </c>
      <c r="AA1031" s="2">
        <v>45279.587870370371</v>
      </c>
      <c r="AB1031" s="3" t="s">
        <v>1415</v>
      </c>
      <c r="AC1031" s="3" t="s">
        <v>30</v>
      </c>
      <c r="AD1031" s="3">
        <v>0.04</v>
      </c>
    </row>
    <row r="1032" spans="1:30" x14ac:dyDescent="0.25">
      <c r="A1032" s="2">
        <v>45279.527129629627</v>
      </c>
      <c r="B1032" s="3">
        <v>414</v>
      </c>
      <c r="C1032" s="3">
        <v>333</v>
      </c>
      <c r="D1032" s="2">
        <v>45279.614629629628</v>
      </c>
      <c r="E1032" s="3">
        <v>76.5</v>
      </c>
      <c r="F1032" s="3" t="s">
        <v>916</v>
      </c>
      <c r="G1032" s="2">
        <v>45279.606296296297</v>
      </c>
      <c r="H1032" s="3" t="s">
        <v>205</v>
      </c>
      <c r="I1032" s="3" t="s">
        <v>30</v>
      </c>
      <c r="J1032" s="3">
        <v>0.02</v>
      </c>
      <c r="K1032" s="2">
        <v>45279.605046296296</v>
      </c>
      <c r="L1032" s="3" t="s">
        <v>923</v>
      </c>
      <c r="M1032" s="3" t="s">
        <v>900</v>
      </c>
      <c r="N1032" s="2">
        <v>45280.366956018523</v>
      </c>
      <c r="O1032" s="3" t="s">
        <v>873</v>
      </c>
      <c r="P1032" s="3">
        <v>13.4</v>
      </c>
      <c r="Q1032" s="2">
        <v>45279.650879629626</v>
      </c>
      <c r="R1032" s="3" t="s">
        <v>552</v>
      </c>
      <c r="S1032" s="3" t="s">
        <v>30</v>
      </c>
      <c r="T1032" s="3">
        <v>0.02</v>
      </c>
      <c r="U1032" s="2">
        <v>45279.519166666665</v>
      </c>
      <c r="V1032" s="3" t="s">
        <v>1003</v>
      </c>
      <c r="W1032" s="3" t="s">
        <v>1141</v>
      </c>
      <c r="X1032" s="2">
        <v>45279.600370370375</v>
      </c>
      <c r="Y1032" s="3" t="s">
        <v>902</v>
      </c>
      <c r="Z1032" s="3">
        <v>8.6</v>
      </c>
      <c r="AA1032" s="2">
        <v>45279.589259259257</v>
      </c>
      <c r="AB1032" s="3" t="s">
        <v>304</v>
      </c>
      <c r="AC1032" s="3" t="s">
        <v>30</v>
      </c>
      <c r="AD1032" s="3">
        <v>0.03</v>
      </c>
    </row>
    <row r="1033" spans="1:30" x14ac:dyDescent="0.25">
      <c r="A1033" s="2">
        <v>45279.528506944444</v>
      </c>
      <c r="B1033" s="3">
        <v>394</v>
      </c>
      <c r="C1033" s="3">
        <v>320</v>
      </c>
      <c r="D1033" s="2">
        <v>45279.616006944445</v>
      </c>
      <c r="E1033" s="3" t="s">
        <v>903</v>
      </c>
      <c r="F1033" s="3">
        <v>8.6</v>
      </c>
      <c r="G1033" s="2">
        <v>45279.607685185183</v>
      </c>
      <c r="H1033" s="3" t="s">
        <v>379</v>
      </c>
      <c r="I1033" s="3" t="s">
        <v>30</v>
      </c>
      <c r="J1033" s="3">
        <v>0.02</v>
      </c>
      <c r="K1033" s="2">
        <v>45279.605219907404</v>
      </c>
      <c r="L1033" s="3"/>
      <c r="M1033" s="3" t="s">
        <v>1184</v>
      </c>
      <c r="N1033" s="2">
        <v>45280.368344907409</v>
      </c>
      <c r="O1033" s="3" t="s">
        <v>874</v>
      </c>
      <c r="P1033" s="3">
        <v>12.7</v>
      </c>
      <c r="Q1033" s="2">
        <v>45279.652280092589</v>
      </c>
      <c r="R1033" s="3" t="s">
        <v>533</v>
      </c>
      <c r="S1033" s="3" t="s">
        <v>30</v>
      </c>
      <c r="T1033" s="3">
        <v>0.02</v>
      </c>
      <c r="U1033" s="2">
        <v>45279.520555555559</v>
      </c>
      <c r="V1033" s="3" t="s">
        <v>1003</v>
      </c>
      <c r="W1033" s="3" t="s">
        <v>1141</v>
      </c>
      <c r="X1033" s="2">
        <v>45279.601759259254</v>
      </c>
      <c r="Y1033" s="3">
        <v>74.5</v>
      </c>
      <c r="Z1033" s="3">
        <v>8.4</v>
      </c>
      <c r="AA1033" s="2">
        <v>45279.590648148151</v>
      </c>
      <c r="AB1033" s="3" t="s">
        <v>280</v>
      </c>
      <c r="AC1033" s="3" t="s">
        <v>30</v>
      </c>
      <c r="AD1033" s="3">
        <v>0.03</v>
      </c>
    </row>
    <row r="1034" spans="1:30" x14ac:dyDescent="0.25">
      <c r="A1034" s="2">
        <v>45279.529907407406</v>
      </c>
      <c r="B1034" s="3">
        <v>384</v>
      </c>
      <c r="C1034" s="3">
        <v>322</v>
      </c>
      <c r="D1034" s="2">
        <v>45279.617395833338</v>
      </c>
      <c r="E1034" s="3">
        <v>75.5</v>
      </c>
      <c r="F1034" s="3" t="s">
        <v>906</v>
      </c>
      <c r="G1034" s="2">
        <v>45279.609074074076</v>
      </c>
      <c r="H1034" s="3" t="s">
        <v>757</v>
      </c>
      <c r="I1034" s="3" t="s">
        <v>30</v>
      </c>
      <c r="J1034" s="3">
        <v>0.02</v>
      </c>
      <c r="K1034" s="2">
        <v>45279.606435185182</v>
      </c>
      <c r="L1034" s="3" t="s">
        <v>1269</v>
      </c>
      <c r="M1034" s="3" t="s">
        <v>1184</v>
      </c>
      <c r="N1034" s="2">
        <v>45280.369733796295</v>
      </c>
      <c r="O1034" s="3">
        <v>59.5</v>
      </c>
      <c r="P1034" s="3">
        <v>12.2</v>
      </c>
      <c r="Q1034" s="2">
        <v>45279.653657407413</v>
      </c>
      <c r="R1034" s="3" t="s">
        <v>567</v>
      </c>
      <c r="S1034" s="3" t="s">
        <v>30</v>
      </c>
      <c r="T1034" s="3">
        <v>0.02</v>
      </c>
      <c r="U1034" s="2">
        <v>45279.521944444445</v>
      </c>
      <c r="V1034" s="3" t="s">
        <v>1236</v>
      </c>
      <c r="W1034" s="3" t="s">
        <v>1143</v>
      </c>
      <c r="X1034" s="2">
        <v>45279.603148148148</v>
      </c>
      <c r="Y1034" s="3">
        <v>73.5</v>
      </c>
      <c r="Z1034" s="3">
        <v>8.1</v>
      </c>
      <c r="AA1034" s="2">
        <v>45279.592037037037</v>
      </c>
      <c r="AB1034" s="3" t="s">
        <v>304</v>
      </c>
      <c r="AC1034" s="3" t="s">
        <v>30</v>
      </c>
      <c r="AD1034" s="3">
        <v>0.03</v>
      </c>
    </row>
    <row r="1035" spans="1:30" x14ac:dyDescent="0.25">
      <c r="A1035" s="2">
        <v>45279.531296296293</v>
      </c>
      <c r="B1035" s="3">
        <v>384</v>
      </c>
      <c r="C1035" s="3">
        <v>322</v>
      </c>
      <c r="D1035" s="2">
        <v>45279.618784722217</v>
      </c>
      <c r="E1035" s="3" t="s">
        <v>900</v>
      </c>
      <c r="F1035" s="3" t="s">
        <v>906</v>
      </c>
      <c r="G1035" s="2">
        <v>45279.610462962963</v>
      </c>
      <c r="H1035" s="3" t="s">
        <v>757</v>
      </c>
      <c r="I1035" s="3" t="s">
        <v>30</v>
      </c>
      <c r="J1035" s="3">
        <v>0.02</v>
      </c>
      <c r="K1035" s="2">
        <v>45279.607824074075</v>
      </c>
      <c r="L1035" s="3" t="s">
        <v>1270</v>
      </c>
      <c r="M1035" s="3" t="s">
        <v>909</v>
      </c>
      <c r="N1035" s="2">
        <v>45280.371122685188</v>
      </c>
      <c r="O1035" s="3" t="s">
        <v>890</v>
      </c>
      <c r="P1035" s="3">
        <v>12.1</v>
      </c>
      <c r="Q1035" s="2">
        <v>45279.655046296291</v>
      </c>
      <c r="R1035" s="3" t="s">
        <v>525</v>
      </c>
      <c r="S1035" s="3" t="s">
        <v>30</v>
      </c>
      <c r="T1035" s="3">
        <v>0.02</v>
      </c>
      <c r="U1035" s="2">
        <v>45279.523333333331</v>
      </c>
      <c r="V1035" s="3" t="s">
        <v>1236</v>
      </c>
      <c r="W1035" s="3" t="s">
        <v>1111</v>
      </c>
      <c r="X1035" s="2">
        <v>45279.604537037041</v>
      </c>
      <c r="Y1035" s="3">
        <v>73.5</v>
      </c>
      <c r="Z1035" s="3" t="s">
        <v>916</v>
      </c>
      <c r="AA1035" s="2">
        <v>45279.593425925923</v>
      </c>
      <c r="AB1035" s="3" t="s">
        <v>8</v>
      </c>
      <c r="AC1035" s="3" t="s">
        <v>30</v>
      </c>
      <c r="AD1035" s="3">
        <v>0.03</v>
      </c>
    </row>
    <row r="1036" spans="1:30" x14ac:dyDescent="0.25">
      <c r="A1036" s="2">
        <v>45279.532685185186</v>
      </c>
      <c r="B1036" s="3">
        <v>391</v>
      </c>
      <c r="C1036" s="3">
        <v>318</v>
      </c>
      <c r="D1036" s="2">
        <v>45279.620173611111</v>
      </c>
      <c r="E1036" s="3" t="s">
        <v>900</v>
      </c>
      <c r="F1036" s="3">
        <v>8.9</v>
      </c>
      <c r="G1036" s="2">
        <v>45279.611851851849</v>
      </c>
      <c r="H1036" s="3" t="s">
        <v>758</v>
      </c>
      <c r="I1036" s="3" t="s">
        <v>30</v>
      </c>
      <c r="J1036" s="3">
        <v>0.02</v>
      </c>
      <c r="K1036" s="2">
        <v>45279.609212962961</v>
      </c>
      <c r="L1036" s="3" t="s">
        <v>1270</v>
      </c>
      <c r="M1036" s="3" t="s">
        <v>909</v>
      </c>
      <c r="N1036" s="2">
        <v>45280.372511574074</v>
      </c>
      <c r="O1036" s="3">
        <v>60.5</v>
      </c>
      <c r="P1036" s="3">
        <v>11.9</v>
      </c>
      <c r="Q1036" s="2">
        <v>45279.656435185185</v>
      </c>
      <c r="R1036" s="3" t="s">
        <v>337</v>
      </c>
      <c r="S1036" s="3" t="s">
        <v>30</v>
      </c>
      <c r="T1036" s="3">
        <v>0.02</v>
      </c>
      <c r="U1036" s="2">
        <v>45279.524722222224</v>
      </c>
      <c r="V1036" s="3" t="s">
        <v>1236</v>
      </c>
      <c r="W1036" s="3" t="s">
        <v>1111</v>
      </c>
      <c r="X1036" s="2">
        <v>45279.605925925927</v>
      </c>
      <c r="Y1036" s="3" t="s">
        <v>897</v>
      </c>
      <c r="Z1036" s="3" t="s">
        <v>916</v>
      </c>
      <c r="AA1036" s="2">
        <v>45279.594814814816</v>
      </c>
      <c r="AB1036" s="3" t="s">
        <v>328</v>
      </c>
      <c r="AC1036" s="3" t="s">
        <v>30</v>
      </c>
      <c r="AD1036" s="3">
        <v>0.03</v>
      </c>
    </row>
    <row r="1037" spans="1:30" x14ac:dyDescent="0.25">
      <c r="A1037" s="2">
        <v>45279.534062499995</v>
      </c>
      <c r="B1037" s="3">
        <v>380</v>
      </c>
      <c r="C1037" s="3">
        <v>323</v>
      </c>
      <c r="D1037" s="2">
        <v>45279.621574074074</v>
      </c>
      <c r="E1037" s="3">
        <v>75.5</v>
      </c>
      <c r="F1037" s="3">
        <v>8.8000000000000007</v>
      </c>
      <c r="G1037" s="2">
        <v>45279.613252314812</v>
      </c>
      <c r="H1037" s="3" t="s">
        <v>759</v>
      </c>
      <c r="I1037" s="3" t="s">
        <v>30</v>
      </c>
      <c r="J1037" s="3">
        <v>0.02</v>
      </c>
      <c r="K1037" s="2">
        <v>45279.60938657407</v>
      </c>
      <c r="L1037" s="3" t="s">
        <v>1271</v>
      </c>
      <c r="M1037" s="3"/>
      <c r="N1037" s="2">
        <v>45280.373900462961</v>
      </c>
      <c r="O1037" s="3" t="s">
        <v>890</v>
      </c>
      <c r="P1037" s="3">
        <v>11.8</v>
      </c>
      <c r="Q1037" s="2">
        <v>45279.657824074078</v>
      </c>
      <c r="R1037" s="3" t="s">
        <v>514</v>
      </c>
      <c r="S1037" s="3" t="s">
        <v>30</v>
      </c>
      <c r="T1037" s="3">
        <v>0.02</v>
      </c>
      <c r="U1037" s="2">
        <v>45279.52611111111</v>
      </c>
      <c r="V1037" s="3" t="s">
        <v>1450</v>
      </c>
      <c r="W1037" s="3" t="s">
        <v>1111</v>
      </c>
      <c r="X1037" s="2">
        <v>45279.607314814813</v>
      </c>
      <c r="Y1037" s="3" t="s">
        <v>897</v>
      </c>
      <c r="Z1037" s="3">
        <v>7.9</v>
      </c>
      <c r="AA1037" s="2">
        <v>45279.596203703702</v>
      </c>
      <c r="AB1037" s="3" t="s">
        <v>284</v>
      </c>
      <c r="AC1037" s="3" t="s">
        <v>30</v>
      </c>
      <c r="AD1037" s="3">
        <v>0.03</v>
      </c>
    </row>
    <row r="1038" spans="1:30" x14ac:dyDescent="0.25">
      <c r="A1038" s="2">
        <v>45279.535451388889</v>
      </c>
      <c r="B1038" s="3">
        <v>380</v>
      </c>
      <c r="C1038" s="3">
        <v>323</v>
      </c>
      <c r="D1038" s="2">
        <v>45279.622962962967</v>
      </c>
      <c r="E1038" s="3" t="s">
        <v>900</v>
      </c>
      <c r="F1038" s="3">
        <v>8.8000000000000007</v>
      </c>
      <c r="G1038" s="2">
        <v>45279.614629629628</v>
      </c>
      <c r="H1038" s="3" t="s">
        <v>760</v>
      </c>
      <c r="I1038" s="3" t="s">
        <v>30</v>
      </c>
      <c r="J1038" s="3">
        <v>0.02</v>
      </c>
      <c r="K1038" s="2">
        <v>45279.610613425924</v>
      </c>
      <c r="L1038" s="3" t="s">
        <v>1271</v>
      </c>
      <c r="M1038" s="3" t="s">
        <v>925</v>
      </c>
      <c r="N1038" s="2">
        <v>45280.375289351854</v>
      </c>
      <c r="O1038" s="3" t="s">
        <v>890</v>
      </c>
      <c r="P1038" s="3">
        <v>11.6</v>
      </c>
      <c r="Q1038" s="2">
        <v>45279.659224537041</v>
      </c>
      <c r="R1038" s="3" t="s">
        <v>514</v>
      </c>
      <c r="S1038" s="3" t="s">
        <v>30</v>
      </c>
      <c r="T1038" s="3">
        <v>0.02</v>
      </c>
      <c r="U1038" s="2">
        <v>45279.527499999997</v>
      </c>
      <c r="V1038" s="3" t="s">
        <v>1215</v>
      </c>
      <c r="W1038" s="3" t="s">
        <v>1185</v>
      </c>
      <c r="X1038" s="2">
        <v>45279.610092592593</v>
      </c>
      <c r="Y1038" s="3">
        <v>72.5</v>
      </c>
      <c r="Z1038" s="3">
        <v>7.8</v>
      </c>
      <c r="AA1038" s="2">
        <v>45279.597592592589</v>
      </c>
      <c r="AB1038" s="3" t="s">
        <v>292</v>
      </c>
      <c r="AC1038" s="3" t="s">
        <v>30</v>
      </c>
      <c r="AD1038" s="3">
        <v>0.03</v>
      </c>
    </row>
    <row r="1039" spans="1:30" x14ac:dyDescent="0.25">
      <c r="A1039" s="2">
        <v>45279.536851851852</v>
      </c>
      <c r="B1039" s="3">
        <v>407</v>
      </c>
      <c r="C1039" s="3">
        <v>328</v>
      </c>
      <c r="D1039" s="2">
        <v>45279.624351851853</v>
      </c>
      <c r="E1039" s="3">
        <v>75.5</v>
      </c>
      <c r="F1039" s="3">
        <v>8.6999999999999993</v>
      </c>
      <c r="G1039" s="2">
        <v>45279.616006944445</v>
      </c>
      <c r="H1039" s="3" t="s">
        <v>758</v>
      </c>
      <c r="I1039" s="3" t="s">
        <v>30</v>
      </c>
      <c r="J1039" s="3">
        <v>0.02</v>
      </c>
      <c r="K1039" s="2">
        <v>45279.611990740741</v>
      </c>
      <c r="L1039" s="3" t="s">
        <v>1184</v>
      </c>
      <c r="M1039" s="3" t="s">
        <v>898</v>
      </c>
      <c r="N1039" s="2">
        <v>45280.37667824074</v>
      </c>
      <c r="O1039" s="3" t="s">
        <v>865</v>
      </c>
      <c r="P1039" s="3">
        <v>11.5</v>
      </c>
      <c r="Q1039" s="2">
        <v>45279.660601851851</v>
      </c>
      <c r="R1039" s="3" t="s">
        <v>825</v>
      </c>
      <c r="S1039" s="3" t="s">
        <v>30</v>
      </c>
      <c r="T1039" s="3">
        <v>0.02</v>
      </c>
      <c r="U1039" s="2">
        <v>45279.52888888889</v>
      </c>
      <c r="V1039" s="3" t="s">
        <v>1215</v>
      </c>
      <c r="W1039" s="3" t="s">
        <v>1185</v>
      </c>
      <c r="X1039" s="2">
        <v>45279.611481481479</v>
      </c>
      <c r="Y1039" s="3" t="s">
        <v>899</v>
      </c>
      <c r="Z1039" s="3">
        <v>7.7</v>
      </c>
      <c r="AA1039" s="2">
        <v>45279.598981481482</v>
      </c>
      <c r="AB1039" s="3" t="s">
        <v>346</v>
      </c>
      <c r="AC1039" s="3" t="s">
        <v>30</v>
      </c>
      <c r="AD1039" s="3">
        <v>0.03</v>
      </c>
    </row>
    <row r="1040" spans="1:30" x14ac:dyDescent="0.25">
      <c r="A1040" s="2">
        <v>45279.538240740745</v>
      </c>
      <c r="B1040" s="3">
        <v>381</v>
      </c>
      <c r="C1040" s="3">
        <v>301</v>
      </c>
      <c r="D1040" s="2">
        <v>45279.625740740739</v>
      </c>
      <c r="E1040" s="3">
        <v>75.5</v>
      </c>
      <c r="F1040" s="3">
        <v>8.6999999999999993</v>
      </c>
      <c r="G1040" s="2">
        <v>45279.617395833338</v>
      </c>
      <c r="H1040" s="3" t="s">
        <v>761</v>
      </c>
      <c r="I1040" s="3" t="s">
        <v>30</v>
      </c>
      <c r="J1040" s="3">
        <v>0.02</v>
      </c>
      <c r="K1040" s="2">
        <v>45279.613379629634</v>
      </c>
      <c r="L1040" s="3" t="s">
        <v>1184</v>
      </c>
      <c r="M1040" s="3" t="s">
        <v>898</v>
      </c>
      <c r="N1040" s="2">
        <v>45280.378067129626</v>
      </c>
      <c r="O1040" s="3" t="s">
        <v>865</v>
      </c>
      <c r="P1040" s="3">
        <v>11.4</v>
      </c>
      <c r="Q1040" s="2">
        <v>45279.661990740744</v>
      </c>
      <c r="R1040" s="3" t="s">
        <v>820</v>
      </c>
      <c r="S1040" s="3" t="s">
        <v>30</v>
      </c>
      <c r="T1040" s="3">
        <v>0.02</v>
      </c>
      <c r="U1040" s="2">
        <v>45279.530277777776</v>
      </c>
      <c r="V1040" s="3" t="s">
        <v>1001</v>
      </c>
      <c r="W1040" s="3" t="s">
        <v>1063</v>
      </c>
      <c r="X1040" s="2">
        <v>45279.612870370373</v>
      </c>
      <c r="Y1040" s="3">
        <v>72.5</v>
      </c>
      <c r="Z1040" s="3">
        <v>7.7</v>
      </c>
      <c r="AA1040" s="2">
        <v>45279.600370370375</v>
      </c>
      <c r="AB1040" s="3" t="s">
        <v>779</v>
      </c>
      <c r="AC1040" s="3" t="s">
        <v>30</v>
      </c>
      <c r="AD1040" s="3">
        <v>0.03</v>
      </c>
    </row>
    <row r="1041" spans="1:30" x14ac:dyDescent="0.25">
      <c r="A1041" s="2">
        <v>45279.539629629631</v>
      </c>
      <c r="B1041" s="3">
        <v>381</v>
      </c>
      <c r="C1041" s="3">
        <v>301</v>
      </c>
      <c r="D1041" s="2">
        <v>45279.627129629633</v>
      </c>
      <c r="E1041" s="3" t="s">
        <v>899</v>
      </c>
      <c r="F1041" s="3">
        <v>8.6999999999999993</v>
      </c>
      <c r="G1041" s="2">
        <v>45279.618784722217</v>
      </c>
      <c r="H1041" s="3" t="s">
        <v>762</v>
      </c>
      <c r="I1041" s="3" t="s">
        <v>30</v>
      </c>
      <c r="J1041" s="3">
        <v>0.02</v>
      </c>
      <c r="K1041" s="2">
        <v>45279.613541666666</v>
      </c>
      <c r="L1041" s="3"/>
      <c r="M1041" s="3" t="s">
        <v>903</v>
      </c>
      <c r="N1041" s="2">
        <v>45280.37945601852</v>
      </c>
      <c r="O1041" s="3">
        <v>62.5</v>
      </c>
      <c r="P1041" s="3">
        <v>11.3</v>
      </c>
      <c r="Q1041" s="2">
        <v>45279.66337962963</v>
      </c>
      <c r="R1041" s="3" t="s">
        <v>766</v>
      </c>
      <c r="S1041" s="3" t="s">
        <v>30</v>
      </c>
      <c r="T1041" s="3">
        <v>0.02</v>
      </c>
      <c r="U1041" s="2">
        <v>45279.531666666662</v>
      </c>
      <c r="V1041" s="3" t="s">
        <v>993</v>
      </c>
      <c r="W1041" s="3" t="s">
        <v>992</v>
      </c>
      <c r="X1041" s="2">
        <v>45279.614259259259</v>
      </c>
      <c r="Y1041" s="3" t="s">
        <v>897</v>
      </c>
      <c r="Z1041" s="3">
        <v>7.7</v>
      </c>
      <c r="AA1041" s="2">
        <v>45279.601759259254</v>
      </c>
      <c r="AB1041" s="3" t="s">
        <v>270</v>
      </c>
      <c r="AC1041" s="3" t="s">
        <v>30</v>
      </c>
      <c r="AD1041" s="3">
        <v>0.03</v>
      </c>
    </row>
    <row r="1042" spans="1:30" x14ac:dyDescent="0.25">
      <c r="A1042" s="2">
        <v>45279.541018518517</v>
      </c>
      <c r="B1042" s="3">
        <v>379</v>
      </c>
      <c r="C1042" s="3">
        <v>313</v>
      </c>
      <c r="D1042" s="2">
        <v>45279.628518518519</v>
      </c>
      <c r="E1042" s="3">
        <v>70.5</v>
      </c>
      <c r="F1042" s="3">
        <v>8.6</v>
      </c>
      <c r="G1042" s="2">
        <v>45279.620173611111</v>
      </c>
      <c r="H1042" s="3" t="s">
        <v>204</v>
      </c>
      <c r="I1042" s="3" t="s">
        <v>30</v>
      </c>
      <c r="J1042" s="3">
        <v>0.02</v>
      </c>
      <c r="K1042" s="2">
        <v>45279.614768518513</v>
      </c>
      <c r="L1042" s="3" t="s">
        <v>1179</v>
      </c>
      <c r="M1042" s="3" t="s">
        <v>903</v>
      </c>
      <c r="N1042" s="2">
        <v>45280.380844907406</v>
      </c>
      <c r="O1042" s="3" t="s">
        <v>879</v>
      </c>
      <c r="P1042" s="3">
        <v>11.3</v>
      </c>
      <c r="Q1042" s="2">
        <v>45279.664768518516</v>
      </c>
      <c r="R1042" s="3" t="s">
        <v>801</v>
      </c>
      <c r="S1042" s="3" t="s">
        <v>30</v>
      </c>
      <c r="T1042" s="3">
        <v>0.02</v>
      </c>
      <c r="U1042" s="2">
        <v>45279.533055555556</v>
      </c>
      <c r="V1042" s="3" t="s">
        <v>993</v>
      </c>
      <c r="W1042" s="3" t="s">
        <v>992</v>
      </c>
      <c r="X1042" s="2">
        <v>45279.615648148145</v>
      </c>
      <c r="Y1042" s="3">
        <v>73.5</v>
      </c>
      <c r="Z1042" s="3">
        <v>7.8</v>
      </c>
      <c r="AA1042" s="2">
        <v>45279.603148148148</v>
      </c>
      <c r="AB1042" s="3" t="s">
        <v>422</v>
      </c>
      <c r="AC1042" s="3" t="s">
        <v>30</v>
      </c>
      <c r="AD1042" s="3">
        <v>0.03</v>
      </c>
    </row>
    <row r="1043" spans="1:30" x14ac:dyDescent="0.25">
      <c r="A1043" s="2">
        <v>45279.542407407411</v>
      </c>
      <c r="B1043" s="3">
        <v>387</v>
      </c>
      <c r="C1043" s="3">
        <v>318</v>
      </c>
      <c r="D1043" s="2">
        <v>45279.629907407405</v>
      </c>
      <c r="E1043" s="3" t="s">
        <v>898</v>
      </c>
      <c r="F1043" s="3">
        <v>8.4</v>
      </c>
      <c r="G1043" s="2">
        <v>45279.621574074074</v>
      </c>
      <c r="H1043" s="3" t="s">
        <v>328</v>
      </c>
      <c r="I1043" s="3" t="s">
        <v>30</v>
      </c>
      <c r="J1043" s="3">
        <v>0.02</v>
      </c>
      <c r="K1043" s="2">
        <v>45279.615624999999</v>
      </c>
      <c r="L1043" s="3" t="s">
        <v>1187</v>
      </c>
      <c r="M1043" s="3"/>
      <c r="N1043" s="2">
        <v>45280.382245370369</v>
      </c>
      <c r="O1043" s="3">
        <v>63.5</v>
      </c>
      <c r="P1043" s="3">
        <v>11.2</v>
      </c>
      <c r="Q1043" s="2">
        <v>45279.66615740741</v>
      </c>
      <c r="R1043" s="3" t="s">
        <v>544</v>
      </c>
      <c r="S1043" s="3" t="s">
        <v>30</v>
      </c>
      <c r="T1043" s="3">
        <v>0.02</v>
      </c>
      <c r="U1043" s="2">
        <v>45279.534444444449</v>
      </c>
      <c r="V1043" s="3" t="s">
        <v>1449</v>
      </c>
      <c r="W1043" s="3" t="s">
        <v>1189</v>
      </c>
      <c r="X1043" s="2">
        <v>45279.617037037038</v>
      </c>
      <c r="Y1043" s="3" t="s">
        <v>896</v>
      </c>
      <c r="Z1043" s="3">
        <v>7.9</v>
      </c>
      <c r="AA1043" s="2">
        <v>45279.604537037041</v>
      </c>
      <c r="AB1043" s="3" t="s">
        <v>428</v>
      </c>
      <c r="AC1043" s="3" t="s">
        <v>30</v>
      </c>
      <c r="AD1043" s="3">
        <v>0.04</v>
      </c>
    </row>
    <row r="1044" spans="1:30" x14ac:dyDescent="0.25">
      <c r="A1044" s="2">
        <v>45279.54378472222</v>
      </c>
      <c r="B1044" s="3">
        <v>387</v>
      </c>
      <c r="C1044" s="3">
        <v>318</v>
      </c>
      <c r="D1044" s="2">
        <v>45279.631284722222</v>
      </c>
      <c r="E1044" s="3">
        <v>70.5</v>
      </c>
      <c r="F1044" s="3">
        <v>8.4</v>
      </c>
      <c r="G1044" s="2">
        <v>45279.622962962967</v>
      </c>
      <c r="H1044" s="3" t="s">
        <v>763</v>
      </c>
      <c r="I1044" s="3" t="s">
        <v>30</v>
      </c>
      <c r="J1044" s="3">
        <v>0.02</v>
      </c>
      <c r="K1044" s="2">
        <v>45279.616157407407</v>
      </c>
      <c r="L1044" s="3" t="s">
        <v>1187</v>
      </c>
      <c r="M1044" s="3" t="s">
        <v>1272</v>
      </c>
      <c r="N1044" s="2">
        <v>45280.383622685185</v>
      </c>
      <c r="O1044" s="3" t="s">
        <v>892</v>
      </c>
      <c r="P1044" s="3">
        <v>11.1</v>
      </c>
      <c r="Q1044" s="2">
        <v>45279.667546296296</v>
      </c>
      <c r="R1044" s="3" t="s">
        <v>547</v>
      </c>
      <c r="S1044" s="3" t="s">
        <v>30</v>
      </c>
      <c r="T1044" s="3">
        <v>0.02</v>
      </c>
      <c r="U1044" s="2">
        <v>45279.535833333328</v>
      </c>
      <c r="V1044" s="3" t="s">
        <v>1215</v>
      </c>
      <c r="W1044" s="3" t="s">
        <v>1111</v>
      </c>
      <c r="X1044" s="2">
        <v>45279.618425925924</v>
      </c>
      <c r="Y1044" s="3">
        <v>73.5</v>
      </c>
      <c r="Z1044" s="3">
        <v>7.9</v>
      </c>
      <c r="AA1044" s="2">
        <v>45279.605925925927</v>
      </c>
      <c r="AB1044" s="3" t="s">
        <v>536</v>
      </c>
      <c r="AC1044" s="3" t="s">
        <v>30</v>
      </c>
      <c r="AD1044" s="3">
        <v>0.04</v>
      </c>
    </row>
    <row r="1045" spans="1:30" x14ac:dyDescent="0.25">
      <c r="A1045" s="2">
        <v>45279.545185185183</v>
      </c>
      <c r="B1045" s="3">
        <v>377</v>
      </c>
      <c r="C1045" s="3">
        <v>317</v>
      </c>
      <c r="D1045" s="2">
        <v>45279.632673611108</v>
      </c>
      <c r="E1045" s="3">
        <v>70.5</v>
      </c>
      <c r="F1045" s="3">
        <v>8.3000000000000007</v>
      </c>
      <c r="G1045" s="2">
        <v>45279.624351851853</v>
      </c>
      <c r="H1045" s="3" t="s">
        <v>403</v>
      </c>
      <c r="I1045" s="3" t="s">
        <v>30</v>
      </c>
      <c r="J1045" s="3">
        <v>0.02</v>
      </c>
      <c r="K1045" s="2">
        <v>45279.61755787037</v>
      </c>
      <c r="L1045" s="3" t="s">
        <v>1187</v>
      </c>
      <c r="M1045" s="3" t="s">
        <v>1272</v>
      </c>
      <c r="N1045" s="2">
        <v>45280.385011574079</v>
      </c>
      <c r="O1045" s="3" t="s">
        <v>892</v>
      </c>
      <c r="P1045" s="3">
        <v>11.1</v>
      </c>
      <c r="Q1045" s="2">
        <v>45280.364178240736</v>
      </c>
      <c r="R1045" s="3" t="s">
        <v>289</v>
      </c>
      <c r="S1045" s="3" t="s">
        <v>30</v>
      </c>
      <c r="T1045" s="3">
        <v>0.02</v>
      </c>
      <c r="U1045" s="2">
        <v>45279.537222222221</v>
      </c>
      <c r="V1045" s="3" t="s">
        <v>1215</v>
      </c>
      <c r="W1045" s="3" t="s">
        <v>1111</v>
      </c>
      <c r="X1045" s="2">
        <v>45279.621203703704</v>
      </c>
      <c r="Y1045" s="3">
        <v>73.5</v>
      </c>
      <c r="Z1045" s="3">
        <v>7.9</v>
      </c>
      <c r="AA1045" s="2">
        <v>45279.607314814813</v>
      </c>
      <c r="AB1045" s="3" t="s">
        <v>803</v>
      </c>
      <c r="AC1045" s="3" t="s">
        <v>30</v>
      </c>
      <c r="AD1045" s="3">
        <v>0.03</v>
      </c>
    </row>
    <row r="1046" spans="1:30" x14ac:dyDescent="0.25">
      <c r="A1046" s="2">
        <v>45279.546574074076</v>
      </c>
      <c r="B1046" s="3">
        <v>251</v>
      </c>
      <c r="C1046" s="3">
        <v>206</v>
      </c>
      <c r="D1046" s="2">
        <v>45279.634062500001</v>
      </c>
      <c r="E1046" s="3" t="s">
        <v>912</v>
      </c>
      <c r="F1046" s="3">
        <v>8.1999999999999993</v>
      </c>
      <c r="G1046" s="2">
        <v>45279.625740740739</v>
      </c>
      <c r="H1046" s="3" t="s">
        <v>17</v>
      </c>
      <c r="I1046" s="3" t="s">
        <v>30</v>
      </c>
      <c r="J1046" s="3">
        <v>0.02</v>
      </c>
      <c r="K1046" s="2">
        <v>45279.618935185186</v>
      </c>
      <c r="L1046" s="3" t="s">
        <v>924</v>
      </c>
      <c r="M1046" s="3" t="s">
        <v>1180</v>
      </c>
      <c r="N1046" s="2">
        <v>45280.386400462958</v>
      </c>
      <c r="O1046" s="3">
        <v>65.5</v>
      </c>
      <c r="P1046" s="3">
        <v>11.1</v>
      </c>
      <c r="Q1046" s="2">
        <v>45280.365567129629</v>
      </c>
      <c r="R1046" s="3" t="s">
        <v>331</v>
      </c>
      <c r="S1046" s="3" t="s">
        <v>30</v>
      </c>
      <c r="T1046" s="3">
        <v>0.02</v>
      </c>
      <c r="U1046" s="2">
        <v>45279.538611111115</v>
      </c>
      <c r="V1046" s="3" t="s">
        <v>1205</v>
      </c>
      <c r="W1046" s="3" t="s">
        <v>1192</v>
      </c>
      <c r="X1046" s="2">
        <v>45279.622592592597</v>
      </c>
      <c r="Y1046" s="3">
        <v>73.5</v>
      </c>
      <c r="Z1046" s="3">
        <v>7.9</v>
      </c>
      <c r="AA1046" s="2">
        <v>45279.610092592593</v>
      </c>
      <c r="AB1046" s="3" t="s">
        <v>538</v>
      </c>
      <c r="AC1046" s="3" t="s">
        <v>30</v>
      </c>
      <c r="AD1046" s="3">
        <v>0.03</v>
      </c>
    </row>
    <row r="1047" spans="1:30" x14ac:dyDescent="0.25">
      <c r="A1047" s="2">
        <v>45279.547962962963</v>
      </c>
      <c r="B1047" s="3">
        <v>251</v>
      </c>
      <c r="C1047" s="3">
        <v>206</v>
      </c>
      <c r="D1047" s="2">
        <v>45279.635462962964</v>
      </c>
      <c r="E1047" s="3">
        <v>71.5</v>
      </c>
      <c r="F1047" s="3">
        <v>8.1</v>
      </c>
      <c r="G1047" s="2">
        <v>45279.627129629633</v>
      </c>
      <c r="H1047" s="3" t="s">
        <v>403</v>
      </c>
      <c r="I1047" s="3" t="s">
        <v>30</v>
      </c>
      <c r="J1047" s="3">
        <v>0.02</v>
      </c>
      <c r="K1047" s="2">
        <v>45279.619803240741</v>
      </c>
      <c r="L1047" s="3" t="s">
        <v>1014</v>
      </c>
      <c r="M1047" s="3"/>
      <c r="N1047" s="2">
        <v>45280.387789351851</v>
      </c>
      <c r="O1047" s="3" t="s">
        <v>892</v>
      </c>
      <c r="P1047" s="3">
        <v>11.1</v>
      </c>
      <c r="Q1047" s="2">
        <v>45280.366956018523</v>
      </c>
      <c r="R1047" s="3" t="s">
        <v>796</v>
      </c>
      <c r="S1047" s="3" t="s">
        <v>30</v>
      </c>
      <c r="T1047" s="3">
        <v>0.02</v>
      </c>
      <c r="U1047" s="2">
        <v>45279.54</v>
      </c>
      <c r="V1047" s="3" t="s">
        <v>1205</v>
      </c>
      <c r="W1047" s="3" t="s">
        <v>1198</v>
      </c>
      <c r="X1047" s="2">
        <v>45279.62263888889</v>
      </c>
      <c r="Y1047" s="3">
        <v>73.5</v>
      </c>
      <c r="Z1047" s="3">
        <v>7.9</v>
      </c>
      <c r="AA1047" s="2">
        <v>45279.611481481479</v>
      </c>
      <c r="AB1047" s="3" t="s">
        <v>538</v>
      </c>
      <c r="AC1047" s="3" t="s">
        <v>30</v>
      </c>
      <c r="AD1047" s="3">
        <v>0.03</v>
      </c>
    </row>
    <row r="1048" spans="1:30" x14ac:dyDescent="0.25">
      <c r="A1048" s="2">
        <v>45279.549351851849</v>
      </c>
      <c r="B1048" s="3">
        <v>425</v>
      </c>
      <c r="C1048" s="3">
        <v>353</v>
      </c>
      <c r="D1048" s="2">
        <v>45279.63685185185</v>
      </c>
      <c r="E1048" s="3" t="s">
        <v>898</v>
      </c>
      <c r="F1048" s="3">
        <v>8.1</v>
      </c>
      <c r="G1048" s="2">
        <v>45279.628518518519</v>
      </c>
      <c r="H1048" s="3" t="s">
        <v>340</v>
      </c>
      <c r="I1048" s="3" t="s">
        <v>30</v>
      </c>
      <c r="J1048" s="3">
        <v>0.02</v>
      </c>
      <c r="K1048" s="2">
        <v>45279.620324074072</v>
      </c>
      <c r="L1048" s="3" t="s">
        <v>1014</v>
      </c>
      <c r="M1048" s="3" t="s">
        <v>941</v>
      </c>
      <c r="N1048" s="2">
        <v>45280.389178240745</v>
      </c>
      <c r="O1048" s="3" t="s">
        <v>892</v>
      </c>
      <c r="P1048" s="3">
        <v>11.1</v>
      </c>
      <c r="Q1048" s="2">
        <v>45280.368344907409</v>
      </c>
      <c r="R1048" s="3" t="s">
        <v>569</v>
      </c>
      <c r="S1048" s="3" t="s">
        <v>30</v>
      </c>
      <c r="T1048" s="3">
        <v>0.02</v>
      </c>
      <c r="U1048" s="2">
        <v>45279.541388888887</v>
      </c>
      <c r="V1048" s="3" t="s">
        <v>1205</v>
      </c>
      <c r="W1048" s="3" t="s">
        <v>1198</v>
      </c>
      <c r="X1048" s="2">
        <v>45279.622685185182</v>
      </c>
      <c r="Y1048" s="3">
        <v>73.5</v>
      </c>
      <c r="Z1048" s="3">
        <v>7.9</v>
      </c>
      <c r="AA1048" s="2">
        <v>45279.612870370373</v>
      </c>
      <c r="AB1048" s="3" t="s">
        <v>808</v>
      </c>
      <c r="AC1048" s="3" t="s">
        <v>30</v>
      </c>
      <c r="AD1048" s="3">
        <v>0.03</v>
      </c>
    </row>
    <row r="1049" spans="1:30" x14ac:dyDescent="0.25">
      <c r="A1049" s="2">
        <v>45279.550729166665</v>
      </c>
      <c r="B1049" s="3">
        <v>439</v>
      </c>
      <c r="C1049" s="3">
        <v>354</v>
      </c>
      <c r="D1049" s="2">
        <v>45279.638240740736</v>
      </c>
      <c r="E1049" s="3" t="s">
        <v>912</v>
      </c>
      <c r="F1049" s="3" t="s">
        <v>916</v>
      </c>
      <c r="G1049" s="2">
        <v>45279.629907407405</v>
      </c>
      <c r="H1049" s="3" t="s">
        <v>182</v>
      </c>
      <c r="I1049" s="3" t="s">
        <v>30</v>
      </c>
      <c r="J1049" s="3">
        <v>0.02</v>
      </c>
      <c r="K1049" s="2">
        <v>45279.621712962966</v>
      </c>
      <c r="L1049" s="3" t="s">
        <v>1014</v>
      </c>
      <c r="M1049" s="3" t="s">
        <v>941</v>
      </c>
      <c r="N1049" s="2">
        <v>45280.390567129631</v>
      </c>
      <c r="O1049" s="3">
        <v>64.5</v>
      </c>
      <c r="P1049" s="3" t="s">
        <v>915</v>
      </c>
      <c r="Q1049" s="2">
        <v>45280.369733796295</v>
      </c>
      <c r="R1049" s="3" t="s">
        <v>569</v>
      </c>
      <c r="S1049" s="3" t="s">
        <v>30</v>
      </c>
      <c r="T1049" s="3">
        <v>0.02</v>
      </c>
      <c r="U1049" s="2">
        <v>45279.54277777778</v>
      </c>
      <c r="V1049" s="3" t="s">
        <v>1001</v>
      </c>
      <c r="W1049" s="3" t="s">
        <v>1197</v>
      </c>
      <c r="X1049" s="2">
        <v>45279.623981481476</v>
      </c>
      <c r="Y1049" s="3">
        <v>73.5</v>
      </c>
      <c r="Z1049" s="3">
        <v>7.9</v>
      </c>
      <c r="AA1049" s="2">
        <v>45279.614259259259</v>
      </c>
      <c r="AB1049" s="3" t="s">
        <v>989</v>
      </c>
      <c r="AC1049" s="3" t="s">
        <v>30</v>
      </c>
      <c r="AD1049" s="3">
        <v>0.04</v>
      </c>
    </row>
    <row r="1050" spans="1:30" x14ac:dyDescent="0.25">
      <c r="A1050" s="2">
        <v>45279.552118055552</v>
      </c>
      <c r="B1050" s="3">
        <v>439</v>
      </c>
      <c r="C1050" s="3">
        <v>354</v>
      </c>
      <c r="D1050" s="2">
        <v>45279.63962962963</v>
      </c>
      <c r="E1050" s="3" t="s">
        <v>912</v>
      </c>
      <c r="F1050" s="3">
        <v>7.9</v>
      </c>
      <c r="G1050" s="2">
        <v>45279.631284722222</v>
      </c>
      <c r="H1050" s="3" t="s">
        <v>516</v>
      </c>
      <c r="I1050" s="3" t="s">
        <v>30</v>
      </c>
      <c r="J1050" s="3">
        <v>0.02</v>
      </c>
      <c r="K1050" s="2">
        <v>45279.623101851852</v>
      </c>
      <c r="L1050" s="3" t="s">
        <v>1272</v>
      </c>
      <c r="M1050" s="3" t="s">
        <v>1273</v>
      </c>
      <c r="N1050" s="2">
        <v>45280.391956018517</v>
      </c>
      <c r="O1050" s="3" t="s">
        <v>894</v>
      </c>
      <c r="P1050" s="3" t="s">
        <v>915</v>
      </c>
      <c r="Q1050" s="2">
        <v>45280.371122685188</v>
      </c>
      <c r="R1050" s="3" t="s">
        <v>801</v>
      </c>
      <c r="S1050" s="3" t="s">
        <v>30</v>
      </c>
      <c r="T1050" s="3">
        <v>0.02</v>
      </c>
      <c r="U1050" s="2">
        <v>45279.544166666667</v>
      </c>
      <c r="V1050" s="3" t="s">
        <v>1449</v>
      </c>
      <c r="W1050" s="3" t="s">
        <v>1102</v>
      </c>
      <c r="X1050" s="2">
        <v>45279.624027777776</v>
      </c>
      <c r="Y1050" s="3">
        <v>73.5</v>
      </c>
      <c r="Z1050" s="3">
        <v>7.9</v>
      </c>
      <c r="AA1050" s="2">
        <v>45279.615648148145</v>
      </c>
      <c r="AB1050" s="3" t="s">
        <v>268</v>
      </c>
      <c r="AC1050" s="3" t="s">
        <v>30</v>
      </c>
      <c r="AD1050" s="3">
        <v>0.03</v>
      </c>
    </row>
    <row r="1051" spans="1:30" x14ac:dyDescent="0.25">
      <c r="A1051" s="2">
        <v>45279.553518518514</v>
      </c>
      <c r="B1051" s="3">
        <v>432</v>
      </c>
      <c r="C1051" s="3">
        <v>355</v>
      </c>
      <c r="D1051" s="2">
        <v>45279.641018518523</v>
      </c>
      <c r="E1051" s="3" t="s">
        <v>912</v>
      </c>
      <c r="F1051" s="3">
        <v>7.8</v>
      </c>
      <c r="G1051" s="2">
        <v>45279.632673611108</v>
      </c>
      <c r="H1051" s="3" t="s">
        <v>764</v>
      </c>
      <c r="I1051" s="3" t="s">
        <v>30</v>
      </c>
      <c r="J1051" s="3">
        <v>0.02</v>
      </c>
      <c r="K1051" s="2">
        <v>45279.624490740738</v>
      </c>
      <c r="L1051" s="3" t="s">
        <v>925</v>
      </c>
      <c r="M1051" s="3" t="s">
        <v>912</v>
      </c>
      <c r="N1051" s="2">
        <v>45280.39334490741</v>
      </c>
      <c r="O1051" s="3" t="s">
        <v>911</v>
      </c>
      <c r="P1051" s="3">
        <v>10.8</v>
      </c>
      <c r="Q1051" s="2">
        <v>45280.372511574074</v>
      </c>
      <c r="R1051" s="3" t="s">
        <v>517</v>
      </c>
      <c r="S1051" s="3" t="s">
        <v>30</v>
      </c>
      <c r="T1051" s="3">
        <v>0.02</v>
      </c>
      <c r="U1051" s="2">
        <v>45279.545555555553</v>
      </c>
      <c r="V1051" s="3" t="s">
        <v>1449</v>
      </c>
      <c r="W1051" s="3" t="s">
        <v>1102</v>
      </c>
      <c r="X1051" s="2">
        <v>45279.624085648145</v>
      </c>
      <c r="Y1051" s="3">
        <v>73.5</v>
      </c>
      <c r="Z1051" s="3">
        <v>7.9</v>
      </c>
      <c r="AA1051" s="2">
        <v>45279.617037037038</v>
      </c>
      <c r="AB1051" s="3" t="s">
        <v>802</v>
      </c>
      <c r="AC1051" s="3" t="s">
        <v>30</v>
      </c>
      <c r="AD1051" s="3">
        <v>0.03</v>
      </c>
    </row>
    <row r="1052" spans="1:30" x14ac:dyDescent="0.25">
      <c r="A1052" s="2">
        <v>45279.554907407408</v>
      </c>
      <c r="B1052" s="3">
        <v>445</v>
      </c>
      <c r="C1052" s="3">
        <v>357</v>
      </c>
      <c r="D1052" s="2">
        <v>45279.642407407402</v>
      </c>
      <c r="E1052" s="3" t="s">
        <v>912</v>
      </c>
      <c r="F1052" s="3">
        <v>7.7</v>
      </c>
      <c r="G1052" s="2">
        <v>45279.634062500001</v>
      </c>
      <c r="H1052" s="3" t="s">
        <v>764</v>
      </c>
      <c r="I1052" s="3" t="s">
        <v>30</v>
      </c>
      <c r="J1052" s="3">
        <v>0.02</v>
      </c>
      <c r="K1052" s="2">
        <v>45279.625879629632</v>
      </c>
      <c r="L1052" s="3" t="s">
        <v>925</v>
      </c>
      <c r="M1052" s="3" t="s">
        <v>912</v>
      </c>
      <c r="N1052" s="2">
        <v>45280.394733796296</v>
      </c>
      <c r="O1052" s="3" t="s">
        <v>895</v>
      </c>
      <c r="P1052" s="3">
        <v>10.4</v>
      </c>
      <c r="Q1052" s="2">
        <v>45280.373900462961</v>
      </c>
      <c r="R1052" s="3" t="s">
        <v>803</v>
      </c>
      <c r="S1052" s="3" t="s">
        <v>30</v>
      </c>
      <c r="T1052" s="3">
        <v>0.02</v>
      </c>
      <c r="U1052" s="2">
        <v>45279.546944444446</v>
      </c>
      <c r="V1052" s="3" t="s">
        <v>1064</v>
      </c>
      <c r="W1052" s="3" t="s">
        <v>979</v>
      </c>
      <c r="X1052" s="2">
        <v>45279.62537037037</v>
      </c>
      <c r="Y1052" s="3" t="s">
        <v>896</v>
      </c>
      <c r="Z1052" s="3" t="s">
        <v>916</v>
      </c>
      <c r="AA1052" s="2">
        <v>45279.618425925924</v>
      </c>
      <c r="AB1052" s="3" t="s">
        <v>802</v>
      </c>
      <c r="AC1052" s="3" t="s">
        <v>30</v>
      </c>
      <c r="AD1052" s="3">
        <v>0.03</v>
      </c>
    </row>
    <row r="1053" spans="1:30" x14ac:dyDescent="0.25">
      <c r="A1053" s="2">
        <v>45279.556284722217</v>
      </c>
      <c r="B1053" s="3">
        <v>445</v>
      </c>
      <c r="C1053" s="3">
        <v>357</v>
      </c>
      <c r="D1053" s="2">
        <v>45279.643796296295</v>
      </c>
      <c r="E1053" s="3" t="s">
        <v>912</v>
      </c>
      <c r="F1053" s="3">
        <v>7.7</v>
      </c>
      <c r="G1053" s="2">
        <v>45279.635462962964</v>
      </c>
      <c r="H1053" s="3" t="s">
        <v>765</v>
      </c>
      <c r="I1053" s="3" t="s">
        <v>30</v>
      </c>
      <c r="J1053" s="3">
        <v>0.02</v>
      </c>
      <c r="K1053" s="2">
        <v>45279.627268518518</v>
      </c>
      <c r="L1053" s="3" t="s">
        <v>944</v>
      </c>
      <c r="M1053" s="3" t="s">
        <v>891</v>
      </c>
      <c r="N1053" s="2">
        <v>45280.396122685182</v>
      </c>
      <c r="O1053" s="3">
        <v>67.5</v>
      </c>
      <c r="P1053" s="3">
        <v>10.3</v>
      </c>
      <c r="Q1053" s="2">
        <v>45280.375289351854</v>
      </c>
      <c r="R1053" s="3" t="s">
        <v>989</v>
      </c>
      <c r="S1053" s="3" t="s">
        <v>30</v>
      </c>
      <c r="T1053" s="3">
        <v>0.02</v>
      </c>
      <c r="U1053" s="2">
        <v>45279.548333333332</v>
      </c>
      <c r="V1053" s="3" t="s">
        <v>1149</v>
      </c>
      <c r="W1053" s="3" t="s">
        <v>1067</v>
      </c>
      <c r="X1053" s="2">
        <v>45279.625428240739</v>
      </c>
      <c r="Y1053" s="3" t="s">
        <v>896</v>
      </c>
      <c r="Z1053" s="3" t="s">
        <v>916</v>
      </c>
      <c r="AA1053" s="2">
        <v>45279.621203703704</v>
      </c>
      <c r="AB1053" s="3" t="s">
        <v>835</v>
      </c>
      <c r="AC1053" s="3" t="s">
        <v>30</v>
      </c>
      <c r="AD1053" s="3">
        <v>0.03</v>
      </c>
    </row>
    <row r="1054" spans="1:30" x14ac:dyDescent="0.25">
      <c r="A1054" s="2">
        <v>45279.557673611111</v>
      </c>
      <c r="B1054" s="3">
        <v>440</v>
      </c>
      <c r="C1054" s="3">
        <v>366</v>
      </c>
      <c r="D1054" s="2">
        <v>45279.645185185189</v>
      </c>
      <c r="E1054" s="3" t="s">
        <v>912</v>
      </c>
      <c r="F1054" s="3">
        <v>7.7</v>
      </c>
      <c r="G1054" s="2">
        <v>45279.63685185185</v>
      </c>
      <c r="H1054" s="3" t="s">
        <v>766</v>
      </c>
      <c r="I1054" s="3" t="s">
        <v>30</v>
      </c>
      <c r="J1054" s="3">
        <v>0.02</v>
      </c>
      <c r="K1054" s="2">
        <v>45279.628657407404</v>
      </c>
      <c r="L1054" s="3" t="s">
        <v>1274</v>
      </c>
      <c r="M1054" s="3" t="s">
        <v>879</v>
      </c>
      <c r="N1054" s="2">
        <v>45280.397546296299</v>
      </c>
      <c r="O1054" s="3" t="s">
        <v>895</v>
      </c>
      <c r="P1054" s="3">
        <v>10.1</v>
      </c>
      <c r="Q1054" s="2">
        <v>45280.37667824074</v>
      </c>
      <c r="R1054" s="3" t="s">
        <v>546</v>
      </c>
      <c r="S1054" s="3" t="s">
        <v>30</v>
      </c>
      <c r="T1054" s="3">
        <v>0.02</v>
      </c>
      <c r="U1054" s="2">
        <v>45279.549722222218</v>
      </c>
      <c r="V1054" s="3" t="s">
        <v>1149</v>
      </c>
      <c r="W1054" s="3" t="s">
        <v>1067</v>
      </c>
      <c r="X1054" s="2">
        <v>45279.625474537039</v>
      </c>
      <c r="Y1054" s="3" t="s">
        <v>896</v>
      </c>
      <c r="Z1054" s="3" t="s">
        <v>916</v>
      </c>
      <c r="AA1054" s="2">
        <v>45279.622592592597</v>
      </c>
      <c r="AB1054" s="3" t="s">
        <v>811</v>
      </c>
      <c r="AC1054" s="3" t="s">
        <v>30</v>
      </c>
      <c r="AD1054" s="3">
        <v>0.03</v>
      </c>
    </row>
    <row r="1055" spans="1:30" x14ac:dyDescent="0.25">
      <c r="A1055" s="2">
        <v>45279.559074074074</v>
      </c>
      <c r="B1055" s="3">
        <v>391</v>
      </c>
      <c r="C1055" s="3">
        <v>315</v>
      </c>
      <c r="D1055" s="2">
        <v>45279.646574074075</v>
      </c>
      <c r="E1055" s="3" t="s">
        <v>912</v>
      </c>
      <c r="F1055" s="3">
        <v>7.6</v>
      </c>
      <c r="G1055" s="2">
        <v>45279.638240740736</v>
      </c>
      <c r="H1055" s="3" t="s">
        <v>767</v>
      </c>
      <c r="I1055" s="3" t="s">
        <v>30</v>
      </c>
      <c r="J1055" s="3">
        <v>0.02</v>
      </c>
      <c r="K1055" s="2">
        <v>45279.630046296297</v>
      </c>
      <c r="L1055" s="3" t="s">
        <v>1274</v>
      </c>
      <c r="M1055" s="3" t="s">
        <v>879</v>
      </c>
      <c r="N1055" s="2">
        <v>45280.398900462962</v>
      </c>
      <c r="O1055" s="3" t="s">
        <v>891</v>
      </c>
      <c r="P1055" s="3">
        <v>9.9</v>
      </c>
      <c r="Q1055" s="2">
        <v>45280.378067129626</v>
      </c>
      <c r="R1055" s="3" t="s">
        <v>805</v>
      </c>
      <c r="S1055" s="3" t="s">
        <v>30</v>
      </c>
      <c r="T1055" s="3">
        <v>0.02</v>
      </c>
      <c r="U1055" s="2">
        <v>45279.551111111112</v>
      </c>
      <c r="V1055" s="3" t="s">
        <v>1233</v>
      </c>
      <c r="W1055" s="3" t="s">
        <v>1216</v>
      </c>
      <c r="X1055" s="2">
        <v>45279.626759259263</v>
      </c>
      <c r="Y1055" s="3">
        <v>74.5</v>
      </c>
      <c r="Z1055" s="3">
        <v>8.6999999999999993</v>
      </c>
      <c r="AA1055" s="2">
        <v>45279.62263888889</v>
      </c>
      <c r="AB1055" s="3" t="s">
        <v>811</v>
      </c>
      <c r="AC1055" s="3" t="s">
        <v>30</v>
      </c>
      <c r="AD1055" s="3">
        <v>0.03</v>
      </c>
    </row>
    <row r="1056" spans="1:30" x14ac:dyDescent="0.25">
      <c r="A1056" s="2">
        <v>45279.560462962967</v>
      </c>
      <c r="B1056" s="3">
        <v>391</v>
      </c>
      <c r="C1056" s="3">
        <v>315</v>
      </c>
      <c r="D1056" s="2">
        <v>45279.647951388892</v>
      </c>
      <c r="E1056" s="3" t="s">
        <v>912</v>
      </c>
      <c r="F1056" s="3">
        <v>7.6</v>
      </c>
      <c r="G1056" s="2">
        <v>45279.63962962963</v>
      </c>
      <c r="H1056" s="3" t="s">
        <v>426</v>
      </c>
      <c r="I1056" s="3" t="s">
        <v>30</v>
      </c>
      <c r="J1056" s="3">
        <v>0.02</v>
      </c>
      <c r="K1056" s="2">
        <v>45279.631435185191</v>
      </c>
      <c r="L1056" s="3" t="s">
        <v>1184</v>
      </c>
      <c r="M1056" s="3" t="s">
        <v>899</v>
      </c>
      <c r="N1056" s="2">
        <v>45280.400289351848</v>
      </c>
      <c r="O1056" s="3" t="s">
        <v>893</v>
      </c>
      <c r="P1056" s="3">
        <v>9.8000000000000007</v>
      </c>
      <c r="Q1056" s="2">
        <v>45280.37945601852</v>
      </c>
      <c r="R1056" s="3" t="s">
        <v>544</v>
      </c>
      <c r="S1056" s="3" t="s">
        <v>30</v>
      </c>
      <c r="T1056" s="3">
        <v>0.02</v>
      </c>
      <c r="U1056" s="2">
        <v>45279.552500000005</v>
      </c>
      <c r="V1056" s="3" t="s">
        <v>1448</v>
      </c>
      <c r="W1056" s="3" t="s">
        <v>1100</v>
      </c>
      <c r="X1056" s="2">
        <v>45279.626817129625</v>
      </c>
      <c r="Y1056" s="3">
        <v>74.5</v>
      </c>
      <c r="Z1056" s="3">
        <v>8.6999999999999993</v>
      </c>
      <c r="AA1056" s="2">
        <v>45279.622685185182</v>
      </c>
      <c r="AB1056" s="3" t="s">
        <v>811</v>
      </c>
      <c r="AC1056" s="3" t="s">
        <v>30</v>
      </c>
      <c r="AD1056" s="3">
        <v>0.03</v>
      </c>
    </row>
    <row r="1057" spans="1:30" x14ac:dyDescent="0.25">
      <c r="A1057" s="2">
        <v>45279.561851851853</v>
      </c>
      <c r="B1057" s="3">
        <v>474</v>
      </c>
      <c r="C1057" s="3">
        <v>395</v>
      </c>
      <c r="D1057" s="2">
        <v>45279.649340277778</v>
      </c>
      <c r="E1057" s="3" t="s">
        <v>912</v>
      </c>
      <c r="F1057" s="3">
        <v>7.6</v>
      </c>
      <c r="G1057" s="2">
        <v>45279.641018518523</v>
      </c>
      <c r="H1057" s="3" t="s">
        <v>431</v>
      </c>
      <c r="I1057" s="3" t="s">
        <v>30</v>
      </c>
      <c r="J1057" s="3">
        <v>0.02</v>
      </c>
      <c r="K1057" s="2">
        <v>45279.632303240738</v>
      </c>
      <c r="L1057" s="3" t="s">
        <v>1027</v>
      </c>
      <c r="M1057" s="3" t="s">
        <v>1275</v>
      </c>
      <c r="N1057" s="2">
        <v>45280.401678240742</v>
      </c>
      <c r="O1057" s="3">
        <v>69.5</v>
      </c>
      <c r="P1057" s="3">
        <v>9.8000000000000007</v>
      </c>
      <c r="Q1057" s="2">
        <v>45280.380844907406</v>
      </c>
      <c r="R1057" s="3" t="s">
        <v>543</v>
      </c>
      <c r="S1057" s="3" t="s">
        <v>30</v>
      </c>
      <c r="T1057" s="3">
        <v>0.02</v>
      </c>
      <c r="U1057" s="2">
        <v>45279.553888888884</v>
      </c>
      <c r="V1057" s="3" t="s">
        <v>1448</v>
      </c>
      <c r="W1057" s="3" t="s">
        <v>1100</v>
      </c>
      <c r="X1057" s="2">
        <v>45279.626851851848</v>
      </c>
      <c r="Y1057" s="3">
        <v>74.5</v>
      </c>
      <c r="Z1057" s="3">
        <v>8.6999999999999993</v>
      </c>
      <c r="AA1057" s="2">
        <v>45279.623981481476</v>
      </c>
      <c r="AB1057" s="3" t="s">
        <v>813</v>
      </c>
      <c r="AC1057" s="3" t="s">
        <v>30</v>
      </c>
      <c r="AD1057" s="3">
        <v>0.03</v>
      </c>
    </row>
    <row r="1058" spans="1:30" x14ac:dyDescent="0.25">
      <c r="A1058" s="2">
        <v>45279.563240740739</v>
      </c>
      <c r="B1058" s="3">
        <v>399</v>
      </c>
      <c r="C1058" s="3">
        <v>321</v>
      </c>
      <c r="D1058" s="2">
        <v>45279.650729166664</v>
      </c>
      <c r="E1058" s="3" t="s">
        <v>912</v>
      </c>
      <c r="F1058" s="3">
        <v>7.6</v>
      </c>
      <c r="G1058" s="2">
        <v>45279.642407407402</v>
      </c>
      <c r="H1058" s="3" t="s">
        <v>431</v>
      </c>
      <c r="I1058" s="3" t="s">
        <v>30</v>
      </c>
      <c r="J1058" s="3">
        <v>0.02</v>
      </c>
      <c r="K1058" s="2">
        <v>45279.63282407407</v>
      </c>
      <c r="L1058" s="3" t="s">
        <v>1027</v>
      </c>
      <c r="M1058" s="3" t="s">
        <v>1275</v>
      </c>
      <c r="N1058" s="2">
        <v>45280.403067129635</v>
      </c>
      <c r="O1058" s="3" t="s">
        <v>912</v>
      </c>
      <c r="P1058" s="3">
        <v>9.8000000000000007</v>
      </c>
      <c r="Q1058" s="2">
        <v>45280.382245370369</v>
      </c>
      <c r="R1058" s="3" t="s">
        <v>568</v>
      </c>
      <c r="S1058" s="3" t="s">
        <v>30</v>
      </c>
      <c r="T1058" s="3">
        <v>0.02</v>
      </c>
      <c r="U1058" s="2">
        <v>45279.555277777778</v>
      </c>
      <c r="V1058" s="3" t="s">
        <v>986</v>
      </c>
      <c r="W1058" s="3" t="s">
        <v>955</v>
      </c>
      <c r="X1058" s="2">
        <v>45279.628148148149</v>
      </c>
      <c r="Y1058" s="3">
        <v>73.5</v>
      </c>
      <c r="Z1058" s="3">
        <v>8.6999999999999993</v>
      </c>
      <c r="AA1058" s="2">
        <v>45279.624027777776</v>
      </c>
      <c r="AB1058" s="3" t="s">
        <v>813</v>
      </c>
      <c r="AC1058" s="3" t="s">
        <v>30</v>
      </c>
      <c r="AD1058" s="3">
        <v>0.03</v>
      </c>
    </row>
    <row r="1059" spans="1:30" x14ac:dyDescent="0.25">
      <c r="A1059" s="2">
        <v>45279.564618055556</v>
      </c>
      <c r="B1059" s="3">
        <v>399</v>
      </c>
      <c r="C1059" s="3">
        <v>321</v>
      </c>
      <c r="D1059" s="2">
        <v>45279.652129629627</v>
      </c>
      <c r="E1059" s="3" t="s">
        <v>912</v>
      </c>
      <c r="F1059" s="3">
        <v>7.5</v>
      </c>
      <c r="G1059" s="2">
        <v>45279.643796296295</v>
      </c>
      <c r="H1059" s="3" t="s">
        <v>768</v>
      </c>
      <c r="I1059" s="3" t="s">
        <v>30</v>
      </c>
      <c r="J1059" s="3">
        <v>0.02</v>
      </c>
      <c r="K1059" s="2">
        <v>45279.634212962963</v>
      </c>
      <c r="L1059" s="3" t="s">
        <v>1027</v>
      </c>
      <c r="M1059" s="3" t="s">
        <v>1275</v>
      </c>
      <c r="N1059" s="2">
        <v>45280.404456018514</v>
      </c>
      <c r="O1059" s="3" t="s">
        <v>912</v>
      </c>
      <c r="P1059" s="3">
        <v>9.8000000000000007</v>
      </c>
      <c r="Q1059" s="2">
        <v>45280.383622685185</v>
      </c>
      <c r="R1059" s="3" t="s">
        <v>575</v>
      </c>
      <c r="S1059" s="3" t="s">
        <v>30</v>
      </c>
      <c r="T1059" s="3">
        <v>0.02</v>
      </c>
      <c r="U1059" s="2">
        <v>45279.556666666671</v>
      </c>
      <c r="V1059" s="3" t="s">
        <v>512</v>
      </c>
      <c r="W1059" s="3" t="s">
        <v>1133</v>
      </c>
      <c r="X1059" s="2">
        <v>45279.628194444449</v>
      </c>
      <c r="Y1059" s="3">
        <v>73.5</v>
      </c>
      <c r="Z1059" s="3">
        <v>8.6999999999999993</v>
      </c>
      <c r="AA1059" s="2">
        <v>45279.624085648145</v>
      </c>
      <c r="AB1059" s="3" t="s">
        <v>813</v>
      </c>
      <c r="AC1059" s="3" t="s">
        <v>30</v>
      </c>
      <c r="AD1059" s="3">
        <v>0.03</v>
      </c>
    </row>
    <row r="1060" spans="1:30" x14ac:dyDescent="0.25">
      <c r="A1060" s="2">
        <v>45279.566006944442</v>
      </c>
      <c r="B1060" s="3">
        <v>421</v>
      </c>
      <c r="C1060" s="3">
        <v>343</v>
      </c>
      <c r="D1060" s="2">
        <v>45279.65351851852</v>
      </c>
      <c r="E1060" s="3">
        <v>70.5</v>
      </c>
      <c r="F1060" s="3">
        <v>7.5</v>
      </c>
      <c r="G1060" s="2">
        <v>45279.645185185189</v>
      </c>
      <c r="H1060" s="3" t="s">
        <v>769</v>
      </c>
      <c r="I1060" s="3" t="s">
        <v>30</v>
      </c>
      <c r="J1060" s="3">
        <v>0.02</v>
      </c>
      <c r="K1060" s="2">
        <v>45279.635601851856</v>
      </c>
      <c r="L1060" s="3" t="s">
        <v>1276</v>
      </c>
      <c r="M1060" s="3" t="s">
        <v>903</v>
      </c>
      <c r="N1060" s="2">
        <v>45280.405844907407</v>
      </c>
      <c r="O1060" s="3">
        <v>69.5</v>
      </c>
      <c r="P1060" s="3">
        <v>9.8000000000000007</v>
      </c>
      <c r="Q1060" s="2">
        <v>45280.385011574079</v>
      </c>
      <c r="R1060" s="3" t="s">
        <v>546</v>
      </c>
      <c r="S1060" s="3" t="s">
        <v>30</v>
      </c>
      <c r="T1060" s="3">
        <v>0.02</v>
      </c>
      <c r="U1060" s="2">
        <v>45279.55804398148</v>
      </c>
      <c r="V1060" s="3" t="s">
        <v>512</v>
      </c>
      <c r="W1060" s="3" t="s">
        <v>1133</v>
      </c>
      <c r="X1060" s="2">
        <v>45279.628240740742</v>
      </c>
      <c r="Y1060" s="3">
        <v>73.5</v>
      </c>
      <c r="Z1060" s="3">
        <v>8.6999999999999993</v>
      </c>
      <c r="AA1060" s="2">
        <v>45279.62537037037</v>
      </c>
      <c r="AB1060" s="3" t="s">
        <v>804</v>
      </c>
      <c r="AC1060" s="3" t="s">
        <v>30</v>
      </c>
      <c r="AD1060" s="3">
        <v>0.04</v>
      </c>
    </row>
    <row r="1061" spans="1:30" x14ac:dyDescent="0.25">
      <c r="A1061" s="2">
        <v>45279.567395833335</v>
      </c>
      <c r="B1061" s="3">
        <v>445</v>
      </c>
      <c r="C1061" s="3">
        <v>360</v>
      </c>
      <c r="D1061" s="2">
        <v>45279.654907407406</v>
      </c>
      <c r="E1061" s="3" t="s">
        <v>898</v>
      </c>
      <c r="F1061" s="3">
        <v>7.5</v>
      </c>
      <c r="G1061" s="2">
        <v>45279.646574074075</v>
      </c>
      <c r="H1061" s="3" t="s">
        <v>769</v>
      </c>
      <c r="I1061" s="3" t="s">
        <v>30</v>
      </c>
      <c r="J1061" s="3">
        <v>0.02</v>
      </c>
      <c r="K1061" s="2">
        <v>45279.636469907404</v>
      </c>
      <c r="L1061" s="3"/>
      <c r="M1061" s="3" t="s">
        <v>1180</v>
      </c>
      <c r="N1061" s="2">
        <v>45280.407233796301</v>
      </c>
      <c r="O1061" s="3">
        <v>69.5</v>
      </c>
      <c r="P1061" s="3">
        <v>9.8000000000000007</v>
      </c>
      <c r="Q1061" s="2">
        <v>45280.386400462958</v>
      </c>
      <c r="R1061" s="3" t="s">
        <v>804</v>
      </c>
      <c r="S1061" s="3" t="s">
        <v>30</v>
      </c>
      <c r="T1061" s="3">
        <v>0.02</v>
      </c>
      <c r="U1061" s="2">
        <v>45279.559444444443</v>
      </c>
      <c r="V1061" s="3" t="s">
        <v>1151</v>
      </c>
      <c r="W1061" s="3" t="s">
        <v>1266</v>
      </c>
      <c r="X1061" s="2">
        <v>45279.629537037035</v>
      </c>
      <c r="Y1061" s="3">
        <v>73.5</v>
      </c>
      <c r="Z1061" s="3">
        <v>8.6</v>
      </c>
      <c r="AA1061" s="2">
        <v>45279.625428240739</v>
      </c>
      <c r="AB1061" s="3" t="s">
        <v>804</v>
      </c>
      <c r="AC1061" s="3" t="s">
        <v>30</v>
      </c>
      <c r="AD1061" s="3">
        <v>0.04</v>
      </c>
    </row>
    <row r="1062" spans="1:30" x14ac:dyDescent="0.25">
      <c r="A1062" s="2">
        <v>45279.568784722222</v>
      </c>
      <c r="B1062" s="3">
        <v>445</v>
      </c>
      <c r="C1062" s="3">
        <v>360</v>
      </c>
      <c r="D1062" s="2">
        <v>45279.656296296293</v>
      </c>
      <c r="E1062" s="3">
        <v>70.5</v>
      </c>
      <c r="F1062" s="3">
        <v>7.6</v>
      </c>
      <c r="G1062" s="2">
        <v>45279.647951388892</v>
      </c>
      <c r="H1062" s="3" t="s">
        <v>769</v>
      </c>
      <c r="I1062" s="3" t="s">
        <v>30</v>
      </c>
      <c r="J1062" s="3">
        <v>0.02</v>
      </c>
      <c r="K1062" s="2">
        <v>45279.636990740742</v>
      </c>
      <c r="L1062" s="3" t="s">
        <v>1277</v>
      </c>
      <c r="M1062" s="3" t="s">
        <v>1180</v>
      </c>
      <c r="N1062" s="2">
        <v>45280.408622685187</v>
      </c>
      <c r="O1062" s="3">
        <v>70.5</v>
      </c>
      <c r="P1062" s="3">
        <v>9.6999999999999993</v>
      </c>
      <c r="Q1062" s="2">
        <v>45280.387789351851</v>
      </c>
      <c r="R1062" s="3" t="s">
        <v>573</v>
      </c>
      <c r="S1062" s="3">
        <v>1.76</v>
      </c>
      <c r="T1062" s="3">
        <v>0.02</v>
      </c>
      <c r="U1062" s="2">
        <v>45279.560833333337</v>
      </c>
      <c r="V1062" s="3" t="s">
        <v>530</v>
      </c>
      <c r="W1062" s="3" t="s">
        <v>537</v>
      </c>
      <c r="X1062" s="2">
        <v>45279.629594907412</v>
      </c>
      <c r="Y1062" s="3">
        <v>73.5</v>
      </c>
      <c r="Z1062" s="3">
        <v>8.6</v>
      </c>
      <c r="AA1062" s="2">
        <v>45279.625474537039</v>
      </c>
      <c r="AB1062" s="3" t="s">
        <v>804</v>
      </c>
      <c r="AC1062" s="3" t="s">
        <v>30</v>
      </c>
      <c r="AD1062" s="3">
        <v>0.04</v>
      </c>
    </row>
    <row r="1063" spans="1:30" x14ac:dyDescent="0.25">
      <c r="A1063" s="2">
        <v>45279.570185185185</v>
      </c>
      <c r="B1063" s="3">
        <v>442</v>
      </c>
      <c r="C1063" s="3">
        <v>351</v>
      </c>
      <c r="D1063" s="2">
        <v>45279.657685185186</v>
      </c>
      <c r="E1063" s="3" t="s">
        <v>912</v>
      </c>
      <c r="F1063" s="3">
        <v>7.5</v>
      </c>
      <c r="G1063" s="2">
        <v>45279.649340277778</v>
      </c>
      <c r="H1063" s="3" t="s">
        <v>770</v>
      </c>
      <c r="I1063" s="3" t="s">
        <v>30</v>
      </c>
      <c r="J1063" s="3">
        <v>0.02</v>
      </c>
      <c r="K1063" s="2">
        <v>45279.638379629629</v>
      </c>
      <c r="L1063" s="3" t="s">
        <v>1277</v>
      </c>
      <c r="M1063" s="3" t="s">
        <v>1180</v>
      </c>
      <c r="N1063" s="2">
        <v>45280.410011574073</v>
      </c>
      <c r="O1063" s="3" t="s">
        <v>898</v>
      </c>
      <c r="P1063" s="3">
        <v>9.6999999999999993</v>
      </c>
      <c r="Q1063" s="2">
        <v>45280.389178240745</v>
      </c>
      <c r="R1063" s="3" t="s">
        <v>813</v>
      </c>
      <c r="S1063" s="3">
        <v>1.56</v>
      </c>
      <c r="T1063" s="3">
        <v>0.02</v>
      </c>
      <c r="U1063" s="2">
        <v>45279.562222222223</v>
      </c>
      <c r="V1063" s="3" t="s">
        <v>530</v>
      </c>
      <c r="W1063" s="3" t="s">
        <v>537</v>
      </c>
      <c r="X1063" s="2">
        <v>45279.629641203705</v>
      </c>
      <c r="Y1063" s="3">
        <v>73.5</v>
      </c>
      <c r="Z1063" s="3">
        <v>8.6</v>
      </c>
      <c r="AA1063" s="2">
        <v>45279.626759259263</v>
      </c>
      <c r="AB1063" s="3" t="s">
        <v>838</v>
      </c>
      <c r="AC1063" s="3" t="s">
        <v>30</v>
      </c>
      <c r="AD1063" s="3">
        <v>0.02</v>
      </c>
    </row>
    <row r="1064" spans="1:30" x14ac:dyDescent="0.25">
      <c r="A1064" s="2">
        <v>45279.571562500001</v>
      </c>
      <c r="B1064" s="3">
        <v>334</v>
      </c>
      <c r="C1064" s="3">
        <v>276</v>
      </c>
      <c r="D1064" s="2">
        <v>45279.659074074079</v>
      </c>
      <c r="E1064" s="3">
        <v>70.5</v>
      </c>
      <c r="F1064" s="3">
        <v>7.5</v>
      </c>
      <c r="G1064" s="2">
        <v>45279.650729166664</v>
      </c>
      <c r="H1064" s="3" t="s">
        <v>428</v>
      </c>
      <c r="I1064" s="3" t="s">
        <v>30</v>
      </c>
      <c r="J1064" s="3">
        <v>0.02</v>
      </c>
      <c r="K1064" s="2">
        <v>45279.639768518522</v>
      </c>
      <c r="L1064" s="3" t="s">
        <v>1273</v>
      </c>
      <c r="M1064" s="3" t="s">
        <v>892</v>
      </c>
      <c r="N1064" s="2">
        <v>45280.411412037036</v>
      </c>
      <c r="O1064" s="3" t="s">
        <v>898</v>
      </c>
      <c r="P1064" s="3">
        <v>9.6999999999999993</v>
      </c>
      <c r="Q1064" s="2">
        <v>45280.390567129631</v>
      </c>
      <c r="R1064" s="3" t="s">
        <v>545</v>
      </c>
      <c r="S1064" s="3" t="s">
        <v>30</v>
      </c>
      <c r="T1064" s="3">
        <v>0.02</v>
      </c>
      <c r="U1064" s="2">
        <v>45279.563611111109</v>
      </c>
      <c r="V1064" s="3" t="s">
        <v>537</v>
      </c>
      <c r="W1064" s="3" t="s">
        <v>527</v>
      </c>
      <c r="X1064" s="2">
        <v>45279.630925925929</v>
      </c>
      <c r="Y1064" s="3">
        <v>73.5</v>
      </c>
      <c r="Z1064" s="3">
        <v>8.6</v>
      </c>
      <c r="AA1064" s="2">
        <v>45279.626817129625</v>
      </c>
      <c r="AB1064" s="3" t="s">
        <v>838</v>
      </c>
      <c r="AC1064" s="3" t="s">
        <v>30</v>
      </c>
      <c r="AD1064" s="3">
        <v>0.02</v>
      </c>
    </row>
    <row r="1065" spans="1:30" x14ac:dyDescent="0.25">
      <c r="A1065" s="2">
        <v>45279.572962962964</v>
      </c>
      <c r="B1065" s="3">
        <v>334</v>
      </c>
      <c r="C1065" s="3">
        <v>276</v>
      </c>
      <c r="D1065" s="2">
        <v>45279.660462962958</v>
      </c>
      <c r="E1065" s="3" t="s">
        <v>898</v>
      </c>
      <c r="F1065" s="3">
        <v>7.6</v>
      </c>
      <c r="G1065" s="2">
        <v>45279.652129629627</v>
      </c>
      <c r="H1065" s="3" t="s">
        <v>278</v>
      </c>
      <c r="I1065" s="3" t="s">
        <v>30</v>
      </c>
      <c r="J1065" s="3">
        <v>0.02</v>
      </c>
      <c r="K1065" s="2">
        <v>45279.641157407408</v>
      </c>
      <c r="L1065" s="3" t="s">
        <v>1278</v>
      </c>
      <c r="M1065" s="3" t="s">
        <v>871</v>
      </c>
      <c r="N1065" s="2">
        <v>45280.412789351853</v>
      </c>
      <c r="O1065" s="3" t="s">
        <v>898</v>
      </c>
      <c r="P1065" s="3">
        <v>9.8000000000000007</v>
      </c>
      <c r="Q1065" s="2">
        <v>45280.391956018517</v>
      </c>
      <c r="R1065" s="3" t="s">
        <v>808</v>
      </c>
      <c r="S1065" s="3" t="s">
        <v>30</v>
      </c>
      <c r="T1065" s="3">
        <v>0.02</v>
      </c>
      <c r="U1065" s="2">
        <v>45279.564259259263</v>
      </c>
      <c r="V1065" s="3" t="s">
        <v>548</v>
      </c>
      <c r="W1065" s="3" t="s">
        <v>1218</v>
      </c>
      <c r="X1065" s="2">
        <v>45279.630983796298</v>
      </c>
      <c r="Y1065" s="3">
        <v>73.5</v>
      </c>
      <c r="Z1065" s="3">
        <v>8.6</v>
      </c>
      <c r="AA1065" s="2">
        <v>45279.626851851848</v>
      </c>
      <c r="AB1065" s="3" t="s">
        <v>838</v>
      </c>
      <c r="AC1065" s="3" t="s">
        <v>30</v>
      </c>
      <c r="AD1065" s="3">
        <v>0.02</v>
      </c>
    </row>
    <row r="1066" spans="1:30" x14ac:dyDescent="0.25">
      <c r="A1066" s="2">
        <v>45279.57435185185</v>
      </c>
      <c r="B1066" s="3">
        <v>297</v>
      </c>
      <c r="C1066" s="3">
        <v>235</v>
      </c>
      <c r="D1066" s="2">
        <v>45279.661851851852</v>
      </c>
      <c r="E1066" s="3">
        <v>70.5</v>
      </c>
      <c r="F1066" s="3">
        <v>7.6</v>
      </c>
      <c r="G1066" s="2">
        <v>45279.65351851852</v>
      </c>
      <c r="H1066" s="3" t="s">
        <v>519</v>
      </c>
      <c r="I1066" s="3" t="s">
        <v>30</v>
      </c>
      <c r="J1066" s="3">
        <v>0.02</v>
      </c>
      <c r="K1066" s="2">
        <v>45279.642546296294</v>
      </c>
      <c r="L1066" s="3" t="s">
        <v>1278</v>
      </c>
      <c r="M1066" s="3" t="s">
        <v>871</v>
      </c>
      <c r="N1066" s="2">
        <v>45280.414178240739</v>
      </c>
      <c r="O1066" s="3">
        <v>71.5</v>
      </c>
      <c r="P1066" s="3">
        <v>9.9</v>
      </c>
      <c r="Q1066" s="2">
        <v>45280.39334490741</v>
      </c>
      <c r="R1066" s="3" t="s">
        <v>808</v>
      </c>
      <c r="S1066" s="3" t="s">
        <v>30</v>
      </c>
      <c r="T1066" s="3">
        <v>0.02</v>
      </c>
      <c r="U1066" s="2">
        <v>45279.564837962964</v>
      </c>
      <c r="V1066" s="3" t="s">
        <v>527</v>
      </c>
      <c r="W1066" s="3" t="s">
        <v>1123</v>
      </c>
      <c r="X1066" s="2">
        <v>45279.631030092598</v>
      </c>
      <c r="Y1066" s="3">
        <v>73.5</v>
      </c>
      <c r="Z1066" s="3">
        <v>8.6</v>
      </c>
      <c r="AA1066" s="2">
        <v>45279.628148148149</v>
      </c>
      <c r="AB1066" s="3" t="s">
        <v>773</v>
      </c>
      <c r="AC1066" s="3" t="s">
        <v>30</v>
      </c>
      <c r="AD1066" s="3">
        <v>0.02</v>
      </c>
    </row>
    <row r="1067" spans="1:30" x14ac:dyDescent="0.25">
      <c r="A1067" s="2">
        <v>45279.575740740736</v>
      </c>
      <c r="B1067" s="3">
        <v>333</v>
      </c>
      <c r="C1067" s="3">
        <v>262</v>
      </c>
      <c r="D1067" s="2">
        <v>45279.663240740745</v>
      </c>
      <c r="E1067" s="3">
        <v>70.5</v>
      </c>
      <c r="F1067" s="3">
        <v>7.7</v>
      </c>
      <c r="G1067" s="2">
        <v>45279.654907407406</v>
      </c>
      <c r="H1067" s="3" t="s">
        <v>429</v>
      </c>
      <c r="I1067" s="3" t="s">
        <v>30</v>
      </c>
      <c r="J1067" s="3">
        <v>0.02</v>
      </c>
      <c r="K1067" s="2">
        <v>45279.643935185188</v>
      </c>
      <c r="L1067" s="3" t="s">
        <v>913</v>
      </c>
      <c r="M1067" s="3" t="s">
        <v>887</v>
      </c>
      <c r="N1067" s="2">
        <v>45280.415567129632</v>
      </c>
      <c r="O1067" s="3">
        <v>71.5</v>
      </c>
      <c r="P1067" s="3">
        <v>9.9</v>
      </c>
      <c r="Q1067" s="2">
        <v>45280.394733796296</v>
      </c>
      <c r="R1067" s="3" t="s">
        <v>572</v>
      </c>
      <c r="S1067" s="3" t="s">
        <v>30</v>
      </c>
      <c r="T1067" s="3">
        <v>0.02</v>
      </c>
      <c r="U1067" s="2">
        <v>45279.565648148149</v>
      </c>
      <c r="V1067" s="3" t="s">
        <v>527</v>
      </c>
      <c r="W1067" s="3" t="s">
        <v>1123</v>
      </c>
      <c r="X1067" s="2">
        <v>45279.632314814815</v>
      </c>
      <c r="Y1067" s="3" t="s">
        <v>897</v>
      </c>
      <c r="Z1067" s="3">
        <v>8.6</v>
      </c>
      <c r="AA1067" s="2">
        <v>45279.628194444449</v>
      </c>
      <c r="AB1067" s="3" t="s">
        <v>773</v>
      </c>
      <c r="AC1067" s="3" t="s">
        <v>30</v>
      </c>
      <c r="AD1067" s="3">
        <v>0.02</v>
      </c>
    </row>
    <row r="1068" spans="1:30" x14ac:dyDescent="0.25">
      <c r="A1068" s="2">
        <v>45279.57712962963</v>
      </c>
      <c r="B1068" s="3">
        <v>333</v>
      </c>
      <c r="C1068" s="3">
        <v>262</v>
      </c>
      <c r="D1068" s="2">
        <v>45279.664618055554</v>
      </c>
      <c r="E1068" s="3">
        <v>70.5</v>
      </c>
      <c r="F1068" s="3">
        <v>7.7</v>
      </c>
      <c r="G1068" s="2">
        <v>45279.656296296293</v>
      </c>
      <c r="H1068" s="3" t="s">
        <v>771</v>
      </c>
      <c r="I1068" s="3" t="s">
        <v>30</v>
      </c>
      <c r="J1068" s="3">
        <v>0.02</v>
      </c>
      <c r="K1068" s="2">
        <v>45279.645324074074</v>
      </c>
      <c r="L1068" s="3" t="s">
        <v>904</v>
      </c>
      <c r="M1068" s="3" t="s">
        <v>887</v>
      </c>
      <c r="N1068" s="2">
        <v>45280.416956018518</v>
      </c>
      <c r="O1068" s="3">
        <v>71.5</v>
      </c>
      <c r="P1068" s="3">
        <v>9.9</v>
      </c>
      <c r="Q1068" s="2">
        <v>45280.396122685182</v>
      </c>
      <c r="R1068" s="3" t="s">
        <v>802</v>
      </c>
      <c r="S1068" s="3" t="s">
        <v>30</v>
      </c>
      <c r="T1068" s="3">
        <v>0.02</v>
      </c>
      <c r="U1068" s="2">
        <v>45279.567037037035</v>
      </c>
      <c r="V1068" s="3" t="s">
        <v>1160</v>
      </c>
      <c r="W1068" s="3" t="s">
        <v>1003</v>
      </c>
      <c r="X1068" s="2">
        <v>45279.632361111115</v>
      </c>
      <c r="Y1068" s="3" t="s">
        <v>897</v>
      </c>
      <c r="Z1068" s="3">
        <v>8.6</v>
      </c>
      <c r="AA1068" s="2">
        <v>45279.628240740742</v>
      </c>
      <c r="AB1068" s="3" t="s">
        <v>773</v>
      </c>
      <c r="AC1068" s="3" t="s">
        <v>30</v>
      </c>
      <c r="AD1068" s="3">
        <v>0.02</v>
      </c>
    </row>
    <row r="1069" spans="1:30" x14ac:dyDescent="0.25">
      <c r="A1069" s="2">
        <v>45279.578506944439</v>
      </c>
      <c r="B1069" s="3">
        <v>295</v>
      </c>
      <c r="C1069" s="3">
        <v>223</v>
      </c>
      <c r="D1069" s="2">
        <v>45279.666006944448</v>
      </c>
      <c r="E1069" s="3" t="s">
        <v>912</v>
      </c>
      <c r="F1069" s="3">
        <v>7.7</v>
      </c>
      <c r="G1069" s="2">
        <v>45279.657685185186</v>
      </c>
      <c r="H1069" s="3" t="s">
        <v>772</v>
      </c>
      <c r="I1069" s="3" t="s">
        <v>30</v>
      </c>
      <c r="J1069" s="3">
        <v>0.02</v>
      </c>
      <c r="K1069" s="2">
        <v>45279.64671296296</v>
      </c>
      <c r="L1069" s="3" t="s">
        <v>904</v>
      </c>
      <c r="M1069" s="3" t="s">
        <v>887</v>
      </c>
      <c r="N1069" s="2">
        <v>45280.418344907404</v>
      </c>
      <c r="O1069" s="3" t="s">
        <v>899</v>
      </c>
      <c r="P1069" s="3">
        <v>9.8000000000000007</v>
      </c>
      <c r="Q1069" s="2">
        <v>45280.397546296299</v>
      </c>
      <c r="R1069" s="3" t="s">
        <v>536</v>
      </c>
      <c r="S1069" s="3" t="s">
        <v>30</v>
      </c>
      <c r="T1069" s="3">
        <v>0.02</v>
      </c>
      <c r="U1069" s="2">
        <v>45279.568425925929</v>
      </c>
      <c r="V1069" s="3" t="s">
        <v>825</v>
      </c>
      <c r="W1069" s="3" t="s">
        <v>1129</v>
      </c>
      <c r="X1069" s="2">
        <v>45279.632418981477</v>
      </c>
      <c r="Y1069" s="3" t="s">
        <v>897</v>
      </c>
      <c r="Z1069" s="3">
        <v>8.6</v>
      </c>
      <c r="AA1069" s="2">
        <v>45279.629537037035</v>
      </c>
      <c r="AB1069" s="3" t="s">
        <v>185</v>
      </c>
      <c r="AC1069" s="3" t="s">
        <v>30</v>
      </c>
      <c r="AD1069" s="3">
        <v>0.02</v>
      </c>
    </row>
    <row r="1070" spans="1:30" x14ac:dyDescent="0.25">
      <c r="A1070" s="2">
        <v>45279.579907407402</v>
      </c>
      <c r="B1070" s="3">
        <v>423</v>
      </c>
      <c r="C1070" s="3">
        <v>354</v>
      </c>
      <c r="D1070" s="2">
        <v>45279.667395833334</v>
      </c>
      <c r="E1070" s="3" t="s">
        <v>912</v>
      </c>
      <c r="F1070" s="3">
        <v>7.7</v>
      </c>
      <c r="G1070" s="2">
        <v>45279.659074074079</v>
      </c>
      <c r="H1070" s="3" t="s">
        <v>424</v>
      </c>
      <c r="I1070" s="3" t="s">
        <v>30</v>
      </c>
      <c r="J1070" s="3">
        <v>0.02</v>
      </c>
      <c r="K1070" s="2">
        <v>45279.64949074074</v>
      </c>
      <c r="L1070" s="3" t="s">
        <v>903</v>
      </c>
      <c r="M1070" s="3" t="s">
        <v>878</v>
      </c>
      <c r="N1070" s="2">
        <v>45280.419745370367</v>
      </c>
      <c r="O1070" s="3">
        <v>71.5</v>
      </c>
      <c r="P1070" s="3">
        <v>9.8000000000000007</v>
      </c>
      <c r="Q1070" s="2">
        <v>45280.398900462962</v>
      </c>
      <c r="R1070" s="3" t="s">
        <v>572</v>
      </c>
      <c r="S1070" s="3" t="s">
        <v>30</v>
      </c>
      <c r="T1070" s="3">
        <v>0.02</v>
      </c>
      <c r="U1070" s="2">
        <v>45279.569814814815</v>
      </c>
      <c r="V1070" s="3" t="s">
        <v>575</v>
      </c>
      <c r="W1070" s="3" t="s">
        <v>1107</v>
      </c>
      <c r="X1070" s="2">
        <v>45279.633703703701</v>
      </c>
      <c r="Y1070" s="3" t="s">
        <v>899</v>
      </c>
      <c r="Z1070" s="3">
        <v>8.5</v>
      </c>
      <c r="AA1070" s="2">
        <v>45279.629594907412</v>
      </c>
      <c r="AB1070" s="3" t="s">
        <v>185</v>
      </c>
      <c r="AC1070" s="3" t="s">
        <v>30</v>
      </c>
      <c r="AD1070" s="3">
        <v>0.02</v>
      </c>
    </row>
    <row r="1071" spans="1:30" x14ac:dyDescent="0.25">
      <c r="A1071" s="2">
        <v>45279.581296296295</v>
      </c>
      <c r="B1071" s="3">
        <v>423</v>
      </c>
      <c r="C1071" s="3">
        <v>354</v>
      </c>
      <c r="D1071" s="2">
        <v>45280.363032407404</v>
      </c>
      <c r="E1071" s="3">
        <v>59.5</v>
      </c>
      <c r="F1071" s="3">
        <v>15.9</v>
      </c>
      <c r="G1071" s="2">
        <v>45279.660462962958</v>
      </c>
      <c r="H1071" s="3" t="s">
        <v>772</v>
      </c>
      <c r="I1071" s="3" t="s">
        <v>30</v>
      </c>
      <c r="J1071" s="3">
        <v>0.02</v>
      </c>
      <c r="K1071" s="2">
        <v>45279.650879629626</v>
      </c>
      <c r="L1071" s="3" t="s">
        <v>903</v>
      </c>
      <c r="M1071" s="3" t="s">
        <v>878</v>
      </c>
      <c r="N1071" s="2">
        <v>45280.421122685184</v>
      </c>
      <c r="O1071" s="3" t="s">
        <v>898</v>
      </c>
      <c r="P1071" s="3">
        <v>9.8000000000000007</v>
      </c>
      <c r="Q1071" s="2">
        <v>45280.400289351848</v>
      </c>
      <c r="R1071" s="3" t="s">
        <v>546</v>
      </c>
      <c r="S1071" s="3" t="s">
        <v>30</v>
      </c>
      <c r="T1071" s="3">
        <v>0.02</v>
      </c>
      <c r="U1071" s="2">
        <v>45279.571203703701</v>
      </c>
      <c r="V1071" s="3" t="s">
        <v>824</v>
      </c>
      <c r="W1071" s="3" t="s">
        <v>964</v>
      </c>
      <c r="X1071" s="2">
        <v>45279.633750000001</v>
      </c>
      <c r="Y1071" s="3" t="s">
        <v>899</v>
      </c>
      <c r="Z1071" s="3">
        <v>8.5</v>
      </c>
      <c r="AA1071" s="2">
        <v>45279.629641203705</v>
      </c>
      <c r="AB1071" s="3" t="s">
        <v>185</v>
      </c>
      <c r="AC1071" s="3" t="s">
        <v>30</v>
      </c>
      <c r="AD1071" s="3">
        <v>0.02</v>
      </c>
    </row>
    <row r="1072" spans="1:30" x14ac:dyDescent="0.25">
      <c r="A1072" s="2">
        <v>45279.582673611112</v>
      </c>
      <c r="B1072" s="3">
        <v>399</v>
      </c>
      <c r="C1072" s="3">
        <v>324</v>
      </c>
      <c r="D1072" s="2">
        <v>45280.36418981482</v>
      </c>
      <c r="E1072" s="3">
        <v>56.5</v>
      </c>
      <c r="F1072" s="3">
        <v>15.4</v>
      </c>
      <c r="G1072" s="2">
        <v>45279.661851851852</v>
      </c>
      <c r="H1072" s="3" t="s">
        <v>578</v>
      </c>
      <c r="I1072" s="3" t="s">
        <v>30</v>
      </c>
      <c r="J1072" s="3">
        <v>0.02</v>
      </c>
      <c r="K1072" s="2">
        <v>45279.652280092589</v>
      </c>
      <c r="L1072" s="3" t="s">
        <v>902</v>
      </c>
      <c r="M1072" s="3" t="s">
        <v>885</v>
      </c>
      <c r="N1072" s="2">
        <v>45280.42251157407</v>
      </c>
      <c r="O1072" s="3" t="s">
        <v>899</v>
      </c>
      <c r="P1072" s="3">
        <v>9.8000000000000007</v>
      </c>
      <c r="Q1072" s="2">
        <v>45280.401678240742</v>
      </c>
      <c r="R1072" s="3" t="s">
        <v>808</v>
      </c>
      <c r="S1072" s="3" t="s">
        <v>30</v>
      </c>
      <c r="T1072" s="3">
        <v>0.02</v>
      </c>
      <c r="U1072" s="2">
        <v>45279.572592592594</v>
      </c>
      <c r="V1072" s="3" t="s">
        <v>574</v>
      </c>
      <c r="W1072" s="3" t="s">
        <v>964</v>
      </c>
      <c r="X1072" s="2">
        <v>45279.63380787037</v>
      </c>
      <c r="Y1072" s="3" t="s">
        <v>899</v>
      </c>
      <c r="Z1072" s="3">
        <v>8.5</v>
      </c>
      <c r="AA1072" s="2">
        <v>45279.630925925929</v>
      </c>
      <c r="AB1072" s="3" t="s">
        <v>772</v>
      </c>
      <c r="AC1072" s="3" t="s">
        <v>30</v>
      </c>
      <c r="AD1072" s="3">
        <v>0.02</v>
      </c>
    </row>
    <row r="1073" spans="1:30" x14ac:dyDescent="0.25">
      <c r="A1073" s="2">
        <v>45279.584062499998</v>
      </c>
      <c r="B1073" s="3">
        <v>423</v>
      </c>
      <c r="C1073" s="3">
        <v>342</v>
      </c>
      <c r="D1073" s="2">
        <v>45280.365578703699</v>
      </c>
      <c r="E1073" s="3" t="s">
        <v>874</v>
      </c>
      <c r="F1073" s="3">
        <v>14.7</v>
      </c>
      <c r="G1073" s="2">
        <v>45279.663240740745</v>
      </c>
      <c r="H1073" s="3" t="s">
        <v>515</v>
      </c>
      <c r="I1073" s="3" t="s">
        <v>30</v>
      </c>
      <c r="J1073" s="3">
        <v>0.02</v>
      </c>
      <c r="K1073" s="2">
        <v>45279.653657407413</v>
      </c>
      <c r="L1073" s="3" t="s">
        <v>899</v>
      </c>
      <c r="M1073" s="3" t="s">
        <v>996</v>
      </c>
      <c r="N1073" s="2">
        <v>45280.423900462964</v>
      </c>
      <c r="O1073" s="3">
        <v>71.5</v>
      </c>
      <c r="P1073" s="3">
        <v>9.8000000000000007</v>
      </c>
      <c r="Q1073" s="2">
        <v>45280.403067129635</v>
      </c>
      <c r="R1073" s="3" t="s">
        <v>989</v>
      </c>
      <c r="S1073" s="3" t="s">
        <v>30</v>
      </c>
      <c r="T1073" s="3">
        <v>0.02</v>
      </c>
      <c r="U1073" s="2">
        <v>45279.573981481481</v>
      </c>
      <c r="V1073" s="3" t="s">
        <v>1145</v>
      </c>
      <c r="W1073" s="3" t="s">
        <v>946</v>
      </c>
      <c r="X1073" s="2">
        <v>45279.635092592594</v>
      </c>
      <c r="Y1073" s="3">
        <v>72.5</v>
      </c>
      <c r="Z1073" s="3">
        <v>8.5</v>
      </c>
      <c r="AA1073" s="2">
        <v>45279.630983796298</v>
      </c>
      <c r="AB1073" s="3" t="s">
        <v>772</v>
      </c>
      <c r="AC1073" s="3" t="s">
        <v>30</v>
      </c>
      <c r="AD1073" s="3">
        <v>0.02</v>
      </c>
    </row>
    <row r="1074" spans="1:30" x14ac:dyDescent="0.25">
      <c r="A1074" s="2">
        <v>45279.585451388892</v>
      </c>
      <c r="B1074" s="3">
        <v>423</v>
      </c>
      <c r="C1074" s="3">
        <v>342</v>
      </c>
      <c r="D1074" s="2">
        <v>45280.366979166662</v>
      </c>
      <c r="E1074" s="3" t="s">
        <v>876</v>
      </c>
      <c r="F1074" s="3">
        <v>14.2</v>
      </c>
      <c r="G1074" s="2">
        <v>45279.664618055554</v>
      </c>
      <c r="H1074" s="3" t="s">
        <v>773</v>
      </c>
      <c r="I1074" s="3" t="s">
        <v>30</v>
      </c>
      <c r="J1074" s="3">
        <v>0.02</v>
      </c>
      <c r="K1074" s="2">
        <v>45279.655046296291</v>
      </c>
      <c r="L1074" s="3" t="s">
        <v>899</v>
      </c>
      <c r="M1074" s="3" t="s">
        <v>996</v>
      </c>
      <c r="N1074" s="2">
        <v>45280.425300925926</v>
      </c>
      <c r="O1074" s="3">
        <v>71.5</v>
      </c>
      <c r="P1074" s="3">
        <v>9.8000000000000007</v>
      </c>
      <c r="Q1074" s="2">
        <v>45280.404456018514</v>
      </c>
      <c r="R1074" s="3" t="s">
        <v>1122</v>
      </c>
      <c r="S1074" s="3" t="s">
        <v>30</v>
      </c>
      <c r="T1074" s="3">
        <v>0.02</v>
      </c>
      <c r="U1074" s="2">
        <v>45279.575370370367</v>
      </c>
      <c r="V1074" s="3" t="s">
        <v>945</v>
      </c>
      <c r="W1074" s="3" t="s">
        <v>1228</v>
      </c>
      <c r="X1074" s="2">
        <v>45279.635138888887</v>
      </c>
      <c r="Y1074" s="3">
        <v>72.5</v>
      </c>
      <c r="Z1074" s="3">
        <v>8.5</v>
      </c>
      <c r="AA1074" s="2">
        <v>45279.631030092598</v>
      </c>
      <c r="AB1074" s="3" t="s">
        <v>772</v>
      </c>
      <c r="AC1074" s="3" t="s">
        <v>30</v>
      </c>
      <c r="AD1074" s="3">
        <v>0.02</v>
      </c>
    </row>
    <row r="1075" spans="1:30" x14ac:dyDescent="0.25">
      <c r="A1075" s="2">
        <v>45279.586851851855</v>
      </c>
      <c r="B1075" s="3">
        <v>413</v>
      </c>
      <c r="C1075" s="3">
        <v>329</v>
      </c>
      <c r="D1075" s="2">
        <v>45280.368356481486</v>
      </c>
      <c r="E1075" s="3" t="s">
        <v>889</v>
      </c>
      <c r="F1075" s="3">
        <v>13.8</v>
      </c>
      <c r="G1075" s="2">
        <v>45279.666006944448</v>
      </c>
      <c r="H1075" s="3" t="s">
        <v>423</v>
      </c>
      <c r="I1075" s="3" t="s">
        <v>30</v>
      </c>
      <c r="J1075" s="3">
        <v>0.02</v>
      </c>
      <c r="K1075" s="2">
        <v>45279.656435185185</v>
      </c>
      <c r="L1075" s="3" t="s">
        <v>1180</v>
      </c>
      <c r="M1075" s="3" t="s">
        <v>871</v>
      </c>
      <c r="N1075" s="2">
        <v>45280.426678240736</v>
      </c>
      <c r="O1075" s="3">
        <v>71.5</v>
      </c>
      <c r="P1075" s="3">
        <v>9.8000000000000007</v>
      </c>
      <c r="Q1075" s="2">
        <v>45280.405844907407</v>
      </c>
      <c r="R1075" s="3" t="s">
        <v>545</v>
      </c>
      <c r="S1075" s="3" t="s">
        <v>30</v>
      </c>
      <c r="T1075" s="3">
        <v>0.02</v>
      </c>
      <c r="U1075" s="2">
        <v>45279.578148148154</v>
      </c>
      <c r="V1075" s="3" t="s">
        <v>1317</v>
      </c>
      <c r="W1075" s="3" t="s">
        <v>1267</v>
      </c>
      <c r="X1075" s="2">
        <v>45279.635185185187</v>
      </c>
      <c r="Y1075" s="3">
        <v>72.5</v>
      </c>
      <c r="Z1075" s="3">
        <v>8.5</v>
      </c>
      <c r="AA1075" s="2">
        <v>45279.632314814815</v>
      </c>
      <c r="AB1075" s="3" t="s">
        <v>185</v>
      </c>
      <c r="AC1075" s="3" t="s">
        <v>30</v>
      </c>
      <c r="AD1075" s="3">
        <v>0.03</v>
      </c>
    </row>
    <row r="1076" spans="1:30" x14ac:dyDescent="0.25">
      <c r="A1076" s="2">
        <v>45279.588240740741</v>
      </c>
      <c r="B1076" s="3">
        <v>309</v>
      </c>
      <c r="C1076" s="3">
        <v>238</v>
      </c>
      <c r="D1076" s="2">
        <v>45280.369745370372</v>
      </c>
      <c r="E1076" s="3" t="s">
        <v>890</v>
      </c>
      <c r="F1076" s="3">
        <v>13.5</v>
      </c>
      <c r="G1076" s="2">
        <v>45279.667395833334</v>
      </c>
      <c r="H1076" s="3" t="s">
        <v>770</v>
      </c>
      <c r="I1076" s="3" t="s">
        <v>30</v>
      </c>
      <c r="J1076" s="3">
        <v>0.02</v>
      </c>
      <c r="K1076" s="2">
        <v>45279.657824074078</v>
      </c>
      <c r="L1076" s="3" t="s">
        <v>1279</v>
      </c>
      <c r="M1076" s="3" t="s">
        <v>879</v>
      </c>
      <c r="N1076" s="2">
        <v>45280.428067129629</v>
      </c>
      <c r="O1076" s="3" t="s">
        <v>899</v>
      </c>
      <c r="P1076" s="3">
        <v>9.6999999999999993</v>
      </c>
      <c r="Q1076" s="2">
        <v>45280.407233796301</v>
      </c>
      <c r="R1076" s="3" t="s">
        <v>572</v>
      </c>
      <c r="S1076" s="3" t="s">
        <v>30</v>
      </c>
      <c r="T1076" s="3">
        <v>0.02</v>
      </c>
      <c r="U1076" s="2">
        <v>45279.579537037032</v>
      </c>
      <c r="V1076" s="3" t="s">
        <v>1153</v>
      </c>
      <c r="W1076" s="3" t="s">
        <v>1247</v>
      </c>
      <c r="X1076" s="2">
        <v>45279.636481481481</v>
      </c>
      <c r="Y1076" s="3" t="s">
        <v>897</v>
      </c>
      <c r="Z1076" s="3">
        <v>8.4</v>
      </c>
      <c r="AA1076" s="2">
        <v>45279.632361111115</v>
      </c>
      <c r="AB1076" s="3" t="s">
        <v>185</v>
      </c>
      <c r="AC1076" s="3" t="s">
        <v>30</v>
      </c>
      <c r="AD1076" s="3">
        <v>0.03</v>
      </c>
    </row>
    <row r="1077" spans="1:30" x14ac:dyDescent="0.25">
      <c r="A1077" s="2">
        <v>45279.589629629627</v>
      </c>
      <c r="B1077" s="3">
        <v>309</v>
      </c>
      <c r="C1077" s="3">
        <v>238</v>
      </c>
      <c r="D1077" s="2">
        <v>45280.371134259258</v>
      </c>
      <c r="E1077" s="3" t="s">
        <v>865</v>
      </c>
      <c r="F1077" s="3">
        <v>13.2</v>
      </c>
      <c r="G1077" s="2">
        <v>45280.363032407404</v>
      </c>
      <c r="H1077" s="3" t="s">
        <v>23</v>
      </c>
      <c r="I1077" s="3" t="s">
        <v>30</v>
      </c>
      <c r="J1077" s="3">
        <v>0.02</v>
      </c>
      <c r="K1077" s="2">
        <v>45279.659224537041</v>
      </c>
      <c r="L1077" s="3" t="s">
        <v>1279</v>
      </c>
      <c r="M1077" s="3" t="s">
        <v>879</v>
      </c>
      <c r="N1077" s="2">
        <v>45280.429456018523</v>
      </c>
      <c r="O1077" s="3" t="s">
        <v>899</v>
      </c>
      <c r="P1077" s="3">
        <v>9.6999999999999993</v>
      </c>
      <c r="Q1077" s="2">
        <v>45280.408622685187</v>
      </c>
      <c r="R1077" s="3" t="s">
        <v>545</v>
      </c>
      <c r="S1077" s="3" t="s">
        <v>30</v>
      </c>
      <c r="T1077" s="3">
        <v>0.02</v>
      </c>
      <c r="U1077" s="2">
        <v>45279.580925925926</v>
      </c>
      <c r="V1077" s="3" t="s">
        <v>1207</v>
      </c>
      <c r="W1077" s="3" t="s">
        <v>1067</v>
      </c>
      <c r="X1077" s="2">
        <v>45279.636516203704</v>
      </c>
      <c r="Y1077" s="3" t="s">
        <v>897</v>
      </c>
      <c r="Z1077" s="3">
        <v>8.4</v>
      </c>
      <c r="AA1077" s="2">
        <v>45279.632418981477</v>
      </c>
      <c r="AB1077" s="3" t="s">
        <v>185</v>
      </c>
      <c r="AC1077" s="3" t="s">
        <v>30</v>
      </c>
      <c r="AD1077" s="3">
        <v>0.03</v>
      </c>
    </row>
    <row r="1078" spans="1:30" x14ac:dyDescent="0.25">
      <c r="A1078" s="2">
        <v>45279.59101851852</v>
      </c>
      <c r="B1078" s="3">
        <v>328</v>
      </c>
      <c r="C1078" s="3">
        <v>263</v>
      </c>
      <c r="D1078" s="2">
        <v>45280.372523148151</v>
      </c>
      <c r="E1078" s="3">
        <v>62.5</v>
      </c>
      <c r="F1078" s="3" t="s">
        <v>901</v>
      </c>
      <c r="G1078" s="2">
        <v>45280.36418981482</v>
      </c>
      <c r="H1078" s="3" t="s">
        <v>159</v>
      </c>
      <c r="I1078" s="3" t="s">
        <v>30</v>
      </c>
      <c r="J1078" s="3">
        <v>0.02</v>
      </c>
      <c r="K1078" s="2">
        <v>45279.660601851851</v>
      </c>
      <c r="L1078" s="3" t="s">
        <v>1183</v>
      </c>
      <c r="M1078" s="3" t="s">
        <v>878</v>
      </c>
      <c r="N1078" s="2">
        <v>45280.430844907409</v>
      </c>
      <c r="O1078" s="3" t="s">
        <v>899</v>
      </c>
      <c r="P1078" s="3">
        <v>9.6999999999999993</v>
      </c>
      <c r="Q1078" s="2">
        <v>45280.410011574073</v>
      </c>
      <c r="R1078" s="3" t="s">
        <v>538</v>
      </c>
      <c r="S1078" s="3" t="s">
        <v>30</v>
      </c>
      <c r="T1078" s="3">
        <v>0.02</v>
      </c>
      <c r="U1078" s="2">
        <v>45279.582314814819</v>
      </c>
      <c r="V1078" s="3" t="s">
        <v>1264</v>
      </c>
      <c r="W1078" s="3" t="s">
        <v>1140</v>
      </c>
      <c r="X1078" s="2">
        <v>45279.636574074073</v>
      </c>
      <c r="Y1078" s="3" t="s">
        <v>897</v>
      </c>
      <c r="Z1078" s="3">
        <v>8.4</v>
      </c>
      <c r="AA1078" s="2">
        <v>45279.633703703701</v>
      </c>
      <c r="AB1078" s="3" t="s">
        <v>800</v>
      </c>
      <c r="AC1078" s="3" t="s">
        <v>30</v>
      </c>
      <c r="AD1078" s="3">
        <v>0.02</v>
      </c>
    </row>
    <row r="1079" spans="1:30" x14ac:dyDescent="0.25">
      <c r="A1079" s="2">
        <v>45279.592407407406</v>
      </c>
      <c r="B1079" s="3">
        <v>329</v>
      </c>
      <c r="C1079" s="3">
        <v>252</v>
      </c>
      <c r="D1079" s="2">
        <v>45280.373912037037</v>
      </c>
      <c r="E1079" s="3">
        <v>62.5</v>
      </c>
      <c r="F1079" s="3">
        <v>12.8</v>
      </c>
      <c r="G1079" s="2">
        <v>45280.365578703699</v>
      </c>
      <c r="H1079" s="3" t="s">
        <v>152</v>
      </c>
      <c r="I1079" s="3" t="s">
        <v>30</v>
      </c>
      <c r="J1079" s="3">
        <v>0.02</v>
      </c>
      <c r="K1079" s="2">
        <v>45279.661990740744</v>
      </c>
      <c r="L1079" s="3" t="s">
        <v>1280</v>
      </c>
      <c r="M1079" s="3" t="s">
        <v>874</v>
      </c>
      <c r="N1079" s="2">
        <v>45280.432233796295</v>
      </c>
      <c r="O1079" s="3" t="s">
        <v>899</v>
      </c>
      <c r="P1079" s="3">
        <v>9.8000000000000007</v>
      </c>
      <c r="Q1079" s="2">
        <v>45280.411412037036</v>
      </c>
      <c r="R1079" s="3" t="s">
        <v>802</v>
      </c>
      <c r="S1079" s="3" t="s">
        <v>30</v>
      </c>
      <c r="T1079" s="3">
        <v>0.02</v>
      </c>
      <c r="U1079" s="2">
        <v>45279.583703703705</v>
      </c>
      <c r="V1079" s="3" t="s">
        <v>1423</v>
      </c>
      <c r="W1079" s="3" t="s">
        <v>993</v>
      </c>
      <c r="X1079" s="2">
        <v>45279.637870370367</v>
      </c>
      <c r="Y1079" s="3">
        <v>73.5</v>
      </c>
      <c r="Z1079" s="3">
        <v>8.3000000000000007</v>
      </c>
      <c r="AA1079" s="2">
        <v>45279.633750000001</v>
      </c>
      <c r="AB1079" s="3" t="s">
        <v>800</v>
      </c>
      <c r="AC1079" s="3" t="s">
        <v>30</v>
      </c>
      <c r="AD1079" s="3">
        <v>0.02</v>
      </c>
    </row>
    <row r="1080" spans="1:30" x14ac:dyDescent="0.25">
      <c r="A1080" s="2">
        <v>45279.593796296293</v>
      </c>
      <c r="B1080" s="3">
        <v>329</v>
      </c>
      <c r="C1080" s="3">
        <v>252</v>
      </c>
      <c r="D1080" s="2">
        <v>45280.375300925924</v>
      </c>
      <c r="E1080" s="3" t="s">
        <v>879</v>
      </c>
      <c r="F1080" s="3">
        <v>12.7</v>
      </c>
      <c r="G1080" s="2">
        <v>45280.366979166662</v>
      </c>
      <c r="H1080" s="3" t="s">
        <v>689</v>
      </c>
      <c r="I1080" s="3" t="s">
        <v>30</v>
      </c>
      <c r="J1080" s="3">
        <v>0.02</v>
      </c>
      <c r="K1080" s="2">
        <v>45279.66337962963</v>
      </c>
      <c r="L1080" s="3" t="s">
        <v>1280</v>
      </c>
      <c r="M1080" s="3" t="s">
        <v>874</v>
      </c>
      <c r="N1080" s="2">
        <v>45280.433622685188</v>
      </c>
      <c r="O1080" s="3">
        <v>72.5</v>
      </c>
      <c r="P1080" s="3">
        <v>9.6999999999999993</v>
      </c>
      <c r="Q1080" s="2">
        <v>45280.412789351853</v>
      </c>
      <c r="R1080" s="3" t="s">
        <v>203</v>
      </c>
      <c r="S1080" s="3" t="s">
        <v>30</v>
      </c>
      <c r="T1080" s="3">
        <v>0.02</v>
      </c>
      <c r="U1080" s="2">
        <v>45279.585092592592</v>
      </c>
      <c r="V1080" s="3" t="s">
        <v>563</v>
      </c>
      <c r="W1080" s="3" t="s">
        <v>993</v>
      </c>
      <c r="X1080" s="2">
        <v>45279.637916666667</v>
      </c>
      <c r="Y1080" s="3">
        <v>73.5</v>
      </c>
      <c r="Z1080" s="3">
        <v>8.3000000000000007</v>
      </c>
      <c r="AA1080" s="2">
        <v>45279.63380787037</v>
      </c>
      <c r="AB1080" s="3" t="s">
        <v>800</v>
      </c>
      <c r="AC1080" s="3" t="s">
        <v>30</v>
      </c>
      <c r="AD1080" s="3">
        <v>0.02</v>
      </c>
    </row>
    <row r="1081" spans="1:30" x14ac:dyDescent="0.25">
      <c r="A1081" s="2">
        <v>45279.595185185186</v>
      </c>
      <c r="B1081" s="3">
        <v>235</v>
      </c>
      <c r="C1081" s="3">
        <v>186</v>
      </c>
      <c r="D1081" s="2">
        <v>45280.376689814817</v>
      </c>
      <c r="E1081" s="3" t="s">
        <v>892</v>
      </c>
      <c r="F1081" s="3">
        <v>12.5</v>
      </c>
      <c r="G1081" s="2">
        <v>45280.368356481486</v>
      </c>
      <c r="H1081" s="3" t="s">
        <v>774</v>
      </c>
      <c r="I1081" s="3" t="s">
        <v>30</v>
      </c>
      <c r="J1081" s="3">
        <v>0.02</v>
      </c>
      <c r="K1081" s="2">
        <v>45279.664768518516</v>
      </c>
      <c r="L1081" s="3" t="s">
        <v>1183</v>
      </c>
      <c r="M1081" s="3" t="s">
        <v>868</v>
      </c>
      <c r="N1081" s="2">
        <v>45280.435011574074</v>
      </c>
      <c r="O1081" s="3" t="s">
        <v>897</v>
      </c>
      <c r="P1081" s="3">
        <v>9.6999999999999993</v>
      </c>
      <c r="Q1081" s="2">
        <v>45280.414178240739</v>
      </c>
      <c r="R1081" s="3" t="s">
        <v>819</v>
      </c>
      <c r="S1081" s="3" t="s">
        <v>30</v>
      </c>
      <c r="T1081" s="3">
        <v>0.02</v>
      </c>
      <c r="U1081" s="2">
        <v>45279.586481481485</v>
      </c>
      <c r="V1081" s="3" t="s">
        <v>1447</v>
      </c>
      <c r="W1081" s="3" t="s">
        <v>1252</v>
      </c>
      <c r="X1081" s="2">
        <v>45279.637962962966</v>
      </c>
      <c r="Y1081" s="3">
        <v>73.5</v>
      </c>
      <c r="Z1081" s="3">
        <v>8.3000000000000007</v>
      </c>
      <c r="AA1081" s="2">
        <v>45279.635092592594</v>
      </c>
      <c r="AB1081" s="3" t="s">
        <v>277</v>
      </c>
      <c r="AC1081" s="3" t="s">
        <v>30</v>
      </c>
      <c r="AD1081" s="3">
        <v>0.03</v>
      </c>
    </row>
    <row r="1082" spans="1:30" x14ac:dyDescent="0.25">
      <c r="A1082" s="2">
        <v>45279.596574074079</v>
      </c>
      <c r="B1082" s="3">
        <v>221</v>
      </c>
      <c r="C1082" s="3">
        <v>163</v>
      </c>
      <c r="D1082" s="2">
        <v>45280.37809027778</v>
      </c>
      <c r="E1082" s="3" t="s">
        <v>892</v>
      </c>
      <c r="F1082" s="3">
        <v>12.4</v>
      </c>
      <c r="G1082" s="2">
        <v>45280.369745370372</v>
      </c>
      <c r="H1082" s="3" t="s">
        <v>775</v>
      </c>
      <c r="I1082" s="3" t="s">
        <v>30</v>
      </c>
      <c r="J1082" s="3">
        <v>0.02</v>
      </c>
      <c r="K1082" s="2">
        <v>45279.66615740741</v>
      </c>
      <c r="L1082" s="3" t="s">
        <v>904</v>
      </c>
      <c r="M1082" s="3" t="s">
        <v>881</v>
      </c>
      <c r="N1082" s="2">
        <v>45280.436400462961</v>
      </c>
      <c r="O1082" s="3">
        <v>72.5</v>
      </c>
      <c r="P1082" s="3">
        <v>9.6999999999999993</v>
      </c>
      <c r="Q1082" s="2">
        <v>45280.415567129632</v>
      </c>
      <c r="R1082" s="3" t="s">
        <v>773</v>
      </c>
      <c r="S1082" s="3" t="s">
        <v>30</v>
      </c>
      <c r="T1082" s="3">
        <v>0.02</v>
      </c>
      <c r="U1082" s="2">
        <v>45279.587870370371</v>
      </c>
      <c r="V1082" s="3" t="s">
        <v>1067</v>
      </c>
      <c r="W1082" s="3" t="s">
        <v>1084</v>
      </c>
      <c r="X1082" s="2">
        <v>45279.63925925926</v>
      </c>
      <c r="Y1082" s="3">
        <v>73.5</v>
      </c>
      <c r="Z1082" s="3">
        <v>8.1999999999999993</v>
      </c>
      <c r="AA1082" s="2">
        <v>45279.635138888887</v>
      </c>
      <c r="AB1082" s="3" t="s">
        <v>277</v>
      </c>
      <c r="AC1082" s="3" t="s">
        <v>30</v>
      </c>
      <c r="AD1082" s="3">
        <v>0.03</v>
      </c>
    </row>
    <row r="1083" spans="1:30" x14ac:dyDescent="0.25">
      <c r="A1083" s="2">
        <v>45279.597962962958</v>
      </c>
      <c r="B1083" s="3">
        <v>221</v>
      </c>
      <c r="C1083" s="3">
        <v>163</v>
      </c>
      <c r="D1083" s="2">
        <v>45280.379467592589</v>
      </c>
      <c r="E1083" s="3">
        <v>64.5</v>
      </c>
      <c r="F1083" s="3">
        <v>12.3</v>
      </c>
      <c r="G1083" s="2">
        <v>45280.371134259258</v>
      </c>
      <c r="H1083" s="3" t="s">
        <v>776</v>
      </c>
      <c r="I1083" s="3" t="s">
        <v>30</v>
      </c>
      <c r="J1083" s="3">
        <v>0.02</v>
      </c>
      <c r="K1083" s="2">
        <v>45279.667546296296</v>
      </c>
      <c r="L1083" s="3" t="s">
        <v>904</v>
      </c>
      <c r="M1083" s="3" t="s">
        <v>881</v>
      </c>
      <c r="N1083" s="2">
        <v>45280.437789351854</v>
      </c>
      <c r="O1083" s="3">
        <v>72.5</v>
      </c>
      <c r="P1083" s="3">
        <v>9.6999999999999993</v>
      </c>
      <c r="Q1083" s="2">
        <v>45280.416956018518</v>
      </c>
      <c r="R1083" s="3" t="s">
        <v>515</v>
      </c>
      <c r="S1083" s="3" t="s">
        <v>30</v>
      </c>
      <c r="T1083" s="3">
        <v>0.02</v>
      </c>
      <c r="U1083" s="2">
        <v>45279.589259259257</v>
      </c>
      <c r="V1083" s="3" t="s">
        <v>1240</v>
      </c>
      <c r="W1083" s="3" t="s">
        <v>1078</v>
      </c>
      <c r="X1083" s="2">
        <v>45279.639317129629</v>
      </c>
      <c r="Y1083" s="3">
        <v>73.5</v>
      </c>
      <c r="Z1083" s="3">
        <v>8.1999999999999993</v>
      </c>
      <c r="AA1083" s="2">
        <v>45279.635185185187</v>
      </c>
      <c r="AB1083" s="3" t="s">
        <v>277</v>
      </c>
      <c r="AC1083" s="3" t="s">
        <v>30</v>
      </c>
      <c r="AD1083" s="3">
        <v>0.03</v>
      </c>
    </row>
    <row r="1084" spans="1:30" x14ac:dyDescent="0.25">
      <c r="A1084" s="2">
        <v>45279.599351851852</v>
      </c>
      <c r="B1084" s="3">
        <v>245</v>
      </c>
      <c r="C1084" s="3">
        <v>184</v>
      </c>
      <c r="D1084" s="2">
        <v>45280.380856481483</v>
      </c>
      <c r="E1084" s="3" t="s">
        <v>894</v>
      </c>
      <c r="F1084" s="3">
        <v>12.2</v>
      </c>
      <c r="G1084" s="2">
        <v>45280.372523148151</v>
      </c>
      <c r="H1084" s="3" t="s">
        <v>206</v>
      </c>
      <c r="I1084" s="3" t="s">
        <v>30</v>
      </c>
      <c r="J1084" s="3">
        <v>0.02</v>
      </c>
      <c r="K1084" s="2">
        <v>45280.363599537042</v>
      </c>
      <c r="L1084" s="3" t="s">
        <v>1027</v>
      </c>
      <c r="M1084" s="3" t="s">
        <v>864</v>
      </c>
      <c r="N1084" s="2">
        <v>45280.43917824074</v>
      </c>
      <c r="O1084" s="3">
        <v>72.5</v>
      </c>
      <c r="P1084" s="3">
        <v>9.6999999999999993</v>
      </c>
      <c r="Q1084" s="2">
        <v>45280.418344907404</v>
      </c>
      <c r="R1084" s="3" t="s">
        <v>425</v>
      </c>
      <c r="S1084" s="3" t="s">
        <v>30</v>
      </c>
      <c r="T1084" s="3">
        <v>0.02</v>
      </c>
      <c r="U1084" s="2">
        <v>45279.590648148151</v>
      </c>
      <c r="V1084" s="3" t="s">
        <v>1004</v>
      </c>
      <c r="W1084" s="3" t="s">
        <v>1025</v>
      </c>
      <c r="X1084" s="2">
        <v>45279.639374999999</v>
      </c>
      <c r="Y1084" s="3">
        <v>73.5</v>
      </c>
      <c r="Z1084" s="3">
        <v>8.1999999999999993</v>
      </c>
      <c r="AA1084" s="2">
        <v>45279.636481481481</v>
      </c>
      <c r="AB1084" s="3" t="s">
        <v>569</v>
      </c>
      <c r="AC1084" s="3" t="s">
        <v>30</v>
      </c>
      <c r="AD1084" s="3">
        <v>0.03</v>
      </c>
    </row>
    <row r="1085" spans="1:30" x14ac:dyDescent="0.25">
      <c r="A1085" s="2">
        <v>45279.600729166668</v>
      </c>
      <c r="B1085" s="3">
        <v>248</v>
      </c>
      <c r="C1085" s="3">
        <v>205</v>
      </c>
      <c r="D1085" s="2">
        <v>45280.382245370369</v>
      </c>
      <c r="E1085" s="3" t="s">
        <v>894</v>
      </c>
      <c r="F1085" s="3">
        <v>12.1</v>
      </c>
      <c r="G1085" s="2">
        <v>45280.373912037037</v>
      </c>
      <c r="H1085" s="3" t="s">
        <v>206</v>
      </c>
      <c r="I1085" s="3" t="s">
        <v>30</v>
      </c>
      <c r="J1085" s="3">
        <v>0.02</v>
      </c>
      <c r="K1085" s="2">
        <v>45280.364178240736</v>
      </c>
      <c r="L1085" s="3" t="s">
        <v>1277</v>
      </c>
      <c r="M1085" s="3" t="s">
        <v>892</v>
      </c>
      <c r="N1085" s="2">
        <v>45280.440567129626</v>
      </c>
      <c r="O1085" s="3">
        <v>71.5</v>
      </c>
      <c r="P1085" s="3">
        <v>9.6999999999999993</v>
      </c>
      <c r="Q1085" s="2">
        <v>45280.419745370367</v>
      </c>
      <c r="R1085" s="3" t="s">
        <v>767</v>
      </c>
      <c r="S1085" s="3" t="s">
        <v>30</v>
      </c>
      <c r="T1085" s="3">
        <v>0.02</v>
      </c>
      <c r="U1085" s="2">
        <v>45279.592037037037</v>
      </c>
      <c r="V1085" s="3" t="s">
        <v>1083</v>
      </c>
      <c r="W1085" s="3" t="s">
        <v>1033</v>
      </c>
      <c r="X1085" s="2">
        <v>45279.640648148154</v>
      </c>
      <c r="Y1085" s="3">
        <v>73.5</v>
      </c>
      <c r="Z1085" s="3">
        <v>8.1999999999999993</v>
      </c>
      <c r="AA1085" s="2">
        <v>45279.636516203704</v>
      </c>
      <c r="AB1085" s="3" t="s">
        <v>569</v>
      </c>
      <c r="AC1085" s="3" t="s">
        <v>30</v>
      </c>
      <c r="AD1085" s="3">
        <v>0.03</v>
      </c>
    </row>
    <row r="1086" spans="1:30" x14ac:dyDescent="0.25">
      <c r="A1086" s="2">
        <v>45279.602118055554</v>
      </c>
      <c r="B1086" s="3">
        <v>248</v>
      </c>
      <c r="C1086" s="3">
        <v>205</v>
      </c>
      <c r="D1086" s="2">
        <v>45280.383634259255</v>
      </c>
      <c r="E1086" s="3">
        <v>65.5</v>
      </c>
      <c r="F1086" s="3">
        <v>12.1</v>
      </c>
      <c r="G1086" s="2">
        <v>45280.375300925924</v>
      </c>
      <c r="H1086" s="3" t="s">
        <v>291</v>
      </c>
      <c r="I1086" s="3" t="s">
        <v>30</v>
      </c>
      <c r="J1086" s="3">
        <v>0.02</v>
      </c>
      <c r="K1086" s="2">
        <v>45280.365567129629</v>
      </c>
      <c r="L1086" s="3" t="s">
        <v>1277</v>
      </c>
      <c r="M1086" s="3" t="s">
        <v>892</v>
      </c>
      <c r="N1086" s="2">
        <v>45280.441967592589</v>
      </c>
      <c r="O1086" s="3">
        <v>71.5</v>
      </c>
      <c r="P1086" s="3">
        <v>9.6</v>
      </c>
      <c r="Q1086" s="2">
        <v>45280.421122685184</v>
      </c>
      <c r="R1086" s="3" t="s">
        <v>766</v>
      </c>
      <c r="S1086" s="3" t="s">
        <v>30</v>
      </c>
      <c r="T1086" s="3">
        <v>0.02</v>
      </c>
      <c r="U1086" s="2">
        <v>45279.593425925923</v>
      </c>
      <c r="V1086" s="3" t="s">
        <v>1040</v>
      </c>
      <c r="W1086" s="3" t="s">
        <v>1178</v>
      </c>
      <c r="X1086" s="2">
        <v>45279.640682870369</v>
      </c>
      <c r="Y1086" s="3">
        <v>73.5</v>
      </c>
      <c r="Z1086" s="3">
        <v>8.1999999999999993</v>
      </c>
      <c r="AA1086" s="2">
        <v>45279.636574074073</v>
      </c>
      <c r="AB1086" s="3" t="s">
        <v>569</v>
      </c>
      <c r="AC1086" s="3" t="s">
        <v>30</v>
      </c>
      <c r="AD1086" s="3">
        <v>0.03</v>
      </c>
    </row>
    <row r="1087" spans="1:30" x14ac:dyDescent="0.25">
      <c r="A1087" s="2">
        <v>45279.603518518517</v>
      </c>
      <c r="B1087" s="3">
        <v>190</v>
      </c>
      <c r="C1087" s="3">
        <v>149</v>
      </c>
      <c r="D1087" s="2">
        <v>45280.385023148148</v>
      </c>
      <c r="E1087" s="3" t="s">
        <v>911</v>
      </c>
      <c r="F1087" s="3" t="s">
        <v>914</v>
      </c>
      <c r="G1087" s="2">
        <v>45280.376689814817</v>
      </c>
      <c r="H1087" s="3" t="s">
        <v>175</v>
      </c>
      <c r="I1087" s="3" t="s">
        <v>30</v>
      </c>
      <c r="J1087" s="3">
        <v>0.02</v>
      </c>
      <c r="K1087" s="2">
        <v>45280.366956018523</v>
      </c>
      <c r="L1087" s="3" t="s">
        <v>936</v>
      </c>
      <c r="M1087" s="3" t="s">
        <v>889</v>
      </c>
      <c r="N1087" s="2">
        <v>45280.443344907406</v>
      </c>
      <c r="O1087" s="3" t="s">
        <v>898</v>
      </c>
      <c r="P1087" s="3">
        <v>9.6</v>
      </c>
      <c r="Q1087" s="2">
        <v>45280.42251157407</v>
      </c>
      <c r="R1087" s="3" t="s">
        <v>765</v>
      </c>
      <c r="S1087" s="3" t="s">
        <v>30</v>
      </c>
      <c r="T1087" s="3">
        <v>0.02</v>
      </c>
      <c r="U1087" s="2">
        <v>45279.594814814816</v>
      </c>
      <c r="V1087" s="3" t="s">
        <v>1172</v>
      </c>
      <c r="W1087" s="3" t="s">
        <v>1304</v>
      </c>
      <c r="X1087" s="2">
        <v>45279.640729166669</v>
      </c>
      <c r="Y1087" s="3">
        <v>73.5</v>
      </c>
      <c r="Z1087" s="3">
        <v>8.1999999999999993</v>
      </c>
      <c r="AA1087" s="2">
        <v>45279.637870370367</v>
      </c>
      <c r="AB1087" s="3" t="s">
        <v>829</v>
      </c>
      <c r="AC1087" s="3" t="s">
        <v>30</v>
      </c>
      <c r="AD1087" s="3">
        <v>0.03</v>
      </c>
    </row>
    <row r="1088" spans="1:30" x14ac:dyDescent="0.25">
      <c r="A1088" s="2">
        <v>45279.604907407411</v>
      </c>
      <c r="B1088" s="3">
        <v>285</v>
      </c>
      <c r="C1088" s="3">
        <v>231</v>
      </c>
      <c r="D1088" s="2">
        <v>45280.386412037042</v>
      </c>
      <c r="E1088" s="3" t="s">
        <v>911</v>
      </c>
      <c r="F1088" s="3" t="s">
        <v>914</v>
      </c>
      <c r="G1088" s="2">
        <v>45280.37809027778</v>
      </c>
      <c r="H1088" s="3" t="s">
        <v>689</v>
      </c>
      <c r="I1088" s="3" t="s">
        <v>30</v>
      </c>
      <c r="J1088" s="3">
        <v>0.02</v>
      </c>
      <c r="K1088" s="2">
        <v>45280.368344907409</v>
      </c>
      <c r="L1088" s="3" t="s">
        <v>923</v>
      </c>
      <c r="M1088" s="3" t="s">
        <v>865</v>
      </c>
      <c r="N1088" s="2">
        <v>45280.444733796292</v>
      </c>
      <c r="O1088" s="3" t="s">
        <v>899</v>
      </c>
      <c r="P1088" s="3">
        <v>9.6</v>
      </c>
      <c r="Q1088" s="2">
        <v>45280.423900462964</v>
      </c>
      <c r="R1088" s="3" t="s">
        <v>427</v>
      </c>
      <c r="S1088" s="3" t="s">
        <v>30</v>
      </c>
      <c r="T1088" s="3">
        <v>0.02</v>
      </c>
      <c r="U1088" s="2">
        <v>45279.596203703702</v>
      </c>
      <c r="V1088" s="3" t="s">
        <v>963</v>
      </c>
      <c r="W1088" s="3" t="s">
        <v>940</v>
      </c>
      <c r="X1088" s="2">
        <v>45279.642037037032</v>
      </c>
      <c r="Y1088" s="3">
        <v>73.5</v>
      </c>
      <c r="Z1088" s="3">
        <v>8.1</v>
      </c>
      <c r="AA1088" s="2">
        <v>45279.637916666667</v>
      </c>
      <c r="AB1088" s="3" t="s">
        <v>829</v>
      </c>
      <c r="AC1088" s="3" t="s">
        <v>30</v>
      </c>
      <c r="AD1088" s="3">
        <v>0.03</v>
      </c>
    </row>
    <row r="1089" spans="1:30" x14ac:dyDescent="0.25">
      <c r="A1089" s="2">
        <v>45279.606296296297</v>
      </c>
      <c r="B1089" s="3">
        <v>285</v>
      </c>
      <c r="C1089" s="3">
        <v>231</v>
      </c>
      <c r="D1089" s="2">
        <v>45280.387800925921</v>
      </c>
      <c r="E1089" s="3">
        <v>66.5</v>
      </c>
      <c r="F1089" s="3" t="s">
        <v>914</v>
      </c>
      <c r="G1089" s="2">
        <v>45280.379467592589</v>
      </c>
      <c r="H1089" s="3" t="s">
        <v>329</v>
      </c>
      <c r="I1089" s="3" t="s">
        <v>30</v>
      </c>
      <c r="J1089" s="3">
        <v>0.02</v>
      </c>
      <c r="K1089" s="2">
        <v>45280.369733796295</v>
      </c>
      <c r="L1089" s="3" t="s">
        <v>923</v>
      </c>
      <c r="M1089" s="3" t="s">
        <v>865</v>
      </c>
      <c r="N1089" s="2">
        <v>45280.446122685185</v>
      </c>
      <c r="O1089" s="3">
        <v>72.5</v>
      </c>
      <c r="P1089" s="3">
        <v>9.6</v>
      </c>
      <c r="Q1089" s="2">
        <v>45280.425300925926</v>
      </c>
      <c r="R1089" s="3" t="s">
        <v>770</v>
      </c>
      <c r="S1089" s="3" t="s">
        <v>30</v>
      </c>
      <c r="T1089" s="3">
        <v>0.02</v>
      </c>
      <c r="U1089" s="2">
        <v>45279.597592592589</v>
      </c>
      <c r="V1089" s="3" t="s">
        <v>1046</v>
      </c>
      <c r="W1089" s="3" t="s">
        <v>1015</v>
      </c>
      <c r="X1089" s="2">
        <v>45279.642094907409</v>
      </c>
      <c r="Y1089" s="3">
        <v>73.5</v>
      </c>
      <c r="Z1089" s="3">
        <v>8.1</v>
      </c>
      <c r="AA1089" s="2">
        <v>45279.637962962966</v>
      </c>
      <c r="AB1089" s="3" t="s">
        <v>829</v>
      </c>
      <c r="AC1089" s="3" t="s">
        <v>30</v>
      </c>
      <c r="AD1089" s="3">
        <v>0.03</v>
      </c>
    </row>
    <row r="1090" spans="1:30" x14ac:dyDescent="0.25">
      <c r="A1090" s="2">
        <v>45279.607685185183</v>
      </c>
      <c r="B1090" s="3">
        <v>210</v>
      </c>
      <c r="C1090" s="3">
        <v>158</v>
      </c>
      <c r="D1090" s="2">
        <v>45280.389189814814</v>
      </c>
      <c r="E1090" s="3">
        <v>66.5</v>
      </c>
      <c r="F1090" s="3">
        <v>11.9</v>
      </c>
      <c r="G1090" s="2">
        <v>45280.380856481483</v>
      </c>
      <c r="H1090" s="3" t="s">
        <v>296</v>
      </c>
      <c r="I1090" s="3" t="s">
        <v>30</v>
      </c>
      <c r="J1090" s="3">
        <v>0.02</v>
      </c>
      <c r="K1090" s="2">
        <v>45280.36996527778</v>
      </c>
      <c r="L1090" s="3" t="s">
        <v>929</v>
      </c>
      <c r="M1090" s="3" t="s">
        <v>921</v>
      </c>
      <c r="N1090" s="2">
        <v>45280.447511574079</v>
      </c>
      <c r="O1090" s="3" t="s">
        <v>897</v>
      </c>
      <c r="P1090" s="3">
        <v>9.6</v>
      </c>
      <c r="Q1090" s="2">
        <v>45280.426678240736</v>
      </c>
      <c r="R1090" s="3" t="s">
        <v>519</v>
      </c>
      <c r="S1090" s="3" t="s">
        <v>30</v>
      </c>
      <c r="T1090" s="3">
        <v>0.02</v>
      </c>
      <c r="U1090" s="2">
        <v>45279.598981481482</v>
      </c>
      <c r="V1090" s="3" t="s">
        <v>1077</v>
      </c>
      <c r="W1090" s="3" t="s">
        <v>1052</v>
      </c>
      <c r="X1090" s="2">
        <v>45279.642152777778</v>
      </c>
      <c r="Y1090" s="3">
        <v>73.5</v>
      </c>
      <c r="Z1090" s="3">
        <v>8.1</v>
      </c>
      <c r="AA1090" s="2">
        <v>45279.63925925926</v>
      </c>
      <c r="AB1090" s="3" t="s">
        <v>814</v>
      </c>
      <c r="AC1090" s="3" t="s">
        <v>30</v>
      </c>
      <c r="AD1090" s="3">
        <v>0.03</v>
      </c>
    </row>
    <row r="1091" spans="1:30" x14ac:dyDescent="0.25">
      <c r="A1091" s="2">
        <v>45279.609074074076</v>
      </c>
      <c r="B1091" s="3">
        <v>237</v>
      </c>
      <c r="C1091" s="3">
        <v>190</v>
      </c>
      <c r="D1091" s="2">
        <v>45280.390578703707</v>
      </c>
      <c r="E1091" s="3">
        <v>66.5</v>
      </c>
      <c r="F1091" s="3">
        <v>11.9</v>
      </c>
      <c r="G1091" s="2">
        <v>45280.382245370369</v>
      </c>
      <c r="H1091" s="3" t="s">
        <v>295</v>
      </c>
      <c r="I1091" s="3" t="s">
        <v>30</v>
      </c>
      <c r="J1091" s="3">
        <v>0.02</v>
      </c>
      <c r="K1091" s="2">
        <v>45280.371122685188</v>
      </c>
      <c r="L1091" s="3" t="s">
        <v>929</v>
      </c>
      <c r="M1091" s="3" t="s">
        <v>921</v>
      </c>
      <c r="N1091" s="2">
        <v>45280.448900462958</v>
      </c>
      <c r="O1091" s="3" t="s">
        <v>897</v>
      </c>
      <c r="P1091" s="3">
        <v>9.6999999999999993</v>
      </c>
      <c r="Q1091" s="2">
        <v>45280.428067129629</v>
      </c>
      <c r="R1091" s="3" t="s">
        <v>801</v>
      </c>
      <c r="S1091" s="3" t="s">
        <v>30</v>
      </c>
      <c r="T1091" s="3">
        <v>0.02</v>
      </c>
      <c r="U1091" s="2">
        <v>45279.600370370375</v>
      </c>
      <c r="V1091" s="3" t="s">
        <v>1169</v>
      </c>
      <c r="W1091" s="3" t="s">
        <v>1106</v>
      </c>
      <c r="X1091" s="2">
        <v>45279.643425925926</v>
      </c>
      <c r="Y1091" s="3">
        <v>73.5</v>
      </c>
      <c r="Z1091" s="3">
        <v>8.1</v>
      </c>
      <c r="AA1091" s="2">
        <v>45279.639317129629</v>
      </c>
      <c r="AB1091" s="3" t="s">
        <v>814</v>
      </c>
      <c r="AC1091" s="3" t="s">
        <v>30</v>
      </c>
      <c r="AD1091" s="3">
        <v>0.03</v>
      </c>
    </row>
    <row r="1092" spans="1:30" x14ac:dyDescent="0.25">
      <c r="A1092" s="2">
        <v>45279.610462962963</v>
      </c>
      <c r="B1092" s="3">
        <v>237</v>
      </c>
      <c r="C1092" s="3">
        <v>190</v>
      </c>
      <c r="D1092" s="2">
        <v>45280.391967592594</v>
      </c>
      <c r="E1092" s="3" t="s">
        <v>895</v>
      </c>
      <c r="F1092" s="3">
        <v>11.7</v>
      </c>
      <c r="G1092" s="2">
        <v>45280.383634259255</v>
      </c>
      <c r="H1092" s="3" t="s">
        <v>777</v>
      </c>
      <c r="I1092" s="3" t="s">
        <v>30</v>
      </c>
      <c r="J1092" s="3">
        <v>0.02</v>
      </c>
      <c r="K1092" s="2">
        <v>45280.372511574074</v>
      </c>
      <c r="L1092" s="3" t="s">
        <v>927</v>
      </c>
      <c r="M1092" s="3" t="s">
        <v>890</v>
      </c>
      <c r="N1092" s="2">
        <v>45280.450289351851</v>
      </c>
      <c r="O1092" s="3">
        <v>72.5</v>
      </c>
      <c r="P1092" s="3">
        <v>9.6999999999999993</v>
      </c>
      <c r="Q1092" s="2">
        <v>45280.429456018523</v>
      </c>
      <c r="R1092" s="3" t="s">
        <v>537</v>
      </c>
      <c r="S1092" s="3" t="s">
        <v>30</v>
      </c>
      <c r="T1092" s="3">
        <v>0.02</v>
      </c>
      <c r="U1092" s="2">
        <v>45279.601759259254</v>
      </c>
      <c r="V1092" s="3" t="s">
        <v>1247</v>
      </c>
      <c r="W1092" s="3" t="s">
        <v>1255</v>
      </c>
      <c r="X1092" s="2">
        <v>45279.643483796295</v>
      </c>
      <c r="Y1092" s="3">
        <v>73.5</v>
      </c>
      <c r="Z1092" s="3">
        <v>8.1</v>
      </c>
      <c r="AA1092" s="2">
        <v>45279.639374999999</v>
      </c>
      <c r="AB1092" s="3" t="s">
        <v>814</v>
      </c>
      <c r="AC1092" s="3" t="s">
        <v>30</v>
      </c>
      <c r="AD1092" s="3">
        <v>0.03</v>
      </c>
    </row>
    <row r="1093" spans="1:30" x14ac:dyDescent="0.25">
      <c r="A1093" s="2">
        <v>45279.611851851849</v>
      </c>
      <c r="B1093" s="3">
        <v>177</v>
      </c>
      <c r="C1093" s="3">
        <v>136</v>
      </c>
      <c r="D1093" s="2">
        <v>45280.39335648148</v>
      </c>
      <c r="E1093" s="3">
        <v>67.5</v>
      </c>
      <c r="F1093" s="3">
        <v>11.4</v>
      </c>
      <c r="G1093" s="2">
        <v>45280.385023148148</v>
      </c>
      <c r="H1093" s="3" t="s">
        <v>346</v>
      </c>
      <c r="I1093" s="3" t="s">
        <v>30</v>
      </c>
      <c r="J1093" s="3">
        <v>0.02</v>
      </c>
      <c r="K1093" s="2">
        <v>45280.373900462961</v>
      </c>
      <c r="L1093" s="3" t="s">
        <v>927</v>
      </c>
      <c r="M1093" s="3" t="s">
        <v>890</v>
      </c>
      <c r="N1093" s="2">
        <v>45280.451678240745</v>
      </c>
      <c r="O1093" s="3" t="s">
        <v>899</v>
      </c>
      <c r="P1093" s="3">
        <v>9.6</v>
      </c>
      <c r="Q1093" s="2">
        <v>45280.430844907409</v>
      </c>
      <c r="R1093" s="3" t="s">
        <v>553</v>
      </c>
      <c r="S1093" s="3" t="s">
        <v>30</v>
      </c>
      <c r="T1093" s="3">
        <v>0.02</v>
      </c>
      <c r="U1093" s="2">
        <v>45279.603148148148</v>
      </c>
      <c r="V1093" s="3" t="s">
        <v>897</v>
      </c>
      <c r="W1093" s="3" t="s">
        <v>865</v>
      </c>
      <c r="X1093" s="2">
        <v>45279.643541666665</v>
      </c>
      <c r="Y1093" s="3">
        <v>73.5</v>
      </c>
      <c r="Z1093" s="3">
        <v>8.1</v>
      </c>
      <c r="AA1093" s="2">
        <v>45279.640648148154</v>
      </c>
      <c r="AB1093" s="3" t="s">
        <v>277</v>
      </c>
      <c r="AC1093" s="3" t="s">
        <v>30</v>
      </c>
      <c r="AD1093" s="3">
        <v>0.03</v>
      </c>
    </row>
    <row r="1094" spans="1:30" x14ac:dyDescent="0.25">
      <c r="A1094" s="2">
        <v>45279.613252314812</v>
      </c>
      <c r="B1094" s="3">
        <v>261</v>
      </c>
      <c r="C1094" s="3">
        <v>206</v>
      </c>
      <c r="D1094" s="2">
        <v>45280.394745370373</v>
      </c>
      <c r="E1094" s="3" t="s">
        <v>891</v>
      </c>
      <c r="F1094" s="3">
        <v>11.2</v>
      </c>
      <c r="G1094" s="2">
        <v>45280.386412037042</v>
      </c>
      <c r="H1094" s="3" t="s">
        <v>152</v>
      </c>
      <c r="I1094" s="3" t="s">
        <v>30</v>
      </c>
      <c r="J1094" s="3">
        <v>0.02</v>
      </c>
      <c r="K1094" s="2">
        <v>45280.375289351854</v>
      </c>
      <c r="L1094" s="3" t="s">
        <v>1281</v>
      </c>
      <c r="M1094" s="3" t="s">
        <v>887</v>
      </c>
      <c r="N1094" s="2">
        <v>45280.453067129631</v>
      </c>
      <c r="O1094" s="3" t="s">
        <v>897</v>
      </c>
      <c r="P1094" s="3">
        <v>9.6999999999999993</v>
      </c>
      <c r="Q1094" s="2">
        <v>45280.432233796295</v>
      </c>
      <c r="R1094" s="3" t="s">
        <v>803</v>
      </c>
      <c r="S1094" s="3" t="s">
        <v>30</v>
      </c>
      <c r="T1094" s="3">
        <v>0.02</v>
      </c>
      <c r="U1094" s="2">
        <v>45279.603958333333</v>
      </c>
      <c r="V1094" s="3" t="s">
        <v>1212</v>
      </c>
      <c r="W1094" s="3" t="s">
        <v>1046</v>
      </c>
      <c r="X1094" s="2">
        <v>45279.644814814819</v>
      </c>
      <c r="Y1094" s="3">
        <v>73.5</v>
      </c>
      <c r="Z1094" s="3">
        <v>8.1</v>
      </c>
      <c r="AA1094" s="2">
        <v>45279.640682870369</v>
      </c>
      <c r="AB1094" s="3" t="s">
        <v>277</v>
      </c>
      <c r="AC1094" s="3" t="s">
        <v>30</v>
      </c>
      <c r="AD1094" s="3">
        <v>0.03</v>
      </c>
    </row>
    <row r="1095" spans="1:30" x14ac:dyDescent="0.25">
      <c r="A1095" s="2">
        <v>45279.614629629628</v>
      </c>
      <c r="B1095" s="3">
        <v>261</v>
      </c>
      <c r="C1095" s="3">
        <v>206</v>
      </c>
      <c r="D1095" s="2">
        <v>45280.396134259259</v>
      </c>
      <c r="E1095" s="3" t="s">
        <v>893</v>
      </c>
      <c r="F1095" s="3" t="s">
        <v>915</v>
      </c>
      <c r="G1095" s="2">
        <v>45280.387800925921</v>
      </c>
      <c r="H1095" s="3" t="s">
        <v>494</v>
      </c>
      <c r="I1095" s="3" t="s">
        <v>30</v>
      </c>
      <c r="J1095" s="3">
        <v>0.02</v>
      </c>
      <c r="K1095" s="2">
        <v>45280.37667824074</v>
      </c>
      <c r="L1095" s="3" t="s">
        <v>1282</v>
      </c>
      <c r="M1095" s="3" t="s">
        <v>894</v>
      </c>
      <c r="N1095" s="2">
        <v>45280.454456018517</v>
      </c>
      <c r="O1095" s="3" t="s">
        <v>899</v>
      </c>
      <c r="P1095" s="3">
        <v>9.6999999999999993</v>
      </c>
      <c r="Q1095" s="2">
        <v>45280.433622685188</v>
      </c>
      <c r="R1095" s="3" t="s">
        <v>804</v>
      </c>
      <c r="S1095" s="3" t="s">
        <v>30</v>
      </c>
      <c r="T1095" s="3">
        <v>0.02</v>
      </c>
      <c r="U1095" s="2">
        <v>45279.604537037041</v>
      </c>
      <c r="V1095" s="3" t="s">
        <v>1212</v>
      </c>
      <c r="W1095" s="3" t="s">
        <v>1046</v>
      </c>
      <c r="X1095" s="2">
        <v>45279.644872685181</v>
      </c>
      <c r="Y1095" s="3">
        <v>73.5</v>
      </c>
      <c r="Z1095" s="3">
        <v>8.1</v>
      </c>
      <c r="AA1095" s="2">
        <v>45279.640729166669</v>
      </c>
      <c r="AB1095" s="3" t="s">
        <v>277</v>
      </c>
      <c r="AC1095" s="3" t="s">
        <v>30</v>
      </c>
      <c r="AD1095" s="3">
        <v>0.03</v>
      </c>
    </row>
    <row r="1096" spans="1:30" x14ac:dyDescent="0.25">
      <c r="A1096" s="2">
        <v>45279.616006944445</v>
      </c>
      <c r="B1096" s="3">
        <v>192</v>
      </c>
      <c r="C1096" s="3">
        <v>158</v>
      </c>
      <c r="D1096" s="2">
        <v>45280.397546296299</v>
      </c>
      <c r="E1096" s="3" t="s">
        <v>893</v>
      </c>
      <c r="F1096" s="3">
        <v>10.8</v>
      </c>
      <c r="G1096" s="2">
        <v>45280.389189814814</v>
      </c>
      <c r="H1096" s="3" t="s">
        <v>297</v>
      </c>
      <c r="I1096" s="3" t="s">
        <v>30</v>
      </c>
      <c r="J1096" s="3">
        <v>0.02</v>
      </c>
      <c r="K1096" s="2">
        <v>45280.378067129626</v>
      </c>
      <c r="L1096" s="3" t="s">
        <v>1282</v>
      </c>
      <c r="M1096" s="3" t="s">
        <v>894</v>
      </c>
      <c r="N1096" s="2">
        <v>45280.45584490741</v>
      </c>
      <c r="O1096" s="3" t="s">
        <v>897</v>
      </c>
      <c r="P1096" s="3">
        <v>9.6999999999999993</v>
      </c>
      <c r="Q1096" s="2">
        <v>45280.435011574074</v>
      </c>
      <c r="R1096" s="3" t="s">
        <v>336</v>
      </c>
      <c r="S1096" s="3" t="s">
        <v>30</v>
      </c>
      <c r="T1096" s="3">
        <v>0.02</v>
      </c>
      <c r="U1096" s="2">
        <v>45279.605925925927</v>
      </c>
      <c r="V1096" s="3" t="s">
        <v>1000</v>
      </c>
      <c r="W1096" s="3" t="s">
        <v>1048</v>
      </c>
      <c r="X1096" s="2">
        <v>45279.644907407404</v>
      </c>
      <c r="Y1096" s="3">
        <v>73.5</v>
      </c>
      <c r="Z1096" s="3">
        <v>8.1</v>
      </c>
      <c r="AA1096" s="2">
        <v>45279.642037037032</v>
      </c>
      <c r="AB1096" s="3" t="s">
        <v>812</v>
      </c>
      <c r="AC1096" s="3" t="s">
        <v>30</v>
      </c>
      <c r="AD1096" s="3">
        <v>0.03</v>
      </c>
    </row>
    <row r="1097" spans="1:30" x14ac:dyDescent="0.25">
      <c r="A1097" s="2">
        <v>45279.617395833338</v>
      </c>
      <c r="B1097" s="3">
        <v>146</v>
      </c>
      <c r="C1097" s="3">
        <v>109</v>
      </c>
      <c r="D1097" s="2">
        <v>45280.398912037039</v>
      </c>
      <c r="E1097" s="3">
        <v>69.5</v>
      </c>
      <c r="F1097" s="3">
        <v>10.7</v>
      </c>
      <c r="G1097" s="2">
        <v>45280.390578703707</v>
      </c>
      <c r="H1097" s="3" t="s">
        <v>494</v>
      </c>
      <c r="I1097" s="3" t="s">
        <v>30</v>
      </c>
      <c r="J1097" s="3">
        <v>0.02</v>
      </c>
      <c r="K1097" s="2">
        <v>45280.37945601852</v>
      </c>
      <c r="L1097" s="3" t="s">
        <v>864</v>
      </c>
      <c r="M1097" s="3" t="s">
        <v>1283</v>
      </c>
      <c r="N1097" s="2">
        <v>45280.457233796296</v>
      </c>
      <c r="O1097" s="3" t="s">
        <v>896</v>
      </c>
      <c r="P1097" s="3">
        <v>9.6999999999999993</v>
      </c>
      <c r="Q1097" s="2">
        <v>45280.436400462961</v>
      </c>
      <c r="R1097" s="3" t="s">
        <v>568</v>
      </c>
      <c r="S1097" s="3" t="s">
        <v>30</v>
      </c>
      <c r="T1097" s="3">
        <v>0.02</v>
      </c>
      <c r="U1097" s="2">
        <v>45279.607314814813</v>
      </c>
      <c r="V1097" s="3" t="s">
        <v>1275</v>
      </c>
      <c r="W1097" s="3" t="s">
        <v>938</v>
      </c>
      <c r="X1097" s="2">
        <v>45279.646203703705</v>
      </c>
      <c r="Y1097" s="3" t="s">
        <v>896</v>
      </c>
      <c r="Z1097" s="3">
        <v>8.1</v>
      </c>
      <c r="AA1097" s="2">
        <v>45279.642094907409</v>
      </c>
      <c r="AB1097" s="3" t="s">
        <v>812</v>
      </c>
      <c r="AC1097" s="3" t="s">
        <v>30</v>
      </c>
      <c r="AD1097" s="3">
        <v>0.03</v>
      </c>
    </row>
    <row r="1098" spans="1:30" x14ac:dyDescent="0.25">
      <c r="A1098" s="2">
        <v>45279.618784722217</v>
      </c>
      <c r="B1098" s="3">
        <v>146</v>
      </c>
      <c r="C1098" s="3">
        <v>109</v>
      </c>
      <c r="D1098" s="2">
        <v>45280.400312500002</v>
      </c>
      <c r="E1098" s="3" t="s">
        <v>912</v>
      </c>
      <c r="F1098" s="3">
        <v>10.7</v>
      </c>
      <c r="G1098" s="2">
        <v>45280.391967592594</v>
      </c>
      <c r="H1098" s="3" t="s">
        <v>204</v>
      </c>
      <c r="I1098" s="3" t="s">
        <v>30</v>
      </c>
      <c r="J1098" s="3">
        <v>0.02</v>
      </c>
      <c r="K1098" s="2">
        <v>45280.380844907406</v>
      </c>
      <c r="L1098" s="3" t="s">
        <v>925</v>
      </c>
      <c r="M1098" s="3" t="s">
        <v>893</v>
      </c>
      <c r="N1098" s="2">
        <v>45280.458622685182</v>
      </c>
      <c r="O1098" s="3" t="s">
        <v>899</v>
      </c>
      <c r="P1098" s="3">
        <v>10.1</v>
      </c>
      <c r="Q1098" s="2">
        <v>45280.437789351854</v>
      </c>
      <c r="R1098" s="3" t="s">
        <v>543</v>
      </c>
      <c r="S1098" s="3" t="s">
        <v>30</v>
      </c>
      <c r="T1098" s="3">
        <v>0.02</v>
      </c>
      <c r="U1098" s="2">
        <v>45279.610092592593</v>
      </c>
      <c r="V1098" s="3" t="s">
        <v>864</v>
      </c>
      <c r="W1098" s="3" t="s">
        <v>865</v>
      </c>
      <c r="X1098" s="2">
        <v>45279.647592592592</v>
      </c>
      <c r="Y1098" s="3">
        <v>73.5</v>
      </c>
      <c r="Z1098" s="3" t="s">
        <v>916</v>
      </c>
      <c r="AA1098" s="2">
        <v>45279.642152777778</v>
      </c>
      <c r="AB1098" s="3" t="s">
        <v>812</v>
      </c>
      <c r="AC1098" s="3" t="s">
        <v>30</v>
      </c>
      <c r="AD1098" s="3">
        <v>0.03</v>
      </c>
    </row>
    <row r="1099" spans="1:30" x14ac:dyDescent="0.25">
      <c r="A1099" s="2">
        <v>45279.619479166664</v>
      </c>
      <c r="B1099" s="3">
        <v>176</v>
      </c>
      <c r="C1099" s="3"/>
      <c r="D1099" s="2">
        <v>45280.401689814811</v>
      </c>
      <c r="E1099" s="3">
        <v>70.5</v>
      </c>
      <c r="F1099" s="3">
        <v>10.6</v>
      </c>
      <c r="G1099" s="2">
        <v>45280.39335648148</v>
      </c>
      <c r="H1099" s="3" t="s">
        <v>297</v>
      </c>
      <c r="I1099" s="3" t="s">
        <v>30</v>
      </c>
      <c r="J1099" s="3">
        <v>0.02</v>
      </c>
      <c r="K1099" s="2">
        <v>45280.382245370369</v>
      </c>
      <c r="L1099" s="3" t="s">
        <v>925</v>
      </c>
      <c r="M1099" s="3" t="s">
        <v>893</v>
      </c>
      <c r="N1099" s="2">
        <v>45280.460011574076</v>
      </c>
      <c r="O1099" s="3" t="s">
        <v>898</v>
      </c>
      <c r="P1099" s="3">
        <v>9.6999999999999993</v>
      </c>
      <c r="Q1099" s="2">
        <v>45280.43917824074</v>
      </c>
      <c r="R1099" s="3" t="s">
        <v>826</v>
      </c>
      <c r="S1099" s="3" t="s">
        <v>30</v>
      </c>
      <c r="T1099" s="3">
        <v>0.02</v>
      </c>
      <c r="U1099" s="2">
        <v>45279.610208333332</v>
      </c>
      <c r="V1099" s="3"/>
      <c r="W1099" s="3" t="s">
        <v>913</v>
      </c>
      <c r="X1099" s="2">
        <v>45279.648981481485</v>
      </c>
      <c r="Y1099" s="3">
        <v>73.5</v>
      </c>
      <c r="Z1099" s="3" t="s">
        <v>916</v>
      </c>
      <c r="AA1099" s="2">
        <v>45279.643425925926</v>
      </c>
      <c r="AB1099" s="3" t="s">
        <v>812</v>
      </c>
      <c r="AC1099" s="3" t="s">
        <v>30</v>
      </c>
      <c r="AD1099" s="3">
        <v>0.03</v>
      </c>
    </row>
    <row r="1100" spans="1:30" x14ac:dyDescent="0.25">
      <c r="A1100" s="2">
        <v>45279.620173611111</v>
      </c>
      <c r="B1100" s="3">
        <v>176</v>
      </c>
      <c r="C1100" s="3">
        <v>140</v>
      </c>
      <c r="D1100" s="2">
        <v>45280.403078703705</v>
      </c>
      <c r="E1100" s="3" t="s">
        <v>898</v>
      </c>
      <c r="F1100" s="3">
        <v>10.5</v>
      </c>
      <c r="G1100" s="2">
        <v>45280.394745370373</v>
      </c>
      <c r="H1100" s="3" t="s">
        <v>327</v>
      </c>
      <c r="I1100" s="3" t="s">
        <v>30</v>
      </c>
      <c r="J1100" s="3">
        <v>0.02</v>
      </c>
      <c r="K1100" s="2">
        <v>45280.383622685185</v>
      </c>
      <c r="L1100" s="3" t="s">
        <v>1282</v>
      </c>
      <c r="M1100" s="3" t="s">
        <v>876</v>
      </c>
      <c r="N1100" s="2">
        <v>45280.461400462962</v>
      </c>
      <c r="O1100" s="3">
        <v>71.5</v>
      </c>
      <c r="P1100" s="3">
        <v>9.4</v>
      </c>
      <c r="Q1100" s="2">
        <v>45280.440567129626</v>
      </c>
      <c r="R1100" s="3" t="s">
        <v>810</v>
      </c>
      <c r="S1100" s="3" t="s">
        <v>30</v>
      </c>
      <c r="T1100" s="3">
        <v>0.02</v>
      </c>
      <c r="U1100" s="2">
        <v>45279.611481481479</v>
      </c>
      <c r="V1100" s="3" t="s">
        <v>1291</v>
      </c>
      <c r="W1100" s="3" t="s">
        <v>913</v>
      </c>
      <c r="X1100" s="2">
        <v>45279.650370370371</v>
      </c>
      <c r="Y1100" s="3">
        <v>73.5</v>
      </c>
      <c r="Z1100" s="3" t="s">
        <v>916</v>
      </c>
      <c r="AA1100" s="2">
        <v>45279.643483796295</v>
      </c>
      <c r="AB1100" s="3" t="s">
        <v>812</v>
      </c>
      <c r="AC1100" s="3" t="s">
        <v>30</v>
      </c>
      <c r="AD1100" s="3">
        <v>0.03</v>
      </c>
    </row>
    <row r="1101" spans="1:30" x14ac:dyDescent="0.25">
      <c r="A1101" s="2">
        <v>45279.621574074074</v>
      </c>
      <c r="B1101" s="3">
        <v>226</v>
      </c>
      <c r="C1101" s="3">
        <v>155</v>
      </c>
      <c r="D1101" s="2">
        <v>45280.404467592598</v>
      </c>
      <c r="E1101" s="3" t="s">
        <v>898</v>
      </c>
      <c r="F1101" s="3">
        <v>10.4</v>
      </c>
      <c r="G1101" s="2">
        <v>45280.396134259259</v>
      </c>
      <c r="H1101" s="3" t="s">
        <v>494</v>
      </c>
      <c r="I1101" s="3" t="s">
        <v>30</v>
      </c>
      <c r="J1101" s="3">
        <v>0.02</v>
      </c>
      <c r="K1101" s="2">
        <v>45280.384548611109</v>
      </c>
      <c r="L1101" s="3" t="s">
        <v>1034</v>
      </c>
      <c r="M1101" s="3" t="s">
        <v>1179</v>
      </c>
      <c r="N1101" s="2">
        <v>45280.462789351848</v>
      </c>
      <c r="O1101" s="3">
        <v>72.5</v>
      </c>
      <c r="P1101" s="3">
        <v>9.1</v>
      </c>
      <c r="Q1101" s="2">
        <v>45280.441967592589</v>
      </c>
      <c r="R1101" s="3" t="s">
        <v>541</v>
      </c>
      <c r="S1101" s="3" t="s">
        <v>30</v>
      </c>
      <c r="T1101" s="3">
        <v>0.02</v>
      </c>
      <c r="U1101" s="2">
        <v>45279.612870370373</v>
      </c>
      <c r="V1101" s="3" t="s">
        <v>1313</v>
      </c>
      <c r="W1101" s="3" t="s">
        <v>891</v>
      </c>
      <c r="X1101" s="2">
        <v>45279.651759259257</v>
      </c>
      <c r="Y1101" s="3">
        <v>73.5</v>
      </c>
      <c r="Z1101" s="3">
        <v>8.1</v>
      </c>
      <c r="AA1101" s="2">
        <v>45279.643541666665</v>
      </c>
      <c r="AB1101" s="3" t="s">
        <v>812</v>
      </c>
      <c r="AC1101" s="3" t="s">
        <v>30</v>
      </c>
      <c r="AD1101" s="3">
        <v>0.03</v>
      </c>
    </row>
    <row r="1102" spans="1:30" x14ac:dyDescent="0.25">
      <c r="A1102" s="2">
        <v>45279.622962962967</v>
      </c>
      <c r="B1102" s="3">
        <v>226</v>
      </c>
      <c r="C1102" s="3">
        <v>155</v>
      </c>
      <c r="D1102" s="2">
        <v>45280.405856481477</v>
      </c>
      <c r="E1102" s="3">
        <v>71.5</v>
      </c>
      <c r="F1102" s="3">
        <v>10.4</v>
      </c>
      <c r="G1102" s="2">
        <v>45280.397546296299</v>
      </c>
      <c r="H1102" s="3" t="s">
        <v>327</v>
      </c>
      <c r="I1102" s="3" t="s">
        <v>30</v>
      </c>
      <c r="J1102" s="3">
        <v>0.02</v>
      </c>
      <c r="K1102" s="2">
        <v>45280.385011574079</v>
      </c>
      <c r="L1102" s="3" t="s">
        <v>1034</v>
      </c>
      <c r="M1102" s="3" t="s">
        <v>1179</v>
      </c>
      <c r="N1102" s="2">
        <v>45280.464178240742</v>
      </c>
      <c r="O1102" s="3" t="s">
        <v>897</v>
      </c>
      <c r="P1102" s="3">
        <v>8.9</v>
      </c>
      <c r="Q1102" s="2">
        <v>45280.443344907406</v>
      </c>
      <c r="R1102" s="3" t="s">
        <v>825</v>
      </c>
      <c r="S1102" s="3" t="s">
        <v>30</v>
      </c>
      <c r="T1102" s="3">
        <v>0.02</v>
      </c>
      <c r="U1102" s="2">
        <v>45279.614259259259</v>
      </c>
      <c r="V1102" s="3" t="s">
        <v>1307</v>
      </c>
      <c r="W1102" s="3" t="s">
        <v>891</v>
      </c>
      <c r="X1102" s="2">
        <v>45279.653148148151</v>
      </c>
      <c r="Y1102" s="3" t="s">
        <v>896</v>
      </c>
      <c r="Z1102" s="3">
        <v>8.1999999999999993</v>
      </c>
      <c r="AA1102" s="2">
        <v>45279.644814814819</v>
      </c>
      <c r="AB1102" s="3" t="s">
        <v>545</v>
      </c>
      <c r="AC1102" s="3" t="s">
        <v>30</v>
      </c>
      <c r="AD1102" s="3">
        <v>0.03</v>
      </c>
    </row>
    <row r="1103" spans="1:30" x14ac:dyDescent="0.25">
      <c r="A1103" s="2">
        <v>45279.624351851853</v>
      </c>
      <c r="B1103" s="3">
        <v>188</v>
      </c>
      <c r="C1103" s="3">
        <v>140</v>
      </c>
      <c r="D1103" s="2">
        <v>45280.40724537037</v>
      </c>
      <c r="E1103" s="3">
        <v>71.5</v>
      </c>
      <c r="F1103" s="3">
        <v>10.4</v>
      </c>
      <c r="G1103" s="2">
        <v>45280.398912037039</v>
      </c>
      <c r="H1103" s="3" t="s">
        <v>295</v>
      </c>
      <c r="I1103" s="3" t="s">
        <v>30</v>
      </c>
      <c r="J1103" s="3">
        <v>0.02</v>
      </c>
      <c r="K1103" s="2">
        <v>45280.386400462958</v>
      </c>
      <c r="L1103" s="3" t="s">
        <v>1034</v>
      </c>
      <c r="M1103" s="3" t="s">
        <v>1179</v>
      </c>
      <c r="N1103" s="2">
        <v>45280.465567129635</v>
      </c>
      <c r="O1103" s="3">
        <v>73.5</v>
      </c>
      <c r="P1103" s="3">
        <v>8.8000000000000007</v>
      </c>
      <c r="Q1103" s="2">
        <v>45280.444733796292</v>
      </c>
      <c r="R1103" s="3" t="s">
        <v>825</v>
      </c>
      <c r="S1103" s="3" t="s">
        <v>30</v>
      </c>
      <c r="T1103" s="3">
        <v>0.02</v>
      </c>
      <c r="U1103" s="2">
        <v>45279.615648148145</v>
      </c>
      <c r="V1103" s="3" t="s">
        <v>921</v>
      </c>
      <c r="W1103" s="3" t="s">
        <v>912</v>
      </c>
      <c r="X1103" s="2">
        <v>45279.654537037037</v>
      </c>
      <c r="Y1103" s="3" t="s">
        <v>900</v>
      </c>
      <c r="Z1103" s="3">
        <v>8.3000000000000007</v>
      </c>
      <c r="AA1103" s="2">
        <v>45279.644872685181</v>
      </c>
      <c r="AB1103" s="3" t="s">
        <v>545</v>
      </c>
      <c r="AC1103" s="3" t="s">
        <v>30</v>
      </c>
      <c r="AD1103" s="3">
        <v>0.03</v>
      </c>
    </row>
    <row r="1104" spans="1:30" x14ac:dyDescent="0.25">
      <c r="A1104" s="2">
        <v>45279.625740740739</v>
      </c>
      <c r="B1104" s="3">
        <v>164</v>
      </c>
      <c r="C1104" s="3">
        <v>123</v>
      </c>
      <c r="D1104" s="2">
        <v>45280.408634259264</v>
      </c>
      <c r="E1104" s="3" t="s">
        <v>899</v>
      </c>
      <c r="F1104" s="3">
        <v>10.3</v>
      </c>
      <c r="G1104" s="2">
        <v>45280.400312500002</v>
      </c>
      <c r="H1104" s="3" t="s">
        <v>778</v>
      </c>
      <c r="I1104" s="3" t="s">
        <v>30</v>
      </c>
      <c r="J1104" s="3">
        <v>0.02</v>
      </c>
      <c r="K1104" s="2">
        <v>45280.387789351851</v>
      </c>
      <c r="L1104" s="3" t="s">
        <v>920</v>
      </c>
      <c r="M1104" s="3" t="s">
        <v>891</v>
      </c>
      <c r="N1104" s="2">
        <v>45280.466956018514</v>
      </c>
      <c r="O1104" s="3" t="s">
        <v>896</v>
      </c>
      <c r="P1104" s="3">
        <v>8.6999999999999993</v>
      </c>
      <c r="Q1104" s="2">
        <v>45280.446122685185</v>
      </c>
      <c r="R1104" s="3" t="s">
        <v>848</v>
      </c>
      <c r="S1104" s="3" t="s">
        <v>30</v>
      </c>
      <c r="T1104" s="3">
        <v>0.02</v>
      </c>
      <c r="U1104" s="2">
        <v>45279.61645833333</v>
      </c>
      <c r="V1104" s="3"/>
      <c r="W1104" s="3" t="s">
        <v>902</v>
      </c>
      <c r="X1104" s="2">
        <v>45279.655925925923</v>
      </c>
      <c r="Y1104" s="3">
        <v>74.5</v>
      </c>
      <c r="Z1104" s="3">
        <v>8.4</v>
      </c>
      <c r="AA1104" s="2">
        <v>45279.644907407404</v>
      </c>
      <c r="AB1104" s="3" t="s">
        <v>545</v>
      </c>
      <c r="AC1104" s="3" t="s">
        <v>30</v>
      </c>
      <c r="AD1104" s="3">
        <v>0.03</v>
      </c>
    </row>
    <row r="1105" spans="1:30" x14ac:dyDescent="0.25">
      <c r="A1105" s="2">
        <v>45279.627129629633</v>
      </c>
      <c r="B1105" s="3">
        <v>164</v>
      </c>
      <c r="C1105" s="3">
        <v>123</v>
      </c>
      <c r="D1105" s="2">
        <v>45280.41002314815</v>
      </c>
      <c r="E1105" s="3" t="s">
        <v>899</v>
      </c>
      <c r="F1105" s="3">
        <v>10.3</v>
      </c>
      <c r="G1105" s="2">
        <v>45280.401689814811</v>
      </c>
      <c r="H1105" s="3" t="s">
        <v>760</v>
      </c>
      <c r="I1105" s="3" t="s">
        <v>30</v>
      </c>
      <c r="J1105" s="3">
        <v>0.02</v>
      </c>
      <c r="K1105" s="2">
        <v>45280.389178240745</v>
      </c>
      <c r="L1105" s="3" t="s">
        <v>1284</v>
      </c>
      <c r="M1105" s="3" t="s">
        <v>874</v>
      </c>
      <c r="N1105" s="2">
        <v>45280.468344907407</v>
      </c>
      <c r="O1105" s="3">
        <v>74.5</v>
      </c>
      <c r="P1105" s="3">
        <v>8.6</v>
      </c>
      <c r="Q1105" s="2">
        <v>45280.447511574079</v>
      </c>
      <c r="R1105" s="3" t="s">
        <v>522</v>
      </c>
      <c r="S1105" s="3" t="s">
        <v>30</v>
      </c>
      <c r="T1105" s="3">
        <v>0.02</v>
      </c>
      <c r="U1105" s="2">
        <v>45279.617037037038</v>
      </c>
      <c r="V1105" s="3" t="s">
        <v>1282</v>
      </c>
      <c r="W1105" s="3" t="s">
        <v>902</v>
      </c>
      <c r="X1105" s="2">
        <v>45279.657314814816</v>
      </c>
      <c r="Y1105" s="3" t="s">
        <v>896</v>
      </c>
      <c r="Z1105" s="3">
        <v>8.4</v>
      </c>
      <c r="AA1105" s="2">
        <v>45279.646203703705</v>
      </c>
      <c r="AB1105" s="3" t="s">
        <v>534</v>
      </c>
      <c r="AC1105" s="3" t="s">
        <v>30</v>
      </c>
      <c r="AD1105" s="3">
        <v>0.03</v>
      </c>
    </row>
    <row r="1106" spans="1:30" x14ac:dyDescent="0.25">
      <c r="A1106" s="2">
        <v>45279.628518518519</v>
      </c>
      <c r="B1106" s="3">
        <v>60</v>
      </c>
      <c r="C1106" s="3">
        <v>42</v>
      </c>
      <c r="D1106" s="2">
        <v>45280.411412037036</v>
      </c>
      <c r="E1106" s="3" t="s">
        <v>899</v>
      </c>
      <c r="F1106" s="3">
        <v>10.3</v>
      </c>
      <c r="G1106" s="2">
        <v>45280.403078703705</v>
      </c>
      <c r="H1106" s="3" t="s">
        <v>759</v>
      </c>
      <c r="I1106" s="3" t="s">
        <v>30</v>
      </c>
      <c r="J1106" s="3">
        <v>0.02</v>
      </c>
      <c r="K1106" s="2">
        <v>45280.390567129631</v>
      </c>
      <c r="L1106" s="3" t="s">
        <v>1284</v>
      </c>
      <c r="M1106" s="3" t="s">
        <v>874</v>
      </c>
      <c r="N1106" s="2">
        <v>45280.469733796301</v>
      </c>
      <c r="O1106" s="3" t="s">
        <v>900</v>
      </c>
      <c r="P1106" s="3">
        <v>8.5</v>
      </c>
      <c r="Q1106" s="2">
        <v>45280.448900462958</v>
      </c>
      <c r="R1106" s="3" t="s">
        <v>810</v>
      </c>
      <c r="S1106" s="3" t="s">
        <v>30</v>
      </c>
      <c r="T1106" s="3">
        <v>0.02</v>
      </c>
      <c r="U1106" s="2">
        <v>45279.618425925924</v>
      </c>
      <c r="V1106" s="3" t="s">
        <v>944</v>
      </c>
      <c r="W1106" s="3" t="s">
        <v>913</v>
      </c>
      <c r="X1106" s="2">
        <v>45279.658703703702</v>
      </c>
      <c r="Y1106" s="3" t="s">
        <v>896</v>
      </c>
      <c r="Z1106" s="3">
        <v>8.4</v>
      </c>
      <c r="AA1106" s="2">
        <v>45279.647592592592</v>
      </c>
      <c r="AB1106" s="3" t="s">
        <v>534</v>
      </c>
      <c r="AC1106" s="3" t="s">
        <v>30</v>
      </c>
      <c r="AD1106" s="3">
        <v>0.03</v>
      </c>
    </row>
    <row r="1107" spans="1:30" x14ac:dyDescent="0.25">
      <c r="A1107" s="2">
        <v>45279.629907407405</v>
      </c>
      <c r="B1107" s="3">
        <v>77</v>
      </c>
      <c r="C1107" s="3">
        <v>55</v>
      </c>
      <c r="D1107" s="2">
        <v>45280.412800925929</v>
      </c>
      <c r="E1107" s="3">
        <v>72.5</v>
      </c>
      <c r="F1107" s="3">
        <v>10.4</v>
      </c>
      <c r="G1107" s="2">
        <v>45280.404467592598</v>
      </c>
      <c r="H1107" s="3" t="s">
        <v>779</v>
      </c>
      <c r="I1107" s="3" t="s">
        <v>30</v>
      </c>
      <c r="J1107" s="3">
        <v>0.02</v>
      </c>
      <c r="K1107" s="2">
        <v>45280.391956018517</v>
      </c>
      <c r="L1107" s="3" t="s">
        <v>1285</v>
      </c>
      <c r="M1107" s="3" t="s">
        <v>891</v>
      </c>
      <c r="N1107" s="2">
        <v>45280.471122685187</v>
      </c>
      <c r="O1107" s="3" t="s">
        <v>900</v>
      </c>
      <c r="P1107" s="3">
        <v>8.4</v>
      </c>
      <c r="Q1107" s="2">
        <v>45280.450289351851</v>
      </c>
      <c r="R1107" s="3" t="s">
        <v>513</v>
      </c>
      <c r="S1107" s="3" t="s">
        <v>30</v>
      </c>
      <c r="T1107" s="3">
        <v>0.02</v>
      </c>
      <c r="U1107" s="2">
        <v>45279.621203703704</v>
      </c>
      <c r="V1107" s="3" t="s">
        <v>944</v>
      </c>
      <c r="W1107" s="3" t="s">
        <v>900</v>
      </c>
      <c r="X1107" s="2">
        <v>45279.660092592589</v>
      </c>
      <c r="Y1107" s="3" t="s">
        <v>896</v>
      </c>
      <c r="Z1107" s="3">
        <v>9.1999999999999993</v>
      </c>
      <c r="AA1107" s="2">
        <v>45279.648981481485</v>
      </c>
      <c r="AB1107" s="3" t="s">
        <v>336</v>
      </c>
      <c r="AC1107" s="3" t="s">
        <v>30</v>
      </c>
      <c r="AD1107" s="3">
        <v>0.03</v>
      </c>
    </row>
    <row r="1108" spans="1:30" x14ac:dyDescent="0.25">
      <c r="A1108" s="2">
        <v>45279.631284722222</v>
      </c>
      <c r="B1108" s="3">
        <v>77</v>
      </c>
      <c r="C1108" s="3">
        <v>55</v>
      </c>
      <c r="D1108" s="2">
        <v>45280.414201388892</v>
      </c>
      <c r="E1108" s="3">
        <v>72.5</v>
      </c>
      <c r="F1108" s="3">
        <v>10.4</v>
      </c>
      <c r="G1108" s="2">
        <v>45280.405856481477</v>
      </c>
      <c r="H1108" s="3" t="s">
        <v>342</v>
      </c>
      <c r="I1108" s="3" t="s">
        <v>30</v>
      </c>
      <c r="J1108" s="3">
        <v>0.02</v>
      </c>
      <c r="K1108" s="2">
        <v>45280.392881944441</v>
      </c>
      <c r="L1108" s="3" t="s">
        <v>1061</v>
      </c>
      <c r="M1108" s="3" t="s">
        <v>923</v>
      </c>
      <c r="N1108" s="2">
        <v>45280.472511574073</v>
      </c>
      <c r="O1108" s="3" t="s">
        <v>900</v>
      </c>
      <c r="P1108" s="3">
        <v>8.4</v>
      </c>
      <c r="Q1108" s="2">
        <v>45280.451678240745</v>
      </c>
      <c r="R1108" s="3" t="s">
        <v>543</v>
      </c>
      <c r="S1108" s="3" t="s">
        <v>30</v>
      </c>
      <c r="T1108" s="3">
        <v>0.02</v>
      </c>
      <c r="U1108" s="2">
        <v>45279.622592592597</v>
      </c>
      <c r="V1108" s="3" t="s">
        <v>944</v>
      </c>
      <c r="W1108" s="3" t="s">
        <v>896</v>
      </c>
      <c r="X1108" s="2">
        <v>45279.661481481482</v>
      </c>
      <c r="Y1108" s="3">
        <v>71.5</v>
      </c>
      <c r="Z1108" s="3" t="s">
        <v>910</v>
      </c>
      <c r="AA1108" s="2">
        <v>45279.650370370371</v>
      </c>
      <c r="AB1108" s="3" t="s">
        <v>539</v>
      </c>
      <c r="AC1108" s="3" t="s">
        <v>30</v>
      </c>
      <c r="AD1108" s="3">
        <v>0.03</v>
      </c>
    </row>
    <row r="1109" spans="1:30" x14ac:dyDescent="0.25">
      <c r="A1109" s="2">
        <v>45279.631979166668</v>
      </c>
      <c r="B1109" s="3"/>
      <c r="C1109" s="3">
        <v>93</v>
      </c>
      <c r="D1109" s="2">
        <v>45280.415578703702</v>
      </c>
      <c r="E1109" s="3">
        <v>72.5</v>
      </c>
      <c r="F1109" s="3">
        <v>10.4</v>
      </c>
      <c r="G1109" s="2">
        <v>45280.40724537037</v>
      </c>
      <c r="H1109" s="3" t="s">
        <v>342</v>
      </c>
      <c r="I1109" s="3" t="s">
        <v>30</v>
      </c>
      <c r="J1109" s="3">
        <v>0.02</v>
      </c>
      <c r="K1109" s="2">
        <v>45280.39334490741</v>
      </c>
      <c r="L1109" s="3" t="s">
        <v>1061</v>
      </c>
      <c r="M1109" s="3" t="s">
        <v>923</v>
      </c>
      <c r="N1109" s="2">
        <v>45280.473900462966</v>
      </c>
      <c r="O1109" s="3">
        <v>75.5</v>
      </c>
      <c r="P1109" s="3">
        <v>8.3000000000000007</v>
      </c>
      <c r="Q1109" s="2">
        <v>45280.453067129631</v>
      </c>
      <c r="R1109" s="3" t="s">
        <v>526</v>
      </c>
      <c r="S1109" s="3" t="s">
        <v>30</v>
      </c>
      <c r="T1109" s="3">
        <v>0.02</v>
      </c>
      <c r="U1109" s="2">
        <v>45279.62263888889</v>
      </c>
      <c r="V1109" s="3" t="s">
        <v>944</v>
      </c>
      <c r="W1109" s="3" t="s">
        <v>896</v>
      </c>
      <c r="X1109" s="2">
        <v>45279.662870370375</v>
      </c>
      <c r="Y1109" s="3" t="s">
        <v>912</v>
      </c>
      <c r="Z1109" s="3">
        <v>10.5</v>
      </c>
      <c r="AA1109" s="2">
        <v>45279.651759259257</v>
      </c>
      <c r="AB1109" s="3" t="s">
        <v>835</v>
      </c>
      <c r="AC1109" s="3" t="s">
        <v>30</v>
      </c>
      <c r="AD1109" s="3">
        <v>0.03</v>
      </c>
    </row>
    <row r="1110" spans="1:30" x14ac:dyDescent="0.25">
      <c r="A1110" s="2">
        <v>45279.632673611108</v>
      </c>
      <c r="B1110" s="3">
        <v>110</v>
      </c>
      <c r="C1110" s="3">
        <v>93</v>
      </c>
      <c r="D1110" s="2">
        <v>45280.416967592595</v>
      </c>
      <c r="E1110" s="3">
        <v>72.5</v>
      </c>
      <c r="F1110" s="3">
        <v>10.4</v>
      </c>
      <c r="G1110" s="2">
        <v>45280.408634259264</v>
      </c>
      <c r="H1110" s="3" t="s">
        <v>463</v>
      </c>
      <c r="I1110" s="3" t="s">
        <v>30</v>
      </c>
      <c r="J1110" s="3">
        <v>0.02</v>
      </c>
      <c r="K1110" s="2">
        <v>45280.394733796296</v>
      </c>
      <c r="L1110" s="3" t="s">
        <v>1061</v>
      </c>
      <c r="M1110" s="3" t="s">
        <v>923</v>
      </c>
      <c r="N1110" s="2">
        <v>45280.475300925929</v>
      </c>
      <c r="O1110" s="3">
        <v>75.5</v>
      </c>
      <c r="P1110" s="3">
        <v>8.1999999999999993</v>
      </c>
      <c r="Q1110" s="2">
        <v>45280.454456018517</v>
      </c>
      <c r="R1110" s="3" t="s">
        <v>989</v>
      </c>
      <c r="S1110" s="3" t="s">
        <v>30</v>
      </c>
      <c r="T1110" s="3">
        <v>0.02</v>
      </c>
      <c r="U1110" s="2">
        <v>45279.622685185182</v>
      </c>
      <c r="V1110" s="3" t="s">
        <v>944</v>
      </c>
      <c r="W1110" s="3" t="s">
        <v>896</v>
      </c>
      <c r="X1110" s="2">
        <v>45279.664259259254</v>
      </c>
      <c r="Y1110" s="3">
        <v>68.5</v>
      </c>
      <c r="Z1110" s="3">
        <v>10.9</v>
      </c>
      <c r="AA1110" s="2">
        <v>45279.653148148151</v>
      </c>
      <c r="AB1110" s="3" t="s">
        <v>1122</v>
      </c>
      <c r="AC1110" s="3" t="s">
        <v>30</v>
      </c>
      <c r="AD1110" s="3">
        <v>0.03</v>
      </c>
    </row>
    <row r="1111" spans="1:30" x14ac:dyDescent="0.25">
      <c r="A1111" s="2">
        <v>45279.634062500001</v>
      </c>
      <c r="B1111" s="3">
        <v>107</v>
      </c>
      <c r="C1111" s="3">
        <v>72</v>
      </c>
      <c r="D1111" s="2">
        <v>45280.418356481481</v>
      </c>
      <c r="E1111" s="3">
        <v>72.5</v>
      </c>
      <c r="F1111" s="3">
        <v>10.4</v>
      </c>
      <c r="G1111" s="2">
        <v>45280.41002314815</v>
      </c>
      <c r="H1111" s="3" t="s">
        <v>689</v>
      </c>
      <c r="I1111" s="3" t="s">
        <v>30</v>
      </c>
      <c r="J1111" s="3">
        <v>0.02</v>
      </c>
      <c r="K1111" s="2">
        <v>45280.396122685182</v>
      </c>
      <c r="L1111" s="3" t="s">
        <v>1009</v>
      </c>
      <c r="M1111" s="3" t="s">
        <v>1184</v>
      </c>
      <c r="N1111" s="2">
        <v>45280.476689814815</v>
      </c>
      <c r="O1111" s="3" t="s">
        <v>913</v>
      </c>
      <c r="P1111" s="3">
        <v>8.1999999999999993</v>
      </c>
      <c r="Q1111" s="2">
        <v>45280.45584490741</v>
      </c>
      <c r="R1111" s="3" t="s">
        <v>835</v>
      </c>
      <c r="S1111" s="3" t="s">
        <v>30</v>
      </c>
      <c r="T1111" s="3">
        <v>0.02</v>
      </c>
      <c r="U1111" s="2">
        <v>45279.623981481476</v>
      </c>
      <c r="V1111" s="3" t="s">
        <v>1183</v>
      </c>
      <c r="W1111" s="3" t="s">
        <v>895</v>
      </c>
      <c r="X1111" s="2">
        <v>45279.665648148148</v>
      </c>
      <c r="Y1111" s="3">
        <v>67.5</v>
      </c>
      <c r="Z1111" s="3">
        <v>11.1</v>
      </c>
      <c r="AA1111" s="2">
        <v>45279.654537037037</v>
      </c>
      <c r="AB1111" s="3" t="s">
        <v>573</v>
      </c>
      <c r="AC1111" s="3" t="s">
        <v>30</v>
      </c>
      <c r="AD1111" s="3">
        <v>0.02</v>
      </c>
    </row>
    <row r="1112" spans="1:30" x14ac:dyDescent="0.25">
      <c r="A1112" s="2">
        <v>45279.635462962964</v>
      </c>
      <c r="B1112" s="3">
        <v>107</v>
      </c>
      <c r="C1112" s="3">
        <v>72</v>
      </c>
      <c r="D1112" s="2">
        <v>45280.419745370367</v>
      </c>
      <c r="E1112" s="3">
        <v>72.5</v>
      </c>
      <c r="F1112" s="3">
        <v>10.4</v>
      </c>
      <c r="G1112" s="2">
        <v>45280.411412037036</v>
      </c>
      <c r="H1112" s="3" t="s">
        <v>175</v>
      </c>
      <c r="I1112" s="3" t="s">
        <v>30</v>
      </c>
      <c r="J1112" s="3">
        <v>0.02</v>
      </c>
      <c r="K1112" s="2">
        <v>45280.397546296299</v>
      </c>
      <c r="L1112" s="3" t="s">
        <v>1032</v>
      </c>
      <c r="M1112" s="3" t="s">
        <v>1281</v>
      </c>
      <c r="N1112" s="2">
        <v>45280.478067129632</v>
      </c>
      <c r="O1112" s="3" t="s">
        <v>913</v>
      </c>
      <c r="P1112" s="3">
        <v>8.1999999999999993</v>
      </c>
      <c r="Q1112" s="2">
        <v>45280.457233796296</v>
      </c>
      <c r="R1112" s="3" t="s">
        <v>811</v>
      </c>
      <c r="S1112" s="3" t="s">
        <v>30</v>
      </c>
      <c r="T1112" s="3">
        <v>0.02</v>
      </c>
      <c r="U1112" s="2">
        <v>45279.624027777776</v>
      </c>
      <c r="V1112" s="3" t="s">
        <v>1183</v>
      </c>
      <c r="W1112" s="3" t="s">
        <v>895</v>
      </c>
      <c r="X1112" s="2">
        <v>45279.667037037041</v>
      </c>
      <c r="Y1112" s="3">
        <v>66.5</v>
      </c>
      <c r="Z1112" s="3">
        <v>11.3</v>
      </c>
      <c r="AA1112" s="2">
        <v>45279.655925925923</v>
      </c>
      <c r="AB1112" s="3" t="s">
        <v>812</v>
      </c>
      <c r="AC1112" s="3" t="s">
        <v>30</v>
      </c>
      <c r="AD1112" s="3">
        <v>0.02</v>
      </c>
    </row>
    <row r="1113" spans="1:30" x14ac:dyDescent="0.25">
      <c r="A1113" s="2">
        <v>45279.636030092588</v>
      </c>
      <c r="B1113" s="3"/>
      <c r="C1113" s="3">
        <v>77</v>
      </c>
      <c r="D1113" s="2">
        <v>45280.421134259261</v>
      </c>
      <c r="E1113" s="3" t="s">
        <v>897</v>
      </c>
      <c r="F1113" s="3">
        <v>10.4</v>
      </c>
      <c r="G1113" s="2">
        <v>45280.412800925929</v>
      </c>
      <c r="H1113" s="3" t="s">
        <v>342</v>
      </c>
      <c r="I1113" s="3" t="s">
        <v>30</v>
      </c>
      <c r="J1113" s="3">
        <v>0.02</v>
      </c>
      <c r="K1113" s="2">
        <v>45280.398900462962</v>
      </c>
      <c r="L1113" s="3" t="s">
        <v>1032</v>
      </c>
      <c r="M1113" s="3" t="s">
        <v>1281</v>
      </c>
      <c r="N1113" s="2">
        <v>45280.479456018518</v>
      </c>
      <c r="O1113" s="3">
        <v>76.5</v>
      </c>
      <c r="P1113" s="3">
        <v>8.9</v>
      </c>
      <c r="Q1113" s="2">
        <v>45280.458622685182</v>
      </c>
      <c r="R1113" s="3" t="s">
        <v>1260</v>
      </c>
      <c r="S1113" s="3">
        <v>3.05</v>
      </c>
      <c r="T1113" s="3">
        <v>0.02</v>
      </c>
      <c r="U1113" s="2">
        <v>45279.624085648145</v>
      </c>
      <c r="V1113" s="3" t="s">
        <v>1183</v>
      </c>
      <c r="W1113" s="3" t="s">
        <v>895</v>
      </c>
      <c r="X1113" s="2">
        <v>45279.668425925927</v>
      </c>
      <c r="Y1113" s="3" t="s">
        <v>911</v>
      </c>
      <c r="Z1113" s="3">
        <v>11.5</v>
      </c>
      <c r="AA1113" s="2">
        <v>45279.657314814816</v>
      </c>
      <c r="AB1113" s="3" t="s">
        <v>773</v>
      </c>
      <c r="AC1113" s="3" t="s">
        <v>30</v>
      </c>
      <c r="AD1113" s="3">
        <v>0.02</v>
      </c>
    </row>
    <row r="1114" spans="1:30" x14ac:dyDescent="0.25">
      <c r="A1114" s="2">
        <v>45279.63685185185</v>
      </c>
      <c r="B1114" s="3">
        <v>90</v>
      </c>
      <c r="C1114" s="3">
        <v>61</v>
      </c>
      <c r="D1114" s="2">
        <v>45280.422523148147</v>
      </c>
      <c r="E1114" s="3" t="s">
        <v>897</v>
      </c>
      <c r="F1114" s="3">
        <v>10.4</v>
      </c>
      <c r="G1114" s="2">
        <v>45280.414201388892</v>
      </c>
      <c r="H1114" s="3" t="s">
        <v>760</v>
      </c>
      <c r="I1114" s="3" t="s">
        <v>30</v>
      </c>
      <c r="J1114" s="3">
        <v>0.02</v>
      </c>
      <c r="K1114" s="2">
        <v>45280.400289351848</v>
      </c>
      <c r="L1114" s="3" t="s">
        <v>1177</v>
      </c>
      <c r="M1114" s="3" t="s">
        <v>897</v>
      </c>
      <c r="N1114" s="2">
        <v>45280.480844907404</v>
      </c>
      <c r="O1114" s="3" t="s">
        <v>897</v>
      </c>
      <c r="P1114" s="3">
        <v>9.1</v>
      </c>
      <c r="Q1114" s="2">
        <v>45280.460011574076</v>
      </c>
      <c r="R1114" s="3" t="s">
        <v>286</v>
      </c>
      <c r="S1114" s="3">
        <v>3.89</v>
      </c>
      <c r="T1114" s="3">
        <v>0.02</v>
      </c>
      <c r="U1114" s="2">
        <v>45279.62537037037</v>
      </c>
      <c r="V1114" s="3" t="s">
        <v>894</v>
      </c>
      <c r="W1114" s="3" t="s">
        <v>871</v>
      </c>
      <c r="X1114" s="2">
        <v>45280.362916666665</v>
      </c>
      <c r="Y1114" s="3" t="s">
        <v>874</v>
      </c>
      <c r="Z1114" s="3" t="s">
        <v>875</v>
      </c>
      <c r="AA1114" s="2">
        <v>45279.658703703702</v>
      </c>
      <c r="AB1114" s="3" t="s">
        <v>431</v>
      </c>
      <c r="AC1114" s="3" t="s">
        <v>30</v>
      </c>
      <c r="AD1114" s="3">
        <v>0.02</v>
      </c>
    </row>
    <row r="1115" spans="1:30" x14ac:dyDescent="0.25">
      <c r="A1115" s="2">
        <v>45279.638240740736</v>
      </c>
      <c r="B1115" s="3">
        <v>64</v>
      </c>
      <c r="C1115" s="3">
        <v>46</v>
      </c>
      <c r="D1115" s="2">
        <v>45280.423912037033</v>
      </c>
      <c r="E1115" s="3" t="s">
        <v>897</v>
      </c>
      <c r="F1115" s="3">
        <v>10.4</v>
      </c>
      <c r="G1115" s="2">
        <v>45280.415578703702</v>
      </c>
      <c r="H1115" s="3" t="s">
        <v>760</v>
      </c>
      <c r="I1115" s="3" t="s">
        <v>30</v>
      </c>
      <c r="J1115" s="3">
        <v>0.02</v>
      </c>
      <c r="K1115" s="2">
        <v>45280.40121527778</v>
      </c>
      <c r="L1115" s="3" t="s">
        <v>1093</v>
      </c>
      <c r="M1115" s="3" t="s">
        <v>1184</v>
      </c>
      <c r="N1115" s="2">
        <v>45280.482233796298</v>
      </c>
      <c r="O1115" s="3">
        <v>72.5</v>
      </c>
      <c r="P1115" s="3" t="s">
        <v>906</v>
      </c>
      <c r="Q1115" s="2">
        <v>45280.460428240738</v>
      </c>
      <c r="R1115" s="3"/>
      <c r="S1115" s="3">
        <v>4.13</v>
      </c>
      <c r="T1115" s="3"/>
      <c r="U1115" s="2">
        <v>45279.625428240739</v>
      </c>
      <c r="V1115" s="3" t="s">
        <v>894</v>
      </c>
      <c r="W1115" s="3" t="s">
        <v>871</v>
      </c>
      <c r="X1115" s="2">
        <v>45280.36310185185</v>
      </c>
      <c r="Y1115" s="3">
        <v>57.5</v>
      </c>
      <c r="Z1115" s="3">
        <v>14.5</v>
      </c>
      <c r="AA1115" s="2">
        <v>45279.660092592589</v>
      </c>
      <c r="AB1115" s="3" t="s">
        <v>431</v>
      </c>
      <c r="AC1115" s="3" t="s">
        <v>30</v>
      </c>
      <c r="AD1115" s="3">
        <v>0.02</v>
      </c>
    </row>
    <row r="1116" spans="1:30" x14ac:dyDescent="0.25">
      <c r="A1116" s="2">
        <v>45279.63962962963</v>
      </c>
      <c r="B1116" s="3">
        <v>64</v>
      </c>
      <c r="C1116" s="3">
        <v>46</v>
      </c>
      <c r="D1116" s="2">
        <v>45280.425300925926</v>
      </c>
      <c r="E1116" s="3" t="s">
        <v>897</v>
      </c>
      <c r="F1116" s="3">
        <v>10.5</v>
      </c>
      <c r="G1116" s="2">
        <v>45280.416967592595</v>
      </c>
      <c r="H1116" s="3" t="s">
        <v>780</v>
      </c>
      <c r="I1116" s="3" t="s">
        <v>30</v>
      </c>
      <c r="J1116" s="3">
        <v>0.02</v>
      </c>
      <c r="K1116" s="2">
        <v>45280.401678240742</v>
      </c>
      <c r="L1116" s="3" t="s">
        <v>1093</v>
      </c>
      <c r="M1116" s="3" t="s">
        <v>1184</v>
      </c>
      <c r="N1116" s="2">
        <v>45280.483622685184</v>
      </c>
      <c r="O1116" s="3">
        <v>72.5</v>
      </c>
      <c r="P1116" s="3" t="s">
        <v>906</v>
      </c>
      <c r="Q1116" s="2">
        <v>45280.461400462962</v>
      </c>
      <c r="R1116" s="3" t="s">
        <v>115</v>
      </c>
      <c r="S1116" s="3">
        <v>4.13</v>
      </c>
      <c r="T1116" s="3">
        <v>0.02</v>
      </c>
      <c r="U1116" s="2">
        <v>45279.625474537039</v>
      </c>
      <c r="V1116" s="3" t="s">
        <v>894</v>
      </c>
      <c r="W1116" s="3" t="s">
        <v>871</v>
      </c>
      <c r="X1116" s="2">
        <v>45280.364490740743</v>
      </c>
      <c r="Y1116" s="3" t="s">
        <v>876</v>
      </c>
      <c r="Z1116" s="3">
        <v>13.5</v>
      </c>
      <c r="AA1116" s="2">
        <v>45279.661481481482</v>
      </c>
      <c r="AB1116" s="3" t="s">
        <v>769</v>
      </c>
      <c r="AC1116" s="3" t="s">
        <v>30</v>
      </c>
      <c r="AD1116" s="3">
        <v>0.02</v>
      </c>
    </row>
    <row r="1117" spans="1:30" x14ac:dyDescent="0.25">
      <c r="A1117" s="2">
        <v>45279.641018518523</v>
      </c>
      <c r="B1117" s="3">
        <v>69</v>
      </c>
      <c r="C1117" s="3">
        <v>44</v>
      </c>
      <c r="D1117" s="2">
        <v>45280.42668981482</v>
      </c>
      <c r="E1117" s="3" t="s">
        <v>897</v>
      </c>
      <c r="F1117" s="3">
        <v>10.4</v>
      </c>
      <c r="G1117" s="2">
        <v>45280.418356481481</v>
      </c>
      <c r="H1117" s="3" t="s">
        <v>779</v>
      </c>
      <c r="I1117" s="3" t="s">
        <v>30</v>
      </c>
      <c r="J1117" s="3">
        <v>0.02</v>
      </c>
      <c r="K1117" s="2">
        <v>45280.403067129635</v>
      </c>
      <c r="L1117" s="3" t="s">
        <v>1093</v>
      </c>
      <c r="M1117" s="3" t="s">
        <v>1184</v>
      </c>
      <c r="N1117" s="2">
        <v>45280.48501157407</v>
      </c>
      <c r="O1117" s="3" t="s">
        <v>899</v>
      </c>
      <c r="P1117" s="3" t="s">
        <v>906</v>
      </c>
      <c r="Q1117" s="2">
        <v>45280.462789351848</v>
      </c>
      <c r="R1117" s="3" t="s">
        <v>324</v>
      </c>
      <c r="S1117" s="3">
        <v>4.08</v>
      </c>
      <c r="T1117" s="3">
        <v>0.02</v>
      </c>
      <c r="U1117" s="2">
        <v>45279.626759259263</v>
      </c>
      <c r="V1117" s="3" t="s">
        <v>895</v>
      </c>
      <c r="W1117" s="3" t="s">
        <v>868</v>
      </c>
      <c r="X1117" s="2">
        <v>45280.365879629629</v>
      </c>
      <c r="Y1117" s="3">
        <v>60.5</v>
      </c>
      <c r="Z1117" s="3">
        <v>12.8</v>
      </c>
      <c r="AA1117" s="2">
        <v>45279.662870370375</v>
      </c>
      <c r="AB1117" s="3" t="s">
        <v>811</v>
      </c>
      <c r="AC1117" s="3" t="s">
        <v>30</v>
      </c>
      <c r="AD1117" s="3">
        <v>0.02</v>
      </c>
    </row>
    <row r="1118" spans="1:30" x14ac:dyDescent="0.25">
      <c r="A1118" s="2">
        <v>45279.642407407402</v>
      </c>
      <c r="B1118" s="3">
        <v>72</v>
      </c>
      <c r="C1118" s="3">
        <v>45</v>
      </c>
      <c r="D1118" s="2">
        <v>45280.428078703699</v>
      </c>
      <c r="E1118" s="3" t="s">
        <v>897</v>
      </c>
      <c r="F1118" s="3">
        <v>10.4</v>
      </c>
      <c r="G1118" s="2">
        <v>45280.419745370367</v>
      </c>
      <c r="H1118" s="3" t="s">
        <v>173</v>
      </c>
      <c r="I1118" s="3" t="s">
        <v>30</v>
      </c>
      <c r="J1118" s="3">
        <v>0.02</v>
      </c>
      <c r="K1118" s="2">
        <v>45280.404456018514</v>
      </c>
      <c r="L1118" s="3" t="s">
        <v>1286</v>
      </c>
      <c r="M1118" s="3" t="s">
        <v>902</v>
      </c>
      <c r="N1118" s="2">
        <v>45280.486400462964</v>
      </c>
      <c r="O1118" s="3" t="s">
        <v>899</v>
      </c>
      <c r="P1118" s="3">
        <v>8.9</v>
      </c>
      <c r="Q1118" s="2">
        <v>45280.464178240742</v>
      </c>
      <c r="R1118" s="3" t="s">
        <v>354</v>
      </c>
      <c r="S1118" s="3">
        <v>4.01</v>
      </c>
      <c r="T1118" s="3">
        <v>0.02</v>
      </c>
      <c r="U1118" s="2">
        <v>45279.626817129625</v>
      </c>
      <c r="V1118" s="3" t="s">
        <v>895</v>
      </c>
      <c r="W1118" s="3" t="s">
        <v>868</v>
      </c>
      <c r="X1118" s="2">
        <v>45280.367268518516</v>
      </c>
      <c r="Y1118" s="3" t="s">
        <v>865</v>
      </c>
      <c r="Z1118" s="3">
        <v>12.3</v>
      </c>
      <c r="AA1118" s="2">
        <v>45279.664259259254</v>
      </c>
      <c r="AB1118" s="3" t="s">
        <v>573</v>
      </c>
      <c r="AC1118" s="3" t="s">
        <v>30</v>
      </c>
      <c r="AD1118" s="3">
        <v>0.02</v>
      </c>
    </row>
    <row r="1119" spans="1:30" x14ac:dyDescent="0.25">
      <c r="A1119" s="2">
        <v>45279.643796296295</v>
      </c>
      <c r="B1119" s="3">
        <v>72</v>
      </c>
      <c r="C1119" s="3">
        <v>45</v>
      </c>
      <c r="D1119" s="2">
        <v>45280.429479166662</v>
      </c>
      <c r="E1119" s="3" t="s">
        <v>897</v>
      </c>
      <c r="F1119" s="3">
        <v>10.5</v>
      </c>
      <c r="G1119" s="2">
        <v>45280.421134259261</v>
      </c>
      <c r="H1119" s="3" t="s">
        <v>329</v>
      </c>
      <c r="I1119" s="3" t="s">
        <v>30</v>
      </c>
      <c r="J1119" s="3">
        <v>0.02</v>
      </c>
      <c r="K1119" s="2">
        <v>45280.405844907407</v>
      </c>
      <c r="L1119" s="3" t="s">
        <v>1270</v>
      </c>
      <c r="M1119" s="3" t="s">
        <v>896</v>
      </c>
      <c r="N1119" s="2">
        <v>45280.487800925926</v>
      </c>
      <c r="O1119" s="3" t="s">
        <v>899</v>
      </c>
      <c r="P1119" s="3" t="s">
        <v>906</v>
      </c>
      <c r="Q1119" s="2">
        <v>45280.465567129635</v>
      </c>
      <c r="R1119" s="3" t="s">
        <v>307</v>
      </c>
      <c r="S1119" s="3">
        <v>3.92</v>
      </c>
      <c r="T1119" s="3">
        <v>0.02</v>
      </c>
      <c r="U1119" s="2">
        <v>45279.626851851848</v>
      </c>
      <c r="V1119" s="3" t="s">
        <v>895</v>
      </c>
      <c r="W1119" s="3" t="s">
        <v>868</v>
      </c>
      <c r="X1119" s="2">
        <v>45280.368657407409</v>
      </c>
      <c r="Y1119" s="3" t="s">
        <v>879</v>
      </c>
      <c r="Z1119" s="3">
        <v>11.9</v>
      </c>
      <c r="AA1119" s="2">
        <v>45279.665648148148</v>
      </c>
      <c r="AB1119" s="3" t="s">
        <v>834</v>
      </c>
      <c r="AC1119" s="3" t="s">
        <v>30</v>
      </c>
      <c r="AD1119" s="3">
        <v>0.02</v>
      </c>
    </row>
    <row r="1120" spans="1:30" x14ac:dyDescent="0.25">
      <c r="A1120" s="2">
        <v>45279.645185185189</v>
      </c>
      <c r="B1120" s="3">
        <v>65</v>
      </c>
      <c r="C1120" s="3">
        <v>47</v>
      </c>
      <c r="D1120" s="2">
        <v>45280.430856481486</v>
      </c>
      <c r="E1120" s="3" t="s">
        <v>897</v>
      </c>
      <c r="F1120" s="3">
        <v>10.4</v>
      </c>
      <c r="G1120" s="2">
        <v>45280.422523148147</v>
      </c>
      <c r="H1120" s="3" t="s">
        <v>757</v>
      </c>
      <c r="I1120" s="3" t="s">
        <v>30</v>
      </c>
      <c r="J1120" s="3">
        <v>0.02</v>
      </c>
      <c r="K1120" s="2">
        <v>45280.407233796301</v>
      </c>
      <c r="L1120" s="3" t="s">
        <v>1270</v>
      </c>
      <c r="M1120" s="3" t="s">
        <v>896</v>
      </c>
      <c r="N1120" s="2">
        <v>45280.489178240736</v>
      </c>
      <c r="O1120" s="3">
        <v>71.5</v>
      </c>
      <c r="P1120" s="3">
        <v>8.9</v>
      </c>
      <c r="Q1120" s="2">
        <v>45280.466956018514</v>
      </c>
      <c r="R1120" s="3" t="s">
        <v>215</v>
      </c>
      <c r="S1120" s="3">
        <v>3.82</v>
      </c>
      <c r="T1120" s="3">
        <v>0.02</v>
      </c>
      <c r="U1120" s="2">
        <v>45279.628148148149</v>
      </c>
      <c r="V1120" s="3" t="s">
        <v>1285</v>
      </c>
      <c r="W1120" s="3" t="s">
        <v>864</v>
      </c>
      <c r="X1120" s="2">
        <v>45280.370046296295</v>
      </c>
      <c r="Y1120" s="3">
        <v>64.5</v>
      </c>
      <c r="Z1120" s="3">
        <v>11.6</v>
      </c>
      <c r="AA1120" s="2">
        <v>45279.667037037041</v>
      </c>
      <c r="AB1120" s="3" t="s">
        <v>801</v>
      </c>
      <c r="AC1120" s="3" t="s">
        <v>30</v>
      </c>
      <c r="AD1120" s="3">
        <v>0.02</v>
      </c>
    </row>
    <row r="1121" spans="1:30" x14ac:dyDescent="0.25">
      <c r="A1121" s="2">
        <v>45279.646574074075</v>
      </c>
      <c r="B1121" s="3">
        <v>63</v>
      </c>
      <c r="C1121" s="3">
        <v>43</v>
      </c>
      <c r="D1121" s="2">
        <v>45280.432245370372</v>
      </c>
      <c r="E1121" s="3" t="s">
        <v>897</v>
      </c>
      <c r="F1121" s="3">
        <v>10.4</v>
      </c>
      <c r="G1121" s="2">
        <v>45280.423912037033</v>
      </c>
      <c r="H1121" s="3" t="s">
        <v>758</v>
      </c>
      <c r="I1121" s="3" t="s">
        <v>30</v>
      </c>
      <c r="J1121" s="3">
        <v>0.02</v>
      </c>
      <c r="K1121" s="2">
        <v>45280.408622685187</v>
      </c>
      <c r="L1121" s="3" t="s">
        <v>923</v>
      </c>
      <c r="M1121" s="3" t="s">
        <v>898</v>
      </c>
      <c r="N1121" s="2">
        <v>45280.490567129629</v>
      </c>
      <c r="O1121" s="3">
        <v>72.5</v>
      </c>
      <c r="P1121" s="3">
        <v>8.9</v>
      </c>
      <c r="Q1121" s="2">
        <v>45280.468344907407</v>
      </c>
      <c r="R1121" s="3" t="s">
        <v>375</v>
      </c>
      <c r="S1121" s="3">
        <v>3.79</v>
      </c>
      <c r="T1121" s="3">
        <v>0.02</v>
      </c>
      <c r="U1121" s="2">
        <v>45279.628194444449</v>
      </c>
      <c r="V1121" s="3" t="s">
        <v>1285</v>
      </c>
      <c r="W1121" s="3" t="s">
        <v>864</v>
      </c>
      <c r="X1121" s="2">
        <v>45280.371435185181</v>
      </c>
      <c r="Y1121" s="3">
        <v>65.5</v>
      </c>
      <c r="Z1121" s="3">
        <v>11.3</v>
      </c>
      <c r="AA1121" s="2">
        <v>45279.668425925927</v>
      </c>
      <c r="AB1121" s="3" t="s">
        <v>836</v>
      </c>
      <c r="AC1121" s="3" t="s">
        <v>30</v>
      </c>
      <c r="AD1121" s="3">
        <v>0.02</v>
      </c>
    </row>
    <row r="1122" spans="1:30" x14ac:dyDescent="0.25">
      <c r="A1122" s="2">
        <v>45279.647951388892</v>
      </c>
      <c r="B1122" s="3">
        <v>63</v>
      </c>
      <c r="C1122" s="3">
        <v>43</v>
      </c>
      <c r="D1122" s="2">
        <v>45280.433634259258</v>
      </c>
      <c r="E1122" s="3" t="s">
        <v>897</v>
      </c>
      <c r="F1122" s="3">
        <v>10.4</v>
      </c>
      <c r="G1122" s="2">
        <v>45280.425300925926</v>
      </c>
      <c r="H1122" s="3" t="s">
        <v>296</v>
      </c>
      <c r="I1122" s="3" t="s">
        <v>30</v>
      </c>
      <c r="J1122" s="3">
        <v>0.02</v>
      </c>
      <c r="K1122" s="2">
        <v>45280.409548611111</v>
      </c>
      <c r="L1122" s="3"/>
      <c r="M1122" s="3" t="s">
        <v>909</v>
      </c>
      <c r="N1122" s="2">
        <v>45280.491956018523</v>
      </c>
      <c r="O1122" s="3">
        <v>71.5</v>
      </c>
      <c r="P1122" s="3">
        <v>8.9</v>
      </c>
      <c r="Q1122" s="2">
        <v>45280.469733796301</v>
      </c>
      <c r="R1122" s="3" t="s">
        <v>109</v>
      </c>
      <c r="S1122" s="3">
        <v>3.68</v>
      </c>
      <c r="T1122" s="3">
        <v>0.02</v>
      </c>
      <c r="U1122" s="2">
        <v>45279.628240740742</v>
      </c>
      <c r="V1122" s="3" t="s">
        <v>1285</v>
      </c>
      <c r="W1122" s="3" t="s">
        <v>864</v>
      </c>
      <c r="X1122" s="2">
        <v>45280.372824074075</v>
      </c>
      <c r="Y1122" s="3" t="s">
        <v>895</v>
      </c>
      <c r="Z1122" s="3">
        <v>11.1</v>
      </c>
      <c r="AA1122" s="2">
        <v>45280.362916666665</v>
      </c>
      <c r="AB1122" s="3" t="s">
        <v>84</v>
      </c>
      <c r="AC1122" s="3" t="s">
        <v>30</v>
      </c>
      <c r="AD1122" s="3">
        <v>0.02</v>
      </c>
    </row>
    <row r="1123" spans="1:30" x14ac:dyDescent="0.25">
      <c r="A1123" s="2">
        <v>45279.649340277778</v>
      </c>
      <c r="B1123" s="3">
        <v>69</v>
      </c>
      <c r="C1123" s="3">
        <v>47</v>
      </c>
      <c r="D1123" s="2">
        <v>45280.435023148151</v>
      </c>
      <c r="E1123" s="3">
        <v>73.5</v>
      </c>
      <c r="F1123" s="3">
        <v>10.4</v>
      </c>
      <c r="G1123" s="2">
        <v>45280.42668981482</v>
      </c>
      <c r="H1123" s="3" t="s">
        <v>329</v>
      </c>
      <c r="I1123" s="3" t="s">
        <v>30</v>
      </c>
      <c r="J1123" s="3">
        <v>0.02</v>
      </c>
      <c r="K1123" s="2">
        <v>45280.410011574073</v>
      </c>
      <c r="L1123" s="3" t="s">
        <v>1176</v>
      </c>
      <c r="M1123" s="3" t="s">
        <v>909</v>
      </c>
      <c r="N1123" s="2">
        <v>45280.493344907409</v>
      </c>
      <c r="O1123" s="3">
        <v>71.5</v>
      </c>
      <c r="P1123" s="3">
        <v>8.9</v>
      </c>
      <c r="Q1123" s="2">
        <v>45280.471122685187</v>
      </c>
      <c r="R1123" s="3" t="s">
        <v>109</v>
      </c>
      <c r="S1123" s="3">
        <v>3.54</v>
      </c>
      <c r="T1123" s="3">
        <v>0.02</v>
      </c>
      <c r="U1123" s="2">
        <v>45279.629537037035</v>
      </c>
      <c r="V1123" s="3" t="s">
        <v>909</v>
      </c>
      <c r="W1123" s="3" t="s">
        <v>911</v>
      </c>
      <c r="X1123" s="2">
        <v>45280.374212962968</v>
      </c>
      <c r="Y1123" s="3">
        <v>67.5</v>
      </c>
      <c r="Z1123" s="3">
        <v>10.9</v>
      </c>
      <c r="AA1123" s="2">
        <v>45280.36310185185</v>
      </c>
      <c r="AB1123" s="3" t="s">
        <v>16</v>
      </c>
      <c r="AC1123" s="3" t="s">
        <v>30</v>
      </c>
      <c r="AD1123" s="3">
        <v>0.03</v>
      </c>
    </row>
    <row r="1124" spans="1:30" x14ac:dyDescent="0.25">
      <c r="A1124" s="2">
        <v>45279.650729166664</v>
      </c>
      <c r="B1124" s="3">
        <v>55</v>
      </c>
      <c r="C1124" s="3">
        <v>34</v>
      </c>
      <c r="D1124" s="2">
        <v>45280.436412037037</v>
      </c>
      <c r="E1124" s="3">
        <v>73.5</v>
      </c>
      <c r="F1124" s="3">
        <v>10.5</v>
      </c>
      <c r="G1124" s="2">
        <v>45280.428078703699</v>
      </c>
      <c r="H1124" s="3" t="s">
        <v>342</v>
      </c>
      <c r="I1124" s="3" t="s">
        <v>30</v>
      </c>
      <c r="J1124" s="3">
        <v>0.02</v>
      </c>
      <c r="K1124" s="2">
        <v>45280.411412037036</v>
      </c>
      <c r="L1124" s="3" t="s">
        <v>1176</v>
      </c>
      <c r="M1124" s="3" t="s">
        <v>909</v>
      </c>
      <c r="N1124" s="2">
        <v>45280.494733796295</v>
      </c>
      <c r="O1124" s="3">
        <v>71.5</v>
      </c>
      <c r="P1124" s="3">
        <v>8.9</v>
      </c>
      <c r="Q1124" s="2">
        <v>45280.472511574073</v>
      </c>
      <c r="R1124" s="3" t="s">
        <v>1418</v>
      </c>
      <c r="S1124" s="3">
        <v>3.46</v>
      </c>
      <c r="T1124" s="3">
        <v>0.02</v>
      </c>
      <c r="U1124" s="2">
        <v>45279.629594907412</v>
      </c>
      <c r="V1124" s="3" t="s">
        <v>909</v>
      </c>
      <c r="W1124" s="3" t="s">
        <v>911</v>
      </c>
      <c r="X1124" s="2">
        <v>45280.375601851847</v>
      </c>
      <c r="Y1124" s="3" t="s">
        <v>891</v>
      </c>
      <c r="Z1124" s="3">
        <v>10.7</v>
      </c>
      <c r="AA1124" s="2">
        <v>45280.364490740743</v>
      </c>
      <c r="AB1124" s="3" t="s">
        <v>844</v>
      </c>
      <c r="AC1124" s="3" t="s">
        <v>30</v>
      </c>
      <c r="AD1124" s="3">
        <v>0.05</v>
      </c>
    </row>
    <row r="1125" spans="1:30" x14ac:dyDescent="0.25">
      <c r="A1125" s="2">
        <v>45279.652129629627</v>
      </c>
      <c r="B1125" s="3">
        <v>55</v>
      </c>
      <c r="C1125" s="3">
        <v>34</v>
      </c>
      <c r="D1125" s="2">
        <v>45280.437800925924</v>
      </c>
      <c r="E1125" s="3">
        <v>73.5</v>
      </c>
      <c r="F1125" s="3">
        <v>10.5</v>
      </c>
      <c r="G1125" s="2">
        <v>45280.429479166662</v>
      </c>
      <c r="H1125" s="3" t="s">
        <v>438</v>
      </c>
      <c r="I1125" s="3" t="s">
        <v>30</v>
      </c>
      <c r="J1125" s="3">
        <v>0.02</v>
      </c>
      <c r="K1125" s="2">
        <v>45280.412789351853</v>
      </c>
      <c r="L1125" s="3" t="s">
        <v>1287</v>
      </c>
      <c r="M1125" s="3" t="s">
        <v>894</v>
      </c>
      <c r="N1125" s="2">
        <v>45280.496122685188</v>
      </c>
      <c r="O1125" s="3">
        <v>71.5</v>
      </c>
      <c r="P1125" s="3">
        <v>8.9</v>
      </c>
      <c r="Q1125" s="2">
        <v>45280.473900462966</v>
      </c>
      <c r="R1125" s="3" t="s">
        <v>227</v>
      </c>
      <c r="S1125" s="3">
        <v>3.33</v>
      </c>
      <c r="T1125" s="3">
        <v>0.02</v>
      </c>
      <c r="U1125" s="2">
        <v>45279.629641203705</v>
      </c>
      <c r="V1125" s="3" t="s">
        <v>909</v>
      </c>
      <c r="W1125" s="3" t="s">
        <v>911</v>
      </c>
      <c r="X1125" s="2">
        <v>45280.37699074074</v>
      </c>
      <c r="Y1125" s="3">
        <v>68.5</v>
      </c>
      <c r="Z1125" s="3">
        <v>10.6</v>
      </c>
      <c r="AA1125" s="2">
        <v>45280.365879629629</v>
      </c>
      <c r="AB1125" s="3" t="s">
        <v>1260</v>
      </c>
      <c r="AC1125" s="3" t="s">
        <v>30</v>
      </c>
      <c r="AD1125" s="3">
        <v>0.06</v>
      </c>
    </row>
    <row r="1126" spans="1:30" x14ac:dyDescent="0.25">
      <c r="A1126" s="2">
        <v>45279.65351851852</v>
      </c>
      <c r="B1126" s="3">
        <v>72</v>
      </c>
      <c r="C1126" s="3">
        <v>43</v>
      </c>
      <c r="D1126" s="2">
        <v>45280.439189814817</v>
      </c>
      <c r="E1126" s="3">
        <v>73.5</v>
      </c>
      <c r="F1126" s="3">
        <v>10.5</v>
      </c>
      <c r="G1126" s="2">
        <v>45280.430856481486</v>
      </c>
      <c r="H1126" s="3" t="s">
        <v>781</v>
      </c>
      <c r="I1126" s="3" t="s">
        <v>30</v>
      </c>
      <c r="J1126" s="3">
        <v>0.02</v>
      </c>
      <c r="K1126" s="2">
        <v>45280.413715277777</v>
      </c>
      <c r="L1126" s="3"/>
      <c r="M1126" s="3" t="s">
        <v>1183</v>
      </c>
      <c r="N1126" s="2">
        <v>45280.497511574074</v>
      </c>
      <c r="O1126" s="3" t="s">
        <v>899</v>
      </c>
      <c r="P1126" s="3">
        <v>8.9</v>
      </c>
      <c r="Q1126" s="2">
        <v>45280.475300925929</v>
      </c>
      <c r="R1126" s="3" t="s">
        <v>234</v>
      </c>
      <c r="S1126" s="3">
        <v>3.27</v>
      </c>
      <c r="T1126" s="3">
        <v>0.02</v>
      </c>
      <c r="U1126" s="2">
        <v>45279.630925925929</v>
      </c>
      <c r="V1126" s="3" t="s">
        <v>1307</v>
      </c>
      <c r="W1126" s="3" t="s">
        <v>911</v>
      </c>
      <c r="X1126" s="2">
        <v>45280.37976851852</v>
      </c>
      <c r="Y1126" s="3">
        <v>69.5</v>
      </c>
      <c r="Z1126" s="3">
        <v>10.4</v>
      </c>
      <c r="AA1126" s="2">
        <v>45280.367268518516</v>
      </c>
      <c r="AB1126" s="3" t="s">
        <v>841</v>
      </c>
      <c r="AC1126" s="3" t="s">
        <v>30</v>
      </c>
      <c r="AD1126" s="3">
        <v>7.0000000000000007E-2</v>
      </c>
    </row>
    <row r="1127" spans="1:30" x14ac:dyDescent="0.25">
      <c r="A1127" s="2">
        <v>45279.654907407406</v>
      </c>
      <c r="B1127" s="3">
        <v>67</v>
      </c>
      <c r="C1127" s="3">
        <v>43</v>
      </c>
      <c r="D1127" s="2">
        <v>45280.440578703703</v>
      </c>
      <c r="E1127" s="3">
        <v>73.5</v>
      </c>
      <c r="F1127" s="3">
        <v>10.5</v>
      </c>
      <c r="G1127" s="2">
        <v>45280.432245370372</v>
      </c>
      <c r="H1127" s="3" t="s">
        <v>688</v>
      </c>
      <c r="I1127" s="3" t="s">
        <v>30</v>
      </c>
      <c r="J1127" s="3">
        <v>0.02</v>
      </c>
      <c r="K1127" s="2">
        <v>45280.414178240739</v>
      </c>
      <c r="L1127" s="3" t="s">
        <v>1060</v>
      </c>
      <c r="M1127" s="3" t="s">
        <v>1183</v>
      </c>
      <c r="N1127" s="2">
        <v>45280.500289351854</v>
      </c>
      <c r="O1127" s="3">
        <v>71.5</v>
      </c>
      <c r="P1127" s="3">
        <v>8.9</v>
      </c>
      <c r="Q1127" s="2">
        <v>45280.476689814815</v>
      </c>
      <c r="R1127" s="3" t="s">
        <v>742</v>
      </c>
      <c r="S1127" s="3">
        <v>3.16</v>
      </c>
      <c r="T1127" s="3">
        <v>0.02</v>
      </c>
      <c r="U1127" s="2">
        <v>45279.630983796298</v>
      </c>
      <c r="V1127" s="3" t="s">
        <v>1307</v>
      </c>
      <c r="W1127" s="3" t="s">
        <v>911</v>
      </c>
      <c r="X1127" s="2">
        <v>45280.381157407406</v>
      </c>
      <c r="Y1127" s="3">
        <v>70.5</v>
      </c>
      <c r="Z1127" s="3">
        <v>10.199999999999999</v>
      </c>
      <c r="AA1127" s="2">
        <v>45280.368657407409</v>
      </c>
      <c r="AB1127" s="3" t="s">
        <v>270</v>
      </c>
      <c r="AC1127" s="3" t="s">
        <v>30</v>
      </c>
      <c r="AD1127" s="3">
        <v>0.08</v>
      </c>
    </row>
    <row r="1128" spans="1:30" x14ac:dyDescent="0.25">
      <c r="A1128" s="2">
        <v>45279.656296296293</v>
      </c>
      <c r="B1128" s="3">
        <v>67</v>
      </c>
      <c r="C1128" s="3">
        <v>43</v>
      </c>
      <c r="D1128" s="2">
        <v>45280.441979166666</v>
      </c>
      <c r="E1128" s="3">
        <v>73.5</v>
      </c>
      <c r="F1128" s="3">
        <v>10.5</v>
      </c>
      <c r="G1128" s="2">
        <v>45280.433634259258</v>
      </c>
      <c r="H1128" s="3" t="s">
        <v>782</v>
      </c>
      <c r="I1128" s="3" t="s">
        <v>30</v>
      </c>
      <c r="J1128" s="3">
        <v>0.02</v>
      </c>
      <c r="K1128" s="2">
        <v>45280.415567129632</v>
      </c>
      <c r="L1128" s="3" t="s">
        <v>1060</v>
      </c>
      <c r="M1128" s="3" t="s">
        <v>1183</v>
      </c>
      <c r="N1128" s="2">
        <v>45280.50167824074</v>
      </c>
      <c r="O1128" s="3" t="s">
        <v>898</v>
      </c>
      <c r="P1128" s="3">
        <v>8.9</v>
      </c>
      <c r="Q1128" s="2">
        <v>45280.478067129632</v>
      </c>
      <c r="R1128" s="3" t="s">
        <v>326</v>
      </c>
      <c r="S1128" s="3">
        <v>3.07</v>
      </c>
      <c r="T1128" s="3">
        <v>0.02</v>
      </c>
      <c r="U1128" s="2">
        <v>45279.631030092598</v>
      </c>
      <c r="V1128" s="3" t="s">
        <v>1307</v>
      </c>
      <c r="W1128" s="3" t="s">
        <v>911</v>
      </c>
      <c r="X1128" s="2">
        <v>45280.3825462963</v>
      </c>
      <c r="Y1128" s="3" t="s">
        <v>898</v>
      </c>
      <c r="Z1128" s="3">
        <v>10.199999999999999</v>
      </c>
      <c r="AA1128" s="2">
        <v>45280.370046296295</v>
      </c>
      <c r="AB1128" s="3" t="s">
        <v>846</v>
      </c>
      <c r="AC1128" s="3" t="s">
        <v>30</v>
      </c>
      <c r="AD1128" s="3">
        <v>0.08</v>
      </c>
    </row>
    <row r="1129" spans="1:30" x14ac:dyDescent="0.25">
      <c r="A1129" s="2">
        <v>45279.657685185186</v>
      </c>
      <c r="B1129" s="3">
        <v>67</v>
      </c>
      <c r="C1129" s="3">
        <v>46</v>
      </c>
      <c r="D1129" s="2">
        <v>45280.443356481483</v>
      </c>
      <c r="E1129" s="3">
        <v>73.5</v>
      </c>
      <c r="F1129" s="3">
        <v>10.5</v>
      </c>
      <c r="G1129" s="2">
        <v>45280.435023148151</v>
      </c>
      <c r="H1129" s="3" t="s">
        <v>437</v>
      </c>
      <c r="I1129" s="3" t="s">
        <v>30</v>
      </c>
      <c r="J1129" s="3">
        <v>0.02</v>
      </c>
      <c r="K1129" s="2">
        <v>45280.416956018518</v>
      </c>
      <c r="L1129" s="3" t="s">
        <v>923</v>
      </c>
      <c r="M1129" s="3" t="s">
        <v>893</v>
      </c>
      <c r="N1129" s="2">
        <v>45280.503067129626</v>
      </c>
      <c r="O1129" s="3" t="s">
        <v>898</v>
      </c>
      <c r="P1129" s="3">
        <v>8.9</v>
      </c>
      <c r="Q1129" s="2">
        <v>45280.479456018518</v>
      </c>
      <c r="R1129" s="3" t="s">
        <v>207</v>
      </c>
      <c r="S1129" s="3">
        <v>2.94</v>
      </c>
      <c r="T1129" s="3">
        <v>0.02</v>
      </c>
      <c r="U1129" s="2">
        <v>45279.632314814815</v>
      </c>
      <c r="V1129" s="3" t="s">
        <v>1094</v>
      </c>
      <c r="W1129" s="3" t="s">
        <v>919</v>
      </c>
      <c r="X1129" s="2">
        <v>45280.383935185186</v>
      </c>
      <c r="Y1129" s="3">
        <v>71.5</v>
      </c>
      <c r="Z1129" s="3">
        <v>10.1</v>
      </c>
      <c r="AA1129" s="2">
        <v>45280.371435185181</v>
      </c>
      <c r="AB1129" s="3" t="s">
        <v>681</v>
      </c>
      <c r="AC1129" s="3" t="s">
        <v>30</v>
      </c>
      <c r="AD1129" s="3">
        <v>0.08</v>
      </c>
    </row>
    <row r="1130" spans="1:30" x14ac:dyDescent="0.25">
      <c r="A1130" s="2">
        <v>45279.659074074079</v>
      </c>
      <c r="B1130" s="3">
        <v>70</v>
      </c>
      <c r="C1130" s="3">
        <v>45</v>
      </c>
      <c r="D1130" s="2">
        <v>45280.444745370369</v>
      </c>
      <c r="E1130" s="3">
        <v>73.5</v>
      </c>
      <c r="F1130" s="3">
        <v>10.4</v>
      </c>
      <c r="G1130" s="2">
        <v>45280.436412037037</v>
      </c>
      <c r="H1130" s="3" t="s">
        <v>434</v>
      </c>
      <c r="I1130" s="3" t="s">
        <v>30</v>
      </c>
      <c r="J1130" s="3">
        <v>0.02</v>
      </c>
      <c r="K1130" s="2">
        <v>45280.418344907404</v>
      </c>
      <c r="L1130" s="3" t="s">
        <v>1176</v>
      </c>
      <c r="M1130" s="3" t="s">
        <v>891</v>
      </c>
      <c r="N1130" s="2">
        <v>45280.50445601852</v>
      </c>
      <c r="O1130" s="3" t="s">
        <v>898</v>
      </c>
      <c r="P1130" s="3">
        <v>8.8000000000000007</v>
      </c>
      <c r="Q1130" s="2">
        <v>45280.480844907404</v>
      </c>
      <c r="R1130" s="3" t="s">
        <v>119</v>
      </c>
      <c r="S1130" s="3">
        <v>2.5499999999999998</v>
      </c>
      <c r="T1130" s="3">
        <v>0.02</v>
      </c>
      <c r="U1130" s="2">
        <v>45279.632361111115</v>
      </c>
      <c r="V1130" s="3" t="s">
        <v>1094</v>
      </c>
      <c r="W1130" s="3" t="s">
        <v>919</v>
      </c>
      <c r="X1130" s="2">
        <v>45280.385324074072</v>
      </c>
      <c r="Y1130" s="3">
        <v>71.5</v>
      </c>
      <c r="Z1130" s="3">
        <v>10.1</v>
      </c>
      <c r="AA1130" s="2">
        <v>45280.372824074075</v>
      </c>
      <c r="AB1130" s="3" t="s">
        <v>791</v>
      </c>
      <c r="AC1130" s="3" t="s">
        <v>30</v>
      </c>
      <c r="AD1130" s="3">
        <v>0.08</v>
      </c>
    </row>
    <row r="1131" spans="1:30" x14ac:dyDescent="0.25">
      <c r="A1131" s="2">
        <v>45279.660462962958</v>
      </c>
      <c r="B1131" s="3">
        <v>70</v>
      </c>
      <c r="C1131" s="3">
        <v>45</v>
      </c>
      <c r="D1131" s="2">
        <v>45280.446145833332</v>
      </c>
      <c r="E1131" s="3">
        <v>73.5</v>
      </c>
      <c r="F1131" s="3">
        <v>10.4</v>
      </c>
      <c r="G1131" s="2">
        <v>45280.437800925924</v>
      </c>
      <c r="H1131" s="3" t="s">
        <v>686</v>
      </c>
      <c r="I1131" s="3" t="s">
        <v>30</v>
      </c>
      <c r="J1131" s="3">
        <v>0.02</v>
      </c>
      <c r="K1131" s="2">
        <v>45280.419745370367</v>
      </c>
      <c r="L1131" s="3" t="s">
        <v>1176</v>
      </c>
      <c r="M1131" s="3" t="s">
        <v>891</v>
      </c>
      <c r="N1131" s="2">
        <v>45280.505844907406</v>
      </c>
      <c r="O1131" s="3" t="s">
        <v>898</v>
      </c>
      <c r="P1131" s="3">
        <v>8.8000000000000007</v>
      </c>
      <c r="Q1131" s="2">
        <v>45280.482233796298</v>
      </c>
      <c r="R1131" s="3" t="s">
        <v>346</v>
      </c>
      <c r="S1131" s="3">
        <v>3.29</v>
      </c>
      <c r="T1131" s="3">
        <v>0.02</v>
      </c>
      <c r="U1131" s="2">
        <v>45279.632418981477</v>
      </c>
      <c r="V1131" s="3" t="s">
        <v>1094</v>
      </c>
      <c r="W1131" s="3" t="s">
        <v>919</v>
      </c>
      <c r="X1131" s="2">
        <v>45280.386712962965</v>
      </c>
      <c r="Y1131" s="3">
        <v>71.5</v>
      </c>
      <c r="Z1131" s="3" t="s">
        <v>910</v>
      </c>
      <c r="AA1131" s="2">
        <v>45280.374212962968</v>
      </c>
      <c r="AB1131" s="3" t="s">
        <v>438</v>
      </c>
      <c r="AC1131" s="3" t="s">
        <v>30</v>
      </c>
      <c r="AD1131" s="3">
        <v>0.08</v>
      </c>
    </row>
    <row r="1132" spans="1:30" x14ac:dyDescent="0.25">
      <c r="A1132" s="2">
        <v>45279.661851851852</v>
      </c>
      <c r="B1132" s="3">
        <v>52</v>
      </c>
      <c r="C1132" s="3">
        <v>38</v>
      </c>
      <c r="D1132" s="2">
        <v>45280.447523148148</v>
      </c>
      <c r="E1132" s="3">
        <v>73.5</v>
      </c>
      <c r="F1132" s="3">
        <v>10.4</v>
      </c>
      <c r="G1132" s="2">
        <v>45280.439189814817</v>
      </c>
      <c r="H1132" s="3" t="s">
        <v>681</v>
      </c>
      <c r="I1132" s="3" t="s">
        <v>30</v>
      </c>
      <c r="J1132" s="3">
        <v>0.02</v>
      </c>
      <c r="K1132" s="2">
        <v>45280.421122685184</v>
      </c>
      <c r="L1132" s="3" t="s">
        <v>1288</v>
      </c>
      <c r="M1132" s="3" t="s">
        <v>897</v>
      </c>
      <c r="N1132" s="2">
        <v>45280.507233796292</v>
      </c>
      <c r="O1132" s="3" t="s">
        <v>898</v>
      </c>
      <c r="P1132" s="3">
        <v>8.8000000000000007</v>
      </c>
      <c r="Q1132" s="2">
        <v>45280.483622685184</v>
      </c>
      <c r="R1132" s="3" t="s">
        <v>774</v>
      </c>
      <c r="S1132" s="3">
        <v>3.2</v>
      </c>
      <c r="T1132" s="3">
        <v>0.02</v>
      </c>
      <c r="U1132" s="2">
        <v>45279.633703703701</v>
      </c>
      <c r="V1132" s="3" t="s">
        <v>1276</v>
      </c>
      <c r="W1132" s="3" t="s">
        <v>938</v>
      </c>
      <c r="X1132" s="2">
        <v>45280.388101851851</v>
      </c>
      <c r="Y1132" s="3">
        <v>71.5</v>
      </c>
      <c r="Z1132" s="3" t="s">
        <v>910</v>
      </c>
      <c r="AA1132" s="2">
        <v>45280.375601851847</v>
      </c>
      <c r="AB1132" s="3" t="s">
        <v>784</v>
      </c>
      <c r="AC1132" s="3" t="s">
        <v>30</v>
      </c>
      <c r="AD1132" s="3">
        <v>0.08</v>
      </c>
    </row>
    <row r="1133" spans="1:30" x14ac:dyDescent="0.25">
      <c r="A1133" s="2">
        <v>45279.663240740745</v>
      </c>
      <c r="B1133" s="3">
        <v>68</v>
      </c>
      <c r="C1133" s="3">
        <v>42</v>
      </c>
      <c r="D1133" s="2">
        <v>45280.448912037042</v>
      </c>
      <c r="E1133" s="3" t="s">
        <v>896</v>
      </c>
      <c r="F1133" s="3">
        <v>10.4</v>
      </c>
      <c r="G1133" s="2">
        <v>45280.440578703703</v>
      </c>
      <c r="H1133" s="3" t="s">
        <v>683</v>
      </c>
      <c r="I1133" s="3" t="s">
        <v>30</v>
      </c>
      <c r="J1133" s="3">
        <v>0.02</v>
      </c>
      <c r="K1133" s="2">
        <v>45280.422048611115</v>
      </c>
      <c r="L1133" s="3"/>
      <c r="M1133" s="3" t="s">
        <v>1289</v>
      </c>
      <c r="N1133" s="2">
        <v>45280.508622685185</v>
      </c>
      <c r="O1133" s="3" t="s">
        <v>898</v>
      </c>
      <c r="P1133" s="3">
        <v>8.8000000000000007</v>
      </c>
      <c r="Q1133" s="2">
        <v>45280.48501157407</v>
      </c>
      <c r="R1133" s="3" t="s">
        <v>774</v>
      </c>
      <c r="S1133" s="3" t="s">
        <v>396</v>
      </c>
      <c r="T1133" s="3">
        <v>0.02</v>
      </c>
      <c r="U1133" s="2">
        <v>45279.633750000001</v>
      </c>
      <c r="V1133" s="3" t="s">
        <v>1276</v>
      </c>
      <c r="W1133" s="3" t="s">
        <v>938</v>
      </c>
      <c r="X1133" s="2">
        <v>45280.389490740738</v>
      </c>
      <c r="Y1133" s="3" t="s">
        <v>899</v>
      </c>
      <c r="Z1133" s="3">
        <v>9.9</v>
      </c>
      <c r="AA1133" s="2">
        <v>45280.37699074074</v>
      </c>
      <c r="AB1133" s="3" t="s">
        <v>1421</v>
      </c>
      <c r="AC1133" s="3" t="s">
        <v>30</v>
      </c>
      <c r="AD1133" s="3">
        <v>7.0000000000000007E-2</v>
      </c>
    </row>
    <row r="1134" spans="1:30" x14ac:dyDescent="0.25">
      <c r="A1134" s="2">
        <v>45279.664618055554</v>
      </c>
      <c r="B1134" s="3">
        <v>68</v>
      </c>
      <c r="C1134" s="3">
        <v>42</v>
      </c>
      <c r="D1134" s="2">
        <v>45280.450312500005</v>
      </c>
      <c r="E1134" s="3" t="s">
        <v>896</v>
      </c>
      <c r="F1134" s="3">
        <v>10.4</v>
      </c>
      <c r="G1134" s="2">
        <v>45280.441979166666</v>
      </c>
      <c r="H1134" s="3" t="s">
        <v>434</v>
      </c>
      <c r="I1134" s="3" t="s">
        <v>30</v>
      </c>
      <c r="J1134" s="3">
        <v>0.02</v>
      </c>
      <c r="K1134" s="2">
        <v>45280.42251157407</v>
      </c>
      <c r="L1134" s="3" t="s">
        <v>1290</v>
      </c>
      <c r="M1134" s="3" t="s">
        <v>1289</v>
      </c>
      <c r="N1134" s="2">
        <v>45280.510011574079</v>
      </c>
      <c r="O1134" s="3" t="s">
        <v>898</v>
      </c>
      <c r="P1134" s="3">
        <v>8.6999999999999993</v>
      </c>
      <c r="Q1134" s="2">
        <v>45280.486400462964</v>
      </c>
      <c r="R1134" s="3" t="s">
        <v>775</v>
      </c>
      <c r="S1134" s="3">
        <v>3.11</v>
      </c>
      <c r="T1134" s="3">
        <v>0.02</v>
      </c>
      <c r="U1134" s="2">
        <v>45279.63380787037</v>
      </c>
      <c r="V1134" s="3" t="s">
        <v>1276</v>
      </c>
      <c r="W1134" s="3" t="s">
        <v>938</v>
      </c>
      <c r="X1134" s="2">
        <v>45280.390879629631</v>
      </c>
      <c r="Y1134" s="3">
        <v>72.5</v>
      </c>
      <c r="Z1134" s="3">
        <v>9.9</v>
      </c>
      <c r="AA1134" s="2">
        <v>45280.37976851852</v>
      </c>
      <c r="AB1134" s="3" t="s">
        <v>1421</v>
      </c>
      <c r="AC1134" s="3" t="s">
        <v>30</v>
      </c>
      <c r="AD1134" s="3">
        <v>0.08</v>
      </c>
    </row>
    <row r="1135" spans="1:30" x14ac:dyDescent="0.25">
      <c r="A1135" s="2">
        <v>45279.666006944448</v>
      </c>
      <c r="B1135" s="3">
        <v>54</v>
      </c>
      <c r="C1135" s="3">
        <v>35</v>
      </c>
      <c r="D1135" s="2">
        <v>45280.451689814814</v>
      </c>
      <c r="E1135" s="3" t="s">
        <v>896</v>
      </c>
      <c r="F1135" s="3">
        <v>10.4</v>
      </c>
      <c r="G1135" s="2">
        <v>45280.443356481483</v>
      </c>
      <c r="H1135" s="3" t="s">
        <v>434</v>
      </c>
      <c r="I1135" s="3" t="s">
        <v>30</v>
      </c>
      <c r="J1135" s="3">
        <v>0.02</v>
      </c>
      <c r="K1135" s="2">
        <v>45280.423900462964</v>
      </c>
      <c r="L1135" s="3" t="s">
        <v>1290</v>
      </c>
      <c r="M1135" s="3" t="s">
        <v>1289</v>
      </c>
      <c r="N1135" s="2">
        <v>45280.511400462958</v>
      </c>
      <c r="O1135" s="3" t="s">
        <v>898</v>
      </c>
      <c r="P1135" s="3">
        <v>8.8000000000000007</v>
      </c>
      <c r="Q1135" s="2">
        <v>45280.487800925926</v>
      </c>
      <c r="R1135" s="3" t="s">
        <v>340</v>
      </c>
      <c r="S1135" s="3">
        <v>3.05</v>
      </c>
      <c r="T1135" s="3">
        <v>0.02</v>
      </c>
      <c r="U1135" s="2">
        <v>45279.635092592594</v>
      </c>
      <c r="V1135" s="3" t="s">
        <v>1179</v>
      </c>
      <c r="W1135" s="3" t="s">
        <v>1313</v>
      </c>
      <c r="X1135" s="2">
        <v>45280.392268518517</v>
      </c>
      <c r="Y1135" s="3" t="s">
        <v>897</v>
      </c>
      <c r="Z1135" s="3">
        <v>9.9</v>
      </c>
      <c r="AA1135" s="2">
        <v>45280.381157407406</v>
      </c>
      <c r="AB1135" s="3" t="s">
        <v>688</v>
      </c>
      <c r="AC1135" s="3" t="s">
        <v>30</v>
      </c>
      <c r="AD1135" s="3">
        <v>7.0000000000000007E-2</v>
      </c>
    </row>
    <row r="1136" spans="1:30" x14ac:dyDescent="0.25">
      <c r="A1136" s="2">
        <v>45279.667395833334</v>
      </c>
      <c r="B1136" s="3">
        <v>78</v>
      </c>
      <c r="C1136" s="3">
        <v>47</v>
      </c>
      <c r="D1136" s="2">
        <v>45280.453078703707</v>
      </c>
      <c r="E1136" s="3" t="s">
        <v>896</v>
      </c>
      <c r="F1136" s="3">
        <v>10.4</v>
      </c>
      <c r="G1136" s="2">
        <v>45280.444745370369</v>
      </c>
      <c r="H1136" s="3" t="s">
        <v>783</v>
      </c>
      <c r="I1136" s="3" t="s">
        <v>30</v>
      </c>
      <c r="J1136" s="3">
        <v>0.02</v>
      </c>
      <c r="K1136" s="2">
        <v>45280.425300925926</v>
      </c>
      <c r="L1136" s="3" t="s">
        <v>1282</v>
      </c>
      <c r="M1136" s="3" t="s">
        <v>894</v>
      </c>
      <c r="N1136" s="2">
        <v>45280.512789351851</v>
      </c>
      <c r="O1136" s="3" t="s">
        <v>898</v>
      </c>
      <c r="P1136" s="3">
        <v>8.8000000000000007</v>
      </c>
      <c r="Q1136" s="2">
        <v>45280.489178240736</v>
      </c>
      <c r="R1136" s="3" t="s">
        <v>435</v>
      </c>
      <c r="S1136" s="3">
        <v>2.7</v>
      </c>
      <c r="T1136" s="3">
        <v>0.02</v>
      </c>
      <c r="U1136" s="2">
        <v>45279.635138888887</v>
      </c>
      <c r="V1136" s="3" t="s">
        <v>1179</v>
      </c>
      <c r="W1136" s="3" t="s">
        <v>1313</v>
      </c>
      <c r="X1136" s="2">
        <v>45280.393657407403</v>
      </c>
      <c r="Y1136" s="3" t="s">
        <v>897</v>
      </c>
      <c r="Z1136" s="3">
        <v>9.8000000000000007</v>
      </c>
      <c r="AA1136" s="2">
        <v>45280.3825462963</v>
      </c>
      <c r="AB1136" s="3" t="s">
        <v>330</v>
      </c>
      <c r="AC1136" s="3" t="s">
        <v>30</v>
      </c>
      <c r="AD1136" s="3">
        <v>0.08</v>
      </c>
    </row>
    <row r="1137" spans="1:30" x14ac:dyDescent="0.25">
      <c r="A1137" s="2">
        <v>45280.363032407404</v>
      </c>
      <c r="B1137" s="3">
        <v>252</v>
      </c>
      <c r="C1137" s="3">
        <v>206</v>
      </c>
      <c r="D1137" s="2">
        <v>45280.454467592594</v>
      </c>
      <c r="E1137" s="3" t="s">
        <v>896</v>
      </c>
      <c r="F1137" s="3">
        <v>10.4</v>
      </c>
      <c r="G1137" s="2">
        <v>45280.446145833332</v>
      </c>
      <c r="H1137" s="3" t="s">
        <v>784</v>
      </c>
      <c r="I1137" s="3" t="s">
        <v>30</v>
      </c>
      <c r="J1137" s="3">
        <v>0.02</v>
      </c>
      <c r="K1137" s="2">
        <v>45280.426678240736</v>
      </c>
      <c r="L1137" s="3" t="s">
        <v>1094</v>
      </c>
      <c r="M1137" s="3" t="s">
        <v>899</v>
      </c>
      <c r="N1137" s="2">
        <v>45280.514178240745</v>
      </c>
      <c r="O1137" s="3" t="s">
        <v>898</v>
      </c>
      <c r="P1137" s="3">
        <v>8.8000000000000007</v>
      </c>
      <c r="Q1137" s="2">
        <v>45280.490567129629</v>
      </c>
      <c r="R1137" s="3" t="s">
        <v>1239</v>
      </c>
      <c r="S1137" s="3">
        <v>2.4300000000000002</v>
      </c>
      <c r="T1137" s="3">
        <v>0.02</v>
      </c>
      <c r="U1137" s="2">
        <v>45279.635185185187</v>
      </c>
      <c r="V1137" s="3" t="s">
        <v>1179</v>
      </c>
      <c r="W1137" s="3" t="s">
        <v>1313</v>
      </c>
      <c r="X1137" s="2">
        <v>45280.395046296297</v>
      </c>
      <c r="Y1137" s="3" t="s">
        <v>897</v>
      </c>
      <c r="Z1137" s="3">
        <v>9.8000000000000007</v>
      </c>
      <c r="AA1137" s="2">
        <v>45280.383935185186</v>
      </c>
      <c r="AB1137" s="3" t="s">
        <v>343</v>
      </c>
      <c r="AC1137" s="3" t="s">
        <v>30</v>
      </c>
      <c r="AD1137" s="3">
        <v>7.0000000000000007E-2</v>
      </c>
    </row>
    <row r="1138" spans="1:30" x14ac:dyDescent="0.25">
      <c r="A1138" s="2">
        <v>45280.36418981482</v>
      </c>
      <c r="B1138" s="3">
        <v>252</v>
      </c>
      <c r="C1138" s="3">
        <v>206</v>
      </c>
      <c r="D1138" s="2">
        <v>45280.45585648148</v>
      </c>
      <c r="E1138" s="3" t="s">
        <v>896</v>
      </c>
      <c r="F1138" s="3">
        <v>10.4</v>
      </c>
      <c r="G1138" s="2">
        <v>45280.447523148148</v>
      </c>
      <c r="H1138" s="3" t="s">
        <v>785</v>
      </c>
      <c r="I1138" s="3" t="s">
        <v>30</v>
      </c>
      <c r="J1138" s="3">
        <v>0.02</v>
      </c>
      <c r="K1138" s="2">
        <v>45280.428067129629</v>
      </c>
      <c r="L1138" s="3" t="s">
        <v>1094</v>
      </c>
      <c r="M1138" s="3" t="s">
        <v>899</v>
      </c>
      <c r="N1138" s="2">
        <v>45280.515567129631</v>
      </c>
      <c r="O1138" s="3" t="s">
        <v>898</v>
      </c>
      <c r="P1138" s="3">
        <v>8.8000000000000007</v>
      </c>
      <c r="Q1138" s="2">
        <v>45280.491956018523</v>
      </c>
      <c r="R1138" s="3" t="s">
        <v>1239</v>
      </c>
      <c r="S1138" s="3">
        <v>2.19</v>
      </c>
      <c r="T1138" s="3">
        <v>0.02</v>
      </c>
      <c r="U1138" s="2">
        <v>45279.636481481481</v>
      </c>
      <c r="V1138" s="3" t="s">
        <v>1065</v>
      </c>
      <c r="W1138" s="3" t="s">
        <v>1306</v>
      </c>
      <c r="X1138" s="2">
        <v>45280.39643518519</v>
      </c>
      <c r="Y1138" s="3">
        <v>73.5</v>
      </c>
      <c r="Z1138" s="3">
        <v>9.6999999999999993</v>
      </c>
      <c r="AA1138" s="2">
        <v>45280.385324074072</v>
      </c>
      <c r="AB1138" s="3" t="s">
        <v>149</v>
      </c>
      <c r="AC1138" s="3" t="s">
        <v>30</v>
      </c>
      <c r="AD1138" s="3">
        <v>7.0000000000000007E-2</v>
      </c>
    </row>
    <row r="1139" spans="1:30" x14ac:dyDescent="0.25">
      <c r="A1139" s="2">
        <v>45280.365578703699</v>
      </c>
      <c r="B1139" s="3">
        <v>245</v>
      </c>
      <c r="C1139" s="3">
        <v>174</v>
      </c>
      <c r="D1139" s="2">
        <v>45280.457245370373</v>
      </c>
      <c r="E1139" s="3" t="s">
        <v>896</v>
      </c>
      <c r="F1139" s="3">
        <v>10.5</v>
      </c>
      <c r="G1139" s="2">
        <v>45280.448912037042</v>
      </c>
      <c r="H1139" s="3" t="s">
        <v>786</v>
      </c>
      <c r="I1139" s="3" t="s">
        <v>30</v>
      </c>
      <c r="J1139" s="3">
        <v>0.02</v>
      </c>
      <c r="K1139" s="2">
        <v>45280.428298611107</v>
      </c>
      <c r="L1139" s="3"/>
      <c r="M1139" s="3" t="s">
        <v>1278</v>
      </c>
      <c r="N1139" s="2">
        <v>45280.516956018517</v>
      </c>
      <c r="O1139" s="3" t="s">
        <v>898</v>
      </c>
      <c r="P1139" s="3">
        <v>8.8000000000000007</v>
      </c>
      <c r="Q1139" s="2">
        <v>45280.493344907409</v>
      </c>
      <c r="R1139" s="3" t="s">
        <v>681</v>
      </c>
      <c r="S1139" s="3">
        <v>2.13</v>
      </c>
      <c r="T1139" s="3">
        <v>0.02</v>
      </c>
      <c r="U1139" s="2">
        <v>45279.636516203704</v>
      </c>
      <c r="V1139" s="3" t="s">
        <v>1065</v>
      </c>
      <c r="W1139" s="3" t="s">
        <v>1306</v>
      </c>
      <c r="X1139" s="2">
        <v>45280.397824074069</v>
      </c>
      <c r="Y1139" s="3">
        <v>73.5</v>
      </c>
      <c r="Z1139" s="3">
        <v>9.6999999999999993</v>
      </c>
      <c r="AA1139" s="2">
        <v>45280.386712962965</v>
      </c>
      <c r="AB1139" s="3" t="s">
        <v>689</v>
      </c>
      <c r="AC1139" s="3" t="s">
        <v>30</v>
      </c>
      <c r="AD1139" s="3">
        <v>0.06</v>
      </c>
    </row>
    <row r="1140" spans="1:30" x14ac:dyDescent="0.25">
      <c r="A1140" s="2">
        <v>45280.366979166662</v>
      </c>
      <c r="B1140" s="3">
        <v>226</v>
      </c>
      <c r="C1140" s="3">
        <v>161</v>
      </c>
      <c r="D1140" s="2">
        <v>45280.458634259259</v>
      </c>
      <c r="E1140" s="3" t="s">
        <v>896</v>
      </c>
      <c r="F1140" s="3">
        <v>10.5</v>
      </c>
      <c r="G1140" s="2">
        <v>45280.450312500005</v>
      </c>
      <c r="H1140" s="3" t="s">
        <v>787</v>
      </c>
      <c r="I1140" s="3" t="s">
        <v>30</v>
      </c>
      <c r="J1140" s="3">
        <v>0.02</v>
      </c>
      <c r="K1140" s="2">
        <v>45280.429456018523</v>
      </c>
      <c r="L1140" s="3" t="s">
        <v>943</v>
      </c>
      <c r="M1140" s="3" t="s">
        <v>1278</v>
      </c>
      <c r="N1140" s="2">
        <v>45280.51834490741</v>
      </c>
      <c r="O1140" s="3" t="s">
        <v>898</v>
      </c>
      <c r="P1140" s="3">
        <v>8.8000000000000007</v>
      </c>
      <c r="Q1140" s="2">
        <v>45280.494733796295</v>
      </c>
      <c r="R1140" s="3" t="s">
        <v>849</v>
      </c>
      <c r="S1140" s="3">
        <v>2.02</v>
      </c>
      <c r="T1140" s="3">
        <v>0.02</v>
      </c>
      <c r="U1140" s="2">
        <v>45279.636574074073</v>
      </c>
      <c r="V1140" s="3" t="s">
        <v>1065</v>
      </c>
      <c r="W1140" s="3" t="s">
        <v>1306</v>
      </c>
      <c r="X1140" s="2">
        <v>45280.399212962962</v>
      </c>
      <c r="Y1140" s="3" t="s">
        <v>896</v>
      </c>
      <c r="Z1140" s="3">
        <v>9.6</v>
      </c>
      <c r="AA1140" s="2">
        <v>45280.388101851851</v>
      </c>
      <c r="AB1140" s="3" t="s">
        <v>783</v>
      </c>
      <c r="AC1140" s="3" t="s">
        <v>30</v>
      </c>
      <c r="AD1140" s="3">
        <v>0.06</v>
      </c>
    </row>
    <row r="1141" spans="1:30" x14ac:dyDescent="0.25">
      <c r="A1141" s="2">
        <v>45280.368356481486</v>
      </c>
      <c r="B1141" s="3">
        <v>226</v>
      </c>
      <c r="C1141" s="3">
        <v>161</v>
      </c>
      <c r="D1141" s="2">
        <v>45280.460023148145</v>
      </c>
      <c r="E1141" s="3" t="s">
        <v>896</v>
      </c>
      <c r="F1141" s="3">
        <v>10.5</v>
      </c>
      <c r="G1141" s="2">
        <v>45280.451689814814</v>
      </c>
      <c r="H1141" s="3" t="s">
        <v>787</v>
      </c>
      <c r="I1141" s="3" t="s">
        <v>30</v>
      </c>
      <c r="J1141" s="3">
        <v>0.02</v>
      </c>
      <c r="K1141" s="2">
        <v>45280.430844907409</v>
      </c>
      <c r="L1141" s="3" t="s">
        <v>938</v>
      </c>
      <c r="M1141" s="3" t="s">
        <v>889</v>
      </c>
      <c r="N1141" s="2">
        <v>45280.519745370373</v>
      </c>
      <c r="O1141" s="3" t="s">
        <v>898</v>
      </c>
      <c r="P1141" s="3">
        <v>8.8000000000000007</v>
      </c>
      <c r="Q1141" s="2">
        <v>45280.496122685188</v>
      </c>
      <c r="R1141" s="3" t="s">
        <v>1118</v>
      </c>
      <c r="S1141" s="3">
        <v>1.31</v>
      </c>
      <c r="T1141" s="3">
        <v>0.02</v>
      </c>
      <c r="U1141" s="2">
        <v>45279.637870370367</v>
      </c>
      <c r="V1141" s="3" t="s">
        <v>1285</v>
      </c>
      <c r="W1141" s="3" t="s">
        <v>864</v>
      </c>
      <c r="X1141" s="2">
        <v>45280.400601851856</v>
      </c>
      <c r="Y1141" s="3">
        <v>74.5</v>
      </c>
      <c r="Z1141" s="3">
        <v>9.6</v>
      </c>
      <c r="AA1141" s="2">
        <v>45280.389490740738</v>
      </c>
      <c r="AB1141" s="3" t="s">
        <v>436</v>
      </c>
      <c r="AC1141" s="3" t="s">
        <v>30</v>
      </c>
      <c r="AD1141" s="3">
        <v>0.06</v>
      </c>
    </row>
    <row r="1142" spans="1:30" x14ac:dyDescent="0.25">
      <c r="A1142" s="2">
        <v>45280.369745370372</v>
      </c>
      <c r="B1142" s="3">
        <v>211</v>
      </c>
      <c r="C1142" s="3">
        <v>142</v>
      </c>
      <c r="D1142" s="2">
        <v>45280.461412037039</v>
      </c>
      <c r="E1142" s="3" t="s">
        <v>896</v>
      </c>
      <c r="F1142" s="3">
        <v>10.5</v>
      </c>
      <c r="G1142" s="2">
        <v>45280.453078703707</v>
      </c>
      <c r="H1142" s="3" t="s">
        <v>788</v>
      </c>
      <c r="I1142" s="3" t="s">
        <v>30</v>
      </c>
      <c r="J1142" s="3">
        <v>0.02</v>
      </c>
      <c r="K1142" s="2">
        <v>45280.432233796295</v>
      </c>
      <c r="L1142" s="3" t="s">
        <v>938</v>
      </c>
      <c r="M1142" s="3" t="s">
        <v>889</v>
      </c>
      <c r="N1142" s="2">
        <v>45280.521122685182</v>
      </c>
      <c r="O1142" s="3" t="s">
        <v>898</v>
      </c>
      <c r="P1142" s="3">
        <v>8.8000000000000007</v>
      </c>
      <c r="Q1142" s="2">
        <v>45280.497511574074</v>
      </c>
      <c r="R1142" s="3" t="s">
        <v>1118</v>
      </c>
      <c r="S1142" s="3">
        <v>1.06</v>
      </c>
      <c r="T1142" s="3">
        <v>0.02</v>
      </c>
      <c r="U1142" s="2">
        <v>45279.637916666667</v>
      </c>
      <c r="V1142" s="3" t="s">
        <v>1285</v>
      </c>
      <c r="W1142" s="3" t="s">
        <v>864</v>
      </c>
      <c r="X1142" s="2">
        <v>45280.401990740742</v>
      </c>
      <c r="Y1142" s="3">
        <v>74.5</v>
      </c>
      <c r="Z1142" s="3">
        <v>9.6</v>
      </c>
      <c r="AA1142" s="2">
        <v>45280.390879629631</v>
      </c>
      <c r="AB1142" s="3" t="s">
        <v>796</v>
      </c>
      <c r="AC1142" s="3" t="s">
        <v>30</v>
      </c>
      <c r="AD1142" s="3">
        <v>0.06</v>
      </c>
    </row>
    <row r="1143" spans="1:30" x14ac:dyDescent="0.25">
      <c r="A1143" s="2">
        <v>45280.371134259258</v>
      </c>
      <c r="B1143" s="3">
        <v>152</v>
      </c>
      <c r="C1143" s="3">
        <v>113</v>
      </c>
      <c r="D1143" s="2">
        <v>45280.464189814811</v>
      </c>
      <c r="E1143" s="3">
        <v>71.5</v>
      </c>
      <c r="F1143" s="3">
        <v>10.7</v>
      </c>
      <c r="G1143" s="2">
        <v>45280.454467592594</v>
      </c>
      <c r="H1143" s="3" t="s">
        <v>576</v>
      </c>
      <c r="I1143" s="3" t="s">
        <v>30</v>
      </c>
      <c r="J1143" s="3">
        <v>0.02</v>
      </c>
      <c r="K1143" s="2">
        <v>45280.433622685188</v>
      </c>
      <c r="L1143" s="3" t="s">
        <v>925</v>
      </c>
      <c r="M1143" s="3" t="s">
        <v>898</v>
      </c>
      <c r="N1143" s="2">
        <v>45280.522523148145</v>
      </c>
      <c r="O1143" s="3" t="s">
        <v>898</v>
      </c>
      <c r="P1143" s="3">
        <v>8.6999999999999993</v>
      </c>
      <c r="Q1143" s="2">
        <v>45280.500289351854</v>
      </c>
      <c r="R1143" s="3" t="s">
        <v>518</v>
      </c>
      <c r="S1143" s="3" t="s">
        <v>30</v>
      </c>
      <c r="T1143" s="3">
        <v>0.02</v>
      </c>
      <c r="U1143" s="2">
        <v>45279.637962962966</v>
      </c>
      <c r="V1143" s="3" t="s">
        <v>1285</v>
      </c>
      <c r="W1143" s="3" t="s">
        <v>864</v>
      </c>
      <c r="X1143" s="2">
        <v>45280.403379629628</v>
      </c>
      <c r="Y1143" s="3">
        <v>74.5</v>
      </c>
      <c r="Z1143" s="3">
        <v>9.5</v>
      </c>
      <c r="AA1143" s="2">
        <v>45280.392268518517</v>
      </c>
      <c r="AB1143" s="3" t="s">
        <v>840</v>
      </c>
      <c r="AC1143" s="3" t="s">
        <v>30</v>
      </c>
      <c r="AD1143" s="3">
        <v>0.06</v>
      </c>
    </row>
    <row r="1144" spans="1:30" x14ac:dyDescent="0.25">
      <c r="A1144" s="2">
        <v>45280.372523148151</v>
      </c>
      <c r="B1144" s="3">
        <v>152</v>
      </c>
      <c r="C1144" s="3">
        <v>113</v>
      </c>
      <c r="D1144" s="2">
        <v>45280.465578703705</v>
      </c>
      <c r="E1144" s="3">
        <v>71.5</v>
      </c>
      <c r="F1144" s="3">
        <v>10.5</v>
      </c>
      <c r="G1144" s="2">
        <v>45280.45585648148</v>
      </c>
      <c r="H1144" s="3" t="s">
        <v>279</v>
      </c>
      <c r="I1144" s="3" t="s">
        <v>30</v>
      </c>
      <c r="J1144" s="3">
        <v>0.02</v>
      </c>
      <c r="K1144" s="2">
        <v>45280.435011574074</v>
      </c>
      <c r="L1144" s="3" t="s">
        <v>927</v>
      </c>
      <c r="M1144" s="3" t="s">
        <v>897</v>
      </c>
      <c r="N1144" s="2">
        <v>45280.523900462962</v>
      </c>
      <c r="O1144" s="3">
        <v>70.5</v>
      </c>
      <c r="P1144" s="3">
        <v>8.8000000000000007</v>
      </c>
      <c r="Q1144" s="2">
        <v>45280.50167824074</v>
      </c>
      <c r="R1144" s="3" t="s">
        <v>821</v>
      </c>
      <c r="S1144" s="3" t="s">
        <v>30</v>
      </c>
      <c r="T1144" s="3">
        <v>0.02</v>
      </c>
      <c r="U1144" s="2">
        <v>45279.63925925926</v>
      </c>
      <c r="V1144" s="3" t="s">
        <v>1285</v>
      </c>
      <c r="W1144" s="3" t="s">
        <v>905</v>
      </c>
      <c r="X1144" s="2">
        <v>45280.404768518521</v>
      </c>
      <c r="Y1144" s="3" t="s">
        <v>900</v>
      </c>
      <c r="Z1144" s="3">
        <v>9.5</v>
      </c>
      <c r="AA1144" s="2">
        <v>45280.393657407403</v>
      </c>
      <c r="AB1144" s="3" t="s">
        <v>433</v>
      </c>
      <c r="AC1144" s="3" t="s">
        <v>30</v>
      </c>
      <c r="AD1144" s="3">
        <v>0.06</v>
      </c>
    </row>
    <row r="1145" spans="1:30" x14ac:dyDescent="0.25">
      <c r="A1145" s="2">
        <v>45280.373912037037</v>
      </c>
      <c r="B1145" s="3">
        <v>167</v>
      </c>
      <c r="C1145" s="3">
        <v>119</v>
      </c>
      <c r="D1145" s="2">
        <v>45280.466967592598</v>
      </c>
      <c r="E1145" s="3" t="s">
        <v>899</v>
      </c>
      <c r="F1145" s="3">
        <v>10.4</v>
      </c>
      <c r="G1145" s="2">
        <v>45280.457245370373</v>
      </c>
      <c r="H1145" s="3" t="s">
        <v>781</v>
      </c>
      <c r="I1145" s="3" t="s">
        <v>30</v>
      </c>
      <c r="J1145" s="3">
        <v>0.02</v>
      </c>
      <c r="K1145" s="2">
        <v>45280.436400462961</v>
      </c>
      <c r="L1145" s="3" t="s">
        <v>927</v>
      </c>
      <c r="M1145" s="3" t="s">
        <v>897</v>
      </c>
      <c r="N1145" s="2">
        <v>45280.525289351848</v>
      </c>
      <c r="O1145" s="3">
        <v>70.5</v>
      </c>
      <c r="P1145" s="3">
        <v>8.6999999999999993</v>
      </c>
      <c r="Q1145" s="2">
        <v>45280.503067129626</v>
      </c>
      <c r="R1145" s="3" t="s">
        <v>277</v>
      </c>
      <c r="S1145" s="3" t="s">
        <v>30</v>
      </c>
      <c r="T1145" s="3">
        <v>0.02</v>
      </c>
      <c r="U1145" s="2">
        <v>45279.639317129629</v>
      </c>
      <c r="V1145" s="3" t="s">
        <v>1285</v>
      </c>
      <c r="W1145" s="3" t="s">
        <v>905</v>
      </c>
      <c r="X1145" s="2">
        <v>45280.406157407408</v>
      </c>
      <c r="Y1145" s="3" t="s">
        <v>900</v>
      </c>
      <c r="Z1145" s="3">
        <v>9.5</v>
      </c>
      <c r="AA1145" s="2">
        <v>45280.395046296297</v>
      </c>
      <c r="AB1145" s="3" t="s">
        <v>1147</v>
      </c>
      <c r="AC1145" s="3" t="s">
        <v>30</v>
      </c>
      <c r="AD1145" s="3">
        <v>0.05</v>
      </c>
    </row>
    <row r="1146" spans="1:30" x14ac:dyDescent="0.25">
      <c r="A1146" s="2">
        <v>45280.375300925924</v>
      </c>
      <c r="B1146" s="3">
        <v>217</v>
      </c>
      <c r="C1146" s="3">
        <v>150</v>
      </c>
      <c r="D1146" s="2">
        <v>45280.468356481477</v>
      </c>
      <c r="E1146" s="3" t="s">
        <v>899</v>
      </c>
      <c r="F1146" s="3">
        <v>10.3</v>
      </c>
      <c r="G1146" s="2">
        <v>45280.458634259259</v>
      </c>
      <c r="H1146" s="3" t="s">
        <v>438</v>
      </c>
      <c r="I1146" s="3" t="s">
        <v>30</v>
      </c>
      <c r="J1146" s="3">
        <v>0.02</v>
      </c>
      <c r="K1146" s="2">
        <v>45280.437789351854</v>
      </c>
      <c r="L1146" s="3" t="s">
        <v>1285</v>
      </c>
      <c r="M1146" s="3" t="s">
        <v>896</v>
      </c>
      <c r="N1146" s="2">
        <v>45280.526678240742</v>
      </c>
      <c r="O1146" s="3">
        <v>70.5</v>
      </c>
      <c r="P1146" s="3">
        <v>8.6999999999999993</v>
      </c>
      <c r="Q1146" s="2">
        <v>45280.50445601852</v>
      </c>
      <c r="R1146" s="3" t="s">
        <v>539</v>
      </c>
      <c r="S1146" s="3" t="s">
        <v>30</v>
      </c>
      <c r="T1146" s="3">
        <v>0.02</v>
      </c>
      <c r="U1146" s="2">
        <v>45279.639374999999</v>
      </c>
      <c r="V1146" s="3" t="s">
        <v>1285</v>
      </c>
      <c r="W1146" s="3" t="s">
        <v>905</v>
      </c>
      <c r="X1146" s="2">
        <v>45280.407546296294</v>
      </c>
      <c r="Y1146" s="3" t="s">
        <v>900</v>
      </c>
      <c r="Z1146" s="3">
        <v>9.5</v>
      </c>
      <c r="AA1146" s="2">
        <v>45280.39643518519</v>
      </c>
      <c r="AB1146" s="3" t="s">
        <v>1150</v>
      </c>
      <c r="AC1146" s="3" t="s">
        <v>30</v>
      </c>
      <c r="AD1146" s="3">
        <v>0.06</v>
      </c>
    </row>
    <row r="1147" spans="1:30" x14ac:dyDescent="0.25">
      <c r="A1147" s="2">
        <v>45280.376689814817</v>
      </c>
      <c r="B1147" s="3">
        <v>217</v>
      </c>
      <c r="C1147" s="3">
        <v>150</v>
      </c>
      <c r="D1147" s="2">
        <v>45280.46974537037</v>
      </c>
      <c r="E1147" s="3">
        <v>72.5</v>
      </c>
      <c r="F1147" s="3">
        <v>10.3</v>
      </c>
      <c r="G1147" s="2">
        <v>45280.460023148145</v>
      </c>
      <c r="H1147" s="3" t="s">
        <v>151</v>
      </c>
      <c r="I1147" s="3" t="s">
        <v>30</v>
      </c>
      <c r="J1147" s="3">
        <v>0.02</v>
      </c>
      <c r="K1147" s="2">
        <v>45280.438715277778</v>
      </c>
      <c r="L1147" s="3"/>
      <c r="M1147" s="3" t="s">
        <v>1183</v>
      </c>
      <c r="N1147" s="2">
        <v>45280.528067129635</v>
      </c>
      <c r="O1147" s="3">
        <v>70.5</v>
      </c>
      <c r="P1147" s="3">
        <v>8.6999999999999993</v>
      </c>
      <c r="Q1147" s="2">
        <v>45280.505844907406</v>
      </c>
      <c r="R1147" s="3" t="s">
        <v>805</v>
      </c>
      <c r="S1147" s="3" t="s">
        <v>30</v>
      </c>
      <c r="T1147" s="3">
        <v>0.02</v>
      </c>
      <c r="U1147" s="2">
        <v>45279.640648148154</v>
      </c>
      <c r="V1147" s="3" t="s">
        <v>949</v>
      </c>
      <c r="W1147" s="3" t="s">
        <v>899</v>
      </c>
      <c r="X1147" s="2">
        <v>45280.408935185187</v>
      </c>
      <c r="Y1147" s="3">
        <v>75.5</v>
      </c>
      <c r="Z1147" s="3">
        <v>9.4</v>
      </c>
      <c r="AA1147" s="2">
        <v>45280.397824074069</v>
      </c>
      <c r="AB1147" s="3" t="s">
        <v>793</v>
      </c>
      <c r="AC1147" s="3" t="s">
        <v>30</v>
      </c>
      <c r="AD1147" s="3">
        <v>0.05</v>
      </c>
    </row>
    <row r="1148" spans="1:30" x14ac:dyDescent="0.25">
      <c r="A1148" s="2">
        <v>45280.37809027778</v>
      </c>
      <c r="B1148" s="3">
        <v>173</v>
      </c>
      <c r="C1148" s="3">
        <v>119</v>
      </c>
      <c r="D1148" s="2">
        <v>45280.471134259264</v>
      </c>
      <c r="E1148" s="3">
        <v>72.5</v>
      </c>
      <c r="F1148" s="3">
        <v>10.199999999999999</v>
      </c>
      <c r="G1148" s="2">
        <v>45280.461412037039</v>
      </c>
      <c r="H1148" s="3" t="s">
        <v>775</v>
      </c>
      <c r="I1148" s="3">
        <v>1.72</v>
      </c>
      <c r="J1148" s="3">
        <v>0.02</v>
      </c>
      <c r="K1148" s="2">
        <v>45280.43917824074</v>
      </c>
      <c r="L1148" s="3" t="s">
        <v>928</v>
      </c>
      <c r="M1148" s="3" t="s">
        <v>1183</v>
      </c>
      <c r="N1148" s="2">
        <v>45280.529456018514</v>
      </c>
      <c r="O1148" s="3">
        <v>70.5</v>
      </c>
      <c r="P1148" s="3">
        <v>8.6999999999999993</v>
      </c>
      <c r="Q1148" s="2">
        <v>45280.507233796292</v>
      </c>
      <c r="R1148" s="3" t="s">
        <v>847</v>
      </c>
      <c r="S1148" s="3" t="s">
        <v>30</v>
      </c>
      <c r="T1148" s="3">
        <v>0.02</v>
      </c>
      <c r="U1148" s="2">
        <v>45279.640682870369</v>
      </c>
      <c r="V1148" s="3" t="s">
        <v>949</v>
      </c>
      <c r="W1148" s="3" t="s">
        <v>899</v>
      </c>
      <c r="X1148" s="2">
        <v>45280.410324074073</v>
      </c>
      <c r="Y1148" s="3">
        <v>75.5</v>
      </c>
      <c r="Z1148" s="3">
        <v>9.5</v>
      </c>
      <c r="AA1148" s="2">
        <v>45280.399212962962</v>
      </c>
      <c r="AB1148" s="3" t="s">
        <v>282</v>
      </c>
      <c r="AC1148" s="3" t="s">
        <v>30</v>
      </c>
      <c r="AD1148" s="3">
        <v>0.05</v>
      </c>
    </row>
    <row r="1149" spans="1:30" x14ac:dyDescent="0.25">
      <c r="A1149" s="2">
        <v>45280.379467592589</v>
      </c>
      <c r="B1149" s="3">
        <v>153</v>
      </c>
      <c r="C1149" s="3">
        <v>110</v>
      </c>
      <c r="D1149" s="2">
        <v>45280.47252314815</v>
      </c>
      <c r="E1149" s="3" t="s">
        <v>899</v>
      </c>
      <c r="F1149" s="3">
        <v>10.1</v>
      </c>
      <c r="G1149" s="2">
        <v>45280.464189814811</v>
      </c>
      <c r="H1149" s="3" t="s">
        <v>789</v>
      </c>
      <c r="I1149" s="3">
        <v>1.1599999999999999</v>
      </c>
      <c r="J1149" s="3">
        <v>0.02</v>
      </c>
      <c r="K1149" s="2">
        <v>45280.440567129626</v>
      </c>
      <c r="L1149" s="3" t="s">
        <v>928</v>
      </c>
      <c r="M1149" s="3" t="s">
        <v>1183</v>
      </c>
      <c r="N1149" s="2">
        <v>45280.530844907407</v>
      </c>
      <c r="O1149" s="3">
        <v>70.5</v>
      </c>
      <c r="P1149" s="3">
        <v>8.6999999999999993</v>
      </c>
      <c r="Q1149" s="2">
        <v>45280.508622685185</v>
      </c>
      <c r="R1149" s="3" t="s">
        <v>542</v>
      </c>
      <c r="S1149" s="3" t="s">
        <v>30</v>
      </c>
      <c r="T1149" s="3">
        <v>0.02</v>
      </c>
      <c r="U1149" s="2">
        <v>45279.640729166669</v>
      </c>
      <c r="V1149" s="3" t="s">
        <v>949</v>
      </c>
      <c r="W1149" s="3" t="s">
        <v>899</v>
      </c>
      <c r="X1149" s="2">
        <v>45280.411712962959</v>
      </c>
      <c r="Y1149" s="3">
        <v>75.5</v>
      </c>
      <c r="Z1149" s="3">
        <v>9.5</v>
      </c>
      <c r="AA1149" s="2">
        <v>45280.400601851856</v>
      </c>
      <c r="AB1149" s="3" t="s">
        <v>282</v>
      </c>
      <c r="AC1149" s="3" t="s">
        <v>30</v>
      </c>
      <c r="AD1149" s="3">
        <v>0.05</v>
      </c>
    </row>
    <row r="1150" spans="1:30" x14ac:dyDescent="0.25">
      <c r="A1150" s="2">
        <v>45280.380856481483</v>
      </c>
      <c r="B1150" s="3">
        <v>153</v>
      </c>
      <c r="C1150" s="3">
        <v>110</v>
      </c>
      <c r="D1150" s="2">
        <v>45280.473912037036</v>
      </c>
      <c r="E1150" s="3">
        <v>72.5</v>
      </c>
      <c r="F1150" s="3">
        <v>10.1</v>
      </c>
      <c r="G1150" s="2">
        <v>45280.465578703705</v>
      </c>
      <c r="H1150" s="3" t="s">
        <v>790</v>
      </c>
      <c r="I1150" s="3" t="s">
        <v>30</v>
      </c>
      <c r="J1150" s="3">
        <v>0.02</v>
      </c>
      <c r="K1150" s="2">
        <v>45280.441967592589</v>
      </c>
      <c r="L1150" s="3" t="s">
        <v>1278</v>
      </c>
      <c r="M1150" s="3" t="s">
        <v>871</v>
      </c>
      <c r="N1150" s="2">
        <v>45280.532233796301</v>
      </c>
      <c r="O1150" s="3">
        <v>70.5</v>
      </c>
      <c r="P1150" s="3">
        <v>8.8000000000000007</v>
      </c>
      <c r="Q1150" s="2">
        <v>45280.510011574079</v>
      </c>
      <c r="R1150" s="3" t="s">
        <v>532</v>
      </c>
      <c r="S1150" s="3" t="s">
        <v>30</v>
      </c>
      <c r="T1150" s="3">
        <v>0.02</v>
      </c>
      <c r="U1150" s="2">
        <v>45279.642037037032</v>
      </c>
      <c r="V1150" s="3" t="s">
        <v>1313</v>
      </c>
      <c r="W1150" s="3" t="s">
        <v>879</v>
      </c>
      <c r="X1150" s="2">
        <v>45280.413101851853</v>
      </c>
      <c r="Y1150" s="3" t="s">
        <v>913</v>
      </c>
      <c r="Z1150" s="3">
        <v>9.4</v>
      </c>
      <c r="AA1150" s="2">
        <v>45280.401990740742</v>
      </c>
      <c r="AB1150" s="3" t="s">
        <v>795</v>
      </c>
      <c r="AC1150" s="3" t="s">
        <v>30</v>
      </c>
      <c r="AD1150" s="3">
        <v>0.05</v>
      </c>
    </row>
    <row r="1151" spans="1:30" x14ac:dyDescent="0.25">
      <c r="A1151" s="2">
        <v>45280.382245370369</v>
      </c>
      <c r="B1151" s="3">
        <v>147</v>
      </c>
      <c r="C1151" s="3">
        <v>104</v>
      </c>
      <c r="D1151" s="2">
        <v>45280.475300925929</v>
      </c>
      <c r="E1151" s="3" t="s">
        <v>897</v>
      </c>
      <c r="F1151" s="3">
        <v>10.1</v>
      </c>
      <c r="G1151" s="2">
        <v>45280.466967592598</v>
      </c>
      <c r="H1151" s="3" t="s">
        <v>791</v>
      </c>
      <c r="I1151" s="3" t="s">
        <v>30</v>
      </c>
      <c r="J1151" s="3">
        <v>0.02</v>
      </c>
      <c r="K1151" s="2">
        <v>45280.443344907406</v>
      </c>
      <c r="L1151" s="3" t="s">
        <v>908</v>
      </c>
      <c r="M1151" s="3" t="s">
        <v>871</v>
      </c>
      <c r="N1151" s="2">
        <v>45280.533622685187</v>
      </c>
      <c r="O1151" s="3">
        <v>70.5</v>
      </c>
      <c r="P1151" s="3">
        <v>8.8000000000000007</v>
      </c>
      <c r="Q1151" s="2">
        <v>45280.511400462958</v>
      </c>
      <c r="R1151" s="3" t="s">
        <v>825</v>
      </c>
      <c r="S1151" s="3" t="s">
        <v>30</v>
      </c>
      <c r="T1151" s="3">
        <v>0.02</v>
      </c>
      <c r="U1151" s="2">
        <v>45279.642094907409</v>
      </c>
      <c r="V1151" s="3" t="s">
        <v>1313</v>
      </c>
      <c r="W1151" s="3" t="s">
        <v>879</v>
      </c>
      <c r="X1151" s="2">
        <v>45280.414490740739</v>
      </c>
      <c r="Y1151" s="3" t="s">
        <v>913</v>
      </c>
      <c r="Z1151" s="3">
        <v>9.4</v>
      </c>
      <c r="AA1151" s="2">
        <v>45280.403379629628</v>
      </c>
      <c r="AB1151" s="3" t="s">
        <v>432</v>
      </c>
      <c r="AC1151" s="3" t="s">
        <v>30</v>
      </c>
      <c r="AD1151" s="3">
        <v>0.05</v>
      </c>
    </row>
    <row r="1152" spans="1:30" x14ac:dyDescent="0.25">
      <c r="A1152" s="2">
        <v>45280.383414351847</v>
      </c>
      <c r="B1152" s="3">
        <v>154</v>
      </c>
      <c r="C1152" s="3"/>
      <c r="D1152" s="2">
        <v>45280.476689814815</v>
      </c>
      <c r="E1152" s="3">
        <v>72.5</v>
      </c>
      <c r="F1152" s="3">
        <v>10.1</v>
      </c>
      <c r="G1152" s="2">
        <v>45280.468356481477</v>
      </c>
      <c r="H1152" s="3" t="s">
        <v>792</v>
      </c>
      <c r="I1152" s="3" t="s">
        <v>30</v>
      </c>
      <c r="J1152" s="3">
        <v>0.02</v>
      </c>
      <c r="K1152" s="2">
        <v>45280.444733796292</v>
      </c>
      <c r="L1152" s="3" t="s">
        <v>908</v>
      </c>
      <c r="M1152" s="3" t="s">
        <v>871</v>
      </c>
      <c r="N1152" s="2">
        <v>45280.536412037036</v>
      </c>
      <c r="O1152" s="3">
        <v>70.5</v>
      </c>
      <c r="P1152" s="3">
        <v>8.8000000000000007</v>
      </c>
      <c r="Q1152" s="2">
        <v>45280.512789351851</v>
      </c>
      <c r="R1152" s="3" t="s">
        <v>1160</v>
      </c>
      <c r="S1152" s="3" t="s">
        <v>30</v>
      </c>
      <c r="T1152" s="3">
        <v>0.02</v>
      </c>
      <c r="U1152" s="2">
        <v>45279.642152777778</v>
      </c>
      <c r="V1152" s="3" t="s">
        <v>1313</v>
      </c>
      <c r="W1152" s="3" t="s">
        <v>879</v>
      </c>
      <c r="X1152" s="2">
        <v>45280.415879629625</v>
      </c>
      <c r="Y1152" s="3" t="s">
        <v>913</v>
      </c>
      <c r="Z1152" s="3">
        <v>9.4</v>
      </c>
      <c r="AA1152" s="2">
        <v>45280.404768518521</v>
      </c>
      <c r="AB1152" s="3" t="s">
        <v>764</v>
      </c>
      <c r="AC1152" s="3" t="s">
        <v>30</v>
      </c>
      <c r="AD1152" s="3">
        <v>0.05</v>
      </c>
    </row>
    <row r="1153" spans="1:30" x14ac:dyDescent="0.25">
      <c r="A1153" s="2">
        <v>45280.383634259255</v>
      </c>
      <c r="B1153" s="3">
        <v>154</v>
      </c>
      <c r="C1153" s="3">
        <v>106</v>
      </c>
      <c r="D1153" s="2">
        <v>45280.478078703702</v>
      </c>
      <c r="E1153" s="3" t="s">
        <v>897</v>
      </c>
      <c r="F1153" s="3">
        <v>10.1</v>
      </c>
      <c r="G1153" s="2">
        <v>45280.46974537037</v>
      </c>
      <c r="H1153" s="3" t="s">
        <v>183</v>
      </c>
      <c r="I1153" s="3" t="s">
        <v>30</v>
      </c>
      <c r="J1153" s="3">
        <v>0.02</v>
      </c>
      <c r="K1153" s="2">
        <v>45280.446122685185</v>
      </c>
      <c r="L1153" s="3" t="s">
        <v>938</v>
      </c>
      <c r="M1153" s="3" t="s">
        <v>876</v>
      </c>
      <c r="N1153" s="2">
        <v>45280.537789351853</v>
      </c>
      <c r="O1153" s="3">
        <v>70.5</v>
      </c>
      <c r="P1153" s="3">
        <v>8.6999999999999993</v>
      </c>
      <c r="Q1153" s="2">
        <v>45280.514178240745</v>
      </c>
      <c r="R1153" s="3" t="s">
        <v>542</v>
      </c>
      <c r="S1153" s="3" t="s">
        <v>30</v>
      </c>
      <c r="T1153" s="3">
        <v>0.02</v>
      </c>
      <c r="U1153" s="2">
        <v>45279.643425925926</v>
      </c>
      <c r="V1153" s="3" t="s">
        <v>1183</v>
      </c>
      <c r="W1153" s="3" t="s">
        <v>892</v>
      </c>
      <c r="X1153" s="2">
        <v>45280.417268518519</v>
      </c>
      <c r="Y1153" s="3" t="s">
        <v>913</v>
      </c>
      <c r="Z1153" s="3">
        <v>9.4</v>
      </c>
      <c r="AA1153" s="2">
        <v>45280.406157407408</v>
      </c>
      <c r="AB1153" s="3" t="s">
        <v>773</v>
      </c>
      <c r="AC1153" s="3" t="s">
        <v>30</v>
      </c>
      <c r="AD1153" s="3">
        <v>0.05</v>
      </c>
    </row>
    <row r="1154" spans="1:30" x14ac:dyDescent="0.25">
      <c r="A1154" s="2">
        <v>45280.385023148148</v>
      </c>
      <c r="B1154" s="3">
        <v>154</v>
      </c>
      <c r="C1154" s="3">
        <v>106</v>
      </c>
      <c r="D1154" s="2">
        <v>45280.479467592595</v>
      </c>
      <c r="E1154" s="3">
        <v>72.5</v>
      </c>
      <c r="F1154" s="3" t="s">
        <v>910</v>
      </c>
      <c r="G1154" s="2">
        <v>45280.471134259264</v>
      </c>
      <c r="H1154" s="3" t="s">
        <v>183</v>
      </c>
      <c r="I1154" s="3" t="s">
        <v>30</v>
      </c>
      <c r="J1154" s="3">
        <v>0.02</v>
      </c>
      <c r="K1154" s="2">
        <v>45280.447511574079</v>
      </c>
      <c r="L1154" s="3" t="s">
        <v>1291</v>
      </c>
      <c r="M1154" s="3" t="s">
        <v>894</v>
      </c>
      <c r="N1154" s="2">
        <v>45280.539178240739</v>
      </c>
      <c r="O1154" s="3">
        <v>70.5</v>
      </c>
      <c r="P1154" s="3">
        <v>8.8000000000000007</v>
      </c>
      <c r="Q1154" s="2">
        <v>45280.515567129631</v>
      </c>
      <c r="R1154" s="3" t="s">
        <v>540</v>
      </c>
      <c r="S1154" s="3" t="s">
        <v>30</v>
      </c>
      <c r="T1154" s="3">
        <v>0.02</v>
      </c>
      <c r="U1154" s="2">
        <v>45279.643483796295</v>
      </c>
      <c r="V1154" s="3" t="s">
        <v>1183</v>
      </c>
      <c r="W1154" s="3" t="s">
        <v>892</v>
      </c>
      <c r="X1154" s="2">
        <v>45280.418657407412</v>
      </c>
      <c r="Y1154" s="3" t="s">
        <v>913</v>
      </c>
      <c r="Z1154" s="3">
        <v>9.4</v>
      </c>
      <c r="AA1154" s="2">
        <v>45280.407546296294</v>
      </c>
      <c r="AB1154" s="3" t="s">
        <v>423</v>
      </c>
      <c r="AC1154" s="3" t="s">
        <v>30</v>
      </c>
      <c r="AD1154" s="3">
        <v>0.04</v>
      </c>
    </row>
    <row r="1155" spans="1:30" x14ac:dyDescent="0.25">
      <c r="A1155" s="2">
        <v>45280.386412037042</v>
      </c>
      <c r="B1155" s="3">
        <v>209</v>
      </c>
      <c r="C1155" s="3">
        <v>148</v>
      </c>
      <c r="D1155" s="2">
        <v>45280.480856481481</v>
      </c>
      <c r="E1155" s="3">
        <v>71.5</v>
      </c>
      <c r="F1155" s="3">
        <v>9.9</v>
      </c>
      <c r="G1155" s="2">
        <v>45280.47252314815</v>
      </c>
      <c r="H1155" s="3" t="s">
        <v>793</v>
      </c>
      <c r="I1155" s="3" t="s">
        <v>30</v>
      </c>
      <c r="J1155" s="3">
        <v>0.02</v>
      </c>
      <c r="K1155" s="2">
        <v>45280.448900462958</v>
      </c>
      <c r="L1155" s="3" t="s">
        <v>1291</v>
      </c>
      <c r="M1155" s="3" t="s">
        <v>894</v>
      </c>
      <c r="N1155" s="2">
        <v>45280.540567129632</v>
      </c>
      <c r="O1155" s="3">
        <v>70.5</v>
      </c>
      <c r="P1155" s="3">
        <v>8.8000000000000007</v>
      </c>
      <c r="Q1155" s="2">
        <v>45280.516956018517</v>
      </c>
      <c r="R1155" s="3" t="s">
        <v>826</v>
      </c>
      <c r="S1155" s="3" t="s">
        <v>30</v>
      </c>
      <c r="T1155" s="3">
        <v>0.02</v>
      </c>
      <c r="U1155" s="2">
        <v>45279.643541666665</v>
      </c>
      <c r="V1155" s="3" t="s">
        <v>1183</v>
      </c>
      <c r="W1155" s="3" t="s">
        <v>892</v>
      </c>
      <c r="X1155" s="2">
        <v>45280.420046296298</v>
      </c>
      <c r="Y1155" s="3" t="s">
        <v>913</v>
      </c>
      <c r="Z1155" s="3">
        <v>9.4</v>
      </c>
      <c r="AA1155" s="2">
        <v>45280.408935185187</v>
      </c>
      <c r="AB1155" s="3" t="s">
        <v>768</v>
      </c>
      <c r="AC1155" s="3" t="s">
        <v>30</v>
      </c>
      <c r="AD1155" s="3">
        <v>0.05</v>
      </c>
    </row>
    <row r="1156" spans="1:30" x14ac:dyDescent="0.25">
      <c r="A1156" s="2">
        <v>45280.387800925921</v>
      </c>
      <c r="B1156" s="3">
        <v>191</v>
      </c>
      <c r="C1156" s="3">
        <v>149</v>
      </c>
      <c r="D1156" s="2">
        <v>45280.482245370367</v>
      </c>
      <c r="E1156" s="3">
        <v>71.5</v>
      </c>
      <c r="F1156" s="3">
        <v>9.8000000000000007</v>
      </c>
      <c r="G1156" s="2">
        <v>45280.473912037036</v>
      </c>
      <c r="H1156" s="3" t="s">
        <v>794</v>
      </c>
      <c r="I1156" s="3" t="s">
        <v>30</v>
      </c>
      <c r="J1156" s="3">
        <v>0.02</v>
      </c>
      <c r="K1156" s="2">
        <v>45280.450289351851</v>
      </c>
      <c r="L1156" s="3" t="s">
        <v>938</v>
      </c>
      <c r="M1156" s="3" t="s">
        <v>873</v>
      </c>
      <c r="N1156" s="2">
        <v>45280.541956018518</v>
      </c>
      <c r="O1156" s="3">
        <v>70.5</v>
      </c>
      <c r="P1156" s="3">
        <v>8.8000000000000007</v>
      </c>
      <c r="Q1156" s="2">
        <v>45280.51834490741</v>
      </c>
      <c r="R1156" s="3" t="s">
        <v>1151</v>
      </c>
      <c r="S1156" s="3" t="s">
        <v>30</v>
      </c>
      <c r="T1156" s="3">
        <v>0.02</v>
      </c>
      <c r="U1156" s="2">
        <v>45279.644814814819</v>
      </c>
      <c r="V1156" s="3" t="s">
        <v>907</v>
      </c>
      <c r="W1156" s="3" t="s">
        <v>894</v>
      </c>
      <c r="X1156" s="2">
        <v>45280.421435185184</v>
      </c>
      <c r="Y1156" s="3">
        <v>76.5</v>
      </c>
      <c r="Z1156" s="3">
        <v>9.4</v>
      </c>
      <c r="AA1156" s="2">
        <v>45280.410324074073</v>
      </c>
      <c r="AB1156" s="3" t="s">
        <v>800</v>
      </c>
      <c r="AC1156" s="3" t="s">
        <v>30</v>
      </c>
      <c r="AD1156" s="3">
        <v>0.04</v>
      </c>
    </row>
    <row r="1157" spans="1:30" x14ac:dyDescent="0.25">
      <c r="A1157" s="2">
        <v>45280.389189814814</v>
      </c>
      <c r="B1157" s="3">
        <v>191</v>
      </c>
      <c r="C1157" s="3">
        <v>149</v>
      </c>
      <c r="D1157" s="2">
        <v>45280.483634259261</v>
      </c>
      <c r="E1157" s="3">
        <v>72.5</v>
      </c>
      <c r="F1157" s="3">
        <v>9.8000000000000007</v>
      </c>
      <c r="G1157" s="2">
        <v>45280.475300925929</v>
      </c>
      <c r="H1157" s="3" t="s">
        <v>795</v>
      </c>
      <c r="I1157" s="3" t="s">
        <v>30</v>
      </c>
      <c r="J1157" s="3">
        <v>0.02</v>
      </c>
      <c r="K1157" s="2">
        <v>45280.451678240745</v>
      </c>
      <c r="L1157" s="3" t="s">
        <v>1280</v>
      </c>
      <c r="M1157" s="3" t="s">
        <v>866</v>
      </c>
      <c r="N1157" s="2">
        <v>45280.543344907404</v>
      </c>
      <c r="O1157" s="3" t="s">
        <v>898</v>
      </c>
      <c r="P1157" s="3">
        <v>8.6999999999999993</v>
      </c>
      <c r="Q1157" s="2">
        <v>45280.519745370373</v>
      </c>
      <c r="R1157" s="3" t="s">
        <v>825</v>
      </c>
      <c r="S1157" s="3" t="s">
        <v>30</v>
      </c>
      <c r="T1157" s="3">
        <v>0.02</v>
      </c>
      <c r="U1157" s="2">
        <v>45279.644872685181</v>
      </c>
      <c r="V1157" s="3" t="s">
        <v>907</v>
      </c>
      <c r="W1157" s="3" t="s">
        <v>894</v>
      </c>
      <c r="X1157" s="2">
        <v>45280.422824074078</v>
      </c>
      <c r="Y1157" s="3">
        <v>76.5</v>
      </c>
      <c r="Z1157" s="3">
        <v>9.4</v>
      </c>
      <c r="AA1157" s="2">
        <v>45280.411712962959</v>
      </c>
      <c r="AB1157" s="3" t="s">
        <v>831</v>
      </c>
      <c r="AC1157" s="3" t="s">
        <v>30</v>
      </c>
      <c r="AD1157" s="3">
        <v>0.04</v>
      </c>
    </row>
    <row r="1158" spans="1:30" x14ac:dyDescent="0.25">
      <c r="A1158" s="2">
        <v>45280.390578703707</v>
      </c>
      <c r="B1158" s="3">
        <v>199</v>
      </c>
      <c r="C1158" s="3">
        <v>149</v>
      </c>
      <c r="D1158" s="2">
        <v>45280.485034722224</v>
      </c>
      <c r="E1158" s="3" t="s">
        <v>899</v>
      </c>
      <c r="F1158" s="3">
        <v>9.6999999999999993</v>
      </c>
      <c r="G1158" s="2">
        <v>45280.476689814815</v>
      </c>
      <c r="H1158" s="3" t="s">
        <v>796</v>
      </c>
      <c r="I1158" s="3" t="s">
        <v>30</v>
      </c>
      <c r="J1158" s="3">
        <v>0.02</v>
      </c>
      <c r="K1158" s="2">
        <v>45280.453067129631</v>
      </c>
      <c r="L1158" s="3" t="s">
        <v>1280</v>
      </c>
      <c r="M1158" s="3" t="s">
        <v>866</v>
      </c>
      <c r="N1158" s="2">
        <v>45280.544733796298</v>
      </c>
      <c r="O1158" s="3" t="s">
        <v>898</v>
      </c>
      <c r="P1158" s="3">
        <v>8.8000000000000007</v>
      </c>
      <c r="Q1158" s="2">
        <v>45280.521122685182</v>
      </c>
      <c r="R1158" s="3" t="s">
        <v>542</v>
      </c>
      <c r="S1158" s="3" t="s">
        <v>30</v>
      </c>
      <c r="T1158" s="3">
        <v>0.02</v>
      </c>
      <c r="U1158" s="2">
        <v>45279.644907407404</v>
      </c>
      <c r="V1158" s="3" t="s">
        <v>907</v>
      </c>
      <c r="W1158" s="3" t="s">
        <v>894</v>
      </c>
      <c r="X1158" s="2">
        <v>45280.424212962964</v>
      </c>
      <c r="Y1158" s="3">
        <v>76.5</v>
      </c>
      <c r="Z1158" s="3">
        <v>9.4</v>
      </c>
      <c r="AA1158" s="2">
        <v>45280.413101851853</v>
      </c>
      <c r="AB1158" s="3" t="s">
        <v>1460</v>
      </c>
      <c r="AC1158" s="3" t="s">
        <v>30</v>
      </c>
      <c r="AD1158" s="3">
        <v>0.04</v>
      </c>
    </row>
    <row r="1159" spans="1:30" x14ac:dyDescent="0.25">
      <c r="A1159" s="2">
        <v>45280.391967592594</v>
      </c>
      <c r="B1159" s="3">
        <v>170</v>
      </c>
      <c r="C1159" s="3">
        <v>114</v>
      </c>
      <c r="D1159" s="2">
        <v>45280.486412037033</v>
      </c>
      <c r="E1159" s="3">
        <v>72.5</v>
      </c>
      <c r="F1159" s="3">
        <v>9.6999999999999993</v>
      </c>
      <c r="G1159" s="2">
        <v>45280.478078703702</v>
      </c>
      <c r="H1159" s="3" t="s">
        <v>793</v>
      </c>
      <c r="I1159" s="3" t="s">
        <v>30</v>
      </c>
      <c r="J1159" s="3">
        <v>0.02</v>
      </c>
      <c r="K1159" s="2">
        <v>45280.453298611115</v>
      </c>
      <c r="L1159" s="3" t="s">
        <v>985</v>
      </c>
      <c r="M1159" s="3" t="s">
        <v>1291</v>
      </c>
      <c r="N1159" s="2">
        <v>45280.546134259261</v>
      </c>
      <c r="O1159" s="3" t="s">
        <v>898</v>
      </c>
      <c r="P1159" s="3">
        <v>8.8000000000000007</v>
      </c>
      <c r="Q1159" s="2">
        <v>45280.522523148145</v>
      </c>
      <c r="R1159" s="3" t="s">
        <v>826</v>
      </c>
      <c r="S1159" s="3" t="s">
        <v>30</v>
      </c>
      <c r="T1159" s="3">
        <v>0.02</v>
      </c>
      <c r="U1159" s="2">
        <v>45279.646203703705</v>
      </c>
      <c r="V1159" s="3" t="s">
        <v>1307</v>
      </c>
      <c r="W1159" s="3" t="s">
        <v>892</v>
      </c>
      <c r="X1159" s="2">
        <v>45280.42560185185</v>
      </c>
      <c r="Y1159" s="3">
        <v>76.5</v>
      </c>
      <c r="Z1159" s="3">
        <v>9.4</v>
      </c>
      <c r="AA1159" s="2">
        <v>45280.414490740739</v>
      </c>
      <c r="AB1159" s="3" t="s">
        <v>1460</v>
      </c>
      <c r="AC1159" s="3" t="s">
        <v>30</v>
      </c>
      <c r="AD1159" s="3">
        <v>0.04</v>
      </c>
    </row>
    <row r="1160" spans="1:30" x14ac:dyDescent="0.25">
      <c r="A1160" s="2">
        <v>45280.39335648148</v>
      </c>
      <c r="B1160" s="3">
        <v>170</v>
      </c>
      <c r="C1160" s="3">
        <v>114</v>
      </c>
      <c r="D1160" s="2">
        <v>45280.487812499996</v>
      </c>
      <c r="E1160" s="3">
        <v>72.5</v>
      </c>
      <c r="F1160" s="3">
        <v>9.6999999999999993</v>
      </c>
      <c r="G1160" s="2">
        <v>45280.479467592595</v>
      </c>
      <c r="H1160" s="3" t="s">
        <v>282</v>
      </c>
      <c r="I1160" s="3" t="s">
        <v>30</v>
      </c>
      <c r="J1160" s="3">
        <v>0.02</v>
      </c>
      <c r="K1160" s="2">
        <v>45280.454456018517</v>
      </c>
      <c r="L1160" s="3" t="s">
        <v>985</v>
      </c>
      <c r="M1160" s="3" t="s">
        <v>1291</v>
      </c>
      <c r="N1160" s="2">
        <v>45280.54751157407</v>
      </c>
      <c r="O1160" s="3" t="s">
        <v>898</v>
      </c>
      <c r="P1160" s="3">
        <v>8.8000000000000007</v>
      </c>
      <c r="Q1160" s="2">
        <v>45280.523900462962</v>
      </c>
      <c r="R1160" s="3" t="s">
        <v>570</v>
      </c>
      <c r="S1160" s="3" t="s">
        <v>30</v>
      </c>
      <c r="T1160" s="3">
        <v>0.02</v>
      </c>
      <c r="U1160" s="2">
        <v>45279.647592592592</v>
      </c>
      <c r="V1160" s="3" t="s">
        <v>908</v>
      </c>
      <c r="W1160" s="3" t="s">
        <v>894</v>
      </c>
      <c r="X1160" s="2">
        <v>45280.426990740743</v>
      </c>
      <c r="Y1160" s="3">
        <v>76.5</v>
      </c>
      <c r="Z1160" s="3">
        <v>9.4</v>
      </c>
      <c r="AA1160" s="2">
        <v>45280.415879629625</v>
      </c>
      <c r="AB1160" s="3" t="s">
        <v>431</v>
      </c>
      <c r="AC1160" s="3" t="s">
        <v>30</v>
      </c>
      <c r="AD1160" s="3">
        <v>0.04</v>
      </c>
    </row>
    <row r="1161" spans="1:30" x14ac:dyDescent="0.25">
      <c r="A1161" s="2">
        <v>45280.394745370373</v>
      </c>
      <c r="B1161" s="3">
        <v>188</v>
      </c>
      <c r="C1161" s="3">
        <v>131</v>
      </c>
      <c r="D1161" s="2">
        <v>45280.48918981482</v>
      </c>
      <c r="E1161" s="3">
        <v>71.5</v>
      </c>
      <c r="F1161" s="3">
        <v>9.6</v>
      </c>
      <c r="G1161" s="2">
        <v>45280.480856481481</v>
      </c>
      <c r="H1161" s="3" t="s">
        <v>795</v>
      </c>
      <c r="I1161" s="3" t="s">
        <v>30</v>
      </c>
      <c r="J1161" s="3">
        <v>0.02</v>
      </c>
      <c r="K1161" s="2">
        <v>45280.45584490741</v>
      </c>
      <c r="L1161" s="3" t="s">
        <v>1279</v>
      </c>
      <c r="M1161" s="3" t="s">
        <v>912</v>
      </c>
      <c r="N1161" s="2">
        <v>45280.548912037033</v>
      </c>
      <c r="O1161" s="3" t="s">
        <v>898</v>
      </c>
      <c r="P1161" s="3">
        <v>8.8000000000000007</v>
      </c>
      <c r="Q1161" s="2">
        <v>45280.525289351848</v>
      </c>
      <c r="R1161" s="3" t="s">
        <v>570</v>
      </c>
      <c r="S1161" s="3" t="s">
        <v>30</v>
      </c>
      <c r="T1161" s="3">
        <v>0.02</v>
      </c>
      <c r="U1161" s="2">
        <v>45279.648981481485</v>
      </c>
      <c r="V1161" s="3" t="s">
        <v>896</v>
      </c>
      <c r="W1161" s="3" t="s">
        <v>889</v>
      </c>
      <c r="X1161" s="2">
        <v>45280.428379629629</v>
      </c>
      <c r="Y1161" s="3">
        <v>76.5</v>
      </c>
      <c r="Z1161" s="3">
        <v>9.4</v>
      </c>
      <c r="AA1161" s="2">
        <v>45280.417268518519</v>
      </c>
      <c r="AB1161" s="3" t="s">
        <v>768</v>
      </c>
      <c r="AC1161" s="3" t="s">
        <v>30</v>
      </c>
      <c r="AD1161" s="3">
        <v>0.04</v>
      </c>
    </row>
    <row r="1162" spans="1:30" x14ac:dyDescent="0.25">
      <c r="A1162" s="2">
        <v>45280.396134259259</v>
      </c>
      <c r="B1162" s="3">
        <v>170</v>
      </c>
      <c r="C1162" s="3">
        <v>131</v>
      </c>
      <c r="D1162" s="2">
        <v>45280.490578703699</v>
      </c>
      <c r="E1162" s="3" t="s">
        <v>899</v>
      </c>
      <c r="F1162" s="3">
        <v>9.4</v>
      </c>
      <c r="G1162" s="2">
        <v>45280.482245370367</v>
      </c>
      <c r="H1162" s="3" t="s">
        <v>795</v>
      </c>
      <c r="I1162" s="3" t="s">
        <v>30</v>
      </c>
      <c r="J1162" s="3">
        <v>0.02</v>
      </c>
      <c r="K1162" s="2">
        <v>45280.457233796296</v>
      </c>
      <c r="L1162" s="3" t="s">
        <v>1279</v>
      </c>
      <c r="M1162" s="3" t="s">
        <v>912</v>
      </c>
      <c r="N1162" s="2">
        <v>45280.550289351857</v>
      </c>
      <c r="O1162" s="3" t="s">
        <v>898</v>
      </c>
      <c r="P1162" s="3">
        <v>8.8000000000000007</v>
      </c>
      <c r="Q1162" s="2">
        <v>45280.526678240742</v>
      </c>
      <c r="R1162" s="3" t="s">
        <v>1160</v>
      </c>
      <c r="S1162" s="3" t="s">
        <v>30</v>
      </c>
      <c r="T1162" s="3">
        <v>0.02</v>
      </c>
      <c r="U1162" s="2">
        <v>45279.650370370371</v>
      </c>
      <c r="V1162" s="3" t="s">
        <v>864</v>
      </c>
      <c r="W1162" s="3" t="s">
        <v>865</v>
      </c>
      <c r="X1162" s="2">
        <v>45280.429768518516</v>
      </c>
      <c r="Y1162" s="3" t="s">
        <v>902</v>
      </c>
      <c r="Z1162" s="3">
        <v>9.4</v>
      </c>
      <c r="AA1162" s="2">
        <v>45280.418657407412</v>
      </c>
      <c r="AB1162" s="3" t="s">
        <v>830</v>
      </c>
      <c r="AC1162" s="3" t="s">
        <v>30</v>
      </c>
      <c r="AD1162" s="3">
        <v>0.04</v>
      </c>
    </row>
    <row r="1163" spans="1:30" x14ac:dyDescent="0.25">
      <c r="A1163" s="2">
        <v>45280.397546296299</v>
      </c>
      <c r="B1163" s="3">
        <v>170</v>
      </c>
      <c r="C1163" s="3">
        <v>131</v>
      </c>
      <c r="D1163" s="2">
        <v>45280.491967592592</v>
      </c>
      <c r="E1163" s="3">
        <v>72.5</v>
      </c>
      <c r="F1163" s="3">
        <v>9.4</v>
      </c>
      <c r="G1163" s="2">
        <v>45280.483634259261</v>
      </c>
      <c r="H1163" s="3" t="s">
        <v>797</v>
      </c>
      <c r="I1163" s="3">
        <v>1.39</v>
      </c>
      <c r="J1163" s="3">
        <v>0.02</v>
      </c>
      <c r="K1163" s="2">
        <v>45280.457465277781</v>
      </c>
      <c r="L1163" s="3" t="s">
        <v>963</v>
      </c>
      <c r="M1163" s="3" t="s">
        <v>1055</v>
      </c>
      <c r="N1163" s="2">
        <v>45280.551678240736</v>
      </c>
      <c r="O1163" s="3" t="s">
        <v>898</v>
      </c>
      <c r="P1163" s="3">
        <v>8.8000000000000007</v>
      </c>
      <c r="Q1163" s="2">
        <v>45280.528067129635</v>
      </c>
      <c r="R1163" s="3" t="s">
        <v>521</v>
      </c>
      <c r="S1163" s="3" t="s">
        <v>30</v>
      </c>
      <c r="T1163" s="3">
        <v>0.02</v>
      </c>
      <c r="U1163" s="2">
        <v>45279.651759259257</v>
      </c>
      <c r="V1163" s="3" t="s">
        <v>896</v>
      </c>
      <c r="W1163" s="3" t="s">
        <v>874</v>
      </c>
      <c r="X1163" s="2">
        <v>45280.431157407409</v>
      </c>
      <c r="Y1163" s="3" t="s">
        <v>902</v>
      </c>
      <c r="Z1163" s="3">
        <v>9.4</v>
      </c>
      <c r="AA1163" s="2">
        <v>45280.420046296298</v>
      </c>
      <c r="AB1163" s="3" t="s">
        <v>771</v>
      </c>
      <c r="AC1163" s="3" t="s">
        <v>30</v>
      </c>
      <c r="AD1163" s="3">
        <v>0.04</v>
      </c>
    </row>
    <row r="1164" spans="1:30" x14ac:dyDescent="0.25">
      <c r="A1164" s="2">
        <v>45280.398912037039</v>
      </c>
      <c r="B1164" s="3">
        <v>187</v>
      </c>
      <c r="C1164" s="3">
        <v>135</v>
      </c>
      <c r="D1164" s="2">
        <v>45280.493356481486</v>
      </c>
      <c r="E1164" s="3" t="s">
        <v>899</v>
      </c>
      <c r="F1164" s="3">
        <v>9.3000000000000007</v>
      </c>
      <c r="G1164" s="2">
        <v>45280.485034722224</v>
      </c>
      <c r="H1164" s="3" t="s">
        <v>798</v>
      </c>
      <c r="I1164" s="3" t="s">
        <v>30</v>
      </c>
      <c r="J1164" s="3">
        <v>0.02</v>
      </c>
      <c r="K1164" s="2">
        <v>45280.458622685182</v>
      </c>
      <c r="L1164" s="3" t="s">
        <v>963</v>
      </c>
      <c r="M1164" s="3" t="s">
        <v>1055</v>
      </c>
      <c r="N1164" s="2">
        <v>45280.553067129629</v>
      </c>
      <c r="O1164" s="3" t="s">
        <v>898</v>
      </c>
      <c r="P1164" s="3">
        <v>8.9</v>
      </c>
      <c r="Q1164" s="2">
        <v>45280.529456018514</v>
      </c>
      <c r="R1164" s="3" t="s">
        <v>532</v>
      </c>
      <c r="S1164" s="3" t="s">
        <v>30</v>
      </c>
      <c r="T1164" s="3">
        <v>0.02</v>
      </c>
      <c r="U1164" s="2">
        <v>45279.653148148151</v>
      </c>
      <c r="V1164" s="3" t="s">
        <v>874</v>
      </c>
      <c r="W1164" s="3" t="s">
        <v>869</v>
      </c>
      <c r="X1164" s="2">
        <v>45280.432546296295</v>
      </c>
      <c r="Y1164" s="3" t="s">
        <v>902</v>
      </c>
      <c r="Z1164" s="3">
        <v>9.4</v>
      </c>
      <c r="AA1164" s="2">
        <v>45280.421435185184</v>
      </c>
      <c r="AB1164" s="3" t="s">
        <v>820</v>
      </c>
      <c r="AC1164" s="3" t="s">
        <v>30</v>
      </c>
      <c r="AD1164" s="3">
        <v>0.04</v>
      </c>
    </row>
    <row r="1165" spans="1:30" x14ac:dyDescent="0.25">
      <c r="A1165" s="2">
        <v>45280.400312500002</v>
      </c>
      <c r="B1165" s="3">
        <v>148</v>
      </c>
      <c r="C1165" s="3">
        <v>109</v>
      </c>
      <c r="D1165" s="2">
        <v>45280.494756944448</v>
      </c>
      <c r="E1165" s="3" t="s">
        <v>897</v>
      </c>
      <c r="F1165" s="3">
        <v>9.4</v>
      </c>
      <c r="G1165" s="2">
        <v>45280.486412037033</v>
      </c>
      <c r="H1165" s="3" t="s">
        <v>571</v>
      </c>
      <c r="I1165" s="3" t="s">
        <v>30</v>
      </c>
      <c r="J1165" s="3">
        <v>0.02</v>
      </c>
      <c r="K1165" s="2">
        <v>45280.460011574076</v>
      </c>
      <c r="L1165" s="3" t="s">
        <v>1106</v>
      </c>
      <c r="M1165" s="3" t="s">
        <v>1059</v>
      </c>
      <c r="N1165" s="2">
        <v>45280.554456018523</v>
      </c>
      <c r="O1165" s="3">
        <v>70.5</v>
      </c>
      <c r="P1165" s="3">
        <v>8.8000000000000007</v>
      </c>
      <c r="Q1165" s="2">
        <v>45280.530844907407</v>
      </c>
      <c r="R1165" s="3" t="s">
        <v>824</v>
      </c>
      <c r="S1165" s="3" t="s">
        <v>30</v>
      </c>
      <c r="T1165" s="3">
        <v>0.02</v>
      </c>
      <c r="U1165" s="2">
        <v>45279.654537037037</v>
      </c>
      <c r="V1165" s="3" t="s">
        <v>1310</v>
      </c>
      <c r="W1165" s="3" t="s">
        <v>896</v>
      </c>
      <c r="X1165" s="2">
        <v>45280.433935185181</v>
      </c>
      <c r="Y1165" s="3" t="s">
        <v>902</v>
      </c>
      <c r="Z1165" s="3">
        <v>9.4</v>
      </c>
      <c r="AA1165" s="2">
        <v>45280.422824074078</v>
      </c>
      <c r="AB1165" s="3" t="s">
        <v>515</v>
      </c>
      <c r="AC1165" s="3" t="s">
        <v>30</v>
      </c>
      <c r="AD1165" s="3">
        <v>0.04</v>
      </c>
    </row>
    <row r="1166" spans="1:30" x14ac:dyDescent="0.25">
      <c r="A1166" s="2">
        <v>45280.401689814811</v>
      </c>
      <c r="B1166" s="3">
        <v>148</v>
      </c>
      <c r="C1166" s="3">
        <v>109</v>
      </c>
      <c r="D1166" s="2">
        <v>45280.496145833335</v>
      </c>
      <c r="E1166" s="3" t="s">
        <v>897</v>
      </c>
      <c r="F1166" s="3">
        <v>9.5</v>
      </c>
      <c r="G1166" s="2">
        <v>45280.487812499996</v>
      </c>
      <c r="H1166" s="3" t="s">
        <v>790</v>
      </c>
      <c r="I1166" s="3" t="s">
        <v>30</v>
      </c>
      <c r="J1166" s="3">
        <v>0.02</v>
      </c>
      <c r="K1166" s="2">
        <v>45280.461400462962</v>
      </c>
      <c r="L1166" s="3" t="s">
        <v>1106</v>
      </c>
      <c r="M1166" s="3" t="s">
        <v>1059</v>
      </c>
      <c r="N1166" s="2">
        <v>45280.555844907409</v>
      </c>
      <c r="O1166" s="3">
        <v>70.5</v>
      </c>
      <c r="P1166" s="3">
        <v>8.8000000000000007</v>
      </c>
      <c r="Q1166" s="2">
        <v>45280.532233796301</v>
      </c>
      <c r="R1166" s="3" t="s">
        <v>825</v>
      </c>
      <c r="S1166" s="3" t="s">
        <v>30</v>
      </c>
      <c r="T1166" s="3">
        <v>0.02</v>
      </c>
      <c r="U1166" s="2">
        <v>45279.655925925923</v>
      </c>
      <c r="V1166" s="3" t="s">
        <v>1275</v>
      </c>
      <c r="W1166" s="3" t="s">
        <v>896</v>
      </c>
      <c r="X1166" s="2">
        <v>45280.435324074075</v>
      </c>
      <c r="Y1166" s="3" t="s">
        <v>902</v>
      </c>
      <c r="Z1166" s="3">
        <v>9.4</v>
      </c>
      <c r="AA1166" s="2">
        <v>45280.424212962964</v>
      </c>
      <c r="AB1166" s="3" t="s">
        <v>426</v>
      </c>
      <c r="AC1166" s="3" t="s">
        <v>30</v>
      </c>
      <c r="AD1166" s="3">
        <v>0.04</v>
      </c>
    </row>
    <row r="1167" spans="1:30" x14ac:dyDescent="0.25">
      <c r="A1167" s="2">
        <v>45280.40215277778</v>
      </c>
      <c r="B1167" s="3">
        <v>157</v>
      </c>
      <c r="C1167" s="3"/>
      <c r="D1167" s="2">
        <v>45280.497523148151</v>
      </c>
      <c r="E1167" s="3" t="s">
        <v>897</v>
      </c>
      <c r="F1167" s="3">
        <v>9.5</v>
      </c>
      <c r="G1167" s="2">
        <v>45280.48918981482</v>
      </c>
      <c r="H1167" s="3" t="s">
        <v>436</v>
      </c>
      <c r="I1167" s="3" t="s">
        <v>30</v>
      </c>
      <c r="J1167" s="3">
        <v>0.02</v>
      </c>
      <c r="K1167" s="2">
        <v>45280.462789351848</v>
      </c>
      <c r="L1167" s="3" t="s">
        <v>1203</v>
      </c>
      <c r="M1167" s="3" t="s">
        <v>1033</v>
      </c>
      <c r="N1167" s="2">
        <v>45280.557233796295</v>
      </c>
      <c r="O1167" s="3" t="s">
        <v>898</v>
      </c>
      <c r="P1167" s="3">
        <v>8.8000000000000007</v>
      </c>
      <c r="Q1167" s="2">
        <v>45280.533622685187</v>
      </c>
      <c r="R1167" s="3" t="s">
        <v>825</v>
      </c>
      <c r="S1167" s="3" t="s">
        <v>30</v>
      </c>
      <c r="T1167" s="3">
        <v>0.02</v>
      </c>
      <c r="U1167" s="2">
        <v>45279.657314814816</v>
      </c>
      <c r="V1167" s="3" t="s">
        <v>904</v>
      </c>
      <c r="W1167" s="3" t="s">
        <v>873</v>
      </c>
      <c r="X1167" s="2">
        <v>45280.436712962968</v>
      </c>
      <c r="Y1167" s="3" t="s">
        <v>902</v>
      </c>
      <c r="Z1167" s="3">
        <v>9.4</v>
      </c>
      <c r="AA1167" s="2">
        <v>45280.42560185185</v>
      </c>
      <c r="AB1167" s="3" t="s">
        <v>185</v>
      </c>
      <c r="AC1167" s="3" t="s">
        <v>30</v>
      </c>
      <c r="AD1167" s="3">
        <v>0.04</v>
      </c>
    </row>
    <row r="1168" spans="1:30" x14ac:dyDescent="0.25">
      <c r="A1168" s="2">
        <v>45280.403078703705</v>
      </c>
      <c r="B1168" s="3">
        <v>157</v>
      </c>
      <c r="C1168" s="3">
        <v>121</v>
      </c>
      <c r="D1168" s="2">
        <v>45280.498923611114</v>
      </c>
      <c r="E1168" s="3" t="s">
        <v>897</v>
      </c>
      <c r="F1168" s="3">
        <v>9.5</v>
      </c>
      <c r="G1168" s="2">
        <v>45280.490578703699</v>
      </c>
      <c r="H1168" s="3" t="s">
        <v>799</v>
      </c>
      <c r="I1168" s="3" t="s">
        <v>30</v>
      </c>
      <c r="J1168" s="3">
        <v>0.02</v>
      </c>
      <c r="K1168" s="2">
        <v>45280.464178240742</v>
      </c>
      <c r="L1168" s="3" t="s">
        <v>577</v>
      </c>
      <c r="M1168" s="3" t="s">
        <v>575</v>
      </c>
      <c r="N1168" s="2">
        <v>45280.558622685188</v>
      </c>
      <c r="O1168" s="3" t="s">
        <v>898</v>
      </c>
      <c r="P1168" s="3">
        <v>8.8000000000000007</v>
      </c>
      <c r="Q1168" s="2">
        <v>45280.536412037036</v>
      </c>
      <c r="R1168" s="3" t="s">
        <v>825</v>
      </c>
      <c r="S1168" s="3" t="s">
        <v>30</v>
      </c>
      <c r="T1168" s="3">
        <v>0.02</v>
      </c>
      <c r="U1168" s="2">
        <v>45279.658703703702</v>
      </c>
      <c r="V1168" s="3" t="s">
        <v>905</v>
      </c>
      <c r="W1168" s="3" t="s">
        <v>873</v>
      </c>
      <c r="X1168" s="2">
        <v>45280.438101851847</v>
      </c>
      <c r="Y1168" s="3">
        <v>77.5</v>
      </c>
      <c r="Z1168" s="3">
        <v>9.3000000000000007</v>
      </c>
      <c r="AA1168" s="2">
        <v>45280.426990740743</v>
      </c>
      <c r="AB1168" s="3" t="s">
        <v>769</v>
      </c>
      <c r="AC1168" s="3" t="s">
        <v>30</v>
      </c>
      <c r="AD1168" s="3">
        <v>0.04</v>
      </c>
    </row>
    <row r="1169" spans="1:30" x14ac:dyDescent="0.25">
      <c r="A1169" s="2">
        <v>45280.404467592598</v>
      </c>
      <c r="B1169" s="3">
        <v>138</v>
      </c>
      <c r="C1169" s="3">
        <v>100</v>
      </c>
      <c r="D1169" s="2">
        <v>45280.500300925924</v>
      </c>
      <c r="E1169" s="3" t="s">
        <v>899</v>
      </c>
      <c r="F1169" s="3">
        <v>9.5</v>
      </c>
      <c r="G1169" s="2">
        <v>45280.491967592592</v>
      </c>
      <c r="H1169" s="3" t="s">
        <v>767</v>
      </c>
      <c r="I1169" s="3" t="s">
        <v>30</v>
      </c>
      <c r="J1169" s="3">
        <v>0.02</v>
      </c>
      <c r="K1169" s="2">
        <v>45280.465567129635</v>
      </c>
      <c r="L1169" s="3" t="s">
        <v>577</v>
      </c>
      <c r="M1169" s="3" t="s">
        <v>575</v>
      </c>
      <c r="N1169" s="2">
        <v>45280.560011574074</v>
      </c>
      <c r="O1169" s="3" t="s">
        <v>898</v>
      </c>
      <c r="P1169" s="3">
        <v>8.8000000000000007</v>
      </c>
      <c r="Q1169" s="2">
        <v>45280.537789351853</v>
      </c>
      <c r="R1169" s="3" t="s">
        <v>1160</v>
      </c>
      <c r="S1169" s="3" t="s">
        <v>30</v>
      </c>
      <c r="T1169" s="3">
        <v>0.02</v>
      </c>
      <c r="U1169" s="2">
        <v>45279.660092592589</v>
      </c>
      <c r="V1169" s="3" t="s">
        <v>913</v>
      </c>
      <c r="W1169" s="3" t="s">
        <v>873</v>
      </c>
      <c r="X1169" s="2">
        <v>45280.43949074074</v>
      </c>
      <c r="Y1169" s="3">
        <v>77.5</v>
      </c>
      <c r="Z1169" s="3">
        <v>9.4</v>
      </c>
      <c r="AA1169" s="2">
        <v>45280.428379629629</v>
      </c>
      <c r="AB1169" s="3" t="s">
        <v>1460</v>
      </c>
      <c r="AC1169" s="3" t="s">
        <v>30</v>
      </c>
      <c r="AD1169" s="3">
        <v>0.04</v>
      </c>
    </row>
    <row r="1170" spans="1:30" x14ac:dyDescent="0.25">
      <c r="A1170" s="2">
        <v>45280.405856481477</v>
      </c>
      <c r="B1170" s="3">
        <v>138</v>
      </c>
      <c r="C1170" s="3">
        <v>100</v>
      </c>
      <c r="D1170" s="2">
        <v>45280.501689814817</v>
      </c>
      <c r="E1170" s="3" t="s">
        <v>899</v>
      </c>
      <c r="F1170" s="3">
        <v>9.4</v>
      </c>
      <c r="G1170" s="2">
        <v>45280.493356481486</v>
      </c>
      <c r="H1170" s="3" t="s">
        <v>770</v>
      </c>
      <c r="I1170" s="3" t="s">
        <v>30</v>
      </c>
      <c r="J1170" s="3">
        <v>0.02</v>
      </c>
      <c r="K1170" s="2">
        <v>45280.466956018514</v>
      </c>
      <c r="L1170" s="3" t="s">
        <v>35</v>
      </c>
      <c r="M1170" s="3" t="s">
        <v>24</v>
      </c>
      <c r="N1170" s="2">
        <v>45280.564189814817</v>
      </c>
      <c r="O1170" s="3" t="s">
        <v>898</v>
      </c>
      <c r="P1170" s="3">
        <v>8.8000000000000007</v>
      </c>
      <c r="Q1170" s="2">
        <v>45280.539178240739</v>
      </c>
      <c r="R1170" s="3" t="s">
        <v>535</v>
      </c>
      <c r="S1170" s="3" t="s">
        <v>30</v>
      </c>
      <c r="T1170" s="3">
        <v>0.02</v>
      </c>
      <c r="U1170" s="2">
        <v>45279.661481481482</v>
      </c>
      <c r="V1170" s="3" t="s">
        <v>909</v>
      </c>
      <c r="W1170" s="3" t="s">
        <v>889</v>
      </c>
      <c r="X1170" s="2">
        <v>45280.440879629634</v>
      </c>
      <c r="Y1170" s="3">
        <v>77.5</v>
      </c>
      <c r="Z1170" s="3">
        <v>9.4</v>
      </c>
      <c r="AA1170" s="2">
        <v>45280.429768518516</v>
      </c>
      <c r="AB1170" s="3" t="s">
        <v>278</v>
      </c>
      <c r="AC1170" s="3" t="s">
        <v>30</v>
      </c>
      <c r="AD1170" s="3">
        <v>0.03</v>
      </c>
    </row>
    <row r="1171" spans="1:30" x14ac:dyDescent="0.25">
      <c r="A1171" s="2">
        <v>45280.40724537037</v>
      </c>
      <c r="B1171" s="3">
        <v>150</v>
      </c>
      <c r="C1171" s="3">
        <v>95</v>
      </c>
      <c r="D1171" s="2">
        <v>45280.503078703703</v>
      </c>
      <c r="E1171" s="3">
        <v>72.5</v>
      </c>
      <c r="F1171" s="3">
        <v>9.4</v>
      </c>
      <c r="G1171" s="2">
        <v>45280.494756944448</v>
      </c>
      <c r="H1171" s="3" t="s">
        <v>800</v>
      </c>
      <c r="I1171" s="3" t="s">
        <v>30</v>
      </c>
      <c r="J1171" s="3">
        <v>0.02</v>
      </c>
      <c r="K1171" s="2">
        <v>45280.468344907407</v>
      </c>
      <c r="L1171" s="3" t="s">
        <v>86</v>
      </c>
      <c r="M1171" s="3" t="s">
        <v>340</v>
      </c>
      <c r="N1171" s="2">
        <v>45280.565520833334</v>
      </c>
      <c r="O1171" s="3" t="s">
        <v>898</v>
      </c>
      <c r="P1171" s="3">
        <v>8.9</v>
      </c>
      <c r="Q1171" s="2">
        <v>45280.540567129632</v>
      </c>
      <c r="R1171" s="3" t="s">
        <v>548</v>
      </c>
      <c r="S1171" s="3" t="s">
        <v>30</v>
      </c>
      <c r="T1171" s="3">
        <v>0.02</v>
      </c>
      <c r="U1171" s="2">
        <v>45279.662870370375</v>
      </c>
      <c r="V1171" s="3" t="s">
        <v>893</v>
      </c>
      <c r="W1171" s="3" t="s">
        <v>868</v>
      </c>
      <c r="X1171" s="2">
        <v>45280.44226851852</v>
      </c>
      <c r="Y1171" s="3">
        <v>77.5</v>
      </c>
      <c r="Z1171" s="3">
        <v>9.4</v>
      </c>
      <c r="AA1171" s="2">
        <v>45280.431157407409</v>
      </c>
      <c r="AB1171" s="3" t="s">
        <v>836</v>
      </c>
      <c r="AC1171" s="3" t="s">
        <v>30</v>
      </c>
      <c r="AD1171" s="3">
        <v>0.03</v>
      </c>
    </row>
    <row r="1172" spans="1:30" x14ac:dyDescent="0.25">
      <c r="A1172" s="2">
        <v>45280.408634259264</v>
      </c>
      <c r="B1172" s="3">
        <v>106</v>
      </c>
      <c r="C1172" s="3">
        <v>78</v>
      </c>
      <c r="D1172" s="2">
        <v>45280.504467592589</v>
      </c>
      <c r="E1172" s="3" t="s">
        <v>899</v>
      </c>
      <c r="F1172" s="3">
        <v>9.4</v>
      </c>
      <c r="G1172" s="2">
        <v>45280.496145833335</v>
      </c>
      <c r="H1172" s="3" t="s">
        <v>278</v>
      </c>
      <c r="I1172" s="3" t="s">
        <v>30</v>
      </c>
      <c r="J1172" s="3">
        <v>0.02</v>
      </c>
      <c r="K1172" s="2">
        <v>45280.469733796301</v>
      </c>
      <c r="L1172" s="3" t="s">
        <v>86</v>
      </c>
      <c r="M1172" s="3" t="s">
        <v>340</v>
      </c>
      <c r="N1172" s="2">
        <v>45280.566307870366</v>
      </c>
      <c r="O1172" s="3" t="s">
        <v>898</v>
      </c>
      <c r="P1172" s="3">
        <v>8.9</v>
      </c>
      <c r="Q1172" s="2">
        <v>45280.541956018518</v>
      </c>
      <c r="R1172" s="3" t="s">
        <v>574</v>
      </c>
      <c r="S1172" s="3" t="s">
        <v>30</v>
      </c>
      <c r="T1172" s="3">
        <v>0.02</v>
      </c>
      <c r="U1172" s="2">
        <v>45279.664259259254</v>
      </c>
      <c r="V1172" s="3" t="s">
        <v>898</v>
      </c>
      <c r="W1172" s="3" t="s">
        <v>869</v>
      </c>
      <c r="X1172" s="2">
        <v>45280.443657407406</v>
      </c>
      <c r="Y1172" s="3">
        <v>77.5</v>
      </c>
      <c r="Z1172" s="3">
        <v>9.4</v>
      </c>
      <c r="AA1172" s="2">
        <v>45280.432546296295</v>
      </c>
      <c r="AB1172" s="3" t="s">
        <v>538</v>
      </c>
      <c r="AC1172" s="3" t="s">
        <v>30</v>
      </c>
      <c r="AD1172" s="3">
        <v>0.03</v>
      </c>
    </row>
    <row r="1173" spans="1:30" x14ac:dyDescent="0.25">
      <c r="A1173" s="2">
        <v>45280.41002314815</v>
      </c>
      <c r="B1173" s="3">
        <v>106</v>
      </c>
      <c r="C1173" s="3">
        <v>78</v>
      </c>
      <c r="D1173" s="2">
        <v>45280.505856481483</v>
      </c>
      <c r="E1173" s="3" t="s">
        <v>899</v>
      </c>
      <c r="F1173" s="3">
        <v>9.3000000000000007</v>
      </c>
      <c r="G1173" s="2">
        <v>45280.497523148151</v>
      </c>
      <c r="H1173" s="3" t="s">
        <v>569</v>
      </c>
      <c r="I1173" s="3" t="s">
        <v>30</v>
      </c>
      <c r="J1173" s="3">
        <v>0.02</v>
      </c>
      <c r="K1173" s="2">
        <v>45280.471122685187</v>
      </c>
      <c r="L1173" s="3" t="s">
        <v>23</v>
      </c>
      <c r="M1173" s="3" t="s">
        <v>792</v>
      </c>
      <c r="N1173" s="2">
        <v>45280.567696759259</v>
      </c>
      <c r="O1173" s="3" t="s">
        <v>898</v>
      </c>
      <c r="P1173" s="3">
        <v>8.9</v>
      </c>
      <c r="Q1173" s="2">
        <v>45280.543344907404</v>
      </c>
      <c r="R1173" s="3" t="s">
        <v>525</v>
      </c>
      <c r="S1173" s="3" t="s">
        <v>30</v>
      </c>
      <c r="T1173" s="3">
        <v>0.02</v>
      </c>
      <c r="U1173" s="2">
        <v>45279.665648148148</v>
      </c>
      <c r="V1173" s="3" t="s">
        <v>899</v>
      </c>
      <c r="W1173" s="3" t="s">
        <v>878</v>
      </c>
      <c r="X1173" s="2">
        <v>45280.4450462963</v>
      </c>
      <c r="Y1173" s="3">
        <v>77.5</v>
      </c>
      <c r="Z1173" s="3">
        <v>9.4</v>
      </c>
      <c r="AA1173" s="2">
        <v>45280.433935185181</v>
      </c>
      <c r="AB1173" s="3" t="s">
        <v>835</v>
      </c>
      <c r="AC1173" s="3" t="s">
        <v>30</v>
      </c>
      <c r="AD1173" s="3">
        <v>0.03</v>
      </c>
    </row>
    <row r="1174" spans="1:30" x14ac:dyDescent="0.25">
      <c r="A1174" s="2">
        <v>45280.410497685181</v>
      </c>
      <c r="B1174" s="3">
        <v>176</v>
      </c>
      <c r="C1174" s="3"/>
      <c r="D1174" s="2">
        <v>45280.507245370369</v>
      </c>
      <c r="E1174" s="3" t="s">
        <v>899</v>
      </c>
      <c r="F1174" s="3">
        <v>9.4</v>
      </c>
      <c r="G1174" s="2">
        <v>45280.498923611114</v>
      </c>
      <c r="H1174" s="3" t="s">
        <v>801</v>
      </c>
      <c r="I1174" s="3" t="s">
        <v>30</v>
      </c>
      <c r="J1174" s="3">
        <v>0.02</v>
      </c>
      <c r="K1174" s="2">
        <v>45280.472511574073</v>
      </c>
      <c r="L1174" s="3" t="s">
        <v>272</v>
      </c>
      <c r="M1174" s="3" t="s">
        <v>814</v>
      </c>
      <c r="N1174" s="2">
        <v>45280.576087962967</v>
      </c>
      <c r="O1174" s="3" t="s">
        <v>898</v>
      </c>
      <c r="P1174" s="3">
        <v>8.9</v>
      </c>
      <c r="Q1174" s="2">
        <v>45280.544733796298</v>
      </c>
      <c r="R1174" s="3" t="s">
        <v>533</v>
      </c>
      <c r="S1174" s="3" t="s">
        <v>30</v>
      </c>
      <c r="T1174" s="3">
        <v>0.02</v>
      </c>
      <c r="U1174" s="2">
        <v>45279.666458333333</v>
      </c>
      <c r="V1174" s="3" t="s">
        <v>1000</v>
      </c>
      <c r="W1174" s="3" t="s">
        <v>1277</v>
      </c>
      <c r="X1174" s="2">
        <v>45280.446435185186</v>
      </c>
      <c r="Y1174" s="3">
        <v>77.5</v>
      </c>
      <c r="Z1174" s="3">
        <v>9.4</v>
      </c>
      <c r="AA1174" s="2">
        <v>45280.435324074075</v>
      </c>
      <c r="AB1174" s="3" t="s">
        <v>539</v>
      </c>
      <c r="AC1174" s="3" t="s">
        <v>30</v>
      </c>
      <c r="AD1174" s="3">
        <v>0.03</v>
      </c>
    </row>
    <row r="1175" spans="1:30" x14ac:dyDescent="0.25">
      <c r="A1175" s="2">
        <v>45280.411412037036</v>
      </c>
      <c r="B1175" s="3">
        <v>176</v>
      </c>
      <c r="C1175" s="3">
        <v>108</v>
      </c>
      <c r="D1175" s="2">
        <v>45280.508634259255</v>
      </c>
      <c r="E1175" s="3">
        <v>72.5</v>
      </c>
      <c r="F1175" s="3">
        <v>9.4</v>
      </c>
      <c r="G1175" s="2">
        <v>45280.500300925924</v>
      </c>
      <c r="H1175" s="3" t="s">
        <v>496</v>
      </c>
      <c r="I1175" s="3" t="s">
        <v>30</v>
      </c>
      <c r="J1175" s="3">
        <v>0.02</v>
      </c>
      <c r="K1175" s="2">
        <v>45280.473900462966</v>
      </c>
      <c r="L1175" s="3" t="s">
        <v>272</v>
      </c>
      <c r="M1175" s="3" t="s">
        <v>814</v>
      </c>
      <c r="N1175" s="2">
        <v>45280.576319444444</v>
      </c>
      <c r="O1175" s="3">
        <v>71.5</v>
      </c>
      <c r="P1175" s="3">
        <v>8.9</v>
      </c>
      <c r="Q1175" s="2">
        <v>45280.546134259261</v>
      </c>
      <c r="R1175" s="3" t="s">
        <v>848</v>
      </c>
      <c r="S1175" s="3">
        <v>1.81</v>
      </c>
      <c r="T1175" s="3">
        <v>0.02</v>
      </c>
      <c r="U1175" s="2">
        <v>45279.667037037041</v>
      </c>
      <c r="V1175" s="3" t="s">
        <v>1000</v>
      </c>
      <c r="W1175" s="3" t="s">
        <v>1277</v>
      </c>
      <c r="X1175" s="2">
        <v>45280.447824074072</v>
      </c>
      <c r="Y1175" s="3" t="s">
        <v>903</v>
      </c>
      <c r="Z1175" s="3">
        <v>9.4</v>
      </c>
      <c r="AA1175" s="2">
        <v>45280.436712962968</v>
      </c>
      <c r="AB1175" s="3" t="s">
        <v>805</v>
      </c>
      <c r="AC1175" s="3" t="s">
        <v>30</v>
      </c>
      <c r="AD1175" s="3">
        <v>0.03</v>
      </c>
    </row>
    <row r="1176" spans="1:30" x14ac:dyDescent="0.25">
      <c r="A1176" s="2">
        <v>45280.412800925929</v>
      </c>
      <c r="B1176" s="3">
        <v>107</v>
      </c>
      <c r="C1176" s="3">
        <v>73</v>
      </c>
      <c r="D1176" s="2">
        <v>45280.510023148148</v>
      </c>
      <c r="E1176" s="3" t="s">
        <v>899</v>
      </c>
      <c r="F1176" s="3">
        <v>9.4</v>
      </c>
      <c r="G1176" s="2">
        <v>45280.501689814817</v>
      </c>
      <c r="H1176" s="3" t="s">
        <v>569</v>
      </c>
      <c r="I1176" s="3" t="s">
        <v>30</v>
      </c>
      <c r="J1176" s="3">
        <v>0.02</v>
      </c>
      <c r="K1176" s="2">
        <v>45280.475300925929</v>
      </c>
      <c r="L1176" s="3" t="s">
        <v>838</v>
      </c>
      <c r="M1176" s="3" t="s">
        <v>565</v>
      </c>
      <c r="N1176" s="2">
        <v>45280.577708333338</v>
      </c>
      <c r="O1176" s="3" t="s">
        <v>898</v>
      </c>
      <c r="P1176" s="3">
        <v>8.9</v>
      </c>
      <c r="Q1176" s="2">
        <v>45280.54751157407</v>
      </c>
      <c r="R1176" s="3" t="s">
        <v>810</v>
      </c>
      <c r="S1176" s="3">
        <v>1.8</v>
      </c>
      <c r="T1176" s="3">
        <v>0.02</v>
      </c>
      <c r="U1176" s="2">
        <v>45279.668425925927</v>
      </c>
      <c r="V1176" s="3" t="s">
        <v>1096</v>
      </c>
      <c r="W1176" s="3" t="s">
        <v>928</v>
      </c>
      <c r="X1176" s="2">
        <v>45280.449212962965</v>
      </c>
      <c r="Y1176" s="3">
        <v>77.5</v>
      </c>
      <c r="Z1176" s="3">
        <v>9.4</v>
      </c>
      <c r="AA1176" s="2">
        <v>45280.438101851847</v>
      </c>
      <c r="AB1176" s="3" t="s">
        <v>807</v>
      </c>
      <c r="AC1176" s="3" t="s">
        <v>30</v>
      </c>
      <c r="AD1176" s="3">
        <v>0.03</v>
      </c>
    </row>
    <row r="1177" spans="1:30" x14ac:dyDescent="0.25">
      <c r="A1177" s="2">
        <v>45280.414201388892</v>
      </c>
      <c r="B1177" s="3">
        <v>107</v>
      </c>
      <c r="C1177" s="3">
        <v>73</v>
      </c>
      <c r="D1177" s="2">
        <v>45280.511423611111</v>
      </c>
      <c r="E1177" s="3">
        <v>72.5</v>
      </c>
      <c r="F1177" s="3">
        <v>9.5</v>
      </c>
      <c r="G1177" s="2">
        <v>45280.503078703703</v>
      </c>
      <c r="H1177" s="3" t="s">
        <v>496</v>
      </c>
      <c r="I1177" s="3" t="s">
        <v>30</v>
      </c>
      <c r="J1177" s="3">
        <v>0.02</v>
      </c>
      <c r="K1177" s="2">
        <v>45280.476689814815</v>
      </c>
      <c r="L1177" s="3" t="s">
        <v>792</v>
      </c>
      <c r="M1177" s="3" t="s">
        <v>550</v>
      </c>
      <c r="N1177" s="2">
        <v>45280.579097222224</v>
      </c>
      <c r="O1177" s="3">
        <v>71.5</v>
      </c>
      <c r="P1177" s="3" t="s">
        <v>906</v>
      </c>
      <c r="Q1177" s="2">
        <v>45280.548912037033</v>
      </c>
      <c r="R1177" s="3" t="s">
        <v>544</v>
      </c>
      <c r="S1177" s="3">
        <v>1.95</v>
      </c>
      <c r="T1177" s="3">
        <v>0.02</v>
      </c>
      <c r="U1177" s="2">
        <v>45280.362337962964</v>
      </c>
      <c r="V1177" s="3" t="s">
        <v>1446</v>
      </c>
      <c r="W1177" s="3" t="s">
        <v>1058</v>
      </c>
      <c r="X1177" s="2">
        <v>45280.450601851851</v>
      </c>
      <c r="Y1177" s="3">
        <v>77.5</v>
      </c>
      <c r="Z1177" s="3">
        <v>9.4</v>
      </c>
      <c r="AA1177" s="2">
        <v>45280.43949074074</v>
      </c>
      <c r="AB1177" s="3" t="s">
        <v>544</v>
      </c>
      <c r="AC1177" s="3" t="s">
        <v>30</v>
      </c>
      <c r="AD1177" s="3">
        <v>0.03</v>
      </c>
    </row>
    <row r="1178" spans="1:30" x14ac:dyDescent="0.25">
      <c r="A1178" s="2">
        <v>45280.414537037039</v>
      </c>
      <c r="B1178" s="3"/>
      <c r="C1178" s="3">
        <v>77</v>
      </c>
      <c r="D1178" s="2">
        <v>45280.512800925921</v>
      </c>
      <c r="E1178" s="3">
        <v>72.5</v>
      </c>
      <c r="F1178" s="3">
        <v>9.5</v>
      </c>
      <c r="G1178" s="2">
        <v>45280.504467592589</v>
      </c>
      <c r="H1178" s="3" t="s">
        <v>537</v>
      </c>
      <c r="I1178" s="3" t="s">
        <v>30</v>
      </c>
      <c r="J1178" s="3">
        <v>0.02</v>
      </c>
      <c r="K1178" s="2">
        <v>45280.478067129632</v>
      </c>
      <c r="L1178" s="3" t="s">
        <v>792</v>
      </c>
      <c r="M1178" s="3" t="s">
        <v>550</v>
      </c>
      <c r="N1178" s="2">
        <v>45280.58048611111</v>
      </c>
      <c r="O1178" s="3" t="s">
        <v>898</v>
      </c>
      <c r="P1178" s="3" t="s">
        <v>906</v>
      </c>
      <c r="Q1178" s="2">
        <v>45280.550289351857</v>
      </c>
      <c r="R1178" s="3" t="s">
        <v>575</v>
      </c>
      <c r="S1178" s="3">
        <v>1.54</v>
      </c>
      <c r="T1178" s="3">
        <v>0.02</v>
      </c>
      <c r="U1178" s="2">
        <v>45280.362916666665</v>
      </c>
      <c r="V1178" s="3" t="s">
        <v>1106</v>
      </c>
      <c r="W1178" s="3" t="s">
        <v>1036</v>
      </c>
      <c r="X1178" s="2">
        <v>45280.451990740738</v>
      </c>
      <c r="Y1178" s="3" t="s">
        <v>903</v>
      </c>
      <c r="Z1178" s="3">
        <v>9.4</v>
      </c>
      <c r="AA1178" s="2">
        <v>45280.440879629634</v>
      </c>
      <c r="AB1178" s="3" t="s">
        <v>543</v>
      </c>
      <c r="AC1178" s="3" t="s">
        <v>30</v>
      </c>
      <c r="AD1178" s="3">
        <v>0.03</v>
      </c>
    </row>
    <row r="1179" spans="1:30" x14ac:dyDescent="0.25">
      <c r="A1179" s="2">
        <v>45280.415578703702</v>
      </c>
      <c r="B1179" s="3">
        <v>103</v>
      </c>
      <c r="C1179" s="3">
        <v>74</v>
      </c>
      <c r="D1179" s="2">
        <v>45280.514189814814</v>
      </c>
      <c r="E1179" s="3">
        <v>72.5</v>
      </c>
      <c r="F1179" s="3">
        <v>9.5</v>
      </c>
      <c r="G1179" s="2">
        <v>45280.505856481483</v>
      </c>
      <c r="H1179" s="3" t="s">
        <v>203</v>
      </c>
      <c r="I1179" s="3" t="s">
        <v>30</v>
      </c>
      <c r="J1179" s="3">
        <v>0.02</v>
      </c>
      <c r="K1179" s="2">
        <v>45280.479456018518</v>
      </c>
      <c r="L1179" s="3" t="s">
        <v>793</v>
      </c>
      <c r="M1179" s="3" t="s">
        <v>561</v>
      </c>
      <c r="N1179" s="2">
        <v>45280.58326388889</v>
      </c>
      <c r="O1179" s="3" t="s">
        <v>898</v>
      </c>
      <c r="P1179" s="3" t="s">
        <v>906</v>
      </c>
      <c r="Q1179" s="2">
        <v>45280.551678240736</v>
      </c>
      <c r="R1179" s="3" t="s">
        <v>536</v>
      </c>
      <c r="S1179" s="3">
        <v>1.67</v>
      </c>
      <c r="T1179" s="3">
        <v>0.02</v>
      </c>
      <c r="U1179" s="2">
        <v>45280.36310185185</v>
      </c>
      <c r="V1179" s="3" t="s">
        <v>1106</v>
      </c>
      <c r="W1179" s="3" t="s">
        <v>1036</v>
      </c>
      <c r="X1179" s="2">
        <v>45280.453379629631</v>
      </c>
      <c r="Y1179" s="3" t="s">
        <v>903</v>
      </c>
      <c r="Z1179" s="3">
        <v>9.4</v>
      </c>
      <c r="AA1179" s="2">
        <v>45280.44226851852</v>
      </c>
      <c r="AB1179" s="3" t="s">
        <v>543</v>
      </c>
      <c r="AC1179" s="3" t="s">
        <v>30</v>
      </c>
      <c r="AD1179" s="3">
        <v>0.03</v>
      </c>
    </row>
    <row r="1180" spans="1:30" x14ac:dyDescent="0.25">
      <c r="A1180" s="2">
        <v>45280.416967592595</v>
      </c>
      <c r="B1180" s="3">
        <v>102</v>
      </c>
      <c r="C1180" s="3">
        <v>68</v>
      </c>
      <c r="D1180" s="2">
        <v>45280.515578703707</v>
      </c>
      <c r="E1180" s="3" t="s">
        <v>899</v>
      </c>
      <c r="F1180" s="3">
        <v>9.5</v>
      </c>
      <c r="G1180" s="2">
        <v>45280.507245370369</v>
      </c>
      <c r="H1180" s="3" t="s">
        <v>802</v>
      </c>
      <c r="I1180" s="3" t="s">
        <v>30</v>
      </c>
      <c r="J1180" s="3">
        <v>0.02</v>
      </c>
      <c r="K1180" s="2">
        <v>45280.480844907404</v>
      </c>
      <c r="L1180" s="3" t="s">
        <v>1247</v>
      </c>
      <c r="M1180" s="3" t="s">
        <v>1132</v>
      </c>
      <c r="N1180" s="2">
        <v>45280.586041666669</v>
      </c>
      <c r="O1180" s="3">
        <v>70.5</v>
      </c>
      <c r="P1180" s="3">
        <v>9.1</v>
      </c>
      <c r="Q1180" s="2">
        <v>45280.553067129629</v>
      </c>
      <c r="R1180" s="3" t="s">
        <v>277</v>
      </c>
      <c r="S1180" s="3">
        <v>1.42</v>
      </c>
      <c r="T1180" s="3">
        <v>0.02</v>
      </c>
      <c r="U1180" s="2">
        <v>45280.364490740743</v>
      </c>
      <c r="V1180" s="3" t="s">
        <v>1445</v>
      </c>
      <c r="W1180" s="3" t="s">
        <v>1018</v>
      </c>
      <c r="X1180" s="2">
        <v>45280.454768518517</v>
      </c>
      <c r="Y1180" s="3" t="s">
        <v>903</v>
      </c>
      <c r="Z1180" s="3">
        <v>9.4</v>
      </c>
      <c r="AA1180" s="2">
        <v>45280.443657407406</v>
      </c>
      <c r="AB1180" s="3" t="s">
        <v>809</v>
      </c>
      <c r="AC1180" s="3" t="s">
        <v>30</v>
      </c>
      <c r="AD1180" s="3">
        <v>0.03</v>
      </c>
    </row>
    <row r="1181" spans="1:30" x14ac:dyDescent="0.25">
      <c r="A1181" s="2">
        <v>45280.418356481481</v>
      </c>
      <c r="B1181" s="3">
        <v>102</v>
      </c>
      <c r="C1181" s="3">
        <v>68</v>
      </c>
      <c r="D1181" s="2">
        <v>45280.51697916667</v>
      </c>
      <c r="E1181" s="3" t="s">
        <v>899</v>
      </c>
      <c r="F1181" s="3">
        <v>9.4</v>
      </c>
      <c r="G1181" s="2">
        <v>45280.508634259255</v>
      </c>
      <c r="H1181" s="3" t="s">
        <v>538</v>
      </c>
      <c r="I1181" s="3" t="s">
        <v>30</v>
      </c>
      <c r="J1181" s="3">
        <v>0.02</v>
      </c>
      <c r="K1181" s="2">
        <v>45280.482233796298</v>
      </c>
      <c r="L1181" s="3" t="s">
        <v>1247</v>
      </c>
      <c r="M1181" s="3" t="s">
        <v>1132</v>
      </c>
      <c r="N1181" s="2">
        <v>45280.590208333335</v>
      </c>
      <c r="O1181" s="3" t="s">
        <v>898</v>
      </c>
      <c r="P1181" s="3" t="s">
        <v>906</v>
      </c>
      <c r="Q1181" s="2">
        <v>45280.554456018523</v>
      </c>
      <c r="R1181" s="3" t="s">
        <v>569</v>
      </c>
      <c r="S1181" s="3">
        <v>1.45</v>
      </c>
      <c r="T1181" s="3">
        <v>0.02</v>
      </c>
      <c r="U1181" s="2">
        <v>45280.365879629629</v>
      </c>
      <c r="V1181" s="3" t="s">
        <v>959</v>
      </c>
      <c r="W1181" s="3" t="s">
        <v>1186</v>
      </c>
      <c r="X1181" s="2">
        <v>45280.456157407403</v>
      </c>
      <c r="Y1181" s="3" t="s">
        <v>903</v>
      </c>
      <c r="Z1181" s="3">
        <v>9.4</v>
      </c>
      <c r="AA1181" s="2">
        <v>45280.4450462963</v>
      </c>
      <c r="AB1181" s="3" t="s">
        <v>336</v>
      </c>
      <c r="AC1181" s="3" t="s">
        <v>30</v>
      </c>
      <c r="AD1181" s="3">
        <v>0.03</v>
      </c>
    </row>
    <row r="1182" spans="1:30" x14ac:dyDescent="0.25">
      <c r="A1182" s="2">
        <v>45280.418819444443</v>
      </c>
      <c r="B1182" s="3"/>
      <c r="C1182" s="3">
        <v>94</v>
      </c>
      <c r="D1182" s="2">
        <v>45280.51835648148</v>
      </c>
      <c r="E1182" s="3">
        <v>72.5</v>
      </c>
      <c r="F1182" s="3">
        <v>9.4</v>
      </c>
      <c r="G1182" s="2">
        <v>45280.510023148148</v>
      </c>
      <c r="H1182" s="3" t="s">
        <v>803</v>
      </c>
      <c r="I1182" s="3" t="s">
        <v>30</v>
      </c>
      <c r="J1182" s="3">
        <v>0.02</v>
      </c>
      <c r="K1182" s="2">
        <v>45280.483622685184</v>
      </c>
      <c r="L1182" s="3" t="s">
        <v>1256</v>
      </c>
      <c r="M1182" s="3" t="s">
        <v>542</v>
      </c>
      <c r="N1182" s="2">
        <v>45280.594375000001</v>
      </c>
      <c r="O1182" s="3">
        <v>71.5</v>
      </c>
      <c r="P1182" s="3">
        <v>9.1</v>
      </c>
      <c r="Q1182" s="2">
        <v>45280.555844907409</v>
      </c>
      <c r="R1182" s="3" t="s">
        <v>989</v>
      </c>
      <c r="S1182" s="3">
        <v>1.23</v>
      </c>
      <c r="T1182" s="3">
        <v>0.02</v>
      </c>
      <c r="U1182" s="2">
        <v>45280.367268518516</v>
      </c>
      <c r="V1182" s="3" t="s">
        <v>1051</v>
      </c>
      <c r="W1182" s="3" t="s">
        <v>1297</v>
      </c>
      <c r="X1182" s="2">
        <v>45280.457546296297</v>
      </c>
      <c r="Y1182" s="3" t="s">
        <v>903</v>
      </c>
      <c r="Z1182" s="3">
        <v>9.4</v>
      </c>
      <c r="AA1182" s="2">
        <v>45280.446435185186</v>
      </c>
      <c r="AB1182" s="3" t="s">
        <v>808</v>
      </c>
      <c r="AC1182" s="3" t="s">
        <v>30</v>
      </c>
      <c r="AD1182" s="3">
        <v>0.03</v>
      </c>
    </row>
    <row r="1183" spans="1:30" x14ac:dyDescent="0.25">
      <c r="A1183" s="2">
        <v>45280.419745370367</v>
      </c>
      <c r="B1183" s="3">
        <v>146</v>
      </c>
      <c r="C1183" s="3">
        <v>94</v>
      </c>
      <c r="D1183" s="2">
        <v>45280.519756944443</v>
      </c>
      <c r="E1183" s="3" t="s">
        <v>899</v>
      </c>
      <c r="F1183" s="3">
        <v>9.5</v>
      </c>
      <c r="G1183" s="2">
        <v>45280.511423611111</v>
      </c>
      <c r="H1183" s="3" t="s">
        <v>804</v>
      </c>
      <c r="I1183" s="3" t="s">
        <v>30</v>
      </c>
      <c r="J1183" s="3">
        <v>0.02</v>
      </c>
      <c r="K1183" s="2">
        <v>45280.48501157407</v>
      </c>
      <c r="L1183" s="3" t="s">
        <v>1084</v>
      </c>
      <c r="M1183" s="3" t="s">
        <v>1017</v>
      </c>
      <c r="N1183" s="2">
        <v>45280.595763888894</v>
      </c>
      <c r="O1183" s="3" t="s">
        <v>898</v>
      </c>
      <c r="P1183" s="3">
        <v>9.1</v>
      </c>
      <c r="Q1183" s="2">
        <v>45280.557233796295</v>
      </c>
      <c r="R1183" s="3" t="s">
        <v>336</v>
      </c>
      <c r="S1183" s="3">
        <v>1.02</v>
      </c>
      <c r="T1183" s="3">
        <v>0.02</v>
      </c>
      <c r="U1183" s="2">
        <v>45280.368657407409</v>
      </c>
      <c r="V1183" s="3" t="s">
        <v>1035</v>
      </c>
      <c r="W1183" s="3" t="s">
        <v>1306</v>
      </c>
      <c r="X1183" s="2">
        <v>45280.45893518519</v>
      </c>
      <c r="Y1183" s="3" t="s">
        <v>903</v>
      </c>
      <c r="Z1183" s="3">
        <v>9.4</v>
      </c>
      <c r="AA1183" s="2">
        <v>45280.447824074072</v>
      </c>
      <c r="AB1183" s="3" t="s">
        <v>1122</v>
      </c>
      <c r="AC1183" s="3" t="s">
        <v>30</v>
      </c>
      <c r="AD1183" s="3">
        <v>0.03</v>
      </c>
    </row>
    <row r="1184" spans="1:30" x14ac:dyDescent="0.25">
      <c r="A1184" s="2">
        <v>45280.420914351853</v>
      </c>
      <c r="B1184" s="3">
        <v>181</v>
      </c>
      <c r="C1184" s="3"/>
      <c r="D1184" s="2">
        <v>45280.521134259259</v>
      </c>
      <c r="E1184" s="3">
        <v>72.5</v>
      </c>
      <c r="F1184" s="3">
        <v>9.4</v>
      </c>
      <c r="G1184" s="2">
        <v>45280.512800925921</v>
      </c>
      <c r="H1184" s="3" t="s">
        <v>336</v>
      </c>
      <c r="I1184" s="3" t="s">
        <v>30</v>
      </c>
      <c r="J1184" s="3">
        <v>0.02</v>
      </c>
      <c r="K1184" s="2">
        <v>45280.486400462964</v>
      </c>
      <c r="L1184" s="3" t="s">
        <v>1084</v>
      </c>
      <c r="M1184" s="3" t="s">
        <v>1017</v>
      </c>
      <c r="N1184" s="2">
        <v>45280.59993055556</v>
      </c>
      <c r="O1184" s="3">
        <v>72.5</v>
      </c>
      <c r="P1184" s="3">
        <v>9.1999999999999993</v>
      </c>
      <c r="Q1184" s="2">
        <v>45280.558622685188</v>
      </c>
      <c r="R1184" s="3" t="s">
        <v>808</v>
      </c>
      <c r="S1184" s="3" t="s">
        <v>30</v>
      </c>
      <c r="T1184" s="3">
        <v>0.02</v>
      </c>
      <c r="U1184" s="2">
        <v>45280.370046296295</v>
      </c>
      <c r="V1184" s="3" t="s">
        <v>1272</v>
      </c>
      <c r="W1184" s="3" t="s">
        <v>1279</v>
      </c>
      <c r="X1184" s="2">
        <v>45280.460324074069</v>
      </c>
      <c r="Y1184" s="3" t="s">
        <v>903</v>
      </c>
      <c r="Z1184" s="3">
        <v>9.4</v>
      </c>
      <c r="AA1184" s="2">
        <v>45280.449212962965</v>
      </c>
      <c r="AB1184" s="3" t="s">
        <v>536</v>
      </c>
      <c r="AC1184" s="3" t="s">
        <v>30</v>
      </c>
      <c r="AD1184" s="3">
        <v>0.03</v>
      </c>
    </row>
    <row r="1185" spans="1:30" x14ac:dyDescent="0.25">
      <c r="A1185" s="2">
        <v>45280.421134259261</v>
      </c>
      <c r="B1185" s="3">
        <v>181</v>
      </c>
      <c r="C1185" s="3">
        <v>132</v>
      </c>
      <c r="D1185" s="2">
        <v>45280.522523148145</v>
      </c>
      <c r="E1185" s="3" t="s">
        <v>899</v>
      </c>
      <c r="F1185" s="3">
        <v>9.4</v>
      </c>
      <c r="G1185" s="2">
        <v>45280.514189814814</v>
      </c>
      <c r="H1185" s="3" t="s">
        <v>546</v>
      </c>
      <c r="I1185" s="3" t="s">
        <v>30</v>
      </c>
      <c r="J1185" s="3">
        <v>0.02</v>
      </c>
      <c r="K1185" s="2">
        <v>45280.487800925926</v>
      </c>
      <c r="L1185" s="3" t="s">
        <v>1225</v>
      </c>
      <c r="M1185" s="3" t="s">
        <v>1004</v>
      </c>
      <c r="N1185" s="2">
        <v>45280.605486111112</v>
      </c>
      <c r="O1185" s="3" t="s">
        <v>897</v>
      </c>
      <c r="P1185" s="3">
        <v>9.3000000000000007</v>
      </c>
      <c r="Q1185" s="2">
        <v>45280.560011574074</v>
      </c>
      <c r="R1185" s="3" t="s">
        <v>803</v>
      </c>
      <c r="S1185" s="3" t="s">
        <v>30</v>
      </c>
      <c r="T1185" s="3">
        <v>0.02</v>
      </c>
      <c r="U1185" s="2">
        <v>45280.371435185181</v>
      </c>
      <c r="V1185" s="3" t="s">
        <v>1444</v>
      </c>
      <c r="W1185" s="3" t="s">
        <v>1290</v>
      </c>
      <c r="X1185" s="2">
        <v>45280.461712962962</v>
      </c>
      <c r="Y1185" s="3" t="s">
        <v>904</v>
      </c>
      <c r="Z1185" s="3">
        <v>9.8000000000000007</v>
      </c>
      <c r="AA1185" s="2">
        <v>45280.450601851851</v>
      </c>
      <c r="AB1185" s="3" t="s">
        <v>812</v>
      </c>
      <c r="AC1185" s="3" t="s">
        <v>30</v>
      </c>
      <c r="AD1185" s="3">
        <v>0.03</v>
      </c>
    </row>
    <row r="1186" spans="1:30" x14ac:dyDescent="0.25">
      <c r="A1186" s="2">
        <v>45280.422523148147</v>
      </c>
      <c r="B1186" s="3">
        <v>181</v>
      </c>
      <c r="C1186" s="3">
        <v>132</v>
      </c>
      <c r="D1186" s="2">
        <v>45280.523923611108</v>
      </c>
      <c r="E1186" s="3">
        <v>71.5</v>
      </c>
      <c r="F1186" s="3">
        <v>9.4</v>
      </c>
      <c r="G1186" s="2">
        <v>45280.515578703707</v>
      </c>
      <c r="H1186" s="3" t="s">
        <v>805</v>
      </c>
      <c r="I1186" s="3" t="s">
        <v>30</v>
      </c>
      <c r="J1186" s="3">
        <v>0.02</v>
      </c>
      <c r="K1186" s="2">
        <v>45280.489178240736</v>
      </c>
      <c r="L1186" s="3" t="s">
        <v>942</v>
      </c>
      <c r="M1186" s="3" t="s">
        <v>1281</v>
      </c>
      <c r="N1186" s="2">
        <v>45280.611041666663</v>
      </c>
      <c r="O1186" s="3" t="s">
        <v>897</v>
      </c>
      <c r="P1186" s="3">
        <v>9.4</v>
      </c>
      <c r="Q1186" s="2">
        <v>45280.564189814817</v>
      </c>
      <c r="R1186" s="3" t="s">
        <v>546</v>
      </c>
      <c r="S1186" s="3" t="s">
        <v>30</v>
      </c>
      <c r="T1186" s="3">
        <v>0.02</v>
      </c>
      <c r="U1186" s="2">
        <v>45280.372824074075</v>
      </c>
      <c r="V1186" s="3" t="s">
        <v>1187</v>
      </c>
      <c r="W1186" s="3" t="s">
        <v>1029</v>
      </c>
      <c r="X1186" s="2">
        <v>45280.463101851856</v>
      </c>
      <c r="Y1186" s="3">
        <v>78.5</v>
      </c>
      <c r="Z1186" s="3">
        <v>10.1</v>
      </c>
      <c r="AA1186" s="2">
        <v>45280.451990740738</v>
      </c>
      <c r="AB1186" s="3" t="s">
        <v>537</v>
      </c>
      <c r="AC1186" s="3" t="s">
        <v>30</v>
      </c>
      <c r="AD1186" s="3">
        <v>0.03</v>
      </c>
    </row>
    <row r="1187" spans="1:30" x14ac:dyDescent="0.25">
      <c r="A1187" s="2">
        <v>45280.423912037033</v>
      </c>
      <c r="B1187" s="3">
        <v>221</v>
      </c>
      <c r="C1187" s="3">
        <v>177</v>
      </c>
      <c r="D1187" s="2">
        <v>45280.525300925925</v>
      </c>
      <c r="E1187" s="3" t="s">
        <v>899</v>
      </c>
      <c r="F1187" s="3">
        <v>9.3000000000000007</v>
      </c>
      <c r="G1187" s="2">
        <v>45280.51697916667</v>
      </c>
      <c r="H1187" s="3" t="s">
        <v>554</v>
      </c>
      <c r="I1187" s="3" t="s">
        <v>30</v>
      </c>
      <c r="J1187" s="3">
        <v>0.02</v>
      </c>
      <c r="K1187" s="2">
        <v>45280.490567129629</v>
      </c>
      <c r="L1187" s="3" t="s">
        <v>942</v>
      </c>
      <c r="M1187" s="3" t="s">
        <v>1281</v>
      </c>
      <c r="N1187" s="2">
        <v>45280.612430555557</v>
      </c>
      <c r="O1187" s="3" t="s">
        <v>897</v>
      </c>
      <c r="P1187" s="3">
        <v>9.4</v>
      </c>
      <c r="Q1187" s="2">
        <v>45280.565520833334</v>
      </c>
      <c r="R1187" s="3" t="s">
        <v>515</v>
      </c>
      <c r="S1187" s="3" t="s">
        <v>30</v>
      </c>
      <c r="T1187" s="3">
        <v>0.02</v>
      </c>
      <c r="U1187" s="2">
        <v>45280.374212962968</v>
      </c>
      <c r="V1187" s="3" t="s">
        <v>1102</v>
      </c>
      <c r="W1187" s="3" t="s">
        <v>1026</v>
      </c>
      <c r="X1187" s="2">
        <v>45280.464490740742</v>
      </c>
      <c r="Y1187" s="3" t="s">
        <v>903</v>
      </c>
      <c r="Z1187" s="3">
        <v>10.3</v>
      </c>
      <c r="AA1187" s="2">
        <v>45280.453379629631</v>
      </c>
      <c r="AB1187" s="3" t="s">
        <v>496</v>
      </c>
      <c r="AC1187" s="3" t="s">
        <v>30</v>
      </c>
      <c r="AD1187" s="3">
        <v>0.03</v>
      </c>
    </row>
    <row r="1188" spans="1:30" x14ac:dyDescent="0.25">
      <c r="A1188" s="2">
        <v>45280.425300925926</v>
      </c>
      <c r="B1188" s="3">
        <v>171</v>
      </c>
      <c r="C1188" s="3">
        <v>126</v>
      </c>
      <c r="D1188" s="2">
        <v>45280.526689814811</v>
      </c>
      <c r="E1188" s="3" t="s">
        <v>899</v>
      </c>
      <c r="F1188" s="3">
        <v>9.4</v>
      </c>
      <c r="G1188" s="2">
        <v>45280.51835648148</v>
      </c>
      <c r="H1188" s="3" t="s">
        <v>806</v>
      </c>
      <c r="I1188" s="3" t="s">
        <v>30</v>
      </c>
      <c r="J1188" s="3">
        <v>0.02</v>
      </c>
      <c r="K1188" s="2">
        <v>45280.490682870368</v>
      </c>
      <c r="L1188" s="3" t="s">
        <v>1022</v>
      </c>
      <c r="M1188" s="3"/>
      <c r="N1188" s="2">
        <v>45280.616597222222</v>
      </c>
      <c r="O1188" s="3" t="s">
        <v>897</v>
      </c>
      <c r="P1188" s="3">
        <v>9.4</v>
      </c>
      <c r="Q1188" s="2">
        <v>45280.566307870366</v>
      </c>
      <c r="R1188" s="3" t="s">
        <v>836</v>
      </c>
      <c r="S1188" s="3" t="s">
        <v>30</v>
      </c>
      <c r="T1188" s="3">
        <v>0.02</v>
      </c>
      <c r="U1188" s="2">
        <v>45280.375601851847</v>
      </c>
      <c r="V1188" s="3" t="s">
        <v>1091</v>
      </c>
      <c r="W1188" s="3" t="s">
        <v>1174</v>
      </c>
      <c r="X1188" s="2">
        <v>45280.465879629628</v>
      </c>
      <c r="Y1188" s="3">
        <v>78.5</v>
      </c>
      <c r="Z1188" s="3">
        <v>10.5</v>
      </c>
      <c r="AA1188" s="2">
        <v>45280.454768518517</v>
      </c>
      <c r="AB1188" s="3" t="s">
        <v>765</v>
      </c>
      <c r="AC1188" s="3" t="s">
        <v>30</v>
      </c>
      <c r="AD1188" s="3">
        <v>0.03</v>
      </c>
    </row>
    <row r="1189" spans="1:30" x14ac:dyDescent="0.25">
      <c r="A1189" s="2">
        <v>45280.42668981482</v>
      </c>
      <c r="B1189" s="3">
        <v>171</v>
      </c>
      <c r="C1189" s="3">
        <v>126</v>
      </c>
      <c r="D1189" s="2">
        <v>45280.528078703705</v>
      </c>
      <c r="E1189" s="3">
        <v>72.5</v>
      </c>
      <c r="F1189" s="3">
        <v>9.4</v>
      </c>
      <c r="G1189" s="2">
        <v>45280.519756944443</v>
      </c>
      <c r="H1189" s="3" t="s">
        <v>807</v>
      </c>
      <c r="I1189" s="3" t="s">
        <v>30</v>
      </c>
      <c r="J1189" s="3">
        <v>0.02</v>
      </c>
      <c r="K1189" s="2">
        <v>45280.491956018523</v>
      </c>
      <c r="L1189" s="3" t="s">
        <v>967</v>
      </c>
      <c r="M1189" s="3" t="s">
        <v>1060</v>
      </c>
      <c r="N1189" s="2">
        <v>45281.35328703704</v>
      </c>
      <c r="O1189" s="3" t="s">
        <v>876</v>
      </c>
      <c r="P1189" s="3">
        <v>14.8</v>
      </c>
      <c r="Q1189" s="2">
        <v>45280.567696759259</v>
      </c>
      <c r="R1189" s="3" t="s">
        <v>569</v>
      </c>
      <c r="S1189" s="3" t="s">
        <v>30</v>
      </c>
      <c r="T1189" s="3">
        <v>0.02</v>
      </c>
      <c r="U1189" s="2">
        <v>45280.37699074074</v>
      </c>
      <c r="V1189" s="3" t="s">
        <v>1019</v>
      </c>
      <c r="W1189" s="3" t="s">
        <v>1029</v>
      </c>
      <c r="X1189" s="2">
        <v>45280.467268518521</v>
      </c>
      <c r="Y1189" s="3">
        <v>78.5</v>
      </c>
      <c r="Z1189" s="3">
        <v>10.6</v>
      </c>
      <c r="AA1189" s="2">
        <v>45280.456157407403</v>
      </c>
      <c r="AB1189" s="3" t="s">
        <v>765</v>
      </c>
      <c r="AC1189" s="3" t="s">
        <v>30</v>
      </c>
      <c r="AD1189" s="3">
        <v>0.03</v>
      </c>
    </row>
    <row r="1190" spans="1:30" x14ac:dyDescent="0.25">
      <c r="A1190" s="2">
        <v>45280.428078703699</v>
      </c>
      <c r="B1190" s="3">
        <v>126</v>
      </c>
      <c r="C1190" s="3">
        <v>92</v>
      </c>
      <c r="D1190" s="2">
        <v>45280.529479166667</v>
      </c>
      <c r="E1190" s="3">
        <v>72.5</v>
      </c>
      <c r="F1190" s="3">
        <v>9.4</v>
      </c>
      <c r="G1190" s="2">
        <v>45280.521134259259</v>
      </c>
      <c r="H1190" s="3" t="s">
        <v>568</v>
      </c>
      <c r="I1190" s="3" t="s">
        <v>30</v>
      </c>
      <c r="J1190" s="3">
        <v>0.02</v>
      </c>
      <c r="K1190" s="2">
        <v>45280.493344907409</v>
      </c>
      <c r="L1190" s="3" t="s">
        <v>953</v>
      </c>
      <c r="M1190" s="3" t="s">
        <v>926</v>
      </c>
      <c r="N1190" s="2">
        <v>45281.354212962964</v>
      </c>
      <c r="O1190" s="3" t="s">
        <v>873</v>
      </c>
      <c r="P1190" s="3">
        <v>14.5</v>
      </c>
      <c r="Q1190" s="2">
        <v>45280.576087962967</v>
      </c>
      <c r="R1190" s="3" t="s">
        <v>1150</v>
      </c>
      <c r="S1190" s="3" t="s">
        <v>30</v>
      </c>
      <c r="T1190" s="3">
        <v>0.02</v>
      </c>
      <c r="U1190" s="2">
        <v>45280.37976851852</v>
      </c>
      <c r="V1190" s="3" t="s">
        <v>1006</v>
      </c>
      <c r="W1190" s="3" t="s">
        <v>1029</v>
      </c>
      <c r="X1190" s="2">
        <v>45280.468657407408</v>
      </c>
      <c r="Y1190" s="3">
        <v>78.5</v>
      </c>
      <c r="Z1190" s="3">
        <v>10.6</v>
      </c>
      <c r="AA1190" s="2">
        <v>45280.457546296297</v>
      </c>
      <c r="AB1190" s="3" t="s">
        <v>1460</v>
      </c>
      <c r="AC1190" s="3" t="s">
        <v>30</v>
      </c>
      <c r="AD1190" s="3">
        <v>0.03</v>
      </c>
    </row>
    <row r="1191" spans="1:30" x14ac:dyDescent="0.25">
      <c r="A1191" s="2">
        <v>45280.429479166662</v>
      </c>
      <c r="B1191" s="3">
        <v>128</v>
      </c>
      <c r="C1191" s="3">
        <v>93</v>
      </c>
      <c r="D1191" s="2">
        <v>45280.530856481477</v>
      </c>
      <c r="E1191" s="3">
        <v>72.5</v>
      </c>
      <c r="F1191" s="3">
        <v>9.5</v>
      </c>
      <c r="G1191" s="2">
        <v>45280.522523148145</v>
      </c>
      <c r="H1191" s="3" t="s">
        <v>807</v>
      </c>
      <c r="I1191" s="3" t="s">
        <v>30</v>
      </c>
      <c r="J1191" s="3">
        <v>0.02</v>
      </c>
      <c r="K1191" s="2">
        <v>45280.494733796295</v>
      </c>
      <c r="L1191" s="3" t="s">
        <v>953</v>
      </c>
      <c r="M1191" s="3" t="s">
        <v>926</v>
      </c>
      <c r="N1191" s="2">
        <v>45281.355613425927</v>
      </c>
      <c r="O1191" s="3" t="s">
        <v>874</v>
      </c>
      <c r="P1191" s="3">
        <v>14.1</v>
      </c>
      <c r="Q1191" s="2">
        <v>45280.576319444444</v>
      </c>
      <c r="R1191" s="3" t="s">
        <v>795</v>
      </c>
      <c r="S1191" s="3" t="s">
        <v>30</v>
      </c>
      <c r="T1191" s="3">
        <v>0.02</v>
      </c>
      <c r="U1191" s="2">
        <v>45280.381157407406</v>
      </c>
      <c r="V1191" s="3" t="s">
        <v>1309</v>
      </c>
      <c r="W1191" s="3" t="s">
        <v>934</v>
      </c>
      <c r="X1191" s="2">
        <v>45280.470046296294</v>
      </c>
      <c r="Y1191" s="3">
        <v>78.5</v>
      </c>
      <c r="Z1191" s="3">
        <v>10.6</v>
      </c>
      <c r="AA1191" s="2">
        <v>45280.45893518519</v>
      </c>
      <c r="AB1191" s="3" t="s">
        <v>1460</v>
      </c>
      <c r="AC1191" s="3" t="s">
        <v>30</v>
      </c>
      <c r="AD1191" s="3">
        <v>0.03</v>
      </c>
    </row>
    <row r="1192" spans="1:30" x14ac:dyDescent="0.25">
      <c r="A1192" s="2">
        <v>45280.430856481486</v>
      </c>
      <c r="B1192" s="3">
        <v>128</v>
      </c>
      <c r="C1192" s="3">
        <v>93</v>
      </c>
      <c r="D1192" s="2">
        <v>45280.53224537037</v>
      </c>
      <c r="E1192" s="3" t="s">
        <v>899</v>
      </c>
      <c r="F1192" s="3">
        <v>9.4</v>
      </c>
      <c r="G1192" s="2">
        <v>45280.523923611108</v>
      </c>
      <c r="H1192" s="3" t="s">
        <v>336</v>
      </c>
      <c r="I1192" s="3" t="s">
        <v>30</v>
      </c>
      <c r="J1192" s="3">
        <v>0.02</v>
      </c>
      <c r="K1192" s="2">
        <v>45280.496122685188</v>
      </c>
      <c r="L1192" s="3" t="s">
        <v>1172</v>
      </c>
      <c r="M1192" s="3" t="s">
        <v>1094</v>
      </c>
      <c r="N1192" s="2">
        <v>45281.356990740736</v>
      </c>
      <c r="O1192" s="3" t="s">
        <v>876</v>
      </c>
      <c r="P1192" s="3">
        <v>13.9</v>
      </c>
      <c r="Q1192" s="2">
        <v>45280.577708333338</v>
      </c>
      <c r="R1192" s="3" t="s">
        <v>436</v>
      </c>
      <c r="S1192" s="3" t="s">
        <v>30</v>
      </c>
      <c r="T1192" s="3">
        <v>0.02</v>
      </c>
      <c r="U1192" s="2">
        <v>45280.3825462963</v>
      </c>
      <c r="V1192" s="3" t="s">
        <v>1006</v>
      </c>
      <c r="W1192" s="3" t="s">
        <v>1300</v>
      </c>
      <c r="X1192" s="2">
        <v>45280.471435185187</v>
      </c>
      <c r="Y1192" s="3">
        <v>78.5</v>
      </c>
      <c r="Z1192" s="3">
        <v>10.6</v>
      </c>
      <c r="AA1192" s="2">
        <v>45280.460324074069</v>
      </c>
      <c r="AB1192" s="3" t="s">
        <v>579</v>
      </c>
      <c r="AC1192" s="3" t="s">
        <v>30</v>
      </c>
      <c r="AD1192" s="3">
        <v>0.03</v>
      </c>
    </row>
    <row r="1193" spans="1:30" x14ac:dyDescent="0.25">
      <c r="A1193" s="2">
        <v>45280.432245370372</v>
      </c>
      <c r="B1193" s="3">
        <v>102</v>
      </c>
      <c r="C1193" s="3">
        <v>70</v>
      </c>
      <c r="D1193" s="2">
        <v>45280.533634259264</v>
      </c>
      <c r="E1193" s="3" t="s">
        <v>899</v>
      </c>
      <c r="F1193" s="3">
        <v>9.4</v>
      </c>
      <c r="G1193" s="2">
        <v>45280.525300925925</v>
      </c>
      <c r="H1193" s="3" t="s">
        <v>806</v>
      </c>
      <c r="I1193" s="3" t="s">
        <v>30</v>
      </c>
      <c r="J1193" s="3">
        <v>0.02</v>
      </c>
      <c r="K1193" s="2">
        <v>45280.497511574074</v>
      </c>
      <c r="L1193" s="3" t="s">
        <v>1288</v>
      </c>
      <c r="M1193" s="3" t="s">
        <v>1183</v>
      </c>
      <c r="N1193" s="2">
        <v>45281.35837962963</v>
      </c>
      <c r="O1193" s="3" t="s">
        <v>876</v>
      </c>
      <c r="P1193" s="3">
        <v>13.8</v>
      </c>
      <c r="Q1193" s="2">
        <v>45280.579097222224</v>
      </c>
      <c r="R1193" s="3" t="s">
        <v>791</v>
      </c>
      <c r="S1193" s="3" t="s">
        <v>30</v>
      </c>
      <c r="T1193" s="3">
        <v>0.02</v>
      </c>
      <c r="U1193" s="2">
        <v>45280.383935185186</v>
      </c>
      <c r="V1193" s="3" t="s">
        <v>1019</v>
      </c>
      <c r="W1193" s="3" t="s">
        <v>1176</v>
      </c>
      <c r="X1193" s="2">
        <v>45280.472824074073</v>
      </c>
      <c r="Y1193" s="3" t="s">
        <v>904</v>
      </c>
      <c r="Z1193" s="3">
        <v>10.6</v>
      </c>
      <c r="AA1193" s="2">
        <v>45280.461712962962</v>
      </c>
      <c r="AB1193" s="3" t="s">
        <v>434</v>
      </c>
      <c r="AC1193" s="3" t="s">
        <v>30</v>
      </c>
      <c r="AD1193" s="3">
        <v>0.02</v>
      </c>
    </row>
    <row r="1194" spans="1:30" x14ac:dyDescent="0.25">
      <c r="A1194" s="2">
        <v>45280.433287037042</v>
      </c>
      <c r="B1194" s="3"/>
      <c r="C1194" s="3">
        <v>76</v>
      </c>
      <c r="D1194" s="2">
        <v>45280.535034722227</v>
      </c>
      <c r="E1194" s="3" t="s">
        <v>899</v>
      </c>
      <c r="F1194" s="3">
        <v>9.4</v>
      </c>
      <c r="G1194" s="2">
        <v>45280.526689814811</v>
      </c>
      <c r="H1194" s="3" t="s">
        <v>336</v>
      </c>
      <c r="I1194" s="3" t="s">
        <v>30</v>
      </c>
      <c r="J1194" s="3">
        <v>0.02</v>
      </c>
      <c r="K1194" s="2">
        <v>45280.499131944445</v>
      </c>
      <c r="L1194" s="3" t="s">
        <v>1050</v>
      </c>
      <c r="M1194" s="3"/>
      <c r="N1194" s="2">
        <v>45281.359768518523</v>
      </c>
      <c r="O1194" s="3" t="s">
        <v>889</v>
      </c>
      <c r="P1194" s="3">
        <v>13.6</v>
      </c>
      <c r="Q1194" s="2">
        <v>45280.58048611111</v>
      </c>
      <c r="R1194" s="3" t="s">
        <v>435</v>
      </c>
      <c r="S1194" s="3" t="s">
        <v>30</v>
      </c>
      <c r="T1194" s="3">
        <v>0.02</v>
      </c>
      <c r="U1194" s="2">
        <v>45280.385324074072</v>
      </c>
      <c r="V1194" s="3" t="s">
        <v>1009</v>
      </c>
      <c r="W1194" s="3" t="s">
        <v>941</v>
      </c>
      <c r="X1194" s="2">
        <v>45280.474212962959</v>
      </c>
      <c r="Y1194" s="3">
        <v>79.5</v>
      </c>
      <c r="Z1194" s="3">
        <v>10.6</v>
      </c>
      <c r="AA1194" s="2">
        <v>45280.463101851856</v>
      </c>
      <c r="AB1194" s="3" t="s">
        <v>682</v>
      </c>
      <c r="AC1194" s="3" t="s">
        <v>30</v>
      </c>
      <c r="AD1194" s="3">
        <v>0.02</v>
      </c>
    </row>
    <row r="1195" spans="1:30" x14ac:dyDescent="0.25">
      <c r="A1195" s="2">
        <v>45280.433634259258</v>
      </c>
      <c r="B1195" s="3">
        <v>111</v>
      </c>
      <c r="C1195" s="3">
        <v>75</v>
      </c>
      <c r="D1195" s="2">
        <v>45280.536423611113</v>
      </c>
      <c r="E1195" s="3">
        <v>72.5</v>
      </c>
      <c r="F1195" s="3">
        <v>9.4</v>
      </c>
      <c r="G1195" s="2">
        <v>45280.528078703705</v>
      </c>
      <c r="H1195" s="3" t="s">
        <v>806</v>
      </c>
      <c r="I1195" s="3" t="s">
        <v>30</v>
      </c>
      <c r="J1195" s="3">
        <v>0.02</v>
      </c>
      <c r="K1195" s="2">
        <v>45280.500289351854</v>
      </c>
      <c r="L1195" s="3" t="s">
        <v>1050</v>
      </c>
      <c r="M1195" s="3" t="s">
        <v>1022</v>
      </c>
      <c r="N1195" s="2">
        <v>45281.361157407402</v>
      </c>
      <c r="O1195" s="3">
        <v>60.5</v>
      </c>
      <c r="P1195" s="3">
        <v>13.4</v>
      </c>
      <c r="Q1195" s="2">
        <v>45280.58326388889</v>
      </c>
      <c r="R1195" s="3" t="s">
        <v>817</v>
      </c>
      <c r="S1195" s="3" t="s">
        <v>30</v>
      </c>
      <c r="T1195" s="3">
        <v>0.02</v>
      </c>
      <c r="U1195" s="2">
        <v>45280.386712962965</v>
      </c>
      <c r="V1195" s="3" t="s">
        <v>1077</v>
      </c>
      <c r="W1195" s="3" t="s">
        <v>1271</v>
      </c>
      <c r="X1195" s="2">
        <v>45280.475601851853</v>
      </c>
      <c r="Y1195" s="3">
        <v>79.5</v>
      </c>
      <c r="Z1195" s="3">
        <v>10.6</v>
      </c>
      <c r="AA1195" s="2">
        <v>45280.464490740742</v>
      </c>
      <c r="AB1195" s="3" t="s">
        <v>686</v>
      </c>
      <c r="AC1195" s="3" t="s">
        <v>30</v>
      </c>
      <c r="AD1195" s="3">
        <v>0.02</v>
      </c>
    </row>
    <row r="1196" spans="1:30" x14ac:dyDescent="0.25">
      <c r="A1196" s="2">
        <v>45280.435023148151</v>
      </c>
      <c r="B1196" s="3">
        <v>111</v>
      </c>
      <c r="C1196" s="3">
        <v>75</v>
      </c>
      <c r="D1196" s="2">
        <v>45280.537812499999</v>
      </c>
      <c r="E1196" s="3" t="s">
        <v>899</v>
      </c>
      <c r="F1196" s="3">
        <v>9.4</v>
      </c>
      <c r="G1196" s="2">
        <v>45280.529479166667</v>
      </c>
      <c r="H1196" s="3" t="s">
        <v>336</v>
      </c>
      <c r="I1196" s="3" t="s">
        <v>30</v>
      </c>
      <c r="J1196" s="3">
        <v>0.02</v>
      </c>
      <c r="K1196" s="2">
        <v>45280.50167824074</v>
      </c>
      <c r="L1196" s="3" t="s">
        <v>921</v>
      </c>
      <c r="M1196" s="3" t="s">
        <v>879</v>
      </c>
      <c r="N1196" s="2">
        <v>45281.362546296295</v>
      </c>
      <c r="O1196" s="3" t="s">
        <v>890</v>
      </c>
      <c r="P1196" s="3">
        <v>13.2</v>
      </c>
      <c r="Q1196" s="2">
        <v>45280.586041666669</v>
      </c>
      <c r="R1196" s="3" t="s">
        <v>424</v>
      </c>
      <c r="S1196" s="3" t="s">
        <v>30</v>
      </c>
      <c r="T1196" s="3">
        <v>0.02</v>
      </c>
      <c r="U1196" s="2">
        <v>45280.388101851851</v>
      </c>
      <c r="V1196" s="3" t="s">
        <v>933</v>
      </c>
      <c r="W1196" s="3" t="s">
        <v>1029</v>
      </c>
      <c r="X1196" s="2">
        <v>45280.476990740739</v>
      </c>
      <c r="Y1196" s="3">
        <v>79.5</v>
      </c>
      <c r="Z1196" s="3">
        <v>10.6</v>
      </c>
      <c r="AA1196" s="2">
        <v>45280.465879629628</v>
      </c>
      <c r="AB1196" s="3" t="s">
        <v>775</v>
      </c>
      <c r="AC1196" s="3">
        <v>1.51</v>
      </c>
      <c r="AD1196" s="3">
        <v>0.02</v>
      </c>
    </row>
    <row r="1197" spans="1:30" x14ac:dyDescent="0.25">
      <c r="A1197" s="2">
        <v>45280.43549768519</v>
      </c>
      <c r="B1197" s="3"/>
      <c r="C1197" s="3">
        <v>79</v>
      </c>
      <c r="D1197" s="2">
        <v>45280.539189814815</v>
      </c>
      <c r="E1197" s="3" t="s">
        <v>899</v>
      </c>
      <c r="F1197" s="3">
        <v>9.4</v>
      </c>
      <c r="G1197" s="2">
        <v>45280.530856481477</v>
      </c>
      <c r="H1197" s="3" t="s">
        <v>539</v>
      </c>
      <c r="I1197" s="3" t="s">
        <v>30</v>
      </c>
      <c r="J1197" s="3">
        <v>0.02</v>
      </c>
      <c r="K1197" s="2">
        <v>45280.503067129626</v>
      </c>
      <c r="L1197" s="3" t="s">
        <v>921</v>
      </c>
      <c r="M1197" s="3" t="s">
        <v>879</v>
      </c>
      <c r="N1197" s="2">
        <v>45281.363935185189</v>
      </c>
      <c r="O1197" s="3">
        <v>61.5</v>
      </c>
      <c r="P1197" s="3">
        <v>13.1</v>
      </c>
      <c r="Q1197" s="2">
        <v>45280.590208333335</v>
      </c>
      <c r="R1197" s="3" t="s">
        <v>680</v>
      </c>
      <c r="S1197" s="3">
        <v>1.7</v>
      </c>
      <c r="T1197" s="3">
        <v>0.02</v>
      </c>
      <c r="U1197" s="2">
        <v>45280.389490740738</v>
      </c>
      <c r="V1197" s="3" t="s">
        <v>1091</v>
      </c>
      <c r="W1197" s="3" t="s">
        <v>1176</v>
      </c>
      <c r="X1197" s="2">
        <v>45280.478379629625</v>
      </c>
      <c r="Y1197" s="3">
        <v>79.5</v>
      </c>
      <c r="Z1197" s="3">
        <v>10.6</v>
      </c>
      <c r="AA1197" s="2">
        <v>45280.467268518521</v>
      </c>
      <c r="AB1197" s="3" t="s">
        <v>296</v>
      </c>
      <c r="AC1197" s="3">
        <v>1.77</v>
      </c>
      <c r="AD1197" s="3">
        <v>0.02</v>
      </c>
    </row>
    <row r="1198" spans="1:30" x14ac:dyDescent="0.25">
      <c r="A1198" s="2">
        <v>45280.436412037037</v>
      </c>
      <c r="B1198" s="3">
        <v>109</v>
      </c>
      <c r="C1198" s="3">
        <v>79</v>
      </c>
      <c r="D1198" s="2">
        <v>45280.541979166665</v>
      </c>
      <c r="E1198" s="3" t="s">
        <v>899</v>
      </c>
      <c r="F1198" s="3">
        <v>9.1999999999999993</v>
      </c>
      <c r="G1198" s="2">
        <v>45280.53224537037</v>
      </c>
      <c r="H1198" s="3" t="s">
        <v>804</v>
      </c>
      <c r="I1198" s="3" t="s">
        <v>30</v>
      </c>
      <c r="J1198" s="3">
        <v>0.02</v>
      </c>
      <c r="K1198" s="2">
        <v>45280.50445601852</v>
      </c>
      <c r="L1198" s="3" t="s">
        <v>893</v>
      </c>
      <c r="M1198" s="3" t="s">
        <v>1292</v>
      </c>
      <c r="N1198" s="2">
        <v>45281.365324074075</v>
      </c>
      <c r="O1198" s="3" t="s">
        <v>865</v>
      </c>
      <c r="P1198" s="3" t="s">
        <v>901</v>
      </c>
      <c r="Q1198" s="2">
        <v>45280.594375000001</v>
      </c>
      <c r="R1198" s="3" t="s">
        <v>84</v>
      </c>
      <c r="S1198" s="3">
        <v>2.2200000000000002</v>
      </c>
      <c r="T1198" s="3">
        <v>0.02</v>
      </c>
      <c r="U1198" s="2">
        <v>45280.390879629631</v>
      </c>
      <c r="V1198" s="3" t="s">
        <v>1007</v>
      </c>
      <c r="W1198" s="3" t="s">
        <v>1268</v>
      </c>
      <c r="X1198" s="2">
        <v>45280.479768518519</v>
      </c>
      <c r="Y1198" s="3">
        <v>79.5</v>
      </c>
      <c r="Z1198" s="3">
        <v>10.7</v>
      </c>
      <c r="AA1198" s="2">
        <v>45280.468657407408</v>
      </c>
      <c r="AB1198" s="3" t="s">
        <v>204</v>
      </c>
      <c r="AC1198" s="3">
        <v>2.1800000000000002</v>
      </c>
      <c r="AD1198" s="3">
        <v>0.02</v>
      </c>
    </row>
    <row r="1199" spans="1:30" x14ac:dyDescent="0.25">
      <c r="A1199" s="2">
        <v>45280.437800925924</v>
      </c>
      <c r="B1199" s="3">
        <v>139</v>
      </c>
      <c r="C1199" s="3">
        <v>110</v>
      </c>
      <c r="D1199" s="2">
        <v>45280.543368055558</v>
      </c>
      <c r="E1199" s="3" t="s">
        <v>897</v>
      </c>
      <c r="F1199" s="3">
        <v>9.3000000000000007</v>
      </c>
      <c r="G1199" s="2">
        <v>45280.533634259264</v>
      </c>
      <c r="H1199" s="3" t="s">
        <v>539</v>
      </c>
      <c r="I1199" s="3" t="s">
        <v>30</v>
      </c>
      <c r="J1199" s="3">
        <v>0.02</v>
      </c>
      <c r="K1199" s="2">
        <v>45280.505844907406</v>
      </c>
      <c r="L1199" s="3" t="s">
        <v>897</v>
      </c>
      <c r="M1199" s="3" t="s">
        <v>882</v>
      </c>
      <c r="N1199" s="2">
        <v>45281.366712962961</v>
      </c>
      <c r="O1199" s="3">
        <v>62.5</v>
      </c>
      <c r="P1199" s="3">
        <v>12.9</v>
      </c>
      <c r="Q1199" s="2">
        <v>45280.595763888894</v>
      </c>
      <c r="R1199" s="3" t="s">
        <v>329</v>
      </c>
      <c r="S1199" s="3">
        <v>2.0699999999999998</v>
      </c>
      <c r="T1199" s="3">
        <v>0.02</v>
      </c>
      <c r="U1199" s="2">
        <v>45280.392268518517</v>
      </c>
      <c r="V1199" s="3" t="s">
        <v>1007</v>
      </c>
      <c r="W1199" s="3" t="s">
        <v>1268</v>
      </c>
      <c r="X1199" s="2">
        <v>45280.481157407412</v>
      </c>
      <c r="Y1199" s="3">
        <v>79.5</v>
      </c>
      <c r="Z1199" s="3">
        <v>10.6</v>
      </c>
      <c r="AA1199" s="2">
        <v>45280.470046296294</v>
      </c>
      <c r="AB1199" s="3" t="s">
        <v>159</v>
      </c>
      <c r="AC1199" s="3">
        <v>2.2200000000000002</v>
      </c>
      <c r="AD1199" s="3">
        <v>0.02</v>
      </c>
    </row>
    <row r="1200" spans="1:30" x14ac:dyDescent="0.25">
      <c r="A1200" s="2">
        <v>45280.439189814817</v>
      </c>
      <c r="B1200" s="3">
        <v>139</v>
      </c>
      <c r="C1200" s="3">
        <v>110</v>
      </c>
      <c r="D1200" s="2">
        <v>45280.544745370367</v>
      </c>
      <c r="E1200" s="3" t="s">
        <v>897</v>
      </c>
      <c r="F1200" s="3">
        <v>9.5</v>
      </c>
      <c r="G1200" s="2">
        <v>45280.535034722227</v>
      </c>
      <c r="H1200" s="3" t="s">
        <v>808</v>
      </c>
      <c r="I1200" s="3" t="s">
        <v>30</v>
      </c>
      <c r="J1200" s="3">
        <v>0.02</v>
      </c>
      <c r="K1200" s="2">
        <v>45280.507233796292</v>
      </c>
      <c r="L1200" s="3" t="s">
        <v>897</v>
      </c>
      <c r="M1200" s="3" t="s">
        <v>882</v>
      </c>
      <c r="N1200" s="2">
        <v>45281.368101851855</v>
      </c>
      <c r="O1200" s="3" t="s">
        <v>879</v>
      </c>
      <c r="P1200" s="3">
        <v>12.8</v>
      </c>
      <c r="Q1200" s="2">
        <v>45280.59993055556</v>
      </c>
      <c r="R1200" s="3" t="s">
        <v>311</v>
      </c>
      <c r="S1200" s="3">
        <v>2.41</v>
      </c>
      <c r="T1200" s="3">
        <v>0.02</v>
      </c>
      <c r="U1200" s="2">
        <v>45280.393657407403</v>
      </c>
      <c r="V1200" s="3" t="s">
        <v>1089</v>
      </c>
      <c r="W1200" s="3" t="s">
        <v>1177</v>
      </c>
      <c r="X1200" s="2">
        <v>45280.482546296298</v>
      </c>
      <c r="Y1200" s="3">
        <v>79.5</v>
      </c>
      <c r="Z1200" s="3">
        <v>10.7</v>
      </c>
      <c r="AA1200" s="2">
        <v>45280.471435185187</v>
      </c>
      <c r="AB1200" s="3" t="s">
        <v>119</v>
      </c>
      <c r="AC1200" s="3">
        <v>2.39</v>
      </c>
      <c r="AD1200" s="3">
        <v>0.02</v>
      </c>
    </row>
    <row r="1201" spans="1:30" x14ac:dyDescent="0.25">
      <c r="A1201" s="2">
        <v>45280.440578703703</v>
      </c>
      <c r="B1201" s="3">
        <v>130</v>
      </c>
      <c r="C1201" s="3">
        <v>98</v>
      </c>
      <c r="D1201" s="2">
        <v>45280.546134259261</v>
      </c>
      <c r="E1201" s="3" t="s">
        <v>897</v>
      </c>
      <c r="F1201" s="3">
        <v>9.5</v>
      </c>
      <c r="G1201" s="2">
        <v>45280.536423611113</v>
      </c>
      <c r="H1201" s="3" t="s">
        <v>539</v>
      </c>
      <c r="I1201" s="3" t="s">
        <v>30</v>
      </c>
      <c r="J1201" s="3">
        <v>0.02</v>
      </c>
      <c r="K1201" s="2">
        <v>45280.508622685185</v>
      </c>
      <c r="L1201" s="3" t="s">
        <v>907</v>
      </c>
      <c r="M1201" s="3" t="s">
        <v>878</v>
      </c>
      <c r="N1201" s="2">
        <v>45281.370879629627</v>
      </c>
      <c r="O1201" s="3" t="s">
        <v>879</v>
      </c>
      <c r="P1201" s="3">
        <v>12.9</v>
      </c>
      <c r="Q1201" s="2">
        <v>45280.605486111112</v>
      </c>
      <c r="R1201" s="3" t="s">
        <v>486</v>
      </c>
      <c r="S1201" s="3">
        <v>2.83</v>
      </c>
      <c r="T1201" s="3">
        <v>0.02</v>
      </c>
      <c r="U1201" s="2">
        <v>45280.395046296297</v>
      </c>
      <c r="V1201" s="3" t="s">
        <v>1308</v>
      </c>
      <c r="W1201" s="3" t="s">
        <v>1279</v>
      </c>
      <c r="X1201" s="2">
        <v>45280.483935185184</v>
      </c>
      <c r="Y1201" s="3">
        <v>79.5</v>
      </c>
      <c r="Z1201" s="3">
        <v>10.7</v>
      </c>
      <c r="AA1201" s="2">
        <v>45280.472824074073</v>
      </c>
      <c r="AB1201" s="3" t="s">
        <v>341</v>
      </c>
      <c r="AC1201" s="3">
        <v>2.36</v>
      </c>
      <c r="AD1201" s="3">
        <v>0.02</v>
      </c>
    </row>
    <row r="1202" spans="1:30" x14ac:dyDescent="0.25">
      <c r="A1202" s="2">
        <v>45280.441979166666</v>
      </c>
      <c r="B1202" s="3">
        <v>146</v>
      </c>
      <c r="C1202" s="3">
        <v>109</v>
      </c>
      <c r="D1202" s="2">
        <v>45280.547523148147</v>
      </c>
      <c r="E1202" s="3" t="s">
        <v>897</v>
      </c>
      <c r="F1202" s="3">
        <v>9.5</v>
      </c>
      <c r="G1202" s="2">
        <v>45280.537812499999</v>
      </c>
      <c r="H1202" s="3" t="s">
        <v>554</v>
      </c>
      <c r="I1202" s="3" t="s">
        <v>30</v>
      </c>
      <c r="J1202" s="3">
        <v>0.02</v>
      </c>
      <c r="K1202" s="2">
        <v>45280.510011574079</v>
      </c>
      <c r="L1202" s="3" t="s">
        <v>902</v>
      </c>
      <c r="M1202" s="3" t="s">
        <v>887</v>
      </c>
      <c r="N1202" s="2">
        <v>45281.37226851852</v>
      </c>
      <c r="O1202" s="3" t="s">
        <v>879</v>
      </c>
      <c r="P1202" s="3" t="s">
        <v>901</v>
      </c>
      <c r="Q1202" s="2">
        <v>45280.611041666663</v>
      </c>
      <c r="R1202" s="3" t="s">
        <v>451</v>
      </c>
      <c r="S1202" s="3">
        <v>2.46</v>
      </c>
      <c r="T1202" s="3">
        <v>0.02</v>
      </c>
      <c r="U1202" s="2">
        <v>45280.39643518519</v>
      </c>
      <c r="V1202" s="3" t="s">
        <v>1059</v>
      </c>
      <c r="W1202" s="3" t="s">
        <v>942</v>
      </c>
      <c r="X1202" s="2">
        <v>45280.485324074078</v>
      </c>
      <c r="Y1202" s="3">
        <v>79.5</v>
      </c>
      <c r="Z1202" s="3">
        <v>10.7</v>
      </c>
      <c r="AA1202" s="2">
        <v>45280.474212962959</v>
      </c>
      <c r="AB1202" s="3" t="s">
        <v>1112</v>
      </c>
      <c r="AC1202" s="3">
        <v>2.2400000000000002</v>
      </c>
      <c r="AD1202" s="3">
        <v>0.02</v>
      </c>
    </row>
    <row r="1203" spans="1:30" x14ac:dyDescent="0.25">
      <c r="A1203" s="2">
        <v>45280.443356481483</v>
      </c>
      <c r="B1203" s="3">
        <v>146</v>
      </c>
      <c r="C1203" s="3">
        <v>109</v>
      </c>
      <c r="D1203" s="2">
        <v>45280.548912037033</v>
      </c>
      <c r="E1203" s="3" t="s">
        <v>897</v>
      </c>
      <c r="F1203" s="3">
        <v>9.5</v>
      </c>
      <c r="G1203" s="2">
        <v>45280.539189814815</v>
      </c>
      <c r="H1203" s="3" t="s">
        <v>805</v>
      </c>
      <c r="I1203" s="3" t="s">
        <v>30</v>
      </c>
      <c r="J1203" s="3">
        <v>0.02</v>
      </c>
      <c r="K1203" s="2">
        <v>45280.511400462958</v>
      </c>
      <c r="L1203" s="3" t="s">
        <v>902</v>
      </c>
      <c r="M1203" s="3" t="s">
        <v>887</v>
      </c>
      <c r="N1203" s="2">
        <v>45281.373657407406</v>
      </c>
      <c r="O1203" s="3" t="s">
        <v>879</v>
      </c>
      <c r="P1203" s="3" t="s">
        <v>901</v>
      </c>
      <c r="Q1203" s="2">
        <v>45280.612430555557</v>
      </c>
      <c r="R1203" s="3" t="s">
        <v>1419</v>
      </c>
      <c r="S1203" s="3">
        <v>2.4700000000000002</v>
      </c>
      <c r="T1203" s="3">
        <v>0.02</v>
      </c>
      <c r="U1203" s="2">
        <v>45280.397824074069</v>
      </c>
      <c r="V1203" s="3" t="s">
        <v>1172</v>
      </c>
      <c r="W1203" s="3" t="s">
        <v>1029</v>
      </c>
      <c r="X1203" s="2">
        <v>45280.486712962964</v>
      </c>
      <c r="Y1203" s="3">
        <v>77.5</v>
      </c>
      <c r="Z1203" s="3">
        <v>10.8</v>
      </c>
      <c r="AA1203" s="2">
        <v>45280.475601851853</v>
      </c>
      <c r="AB1203" s="3" t="s">
        <v>494</v>
      </c>
      <c r="AC1203" s="3">
        <v>2.13</v>
      </c>
      <c r="AD1203" s="3">
        <v>0.02</v>
      </c>
    </row>
    <row r="1204" spans="1:30" x14ac:dyDescent="0.25">
      <c r="A1204" s="2">
        <v>45280.444745370369</v>
      </c>
      <c r="B1204" s="3">
        <v>110</v>
      </c>
      <c r="C1204" s="3">
        <v>84</v>
      </c>
      <c r="D1204" s="2">
        <v>45280.550300925926</v>
      </c>
      <c r="E1204" s="3">
        <v>72.5</v>
      </c>
      <c r="F1204" s="3">
        <v>9.4</v>
      </c>
      <c r="G1204" s="2">
        <v>45280.541979166665</v>
      </c>
      <c r="H1204" s="3" t="s">
        <v>544</v>
      </c>
      <c r="I1204" s="3" t="s">
        <v>30</v>
      </c>
      <c r="J1204" s="3">
        <v>0.02</v>
      </c>
      <c r="K1204" s="2">
        <v>45280.512789351851</v>
      </c>
      <c r="L1204" s="3" t="s">
        <v>1278</v>
      </c>
      <c r="M1204" s="3" t="s">
        <v>876</v>
      </c>
      <c r="N1204" s="2">
        <v>45281.375046296293</v>
      </c>
      <c r="O1204" s="3">
        <v>62.5</v>
      </c>
      <c r="P1204" s="3">
        <v>12.9</v>
      </c>
      <c r="Q1204" s="2">
        <v>45280.616597222222</v>
      </c>
      <c r="R1204" s="3" t="s">
        <v>166</v>
      </c>
      <c r="S1204" s="3">
        <v>3.17</v>
      </c>
      <c r="T1204" s="3">
        <v>0.02</v>
      </c>
      <c r="U1204" s="2">
        <v>45280.399212962962</v>
      </c>
      <c r="V1204" s="3" t="s">
        <v>939</v>
      </c>
      <c r="W1204" s="3" t="s">
        <v>1053</v>
      </c>
      <c r="X1204" s="2">
        <v>45280.48810185185</v>
      </c>
      <c r="Y1204" s="3">
        <v>75.5</v>
      </c>
      <c r="Z1204" s="3" t="s">
        <v>915</v>
      </c>
      <c r="AA1204" s="2">
        <v>45280.476990740739</v>
      </c>
      <c r="AB1204" s="3" t="s">
        <v>205</v>
      </c>
      <c r="AC1204" s="3">
        <v>2.02</v>
      </c>
      <c r="AD1204" s="3">
        <v>0.02</v>
      </c>
    </row>
    <row r="1205" spans="1:30" x14ac:dyDescent="0.25">
      <c r="A1205" s="2">
        <v>45280.446145833332</v>
      </c>
      <c r="B1205" s="3">
        <v>104</v>
      </c>
      <c r="C1205" s="3">
        <v>74</v>
      </c>
      <c r="D1205" s="2">
        <v>45280.55168981482</v>
      </c>
      <c r="E1205" s="3" t="s">
        <v>897</v>
      </c>
      <c r="F1205" s="3">
        <v>9.4</v>
      </c>
      <c r="G1205" s="2">
        <v>45280.543368055558</v>
      </c>
      <c r="H1205" s="3" t="s">
        <v>809</v>
      </c>
      <c r="I1205" s="3" t="s">
        <v>30</v>
      </c>
      <c r="J1205" s="3">
        <v>0.02</v>
      </c>
      <c r="K1205" s="2">
        <v>45280.514178240745</v>
      </c>
      <c r="L1205" s="3" t="s">
        <v>1281</v>
      </c>
      <c r="M1205" s="3" t="s">
        <v>870</v>
      </c>
      <c r="N1205" s="2">
        <v>45281.376435185186</v>
      </c>
      <c r="O1205" s="3" t="s">
        <v>879</v>
      </c>
      <c r="P1205" s="3" t="s">
        <v>901</v>
      </c>
      <c r="Q1205" s="2">
        <v>45281.35328703704</v>
      </c>
      <c r="R1205" s="3" t="s">
        <v>153</v>
      </c>
      <c r="S1205" s="3" t="s">
        <v>30</v>
      </c>
      <c r="T1205" s="3">
        <v>0.02</v>
      </c>
      <c r="U1205" s="2">
        <v>45280.400601851856</v>
      </c>
      <c r="V1205" s="3" t="s">
        <v>1011</v>
      </c>
      <c r="W1205" s="3" t="s">
        <v>1016</v>
      </c>
      <c r="X1205" s="2">
        <v>45280.489490740743</v>
      </c>
      <c r="Y1205" s="3">
        <v>76.5</v>
      </c>
      <c r="Z1205" s="3">
        <v>11.3</v>
      </c>
      <c r="AA1205" s="2">
        <v>45280.478379629625</v>
      </c>
      <c r="AB1205" s="3" t="s">
        <v>783</v>
      </c>
      <c r="AC1205" s="3">
        <v>2.0299999999999998</v>
      </c>
      <c r="AD1205" s="3">
        <v>0.02</v>
      </c>
    </row>
    <row r="1206" spans="1:30" x14ac:dyDescent="0.25">
      <c r="A1206" s="2">
        <v>45280.447523148148</v>
      </c>
      <c r="B1206" s="3">
        <v>104</v>
      </c>
      <c r="C1206" s="3">
        <v>74</v>
      </c>
      <c r="D1206" s="2">
        <v>45280.553078703699</v>
      </c>
      <c r="E1206" s="3" t="s">
        <v>897</v>
      </c>
      <c r="F1206" s="3">
        <v>9.4</v>
      </c>
      <c r="G1206" s="2">
        <v>45280.544745370367</v>
      </c>
      <c r="H1206" s="3" t="s">
        <v>810</v>
      </c>
      <c r="I1206" s="3" t="s">
        <v>30</v>
      </c>
      <c r="J1206" s="3">
        <v>0.02</v>
      </c>
      <c r="K1206" s="2">
        <v>45280.515567129631</v>
      </c>
      <c r="L1206" s="3" t="s">
        <v>1281</v>
      </c>
      <c r="M1206" s="3" t="s">
        <v>870</v>
      </c>
      <c r="N1206" s="2">
        <v>45281.377824074079</v>
      </c>
      <c r="O1206" s="3" t="s">
        <v>879</v>
      </c>
      <c r="P1206" s="3" t="s">
        <v>901</v>
      </c>
      <c r="Q1206" s="2">
        <v>45281.354212962964</v>
      </c>
      <c r="R1206" s="3" t="s">
        <v>687</v>
      </c>
      <c r="S1206" s="3" t="s">
        <v>30</v>
      </c>
      <c r="T1206" s="3">
        <v>0.02</v>
      </c>
      <c r="U1206" s="2">
        <v>45280.401990740742</v>
      </c>
      <c r="V1206" s="3" t="s">
        <v>1299</v>
      </c>
      <c r="W1206" s="3" t="s">
        <v>1271</v>
      </c>
      <c r="X1206" s="2">
        <v>45280.490879629629</v>
      </c>
      <c r="Y1206" s="3" t="s">
        <v>896</v>
      </c>
      <c r="Z1206" s="3">
        <v>11.3</v>
      </c>
      <c r="AA1206" s="2">
        <v>45280.479768518519</v>
      </c>
      <c r="AB1206" s="3" t="s">
        <v>683</v>
      </c>
      <c r="AC1206" s="3">
        <v>1.99</v>
      </c>
      <c r="AD1206" s="3">
        <v>0.02</v>
      </c>
    </row>
    <row r="1207" spans="1:30" x14ac:dyDescent="0.25">
      <c r="A1207" s="2">
        <v>45280.447870370372</v>
      </c>
      <c r="B1207" s="3"/>
      <c r="C1207" s="3">
        <v>78</v>
      </c>
      <c r="D1207" s="2">
        <v>45280.554479166662</v>
      </c>
      <c r="E1207" s="3" t="s">
        <v>897</v>
      </c>
      <c r="F1207" s="3">
        <v>9.5</v>
      </c>
      <c r="G1207" s="2">
        <v>45280.546134259261</v>
      </c>
      <c r="H1207" s="3" t="s">
        <v>810</v>
      </c>
      <c r="I1207" s="3" t="s">
        <v>30</v>
      </c>
      <c r="J1207" s="3">
        <v>0.02</v>
      </c>
      <c r="K1207" s="2">
        <v>45280.516956018517</v>
      </c>
      <c r="L1207" s="3" t="s">
        <v>913</v>
      </c>
      <c r="M1207" s="3" t="s">
        <v>885</v>
      </c>
      <c r="N1207" s="2">
        <v>45281.379212962958</v>
      </c>
      <c r="O1207" s="3" t="s">
        <v>879</v>
      </c>
      <c r="P1207" s="3" t="s">
        <v>901</v>
      </c>
      <c r="Q1207" s="2">
        <v>45281.355613425927</v>
      </c>
      <c r="R1207" s="3" t="s">
        <v>828</v>
      </c>
      <c r="S1207" s="3" t="s">
        <v>30</v>
      </c>
      <c r="T1207" s="3">
        <v>0.02</v>
      </c>
      <c r="U1207" s="2">
        <v>45280.403379629628</v>
      </c>
      <c r="V1207" s="3" t="s">
        <v>1298</v>
      </c>
      <c r="W1207" s="3" t="s">
        <v>1089</v>
      </c>
      <c r="X1207" s="2">
        <v>45280.492268518516</v>
      </c>
      <c r="Y1207" s="3" t="s">
        <v>896</v>
      </c>
      <c r="Z1207" s="3">
        <v>11.5</v>
      </c>
      <c r="AA1207" s="2">
        <v>45280.481157407412</v>
      </c>
      <c r="AB1207" s="3" t="s">
        <v>682</v>
      </c>
      <c r="AC1207" s="3">
        <v>1.9</v>
      </c>
      <c r="AD1207" s="3">
        <v>0.02</v>
      </c>
    </row>
    <row r="1208" spans="1:30" x14ac:dyDescent="0.25">
      <c r="A1208" s="2">
        <v>45280.448912037042</v>
      </c>
      <c r="B1208" s="3">
        <v>99</v>
      </c>
      <c r="C1208" s="3">
        <v>73</v>
      </c>
      <c r="D1208" s="2">
        <v>45280.555856481486</v>
      </c>
      <c r="E1208" s="3" t="s">
        <v>899</v>
      </c>
      <c r="F1208" s="3">
        <v>9.4</v>
      </c>
      <c r="G1208" s="2">
        <v>45280.547523148147</v>
      </c>
      <c r="H1208" s="3" t="s">
        <v>810</v>
      </c>
      <c r="I1208" s="3" t="s">
        <v>30</v>
      </c>
      <c r="J1208" s="3">
        <v>0.02</v>
      </c>
      <c r="K1208" s="2">
        <v>45280.51834490741</v>
      </c>
      <c r="L1208" s="3" t="s">
        <v>907</v>
      </c>
      <c r="M1208" s="3" t="s">
        <v>883</v>
      </c>
      <c r="N1208" s="2">
        <v>45281.380601851852</v>
      </c>
      <c r="O1208" s="3" t="s">
        <v>879</v>
      </c>
      <c r="P1208" s="3" t="s">
        <v>901</v>
      </c>
      <c r="Q1208" s="2">
        <v>45281.356990740736</v>
      </c>
      <c r="R1208" s="3" t="s">
        <v>803</v>
      </c>
      <c r="S1208" s="3" t="s">
        <v>30</v>
      </c>
      <c r="T1208" s="3">
        <v>0.02</v>
      </c>
      <c r="U1208" s="2">
        <v>45280.404768518521</v>
      </c>
      <c r="V1208" s="3" t="s">
        <v>1027</v>
      </c>
      <c r="W1208" s="3" t="s">
        <v>1029</v>
      </c>
      <c r="X1208" s="2">
        <v>45280.493657407409</v>
      </c>
      <c r="Y1208" s="3" t="s">
        <v>899</v>
      </c>
      <c r="Z1208" s="3">
        <v>11.5</v>
      </c>
      <c r="AA1208" s="2">
        <v>45280.482546296298</v>
      </c>
      <c r="AB1208" s="3" t="s">
        <v>682</v>
      </c>
      <c r="AC1208" s="3">
        <v>1.64</v>
      </c>
      <c r="AD1208" s="3">
        <v>0.02</v>
      </c>
    </row>
    <row r="1209" spans="1:30" x14ac:dyDescent="0.25">
      <c r="A1209" s="2">
        <v>45280.450312500005</v>
      </c>
      <c r="B1209" s="3">
        <v>86</v>
      </c>
      <c r="C1209" s="3">
        <v>60</v>
      </c>
      <c r="D1209" s="2">
        <v>45280.557245370372</v>
      </c>
      <c r="E1209" s="3">
        <v>72.5</v>
      </c>
      <c r="F1209" s="3">
        <v>9.1999999999999993</v>
      </c>
      <c r="G1209" s="2">
        <v>45280.548912037033</v>
      </c>
      <c r="H1209" s="3" t="s">
        <v>568</v>
      </c>
      <c r="I1209" s="3" t="s">
        <v>30</v>
      </c>
      <c r="J1209" s="3">
        <v>0.02</v>
      </c>
      <c r="K1209" s="2">
        <v>45280.519745370373</v>
      </c>
      <c r="L1209" s="3" t="s">
        <v>907</v>
      </c>
      <c r="M1209" s="3" t="s">
        <v>883</v>
      </c>
      <c r="N1209" s="2">
        <v>45281.382013888884</v>
      </c>
      <c r="O1209" s="3" t="s">
        <v>879</v>
      </c>
      <c r="P1209" s="3" t="s">
        <v>901</v>
      </c>
      <c r="Q1209" s="2">
        <v>45281.35837962963</v>
      </c>
      <c r="R1209" s="3" t="s">
        <v>546</v>
      </c>
      <c r="S1209" s="3" t="s">
        <v>30</v>
      </c>
      <c r="T1209" s="3">
        <v>0.02</v>
      </c>
      <c r="U1209" s="2">
        <v>45280.406157407408</v>
      </c>
      <c r="V1209" s="3" t="s">
        <v>950</v>
      </c>
      <c r="W1209" s="3" t="s">
        <v>924</v>
      </c>
      <c r="X1209" s="2">
        <v>45280.495046296295</v>
      </c>
      <c r="Y1209" s="3" t="s">
        <v>897</v>
      </c>
      <c r="Z1209" s="3">
        <v>11.5</v>
      </c>
      <c r="AA1209" s="2">
        <v>45280.483935185184</v>
      </c>
      <c r="AB1209" s="3" t="s">
        <v>434</v>
      </c>
      <c r="AC1209" s="3">
        <v>1.6</v>
      </c>
      <c r="AD1209" s="3">
        <v>0.02</v>
      </c>
    </row>
    <row r="1210" spans="1:30" x14ac:dyDescent="0.25">
      <c r="A1210" s="2">
        <v>45280.451689814814</v>
      </c>
      <c r="B1210" s="3">
        <v>86</v>
      </c>
      <c r="C1210" s="3">
        <v>60</v>
      </c>
      <c r="D1210" s="2">
        <v>45280.558634259258</v>
      </c>
      <c r="E1210" s="3" t="s">
        <v>897</v>
      </c>
      <c r="F1210" s="3">
        <v>9.1</v>
      </c>
      <c r="G1210" s="2">
        <v>45280.550300925926</v>
      </c>
      <c r="H1210" s="3" t="s">
        <v>546</v>
      </c>
      <c r="I1210" s="3" t="s">
        <v>30</v>
      </c>
      <c r="J1210" s="3">
        <v>0.02</v>
      </c>
      <c r="K1210" s="2">
        <v>45280.521122685182</v>
      </c>
      <c r="L1210" s="3" t="s">
        <v>1281</v>
      </c>
      <c r="M1210" s="3" t="s">
        <v>868</v>
      </c>
      <c r="N1210" s="2">
        <v>45281.383379629631</v>
      </c>
      <c r="O1210" s="3">
        <v>63.5</v>
      </c>
      <c r="P1210" s="3">
        <v>12.9</v>
      </c>
      <c r="Q1210" s="2">
        <v>45281.359768518523</v>
      </c>
      <c r="R1210" s="3" t="s">
        <v>554</v>
      </c>
      <c r="S1210" s="3" t="s">
        <v>30</v>
      </c>
      <c r="T1210" s="3">
        <v>0.02</v>
      </c>
      <c r="U1210" s="2">
        <v>45280.407546296294</v>
      </c>
      <c r="V1210" s="3" t="s">
        <v>1055</v>
      </c>
      <c r="W1210" s="3" t="s">
        <v>1268</v>
      </c>
      <c r="X1210" s="2">
        <v>45280.496435185181</v>
      </c>
      <c r="Y1210" s="3" t="s">
        <v>898</v>
      </c>
      <c r="Z1210" s="3">
        <v>11.4</v>
      </c>
      <c r="AA1210" s="2">
        <v>45280.485324074078</v>
      </c>
      <c r="AB1210" s="3" t="s">
        <v>530</v>
      </c>
      <c r="AC1210" s="3">
        <v>1.57</v>
      </c>
      <c r="AD1210" s="3">
        <v>0.02</v>
      </c>
    </row>
    <row r="1211" spans="1:30" x14ac:dyDescent="0.25">
      <c r="A1211" s="2">
        <v>45280.453078703707</v>
      </c>
      <c r="B1211" s="3">
        <v>88</v>
      </c>
      <c r="C1211" s="3">
        <v>60</v>
      </c>
      <c r="D1211" s="2">
        <v>45280.560023148151</v>
      </c>
      <c r="E1211" s="3">
        <v>72.5</v>
      </c>
      <c r="F1211" s="3" t="s">
        <v>906</v>
      </c>
      <c r="G1211" s="2">
        <v>45280.55168981482</v>
      </c>
      <c r="H1211" s="3" t="s">
        <v>558</v>
      </c>
      <c r="I1211" s="3" t="s">
        <v>30</v>
      </c>
      <c r="J1211" s="3">
        <v>0.02</v>
      </c>
      <c r="K1211" s="2">
        <v>45280.522523148145</v>
      </c>
      <c r="L1211" s="3" t="s">
        <v>897</v>
      </c>
      <c r="M1211" s="3" t="s">
        <v>882</v>
      </c>
      <c r="N1211" s="2">
        <v>45281.384768518517</v>
      </c>
      <c r="O1211" s="3" t="s">
        <v>879</v>
      </c>
      <c r="P1211" s="3">
        <v>12.9</v>
      </c>
      <c r="Q1211" s="2">
        <v>45281.361157407402</v>
      </c>
      <c r="R1211" s="3" t="s">
        <v>554</v>
      </c>
      <c r="S1211" s="3" t="s">
        <v>30</v>
      </c>
      <c r="T1211" s="3">
        <v>0.02</v>
      </c>
      <c r="U1211" s="2">
        <v>45280.408935185187</v>
      </c>
      <c r="V1211" s="3" t="s">
        <v>1060</v>
      </c>
      <c r="W1211" s="3" t="s">
        <v>1094</v>
      </c>
      <c r="X1211" s="2">
        <v>45280.497824074075</v>
      </c>
      <c r="Y1211" s="3" t="s">
        <v>899</v>
      </c>
      <c r="Z1211" s="3">
        <v>11.2</v>
      </c>
      <c r="AA1211" s="2">
        <v>45280.486712962964</v>
      </c>
      <c r="AB1211" s="3" t="s">
        <v>1156</v>
      </c>
      <c r="AC1211" s="3">
        <v>1.42</v>
      </c>
      <c r="AD1211" s="3">
        <v>0.02</v>
      </c>
    </row>
    <row r="1212" spans="1:30" x14ac:dyDescent="0.25">
      <c r="A1212" s="2">
        <v>45280.454467592594</v>
      </c>
      <c r="B1212" s="3">
        <v>85</v>
      </c>
      <c r="C1212" s="3">
        <v>56</v>
      </c>
      <c r="D1212" s="2">
        <v>45280.561423611114</v>
      </c>
      <c r="E1212" s="3" t="s">
        <v>899</v>
      </c>
      <c r="F1212" s="3">
        <v>8.9</v>
      </c>
      <c r="G1212" s="2">
        <v>45280.553078703699</v>
      </c>
      <c r="H1212" s="3" t="s">
        <v>806</v>
      </c>
      <c r="I1212" s="3" t="s">
        <v>30</v>
      </c>
      <c r="J1212" s="3">
        <v>0.02</v>
      </c>
      <c r="K1212" s="2">
        <v>45280.523900462962</v>
      </c>
      <c r="L1212" s="3" t="s">
        <v>897</v>
      </c>
      <c r="M1212" s="3" t="s">
        <v>882</v>
      </c>
      <c r="N1212" s="2">
        <v>45281.386157407411</v>
      </c>
      <c r="O1212" s="3">
        <v>63.5</v>
      </c>
      <c r="P1212" s="3">
        <v>12.9</v>
      </c>
      <c r="Q1212" s="2">
        <v>45281.362546296295</v>
      </c>
      <c r="R1212" s="3" t="s">
        <v>554</v>
      </c>
      <c r="S1212" s="3" t="s">
        <v>30</v>
      </c>
      <c r="T1212" s="3">
        <v>0.02</v>
      </c>
      <c r="U1212" s="2">
        <v>45280.410254629634</v>
      </c>
      <c r="V1212" s="3" t="s">
        <v>1016</v>
      </c>
      <c r="W1212" s="3"/>
      <c r="X1212" s="2">
        <v>45280.499212962968</v>
      </c>
      <c r="Y1212" s="3" t="s">
        <v>897</v>
      </c>
      <c r="Z1212" s="3">
        <v>11.3</v>
      </c>
      <c r="AA1212" s="2">
        <v>45280.48810185185</v>
      </c>
      <c r="AB1212" s="3" t="s">
        <v>515</v>
      </c>
      <c r="AC1212" s="3">
        <v>1.76</v>
      </c>
      <c r="AD1212" s="3">
        <v>0.02</v>
      </c>
    </row>
    <row r="1213" spans="1:30" x14ac:dyDescent="0.25">
      <c r="A1213" s="2">
        <v>45280.45585648148</v>
      </c>
      <c r="B1213" s="3">
        <v>85</v>
      </c>
      <c r="C1213" s="3">
        <v>56</v>
      </c>
      <c r="D1213" s="2">
        <v>45280.5628125</v>
      </c>
      <c r="E1213" s="3">
        <v>72.5</v>
      </c>
      <c r="F1213" s="3">
        <v>8.8000000000000007</v>
      </c>
      <c r="G1213" s="2">
        <v>45280.554479166662</v>
      </c>
      <c r="H1213" s="3" t="s">
        <v>336</v>
      </c>
      <c r="I1213" s="3" t="s">
        <v>30</v>
      </c>
      <c r="J1213" s="3">
        <v>0.02</v>
      </c>
      <c r="K1213" s="2">
        <v>45280.525289351848</v>
      </c>
      <c r="L1213" s="3" t="s">
        <v>893</v>
      </c>
      <c r="M1213" s="3" t="s">
        <v>1293</v>
      </c>
      <c r="N1213" s="2">
        <v>45281.387546296297</v>
      </c>
      <c r="O1213" s="3">
        <v>63.5</v>
      </c>
      <c r="P1213" s="3">
        <v>12.8</v>
      </c>
      <c r="Q1213" s="2">
        <v>45281.363935185189</v>
      </c>
      <c r="R1213" s="3" t="s">
        <v>546</v>
      </c>
      <c r="S1213" s="3" t="s">
        <v>30</v>
      </c>
      <c r="T1213" s="3">
        <v>0.02</v>
      </c>
      <c r="U1213" s="2">
        <v>45280.410324074073</v>
      </c>
      <c r="V1213" s="3" t="s">
        <v>1016</v>
      </c>
      <c r="W1213" s="3" t="s">
        <v>1305</v>
      </c>
      <c r="X1213" s="2">
        <v>45280.500601851847</v>
      </c>
      <c r="Y1213" s="3" t="s">
        <v>897</v>
      </c>
      <c r="Z1213" s="3">
        <v>11.3</v>
      </c>
      <c r="AA1213" s="2">
        <v>45280.489490740743</v>
      </c>
      <c r="AB1213" s="3" t="s">
        <v>821</v>
      </c>
      <c r="AC1213" s="3" t="s">
        <v>30</v>
      </c>
      <c r="AD1213" s="3">
        <v>0.02</v>
      </c>
    </row>
    <row r="1214" spans="1:30" x14ac:dyDescent="0.25">
      <c r="A1214" s="2">
        <v>45280.457245370373</v>
      </c>
      <c r="B1214" s="3">
        <v>82</v>
      </c>
      <c r="C1214" s="3">
        <v>51</v>
      </c>
      <c r="D1214" s="2">
        <v>45280.564189814817</v>
      </c>
      <c r="E1214" s="3" t="s">
        <v>897</v>
      </c>
      <c r="F1214" s="3">
        <v>8.6999999999999993</v>
      </c>
      <c r="G1214" s="2">
        <v>45280.555856481486</v>
      </c>
      <c r="H1214" s="3" t="s">
        <v>539</v>
      </c>
      <c r="I1214" s="3" t="s">
        <v>30</v>
      </c>
      <c r="J1214" s="3">
        <v>0.02</v>
      </c>
      <c r="K1214" s="2">
        <v>45280.526678240742</v>
      </c>
      <c r="L1214" s="3" t="s">
        <v>895</v>
      </c>
      <c r="M1214" s="3" t="s">
        <v>1293</v>
      </c>
      <c r="N1214" s="2">
        <v>45281.388935185183</v>
      </c>
      <c r="O1214" s="3" t="s">
        <v>879</v>
      </c>
      <c r="P1214" s="3">
        <v>12.9</v>
      </c>
      <c r="Q1214" s="2">
        <v>45281.365324074075</v>
      </c>
      <c r="R1214" s="3" t="s">
        <v>539</v>
      </c>
      <c r="S1214" s="3" t="s">
        <v>30</v>
      </c>
      <c r="T1214" s="3">
        <v>0.02</v>
      </c>
      <c r="U1214" s="2">
        <v>45280.411712962959</v>
      </c>
      <c r="V1214" s="3" t="s">
        <v>1093</v>
      </c>
      <c r="W1214" s="3" t="s">
        <v>1275</v>
      </c>
      <c r="X1214" s="2">
        <v>45280.50199074074</v>
      </c>
      <c r="Y1214" s="3">
        <v>72.5</v>
      </c>
      <c r="Z1214" s="3">
        <v>11.3</v>
      </c>
      <c r="AA1214" s="2">
        <v>45280.490879629629</v>
      </c>
      <c r="AB1214" s="3" t="s">
        <v>795</v>
      </c>
      <c r="AC1214" s="3" t="s">
        <v>30</v>
      </c>
      <c r="AD1214" s="3">
        <v>0.02</v>
      </c>
    </row>
    <row r="1215" spans="1:30" x14ac:dyDescent="0.25">
      <c r="A1215" s="2">
        <v>45280.458634259259</v>
      </c>
      <c r="B1215" s="3">
        <v>102</v>
      </c>
      <c r="C1215" s="3">
        <v>65</v>
      </c>
      <c r="D1215" s="2">
        <v>45280.565578703703</v>
      </c>
      <c r="E1215" s="3" t="s">
        <v>896</v>
      </c>
      <c r="F1215" s="3">
        <v>8.8000000000000007</v>
      </c>
      <c r="G1215" s="2">
        <v>45280.557245370372</v>
      </c>
      <c r="H1215" s="3" t="s">
        <v>558</v>
      </c>
      <c r="I1215" s="3" t="s">
        <v>30</v>
      </c>
      <c r="J1215" s="3">
        <v>0.02</v>
      </c>
      <c r="K1215" s="2">
        <v>45280.528067129635</v>
      </c>
      <c r="L1215" s="3" t="s">
        <v>895</v>
      </c>
      <c r="M1215" s="3" t="s">
        <v>1293</v>
      </c>
      <c r="N1215" s="2">
        <v>45281.390324074076</v>
      </c>
      <c r="O1215" s="3" t="s">
        <v>879</v>
      </c>
      <c r="P1215" s="3" t="s">
        <v>901</v>
      </c>
      <c r="Q1215" s="2">
        <v>45281.366712962961</v>
      </c>
      <c r="R1215" s="3" t="s">
        <v>808</v>
      </c>
      <c r="S1215" s="3" t="s">
        <v>30</v>
      </c>
      <c r="T1215" s="3">
        <v>0.02</v>
      </c>
      <c r="U1215" s="2">
        <v>45280.413101851853</v>
      </c>
      <c r="V1215" s="3" t="s">
        <v>1306</v>
      </c>
      <c r="W1215" s="3" t="s">
        <v>1280</v>
      </c>
      <c r="X1215" s="2">
        <v>45280.503379629634</v>
      </c>
      <c r="Y1215" s="3">
        <v>72.5</v>
      </c>
      <c r="Z1215" s="3">
        <v>11.3</v>
      </c>
      <c r="AA1215" s="2">
        <v>45280.492268518516</v>
      </c>
      <c r="AB1215" s="3" t="s">
        <v>180</v>
      </c>
      <c r="AC1215" s="3" t="s">
        <v>30</v>
      </c>
      <c r="AD1215" s="3">
        <v>0.02</v>
      </c>
    </row>
    <row r="1216" spans="1:30" x14ac:dyDescent="0.25">
      <c r="A1216" s="2">
        <v>45280.460023148145</v>
      </c>
      <c r="B1216" s="3">
        <v>102</v>
      </c>
      <c r="C1216" s="3">
        <v>65</v>
      </c>
      <c r="D1216" s="2">
        <v>45280.566967592589</v>
      </c>
      <c r="E1216" s="3" t="s">
        <v>897</v>
      </c>
      <c r="F1216" s="3">
        <v>8.6999999999999993</v>
      </c>
      <c r="G1216" s="2">
        <v>45280.558634259258</v>
      </c>
      <c r="H1216" s="3" t="s">
        <v>811</v>
      </c>
      <c r="I1216" s="3" t="s">
        <v>30</v>
      </c>
      <c r="J1216" s="3">
        <v>0.02</v>
      </c>
      <c r="K1216" s="2">
        <v>45280.529456018514</v>
      </c>
      <c r="L1216" s="3" t="s">
        <v>896</v>
      </c>
      <c r="M1216" s="3" t="s">
        <v>1292</v>
      </c>
      <c r="N1216" s="2">
        <v>45281.391712962963</v>
      </c>
      <c r="O1216" s="3">
        <v>63.5</v>
      </c>
      <c r="P1216" s="3" t="s">
        <v>901</v>
      </c>
      <c r="Q1216" s="2">
        <v>45281.368101851855</v>
      </c>
      <c r="R1216" s="3" t="s">
        <v>835</v>
      </c>
      <c r="S1216" s="3" t="s">
        <v>30</v>
      </c>
      <c r="T1216" s="3">
        <v>0.02</v>
      </c>
      <c r="U1216" s="2">
        <v>45280.414490740739</v>
      </c>
      <c r="V1216" s="3" t="s">
        <v>1270</v>
      </c>
      <c r="W1216" s="3" t="s">
        <v>1180</v>
      </c>
      <c r="X1216" s="2">
        <v>45280.50476851852</v>
      </c>
      <c r="Y1216" s="3" t="s">
        <v>899</v>
      </c>
      <c r="Z1216" s="3">
        <v>11.3</v>
      </c>
      <c r="AA1216" s="2">
        <v>45280.493657407409</v>
      </c>
      <c r="AB1216" s="3" t="s">
        <v>829</v>
      </c>
      <c r="AC1216" s="3" t="s">
        <v>30</v>
      </c>
      <c r="AD1216" s="3">
        <v>0.02</v>
      </c>
    </row>
    <row r="1217" spans="1:30" x14ac:dyDescent="0.25">
      <c r="A1217" s="2">
        <v>45280.460497685184</v>
      </c>
      <c r="B1217" s="3">
        <v>187</v>
      </c>
      <c r="C1217" s="3">
        <v>138</v>
      </c>
      <c r="D1217" s="2">
        <v>45280.568368055552</v>
      </c>
      <c r="E1217" s="3">
        <v>74.5</v>
      </c>
      <c r="F1217" s="3">
        <v>8.8000000000000007</v>
      </c>
      <c r="G1217" s="2">
        <v>45280.560023148151</v>
      </c>
      <c r="H1217" s="3" t="s">
        <v>802</v>
      </c>
      <c r="I1217" s="3" t="s">
        <v>30</v>
      </c>
      <c r="J1217" s="3">
        <v>0.02</v>
      </c>
      <c r="K1217" s="2">
        <v>45280.530844907407</v>
      </c>
      <c r="L1217" s="3" t="s">
        <v>909</v>
      </c>
      <c r="M1217" s="3" t="s">
        <v>881</v>
      </c>
      <c r="N1217" s="2">
        <v>45281.393101851849</v>
      </c>
      <c r="O1217" s="3">
        <v>63.5</v>
      </c>
      <c r="P1217" s="3" t="s">
        <v>901</v>
      </c>
      <c r="Q1217" s="2">
        <v>45281.370879629627</v>
      </c>
      <c r="R1217" s="3" t="s">
        <v>828</v>
      </c>
      <c r="S1217" s="3" t="s">
        <v>30</v>
      </c>
      <c r="T1217" s="3">
        <v>0.02</v>
      </c>
      <c r="U1217" s="2">
        <v>45280.415879629625</v>
      </c>
      <c r="V1217" s="3" t="s">
        <v>920</v>
      </c>
      <c r="W1217" s="3" t="s">
        <v>1183</v>
      </c>
      <c r="X1217" s="2">
        <v>45280.506157407406</v>
      </c>
      <c r="Y1217" s="3">
        <v>71.5</v>
      </c>
      <c r="Z1217" s="3">
        <v>11.2</v>
      </c>
      <c r="AA1217" s="2">
        <v>45280.495046296295</v>
      </c>
      <c r="AB1217" s="3" t="s">
        <v>185</v>
      </c>
      <c r="AC1217" s="3" t="s">
        <v>30</v>
      </c>
      <c r="AD1217" s="3">
        <v>0.02</v>
      </c>
    </row>
    <row r="1218" spans="1:30" x14ac:dyDescent="0.25">
      <c r="A1218" s="2">
        <v>45280.461412037039</v>
      </c>
      <c r="B1218" s="3">
        <v>187</v>
      </c>
      <c r="C1218" s="3">
        <v>138</v>
      </c>
      <c r="D1218" s="2">
        <v>45280.569756944446</v>
      </c>
      <c r="E1218" s="3" t="s">
        <v>900</v>
      </c>
      <c r="F1218" s="3">
        <v>9.1999999999999993</v>
      </c>
      <c r="G1218" s="2">
        <v>45280.561423611114</v>
      </c>
      <c r="H1218" s="3" t="s">
        <v>812</v>
      </c>
      <c r="I1218" s="3" t="s">
        <v>30</v>
      </c>
      <c r="J1218" s="3">
        <v>0.02</v>
      </c>
      <c r="K1218" s="2">
        <v>45280.532233796301</v>
      </c>
      <c r="L1218" s="3" t="s">
        <v>909</v>
      </c>
      <c r="M1218" s="3" t="s">
        <v>881</v>
      </c>
      <c r="N1218" s="2">
        <v>45281.394490740742</v>
      </c>
      <c r="O1218" s="3">
        <v>63.5</v>
      </c>
      <c r="P1218" s="3" t="s">
        <v>901</v>
      </c>
      <c r="Q1218" s="2">
        <v>45281.37226851852</v>
      </c>
      <c r="R1218" s="3" t="s">
        <v>834</v>
      </c>
      <c r="S1218" s="3" t="s">
        <v>30</v>
      </c>
      <c r="T1218" s="3">
        <v>0.02</v>
      </c>
      <c r="U1218" s="2">
        <v>45280.417268518519</v>
      </c>
      <c r="V1218" s="3" t="s">
        <v>1275</v>
      </c>
      <c r="W1218" s="3" t="s">
        <v>904</v>
      </c>
      <c r="X1218" s="2">
        <v>45280.5075462963</v>
      </c>
      <c r="Y1218" s="3" t="s">
        <v>899</v>
      </c>
      <c r="Z1218" s="3">
        <v>11.2</v>
      </c>
      <c r="AA1218" s="2">
        <v>45280.496435185181</v>
      </c>
      <c r="AB1218" s="3" t="s">
        <v>428</v>
      </c>
      <c r="AC1218" s="3" t="s">
        <v>30</v>
      </c>
      <c r="AD1218" s="3">
        <v>0.02</v>
      </c>
    </row>
    <row r="1219" spans="1:30" x14ac:dyDescent="0.25">
      <c r="A1219" s="2">
        <v>45280.464189814811</v>
      </c>
      <c r="B1219" s="3">
        <v>112</v>
      </c>
      <c r="C1219" s="3">
        <v>81</v>
      </c>
      <c r="D1219" s="2">
        <v>45280.571134259255</v>
      </c>
      <c r="E1219" s="3">
        <v>74.5</v>
      </c>
      <c r="F1219" s="3">
        <v>9.5</v>
      </c>
      <c r="G1219" s="2">
        <v>45280.5628125</v>
      </c>
      <c r="H1219" s="3" t="s">
        <v>813</v>
      </c>
      <c r="I1219" s="3" t="s">
        <v>30</v>
      </c>
      <c r="J1219" s="3">
        <v>0.02</v>
      </c>
      <c r="K1219" s="2">
        <v>45280.533622685187</v>
      </c>
      <c r="L1219" s="3" t="s">
        <v>1280</v>
      </c>
      <c r="M1219" s="3" t="s">
        <v>873</v>
      </c>
      <c r="N1219" s="2">
        <v>45281.395879629628</v>
      </c>
      <c r="O1219" s="3" t="s">
        <v>892</v>
      </c>
      <c r="P1219" s="3">
        <v>13.1</v>
      </c>
      <c r="Q1219" s="2">
        <v>45281.373657407406</v>
      </c>
      <c r="R1219" s="3" t="s">
        <v>836</v>
      </c>
      <c r="S1219" s="3" t="s">
        <v>30</v>
      </c>
      <c r="T1219" s="3">
        <v>0.02</v>
      </c>
      <c r="U1219" s="2">
        <v>45280.418657407412</v>
      </c>
      <c r="V1219" s="3" t="s">
        <v>1179</v>
      </c>
      <c r="W1219" s="3" t="s">
        <v>902</v>
      </c>
      <c r="X1219" s="2">
        <v>45280.508935185186</v>
      </c>
      <c r="Y1219" s="3">
        <v>72.5</v>
      </c>
      <c r="Z1219" s="3">
        <v>11.2</v>
      </c>
      <c r="AA1219" s="2">
        <v>45280.497824074075</v>
      </c>
      <c r="AB1219" s="3" t="s">
        <v>185</v>
      </c>
      <c r="AC1219" s="3" t="s">
        <v>30</v>
      </c>
      <c r="AD1219" s="3">
        <v>0.02</v>
      </c>
    </row>
    <row r="1220" spans="1:30" x14ac:dyDescent="0.25">
      <c r="A1220" s="2">
        <v>45280.46466435185</v>
      </c>
      <c r="B1220" s="3">
        <v>162</v>
      </c>
      <c r="C1220" s="3"/>
      <c r="D1220" s="2">
        <v>45280.572534722218</v>
      </c>
      <c r="E1220" s="3" t="s">
        <v>897</v>
      </c>
      <c r="F1220" s="3">
        <v>9.5</v>
      </c>
      <c r="G1220" s="2">
        <v>45280.564189814817</v>
      </c>
      <c r="H1220" s="3" t="s">
        <v>534</v>
      </c>
      <c r="I1220" s="3" t="s">
        <v>30</v>
      </c>
      <c r="J1220" s="3">
        <v>0.02</v>
      </c>
      <c r="K1220" s="2">
        <v>45280.536412037036</v>
      </c>
      <c r="L1220" s="3" t="s">
        <v>864</v>
      </c>
      <c r="M1220" s="3" t="s">
        <v>878</v>
      </c>
      <c r="N1220" s="2">
        <v>45281.397268518514</v>
      </c>
      <c r="O1220" s="3" t="s">
        <v>892</v>
      </c>
      <c r="P1220" s="3" t="s">
        <v>901</v>
      </c>
      <c r="Q1220" s="2">
        <v>45281.375046296293</v>
      </c>
      <c r="R1220" s="3" t="s">
        <v>827</v>
      </c>
      <c r="S1220" s="3" t="s">
        <v>30</v>
      </c>
      <c r="T1220" s="3">
        <v>0.02</v>
      </c>
      <c r="U1220" s="2">
        <v>45280.420046296298</v>
      </c>
      <c r="V1220" s="3" t="s">
        <v>1287</v>
      </c>
      <c r="W1220" s="3" t="s">
        <v>900</v>
      </c>
      <c r="X1220" s="2">
        <v>45280.510324074072</v>
      </c>
      <c r="Y1220" s="3" t="s">
        <v>897</v>
      </c>
      <c r="Z1220" s="3">
        <v>11.2</v>
      </c>
      <c r="AA1220" s="2">
        <v>45280.499212962968</v>
      </c>
      <c r="AB1220" s="3" t="s">
        <v>429</v>
      </c>
      <c r="AC1220" s="3" t="s">
        <v>30</v>
      </c>
      <c r="AD1220" s="3">
        <v>0.02</v>
      </c>
    </row>
    <row r="1221" spans="1:30" x14ac:dyDescent="0.25">
      <c r="A1221" s="2">
        <v>45280.465578703705</v>
      </c>
      <c r="B1221" s="3">
        <v>162</v>
      </c>
      <c r="C1221" s="3">
        <v>114</v>
      </c>
      <c r="D1221" s="2">
        <v>45280.573923611111</v>
      </c>
      <c r="E1221" s="3">
        <v>72.5</v>
      </c>
      <c r="F1221" s="3">
        <v>9.5</v>
      </c>
      <c r="G1221" s="2">
        <v>45280.565578703703</v>
      </c>
      <c r="H1221" s="3" t="s">
        <v>203</v>
      </c>
      <c r="I1221" s="3" t="s">
        <v>30</v>
      </c>
      <c r="J1221" s="3">
        <v>0.02</v>
      </c>
      <c r="K1221" s="2">
        <v>45280.537789351853</v>
      </c>
      <c r="L1221" s="3" t="s">
        <v>889</v>
      </c>
      <c r="M1221" s="3" t="s">
        <v>1294</v>
      </c>
      <c r="N1221" s="2">
        <v>45281.398657407408</v>
      </c>
      <c r="O1221" s="3" t="s">
        <v>892</v>
      </c>
      <c r="P1221" s="3" t="s">
        <v>901</v>
      </c>
      <c r="Q1221" s="2">
        <v>45281.376435185186</v>
      </c>
      <c r="R1221" s="3" t="s">
        <v>834</v>
      </c>
      <c r="S1221" s="3" t="s">
        <v>30</v>
      </c>
      <c r="T1221" s="3">
        <v>0.02</v>
      </c>
      <c r="U1221" s="2">
        <v>45280.421435185184</v>
      </c>
      <c r="V1221" s="3" t="s">
        <v>1179</v>
      </c>
      <c r="W1221" s="3" t="s">
        <v>900</v>
      </c>
      <c r="X1221" s="2">
        <v>45280.511712962965</v>
      </c>
      <c r="Y1221" s="3">
        <v>72.5</v>
      </c>
      <c r="Z1221" s="3">
        <v>11.2</v>
      </c>
      <c r="AA1221" s="2">
        <v>45280.500601851847</v>
      </c>
      <c r="AB1221" s="3" t="s">
        <v>816</v>
      </c>
      <c r="AC1221" s="3" t="s">
        <v>30</v>
      </c>
      <c r="AD1221" s="3">
        <v>0.02</v>
      </c>
    </row>
    <row r="1222" spans="1:30" x14ac:dyDescent="0.25">
      <c r="A1222" s="2">
        <v>45280.466967592598</v>
      </c>
      <c r="B1222" s="3">
        <v>139</v>
      </c>
      <c r="C1222" s="3">
        <v>108</v>
      </c>
      <c r="D1222" s="2">
        <v>45280.575312500005</v>
      </c>
      <c r="E1222" s="3">
        <v>72.5</v>
      </c>
      <c r="F1222" s="3">
        <v>9.4</v>
      </c>
      <c r="G1222" s="2">
        <v>45280.566967592589</v>
      </c>
      <c r="H1222" s="3" t="s">
        <v>278</v>
      </c>
      <c r="I1222" s="3" t="s">
        <v>30</v>
      </c>
      <c r="J1222" s="3">
        <v>0.02</v>
      </c>
      <c r="K1222" s="2">
        <v>45280.539178240739</v>
      </c>
      <c r="L1222" s="3" t="s">
        <v>870</v>
      </c>
      <c r="M1222" s="3" t="s">
        <v>1295</v>
      </c>
      <c r="N1222" s="2">
        <v>45281.400046296301</v>
      </c>
      <c r="O1222" s="3">
        <v>63.5</v>
      </c>
      <c r="P1222" s="3">
        <v>13.1</v>
      </c>
      <c r="Q1222" s="2">
        <v>45281.377824074079</v>
      </c>
      <c r="R1222" s="3" t="s">
        <v>833</v>
      </c>
      <c r="S1222" s="3" t="s">
        <v>30</v>
      </c>
      <c r="T1222" s="3">
        <v>0.02</v>
      </c>
      <c r="U1222" s="2">
        <v>45280.422754629632</v>
      </c>
      <c r="V1222" s="3"/>
      <c r="W1222" s="3" t="s">
        <v>903</v>
      </c>
      <c r="X1222" s="2">
        <v>45280.513101851851</v>
      </c>
      <c r="Y1222" s="3">
        <v>72.5</v>
      </c>
      <c r="Z1222" s="3">
        <v>11.2</v>
      </c>
      <c r="AA1222" s="2">
        <v>45280.50199074074</v>
      </c>
      <c r="AB1222" s="3" t="s">
        <v>801</v>
      </c>
      <c r="AC1222" s="3" t="s">
        <v>30</v>
      </c>
      <c r="AD1222" s="3">
        <v>0.02</v>
      </c>
    </row>
    <row r="1223" spans="1:30" x14ac:dyDescent="0.25">
      <c r="A1223" s="2">
        <v>45280.468356481477</v>
      </c>
      <c r="B1223" s="3">
        <v>139</v>
      </c>
      <c r="C1223" s="3">
        <v>108</v>
      </c>
      <c r="D1223" s="2">
        <v>45280.576701388884</v>
      </c>
      <c r="E1223" s="3">
        <v>72.5</v>
      </c>
      <c r="F1223" s="3">
        <v>9.4</v>
      </c>
      <c r="G1223" s="2">
        <v>45280.568368055552</v>
      </c>
      <c r="H1223" s="3" t="s">
        <v>278</v>
      </c>
      <c r="I1223" s="3" t="s">
        <v>30</v>
      </c>
      <c r="J1223" s="3">
        <v>0.02</v>
      </c>
      <c r="K1223" s="2">
        <v>45280.540567129632</v>
      </c>
      <c r="L1223" s="3" t="s">
        <v>870</v>
      </c>
      <c r="M1223" s="3" t="s">
        <v>1295</v>
      </c>
      <c r="N1223" s="2">
        <v>45281.40143518518</v>
      </c>
      <c r="O1223" s="3">
        <v>63.5</v>
      </c>
      <c r="P1223" s="3">
        <v>13.1</v>
      </c>
      <c r="Q1223" s="2">
        <v>45281.379212962958</v>
      </c>
      <c r="R1223" s="3" t="s">
        <v>573</v>
      </c>
      <c r="S1223" s="3" t="s">
        <v>30</v>
      </c>
      <c r="T1223" s="3">
        <v>0.02</v>
      </c>
      <c r="U1223" s="2">
        <v>45280.422824074078</v>
      </c>
      <c r="V1223" s="3" t="s">
        <v>1179</v>
      </c>
      <c r="W1223" s="3" t="s">
        <v>903</v>
      </c>
      <c r="X1223" s="2">
        <v>45280.514490740738</v>
      </c>
      <c r="Y1223" s="3">
        <v>72.5</v>
      </c>
      <c r="Z1223" s="3">
        <v>11.2</v>
      </c>
      <c r="AA1223" s="2">
        <v>45280.503379629634</v>
      </c>
      <c r="AB1223" s="3" t="s">
        <v>277</v>
      </c>
      <c r="AC1223" s="3" t="s">
        <v>30</v>
      </c>
      <c r="AD1223" s="3">
        <v>0.02</v>
      </c>
    </row>
    <row r="1224" spans="1:30" x14ac:dyDescent="0.25">
      <c r="A1224" s="2">
        <v>45280.46974537037</v>
      </c>
      <c r="B1224" s="3">
        <v>140</v>
      </c>
      <c r="C1224" s="3">
        <v>115</v>
      </c>
      <c r="D1224" s="2">
        <v>45280.578090277777</v>
      </c>
      <c r="E1224" s="3">
        <v>72.5</v>
      </c>
      <c r="F1224" s="3">
        <v>9.4</v>
      </c>
      <c r="G1224" s="2">
        <v>45280.569756944446</v>
      </c>
      <c r="H1224" s="3" t="s">
        <v>814</v>
      </c>
      <c r="I1224" s="3" t="s">
        <v>30</v>
      </c>
      <c r="J1224" s="3">
        <v>0.02</v>
      </c>
      <c r="K1224" s="2">
        <v>45280.541956018518</v>
      </c>
      <c r="L1224" s="3" t="s">
        <v>894</v>
      </c>
      <c r="M1224" s="3" t="s">
        <v>1294</v>
      </c>
      <c r="N1224" s="2">
        <v>45281.402824074074</v>
      </c>
      <c r="O1224" s="3">
        <v>63.5</v>
      </c>
      <c r="P1224" s="3">
        <v>13.1</v>
      </c>
      <c r="Q1224" s="2">
        <v>45281.380601851852</v>
      </c>
      <c r="R1224" s="3" t="s">
        <v>802</v>
      </c>
      <c r="S1224" s="3" t="s">
        <v>30</v>
      </c>
      <c r="T1224" s="3">
        <v>0.02</v>
      </c>
      <c r="U1224" s="2">
        <v>45280.424212962964</v>
      </c>
      <c r="V1224" s="3" t="s">
        <v>1290</v>
      </c>
      <c r="W1224" s="3" t="s">
        <v>927</v>
      </c>
      <c r="X1224" s="2">
        <v>45280.515879629631</v>
      </c>
      <c r="Y1224" s="3" t="s">
        <v>899</v>
      </c>
      <c r="Z1224" s="3">
        <v>11.2</v>
      </c>
      <c r="AA1224" s="2">
        <v>45280.50476851852</v>
      </c>
      <c r="AB1224" s="3" t="s">
        <v>519</v>
      </c>
      <c r="AC1224" s="3" t="s">
        <v>30</v>
      </c>
      <c r="AD1224" s="3">
        <v>0.02</v>
      </c>
    </row>
    <row r="1225" spans="1:30" x14ac:dyDescent="0.25">
      <c r="A1225" s="2">
        <v>45280.471134259264</v>
      </c>
      <c r="B1225" s="3">
        <v>91</v>
      </c>
      <c r="C1225" s="3">
        <v>63</v>
      </c>
      <c r="D1225" s="2">
        <v>45280.579467592594</v>
      </c>
      <c r="E1225" s="3">
        <v>72.5</v>
      </c>
      <c r="F1225" s="3">
        <v>9.3000000000000007</v>
      </c>
      <c r="G1225" s="2">
        <v>45280.571134259255</v>
      </c>
      <c r="H1225" s="3" t="s">
        <v>771</v>
      </c>
      <c r="I1225" s="3" t="s">
        <v>30</v>
      </c>
      <c r="J1225" s="3">
        <v>0.02</v>
      </c>
      <c r="K1225" s="2">
        <v>45280.543344907404</v>
      </c>
      <c r="L1225" s="3" t="s">
        <v>1281</v>
      </c>
      <c r="M1225" s="3" t="s">
        <v>870</v>
      </c>
      <c r="N1225" s="2">
        <v>45281.404212962967</v>
      </c>
      <c r="O1225" s="3">
        <v>63.5</v>
      </c>
      <c r="P1225" s="3">
        <v>13.1</v>
      </c>
      <c r="Q1225" s="2">
        <v>45281.382013888884</v>
      </c>
      <c r="R1225" s="3" t="s">
        <v>538</v>
      </c>
      <c r="S1225" s="3" t="s">
        <v>30</v>
      </c>
      <c r="T1225" s="3">
        <v>0.02</v>
      </c>
      <c r="U1225" s="2">
        <v>45280.42560185185</v>
      </c>
      <c r="V1225" s="3" t="s">
        <v>1174</v>
      </c>
      <c r="W1225" s="3" t="s">
        <v>925</v>
      </c>
      <c r="X1225" s="2">
        <v>45280.517268518517</v>
      </c>
      <c r="Y1225" s="3">
        <v>72.5</v>
      </c>
      <c r="Z1225" s="3">
        <v>11.1</v>
      </c>
      <c r="AA1225" s="2">
        <v>45280.506157407406</v>
      </c>
      <c r="AB1225" s="3" t="s">
        <v>827</v>
      </c>
      <c r="AC1225" s="3" t="s">
        <v>30</v>
      </c>
      <c r="AD1225" s="3">
        <v>0.02</v>
      </c>
    </row>
    <row r="1226" spans="1:30" x14ac:dyDescent="0.25">
      <c r="A1226" s="2">
        <v>45280.47252314815</v>
      </c>
      <c r="B1226" s="3">
        <v>91</v>
      </c>
      <c r="C1226" s="3">
        <v>63</v>
      </c>
      <c r="D1226" s="2">
        <v>45280.580868055556</v>
      </c>
      <c r="E1226" s="3" t="s">
        <v>897</v>
      </c>
      <c r="F1226" s="3">
        <v>9.4</v>
      </c>
      <c r="G1226" s="2">
        <v>45280.572534722218</v>
      </c>
      <c r="H1226" s="3" t="s">
        <v>771</v>
      </c>
      <c r="I1226" s="3" t="s">
        <v>30</v>
      </c>
      <c r="J1226" s="3">
        <v>0.02</v>
      </c>
      <c r="K1226" s="2">
        <v>45280.544733796298</v>
      </c>
      <c r="L1226" s="3" t="s">
        <v>1281</v>
      </c>
      <c r="M1226" s="3" t="s">
        <v>870</v>
      </c>
      <c r="N1226" s="2">
        <v>45281.405601851853</v>
      </c>
      <c r="O1226" s="3" t="s">
        <v>892</v>
      </c>
      <c r="P1226" s="3">
        <v>13.1</v>
      </c>
      <c r="Q1226" s="2">
        <v>45281.383379629631</v>
      </c>
      <c r="R1226" s="3" t="s">
        <v>572</v>
      </c>
      <c r="S1226" s="3" t="s">
        <v>30</v>
      </c>
      <c r="T1226" s="3">
        <v>0.02</v>
      </c>
      <c r="U1226" s="2">
        <v>45280.426990740743</v>
      </c>
      <c r="V1226" s="3" t="s">
        <v>942</v>
      </c>
      <c r="W1226" s="3" t="s">
        <v>923</v>
      </c>
      <c r="X1226" s="2">
        <v>45280.518657407403</v>
      </c>
      <c r="Y1226" s="3" t="s">
        <v>897</v>
      </c>
      <c r="Z1226" s="3">
        <v>11.2</v>
      </c>
      <c r="AA1226" s="2">
        <v>45280.5075462963</v>
      </c>
      <c r="AB1226" s="3" t="s">
        <v>545</v>
      </c>
      <c r="AC1226" s="3" t="s">
        <v>30</v>
      </c>
      <c r="AD1226" s="3">
        <v>0.02</v>
      </c>
    </row>
    <row r="1227" spans="1:30" x14ac:dyDescent="0.25">
      <c r="A1227" s="2">
        <v>45280.472997685181</v>
      </c>
      <c r="B1227" s="3"/>
      <c r="C1227" s="3">
        <v>112</v>
      </c>
      <c r="D1227" s="2">
        <v>45280.582256944443</v>
      </c>
      <c r="E1227" s="3">
        <v>72.5</v>
      </c>
      <c r="F1227" s="3">
        <v>9.3000000000000007</v>
      </c>
      <c r="G1227" s="2">
        <v>45280.573923611111</v>
      </c>
      <c r="H1227" s="3" t="s">
        <v>430</v>
      </c>
      <c r="I1227" s="3">
        <v>1.63</v>
      </c>
      <c r="J1227" s="3">
        <v>0.02</v>
      </c>
      <c r="K1227" s="2">
        <v>45280.546134259261</v>
      </c>
      <c r="L1227" s="3" t="s">
        <v>905</v>
      </c>
      <c r="M1227" s="3" t="s">
        <v>878</v>
      </c>
      <c r="N1227" s="2">
        <v>45281.406990740739</v>
      </c>
      <c r="O1227" s="3" t="s">
        <v>892</v>
      </c>
      <c r="P1227" s="3" t="s">
        <v>901</v>
      </c>
      <c r="Q1227" s="2">
        <v>45281.384768518517</v>
      </c>
      <c r="R1227" s="3" t="s">
        <v>989</v>
      </c>
      <c r="S1227" s="3" t="s">
        <v>30</v>
      </c>
      <c r="T1227" s="3">
        <v>0.02</v>
      </c>
      <c r="U1227" s="2">
        <v>45280.428379629629</v>
      </c>
      <c r="V1227" s="3" t="s">
        <v>1028</v>
      </c>
      <c r="W1227" s="3" t="s">
        <v>1268</v>
      </c>
      <c r="X1227" s="2">
        <v>45280.520046296297</v>
      </c>
      <c r="Y1227" s="3" t="s">
        <v>899</v>
      </c>
      <c r="Z1227" s="3">
        <v>11.2</v>
      </c>
      <c r="AA1227" s="2">
        <v>45280.508935185186</v>
      </c>
      <c r="AB1227" s="3" t="s">
        <v>808</v>
      </c>
      <c r="AC1227" s="3" t="s">
        <v>30</v>
      </c>
      <c r="AD1227" s="3">
        <v>0.02</v>
      </c>
    </row>
    <row r="1228" spans="1:30" x14ac:dyDescent="0.25">
      <c r="A1228" s="2">
        <v>45280.473912037036</v>
      </c>
      <c r="B1228" s="3">
        <v>142</v>
      </c>
      <c r="C1228" s="3">
        <v>112</v>
      </c>
      <c r="D1228" s="2">
        <v>45280.583645833336</v>
      </c>
      <c r="E1228" s="3" t="s">
        <v>897</v>
      </c>
      <c r="F1228" s="3">
        <v>9.3000000000000007</v>
      </c>
      <c r="G1228" s="2">
        <v>45280.575312500005</v>
      </c>
      <c r="H1228" s="3" t="s">
        <v>429</v>
      </c>
      <c r="I1228" s="3">
        <v>1.84</v>
      </c>
      <c r="J1228" s="3">
        <v>0.02</v>
      </c>
      <c r="K1228" s="2">
        <v>45280.54751157407</v>
      </c>
      <c r="L1228" s="3" t="s">
        <v>938</v>
      </c>
      <c r="M1228" s="3" t="s">
        <v>886</v>
      </c>
      <c r="N1228" s="2">
        <v>45281.408379629633</v>
      </c>
      <c r="O1228" s="3">
        <v>64.5</v>
      </c>
      <c r="P1228" s="3">
        <v>12.9</v>
      </c>
      <c r="Q1228" s="2">
        <v>45281.386157407411</v>
      </c>
      <c r="R1228" s="3" t="s">
        <v>546</v>
      </c>
      <c r="S1228" s="3" t="s">
        <v>30</v>
      </c>
      <c r="T1228" s="3">
        <v>0.02</v>
      </c>
      <c r="U1228" s="2">
        <v>45280.429768518516</v>
      </c>
      <c r="V1228" s="3" t="s">
        <v>1297</v>
      </c>
      <c r="W1228" s="3" t="s">
        <v>922</v>
      </c>
      <c r="X1228" s="2">
        <v>45280.52143518519</v>
      </c>
      <c r="Y1228" s="3" t="s">
        <v>897</v>
      </c>
      <c r="Z1228" s="3">
        <v>11.3</v>
      </c>
      <c r="AA1228" s="2">
        <v>45280.510324074072</v>
      </c>
      <c r="AB1228" s="3" t="s">
        <v>813</v>
      </c>
      <c r="AC1228" s="3" t="s">
        <v>30</v>
      </c>
      <c r="AD1228" s="3">
        <v>0.02</v>
      </c>
    </row>
    <row r="1229" spans="1:30" x14ac:dyDescent="0.25">
      <c r="A1229" s="2">
        <v>45280.475081018521</v>
      </c>
      <c r="B1229" s="3">
        <v>164</v>
      </c>
      <c r="C1229" s="3"/>
      <c r="D1229" s="2">
        <v>45280.585034722222</v>
      </c>
      <c r="E1229" s="3" t="s">
        <v>897</v>
      </c>
      <c r="F1229" s="3">
        <v>9.4</v>
      </c>
      <c r="G1229" s="2">
        <v>45280.576701388884</v>
      </c>
      <c r="H1229" s="3" t="s">
        <v>429</v>
      </c>
      <c r="I1229" s="3">
        <v>1.97</v>
      </c>
      <c r="J1229" s="3">
        <v>0.02</v>
      </c>
      <c r="K1229" s="2">
        <v>45280.548912037033</v>
      </c>
      <c r="L1229" s="3" t="s">
        <v>938</v>
      </c>
      <c r="M1229" s="3" t="s">
        <v>886</v>
      </c>
      <c r="N1229" s="2">
        <v>45281.409768518519</v>
      </c>
      <c r="O1229" s="3" t="s">
        <v>892</v>
      </c>
      <c r="P1229" s="3" t="s">
        <v>901</v>
      </c>
      <c r="Q1229" s="2">
        <v>45281.387546296297</v>
      </c>
      <c r="R1229" s="3" t="s">
        <v>806</v>
      </c>
      <c r="S1229" s="3" t="s">
        <v>30</v>
      </c>
      <c r="T1229" s="3">
        <v>0.02</v>
      </c>
      <c r="U1229" s="2">
        <v>45280.431157407409</v>
      </c>
      <c r="V1229" s="3" t="s">
        <v>1029</v>
      </c>
      <c r="W1229" s="3" t="s">
        <v>925</v>
      </c>
      <c r="X1229" s="2">
        <v>45280.522824074069</v>
      </c>
      <c r="Y1229" s="3" t="s">
        <v>899</v>
      </c>
      <c r="Z1229" s="3">
        <v>11.2</v>
      </c>
      <c r="AA1229" s="2">
        <v>45280.511712962965</v>
      </c>
      <c r="AB1229" s="3" t="s">
        <v>203</v>
      </c>
      <c r="AC1229" s="3" t="s">
        <v>30</v>
      </c>
      <c r="AD1229" s="3">
        <v>0.02</v>
      </c>
    </row>
    <row r="1230" spans="1:30" x14ac:dyDescent="0.25">
      <c r="A1230" s="2">
        <v>45280.475300925929</v>
      </c>
      <c r="B1230" s="3">
        <v>164</v>
      </c>
      <c r="C1230" s="3">
        <v>131</v>
      </c>
      <c r="D1230" s="2">
        <v>45280.586423611108</v>
      </c>
      <c r="E1230" s="3" t="s">
        <v>897</v>
      </c>
      <c r="F1230" s="3">
        <v>9.4</v>
      </c>
      <c r="G1230" s="2">
        <v>45280.578090277777</v>
      </c>
      <c r="H1230" s="3" t="s">
        <v>769</v>
      </c>
      <c r="I1230" s="3">
        <v>1.84</v>
      </c>
      <c r="J1230" s="3">
        <v>0.02</v>
      </c>
      <c r="K1230" s="2">
        <v>45280.550289351857</v>
      </c>
      <c r="L1230" s="3" t="s">
        <v>1282</v>
      </c>
      <c r="M1230" s="3" t="s">
        <v>890</v>
      </c>
      <c r="N1230" s="2">
        <v>45281.411157407405</v>
      </c>
      <c r="O1230" s="3">
        <v>64.5</v>
      </c>
      <c r="P1230" s="3">
        <v>12.9</v>
      </c>
      <c r="Q1230" s="2">
        <v>45281.388935185183</v>
      </c>
      <c r="R1230" s="3" t="s">
        <v>554</v>
      </c>
      <c r="S1230" s="3" t="s">
        <v>30</v>
      </c>
      <c r="T1230" s="3">
        <v>0.02</v>
      </c>
      <c r="U1230" s="2">
        <v>45280.432546296295</v>
      </c>
      <c r="V1230" s="3" t="s">
        <v>1300</v>
      </c>
      <c r="W1230" s="3" t="s">
        <v>927</v>
      </c>
      <c r="X1230" s="2">
        <v>45280.524212962962</v>
      </c>
      <c r="Y1230" s="3" t="s">
        <v>899</v>
      </c>
      <c r="Z1230" s="3">
        <v>11.2</v>
      </c>
      <c r="AA1230" s="2">
        <v>45280.513101851851</v>
      </c>
      <c r="AB1230" s="3" t="s">
        <v>834</v>
      </c>
      <c r="AC1230" s="3" t="s">
        <v>30</v>
      </c>
      <c r="AD1230" s="3">
        <v>0.02</v>
      </c>
    </row>
    <row r="1231" spans="1:30" x14ac:dyDescent="0.25">
      <c r="A1231" s="2">
        <v>45280.476689814815</v>
      </c>
      <c r="B1231" s="3">
        <v>164</v>
      </c>
      <c r="C1231" s="3">
        <v>131</v>
      </c>
      <c r="D1231" s="2">
        <v>45280.587800925925</v>
      </c>
      <c r="E1231" s="3" t="s">
        <v>897</v>
      </c>
      <c r="F1231" s="3">
        <v>9.3000000000000007</v>
      </c>
      <c r="G1231" s="2">
        <v>45280.579467592594</v>
      </c>
      <c r="H1231" s="3" t="s">
        <v>769</v>
      </c>
      <c r="I1231" s="3">
        <v>1.87</v>
      </c>
      <c r="J1231" s="3">
        <v>0.02</v>
      </c>
      <c r="K1231" s="2">
        <v>45280.551215277781</v>
      </c>
      <c r="L1231" s="3" t="s">
        <v>937</v>
      </c>
      <c r="M1231" s="3"/>
      <c r="N1231" s="2">
        <v>45281.412546296298</v>
      </c>
      <c r="O1231" s="3" t="s">
        <v>894</v>
      </c>
      <c r="P1231" s="3">
        <v>12.8</v>
      </c>
      <c r="Q1231" s="2">
        <v>45281.390324074076</v>
      </c>
      <c r="R1231" s="3" t="s">
        <v>336</v>
      </c>
      <c r="S1231" s="3" t="s">
        <v>30</v>
      </c>
      <c r="T1231" s="3">
        <v>0.02</v>
      </c>
      <c r="U1231" s="2">
        <v>45280.433935185181</v>
      </c>
      <c r="V1231" s="3" t="s">
        <v>1275</v>
      </c>
      <c r="W1231" s="3" t="s">
        <v>919</v>
      </c>
      <c r="X1231" s="2">
        <v>45280.525601851856</v>
      </c>
      <c r="Y1231" s="3">
        <v>71.5</v>
      </c>
      <c r="Z1231" s="3">
        <v>11.1</v>
      </c>
      <c r="AA1231" s="2">
        <v>45280.514490740738</v>
      </c>
      <c r="AB1231" s="3" t="s">
        <v>828</v>
      </c>
      <c r="AC1231" s="3" t="s">
        <v>30</v>
      </c>
      <c r="AD1231" s="3">
        <v>0.02</v>
      </c>
    </row>
    <row r="1232" spans="1:30" x14ac:dyDescent="0.25">
      <c r="A1232" s="2">
        <v>45280.478078703702</v>
      </c>
      <c r="B1232" s="3">
        <v>194</v>
      </c>
      <c r="C1232" s="3">
        <v>149</v>
      </c>
      <c r="D1232" s="2">
        <v>45280.589201388888</v>
      </c>
      <c r="E1232" s="3">
        <v>73.5</v>
      </c>
      <c r="F1232" s="3">
        <v>9.3000000000000007</v>
      </c>
      <c r="G1232" s="2">
        <v>45280.580868055556</v>
      </c>
      <c r="H1232" s="3" t="s">
        <v>278</v>
      </c>
      <c r="I1232" s="3">
        <v>1.92</v>
      </c>
      <c r="J1232" s="3">
        <v>0.02</v>
      </c>
      <c r="K1232" s="2">
        <v>45280.551678240736</v>
      </c>
      <c r="L1232" s="3" t="s">
        <v>937</v>
      </c>
      <c r="M1232" s="3" t="s">
        <v>897</v>
      </c>
      <c r="N1232" s="2">
        <v>45281.413935185185</v>
      </c>
      <c r="O1232" s="3" t="s">
        <v>894</v>
      </c>
      <c r="P1232" s="3">
        <v>12.8</v>
      </c>
      <c r="Q1232" s="2">
        <v>45281.391712962963</v>
      </c>
      <c r="R1232" s="3" t="s">
        <v>545</v>
      </c>
      <c r="S1232" s="3" t="s">
        <v>30</v>
      </c>
      <c r="T1232" s="3">
        <v>0.02</v>
      </c>
      <c r="U1232" s="2">
        <v>45280.435324074075</v>
      </c>
      <c r="V1232" s="3" t="s">
        <v>1177</v>
      </c>
      <c r="W1232" s="3" t="s">
        <v>1278</v>
      </c>
      <c r="X1232" s="2">
        <v>45280.526990740742</v>
      </c>
      <c r="Y1232" s="3">
        <v>71.5</v>
      </c>
      <c r="Z1232" s="3">
        <v>11.1</v>
      </c>
      <c r="AA1232" s="2">
        <v>45280.515879629631</v>
      </c>
      <c r="AB1232" s="3" t="s">
        <v>828</v>
      </c>
      <c r="AC1232" s="3" t="s">
        <v>30</v>
      </c>
      <c r="AD1232" s="3">
        <v>0.02</v>
      </c>
    </row>
    <row r="1233" spans="1:30" x14ac:dyDescent="0.25">
      <c r="A1233" s="2">
        <v>45280.479467592595</v>
      </c>
      <c r="B1233" s="3">
        <v>100</v>
      </c>
      <c r="C1233" s="3">
        <v>79</v>
      </c>
      <c r="D1233" s="2">
        <v>45280.590590277774</v>
      </c>
      <c r="E1233" s="3">
        <v>73.5</v>
      </c>
      <c r="F1233" s="3">
        <v>9.4</v>
      </c>
      <c r="G1233" s="2">
        <v>45280.582256944443</v>
      </c>
      <c r="H1233" s="3" t="s">
        <v>815</v>
      </c>
      <c r="I1233" s="3">
        <v>1.73</v>
      </c>
      <c r="J1233" s="3">
        <v>0.02</v>
      </c>
      <c r="K1233" s="2">
        <v>45280.553067129629</v>
      </c>
      <c r="L1233" s="3" t="s">
        <v>937</v>
      </c>
      <c r="M1233" s="3" t="s">
        <v>897</v>
      </c>
      <c r="N1233" s="2">
        <v>45281.415324074071</v>
      </c>
      <c r="O1233" s="3" t="s">
        <v>894</v>
      </c>
      <c r="P1233" s="3">
        <v>12.8</v>
      </c>
      <c r="Q1233" s="2">
        <v>45281.393101851849</v>
      </c>
      <c r="R1233" s="3" t="s">
        <v>812</v>
      </c>
      <c r="S1233" s="3" t="s">
        <v>30</v>
      </c>
      <c r="T1233" s="3">
        <v>0.02</v>
      </c>
      <c r="U1233" s="2">
        <v>45280.436712962968</v>
      </c>
      <c r="V1233" s="3" t="s">
        <v>923</v>
      </c>
      <c r="W1233" s="3" t="s">
        <v>903</v>
      </c>
      <c r="X1233" s="2">
        <v>45280.528379629628</v>
      </c>
      <c r="Y1233" s="3">
        <v>71.5</v>
      </c>
      <c r="Z1233" s="3">
        <v>11.1</v>
      </c>
      <c r="AA1233" s="2">
        <v>45280.517268518517</v>
      </c>
      <c r="AB1233" s="3" t="s">
        <v>804</v>
      </c>
      <c r="AC1233" s="3" t="s">
        <v>30</v>
      </c>
      <c r="AD1233" s="3">
        <v>0.02</v>
      </c>
    </row>
    <row r="1234" spans="1:30" x14ac:dyDescent="0.25">
      <c r="A1234" s="2">
        <v>45280.480856481481</v>
      </c>
      <c r="B1234" s="3">
        <v>100</v>
      </c>
      <c r="C1234" s="3">
        <v>79</v>
      </c>
      <c r="D1234" s="2">
        <v>45280.591979166667</v>
      </c>
      <c r="E1234" s="3" t="s">
        <v>896</v>
      </c>
      <c r="F1234" s="3">
        <v>9.4</v>
      </c>
      <c r="G1234" s="2">
        <v>45280.583645833336</v>
      </c>
      <c r="H1234" s="3" t="s">
        <v>800</v>
      </c>
      <c r="I1234" s="3">
        <v>1.58</v>
      </c>
      <c r="J1234" s="3">
        <v>0.02</v>
      </c>
      <c r="K1234" s="2">
        <v>45280.554456018523</v>
      </c>
      <c r="L1234" s="3" t="s">
        <v>899</v>
      </c>
      <c r="M1234" s="3" t="s">
        <v>888</v>
      </c>
      <c r="N1234" s="2">
        <v>45281.416712962964</v>
      </c>
      <c r="O1234" s="3" t="s">
        <v>911</v>
      </c>
      <c r="P1234" s="3">
        <v>12.7</v>
      </c>
      <c r="Q1234" s="2">
        <v>45281.394490740742</v>
      </c>
      <c r="R1234" s="3" t="s">
        <v>802</v>
      </c>
      <c r="S1234" s="3" t="s">
        <v>30</v>
      </c>
      <c r="T1234" s="3">
        <v>0.02</v>
      </c>
      <c r="U1234" s="2">
        <v>45280.438101851847</v>
      </c>
      <c r="V1234" s="3" t="s">
        <v>1306</v>
      </c>
      <c r="W1234" s="3" t="s">
        <v>930</v>
      </c>
      <c r="X1234" s="2">
        <v>45280.529768518521</v>
      </c>
      <c r="Y1234" s="3">
        <v>72.5</v>
      </c>
      <c r="Z1234" s="3">
        <v>11.1</v>
      </c>
      <c r="AA1234" s="2">
        <v>45280.518657407403</v>
      </c>
      <c r="AB1234" s="3" t="s">
        <v>808</v>
      </c>
      <c r="AC1234" s="3" t="s">
        <v>30</v>
      </c>
      <c r="AD1234" s="3">
        <v>0.02</v>
      </c>
    </row>
    <row r="1235" spans="1:30" x14ac:dyDescent="0.25">
      <c r="A1235" s="2">
        <v>45280.482245370367</v>
      </c>
      <c r="B1235" s="3">
        <v>85</v>
      </c>
      <c r="C1235" s="3">
        <v>61</v>
      </c>
      <c r="D1235" s="2">
        <v>45280.593368055561</v>
      </c>
      <c r="E1235" s="3">
        <v>74.5</v>
      </c>
      <c r="F1235" s="3">
        <v>9.5</v>
      </c>
      <c r="G1235" s="2">
        <v>45280.585034722222</v>
      </c>
      <c r="H1235" s="3" t="s">
        <v>815</v>
      </c>
      <c r="I1235" s="3">
        <v>1.1599999999999999</v>
      </c>
      <c r="J1235" s="3">
        <v>0.02</v>
      </c>
      <c r="K1235" s="2">
        <v>45280.555844907409</v>
      </c>
      <c r="L1235" s="3" t="s">
        <v>889</v>
      </c>
      <c r="M1235" s="3" t="s">
        <v>872</v>
      </c>
      <c r="N1235" s="2">
        <v>45281.41810185185</v>
      </c>
      <c r="O1235" s="3">
        <v>65.5</v>
      </c>
      <c r="P1235" s="3">
        <v>12.6</v>
      </c>
      <c r="Q1235" s="2">
        <v>45281.395879629628</v>
      </c>
      <c r="R1235" s="3" t="s">
        <v>812</v>
      </c>
      <c r="S1235" s="3" t="s">
        <v>30</v>
      </c>
      <c r="T1235" s="3">
        <v>0.02</v>
      </c>
      <c r="U1235" s="2">
        <v>45280.43949074074</v>
      </c>
      <c r="V1235" s="3" t="s">
        <v>1305</v>
      </c>
      <c r="W1235" s="3" t="s">
        <v>1284</v>
      </c>
      <c r="X1235" s="2">
        <v>45280.531157407408</v>
      </c>
      <c r="Y1235" s="3">
        <v>72.5</v>
      </c>
      <c r="Z1235" s="3">
        <v>11.1</v>
      </c>
      <c r="AA1235" s="2">
        <v>45280.520046296297</v>
      </c>
      <c r="AB1235" s="3" t="s">
        <v>575</v>
      </c>
      <c r="AC1235" s="3" t="s">
        <v>30</v>
      </c>
      <c r="AD1235" s="3">
        <v>0.02</v>
      </c>
    </row>
    <row r="1236" spans="1:30" x14ac:dyDescent="0.25">
      <c r="A1236" s="2">
        <v>45280.483634259261</v>
      </c>
      <c r="B1236" s="3">
        <v>78</v>
      </c>
      <c r="C1236" s="3">
        <v>55</v>
      </c>
      <c r="D1236" s="2">
        <v>45280.59475694444</v>
      </c>
      <c r="E1236" s="3" t="s">
        <v>896</v>
      </c>
      <c r="F1236" s="3">
        <v>9.6</v>
      </c>
      <c r="G1236" s="2">
        <v>45280.586423611108</v>
      </c>
      <c r="H1236" s="3" t="s">
        <v>569</v>
      </c>
      <c r="I1236" s="3">
        <v>1.56</v>
      </c>
      <c r="J1236" s="3">
        <v>0.02</v>
      </c>
      <c r="K1236" s="2">
        <v>45280.557233796295</v>
      </c>
      <c r="L1236" s="3" t="s">
        <v>889</v>
      </c>
      <c r="M1236" s="3" t="s">
        <v>872</v>
      </c>
      <c r="N1236" s="2">
        <v>45281.419490740736</v>
      </c>
      <c r="O1236" s="3">
        <v>66.5</v>
      </c>
      <c r="P1236" s="3">
        <v>12.5</v>
      </c>
      <c r="Q1236" s="2">
        <v>45281.397268518514</v>
      </c>
      <c r="R1236" s="3" t="s">
        <v>558</v>
      </c>
      <c r="S1236" s="3" t="s">
        <v>30</v>
      </c>
      <c r="T1236" s="3">
        <v>0.02</v>
      </c>
      <c r="U1236" s="2">
        <v>45280.439571759256</v>
      </c>
      <c r="V1236" s="3" t="s">
        <v>1016</v>
      </c>
      <c r="W1236" s="3"/>
      <c r="X1236" s="2">
        <v>45280.532546296294</v>
      </c>
      <c r="Y1236" s="3" t="s">
        <v>899</v>
      </c>
      <c r="Z1236" s="3">
        <v>11.2</v>
      </c>
      <c r="AA1236" s="2">
        <v>45280.52143518519</v>
      </c>
      <c r="AB1236" s="3" t="s">
        <v>826</v>
      </c>
      <c r="AC1236" s="3" t="s">
        <v>30</v>
      </c>
      <c r="AD1236" s="3">
        <v>0.02</v>
      </c>
    </row>
    <row r="1237" spans="1:30" x14ac:dyDescent="0.25">
      <c r="A1237" s="2">
        <v>45280.485034722224</v>
      </c>
      <c r="B1237" s="3">
        <v>78</v>
      </c>
      <c r="C1237" s="3">
        <v>55</v>
      </c>
      <c r="D1237" s="2">
        <v>45280.596145833333</v>
      </c>
      <c r="E1237" s="3">
        <v>73.5</v>
      </c>
      <c r="F1237" s="3">
        <v>9.6</v>
      </c>
      <c r="G1237" s="2">
        <v>45280.587800925925</v>
      </c>
      <c r="H1237" s="3" t="s">
        <v>816</v>
      </c>
      <c r="I1237" s="3">
        <v>1.71</v>
      </c>
      <c r="J1237" s="3">
        <v>0.02</v>
      </c>
      <c r="K1237" s="2">
        <v>45280.558622685188</v>
      </c>
      <c r="L1237" s="3" t="s">
        <v>919</v>
      </c>
      <c r="M1237" s="3" t="s">
        <v>881</v>
      </c>
      <c r="N1237" s="2">
        <v>45281.42087962963</v>
      </c>
      <c r="O1237" s="3">
        <v>66.5</v>
      </c>
      <c r="P1237" s="3">
        <v>12.6</v>
      </c>
      <c r="Q1237" s="2">
        <v>45281.398657407408</v>
      </c>
      <c r="R1237" s="3" t="s">
        <v>554</v>
      </c>
      <c r="S1237" s="3" t="s">
        <v>30</v>
      </c>
      <c r="T1237" s="3">
        <v>0.02</v>
      </c>
      <c r="U1237" s="2">
        <v>45280.440879629634</v>
      </c>
      <c r="V1237" s="3" t="s">
        <v>1016</v>
      </c>
      <c r="W1237" s="3" t="s">
        <v>943</v>
      </c>
      <c r="X1237" s="2">
        <v>45280.533935185187</v>
      </c>
      <c r="Y1237" s="3" t="s">
        <v>898</v>
      </c>
      <c r="Z1237" s="3">
        <v>11.2</v>
      </c>
      <c r="AA1237" s="2">
        <v>45280.522824074069</v>
      </c>
      <c r="AB1237" s="3" t="s">
        <v>543</v>
      </c>
      <c r="AC1237" s="3" t="s">
        <v>30</v>
      </c>
      <c r="AD1237" s="3">
        <v>0.02</v>
      </c>
    </row>
    <row r="1238" spans="1:30" x14ac:dyDescent="0.25">
      <c r="A1238" s="2">
        <v>45280.485497685186</v>
      </c>
      <c r="B1238" s="3">
        <v>197</v>
      </c>
      <c r="C1238" s="3">
        <v>116</v>
      </c>
      <c r="D1238" s="2">
        <v>45280.597534722227</v>
      </c>
      <c r="E1238" s="3">
        <v>73.5</v>
      </c>
      <c r="F1238" s="3">
        <v>9.5</v>
      </c>
      <c r="G1238" s="2">
        <v>45280.589201388888</v>
      </c>
      <c r="H1238" s="3" t="s">
        <v>768</v>
      </c>
      <c r="I1238" s="3">
        <v>1.78</v>
      </c>
      <c r="J1238" s="3">
        <v>0.02</v>
      </c>
      <c r="K1238" s="2">
        <v>45280.560011574074</v>
      </c>
      <c r="L1238" s="3" t="s">
        <v>1275</v>
      </c>
      <c r="M1238" s="3" t="s">
        <v>899</v>
      </c>
      <c r="N1238" s="2">
        <v>45281.422268518523</v>
      </c>
      <c r="O1238" s="3" t="s">
        <v>911</v>
      </c>
      <c r="P1238" s="3">
        <v>12.6</v>
      </c>
      <c r="Q1238" s="2">
        <v>45281.400046296301</v>
      </c>
      <c r="R1238" s="3" t="s">
        <v>1151</v>
      </c>
      <c r="S1238" s="3" t="s">
        <v>30</v>
      </c>
      <c r="T1238" s="3">
        <v>0.02</v>
      </c>
      <c r="U1238" s="2">
        <v>45280.44226851852</v>
      </c>
      <c r="V1238" s="3" t="s">
        <v>1035</v>
      </c>
      <c r="W1238" s="3" t="s">
        <v>1288</v>
      </c>
      <c r="X1238" s="2">
        <v>45280.535324074073</v>
      </c>
      <c r="Y1238" s="3" t="s">
        <v>899</v>
      </c>
      <c r="Z1238" s="3">
        <v>11.2</v>
      </c>
      <c r="AA1238" s="2">
        <v>45280.524212962962</v>
      </c>
      <c r="AB1238" s="3" t="s">
        <v>538</v>
      </c>
      <c r="AC1238" s="3" t="s">
        <v>30</v>
      </c>
      <c r="AD1238" s="3">
        <v>0.02</v>
      </c>
    </row>
    <row r="1239" spans="1:30" x14ac:dyDescent="0.25">
      <c r="A1239" s="2">
        <v>45280.486412037033</v>
      </c>
      <c r="B1239" s="3">
        <v>197</v>
      </c>
      <c r="C1239" s="3">
        <v>116</v>
      </c>
      <c r="D1239" s="2">
        <v>45280.598923611113</v>
      </c>
      <c r="E1239" s="3">
        <v>73.5</v>
      </c>
      <c r="F1239" s="3">
        <v>9.5</v>
      </c>
      <c r="G1239" s="2">
        <v>45280.590590277774</v>
      </c>
      <c r="H1239" s="3" t="s">
        <v>185</v>
      </c>
      <c r="I1239" s="3">
        <v>1.99</v>
      </c>
      <c r="J1239" s="3">
        <v>0.02</v>
      </c>
      <c r="K1239" s="2">
        <v>45280.561516203699</v>
      </c>
      <c r="L1239" s="3"/>
      <c r="M1239" s="3" t="s">
        <v>949</v>
      </c>
      <c r="N1239" s="2">
        <v>45281.423657407402</v>
      </c>
      <c r="O1239" s="3" t="s">
        <v>911</v>
      </c>
      <c r="P1239" s="3">
        <v>12.6</v>
      </c>
      <c r="Q1239" s="2">
        <v>45281.40143518518</v>
      </c>
      <c r="R1239" s="3" t="s">
        <v>532</v>
      </c>
      <c r="S1239" s="3" t="s">
        <v>30</v>
      </c>
      <c r="T1239" s="3">
        <v>0.02</v>
      </c>
      <c r="U1239" s="2">
        <v>45280.443657407406</v>
      </c>
      <c r="V1239" s="3" t="s">
        <v>1272</v>
      </c>
      <c r="W1239" s="3" t="s">
        <v>1268</v>
      </c>
      <c r="X1239" s="2">
        <v>45280.536712962959</v>
      </c>
      <c r="Y1239" s="3">
        <v>71.5</v>
      </c>
      <c r="Z1239" s="3">
        <v>11.2</v>
      </c>
      <c r="AA1239" s="2">
        <v>45280.525601851856</v>
      </c>
      <c r="AB1239" s="3" t="s">
        <v>810</v>
      </c>
      <c r="AC1239" s="3" t="s">
        <v>30</v>
      </c>
      <c r="AD1239" s="3">
        <v>0.02</v>
      </c>
    </row>
    <row r="1240" spans="1:30" x14ac:dyDescent="0.25">
      <c r="A1240" s="2">
        <v>45280.487812499996</v>
      </c>
      <c r="B1240" s="3">
        <v>74</v>
      </c>
      <c r="C1240" s="3">
        <v>48</v>
      </c>
      <c r="D1240" s="2">
        <v>45280.600312499999</v>
      </c>
      <c r="E1240" s="3" t="s">
        <v>897</v>
      </c>
      <c r="F1240" s="3">
        <v>9.5</v>
      </c>
      <c r="G1240" s="2">
        <v>45280.591979166667</v>
      </c>
      <c r="H1240" s="3" t="s">
        <v>578</v>
      </c>
      <c r="I1240" s="3">
        <v>2.48</v>
      </c>
      <c r="J1240" s="3">
        <v>0.02</v>
      </c>
      <c r="K1240" s="2">
        <v>45280.564189814817</v>
      </c>
      <c r="L1240" s="3" t="s">
        <v>892</v>
      </c>
      <c r="M1240" s="3" t="s">
        <v>1296</v>
      </c>
      <c r="N1240" s="2">
        <v>45281.425046296295</v>
      </c>
      <c r="O1240" s="3" t="s">
        <v>911</v>
      </c>
      <c r="P1240" s="3">
        <v>12.6</v>
      </c>
      <c r="Q1240" s="2">
        <v>45281.402824074074</v>
      </c>
      <c r="R1240" s="3" t="s">
        <v>548</v>
      </c>
      <c r="S1240" s="3" t="s">
        <v>30</v>
      </c>
      <c r="T1240" s="3">
        <v>0.02</v>
      </c>
      <c r="U1240" s="2">
        <v>45280.4450462963</v>
      </c>
      <c r="V1240" s="3" t="s">
        <v>1277</v>
      </c>
      <c r="W1240" s="3" t="s">
        <v>1179</v>
      </c>
      <c r="X1240" s="2">
        <v>45280.538101851853</v>
      </c>
      <c r="Y1240" s="3" t="s">
        <v>899</v>
      </c>
      <c r="Z1240" s="3">
        <v>11.2</v>
      </c>
      <c r="AA1240" s="2">
        <v>45280.526990740742</v>
      </c>
      <c r="AB1240" s="3" t="s">
        <v>1220</v>
      </c>
      <c r="AC1240" s="3" t="s">
        <v>30</v>
      </c>
      <c r="AD1240" s="3">
        <v>0.02</v>
      </c>
    </row>
    <row r="1241" spans="1:30" x14ac:dyDescent="0.25">
      <c r="A1241" s="2">
        <v>45280.48918981482</v>
      </c>
      <c r="B1241" s="3">
        <v>74</v>
      </c>
      <c r="C1241" s="3">
        <v>48</v>
      </c>
      <c r="D1241" s="2">
        <v>45280.601701388892</v>
      </c>
      <c r="E1241" s="3">
        <v>73.5</v>
      </c>
      <c r="F1241" s="3">
        <v>9.5</v>
      </c>
      <c r="G1241" s="2">
        <v>45280.593368055561</v>
      </c>
      <c r="H1241" s="3" t="s">
        <v>817</v>
      </c>
      <c r="I1241" s="3">
        <v>2.71</v>
      </c>
      <c r="J1241" s="3">
        <v>0.02</v>
      </c>
      <c r="K1241" s="2">
        <v>45280.565520833334</v>
      </c>
      <c r="L1241" s="3" t="s">
        <v>1281</v>
      </c>
      <c r="M1241" s="3" t="s">
        <v>870</v>
      </c>
      <c r="N1241" s="2">
        <v>45281.426435185189</v>
      </c>
      <c r="O1241" s="3" t="s">
        <v>911</v>
      </c>
      <c r="P1241" s="3">
        <v>12.6</v>
      </c>
      <c r="Q1241" s="2">
        <v>45281.404212962967</v>
      </c>
      <c r="R1241" s="3" t="s">
        <v>550</v>
      </c>
      <c r="S1241" s="3" t="s">
        <v>30</v>
      </c>
      <c r="T1241" s="3">
        <v>0.02</v>
      </c>
      <c r="U1241" s="2">
        <v>45280.446435185186</v>
      </c>
      <c r="V1241" s="3" t="s">
        <v>1032</v>
      </c>
      <c r="W1241" s="3" t="s">
        <v>1270</v>
      </c>
      <c r="X1241" s="2">
        <v>45280.539490740739</v>
      </c>
      <c r="Y1241" s="3" t="s">
        <v>912</v>
      </c>
      <c r="Z1241" s="3">
        <v>11.1</v>
      </c>
      <c r="AA1241" s="2">
        <v>45280.528379629628</v>
      </c>
      <c r="AB1241" s="3" t="s">
        <v>1116</v>
      </c>
      <c r="AC1241" s="3" t="s">
        <v>30</v>
      </c>
      <c r="AD1241" s="3">
        <v>0.02</v>
      </c>
    </row>
    <row r="1242" spans="1:30" x14ac:dyDescent="0.25">
      <c r="A1242" s="2">
        <v>45280.490578703699</v>
      </c>
      <c r="B1242" s="3">
        <v>65</v>
      </c>
      <c r="C1242" s="3">
        <v>45</v>
      </c>
      <c r="D1242" s="2">
        <v>45280.603090277778</v>
      </c>
      <c r="E1242" s="3" t="s">
        <v>897</v>
      </c>
      <c r="F1242" s="3">
        <v>9.5</v>
      </c>
      <c r="G1242" s="2">
        <v>45280.59475694444</v>
      </c>
      <c r="H1242" s="3" t="s">
        <v>518</v>
      </c>
      <c r="I1242" s="3">
        <v>2.94</v>
      </c>
      <c r="J1242" s="3">
        <v>0.02</v>
      </c>
      <c r="K1242" s="2">
        <v>45280.566307870366</v>
      </c>
      <c r="L1242" s="3" t="s">
        <v>1281</v>
      </c>
      <c r="M1242" s="3" t="s">
        <v>870</v>
      </c>
      <c r="N1242" s="2">
        <v>45281.427824074075</v>
      </c>
      <c r="O1242" s="3">
        <v>66.5</v>
      </c>
      <c r="P1242" s="3">
        <v>12.6</v>
      </c>
      <c r="Q1242" s="2">
        <v>45281.405601851853</v>
      </c>
      <c r="R1242" s="3" t="s">
        <v>1318</v>
      </c>
      <c r="S1242" s="3" t="s">
        <v>30</v>
      </c>
      <c r="T1242" s="3">
        <v>0.02</v>
      </c>
      <c r="U1242" s="2">
        <v>45280.447824074072</v>
      </c>
      <c r="V1242" s="3" t="s">
        <v>1269</v>
      </c>
      <c r="W1242" s="3" t="s">
        <v>920</v>
      </c>
      <c r="X1242" s="2">
        <v>45280.540879629625</v>
      </c>
      <c r="Y1242" s="3">
        <v>70.5</v>
      </c>
      <c r="Z1242" s="3">
        <v>10.9</v>
      </c>
      <c r="AA1242" s="2">
        <v>45280.529768518521</v>
      </c>
      <c r="AB1242" s="3" t="s">
        <v>339</v>
      </c>
      <c r="AC1242" s="3" t="s">
        <v>30</v>
      </c>
      <c r="AD1242" s="3">
        <v>0.02</v>
      </c>
    </row>
    <row r="1243" spans="1:30" x14ac:dyDescent="0.25">
      <c r="A1243" s="2">
        <v>45280.491967592592</v>
      </c>
      <c r="B1243" s="3">
        <v>48</v>
      </c>
      <c r="C1243" s="3">
        <v>27</v>
      </c>
      <c r="D1243" s="2">
        <v>45280.604479166665</v>
      </c>
      <c r="E1243" s="3" t="s">
        <v>897</v>
      </c>
      <c r="F1243" s="3">
        <v>9.4</v>
      </c>
      <c r="G1243" s="2">
        <v>45280.596145833333</v>
      </c>
      <c r="H1243" s="3" t="s">
        <v>795</v>
      </c>
      <c r="I1243" s="3">
        <v>2.84</v>
      </c>
      <c r="J1243" s="3">
        <v>0.02</v>
      </c>
      <c r="K1243" s="2">
        <v>45280.567696759259</v>
      </c>
      <c r="L1243" s="3" t="s">
        <v>938</v>
      </c>
      <c r="M1243" s="3" t="s">
        <v>869</v>
      </c>
      <c r="N1243" s="2">
        <v>45281.429212962961</v>
      </c>
      <c r="O1243" s="3" t="s">
        <v>911</v>
      </c>
      <c r="P1243" s="3">
        <v>12.7</v>
      </c>
      <c r="Q1243" s="2">
        <v>45281.406990740739</v>
      </c>
      <c r="R1243" s="3" t="s">
        <v>990</v>
      </c>
      <c r="S1243" s="3" t="s">
        <v>30</v>
      </c>
      <c r="T1243" s="3">
        <v>0.02</v>
      </c>
      <c r="U1243" s="2">
        <v>45280.449212962965</v>
      </c>
      <c r="V1243" s="3" t="s">
        <v>1177</v>
      </c>
      <c r="W1243" s="3" t="s">
        <v>949</v>
      </c>
      <c r="X1243" s="2">
        <v>45280.542268518519</v>
      </c>
      <c r="Y1243" s="3">
        <v>70.5</v>
      </c>
      <c r="Z1243" s="3" t="s">
        <v>915</v>
      </c>
      <c r="AA1243" s="2">
        <v>45280.531157407408</v>
      </c>
      <c r="AB1243" s="3" t="s">
        <v>554</v>
      </c>
      <c r="AC1243" s="3" t="s">
        <v>30</v>
      </c>
      <c r="AD1243" s="3">
        <v>0.02</v>
      </c>
    </row>
    <row r="1244" spans="1:30" x14ac:dyDescent="0.25">
      <c r="A1244" s="2">
        <v>45280.493356481486</v>
      </c>
      <c r="B1244" s="3">
        <v>48</v>
      </c>
      <c r="C1244" s="3">
        <v>27</v>
      </c>
      <c r="D1244" s="2">
        <v>45280.605868055558</v>
      </c>
      <c r="E1244" s="3" t="s">
        <v>897</v>
      </c>
      <c r="F1244" s="3">
        <v>9.4</v>
      </c>
      <c r="G1244" s="2">
        <v>45280.597534722227</v>
      </c>
      <c r="H1244" s="3" t="s">
        <v>818</v>
      </c>
      <c r="I1244" s="3">
        <v>2.84</v>
      </c>
      <c r="J1244" s="3">
        <v>0.02</v>
      </c>
      <c r="K1244" s="2">
        <v>45280.576087962967</v>
      </c>
      <c r="L1244" s="3" t="s">
        <v>1279</v>
      </c>
      <c r="M1244" s="3" t="s">
        <v>868</v>
      </c>
      <c r="N1244" s="2">
        <v>45281.430601851855</v>
      </c>
      <c r="O1244" s="3">
        <v>65.5</v>
      </c>
      <c r="P1244" s="3">
        <v>12.7</v>
      </c>
      <c r="Q1244" s="2">
        <v>45281.408379629633</v>
      </c>
      <c r="R1244" s="3" t="s">
        <v>1222</v>
      </c>
      <c r="S1244" s="3" t="s">
        <v>30</v>
      </c>
      <c r="T1244" s="3">
        <v>0.02</v>
      </c>
      <c r="U1244" s="2">
        <v>45280.450601851851</v>
      </c>
      <c r="V1244" s="3" t="s">
        <v>1184</v>
      </c>
      <c r="W1244" s="3" t="s">
        <v>904</v>
      </c>
      <c r="X1244" s="2">
        <v>45280.543657407412</v>
      </c>
      <c r="Y1244" s="3" t="s">
        <v>897</v>
      </c>
      <c r="Z1244" s="3">
        <v>11.1</v>
      </c>
      <c r="AA1244" s="2">
        <v>45280.532546296294</v>
      </c>
      <c r="AB1244" s="3" t="s">
        <v>532</v>
      </c>
      <c r="AC1244" s="3" t="s">
        <v>30</v>
      </c>
      <c r="AD1244" s="3">
        <v>0.02</v>
      </c>
    </row>
    <row r="1245" spans="1:30" x14ac:dyDescent="0.25">
      <c r="A1245" s="2">
        <v>45280.494756944448</v>
      </c>
      <c r="B1245" s="3">
        <v>69</v>
      </c>
      <c r="C1245" s="3">
        <v>47</v>
      </c>
      <c r="D1245" s="2">
        <v>45280.607256944444</v>
      </c>
      <c r="E1245" s="3">
        <v>73.5</v>
      </c>
      <c r="F1245" s="3">
        <v>9.4</v>
      </c>
      <c r="G1245" s="2">
        <v>45280.598923611113</v>
      </c>
      <c r="H1245" s="3" t="s">
        <v>767</v>
      </c>
      <c r="I1245" s="3">
        <v>2.71</v>
      </c>
      <c r="J1245" s="3">
        <v>0.02</v>
      </c>
      <c r="K1245" s="2">
        <v>45280.576319444444</v>
      </c>
      <c r="L1245" s="3" t="s">
        <v>1279</v>
      </c>
      <c r="M1245" s="3" t="s">
        <v>868</v>
      </c>
      <c r="N1245" s="2">
        <v>45281.431990740741</v>
      </c>
      <c r="O1245" s="3" t="s">
        <v>911</v>
      </c>
      <c r="P1245" s="3">
        <v>12.8</v>
      </c>
      <c r="Q1245" s="2">
        <v>45281.409768518519</v>
      </c>
      <c r="R1245" s="3" t="s">
        <v>1101</v>
      </c>
      <c r="S1245" s="3" t="s">
        <v>30</v>
      </c>
      <c r="T1245" s="3">
        <v>0.02</v>
      </c>
      <c r="U1245" s="2">
        <v>45280.451990740738</v>
      </c>
      <c r="V1245" s="3" t="s">
        <v>1286</v>
      </c>
      <c r="W1245" s="3" t="s">
        <v>903</v>
      </c>
      <c r="X1245" s="2">
        <v>45280.545046296298</v>
      </c>
      <c r="Y1245" s="3" t="s">
        <v>897</v>
      </c>
      <c r="Z1245" s="3">
        <v>11.3</v>
      </c>
      <c r="AA1245" s="2">
        <v>45280.533935185187</v>
      </c>
      <c r="AB1245" s="3" t="s">
        <v>557</v>
      </c>
      <c r="AC1245" s="3" t="s">
        <v>30</v>
      </c>
      <c r="AD1245" s="3">
        <v>0.02</v>
      </c>
    </row>
    <row r="1246" spans="1:30" x14ac:dyDescent="0.25">
      <c r="A1246" s="2">
        <v>45280.496145833335</v>
      </c>
      <c r="B1246" s="3">
        <v>75</v>
      </c>
      <c r="C1246" s="3">
        <v>49</v>
      </c>
      <c r="D1246" s="2">
        <v>45280.60864583333</v>
      </c>
      <c r="E1246" s="3">
        <v>73.5</v>
      </c>
      <c r="F1246" s="3">
        <v>9.4</v>
      </c>
      <c r="G1246" s="2">
        <v>45280.600312499999</v>
      </c>
      <c r="H1246" s="3" t="s">
        <v>764</v>
      </c>
      <c r="I1246" s="3">
        <v>2.66</v>
      </c>
      <c r="J1246" s="3">
        <v>0.02</v>
      </c>
      <c r="K1246" s="2">
        <v>45280.577708333338</v>
      </c>
      <c r="L1246" s="3" t="s">
        <v>1286</v>
      </c>
      <c r="M1246" s="3" t="s">
        <v>869</v>
      </c>
      <c r="N1246" s="2">
        <v>45281.433379629627</v>
      </c>
      <c r="O1246" s="3">
        <v>65.5</v>
      </c>
      <c r="P1246" s="3">
        <v>12.8</v>
      </c>
      <c r="Q1246" s="2">
        <v>45281.411157407405</v>
      </c>
      <c r="R1246" s="3" t="s">
        <v>1222</v>
      </c>
      <c r="S1246" s="3" t="s">
        <v>30</v>
      </c>
      <c r="T1246" s="3">
        <v>0.02</v>
      </c>
      <c r="U1246" s="2">
        <v>45280.453379629631</v>
      </c>
      <c r="V1246" s="3" t="s">
        <v>1285</v>
      </c>
      <c r="W1246" s="3" t="s">
        <v>902</v>
      </c>
      <c r="X1246" s="2">
        <v>45280.546435185184</v>
      </c>
      <c r="Y1246" s="3" t="s">
        <v>897</v>
      </c>
      <c r="Z1246" s="3">
        <v>11.3</v>
      </c>
      <c r="AA1246" s="2">
        <v>45280.535324074073</v>
      </c>
      <c r="AB1246" s="3" t="s">
        <v>564</v>
      </c>
      <c r="AC1246" s="3" t="s">
        <v>30</v>
      </c>
      <c r="AD1246" s="3">
        <v>0.02</v>
      </c>
    </row>
    <row r="1247" spans="1:30" x14ac:dyDescent="0.25">
      <c r="A1247" s="2">
        <v>45280.497523148151</v>
      </c>
      <c r="B1247" s="3">
        <v>75</v>
      </c>
      <c r="C1247" s="3">
        <v>49</v>
      </c>
      <c r="D1247" s="2">
        <v>45280.610034722224</v>
      </c>
      <c r="E1247" s="3">
        <v>73.5</v>
      </c>
      <c r="F1247" s="3">
        <v>9.4</v>
      </c>
      <c r="G1247" s="2">
        <v>45280.601701388892</v>
      </c>
      <c r="H1247" s="3" t="s">
        <v>765</v>
      </c>
      <c r="I1247" s="3">
        <v>2.61</v>
      </c>
      <c r="J1247" s="3">
        <v>0.02</v>
      </c>
      <c r="K1247" s="2">
        <v>45280.579097222224</v>
      </c>
      <c r="L1247" s="3" t="s">
        <v>1286</v>
      </c>
      <c r="M1247" s="3" t="s">
        <v>869</v>
      </c>
      <c r="N1247" s="2">
        <v>45281.43476851852</v>
      </c>
      <c r="O1247" s="3">
        <v>65.5</v>
      </c>
      <c r="P1247" s="3">
        <v>12.7</v>
      </c>
      <c r="Q1247" s="2">
        <v>45281.412546296298</v>
      </c>
      <c r="R1247" s="3" t="s">
        <v>1314</v>
      </c>
      <c r="S1247" s="3" t="s">
        <v>30</v>
      </c>
      <c r="T1247" s="3">
        <v>0.02</v>
      </c>
      <c r="U1247" s="2">
        <v>45280.454768518517</v>
      </c>
      <c r="V1247" s="3" t="s">
        <v>922</v>
      </c>
      <c r="W1247" s="3" t="s">
        <v>900</v>
      </c>
      <c r="X1247" s="2">
        <v>45280.547824074078</v>
      </c>
      <c r="Y1247" s="3">
        <v>73.5</v>
      </c>
      <c r="Z1247" s="3">
        <v>11.4</v>
      </c>
      <c r="AA1247" s="2">
        <v>45280.536712962959</v>
      </c>
      <c r="AB1247" s="3" t="s">
        <v>957</v>
      </c>
      <c r="AC1247" s="3" t="s">
        <v>30</v>
      </c>
      <c r="AD1247" s="3">
        <v>0.02</v>
      </c>
    </row>
    <row r="1248" spans="1:30" x14ac:dyDescent="0.25">
      <c r="A1248" s="2">
        <v>45280.498923611114</v>
      </c>
      <c r="B1248" s="3">
        <v>70</v>
      </c>
      <c r="C1248" s="3">
        <v>44</v>
      </c>
      <c r="D1248" s="2">
        <v>45280.61142361111</v>
      </c>
      <c r="E1248" s="3">
        <v>74.5</v>
      </c>
      <c r="F1248" s="3">
        <v>9.5</v>
      </c>
      <c r="G1248" s="2">
        <v>45280.603090277778</v>
      </c>
      <c r="H1248" s="3" t="s">
        <v>430</v>
      </c>
      <c r="I1248" s="3">
        <v>2.62</v>
      </c>
      <c r="J1248" s="3">
        <v>0.02</v>
      </c>
      <c r="K1248" s="2">
        <v>45280.58048611111</v>
      </c>
      <c r="L1248" s="3" t="s">
        <v>1274</v>
      </c>
      <c r="M1248" s="3" t="s">
        <v>881</v>
      </c>
      <c r="N1248" s="2">
        <v>45281.437546296293</v>
      </c>
      <c r="O1248" s="3" t="s">
        <v>911</v>
      </c>
      <c r="P1248" s="3">
        <v>12.8</v>
      </c>
      <c r="Q1248" s="2">
        <v>45281.413935185185</v>
      </c>
      <c r="R1248" s="3" t="s">
        <v>1164</v>
      </c>
      <c r="S1248" s="3" t="s">
        <v>30</v>
      </c>
      <c r="T1248" s="3">
        <v>0.02</v>
      </c>
      <c r="U1248" s="2">
        <v>45280.456157407403</v>
      </c>
      <c r="V1248" s="3" t="s">
        <v>922</v>
      </c>
      <c r="W1248" s="3" t="s">
        <v>896</v>
      </c>
      <c r="X1248" s="2">
        <v>45280.549212962964</v>
      </c>
      <c r="Y1248" s="3" t="s">
        <v>899</v>
      </c>
      <c r="Z1248" s="3">
        <v>11.5</v>
      </c>
      <c r="AA1248" s="2">
        <v>45280.538101851853</v>
      </c>
      <c r="AB1248" s="3" t="s">
        <v>563</v>
      </c>
      <c r="AC1248" s="3" t="s">
        <v>30</v>
      </c>
      <c r="AD1248" s="3">
        <v>0.02</v>
      </c>
    </row>
    <row r="1249" spans="1:30" x14ac:dyDescent="0.25">
      <c r="A1249" s="2">
        <v>45280.500300925924</v>
      </c>
      <c r="B1249" s="3">
        <v>81</v>
      </c>
      <c r="C1249" s="3">
        <v>54</v>
      </c>
      <c r="D1249" s="2">
        <v>45280.612812499996</v>
      </c>
      <c r="E1249" s="3">
        <v>74.5</v>
      </c>
      <c r="F1249" s="3">
        <v>9.5</v>
      </c>
      <c r="G1249" s="2">
        <v>45280.604479166665</v>
      </c>
      <c r="H1249" s="3" t="s">
        <v>185</v>
      </c>
      <c r="I1249" s="3">
        <v>2.61</v>
      </c>
      <c r="J1249" s="3">
        <v>0.02</v>
      </c>
      <c r="K1249" s="2">
        <v>45280.58326388889</v>
      </c>
      <c r="L1249" s="3" t="s">
        <v>1291</v>
      </c>
      <c r="M1249" s="3" t="s">
        <v>866</v>
      </c>
      <c r="N1249" s="2">
        <v>45281.438935185186</v>
      </c>
      <c r="O1249" s="3">
        <v>64.5</v>
      </c>
      <c r="P1249" s="3">
        <v>12.9</v>
      </c>
      <c r="Q1249" s="2">
        <v>45281.415324074071</v>
      </c>
      <c r="R1249" s="3" t="s">
        <v>1117</v>
      </c>
      <c r="S1249" s="3" t="s">
        <v>30</v>
      </c>
      <c r="T1249" s="3">
        <v>0.02</v>
      </c>
      <c r="U1249" s="2">
        <v>45280.457546296297</v>
      </c>
      <c r="V1249" s="3" t="s">
        <v>1274</v>
      </c>
      <c r="W1249" s="3" t="s">
        <v>893</v>
      </c>
      <c r="X1249" s="2">
        <v>45280.55060185185</v>
      </c>
      <c r="Y1249" s="3" t="s">
        <v>899</v>
      </c>
      <c r="Z1249" s="3">
        <v>11.6</v>
      </c>
      <c r="AA1249" s="2">
        <v>45280.539490740739</v>
      </c>
      <c r="AB1249" s="3" t="s">
        <v>563</v>
      </c>
      <c r="AC1249" s="3" t="s">
        <v>30</v>
      </c>
      <c r="AD1249" s="3">
        <v>0.02</v>
      </c>
    </row>
    <row r="1250" spans="1:30" x14ac:dyDescent="0.25">
      <c r="A1250" s="2">
        <v>45280.501689814817</v>
      </c>
      <c r="B1250" s="3">
        <v>81</v>
      </c>
      <c r="C1250" s="3">
        <v>54</v>
      </c>
      <c r="D1250" s="2">
        <v>45280.614201388889</v>
      </c>
      <c r="E1250" s="3">
        <v>74.5</v>
      </c>
      <c r="F1250" s="3">
        <v>9.5</v>
      </c>
      <c r="G1250" s="2">
        <v>45280.605868055558</v>
      </c>
      <c r="H1250" s="3" t="s">
        <v>430</v>
      </c>
      <c r="I1250" s="3">
        <v>2.5499999999999998</v>
      </c>
      <c r="J1250" s="3">
        <v>0.02</v>
      </c>
      <c r="K1250" s="2">
        <v>45280.586041666669</v>
      </c>
      <c r="L1250" s="3" t="s">
        <v>1297</v>
      </c>
      <c r="M1250" s="3" t="s">
        <v>895</v>
      </c>
      <c r="N1250" s="2">
        <v>45281.440324074079</v>
      </c>
      <c r="O1250" s="3" t="s">
        <v>892</v>
      </c>
      <c r="P1250" s="3">
        <v>12.9</v>
      </c>
      <c r="Q1250" s="2">
        <v>45281.416712962964</v>
      </c>
      <c r="R1250" s="3" t="s">
        <v>1222</v>
      </c>
      <c r="S1250" s="3" t="s">
        <v>30</v>
      </c>
      <c r="T1250" s="3">
        <v>0.02</v>
      </c>
      <c r="U1250" s="2">
        <v>45280.45893518519</v>
      </c>
      <c r="V1250" s="3" t="s">
        <v>930</v>
      </c>
      <c r="W1250" s="3" t="s">
        <v>893</v>
      </c>
      <c r="X1250" s="2">
        <v>45280.551990740743</v>
      </c>
      <c r="Y1250" s="3">
        <v>71.5</v>
      </c>
      <c r="Z1250" s="3">
        <v>11.7</v>
      </c>
      <c r="AA1250" s="2">
        <v>45280.540879629625</v>
      </c>
      <c r="AB1250" s="3" t="s">
        <v>1139</v>
      </c>
      <c r="AC1250" s="3" t="s">
        <v>30</v>
      </c>
      <c r="AD1250" s="3">
        <v>0.02</v>
      </c>
    </row>
    <row r="1251" spans="1:30" x14ac:dyDescent="0.25">
      <c r="A1251" s="2">
        <v>45280.503078703703</v>
      </c>
      <c r="B1251" s="3">
        <v>71</v>
      </c>
      <c r="C1251" s="3">
        <v>44</v>
      </c>
      <c r="D1251" s="2">
        <v>45280.615590277783</v>
      </c>
      <c r="E1251" s="3">
        <v>74.5</v>
      </c>
      <c r="F1251" s="3">
        <v>9.5</v>
      </c>
      <c r="G1251" s="2">
        <v>45280.607256944444</v>
      </c>
      <c r="H1251" s="3" t="s">
        <v>770</v>
      </c>
      <c r="I1251" s="3">
        <v>2.5099999999999998</v>
      </c>
      <c r="J1251" s="3">
        <v>0.02</v>
      </c>
      <c r="K1251" s="2">
        <v>45280.590208333335</v>
      </c>
      <c r="L1251" s="3" t="s">
        <v>831</v>
      </c>
      <c r="M1251" s="3" t="s">
        <v>1003</v>
      </c>
      <c r="N1251" s="2">
        <v>45281.441712962958</v>
      </c>
      <c r="O1251" s="3">
        <v>63.5</v>
      </c>
      <c r="P1251" s="3">
        <v>12.9</v>
      </c>
      <c r="Q1251" s="2">
        <v>45281.41810185185</v>
      </c>
      <c r="R1251" s="3" t="s">
        <v>1128</v>
      </c>
      <c r="S1251" s="3" t="s">
        <v>30</v>
      </c>
      <c r="T1251" s="3">
        <v>0.02</v>
      </c>
      <c r="U1251" s="2">
        <v>45280.460324074069</v>
      </c>
      <c r="V1251" s="3" t="s">
        <v>1291</v>
      </c>
      <c r="W1251" s="3" t="s">
        <v>895</v>
      </c>
      <c r="X1251" s="2">
        <v>45280.553379629629</v>
      </c>
      <c r="Y1251" s="3" t="s">
        <v>898</v>
      </c>
      <c r="Z1251" s="3">
        <v>11.7</v>
      </c>
      <c r="AA1251" s="2">
        <v>45280.542268518519</v>
      </c>
      <c r="AB1251" s="3" t="s">
        <v>1223</v>
      </c>
      <c r="AC1251" s="3" t="s">
        <v>30</v>
      </c>
      <c r="AD1251" s="3">
        <v>0.02</v>
      </c>
    </row>
    <row r="1252" spans="1:30" x14ac:dyDescent="0.25">
      <c r="A1252" s="2">
        <v>45280.504467592589</v>
      </c>
      <c r="B1252" s="3">
        <v>54</v>
      </c>
      <c r="C1252" s="3">
        <v>36</v>
      </c>
      <c r="D1252" s="2">
        <v>45280.616979166662</v>
      </c>
      <c r="E1252" s="3">
        <v>74.5</v>
      </c>
      <c r="F1252" s="3">
        <v>9.5</v>
      </c>
      <c r="G1252" s="2">
        <v>45280.60864583333</v>
      </c>
      <c r="H1252" s="3" t="s">
        <v>768</v>
      </c>
      <c r="I1252" s="3">
        <v>2.61</v>
      </c>
      <c r="J1252" s="3">
        <v>0.02</v>
      </c>
      <c r="K1252" s="2">
        <v>45280.594375000001</v>
      </c>
      <c r="L1252" s="3" t="s">
        <v>1188</v>
      </c>
      <c r="M1252" s="3" t="s">
        <v>965</v>
      </c>
      <c r="N1252" s="2">
        <v>45281.443101851852</v>
      </c>
      <c r="O1252" s="3">
        <v>63.5</v>
      </c>
      <c r="P1252" s="3">
        <v>12.8</v>
      </c>
      <c r="Q1252" s="2">
        <v>45281.419490740736</v>
      </c>
      <c r="R1252" s="3" t="s">
        <v>1238</v>
      </c>
      <c r="S1252" s="3" t="s">
        <v>30</v>
      </c>
      <c r="T1252" s="3">
        <v>0.02</v>
      </c>
      <c r="U1252" s="2">
        <v>45280.461712962962</v>
      </c>
      <c r="V1252" s="3" t="s">
        <v>1287</v>
      </c>
      <c r="W1252" s="3" t="s">
        <v>902</v>
      </c>
      <c r="X1252" s="2">
        <v>45280.554768518516</v>
      </c>
      <c r="Y1252" s="3" t="s">
        <v>898</v>
      </c>
      <c r="Z1252" s="3">
        <v>11.7</v>
      </c>
      <c r="AA1252" s="2">
        <v>45280.543657407412</v>
      </c>
      <c r="AB1252" s="3" t="s">
        <v>1223</v>
      </c>
      <c r="AC1252" s="3" t="s">
        <v>30</v>
      </c>
      <c r="AD1252" s="3">
        <v>0.02</v>
      </c>
    </row>
    <row r="1253" spans="1:30" x14ac:dyDescent="0.25">
      <c r="A1253" s="2">
        <v>45280.505856481483</v>
      </c>
      <c r="B1253" s="3">
        <v>54</v>
      </c>
      <c r="C1253" s="3">
        <v>36</v>
      </c>
      <c r="D1253" s="2">
        <v>45280.618368055555</v>
      </c>
      <c r="E1253" s="3" t="s">
        <v>900</v>
      </c>
      <c r="F1253" s="3">
        <v>9.5</v>
      </c>
      <c r="G1253" s="2">
        <v>45280.610034722224</v>
      </c>
      <c r="H1253" s="3" t="s">
        <v>819</v>
      </c>
      <c r="I1253" s="3">
        <v>2.57</v>
      </c>
      <c r="J1253" s="3">
        <v>0.02</v>
      </c>
      <c r="K1253" s="2">
        <v>45280.595763888894</v>
      </c>
      <c r="L1253" s="3" t="s">
        <v>1188</v>
      </c>
      <c r="M1253" s="3" t="s">
        <v>965</v>
      </c>
      <c r="N1253" s="2">
        <v>45281.444490740745</v>
      </c>
      <c r="O1253" s="3">
        <v>63.5</v>
      </c>
      <c r="P1253" s="3">
        <v>12.7</v>
      </c>
      <c r="Q1253" s="2">
        <v>45281.42087962963</v>
      </c>
      <c r="R1253" s="3" t="s">
        <v>1110</v>
      </c>
      <c r="S1253" s="3" t="s">
        <v>30</v>
      </c>
      <c r="T1253" s="3">
        <v>0.02</v>
      </c>
      <c r="U1253" s="2">
        <v>45280.462453703702</v>
      </c>
      <c r="V1253" s="3" t="s">
        <v>1170</v>
      </c>
      <c r="W1253" s="3" t="s">
        <v>988</v>
      </c>
      <c r="X1253" s="2">
        <v>45280.556157407409</v>
      </c>
      <c r="Y1253" s="3" t="s">
        <v>912</v>
      </c>
      <c r="Z1253" s="3">
        <v>11.5</v>
      </c>
      <c r="AA1253" s="2">
        <v>45280.545046296298</v>
      </c>
      <c r="AB1253" s="3" t="s">
        <v>339</v>
      </c>
      <c r="AC1253" s="3" t="s">
        <v>30</v>
      </c>
      <c r="AD1253" s="3">
        <v>0.02</v>
      </c>
    </row>
    <row r="1254" spans="1:30" x14ac:dyDescent="0.25">
      <c r="A1254" s="2">
        <v>45280.507245370369</v>
      </c>
      <c r="B1254" s="3">
        <v>51</v>
      </c>
      <c r="C1254" s="3">
        <v>33</v>
      </c>
      <c r="D1254" s="2">
        <v>45281.354942129634</v>
      </c>
      <c r="E1254" s="3">
        <v>57.5</v>
      </c>
      <c r="F1254" s="3" t="s">
        <v>880</v>
      </c>
      <c r="G1254" s="2">
        <v>45280.61142361111</v>
      </c>
      <c r="H1254" s="3" t="s">
        <v>769</v>
      </c>
      <c r="I1254" s="3">
        <v>2.29</v>
      </c>
      <c r="J1254" s="3">
        <v>0.02</v>
      </c>
      <c r="K1254" s="2">
        <v>45280.59993055556</v>
      </c>
      <c r="L1254" s="3" t="s">
        <v>1108</v>
      </c>
      <c r="M1254" s="3" t="s">
        <v>1246</v>
      </c>
      <c r="N1254" s="2">
        <v>45281.445879629631</v>
      </c>
      <c r="O1254" s="3" t="s">
        <v>892</v>
      </c>
      <c r="P1254" s="3">
        <v>12.7</v>
      </c>
      <c r="Q1254" s="2">
        <v>45281.422268518523</v>
      </c>
      <c r="R1254" s="3" t="s">
        <v>1110</v>
      </c>
      <c r="S1254" s="3" t="s">
        <v>30</v>
      </c>
      <c r="T1254" s="3">
        <v>0.02</v>
      </c>
      <c r="U1254" s="2">
        <v>45280.463101851856</v>
      </c>
      <c r="V1254" s="3" t="s">
        <v>1170</v>
      </c>
      <c r="W1254" s="3" t="s">
        <v>988</v>
      </c>
      <c r="X1254" s="2">
        <v>45280.558935185181</v>
      </c>
      <c r="Y1254" s="3">
        <v>69.5</v>
      </c>
      <c r="Z1254" s="3" t="s">
        <v>915</v>
      </c>
      <c r="AA1254" s="2">
        <v>45280.546435185184</v>
      </c>
      <c r="AB1254" s="3" t="s">
        <v>551</v>
      </c>
      <c r="AC1254" s="3" t="s">
        <v>30</v>
      </c>
      <c r="AD1254" s="3">
        <v>0.02</v>
      </c>
    </row>
    <row r="1255" spans="1:30" x14ac:dyDescent="0.25">
      <c r="A1255" s="2">
        <v>45280.508634259255</v>
      </c>
      <c r="B1255" s="3">
        <v>59</v>
      </c>
      <c r="C1255" s="3">
        <v>27</v>
      </c>
      <c r="D1255" s="2">
        <v>45281.35701388889</v>
      </c>
      <c r="E1255" s="3" t="s">
        <v>890</v>
      </c>
      <c r="F1255" s="3">
        <v>12.6</v>
      </c>
      <c r="G1255" s="2">
        <v>45280.612812499996</v>
      </c>
      <c r="H1255" s="3" t="s">
        <v>425</v>
      </c>
      <c r="I1255" s="3">
        <v>2.35</v>
      </c>
      <c r="J1255" s="3">
        <v>0.02</v>
      </c>
      <c r="K1255" s="2">
        <v>45280.605486111112</v>
      </c>
      <c r="L1255" s="3" t="s">
        <v>1237</v>
      </c>
      <c r="M1255" s="3" t="s">
        <v>968</v>
      </c>
      <c r="N1255" s="2">
        <v>45281.447268518517</v>
      </c>
      <c r="O1255" s="3">
        <v>64.5</v>
      </c>
      <c r="P1255" s="3">
        <v>12.6</v>
      </c>
      <c r="Q1255" s="2">
        <v>45281.423657407402</v>
      </c>
      <c r="R1255" s="3" t="s">
        <v>565</v>
      </c>
      <c r="S1255" s="3" t="s">
        <v>30</v>
      </c>
      <c r="T1255" s="3">
        <v>0.02</v>
      </c>
      <c r="U1255" s="2">
        <v>45280.464490740742</v>
      </c>
      <c r="V1255" s="3" t="s">
        <v>1050</v>
      </c>
      <c r="W1255" s="3" t="s">
        <v>1005</v>
      </c>
      <c r="X1255" s="2">
        <v>45280.560324074075</v>
      </c>
      <c r="Y1255" s="3">
        <v>69.5</v>
      </c>
      <c r="Z1255" s="3">
        <v>10.8</v>
      </c>
      <c r="AA1255" s="2">
        <v>45280.547824074078</v>
      </c>
      <c r="AB1255" s="3" t="s">
        <v>1220</v>
      </c>
      <c r="AC1255" s="3" t="s">
        <v>30</v>
      </c>
      <c r="AD1255" s="3">
        <v>0.02</v>
      </c>
    </row>
    <row r="1256" spans="1:30" x14ac:dyDescent="0.25">
      <c r="A1256" s="2">
        <v>45280.510023148148</v>
      </c>
      <c r="B1256" s="3">
        <v>59</v>
      </c>
      <c r="C1256" s="3">
        <v>27</v>
      </c>
      <c r="D1256" s="2">
        <v>45281.358402777776</v>
      </c>
      <c r="E1256" s="3">
        <v>62.5</v>
      </c>
      <c r="F1256" s="3" t="s">
        <v>914</v>
      </c>
      <c r="G1256" s="2">
        <v>45280.614201388889</v>
      </c>
      <c r="H1256" s="3" t="s">
        <v>820</v>
      </c>
      <c r="I1256" s="3">
        <v>2.34</v>
      </c>
      <c r="J1256" s="3">
        <v>0.02</v>
      </c>
      <c r="K1256" s="2">
        <v>45280.611041666663</v>
      </c>
      <c r="L1256" s="3" t="s">
        <v>1142</v>
      </c>
      <c r="M1256" s="3" t="s">
        <v>1086</v>
      </c>
      <c r="N1256" s="2">
        <v>45281.450046296297</v>
      </c>
      <c r="O1256" s="3">
        <v>65.5</v>
      </c>
      <c r="P1256" s="3">
        <v>12.6</v>
      </c>
      <c r="Q1256" s="2">
        <v>45281.425046296295</v>
      </c>
      <c r="R1256" s="3" t="s">
        <v>565</v>
      </c>
      <c r="S1256" s="3" t="s">
        <v>30</v>
      </c>
      <c r="T1256" s="3">
        <v>0.02</v>
      </c>
      <c r="U1256" s="2">
        <v>45280.465879629628</v>
      </c>
      <c r="V1256" s="3" t="s">
        <v>1443</v>
      </c>
      <c r="W1256" s="3" t="s">
        <v>1267</v>
      </c>
      <c r="X1256" s="2">
        <v>45280.56181712963</v>
      </c>
      <c r="Y1256" s="3">
        <v>69.5</v>
      </c>
      <c r="Z1256" s="3">
        <v>10.7</v>
      </c>
      <c r="AA1256" s="2">
        <v>45280.549212962964</v>
      </c>
      <c r="AB1256" s="3" t="s">
        <v>539</v>
      </c>
      <c r="AC1256" s="3" t="s">
        <v>30</v>
      </c>
      <c r="AD1256" s="3">
        <v>0.02</v>
      </c>
    </row>
    <row r="1257" spans="1:30" x14ac:dyDescent="0.25">
      <c r="A1257" s="2">
        <v>45280.511423611111</v>
      </c>
      <c r="B1257" s="3">
        <v>50</v>
      </c>
      <c r="C1257" s="3">
        <v>32</v>
      </c>
      <c r="D1257" s="2">
        <v>45281.359803240739</v>
      </c>
      <c r="E1257" s="3" t="s">
        <v>892</v>
      </c>
      <c r="F1257" s="3">
        <v>11.4</v>
      </c>
      <c r="G1257" s="2">
        <v>45280.615590277783</v>
      </c>
      <c r="H1257" s="3" t="s">
        <v>821</v>
      </c>
      <c r="I1257" s="3">
        <v>2.4</v>
      </c>
      <c r="J1257" s="3">
        <v>0.02</v>
      </c>
      <c r="K1257" s="2">
        <v>45280.612430555557</v>
      </c>
      <c r="L1257" s="3" t="s">
        <v>1142</v>
      </c>
      <c r="M1257" s="3" t="s">
        <v>1086</v>
      </c>
      <c r="N1257" s="2">
        <v>45281.451435185183</v>
      </c>
      <c r="O1257" s="3" t="s">
        <v>911</v>
      </c>
      <c r="P1257" s="3">
        <v>12.6</v>
      </c>
      <c r="Q1257" s="2">
        <v>45281.426435185189</v>
      </c>
      <c r="R1257" s="3" t="s">
        <v>1238</v>
      </c>
      <c r="S1257" s="3" t="s">
        <v>30</v>
      </c>
      <c r="T1257" s="3">
        <v>0.02</v>
      </c>
      <c r="U1257" s="2">
        <v>45280.467268518521</v>
      </c>
      <c r="V1257" s="3" t="s">
        <v>1064</v>
      </c>
      <c r="W1257" s="3" t="s">
        <v>1171</v>
      </c>
      <c r="X1257" s="2">
        <v>45280.563101851847</v>
      </c>
      <c r="Y1257" s="3" t="s">
        <v>912</v>
      </c>
      <c r="Z1257" s="3">
        <v>10.5</v>
      </c>
      <c r="AA1257" s="2">
        <v>45280.55060185185</v>
      </c>
      <c r="AB1257" s="3" t="s">
        <v>336</v>
      </c>
      <c r="AC1257" s="3" t="s">
        <v>30</v>
      </c>
      <c r="AD1257" s="3">
        <v>0.02</v>
      </c>
    </row>
    <row r="1258" spans="1:30" x14ac:dyDescent="0.25">
      <c r="A1258" s="2">
        <v>45280.512800925921</v>
      </c>
      <c r="B1258" s="3">
        <v>34</v>
      </c>
      <c r="C1258" s="3">
        <v>21</v>
      </c>
      <c r="D1258" s="2">
        <v>45281.361180555556</v>
      </c>
      <c r="E1258" s="3" t="s">
        <v>911</v>
      </c>
      <c r="F1258" s="3" t="s">
        <v>915</v>
      </c>
      <c r="G1258" s="2">
        <v>45280.616979166662</v>
      </c>
      <c r="H1258" s="3" t="s">
        <v>822</v>
      </c>
      <c r="I1258" s="3">
        <v>2.13</v>
      </c>
      <c r="J1258" s="3">
        <v>0.02</v>
      </c>
      <c r="K1258" s="2">
        <v>45280.616597222222</v>
      </c>
      <c r="L1258" s="3" t="s">
        <v>303</v>
      </c>
      <c r="M1258" s="3" t="s">
        <v>434</v>
      </c>
      <c r="N1258" s="2">
        <v>45281.45149305556</v>
      </c>
      <c r="O1258" s="3" t="s">
        <v>911</v>
      </c>
      <c r="P1258" s="3">
        <v>12.6</v>
      </c>
      <c r="Q1258" s="2">
        <v>45281.427824074075</v>
      </c>
      <c r="R1258" s="3" t="s">
        <v>1101</v>
      </c>
      <c r="S1258" s="3" t="s">
        <v>30</v>
      </c>
      <c r="T1258" s="3">
        <v>0.02</v>
      </c>
      <c r="U1258" s="2">
        <v>45280.468657407408</v>
      </c>
      <c r="V1258" s="3" t="s">
        <v>1311</v>
      </c>
      <c r="W1258" s="3" t="s">
        <v>1006</v>
      </c>
      <c r="X1258" s="2">
        <v>45280.56449074074</v>
      </c>
      <c r="Y1258" s="3">
        <v>70.5</v>
      </c>
      <c r="Z1258" s="3">
        <v>10.4</v>
      </c>
      <c r="AA1258" s="2">
        <v>45280.551990740743</v>
      </c>
      <c r="AB1258" s="3" t="s">
        <v>544</v>
      </c>
      <c r="AC1258" s="3" t="s">
        <v>30</v>
      </c>
      <c r="AD1258" s="3">
        <v>0.02</v>
      </c>
    </row>
    <row r="1259" spans="1:30" x14ac:dyDescent="0.25">
      <c r="A1259" s="2">
        <v>45280.514189814814</v>
      </c>
      <c r="B1259" s="3">
        <v>34</v>
      </c>
      <c r="C1259" s="3">
        <v>21</v>
      </c>
      <c r="D1259" s="2">
        <v>45281.362569444449</v>
      </c>
      <c r="E1259" s="3" t="s">
        <v>911</v>
      </c>
      <c r="F1259" s="3">
        <v>10.8</v>
      </c>
      <c r="G1259" s="2">
        <v>45280.618368055555</v>
      </c>
      <c r="H1259" s="3" t="s">
        <v>181</v>
      </c>
      <c r="I1259" s="3">
        <v>2.2400000000000002</v>
      </c>
      <c r="J1259" s="3">
        <v>0.02</v>
      </c>
      <c r="K1259" s="2">
        <v>45281.35328703704</v>
      </c>
      <c r="L1259" s="3" t="s">
        <v>896</v>
      </c>
      <c r="M1259" s="3" t="s">
        <v>1296</v>
      </c>
      <c r="N1259" s="2">
        <v>45281.451539351852</v>
      </c>
      <c r="O1259" s="3" t="s">
        <v>911</v>
      </c>
      <c r="P1259" s="3">
        <v>12.6</v>
      </c>
      <c r="Q1259" s="2">
        <v>45281.429212962961</v>
      </c>
      <c r="R1259" s="3" t="s">
        <v>1117</v>
      </c>
      <c r="S1259" s="3" t="s">
        <v>30</v>
      </c>
      <c r="T1259" s="3">
        <v>0.02</v>
      </c>
      <c r="U1259" s="2">
        <v>45280.470046296294</v>
      </c>
      <c r="V1259" s="3" t="s">
        <v>1245</v>
      </c>
      <c r="W1259" s="3" t="s">
        <v>1071</v>
      </c>
      <c r="X1259" s="2">
        <v>45280.565879629634</v>
      </c>
      <c r="Y1259" s="3">
        <v>71.5</v>
      </c>
      <c r="Z1259" s="3">
        <v>10.3</v>
      </c>
      <c r="AA1259" s="2">
        <v>45280.553379629629</v>
      </c>
      <c r="AB1259" s="3" t="s">
        <v>203</v>
      </c>
      <c r="AC1259" s="3" t="s">
        <v>30</v>
      </c>
      <c r="AD1259" s="3">
        <v>0.02</v>
      </c>
    </row>
    <row r="1260" spans="1:30" x14ac:dyDescent="0.25">
      <c r="A1260" s="2">
        <v>45280.515578703707</v>
      </c>
      <c r="B1260" s="3">
        <v>53</v>
      </c>
      <c r="C1260" s="3">
        <v>28</v>
      </c>
      <c r="D1260" s="2">
        <v>45281.363958333328</v>
      </c>
      <c r="E1260" s="3">
        <v>67.5</v>
      </c>
      <c r="F1260" s="3">
        <v>10.5</v>
      </c>
      <c r="G1260" s="2">
        <v>45281.354942129634</v>
      </c>
      <c r="H1260" s="3" t="s">
        <v>823</v>
      </c>
      <c r="I1260" s="3" t="s">
        <v>30</v>
      </c>
      <c r="J1260" s="3">
        <v>0.02</v>
      </c>
      <c r="K1260" s="2">
        <v>45281.354212962964</v>
      </c>
      <c r="L1260" s="3" t="s">
        <v>896</v>
      </c>
      <c r="M1260" s="3" t="s">
        <v>1296</v>
      </c>
      <c r="N1260" s="2">
        <v>45281.452824074076</v>
      </c>
      <c r="O1260" s="3">
        <v>66.5</v>
      </c>
      <c r="P1260" s="3">
        <v>12.6</v>
      </c>
      <c r="Q1260" s="2">
        <v>45281.430601851855</v>
      </c>
      <c r="R1260" s="3" t="s">
        <v>1142</v>
      </c>
      <c r="S1260" s="3" t="s">
        <v>30</v>
      </c>
      <c r="T1260" s="3">
        <v>0.02</v>
      </c>
      <c r="U1260" s="2">
        <v>45280.471435185187</v>
      </c>
      <c r="V1260" s="3" t="s">
        <v>931</v>
      </c>
      <c r="W1260" s="3" t="s">
        <v>1005</v>
      </c>
      <c r="X1260" s="2">
        <v>45280.56726851852</v>
      </c>
      <c r="Y1260" s="3" t="s">
        <v>899</v>
      </c>
      <c r="Z1260" s="3">
        <v>10.3</v>
      </c>
      <c r="AA1260" s="2">
        <v>45280.554768518516</v>
      </c>
      <c r="AB1260" s="3" t="s">
        <v>568</v>
      </c>
      <c r="AC1260" s="3" t="s">
        <v>30</v>
      </c>
      <c r="AD1260" s="3">
        <v>0.02</v>
      </c>
    </row>
    <row r="1261" spans="1:30" x14ac:dyDescent="0.25">
      <c r="A1261" s="2">
        <v>45280.51697916667</v>
      </c>
      <c r="B1261" s="3">
        <v>37</v>
      </c>
      <c r="C1261" s="3">
        <v>21</v>
      </c>
      <c r="D1261" s="2">
        <v>45281.365358796298</v>
      </c>
      <c r="E1261" s="3" t="s">
        <v>891</v>
      </c>
      <c r="F1261" s="3">
        <v>10.3</v>
      </c>
      <c r="G1261" s="2">
        <v>45281.35701388889</v>
      </c>
      <c r="H1261" s="3" t="s">
        <v>824</v>
      </c>
      <c r="I1261" s="3" t="s">
        <v>30</v>
      </c>
      <c r="J1261" s="3">
        <v>0.02</v>
      </c>
      <c r="K1261" s="2">
        <v>45281.355613425927</v>
      </c>
      <c r="L1261" s="3" t="s">
        <v>905</v>
      </c>
      <c r="M1261" s="3" t="s">
        <v>882</v>
      </c>
      <c r="N1261" s="2">
        <v>45281.452881944446</v>
      </c>
      <c r="O1261" s="3">
        <v>66.5</v>
      </c>
      <c r="P1261" s="3">
        <v>12.6</v>
      </c>
      <c r="Q1261" s="2">
        <v>45281.431990740741</v>
      </c>
      <c r="R1261" s="3" t="s">
        <v>520</v>
      </c>
      <c r="S1261" s="3" t="s">
        <v>30</v>
      </c>
      <c r="T1261" s="3">
        <v>0.02</v>
      </c>
      <c r="U1261" s="2">
        <v>45280.472824074073</v>
      </c>
      <c r="V1261" s="3" t="s">
        <v>1064</v>
      </c>
      <c r="W1261" s="3" t="s">
        <v>1246</v>
      </c>
      <c r="X1261" s="2">
        <v>45280.568657407406</v>
      </c>
      <c r="Y1261" s="3" t="s">
        <v>899</v>
      </c>
      <c r="Z1261" s="3">
        <v>10.199999999999999</v>
      </c>
      <c r="AA1261" s="2">
        <v>45280.556157407409</v>
      </c>
      <c r="AB1261" s="3" t="s">
        <v>810</v>
      </c>
      <c r="AC1261" s="3" t="s">
        <v>30</v>
      </c>
      <c r="AD1261" s="3">
        <v>0.02</v>
      </c>
    </row>
    <row r="1262" spans="1:30" x14ac:dyDescent="0.25">
      <c r="A1262" s="2">
        <v>45280.51835648148</v>
      </c>
      <c r="B1262" s="3">
        <v>37</v>
      </c>
      <c r="C1262" s="3">
        <v>21</v>
      </c>
      <c r="D1262" s="2">
        <v>45281.366747685184</v>
      </c>
      <c r="E1262" s="3" t="s">
        <v>893</v>
      </c>
      <c r="F1262" s="3">
        <v>10.1</v>
      </c>
      <c r="G1262" s="2">
        <v>45281.358402777776</v>
      </c>
      <c r="H1262" s="3" t="s">
        <v>533</v>
      </c>
      <c r="I1262" s="3" t="s">
        <v>30</v>
      </c>
      <c r="J1262" s="3">
        <v>0.02</v>
      </c>
      <c r="K1262" s="2">
        <v>45281.356990740736</v>
      </c>
      <c r="L1262" s="3" t="s">
        <v>1060</v>
      </c>
      <c r="M1262" s="3" t="s">
        <v>1289</v>
      </c>
      <c r="N1262" s="2">
        <v>45281.452939814815</v>
      </c>
      <c r="O1262" s="3">
        <v>66.5</v>
      </c>
      <c r="P1262" s="3">
        <v>12.6</v>
      </c>
      <c r="Q1262" s="2">
        <v>45281.433379629627</v>
      </c>
      <c r="R1262" s="3" t="s">
        <v>562</v>
      </c>
      <c r="S1262" s="3" t="s">
        <v>30</v>
      </c>
      <c r="T1262" s="3">
        <v>0.02</v>
      </c>
      <c r="U1262" s="2">
        <v>45280.474212962959</v>
      </c>
      <c r="V1262" s="3" t="s">
        <v>1026</v>
      </c>
      <c r="W1262" s="3" t="s">
        <v>948</v>
      </c>
      <c r="X1262" s="2">
        <v>45280.5700462963</v>
      </c>
      <c r="Y1262" s="3">
        <v>71.5</v>
      </c>
      <c r="Z1262" s="3">
        <v>10.199999999999999</v>
      </c>
      <c r="AA1262" s="2">
        <v>45280.558935185181</v>
      </c>
      <c r="AB1262" s="3" t="s">
        <v>537</v>
      </c>
      <c r="AC1262" s="3" t="s">
        <v>30</v>
      </c>
      <c r="AD1262" s="3">
        <v>0.02</v>
      </c>
    </row>
    <row r="1263" spans="1:30" x14ac:dyDescent="0.25">
      <c r="A1263" s="2">
        <v>45280.519756944443</v>
      </c>
      <c r="B1263" s="3">
        <v>37</v>
      </c>
      <c r="C1263" s="3">
        <v>23</v>
      </c>
      <c r="D1263" s="2">
        <v>45281.368125000001</v>
      </c>
      <c r="E1263" s="3">
        <v>69.5</v>
      </c>
      <c r="F1263" s="3">
        <v>9.9</v>
      </c>
      <c r="G1263" s="2">
        <v>45281.359803240739</v>
      </c>
      <c r="H1263" s="3" t="s">
        <v>550</v>
      </c>
      <c r="I1263" s="3" t="s">
        <v>30</v>
      </c>
      <c r="J1263" s="3">
        <v>0.02</v>
      </c>
      <c r="K1263" s="2">
        <v>45281.35837962963</v>
      </c>
      <c r="L1263" s="3" t="s">
        <v>1060</v>
      </c>
      <c r="M1263" s="3" t="s">
        <v>1289</v>
      </c>
      <c r="N1263" s="2">
        <v>45281.454212962963</v>
      </c>
      <c r="O1263" s="3" t="s">
        <v>911</v>
      </c>
      <c r="P1263" s="3">
        <v>12.7</v>
      </c>
      <c r="Q1263" s="2">
        <v>45281.43476851852</v>
      </c>
      <c r="R1263" s="3" t="s">
        <v>1264</v>
      </c>
      <c r="S1263" s="3" t="s">
        <v>30</v>
      </c>
      <c r="T1263" s="3">
        <v>0.02</v>
      </c>
      <c r="U1263" s="2">
        <v>45280.475601851853</v>
      </c>
      <c r="V1263" s="3" t="s">
        <v>1255</v>
      </c>
      <c r="W1263" s="3" t="s">
        <v>985</v>
      </c>
      <c r="X1263" s="2">
        <v>45280.571435185186</v>
      </c>
      <c r="Y1263" s="3" t="s">
        <v>898</v>
      </c>
      <c r="Z1263" s="3">
        <v>10.1</v>
      </c>
      <c r="AA1263" s="2">
        <v>45280.560324074075</v>
      </c>
      <c r="AB1263" s="3" t="s">
        <v>570</v>
      </c>
      <c r="AC1263" s="3" t="s">
        <v>30</v>
      </c>
      <c r="AD1263" s="3">
        <v>0.03</v>
      </c>
    </row>
    <row r="1264" spans="1:30" x14ac:dyDescent="0.25">
      <c r="A1264" s="2">
        <v>45280.521134259259</v>
      </c>
      <c r="B1264" s="3">
        <v>39</v>
      </c>
      <c r="C1264" s="3">
        <v>21</v>
      </c>
      <c r="D1264" s="2">
        <v>45281.37091435185</v>
      </c>
      <c r="E1264" s="3">
        <v>70.5</v>
      </c>
      <c r="F1264" s="3">
        <v>9.6999999999999993</v>
      </c>
      <c r="G1264" s="2">
        <v>45281.361180555556</v>
      </c>
      <c r="H1264" s="3" t="s">
        <v>566</v>
      </c>
      <c r="I1264" s="3" t="s">
        <v>30</v>
      </c>
      <c r="J1264" s="3">
        <v>0.02</v>
      </c>
      <c r="K1264" s="2">
        <v>45281.358958333338</v>
      </c>
      <c r="L1264" s="3" t="s">
        <v>1027</v>
      </c>
      <c r="M1264" s="3"/>
      <c r="N1264" s="2">
        <v>45281.454270833332</v>
      </c>
      <c r="O1264" s="3" t="s">
        <v>911</v>
      </c>
      <c r="P1264" s="3">
        <v>12.7</v>
      </c>
      <c r="Q1264" s="2">
        <v>45281.437546296293</v>
      </c>
      <c r="R1264" s="3" t="s">
        <v>976</v>
      </c>
      <c r="S1264" s="3" t="s">
        <v>30</v>
      </c>
      <c r="T1264" s="3">
        <v>0.02</v>
      </c>
      <c r="U1264" s="2">
        <v>45280.476990740739</v>
      </c>
      <c r="V1264" s="3" t="s">
        <v>1136</v>
      </c>
      <c r="W1264" s="3" t="s">
        <v>1040</v>
      </c>
      <c r="X1264" s="2">
        <v>45280.572824074072</v>
      </c>
      <c r="Y1264" s="3" t="s">
        <v>898</v>
      </c>
      <c r="Z1264" s="3" t="s">
        <v>910</v>
      </c>
      <c r="AA1264" s="2">
        <v>45280.56181712963</v>
      </c>
      <c r="AB1264" s="3" t="s">
        <v>825</v>
      </c>
      <c r="AC1264" s="3" t="s">
        <v>30</v>
      </c>
      <c r="AD1264" s="3">
        <v>0.03</v>
      </c>
    </row>
    <row r="1265" spans="1:30" x14ac:dyDescent="0.25">
      <c r="A1265" s="2">
        <v>45280.522523148145</v>
      </c>
      <c r="B1265" s="3">
        <v>39</v>
      </c>
      <c r="C1265" s="3">
        <v>21</v>
      </c>
      <c r="D1265" s="2">
        <v>45281.372303240743</v>
      </c>
      <c r="E1265" s="3" t="s">
        <v>912</v>
      </c>
      <c r="F1265" s="3">
        <v>9.6</v>
      </c>
      <c r="G1265" s="2">
        <v>45281.362569444449</v>
      </c>
      <c r="H1265" s="3" t="s">
        <v>825</v>
      </c>
      <c r="I1265" s="3" t="s">
        <v>30</v>
      </c>
      <c r="J1265" s="3">
        <v>0.02</v>
      </c>
      <c r="K1265" s="2">
        <v>45281.359768518523</v>
      </c>
      <c r="L1265" s="3" t="s">
        <v>1071</v>
      </c>
      <c r="M1265" s="3" t="s">
        <v>1087</v>
      </c>
      <c r="N1265" s="2">
        <v>45281.454328703709</v>
      </c>
      <c r="O1265" s="3" t="s">
        <v>911</v>
      </c>
      <c r="P1265" s="3">
        <v>12.7</v>
      </c>
      <c r="Q1265" s="2">
        <v>45281.438935185186</v>
      </c>
      <c r="R1265" s="3" t="s">
        <v>1420</v>
      </c>
      <c r="S1265" s="3" t="s">
        <v>30</v>
      </c>
      <c r="T1265" s="3">
        <v>0.02</v>
      </c>
      <c r="U1265" s="2">
        <v>45280.478379629625</v>
      </c>
      <c r="V1265" s="3" t="s">
        <v>1008</v>
      </c>
      <c r="W1265" s="3" t="s">
        <v>1009</v>
      </c>
      <c r="X1265" s="2">
        <v>45280.574212962965</v>
      </c>
      <c r="Y1265" s="3" t="s">
        <v>898</v>
      </c>
      <c r="Z1265" s="3" t="s">
        <v>910</v>
      </c>
      <c r="AA1265" s="2">
        <v>45280.563101851847</v>
      </c>
      <c r="AB1265" s="3" t="s">
        <v>535</v>
      </c>
      <c r="AC1265" s="3" t="s">
        <v>30</v>
      </c>
      <c r="AD1265" s="3">
        <v>0.03</v>
      </c>
    </row>
    <row r="1266" spans="1:30" x14ac:dyDescent="0.25">
      <c r="A1266" s="2">
        <v>45280.523923611108</v>
      </c>
      <c r="B1266" s="3">
        <v>26</v>
      </c>
      <c r="C1266" s="3">
        <v>14</v>
      </c>
      <c r="D1266" s="2">
        <v>45281.373680555553</v>
      </c>
      <c r="E1266" s="3">
        <v>70.5</v>
      </c>
      <c r="F1266" s="3">
        <v>9.5</v>
      </c>
      <c r="G1266" s="2">
        <v>45281.363958333328</v>
      </c>
      <c r="H1266" s="3" t="s">
        <v>824</v>
      </c>
      <c r="I1266" s="3" t="s">
        <v>30</v>
      </c>
      <c r="J1266" s="3">
        <v>0.02</v>
      </c>
      <c r="K1266" s="2">
        <v>45281.361157407402</v>
      </c>
      <c r="L1266" s="3" t="s">
        <v>1071</v>
      </c>
      <c r="M1266" s="3" t="s">
        <v>1298</v>
      </c>
      <c r="N1266" s="2">
        <v>45281.455601851849</v>
      </c>
      <c r="O1266" s="3">
        <v>66.5</v>
      </c>
      <c r="P1266" s="3">
        <v>12.7</v>
      </c>
      <c r="Q1266" s="2">
        <v>45281.440324074079</v>
      </c>
      <c r="R1266" s="3" t="s">
        <v>520</v>
      </c>
      <c r="S1266" s="3" t="s">
        <v>30</v>
      </c>
      <c r="T1266" s="3">
        <v>0.02</v>
      </c>
      <c r="U1266" s="2">
        <v>45280.479768518519</v>
      </c>
      <c r="V1266" s="3" t="s">
        <v>1210</v>
      </c>
      <c r="W1266" s="3" t="s">
        <v>1244</v>
      </c>
      <c r="X1266" s="2">
        <v>45280.575601851851</v>
      </c>
      <c r="Y1266" s="3">
        <v>71.5</v>
      </c>
      <c r="Z1266" s="3" t="s">
        <v>910</v>
      </c>
      <c r="AA1266" s="2">
        <v>45280.56449074074</v>
      </c>
      <c r="AB1266" s="3" t="s">
        <v>514</v>
      </c>
      <c r="AC1266" s="3" t="s">
        <v>30</v>
      </c>
      <c r="AD1266" s="3">
        <v>0.04</v>
      </c>
    </row>
    <row r="1267" spans="1:30" x14ac:dyDescent="0.25">
      <c r="A1267" s="2">
        <v>45280.525300925925</v>
      </c>
      <c r="B1267" s="3">
        <v>33</v>
      </c>
      <c r="C1267" s="3">
        <v>19</v>
      </c>
      <c r="D1267" s="2">
        <v>45281.375069444446</v>
      </c>
      <c r="E1267" s="3">
        <v>71.5</v>
      </c>
      <c r="F1267" s="3">
        <v>9.4</v>
      </c>
      <c r="G1267" s="2">
        <v>45281.365358796298</v>
      </c>
      <c r="H1267" s="3" t="s">
        <v>521</v>
      </c>
      <c r="I1267" s="3" t="s">
        <v>30</v>
      </c>
      <c r="J1267" s="3">
        <v>0.02</v>
      </c>
      <c r="K1267" s="2">
        <v>45281.362546296295</v>
      </c>
      <c r="L1267" s="3" t="s">
        <v>1071</v>
      </c>
      <c r="M1267" s="3" t="s">
        <v>1298</v>
      </c>
      <c r="N1267" s="2">
        <v>45281.455636574072</v>
      </c>
      <c r="O1267" s="3">
        <v>66.5</v>
      </c>
      <c r="P1267" s="3">
        <v>12.7</v>
      </c>
      <c r="Q1267" s="2">
        <v>45281.441712962958</v>
      </c>
      <c r="R1267" s="3" t="s">
        <v>1209</v>
      </c>
      <c r="S1267" s="3" t="s">
        <v>30</v>
      </c>
      <c r="T1267" s="3">
        <v>0.02</v>
      </c>
      <c r="U1267" s="2">
        <v>45280.481157407412</v>
      </c>
      <c r="V1267" s="3" t="s">
        <v>1024</v>
      </c>
      <c r="W1267" s="3" t="s">
        <v>1182</v>
      </c>
      <c r="X1267" s="2">
        <v>45280.577002314814</v>
      </c>
      <c r="Y1267" s="3">
        <v>71.5</v>
      </c>
      <c r="Z1267" s="3" t="s">
        <v>910</v>
      </c>
      <c r="AA1267" s="2">
        <v>45280.565879629634</v>
      </c>
      <c r="AB1267" s="3" t="s">
        <v>203</v>
      </c>
      <c r="AC1267" s="3" t="s">
        <v>30</v>
      </c>
      <c r="AD1267" s="3">
        <v>0.03</v>
      </c>
    </row>
    <row r="1268" spans="1:30" x14ac:dyDescent="0.25">
      <c r="A1268" s="2">
        <v>45280.526689814811</v>
      </c>
      <c r="B1268" s="3">
        <v>33</v>
      </c>
      <c r="C1268" s="3">
        <v>19</v>
      </c>
      <c r="D1268" s="2">
        <v>45281.376458333332</v>
      </c>
      <c r="E1268" s="3" t="s">
        <v>898</v>
      </c>
      <c r="F1268" s="3">
        <v>9.4</v>
      </c>
      <c r="G1268" s="2">
        <v>45281.366747685184</v>
      </c>
      <c r="H1268" s="3" t="s">
        <v>541</v>
      </c>
      <c r="I1268" s="3" t="s">
        <v>30</v>
      </c>
      <c r="J1268" s="3">
        <v>0.02</v>
      </c>
      <c r="K1268" s="2">
        <v>45281.363935185189</v>
      </c>
      <c r="L1268" s="3" t="s">
        <v>1242</v>
      </c>
      <c r="M1268" s="3" t="s">
        <v>1031</v>
      </c>
      <c r="N1268" s="2">
        <v>45281.456990740742</v>
      </c>
      <c r="O1268" s="3">
        <v>66.5</v>
      </c>
      <c r="P1268" s="3">
        <v>12.7</v>
      </c>
      <c r="Q1268" s="2">
        <v>45281.443101851852</v>
      </c>
      <c r="R1268" s="3" t="s">
        <v>1120</v>
      </c>
      <c r="S1268" s="3" t="s">
        <v>30</v>
      </c>
      <c r="T1268" s="3">
        <v>0.02</v>
      </c>
      <c r="U1268" s="2">
        <v>45280.482546296298</v>
      </c>
      <c r="V1268" s="3" t="s">
        <v>1042</v>
      </c>
      <c r="W1268" s="3" t="s">
        <v>951</v>
      </c>
      <c r="X1268" s="2">
        <v>45280.578379629631</v>
      </c>
      <c r="Y1268" s="3" t="s">
        <v>898</v>
      </c>
      <c r="Z1268" s="3">
        <v>9.9</v>
      </c>
      <c r="AA1268" s="2">
        <v>45280.56726851852</v>
      </c>
      <c r="AB1268" s="3" t="s">
        <v>573</v>
      </c>
      <c r="AC1268" s="3" t="s">
        <v>30</v>
      </c>
      <c r="AD1268" s="3">
        <v>0.03</v>
      </c>
    </row>
    <row r="1269" spans="1:30" x14ac:dyDescent="0.25">
      <c r="A1269" s="2">
        <v>45280.528078703705</v>
      </c>
      <c r="B1269" s="3">
        <v>25</v>
      </c>
      <c r="C1269" s="3">
        <v>12</v>
      </c>
      <c r="D1269" s="2">
        <v>45281.377847222218</v>
      </c>
      <c r="E1269" s="3" t="s">
        <v>899</v>
      </c>
      <c r="F1269" s="3">
        <v>9.3000000000000007</v>
      </c>
      <c r="G1269" s="2">
        <v>45281.368125000001</v>
      </c>
      <c r="H1269" s="3" t="s">
        <v>826</v>
      </c>
      <c r="I1269" s="3" t="s">
        <v>30</v>
      </c>
      <c r="J1269" s="3">
        <v>0.02</v>
      </c>
      <c r="K1269" s="2">
        <v>45281.365324074075</v>
      </c>
      <c r="L1269" s="3" t="s">
        <v>1248</v>
      </c>
      <c r="M1269" s="3" t="s">
        <v>1059</v>
      </c>
      <c r="N1269" s="2">
        <v>45281.457048611112</v>
      </c>
      <c r="O1269" s="3">
        <v>66.5</v>
      </c>
      <c r="P1269" s="3">
        <v>12.7</v>
      </c>
      <c r="Q1269" s="2">
        <v>45281.444490740745</v>
      </c>
      <c r="R1269" s="3" t="s">
        <v>1120</v>
      </c>
      <c r="S1269" s="3" t="s">
        <v>30</v>
      </c>
      <c r="T1269" s="3">
        <v>0.02</v>
      </c>
      <c r="U1269" s="2">
        <v>45280.483935185184</v>
      </c>
      <c r="V1269" s="3" t="s">
        <v>1048</v>
      </c>
      <c r="W1269" s="3" t="s">
        <v>953</v>
      </c>
      <c r="X1269" s="2">
        <v>45280.579768518517</v>
      </c>
      <c r="Y1269" s="3" t="s">
        <v>898</v>
      </c>
      <c r="Z1269" s="3">
        <v>9.9</v>
      </c>
      <c r="AA1269" s="2">
        <v>45280.568657407406</v>
      </c>
      <c r="AB1269" s="3" t="s">
        <v>816</v>
      </c>
      <c r="AC1269" s="3" t="s">
        <v>30</v>
      </c>
      <c r="AD1269" s="3">
        <v>0.03</v>
      </c>
    </row>
    <row r="1270" spans="1:30" x14ac:dyDescent="0.25">
      <c r="A1270" s="2">
        <v>45280.529479166667</v>
      </c>
      <c r="B1270" s="3">
        <v>28</v>
      </c>
      <c r="C1270" s="3">
        <v>16</v>
      </c>
      <c r="D1270" s="2">
        <v>45281.379247685181</v>
      </c>
      <c r="E1270" s="3" t="s">
        <v>899</v>
      </c>
      <c r="F1270" s="3">
        <v>9.1999999999999993</v>
      </c>
      <c r="G1270" s="2">
        <v>45281.37091435185</v>
      </c>
      <c r="H1270" s="3" t="s">
        <v>806</v>
      </c>
      <c r="I1270" s="3" t="s">
        <v>30</v>
      </c>
      <c r="J1270" s="3">
        <v>0.02</v>
      </c>
      <c r="K1270" s="2">
        <v>45281.366712962961</v>
      </c>
      <c r="L1270" s="3" t="s">
        <v>1248</v>
      </c>
      <c r="M1270" s="3" t="s">
        <v>1059</v>
      </c>
      <c r="N1270" s="2">
        <v>45281.457094907411</v>
      </c>
      <c r="O1270" s="3">
        <v>66.5</v>
      </c>
      <c r="P1270" s="3">
        <v>12.7</v>
      </c>
      <c r="Q1270" s="2">
        <v>45281.445879629631</v>
      </c>
      <c r="R1270" s="3" t="s">
        <v>990</v>
      </c>
      <c r="S1270" s="3" t="s">
        <v>30</v>
      </c>
      <c r="T1270" s="3">
        <v>0.02</v>
      </c>
      <c r="U1270" s="2">
        <v>45280.485324074078</v>
      </c>
      <c r="V1270" s="3" t="s">
        <v>983</v>
      </c>
      <c r="W1270" s="3" t="s">
        <v>1012</v>
      </c>
      <c r="X1270" s="2">
        <v>45280.581157407403</v>
      </c>
      <c r="Y1270" s="3">
        <v>71.5</v>
      </c>
      <c r="Z1270" s="3">
        <v>9.9</v>
      </c>
      <c r="AA1270" s="2">
        <v>45280.5700462963</v>
      </c>
      <c r="AB1270" s="3" t="s">
        <v>815</v>
      </c>
      <c r="AC1270" s="3" t="s">
        <v>30</v>
      </c>
      <c r="AD1270" s="3">
        <v>0.03</v>
      </c>
    </row>
    <row r="1271" spans="1:30" x14ac:dyDescent="0.25">
      <c r="A1271" s="2">
        <v>45280.530856481477</v>
      </c>
      <c r="B1271" s="3">
        <v>28</v>
      </c>
      <c r="C1271" s="3">
        <v>16</v>
      </c>
      <c r="D1271" s="2">
        <v>45281.380636574075</v>
      </c>
      <c r="E1271" s="3">
        <v>72.5</v>
      </c>
      <c r="F1271" s="3">
        <v>9.1999999999999993</v>
      </c>
      <c r="G1271" s="2">
        <v>45281.372303240743</v>
      </c>
      <c r="H1271" s="3" t="s">
        <v>268</v>
      </c>
      <c r="I1271" s="3" t="s">
        <v>30</v>
      </c>
      <c r="J1271" s="3">
        <v>0.02</v>
      </c>
      <c r="K1271" s="2">
        <v>45281.368101851855</v>
      </c>
      <c r="L1271" s="3" t="s">
        <v>1194</v>
      </c>
      <c r="M1271" s="3" t="s">
        <v>948</v>
      </c>
      <c r="N1271" s="2">
        <v>45281.458391203705</v>
      </c>
      <c r="O1271" s="3" t="s">
        <v>911</v>
      </c>
      <c r="P1271" s="3">
        <v>12.7</v>
      </c>
      <c r="Q1271" s="2">
        <v>45281.447268518517</v>
      </c>
      <c r="R1271" s="3" t="s">
        <v>339</v>
      </c>
      <c r="S1271" s="3" t="s">
        <v>30</v>
      </c>
      <c r="T1271" s="3">
        <v>0.02</v>
      </c>
      <c r="U1271" s="2">
        <v>45280.486712962964</v>
      </c>
      <c r="V1271" s="3" t="s">
        <v>1182</v>
      </c>
      <c r="W1271" s="3" t="s">
        <v>1051</v>
      </c>
      <c r="X1271" s="2">
        <v>45280.582546296297</v>
      </c>
      <c r="Y1271" s="3">
        <v>71.5</v>
      </c>
      <c r="Z1271" s="3">
        <v>9.9</v>
      </c>
      <c r="AA1271" s="2">
        <v>45280.571435185186</v>
      </c>
      <c r="AB1271" s="3" t="s">
        <v>544</v>
      </c>
      <c r="AC1271" s="3" t="s">
        <v>30</v>
      </c>
      <c r="AD1271" s="3">
        <v>0.03</v>
      </c>
    </row>
    <row r="1272" spans="1:30" x14ac:dyDescent="0.25">
      <c r="A1272" s="2">
        <v>45280.53224537037</v>
      </c>
      <c r="B1272" s="3">
        <v>29</v>
      </c>
      <c r="C1272" s="3">
        <v>15</v>
      </c>
      <c r="D1272" s="2">
        <v>45281.382025462968</v>
      </c>
      <c r="E1272" s="3">
        <v>72.5</v>
      </c>
      <c r="F1272" s="3">
        <v>9.1999999999999993</v>
      </c>
      <c r="G1272" s="2">
        <v>45281.373680555553</v>
      </c>
      <c r="H1272" s="3" t="s">
        <v>534</v>
      </c>
      <c r="I1272" s="3" t="s">
        <v>30</v>
      </c>
      <c r="J1272" s="3">
        <v>0.02</v>
      </c>
      <c r="K1272" s="2">
        <v>45281.370879629627</v>
      </c>
      <c r="L1272" s="3" t="s">
        <v>1025</v>
      </c>
      <c r="M1272" s="3" t="s">
        <v>1174</v>
      </c>
      <c r="N1272" s="2">
        <v>45281.458425925928</v>
      </c>
      <c r="O1272" s="3" t="s">
        <v>911</v>
      </c>
      <c r="P1272" s="3">
        <v>12.7</v>
      </c>
      <c r="Q1272" s="2">
        <v>45281.450046296297</v>
      </c>
      <c r="R1272" s="3" t="s">
        <v>337</v>
      </c>
      <c r="S1272" s="3" t="s">
        <v>30</v>
      </c>
      <c r="T1272" s="3">
        <v>0.02</v>
      </c>
      <c r="U1272" s="2">
        <v>45280.48810185185</v>
      </c>
      <c r="V1272" s="3" t="s">
        <v>904</v>
      </c>
      <c r="W1272" s="3" t="s">
        <v>889</v>
      </c>
      <c r="X1272" s="2">
        <v>45280.58393518519</v>
      </c>
      <c r="Y1272" s="3">
        <v>71.5</v>
      </c>
      <c r="Z1272" s="3">
        <v>9.9</v>
      </c>
      <c r="AA1272" s="2">
        <v>45280.572824074072</v>
      </c>
      <c r="AB1272" s="3" t="s">
        <v>555</v>
      </c>
      <c r="AC1272" s="3" t="s">
        <v>30</v>
      </c>
      <c r="AD1272" s="3">
        <v>0.03</v>
      </c>
    </row>
    <row r="1273" spans="1:30" x14ac:dyDescent="0.25">
      <c r="A1273" s="2">
        <v>45280.533634259264</v>
      </c>
      <c r="B1273" s="3">
        <v>32</v>
      </c>
      <c r="C1273" s="3">
        <v>21</v>
      </c>
      <c r="D1273" s="2">
        <v>45281.383414351847</v>
      </c>
      <c r="E1273" s="3">
        <v>72.5</v>
      </c>
      <c r="F1273" s="3">
        <v>9.1</v>
      </c>
      <c r="G1273" s="2">
        <v>45281.375069444446</v>
      </c>
      <c r="H1273" s="3" t="s">
        <v>536</v>
      </c>
      <c r="I1273" s="3" t="s">
        <v>30</v>
      </c>
      <c r="J1273" s="3">
        <v>0.02</v>
      </c>
      <c r="K1273" s="2">
        <v>45281.37226851852</v>
      </c>
      <c r="L1273" s="3" t="s">
        <v>1016</v>
      </c>
      <c r="M1273" s="3" t="s">
        <v>927</v>
      </c>
      <c r="N1273" s="2">
        <v>45281.458472222221</v>
      </c>
      <c r="O1273" s="3" t="s">
        <v>911</v>
      </c>
      <c r="P1273" s="3">
        <v>12.7</v>
      </c>
      <c r="Q1273" s="2">
        <v>45281.451435185183</v>
      </c>
      <c r="R1273" s="3" t="s">
        <v>535</v>
      </c>
      <c r="S1273" s="3" t="s">
        <v>30</v>
      </c>
      <c r="T1273" s="3">
        <v>0.02</v>
      </c>
      <c r="U1273" s="2">
        <v>45280.489490740743</v>
      </c>
      <c r="V1273" s="3" t="s">
        <v>900</v>
      </c>
      <c r="W1273" s="3" t="s">
        <v>866</v>
      </c>
      <c r="X1273" s="2">
        <v>45280.585324074069</v>
      </c>
      <c r="Y1273" s="3">
        <v>71.5</v>
      </c>
      <c r="Z1273" s="3">
        <v>9.8000000000000007</v>
      </c>
      <c r="AA1273" s="2">
        <v>45280.574212962965</v>
      </c>
      <c r="AB1273" s="3" t="s">
        <v>847</v>
      </c>
      <c r="AC1273" s="3" t="s">
        <v>30</v>
      </c>
      <c r="AD1273" s="3">
        <v>0.03</v>
      </c>
    </row>
    <row r="1274" spans="1:30" x14ac:dyDescent="0.25">
      <c r="A1274" s="2">
        <v>45280.535034722227</v>
      </c>
      <c r="B1274" s="3">
        <v>32</v>
      </c>
      <c r="C1274" s="3">
        <v>21</v>
      </c>
      <c r="D1274" s="2">
        <v>45281.38480324074</v>
      </c>
      <c r="E1274" s="3">
        <v>73.5</v>
      </c>
      <c r="F1274" s="3" t="s">
        <v>906</v>
      </c>
      <c r="G1274" s="2">
        <v>45281.376458333332</v>
      </c>
      <c r="H1274" s="3" t="s">
        <v>553</v>
      </c>
      <c r="I1274" s="3" t="s">
        <v>30</v>
      </c>
      <c r="J1274" s="3">
        <v>0.02</v>
      </c>
      <c r="K1274" s="2">
        <v>45281.373657407406</v>
      </c>
      <c r="L1274" s="3" t="s">
        <v>988</v>
      </c>
      <c r="M1274" s="3" t="s">
        <v>932</v>
      </c>
      <c r="N1274" s="2">
        <v>45281.459768518514</v>
      </c>
      <c r="O1274" s="3" t="s">
        <v>911</v>
      </c>
      <c r="P1274" s="3">
        <v>12.6</v>
      </c>
      <c r="Q1274" s="2">
        <v>45281.45149305556</v>
      </c>
      <c r="R1274" s="3" t="s">
        <v>535</v>
      </c>
      <c r="S1274" s="3" t="s">
        <v>30</v>
      </c>
      <c r="T1274" s="3">
        <v>0.02</v>
      </c>
      <c r="U1274" s="2">
        <v>45280.490879629629</v>
      </c>
      <c r="V1274" s="3" t="s">
        <v>1289</v>
      </c>
      <c r="W1274" s="3" t="s">
        <v>898</v>
      </c>
      <c r="X1274" s="2">
        <v>45280.586712962962</v>
      </c>
      <c r="Y1274" s="3">
        <v>71.5</v>
      </c>
      <c r="Z1274" s="3">
        <v>9.8000000000000007</v>
      </c>
      <c r="AA1274" s="2">
        <v>45280.575601851851</v>
      </c>
      <c r="AB1274" s="3" t="s">
        <v>555</v>
      </c>
      <c r="AC1274" s="3" t="s">
        <v>30</v>
      </c>
      <c r="AD1274" s="3">
        <v>0.03</v>
      </c>
    </row>
    <row r="1275" spans="1:30" x14ac:dyDescent="0.25">
      <c r="A1275" s="2">
        <v>45280.536423611113</v>
      </c>
      <c r="B1275" s="3">
        <v>28</v>
      </c>
      <c r="C1275" s="3">
        <v>17</v>
      </c>
      <c r="D1275" s="2">
        <v>45281.386192129634</v>
      </c>
      <c r="E1275" s="3">
        <v>73.5</v>
      </c>
      <c r="F1275" s="3" t="s">
        <v>906</v>
      </c>
      <c r="G1275" s="2">
        <v>45281.377847222218</v>
      </c>
      <c r="H1275" s="3" t="s">
        <v>573</v>
      </c>
      <c r="I1275" s="3" t="s">
        <v>30</v>
      </c>
      <c r="J1275" s="3">
        <v>0.02</v>
      </c>
      <c r="K1275" s="2">
        <v>45281.375046296293</v>
      </c>
      <c r="L1275" s="3" t="s">
        <v>988</v>
      </c>
      <c r="M1275" s="3" t="s">
        <v>932</v>
      </c>
      <c r="N1275" s="2">
        <v>45281.459803240738</v>
      </c>
      <c r="O1275" s="3" t="s">
        <v>911</v>
      </c>
      <c r="P1275" s="3">
        <v>12.6</v>
      </c>
      <c r="Q1275" s="2">
        <v>45281.451539351852</v>
      </c>
      <c r="R1275" s="3" t="s">
        <v>535</v>
      </c>
      <c r="S1275" s="3" t="s">
        <v>30</v>
      </c>
      <c r="T1275" s="3">
        <v>0.02</v>
      </c>
      <c r="U1275" s="2">
        <v>45280.491620370369</v>
      </c>
      <c r="V1275" s="3"/>
      <c r="W1275" s="3" t="s">
        <v>1307</v>
      </c>
      <c r="X1275" s="2">
        <v>45280.588101851856</v>
      </c>
      <c r="Y1275" s="3">
        <v>71.5</v>
      </c>
      <c r="Z1275" s="3">
        <v>9.8000000000000007</v>
      </c>
      <c r="AA1275" s="2">
        <v>45280.577002314814</v>
      </c>
      <c r="AB1275" s="3" t="s">
        <v>535</v>
      </c>
      <c r="AC1275" s="3" t="s">
        <v>30</v>
      </c>
      <c r="AD1275" s="3">
        <v>0.03</v>
      </c>
    </row>
    <row r="1276" spans="1:30" x14ac:dyDescent="0.25">
      <c r="A1276" s="2">
        <v>45280.537812499999</v>
      </c>
      <c r="B1276" s="3">
        <v>33</v>
      </c>
      <c r="C1276" s="3">
        <v>16</v>
      </c>
      <c r="D1276" s="2">
        <v>45281.386238425926</v>
      </c>
      <c r="E1276" s="3">
        <v>73.5</v>
      </c>
      <c r="F1276" s="3" t="s">
        <v>906</v>
      </c>
      <c r="G1276" s="2">
        <v>45281.379247685181</v>
      </c>
      <c r="H1276" s="3" t="s">
        <v>517</v>
      </c>
      <c r="I1276" s="3" t="s">
        <v>30</v>
      </c>
      <c r="J1276" s="3">
        <v>0.02</v>
      </c>
      <c r="K1276" s="2">
        <v>45281.376435185186</v>
      </c>
      <c r="L1276" s="3" t="s">
        <v>950</v>
      </c>
      <c r="M1276" s="3" t="s">
        <v>1279</v>
      </c>
      <c r="N1276" s="2">
        <v>45281.459861111114</v>
      </c>
      <c r="O1276" s="3" t="s">
        <v>911</v>
      </c>
      <c r="P1276" s="3">
        <v>12.6</v>
      </c>
      <c r="Q1276" s="2">
        <v>45281.452824074076</v>
      </c>
      <c r="R1276" s="3" t="s">
        <v>544</v>
      </c>
      <c r="S1276" s="3" t="s">
        <v>30</v>
      </c>
      <c r="T1276" s="3">
        <v>0.02</v>
      </c>
      <c r="U1276" s="2">
        <v>45280.492268518516</v>
      </c>
      <c r="V1276" s="3" t="s">
        <v>1286</v>
      </c>
      <c r="W1276" s="3" t="s">
        <v>1307</v>
      </c>
      <c r="X1276" s="2">
        <v>45280.589490740742</v>
      </c>
      <c r="Y1276" s="3">
        <v>71.5</v>
      </c>
      <c r="Z1276" s="3">
        <v>9.8000000000000007</v>
      </c>
      <c r="AA1276" s="2">
        <v>45280.578379629631</v>
      </c>
      <c r="AB1276" s="3" t="s">
        <v>522</v>
      </c>
      <c r="AC1276" s="3" t="s">
        <v>30</v>
      </c>
      <c r="AD1276" s="3">
        <v>0.03</v>
      </c>
    </row>
    <row r="1277" spans="1:30" x14ac:dyDescent="0.25">
      <c r="A1277" s="2">
        <v>45280.539189814815</v>
      </c>
      <c r="B1277" s="3">
        <v>33</v>
      </c>
      <c r="C1277" s="3">
        <v>16</v>
      </c>
      <c r="D1277" s="2">
        <v>45281.386273148149</v>
      </c>
      <c r="E1277" s="3">
        <v>73.5</v>
      </c>
      <c r="F1277" s="3" t="s">
        <v>906</v>
      </c>
      <c r="G1277" s="2">
        <v>45281.380636574075</v>
      </c>
      <c r="H1277" s="3" t="s">
        <v>537</v>
      </c>
      <c r="I1277" s="3" t="s">
        <v>30</v>
      </c>
      <c r="J1277" s="3">
        <v>0.02</v>
      </c>
      <c r="K1277" s="2">
        <v>45281.377824074079</v>
      </c>
      <c r="L1277" s="3" t="s">
        <v>1095</v>
      </c>
      <c r="M1277" s="3" t="s">
        <v>933</v>
      </c>
      <c r="N1277" s="2">
        <v>45281.461157407408</v>
      </c>
      <c r="O1277" s="3">
        <v>66.5</v>
      </c>
      <c r="P1277" s="3">
        <v>12.5</v>
      </c>
      <c r="Q1277" s="2">
        <v>45281.452881944446</v>
      </c>
      <c r="R1277" s="3" t="s">
        <v>544</v>
      </c>
      <c r="S1277" s="3" t="s">
        <v>30</v>
      </c>
      <c r="T1277" s="3">
        <v>0.02</v>
      </c>
      <c r="U1277" s="2">
        <v>45280.493657407409</v>
      </c>
      <c r="V1277" s="3" t="s">
        <v>1301</v>
      </c>
      <c r="W1277" s="3" t="s">
        <v>903</v>
      </c>
      <c r="X1277" s="2">
        <v>45280.590879629628</v>
      </c>
      <c r="Y1277" s="3" t="s">
        <v>899</v>
      </c>
      <c r="Z1277" s="3">
        <v>9.9</v>
      </c>
      <c r="AA1277" s="2">
        <v>45280.579768518517</v>
      </c>
      <c r="AB1277" s="3" t="s">
        <v>826</v>
      </c>
      <c r="AC1277" s="3" t="s">
        <v>30</v>
      </c>
      <c r="AD1277" s="3">
        <v>0.03</v>
      </c>
    </row>
    <row r="1278" spans="1:30" x14ac:dyDescent="0.25">
      <c r="A1278" s="2">
        <v>45280.541979166665</v>
      </c>
      <c r="B1278" s="3">
        <v>28</v>
      </c>
      <c r="C1278" s="3">
        <v>12</v>
      </c>
      <c r="D1278" s="2">
        <v>45281.38758101852</v>
      </c>
      <c r="E1278" s="3">
        <v>73.5</v>
      </c>
      <c r="F1278" s="3" t="s">
        <v>906</v>
      </c>
      <c r="G1278" s="2">
        <v>45281.382025462968</v>
      </c>
      <c r="H1278" s="3" t="s">
        <v>496</v>
      </c>
      <c r="I1278" s="3" t="s">
        <v>30</v>
      </c>
      <c r="J1278" s="3">
        <v>0.02</v>
      </c>
      <c r="K1278" s="2">
        <v>45281.379212962958</v>
      </c>
      <c r="L1278" s="3" t="s">
        <v>1095</v>
      </c>
      <c r="M1278" s="3" t="s">
        <v>933</v>
      </c>
      <c r="N1278" s="2">
        <v>45281.461215277777</v>
      </c>
      <c r="O1278" s="3">
        <v>66.5</v>
      </c>
      <c r="P1278" s="3">
        <v>12.5</v>
      </c>
      <c r="Q1278" s="2">
        <v>45281.452939814815</v>
      </c>
      <c r="R1278" s="3" t="s">
        <v>544</v>
      </c>
      <c r="S1278" s="3" t="s">
        <v>30</v>
      </c>
      <c r="T1278" s="3">
        <v>0.02</v>
      </c>
      <c r="U1278" s="2">
        <v>45280.495046296295</v>
      </c>
      <c r="V1278" s="3" t="s">
        <v>899</v>
      </c>
      <c r="W1278" s="3" t="s">
        <v>881</v>
      </c>
      <c r="X1278" s="2">
        <v>45280.592268518521</v>
      </c>
      <c r="Y1278" s="3" t="s">
        <v>897</v>
      </c>
      <c r="Z1278" s="3">
        <v>9.9</v>
      </c>
      <c r="AA1278" s="2">
        <v>45280.581157407403</v>
      </c>
      <c r="AB1278" s="3" t="s">
        <v>558</v>
      </c>
      <c r="AC1278" s="3" t="s">
        <v>30</v>
      </c>
      <c r="AD1278" s="3">
        <v>0.03</v>
      </c>
    </row>
    <row r="1279" spans="1:30" x14ac:dyDescent="0.25">
      <c r="A1279" s="2">
        <v>45280.543368055558</v>
      </c>
      <c r="B1279" s="3">
        <v>28</v>
      </c>
      <c r="C1279" s="3">
        <v>12</v>
      </c>
      <c r="D1279" s="2">
        <v>45281.387615740736</v>
      </c>
      <c r="E1279" s="3">
        <v>73.5</v>
      </c>
      <c r="F1279" s="3" t="s">
        <v>906</v>
      </c>
      <c r="G1279" s="2">
        <v>45281.383414351847</v>
      </c>
      <c r="H1279" s="3" t="s">
        <v>827</v>
      </c>
      <c r="I1279" s="3" t="s">
        <v>30</v>
      </c>
      <c r="J1279" s="3">
        <v>0.02</v>
      </c>
      <c r="K1279" s="2">
        <v>45281.380601851852</v>
      </c>
      <c r="L1279" s="3" t="s">
        <v>1241</v>
      </c>
      <c r="M1279" s="3" t="s">
        <v>1172</v>
      </c>
      <c r="N1279" s="2">
        <v>45281.46125</v>
      </c>
      <c r="O1279" s="3">
        <v>66.5</v>
      </c>
      <c r="P1279" s="3">
        <v>12.5</v>
      </c>
      <c r="Q1279" s="2">
        <v>45281.454212962963</v>
      </c>
      <c r="R1279" s="3" t="s">
        <v>336</v>
      </c>
      <c r="S1279" s="3" t="s">
        <v>30</v>
      </c>
      <c r="T1279" s="3">
        <v>0.02</v>
      </c>
      <c r="U1279" s="2">
        <v>45280.496435185181</v>
      </c>
      <c r="V1279" s="3" t="s">
        <v>895</v>
      </c>
      <c r="W1279" s="3" t="s">
        <v>886</v>
      </c>
      <c r="X1279" s="2">
        <v>45280.593657407408</v>
      </c>
      <c r="Y1279" s="3" t="s">
        <v>897</v>
      </c>
      <c r="Z1279" s="3" t="s">
        <v>910</v>
      </c>
      <c r="AA1279" s="2">
        <v>45280.582546296297</v>
      </c>
      <c r="AB1279" s="3" t="s">
        <v>808</v>
      </c>
      <c r="AC1279" s="3" t="s">
        <v>30</v>
      </c>
      <c r="AD1279" s="3">
        <v>0.03</v>
      </c>
    </row>
    <row r="1280" spans="1:30" x14ac:dyDescent="0.25">
      <c r="A1280" s="2">
        <v>45280.544745370367</v>
      </c>
      <c r="B1280" s="3">
        <v>27</v>
      </c>
      <c r="C1280" s="3">
        <v>11</v>
      </c>
      <c r="D1280" s="2">
        <v>45281.387662037036</v>
      </c>
      <c r="E1280" s="3">
        <v>73.5</v>
      </c>
      <c r="F1280" s="3" t="s">
        <v>906</v>
      </c>
      <c r="G1280" s="2">
        <v>45281.38480324074</v>
      </c>
      <c r="H1280" s="3" t="s">
        <v>828</v>
      </c>
      <c r="I1280" s="3" t="s">
        <v>30</v>
      </c>
      <c r="J1280" s="3">
        <v>0.02</v>
      </c>
      <c r="K1280" s="2">
        <v>45281.382013888884</v>
      </c>
      <c r="L1280" s="3" t="s">
        <v>1097</v>
      </c>
      <c r="M1280" s="3" t="s">
        <v>1299</v>
      </c>
      <c r="N1280" s="2">
        <v>45281.462546296301</v>
      </c>
      <c r="O1280" s="3" t="s">
        <v>911</v>
      </c>
      <c r="P1280" s="3">
        <v>12.5</v>
      </c>
      <c r="Q1280" s="2">
        <v>45281.454270833332</v>
      </c>
      <c r="R1280" s="3" t="s">
        <v>336</v>
      </c>
      <c r="S1280" s="3" t="s">
        <v>30</v>
      </c>
      <c r="T1280" s="3">
        <v>0.02</v>
      </c>
      <c r="U1280" s="2">
        <v>45280.497824074075</v>
      </c>
      <c r="V1280" s="3" t="s">
        <v>911</v>
      </c>
      <c r="W1280" s="3" t="s">
        <v>887</v>
      </c>
      <c r="X1280" s="2">
        <v>45280.595046296294</v>
      </c>
      <c r="Y1280" s="3" t="s">
        <v>897</v>
      </c>
      <c r="Z1280" s="3" t="s">
        <v>910</v>
      </c>
      <c r="AA1280" s="2">
        <v>45280.58393518519</v>
      </c>
      <c r="AB1280" s="3" t="s">
        <v>534</v>
      </c>
      <c r="AC1280" s="3" t="s">
        <v>30</v>
      </c>
      <c r="AD1280" s="3">
        <v>0.03</v>
      </c>
    </row>
    <row r="1281" spans="1:30" x14ac:dyDescent="0.25">
      <c r="A1281" s="2">
        <v>45280.546134259261</v>
      </c>
      <c r="B1281" s="3">
        <v>32</v>
      </c>
      <c r="C1281" s="3">
        <v>17</v>
      </c>
      <c r="D1281" s="2">
        <v>45281.388969907406</v>
      </c>
      <c r="E1281" s="3" t="s">
        <v>897</v>
      </c>
      <c r="F1281" s="3" t="s">
        <v>906</v>
      </c>
      <c r="G1281" s="2">
        <v>45281.386192129634</v>
      </c>
      <c r="H1281" s="3" t="s">
        <v>829</v>
      </c>
      <c r="I1281" s="3" t="s">
        <v>30</v>
      </c>
      <c r="J1281" s="3">
        <v>0.02</v>
      </c>
      <c r="K1281" s="2">
        <v>45281.383379629631</v>
      </c>
      <c r="L1281" s="3" t="s">
        <v>1097</v>
      </c>
      <c r="M1281" s="3" t="s">
        <v>1299</v>
      </c>
      <c r="N1281" s="2">
        <v>45281.462592592594</v>
      </c>
      <c r="O1281" s="3" t="s">
        <v>911</v>
      </c>
      <c r="P1281" s="3">
        <v>12.5</v>
      </c>
      <c r="Q1281" s="2">
        <v>45281.454328703709</v>
      </c>
      <c r="R1281" s="3" t="s">
        <v>336</v>
      </c>
      <c r="S1281" s="3" t="s">
        <v>30</v>
      </c>
      <c r="T1281" s="3">
        <v>0.02</v>
      </c>
      <c r="U1281" s="2">
        <v>45280.499212962968</v>
      </c>
      <c r="V1281" s="3" t="s">
        <v>897</v>
      </c>
      <c r="W1281" s="3" t="s">
        <v>869</v>
      </c>
      <c r="X1281" s="2">
        <v>45280.596435185187</v>
      </c>
      <c r="Y1281" s="3">
        <v>72.5</v>
      </c>
      <c r="Z1281" s="3">
        <v>9.9</v>
      </c>
      <c r="AA1281" s="2">
        <v>45280.585324074069</v>
      </c>
      <c r="AB1281" s="3" t="s">
        <v>813</v>
      </c>
      <c r="AC1281" s="3" t="s">
        <v>30</v>
      </c>
      <c r="AD1281" s="3">
        <v>0.03</v>
      </c>
    </row>
    <row r="1282" spans="1:30" x14ac:dyDescent="0.25">
      <c r="A1282" s="2">
        <v>45280.547523148147</v>
      </c>
      <c r="B1282" s="3">
        <v>32</v>
      </c>
      <c r="C1282" s="3">
        <v>17</v>
      </c>
      <c r="D1282" s="2">
        <v>45281.389016203699</v>
      </c>
      <c r="E1282" s="3" t="s">
        <v>897</v>
      </c>
      <c r="F1282" s="3" t="s">
        <v>906</v>
      </c>
      <c r="G1282" s="2">
        <v>45281.386238425926</v>
      </c>
      <c r="H1282" s="3" t="s">
        <v>829</v>
      </c>
      <c r="I1282" s="3" t="s">
        <v>30</v>
      </c>
      <c r="J1282" s="3">
        <v>0.02</v>
      </c>
      <c r="K1282" s="2">
        <v>45281.384768518517</v>
      </c>
      <c r="L1282" s="3" t="s">
        <v>1191</v>
      </c>
      <c r="M1282" s="3" t="s">
        <v>1026</v>
      </c>
      <c r="N1282" s="2">
        <v>45281.462638888886</v>
      </c>
      <c r="O1282" s="3" t="s">
        <v>911</v>
      </c>
      <c r="P1282" s="3">
        <v>12.5</v>
      </c>
      <c r="Q1282" s="2">
        <v>45281.455601851849</v>
      </c>
      <c r="R1282" s="3" t="s">
        <v>804</v>
      </c>
      <c r="S1282" s="3" t="s">
        <v>30</v>
      </c>
      <c r="T1282" s="3">
        <v>0.02</v>
      </c>
      <c r="U1282" s="2">
        <v>45280.500601851847</v>
      </c>
      <c r="V1282" s="3" t="s">
        <v>1281</v>
      </c>
      <c r="W1282" s="3" t="s">
        <v>895</v>
      </c>
      <c r="X1282" s="2">
        <v>45280.597824074073</v>
      </c>
      <c r="Y1282" s="3">
        <v>73.5</v>
      </c>
      <c r="Z1282" s="3">
        <v>9.9</v>
      </c>
      <c r="AA1282" s="2">
        <v>45280.586712962962</v>
      </c>
      <c r="AB1282" s="3" t="s">
        <v>828</v>
      </c>
      <c r="AC1282" s="3" t="s">
        <v>30</v>
      </c>
      <c r="AD1282" s="3">
        <v>0.03</v>
      </c>
    </row>
    <row r="1283" spans="1:30" x14ac:dyDescent="0.25">
      <c r="A1283" s="2">
        <v>45280.548912037033</v>
      </c>
      <c r="B1283" s="3">
        <v>70</v>
      </c>
      <c r="C1283" s="3">
        <v>40</v>
      </c>
      <c r="D1283" s="2">
        <v>45281.389050925922</v>
      </c>
      <c r="E1283" s="3" t="s">
        <v>897</v>
      </c>
      <c r="F1283" s="3" t="s">
        <v>906</v>
      </c>
      <c r="G1283" s="2">
        <v>45281.386273148149</v>
      </c>
      <c r="H1283" s="3" t="s">
        <v>829</v>
      </c>
      <c r="I1283" s="3" t="s">
        <v>30</v>
      </c>
      <c r="J1283" s="3">
        <v>0.02</v>
      </c>
      <c r="K1283" s="2">
        <v>45281.386157407411</v>
      </c>
      <c r="L1283" s="3" t="s">
        <v>999</v>
      </c>
      <c r="M1283" s="3" t="s">
        <v>1242</v>
      </c>
      <c r="N1283" s="2">
        <v>45281.46393518518</v>
      </c>
      <c r="O1283" s="3">
        <v>66.5</v>
      </c>
      <c r="P1283" s="3">
        <v>12.5</v>
      </c>
      <c r="Q1283" s="2">
        <v>45281.455636574072</v>
      </c>
      <c r="R1283" s="3" t="s">
        <v>804</v>
      </c>
      <c r="S1283" s="3" t="s">
        <v>30</v>
      </c>
      <c r="T1283" s="3">
        <v>0.02</v>
      </c>
      <c r="U1283" s="2">
        <v>45280.50199074074</v>
      </c>
      <c r="V1283" s="3" t="s">
        <v>1278</v>
      </c>
      <c r="W1283" s="3" t="s">
        <v>895</v>
      </c>
      <c r="X1283" s="2">
        <v>45280.599212962959</v>
      </c>
      <c r="Y1283" s="3">
        <v>74.5</v>
      </c>
      <c r="Z1283" s="3">
        <v>9.9</v>
      </c>
      <c r="AA1283" s="2">
        <v>45280.588101851856</v>
      </c>
      <c r="AB1283" s="3" t="s">
        <v>802</v>
      </c>
      <c r="AC1283" s="3" t="s">
        <v>30</v>
      </c>
      <c r="AD1283" s="3">
        <v>0.03</v>
      </c>
    </row>
    <row r="1284" spans="1:30" x14ac:dyDescent="0.25">
      <c r="A1284" s="2">
        <v>45280.550300925926</v>
      </c>
      <c r="B1284" s="3">
        <v>61</v>
      </c>
      <c r="C1284" s="3">
        <v>23</v>
      </c>
      <c r="D1284" s="2">
        <v>45281.390347222223</v>
      </c>
      <c r="E1284" s="3">
        <v>73.5</v>
      </c>
      <c r="F1284" s="3" t="s">
        <v>906</v>
      </c>
      <c r="G1284" s="2">
        <v>45281.38758101852</v>
      </c>
      <c r="H1284" s="3" t="s">
        <v>830</v>
      </c>
      <c r="I1284" s="3" t="s">
        <v>30</v>
      </c>
      <c r="J1284" s="3">
        <v>0.02</v>
      </c>
      <c r="K1284" s="2">
        <v>45281.387546296297</v>
      </c>
      <c r="L1284" s="3" t="s">
        <v>999</v>
      </c>
      <c r="M1284" s="3" t="s">
        <v>1242</v>
      </c>
      <c r="N1284" s="2">
        <v>45281.463993055557</v>
      </c>
      <c r="O1284" s="3">
        <v>66.5</v>
      </c>
      <c r="P1284" s="3">
        <v>12.5</v>
      </c>
      <c r="Q1284" s="2">
        <v>45281.456990740742</v>
      </c>
      <c r="R1284" s="3" t="s">
        <v>538</v>
      </c>
      <c r="S1284" s="3" t="s">
        <v>30</v>
      </c>
      <c r="T1284" s="3">
        <v>0.02</v>
      </c>
      <c r="U1284" s="2">
        <v>45280.503379629634</v>
      </c>
      <c r="V1284" s="3" t="s">
        <v>899</v>
      </c>
      <c r="W1284" s="3" t="s">
        <v>874</v>
      </c>
      <c r="X1284" s="2">
        <v>45280.600601851853</v>
      </c>
      <c r="Y1284" s="3">
        <v>74.5</v>
      </c>
      <c r="Z1284" s="3" t="s">
        <v>910</v>
      </c>
      <c r="AA1284" s="2">
        <v>45280.589490740742</v>
      </c>
      <c r="AB1284" s="3" t="s">
        <v>801</v>
      </c>
      <c r="AC1284" s="3" t="s">
        <v>30</v>
      </c>
      <c r="AD1284" s="3">
        <v>0.03</v>
      </c>
    </row>
    <row r="1285" spans="1:30" x14ac:dyDescent="0.25">
      <c r="A1285" s="2">
        <v>45280.55168981482</v>
      </c>
      <c r="B1285" s="3">
        <v>61</v>
      </c>
      <c r="C1285" s="3">
        <v>23</v>
      </c>
      <c r="D1285" s="2">
        <v>45281.390405092592</v>
      </c>
      <c r="E1285" s="3">
        <v>73.5</v>
      </c>
      <c r="F1285" s="3" t="s">
        <v>906</v>
      </c>
      <c r="G1285" s="2">
        <v>45281.387615740736</v>
      </c>
      <c r="H1285" s="3" t="s">
        <v>830</v>
      </c>
      <c r="I1285" s="3" t="s">
        <v>30</v>
      </c>
      <c r="J1285" s="3">
        <v>0.02</v>
      </c>
      <c r="K1285" s="2">
        <v>45281.388935185183</v>
      </c>
      <c r="L1285" s="3" t="s">
        <v>1075</v>
      </c>
      <c r="M1285" s="3" t="s">
        <v>1072</v>
      </c>
      <c r="N1285" s="2">
        <v>45281.464050925926</v>
      </c>
      <c r="O1285" s="3">
        <v>66.5</v>
      </c>
      <c r="P1285" s="3">
        <v>12.5</v>
      </c>
      <c r="Q1285" s="2">
        <v>45281.457048611112</v>
      </c>
      <c r="R1285" s="3" t="s">
        <v>538</v>
      </c>
      <c r="S1285" s="3" t="s">
        <v>30</v>
      </c>
      <c r="T1285" s="3">
        <v>0.02</v>
      </c>
      <c r="U1285" s="2">
        <v>45280.50476851852</v>
      </c>
      <c r="V1285" s="3" t="s">
        <v>897</v>
      </c>
      <c r="W1285" s="3" t="s">
        <v>870</v>
      </c>
      <c r="X1285" s="2">
        <v>45280.601990740739</v>
      </c>
      <c r="Y1285" s="3" t="s">
        <v>900</v>
      </c>
      <c r="Z1285" s="3">
        <v>9.9</v>
      </c>
      <c r="AA1285" s="2">
        <v>45280.590879629628</v>
      </c>
      <c r="AB1285" s="3" t="s">
        <v>836</v>
      </c>
      <c r="AC1285" s="3">
        <v>1.06</v>
      </c>
      <c r="AD1285" s="3">
        <v>0.03</v>
      </c>
    </row>
    <row r="1286" spans="1:30" x14ac:dyDescent="0.25">
      <c r="A1286" s="2">
        <v>45280.553078703699</v>
      </c>
      <c r="B1286" s="3">
        <v>65</v>
      </c>
      <c r="C1286" s="3">
        <v>31</v>
      </c>
      <c r="D1286" s="2">
        <v>45281.390451388885</v>
      </c>
      <c r="E1286" s="3">
        <v>73.5</v>
      </c>
      <c r="F1286" s="3" t="s">
        <v>906</v>
      </c>
      <c r="G1286" s="2">
        <v>45281.387662037036</v>
      </c>
      <c r="H1286" s="3" t="s">
        <v>830</v>
      </c>
      <c r="I1286" s="3" t="s">
        <v>30</v>
      </c>
      <c r="J1286" s="3">
        <v>0.02</v>
      </c>
      <c r="K1286" s="2">
        <v>45281.390324074076</v>
      </c>
      <c r="L1286" s="3" t="s">
        <v>999</v>
      </c>
      <c r="M1286" s="3" t="s">
        <v>1083</v>
      </c>
      <c r="N1286" s="2">
        <v>45281.465324074074</v>
      </c>
      <c r="O1286" s="3">
        <v>66.5</v>
      </c>
      <c r="P1286" s="3">
        <v>12.6</v>
      </c>
      <c r="Q1286" s="2">
        <v>45281.457094907411</v>
      </c>
      <c r="R1286" s="3" t="s">
        <v>538</v>
      </c>
      <c r="S1286" s="3" t="s">
        <v>30</v>
      </c>
      <c r="T1286" s="3">
        <v>0.02</v>
      </c>
      <c r="U1286" s="2">
        <v>45280.506157407406</v>
      </c>
      <c r="V1286" s="3" t="s">
        <v>893</v>
      </c>
      <c r="W1286" s="3" t="s">
        <v>868</v>
      </c>
      <c r="X1286" s="2">
        <v>45280.603379629625</v>
      </c>
      <c r="Y1286" s="3" t="s">
        <v>900</v>
      </c>
      <c r="Z1286" s="3" t="s">
        <v>910</v>
      </c>
      <c r="AA1286" s="2">
        <v>45280.592268518521</v>
      </c>
      <c r="AB1286" s="3" t="s">
        <v>537</v>
      </c>
      <c r="AC1286" s="3">
        <v>1.48</v>
      </c>
      <c r="AD1286" s="3">
        <v>0.03</v>
      </c>
    </row>
    <row r="1287" spans="1:30" x14ac:dyDescent="0.25">
      <c r="A1287" s="2">
        <v>45280.554479166662</v>
      </c>
      <c r="B1287" s="3">
        <v>57</v>
      </c>
      <c r="C1287" s="3">
        <v>25</v>
      </c>
      <c r="D1287" s="2">
        <v>45281.391736111109</v>
      </c>
      <c r="E1287" s="3" t="s">
        <v>897</v>
      </c>
      <c r="F1287" s="3">
        <v>8.9</v>
      </c>
      <c r="G1287" s="2">
        <v>45281.388969907406</v>
      </c>
      <c r="H1287" s="3" t="s">
        <v>831</v>
      </c>
      <c r="I1287" s="3" t="s">
        <v>30</v>
      </c>
      <c r="J1287" s="3">
        <v>0.02</v>
      </c>
      <c r="K1287" s="2">
        <v>45281.391712962963</v>
      </c>
      <c r="L1287" s="3" t="s">
        <v>999</v>
      </c>
      <c r="M1287" s="3" t="s">
        <v>1083</v>
      </c>
      <c r="N1287" s="2">
        <v>45281.465358796297</v>
      </c>
      <c r="O1287" s="3">
        <v>66.5</v>
      </c>
      <c r="P1287" s="3">
        <v>12.6</v>
      </c>
      <c r="Q1287" s="2">
        <v>45281.458391203705</v>
      </c>
      <c r="R1287" s="3" t="s">
        <v>834</v>
      </c>
      <c r="S1287" s="3" t="s">
        <v>30</v>
      </c>
      <c r="T1287" s="3">
        <v>0.02</v>
      </c>
      <c r="U1287" s="2">
        <v>45280.5075462963</v>
      </c>
      <c r="V1287" s="3" t="s">
        <v>904</v>
      </c>
      <c r="W1287" s="3" t="s">
        <v>869</v>
      </c>
      <c r="X1287" s="2">
        <v>45280.604768518519</v>
      </c>
      <c r="Y1287" s="3">
        <v>75.5</v>
      </c>
      <c r="Z1287" s="3">
        <v>9.9</v>
      </c>
      <c r="AA1287" s="2">
        <v>45280.593657407408</v>
      </c>
      <c r="AB1287" s="3" t="s">
        <v>277</v>
      </c>
      <c r="AC1287" s="3">
        <v>1.64</v>
      </c>
      <c r="AD1287" s="3">
        <v>0.02</v>
      </c>
    </row>
    <row r="1288" spans="1:30" x14ac:dyDescent="0.25">
      <c r="A1288" s="2">
        <v>45280.555856481486</v>
      </c>
      <c r="B1288" s="3">
        <v>57</v>
      </c>
      <c r="C1288" s="3">
        <v>25</v>
      </c>
      <c r="D1288" s="2">
        <v>45281.391793981486</v>
      </c>
      <c r="E1288" s="3" t="s">
        <v>897</v>
      </c>
      <c r="F1288" s="3">
        <v>8.9</v>
      </c>
      <c r="G1288" s="2">
        <v>45281.389016203699</v>
      </c>
      <c r="H1288" s="3" t="s">
        <v>831</v>
      </c>
      <c r="I1288" s="3" t="s">
        <v>30</v>
      </c>
      <c r="J1288" s="3">
        <v>0.02</v>
      </c>
      <c r="K1288" s="2">
        <v>45281.393101851849</v>
      </c>
      <c r="L1288" s="3" t="s">
        <v>1034</v>
      </c>
      <c r="M1288" s="3" t="s">
        <v>937</v>
      </c>
      <c r="N1288" s="2">
        <v>45281.465416666666</v>
      </c>
      <c r="O1288" s="3">
        <v>66.5</v>
      </c>
      <c r="P1288" s="3">
        <v>12.6</v>
      </c>
      <c r="Q1288" s="2">
        <v>45281.458425925928</v>
      </c>
      <c r="R1288" s="3" t="s">
        <v>834</v>
      </c>
      <c r="S1288" s="3" t="s">
        <v>30</v>
      </c>
      <c r="T1288" s="3">
        <v>0.02</v>
      </c>
      <c r="U1288" s="2">
        <v>45280.508935185186</v>
      </c>
      <c r="V1288" s="3" t="s">
        <v>908</v>
      </c>
      <c r="W1288" s="3" t="s">
        <v>889</v>
      </c>
      <c r="X1288" s="2">
        <v>45280.606157407412</v>
      </c>
      <c r="Y1288" s="3" t="s">
        <v>900</v>
      </c>
      <c r="Z1288" s="3" t="s">
        <v>910</v>
      </c>
      <c r="AA1288" s="2">
        <v>45280.595046296294</v>
      </c>
      <c r="AB1288" s="3" t="s">
        <v>816</v>
      </c>
      <c r="AC1288" s="3">
        <v>1.1000000000000001</v>
      </c>
      <c r="AD1288" s="3">
        <v>0.02</v>
      </c>
    </row>
    <row r="1289" spans="1:30" x14ac:dyDescent="0.25">
      <c r="A1289" s="2">
        <v>45280.557245370372</v>
      </c>
      <c r="B1289" s="3">
        <v>74</v>
      </c>
      <c r="C1289" s="3">
        <v>35</v>
      </c>
      <c r="D1289" s="2">
        <v>45281.391840277778</v>
      </c>
      <c r="E1289" s="3" t="s">
        <v>897</v>
      </c>
      <c r="F1289" s="3">
        <v>8.9</v>
      </c>
      <c r="G1289" s="2">
        <v>45281.389050925922</v>
      </c>
      <c r="H1289" s="3" t="s">
        <v>831</v>
      </c>
      <c r="I1289" s="3" t="s">
        <v>30</v>
      </c>
      <c r="J1289" s="3">
        <v>0.02</v>
      </c>
      <c r="K1289" s="2">
        <v>45281.394490740742</v>
      </c>
      <c r="L1289" s="3" t="s">
        <v>1071</v>
      </c>
      <c r="M1289" s="3" t="s">
        <v>1054</v>
      </c>
      <c r="N1289" s="2">
        <v>45281.466712962967</v>
      </c>
      <c r="O1289" s="3" t="s">
        <v>895</v>
      </c>
      <c r="P1289" s="3">
        <v>12.6</v>
      </c>
      <c r="Q1289" s="2">
        <v>45281.458472222221</v>
      </c>
      <c r="R1289" s="3" t="s">
        <v>834</v>
      </c>
      <c r="S1289" s="3" t="s">
        <v>30</v>
      </c>
      <c r="T1289" s="3">
        <v>0.02</v>
      </c>
      <c r="U1289" s="2">
        <v>45280.510324074072</v>
      </c>
      <c r="V1289" s="3" t="s">
        <v>907</v>
      </c>
      <c r="W1289" s="3" t="s">
        <v>889</v>
      </c>
      <c r="X1289" s="2">
        <v>45280.607546296298</v>
      </c>
      <c r="Y1289" s="3">
        <v>74.5</v>
      </c>
      <c r="Z1289" s="3" t="s">
        <v>910</v>
      </c>
      <c r="AA1289" s="2">
        <v>45280.596435185187</v>
      </c>
      <c r="AB1289" s="3" t="s">
        <v>537</v>
      </c>
      <c r="AC1289" s="3" t="s">
        <v>30</v>
      </c>
      <c r="AD1289" s="3">
        <v>0.03</v>
      </c>
    </row>
    <row r="1290" spans="1:30" x14ac:dyDescent="0.25">
      <c r="A1290" s="2">
        <v>45280.558634259258</v>
      </c>
      <c r="B1290" s="3">
        <v>51</v>
      </c>
      <c r="C1290" s="3">
        <v>30</v>
      </c>
      <c r="D1290" s="2">
        <v>45281.393136574072</v>
      </c>
      <c r="E1290" s="3">
        <v>73.5</v>
      </c>
      <c r="F1290" s="3">
        <v>8.8000000000000007</v>
      </c>
      <c r="G1290" s="2">
        <v>45281.390347222223</v>
      </c>
      <c r="H1290" s="3" t="s">
        <v>829</v>
      </c>
      <c r="I1290" s="3" t="s">
        <v>30</v>
      </c>
      <c r="J1290" s="3">
        <v>0.02</v>
      </c>
      <c r="K1290" s="2">
        <v>45281.395879629628</v>
      </c>
      <c r="L1290" s="3" t="s">
        <v>1071</v>
      </c>
      <c r="M1290" s="3" t="s">
        <v>1054</v>
      </c>
      <c r="N1290" s="2">
        <v>45281.46675925926</v>
      </c>
      <c r="O1290" s="3" t="s">
        <v>895</v>
      </c>
      <c r="P1290" s="3">
        <v>12.6</v>
      </c>
      <c r="Q1290" s="2">
        <v>45281.459768518514</v>
      </c>
      <c r="R1290" s="3" t="s">
        <v>836</v>
      </c>
      <c r="S1290" s="3" t="s">
        <v>30</v>
      </c>
      <c r="T1290" s="3">
        <v>0.02</v>
      </c>
      <c r="U1290" s="2">
        <v>45280.511712962965</v>
      </c>
      <c r="V1290" s="3" t="s">
        <v>866</v>
      </c>
      <c r="W1290" s="3" t="s">
        <v>888</v>
      </c>
      <c r="X1290" s="2">
        <v>45280.608935185184</v>
      </c>
      <c r="Y1290" s="3">
        <v>75.5</v>
      </c>
      <c r="Z1290" s="3" t="s">
        <v>910</v>
      </c>
      <c r="AA1290" s="2">
        <v>45280.597824074073</v>
      </c>
      <c r="AB1290" s="3" t="s">
        <v>429</v>
      </c>
      <c r="AC1290" s="3" t="s">
        <v>30</v>
      </c>
      <c r="AD1290" s="3">
        <v>0.03</v>
      </c>
    </row>
    <row r="1291" spans="1:30" x14ac:dyDescent="0.25">
      <c r="A1291" s="2">
        <v>45280.560023148151</v>
      </c>
      <c r="B1291" s="3">
        <v>51</v>
      </c>
      <c r="C1291" s="3">
        <v>30</v>
      </c>
      <c r="D1291" s="2">
        <v>45281.393194444448</v>
      </c>
      <c r="E1291" s="3">
        <v>73.5</v>
      </c>
      <c r="F1291" s="3">
        <v>8.8000000000000007</v>
      </c>
      <c r="G1291" s="2">
        <v>45281.390405092592</v>
      </c>
      <c r="H1291" s="3" t="s">
        <v>829</v>
      </c>
      <c r="I1291" s="3" t="s">
        <v>30</v>
      </c>
      <c r="J1291" s="3">
        <v>0.02</v>
      </c>
      <c r="K1291" s="2">
        <v>45281.397268518514</v>
      </c>
      <c r="L1291" s="3" t="s">
        <v>1081</v>
      </c>
      <c r="M1291" s="3" t="s">
        <v>1300</v>
      </c>
      <c r="N1291" s="2">
        <v>45281.466817129629</v>
      </c>
      <c r="O1291" s="3" t="s">
        <v>895</v>
      </c>
      <c r="P1291" s="3">
        <v>12.6</v>
      </c>
      <c r="Q1291" s="2">
        <v>45281.459803240738</v>
      </c>
      <c r="R1291" s="3" t="s">
        <v>836</v>
      </c>
      <c r="S1291" s="3" t="s">
        <v>30</v>
      </c>
      <c r="T1291" s="3">
        <v>0.02</v>
      </c>
      <c r="U1291" s="2">
        <v>45280.513101851851</v>
      </c>
      <c r="V1291" s="3" t="s">
        <v>869</v>
      </c>
      <c r="W1291" s="3" t="s">
        <v>883</v>
      </c>
      <c r="X1291" s="2">
        <v>45280.611712962964</v>
      </c>
      <c r="Y1291" s="3">
        <v>76.5</v>
      </c>
      <c r="Z1291" s="3">
        <v>10.1</v>
      </c>
      <c r="AA1291" s="2">
        <v>45280.599212962959</v>
      </c>
      <c r="AB1291" s="3" t="s">
        <v>816</v>
      </c>
      <c r="AC1291" s="3" t="s">
        <v>30</v>
      </c>
      <c r="AD1291" s="3">
        <v>0.03</v>
      </c>
    </row>
    <row r="1292" spans="1:30" x14ac:dyDescent="0.25">
      <c r="A1292" s="2">
        <v>45280.561423611114</v>
      </c>
      <c r="B1292" s="3">
        <v>36</v>
      </c>
      <c r="C1292" s="3">
        <v>19</v>
      </c>
      <c r="D1292" s="2">
        <v>45281.393240740741</v>
      </c>
      <c r="E1292" s="3">
        <v>73.5</v>
      </c>
      <c r="F1292" s="3">
        <v>8.8000000000000007</v>
      </c>
      <c r="G1292" s="2">
        <v>45281.390451388885</v>
      </c>
      <c r="H1292" s="3" t="s">
        <v>829</v>
      </c>
      <c r="I1292" s="3" t="s">
        <v>30</v>
      </c>
      <c r="J1292" s="3">
        <v>0.02</v>
      </c>
      <c r="K1292" s="2">
        <v>45281.398657407408</v>
      </c>
      <c r="L1292" s="3" t="s">
        <v>1012</v>
      </c>
      <c r="M1292" s="3" t="s">
        <v>940</v>
      </c>
      <c r="N1292" s="2">
        <v>45281.468101851853</v>
      </c>
      <c r="O1292" s="3">
        <v>66.5</v>
      </c>
      <c r="P1292" s="3">
        <v>12.7</v>
      </c>
      <c r="Q1292" s="2">
        <v>45281.459861111114</v>
      </c>
      <c r="R1292" s="3" t="s">
        <v>836</v>
      </c>
      <c r="S1292" s="3" t="s">
        <v>30</v>
      </c>
      <c r="T1292" s="3">
        <v>0.02</v>
      </c>
      <c r="U1292" s="2">
        <v>45280.514490740738</v>
      </c>
      <c r="V1292" s="3" t="s">
        <v>868</v>
      </c>
      <c r="W1292" s="3" t="s">
        <v>883</v>
      </c>
      <c r="X1292" s="2">
        <v>45280.61310185185</v>
      </c>
      <c r="Y1292" s="3" t="s">
        <v>902</v>
      </c>
      <c r="Z1292" s="3">
        <v>10.1</v>
      </c>
      <c r="AA1292" s="2">
        <v>45280.600601851853</v>
      </c>
      <c r="AB1292" s="3" t="s">
        <v>815</v>
      </c>
      <c r="AC1292" s="3" t="s">
        <v>30</v>
      </c>
      <c r="AD1292" s="3">
        <v>0.02</v>
      </c>
    </row>
    <row r="1293" spans="1:30" x14ac:dyDescent="0.25">
      <c r="A1293" s="2">
        <v>45280.5628125</v>
      </c>
      <c r="B1293" s="3">
        <v>58</v>
      </c>
      <c r="C1293" s="3">
        <v>31</v>
      </c>
      <c r="D1293" s="2">
        <v>45281.394525462965</v>
      </c>
      <c r="E1293" s="3">
        <v>73.5</v>
      </c>
      <c r="F1293" s="3">
        <v>8.8000000000000007</v>
      </c>
      <c r="G1293" s="2">
        <v>45281.391736111109</v>
      </c>
      <c r="H1293" s="3" t="s">
        <v>832</v>
      </c>
      <c r="I1293" s="3" t="s">
        <v>30</v>
      </c>
      <c r="J1293" s="3">
        <v>0.02</v>
      </c>
      <c r="K1293" s="2">
        <v>45281.400046296301</v>
      </c>
      <c r="L1293" s="3" t="s">
        <v>1012</v>
      </c>
      <c r="M1293" s="3" t="s">
        <v>940</v>
      </c>
      <c r="N1293" s="2">
        <v>45281.468159722222</v>
      </c>
      <c r="O1293" s="3">
        <v>66.5</v>
      </c>
      <c r="P1293" s="3">
        <v>12.7</v>
      </c>
      <c r="Q1293" s="2">
        <v>45281.461157407408</v>
      </c>
      <c r="R1293" s="3" t="s">
        <v>827</v>
      </c>
      <c r="S1293" s="3" t="s">
        <v>30</v>
      </c>
      <c r="T1293" s="3">
        <v>0.02</v>
      </c>
      <c r="U1293" s="2">
        <v>45280.515879629631</v>
      </c>
      <c r="V1293" s="3" t="s">
        <v>889</v>
      </c>
      <c r="W1293" s="3" t="s">
        <v>882</v>
      </c>
      <c r="X1293" s="2">
        <v>45280.614490740743</v>
      </c>
      <c r="Y1293" s="3">
        <v>77.5</v>
      </c>
      <c r="Z1293" s="3">
        <v>10.1</v>
      </c>
      <c r="AA1293" s="2">
        <v>45280.601990740739</v>
      </c>
      <c r="AB1293" s="3" t="s">
        <v>519</v>
      </c>
      <c r="AC1293" s="3" t="s">
        <v>30</v>
      </c>
      <c r="AD1293" s="3">
        <v>0.02</v>
      </c>
    </row>
    <row r="1294" spans="1:30" x14ac:dyDescent="0.25">
      <c r="A1294" s="2">
        <v>45280.564189814817</v>
      </c>
      <c r="B1294" s="3">
        <v>58</v>
      </c>
      <c r="C1294" s="3">
        <v>31</v>
      </c>
      <c r="D1294" s="2">
        <v>45281.394560185188</v>
      </c>
      <c r="E1294" s="3">
        <v>73.5</v>
      </c>
      <c r="F1294" s="3">
        <v>8.8000000000000007</v>
      </c>
      <c r="G1294" s="2">
        <v>45281.391793981486</v>
      </c>
      <c r="H1294" s="3" t="s">
        <v>832</v>
      </c>
      <c r="I1294" s="3" t="s">
        <v>30</v>
      </c>
      <c r="J1294" s="3">
        <v>0.02</v>
      </c>
      <c r="K1294" s="2">
        <v>45281.40143518518</v>
      </c>
      <c r="L1294" s="3" t="s">
        <v>965</v>
      </c>
      <c r="M1294" s="3" t="s">
        <v>1027</v>
      </c>
      <c r="N1294" s="2">
        <v>45281.468217592592</v>
      </c>
      <c r="O1294" s="3">
        <v>66.5</v>
      </c>
      <c r="P1294" s="3">
        <v>12.7</v>
      </c>
      <c r="Q1294" s="2">
        <v>45281.461215277777</v>
      </c>
      <c r="R1294" s="3" t="s">
        <v>827</v>
      </c>
      <c r="S1294" s="3" t="s">
        <v>30</v>
      </c>
      <c r="T1294" s="3">
        <v>0.02</v>
      </c>
      <c r="U1294" s="2">
        <v>45280.517268518517</v>
      </c>
      <c r="V1294" s="3" t="s">
        <v>886</v>
      </c>
      <c r="W1294" s="3" t="s">
        <v>863</v>
      </c>
      <c r="X1294" s="2">
        <v>45280.615879629629</v>
      </c>
      <c r="Y1294" s="3" t="s">
        <v>903</v>
      </c>
      <c r="Z1294" s="3" t="s">
        <v>910</v>
      </c>
      <c r="AA1294" s="2">
        <v>45280.603379629625</v>
      </c>
      <c r="AB1294" s="3" t="s">
        <v>833</v>
      </c>
      <c r="AC1294" s="3" t="s">
        <v>30</v>
      </c>
      <c r="AD1294" s="3">
        <v>0.03</v>
      </c>
    </row>
    <row r="1295" spans="1:30" x14ac:dyDescent="0.25">
      <c r="A1295" s="2">
        <v>45280.565578703703</v>
      </c>
      <c r="B1295" s="3">
        <v>86</v>
      </c>
      <c r="C1295" s="3">
        <v>49</v>
      </c>
      <c r="D1295" s="2">
        <v>45281.394606481481</v>
      </c>
      <c r="E1295" s="3">
        <v>73.5</v>
      </c>
      <c r="F1295" s="3">
        <v>8.8000000000000007</v>
      </c>
      <c r="G1295" s="2">
        <v>45281.391840277778</v>
      </c>
      <c r="H1295" s="3" t="s">
        <v>832</v>
      </c>
      <c r="I1295" s="3" t="s">
        <v>30</v>
      </c>
      <c r="J1295" s="3">
        <v>0.02</v>
      </c>
      <c r="K1295" s="2">
        <v>45281.402824074074</v>
      </c>
      <c r="L1295" s="3" t="s">
        <v>1023</v>
      </c>
      <c r="M1295" s="3" t="s">
        <v>1030</v>
      </c>
      <c r="N1295" s="2">
        <v>45281.469513888893</v>
      </c>
      <c r="O1295" s="3" t="s">
        <v>895</v>
      </c>
      <c r="P1295" s="3">
        <v>12.7</v>
      </c>
      <c r="Q1295" s="2">
        <v>45281.46125</v>
      </c>
      <c r="R1295" s="3" t="s">
        <v>827</v>
      </c>
      <c r="S1295" s="3" t="s">
        <v>30</v>
      </c>
      <c r="T1295" s="3">
        <v>0.02</v>
      </c>
      <c r="U1295" s="2">
        <v>45280.518657407403</v>
      </c>
      <c r="V1295" s="3" t="s">
        <v>887</v>
      </c>
      <c r="W1295" s="3" t="s">
        <v>1283</v>
      </c>
      <c r="X1295" s="2">
        <v>45280.615925925929</v>
      </c>
      <c r="Y1295" s="3" t="s">
        <v>903</v>
      </c>
      <c r="Z1295" s="3" t="s">
        <v>910</v>
      </c>
      <c r="AA1295" s="2">
        <v>45280.604768518519</v>
      </c>
      <c r="AB1295" s="3" t="s">
        <v>828</v>
      </c>
      <c r="AC1295" s="3" t="s">
        <v>30</v>
      </c>
      <c r="AD1295" s="3">
        <v>0.02</v>
      </c>
    </row>
    <row r="1296" spans="1:30" x14ac:dyDescent="0.25">
      <c r="A1296" s="2">
        <v>45280.566967592589</v>
      </c>
      <c r="B1296" s="3">
        <v>92</v>
      </c>
      <c r="C1296" s="3">
        <v>56</v>
      </c>
      <c r="D1296" s="2">
        <v>45281.395914351851</v>
      </c>
      <c r="E1296" s="3">
        <v>73.5</v>
      </c>
      <c r="F1296" s="3">
        <v>8.8000000000000007</v>
      </c>
      <c r="G1296" s="2">
        <v>45281.393136574072</v>
      </c>
      <c r="H1296" s="3" t="s">
        <v>833</v>
      </c>
      <c r="I1296" s="3" t="s">
        <v>30</v>
      </c>
      <c r="J1296" s="3">
        <v>0.02</v>
      </c>
      <c r="K1296" s="2">
        <v>45281.404212962967</v>
      </c>
      <c r="L1296" s="3" t="s">
        <v>1023</v>
      </c>
      <c r="M1296" s="3" t="s">
        <v>1030</v>
      </c>
      <c r="N1296" s="2">
        <v>45281.469560185185</v>
      </c>
      <c r="O1296" s="3" t="s">
        <v>895</v>
      </c>
      <c r="P1296" s="3">
        <v>12.7</v>
      </c>
      <c r="Q1296" s="2">
        <v>45281.462546296301</v>
      </c>
      <c r="R1296" s="3" t="s">
        <v>836</v>
      </c>
      <c r="S1296" s="3" t="s">
        <v>30</v>
      </c>
      <c r="T1296" s="3">
        <v>0.02</v>
      </c>
      <c r="U1296" s="2">
        <v>45280.520046296297</v>
      </c>
      <c r="V1296" s="3" t="s">
        <v>886</v>
      </c>
      <c r="W1296" s="3" t="s">
        <v>1431</v>
      </c>
      <c r="X1296" s="2">
        <v>45280.615972222222</v>
      </c>
      <c r="Y1296" s="3" t="s">
        <v>903</v>
      </c>
      <c r="Z1296" s="3" t="s">
        <v>910</v>
      </c>
      <c r="AA1296" s="2">
        <v>45280.606157407412</v>
      </c>
      <c r="AB1296" s="3" t="s">
        <v>801</v>
      </c>
      <c r="AC1296" s="3" t="s">
        <v>30</v>
      </c>
      <c r="AD1296" s="3">
        <v>0.02</v>
      </c>
    </row>
    <row r="1297" spans="1:30" x14ac:dyDescent="0.25">
      <c r="A1297" s="2">
        <v>45280.568368055552</v>
      </c>
      <c r="B1297" s="3">
        <v>92</v>
      </c>
      <c r="C1297" s="3">
        <v>56</v>
      </c>
      <c r="D1297" s="2">
        <v>45281.395949074074</v>
      </c>
      <c r="E1297" s="3">
        <v>73.5</v>
      </c>
      <c r="F1297" s="3">
        <v>8.8000000000000007</v>
      </c>
      <c r="G1297" s="2">
        <v>45281.393194444448</v>
      </c>
      <c r="H1297" s="3" t="s">
        <v>833</v>
      </c>
      <c r="I1297" s="3" t="s">
        <v>30</v>
      </c>
      <c r="J1297" s="3">
        <v>0.02</v>
      </c>
      <c r="K1297" s="2">
        <v>45281.405601851853</v>
      </c>
      <c r="L1297" s="3" t="s">
        <v>1025</v>
      </c>
      <c r="M1297" s="3" t="s">
        <v>1007</v>
      </c>
      <c r="N1297" s="2">
        <v>45281.469618055555</v>
      </c>
      <c r="O1297" s="3" t="s">
        <v>895</v>
      </c>
      <c r="P1297" s="3">
        <v>12.7</v>
      </c>
      <c r="Q1297" s="2">
        <v>45281.462592592594</v>
      </c>
      <c r="R1297" s="3" t="s">
        <v>836</v>
      </c>
      <c r="S1297" s="3" t="s">
        <v>30</v>
      </c>
      <c r="T1297" s="3">
        <v>0.02</v>
      </c>
      <c r="U1297" s="2">
        <v>45280.52143518519</v>
      </c>
      <c r="V1297" s="3" t="s">
        <v>884</v>
      </c>
      <c r="W1297" s="3" t="s">
        <v>883</v>
      </c>
      <c r="X1297" s="2">
        <v>45280.617268518516</v>
      </c>
      <c r="Y1297" s="3">
        <v>78.5</v>
      </c>
      <c r="Z1297" s="3" t="s">
        <v>910</v>
      </c>
      <c r="AA1297" s="2">
        <v>45280.607546296298</v>
      </c>
      <c r="AB1297" s="3" t="s">
        <v>771</v>
      </c>
      <c r="AC1297" s="3" t="s">
        <v>30</v>
      </c>
      <c r="AD1297" s="3">
        <v>0.02</v>
      </c>
    </row>
    <row r="1298" spans="1:30" x14ac:dyDescent="0.25">
      <c r="A1298" s="2">
        <v>45280.569756944446</v>
      </c>
      <c r="B1298" s="3">
        <v>101</v>
      </c>
      <c r="C1298" s="3">
        <v>65</v>
      </c>
      <c r="D1298" s="2">
        <v>45281.396006944444</v>
      </c>
      <c r="E1298" s="3">
        <v>73.5</v>
      </c>
      <c r="F1298" s="3">
        <v>8.8000000000000007</v>
      </c>
      <c r="G1298" s="2">
        <v>45281.393240740741</v>
      </c>
      <c r="H1298" s="3" t="s">
        <v>833</v>
      </c>
      <c r="I1298" s="3" t="s">
        <v>30</v>
      </c>
      <c r="J1298" s="3">
        <v>0.02</v>
      </c>
      <c r="K1298" s="2">
        <v>45281.406990740739</v>
      </c>
      <c r="L1298" s="3" t="s">
        <v>1077</v>
      </c>
      <c r="M1298" s="3" t="s">
        <v>1053</v>
      </c>
      <c r="N1298" s="2">
        <v>45281.470879629633</v>
      </c>
      <c r="O1298" s="3" t="s">
        <v>895</v>
      </c>
      <c r="P1298" s="3">
        <v>12.7</v>
      </c>
      <c r="Q1298" s="2">
        <v>45281.462638888886</v>
      </c>
      <c r="R1298" s="3" t="s">
        <v>836</v>
      </c>
      <c r="S1298" s="3" t="s">
        <v>30</v>
      </c>
      <c r="T1298" s="3">
        <v>0.02</v>
      </c>
      <c r="U1298" s="2">
        <v>45280.522824074069</v>
      </c>
      <c r="V1298" s="3" t="s">
        <v>887</v>
      </c>
      <c r="W1298" s="3" t="s">
        <v>882</v>
      </c>
      <c r="X1298" s="2">
        <v>45280.617326388892</v>
      </c>
      <c r="Y1298" s="3">
        <v>78.5</v>
      </c>
      <c r="Z1298" s="3" t="s">
        <v>910</v>
      </c>
      <c r="AA1298" s="2">
        <v>45280.608935185184</v>
      </c>
      <c r="AB1298" s="3" t="s">
        <v>773</v>
      </c>
      <c r="AC1298" s="3" t="s">
        <v>30</v>
      </c>
      <c r="AD1298" s="3">
        <v>0.02</v>
      </c>
    </row>
    <row r="1299" spans="1:30" x14ac:dyDescent="0.25">
      <c r="A1299" s="2">
        <v>45280.571134259255</v>
      </c>
      <c r="B1299" s="3">
        <v>90</v>
      </c>
      <c r="C1299" s="3">
        <v>58</v>
      </c>
      <c r="D1299" s="2">
        <v>45281.397303240738</v>
      </c>
      <c r="E1299" s="3" t="s">
        <v>896</v>
      </c>
      <c r="F1299" s="3">
        <v>8.8000000000000007</v>
      </c>
      <c r="G1299" s="2">
        <v>45281.394525462965</v>
      </c>
      <c r="H1299" s="3" t="s">
        <v>834</v>
      </c>
      <c r="I1299" s="3" t="s">
        <v>30</v>
      </c>
      <c r="J1299" s="3">
        <v>0.02</v>
      </c>
      <c r="K1299" s="2">
        <v>45281.408379629633</v>
      </c>
      <c r="L1299" s="3" t="s">
        <v>1077</v>
      </c>
      <c r="M1299" s="3" t="s">
        <v>1053</v>
      </c>
      <c r="N1299" s="2">
        <v>45281.470925925925</v>
      </c>
      <c r="O1299" s="3" t="s">
        <v>895</v>
      </c>
      <c r="P1299" s="3">
        <v>12.7</v>
      </c>
      <c r="Q1299" s="2">
        <v>45281.46393518518</v>
      </c>
      <c r="R1299" s="3" t="s">
        <v>836</v>
      </c>
      <c r="S1299" s="3" t="s">
        <v>30</v>
      </c>
      <c r="T1299" s="3">
        <v>0.02</v>
      </c>
      <c r="U1299" s="2">
        <v>45280.524212962962</v>
      </c>
      <c r="V1299" s="3" t="s">
        <v>1292</v>
      </c>
      <c r="W1299" s="3" t="s">
        <v>1292</v>
      </c>
      <c r="X1299" s="2">
        <v>45280.617361111115</v>
      </c>
      <c r="Y1299" s="3">
        <v>78.5</v>
      </c>
      <c r="Z1299" s="3" t="s">
        <v>910</v>
      </c>
      <c r="AA1299" s="2">
        <v>45280.611712962964</v>
      </c>
      <c r="AB1299" s="3" t="s">
        <v>277</v>
      </c>
      <c r="AC1299" s="3" t="s">
        <v>30</v>
      </c>
      <c r="AD1299" s="3">
        <v>0.02</v>
      </c>
    </row>
    <row r="1300" spans="1:30" x14ac:dyDescent="0.25">
      <c r="A1300" s="2">
        <v>45280.572534722218</v>
      </c>
      <c r="B1300" s="3">
        <v>90</v>
      </c>
      <c r="C1300" s="3">
        <v>58</v>
      </c>
      <c r="D1300" s="2">
        <v>45281.397337962961</v>
      </c>
      <c r="E1300" s="3" t="s">
        <v>896</v>
      </c>
      <c r="F1300" s="3">
        <v>8.8000000000000007</v>
      </c>
      <c r="G1300" s="2">
        <v>45281.394560185188</v>
      </c>
      <c r="H1300" s="3" t="s">
        <v>834</v>
      </c>
      <c r="I1300" s="3" t="s">
        <v>30</v>
      </c>
      <c r="J1300" s="3">
        <v>0.02</v>
      </c>
      <c r="K1300" s="2">
        <v>45281.409768518519</v>
      </c>
      <c r="L1300" s="3" t="s">
        <v>942</v>
      </c>
      <c r="M1300" s="3" t="s">
        <v>908</v>
      </c>
      <c r="N1300" s="2">
        <v>45281.470960648148</v>
      </c>
      <c r="O1300" s="3" t="s">
        <v>895</v>
      </c>
      <c r="P1300" s="3">
        <v>12.7</v>
      </c>
      <c r="Q1300" s="2">
        <v>45281.463993055557</v>
      </c>
      <c r="R1300" s="3" t="s">
        <v>836</v>
      </c>
      <c r="S1300" s="3" t="s">
        <v>30</v>
      </c>
      <c r="T1300" s="3">
        <v>0.02</v>
      </c>
      <c r="U1300" s="2">
        <v>45280.525601851856</v>
      </c>
      <c r="V1300" s="3" t="s">
        <v>883</v>
      </c>
      <c r="W1300" s="3" t="s">
        <v>1437</v>
      </c>
      <c r="X1300" s="2">
        <v>45280.618703703702</v>
      </c>
      <c r="Y1300" s="3">
        <v>78.5</v>
      </c>
      <c r="Z1300" s="3" t="s">
        <v>910</v>
      </c>
      <c r="AA1300" s="2">
        <v>45280.61310185185</v>
      </c>
      <c r="AB1300" s="3" t="s">
        <v>815</v>
      </c>
      <c r="AC1300" s="3" t="s">
        <v>30</v>
      </c>
      <c r="AD1300" s="3">
        <v>0.02</v>
      </c>
    </row>
    <row r="1301" spans="1:30" x14ac:dyDescent="0.25">
      <c r="A1301" s="2">
        <v>45280.573923611111</v>
      </c>
      <c r="B1301" s="3">
        <v>145</v>
      </c>
      <c r="C1301" s="3">
        <v>67</v>
      </c>
      <c r="D1301" s="2">
        <v>45281.398680555554</v>
      </c>
      <c r="E1301" s="3" t="s">
        <v>896</v>
      </c>
      <c r="F1301" s="3">
        <v>8.9</v>
      </c>
      <c r="G1301" s="2">
        <v>45281.394606481481</v>
      </c>
      <c r="H1301" s="3" t="s">
        <v>834</v>
      </c>
      <c r="I1301" s="3" t="s">
        <v>30</v>
      </c>
      <c r="J1301" s="3">
        <v>0.02</v>
      </c>
      <c r="K1301" s="2">
        <v>45281.411157407405</v>
      </c>
      <c r="L1301" s="3" t="s">
        <v>920</v>
      </c>
      <c r="M1301" s="3" t="s">
        <v>907</v>
      </c>
      <c r="N1301" s="2">
        <v>45281.472268518519</v>
      </c>
      <c r="O1301" s="3">
        <v>66.5</v>
      </c>
      <c r="P1301" s="3">
        <v>12.7</v>
      </c>
      <c r="Q1301" s="2">
        <v>45281.464050925926</v>
      </c>
      <c r="R1301" s="3" t="s">
        <v>836</v>
      </c>
      <c r="S1301" s="3" t="s">
        <v>30</v>
      </c>
      <c r="T1301" s="3">
        <v>0.02</v>
      </c>
      <c r="U1301" s="2">
        <v>45280.526990740742</v>
      </c>
      <c r="V1301" s="3" t="s">
        <v>1283</v>
      </c>
      <c r="W1301" s="3" t="s">
        <v>1295</v>
      </c>
      <c r="X1301" s="2">
        <v>45280.618738425925</v>
      </c>
      <c r="Y1301" s="3">
        <v>78.5</v>
      </c>
      <c r="Z1301" s="3" t="s">
        <v>910</v>
      </c>
      <c r="AA1301" s="2">
        <v>45280.614490740743</v>
      </c>
      <c r="AB1301" s="3" t="s">
        <v>185</v>
      </c>
      <c r="AC1301" s="3" t="s">
        <v>30</v>
      </c>
      <c r="AD1301" s="3">
        <v>0.03</v>
      </c>
    </row>
    <row r="1302" spans="1:30" x14ac:dyDescent="0.25">
      <c r="A1302" s="2">
        <v>45280.575312500005</v>
      </c>
      <c r="B1302" s="3">
        <v>71</v>
      </c>
      <c r="C1302" s="3">
        <v>45</v>
      </c>
      <c r="D1302" s="2">
        <v>45281.400081018517</v>
      </c>
      <c r="E1302" s="3" t="s">
        <v>896</v>
      </c>
      <c r="F1302" s="3">
        <v>8.9</v>
      </c>
      <c r="G1302" s="2">
        <v>45281.395914351851</v>
      </c>
      <c r="H1302" s="3" t="s">
        <v>203</v>
      </c>
      <c r="I1302" s="3" t="s">
        <v>30</v>
      </c>
      <c r="J1302" s="3">
        <v>0.02</v>
      </c>
      <c r="K1302" s="2">
        <v>45281.412546296298</v>
      </c>
      <c r="L1302" s="3" t="s">
        <v>920</v>
      </c>
      <c r="M1302" s="3" t="s">
        <v>907</v>
      </c>
      <c r="N1302" s="2">
        <v>45281.473668981482</v>
      </c>
      <c r="O1302" s="3">
        <v>66.5</v>
      </c>
      <c r="P1302" s="3">
        <v>12.6</v>
      </c>
      <c r="Q1302" s="2">
        <v>45281.465324074074</v>
      </c>
      <c r="R1302" s="3" t="s">
        <v>277</v>
      </c>
      <c r="S1302" s="3" t="s">
        <v>30</v>
      </c>
      <c r="T1302" s="3">
        <v>0.02</v>
      </c>
      <c r="U1302" s="2">
        <v>45280.528379629628</v>
      </c>
      <c r="V1302" s="3" t="s">
        <v>1441</v>
      </c>
      <c r="W1302" s="3" t="s">
        <v>862</v>
      </c>
      <c r="X1302" s="2">
        <v>45281.35365740741</v>
      </c>
      <c r="Y1302" s="3" t="s">
        <v>876</v>
      </c>
      <c r="Z1302" s="3">
        <v>16.3</v>
      </c>
      <c r="AA1302" s="2">
        <v>45280.615879629629</v>
      </c>
      <c r="AB1302" s="3" t="s">
        <v>1321</v>
      </c>
      <c r="AC1302" s="3" t="s">
        <v>30</v>
      </c>
      <c r="AD1302" s="3">
        <v>0.02</v>
      </c>
    </row>
    <row r="1303" spans="1:30" x14ac:dyDescent="0.25">
      <c r="A1303" s="2">
        <v>45280.576701388884</v>
      </c>
      <c r="B1303" s="3">
        <v>71</v>
      </c>
      <c r="C1303" s="3">
        <v>45</v>
      </c>
      <c r="D1303" s="2">
        <v>45281.401469907403</v>
      </c>
      <c r="E1303" s="3" t="s">
        <v>896</v>
      </c>
      <c r="F1303" s="3">
        <v>8.9</v>
      </c>
      <c r="G1303" s="2">
        <v>45281.395949074074</v>
      </c>
      <c r="H1303" s="3" t="s">
        <v>203</v>
      </c>
      <c r="I1303" s="3" t="s">
        <v>30</v>
      </c>
      <c r="J1303" s="3">
        <v>0.02</v>
      </c>
      <c r="K1303" s="2">
        <v>45281.413240740745</v>
      </c>
      <c r="L1303" s="3" t="s">
        <v>1030</v>
      </c>
      <c r="M1303" s="3"/>
      <c r="N1303" s="2">
        <v>45281.475046296298</v>
      </c>
      <c r="O1303" s="3" t="s">
        <v>895</v>
      </c>
      <c r="P1303" s="3">
        <v>12.5</v>
      </c>
      <c r="Q1303" s="2">
        <v>45281.465358796297</v>
      </c>
      <c r="R1303" s="3" t="s">
        <v>277</v>
      </c>
      <c r="S1303" s="3" t="s">
        <v>30</v>
      </c>
      <c r="T1303" s="3">
        <v>0.02</v>
      </c>
      <c r="U1303" s="2">
        <v>45280.529768518521</v>
      </c>
      <c r="V1303" s="3" t="s">
        <v>1292</v>
      </c>
      <c r="W1303" s="3" t="s">
        <v>1436</v>
      </c>
      <c r="X1303" s="2">
        <v>45281.354120370372</v>
      </c>
      <c r="Y1303" s="3">
        <v>56.5</v>
      </c>
      <c r="Z1303" s="3">
        <v>15.9</v>
      </c>
      <c r="AA1303" s="2">
        <v>45280.615925925929</v>
      </c>
      <c r="AB1303" s="3" t="s">
        <v>1321</v>
      </c>
      <c r="AC1303" s="3" t="s">
        <v>30</v>
      </c>
      <c r="AD1303" s="3">
        <v>0.02</v>
      </c>
    </row>
    <row r="1304" spans="1:30" x14ac:dyDescent="0.25">
      <c r="A1304" s="2">
        <v>45280.578090277777</v>
      </c>
      <c r="B1304" s="3">
        <v>67</v>
      </c>
      <c r="C1304" s="3">
        <v>37</v>
      </c>
      <c r="D1304" s="2">
        <v>45281.402858796297</v>
      </c>
      <c r="E1304" s="3" t="s">
        <v>896</v>
      </c>
      <c r="F1304" s="3">
        <v>8.8000000000000007</v>
      </c>
      <c r="G1304" s="2">
        <v>45281.396006944444</v>
      </c>
      <c r="H1304" s="3" t="s">
        <v>203</v>
      </c>
      <c r="I1304" s="3" t="s">
        <v>30</v>
      </c>
      <c r="J1304" s="3">
        <v>0.02</v>
      </c>
      <c r="K1304" s="2">
        <v>45281.413935185185</v>
      </c>
      <c r="L1304" s="3" t="s">
        <v>1030</v>
      </c>
      <c r="M1304" s="3" t="s">
        <v>920</v>
      </c>
      <c r="N1304" s="2">
        <v>45281.476435185185</v>
      </c>
      <c r="O1304" s="3" t="s">
        <v>895</v>
      </c>
      <c r="P1304" s="3">
        <v>12.5</v>
      </c>
      <c r="Q1304" s="2">
        <v>45281.465416666666</v>
      </c>
      <c r="R1304" s="3" t="s">
        <v>277</v>
      </c>
      <c r="S1304" s="3" t="s">
        <v>30</v>
      </c>
      <c r="T1304" s="3">
        <v>0.02</v>
      </c>
      <c r="U1304" s="2">
        <v>45280.531157407408</v>
      </c>
      <c r="V1304" s="3" t="s">
        <v>1438</v>
      </c>
      <c r="W1304" s="3" t="s">
        <v>1293</v>
      </c>
      <c r="X1304" s="2">
        <v>45281.355509259258</v>
      </c>
      <c r="Y1304" s="3">
        <v>56.5</v>
      </c>
      <c r="Z1304" s="3">
        <v>14.8</v>
      </c>
      <c r="AA1304" s="2">
        <v>45280.615972222222</v>
      </c>
      <c r="AB1304" s="3" t="s">
        <v>1321</v>
      </c>
      <c r="AC1304" s="3" t="s">
        <v>30</v>
      </c>
      <c r="AD1304" s="3">
        <v>0.02</v>
      </c>
    </row>
    <row r="1305" spans="1:30" x14ac:dyDescent="0.25">
      <c r="A1305" s="2">
        <v>45280.579467592594</v>
      </c>
      <c r="B1305" s="3">
        <v>64</v>
      </c>
      <c r="C1305" s="3">
        <v>27</v>
      </c>
      <c r="D1305" s="2">
        <v>45281.40424768519</v>
      </c>
      <c r="E1305" s="3" t="s">
        <v>896</v>
      </c>
      <c r="F1305" s="3">
        <v>8.8000000000000007</v>
      </c>
      <c r="G1305" s="2">
        <v>45281.397303240738</v>
      </c>
      <c r="H1305" s="3" t="s">
        <v>538</v>
      </c>
      <c r="I1305" s="3" t="s">
        <v>30</v>
      </c>
      <c r="J1305" s="3">
        <v>0.02</v>
      </c>
      <c r="K1305" s="2">
        <v>45281.415324074071</v>
      </c>
      <c r="L1305" s="3" t="s">
        <v>1179</v>
      </c>
      <c r="M1305" s="3" t="s">
        <v>891</v>
      </c>
      <c r="N1305" s="2">
        <v>45281.477824074071</v>
      </c>
      <c r="O1305" s="3" t="s">
        <v>895</v>
      </c>
      <c r="P1305" s="3">
        <v>12.4</v>
      </c>
      <c r="Q1305" s="2">
        <v>45281.466712962967</v>
      </c>
      <c r="R1305" s="3" t="s">
        <v>832</v>
      </c>
      <c r="S1305" s="3" t="s">
        <v>30</v>
      </c>
      <c r="T1305" s="3">
        <v>0.02</v>
      </c>
      <c r="U1305" s="2">
        <v>45280.532546296294</v>
      </c>
      <c r="V1305" s="3" t="s">
        <v>1437</v>
      </c>
      <c r="W1305" s="3" t="s">
        <v>1435</v>
      </c>
      <c r="X1305" s="2">
        <v>45281.356898148151</v>
      </c>
      <c r="Y1305" s="3">
        <v>57.5</v>
      </c>
      <c r="Z1305" s="3">
        <v>13.8</v>
      </c>
      <c r="AA1305" s="2">
        <v>45280.617268518516</v>
      </c>
      <c r="AB1305" s="3" t="s">
        <v>799</v>
      </c>
      <c r="AC1305" s="3" t="s">
        <v>30</v>
      </c>
      <c r="AD1305" s="3">
        <v>0.02</v>
      </c>
    </row>
    <row r="1306" spans="1:30" x14ac:dyDescent="0.25">
      <c r="A1306" s="2">
        <v>45280.580868055556</v>
      </c>
      <c r="B1306" s="3">
        <v>64</v>
      </c>
      <c r="C1306" s="3">
        <v>27</v>
      </c>
      <c r="D1306" s="2">
        <v>45281.405636574069</v>
      </c>
      <c r="E1306" s="3">
        <v>74.5</v>
      </c>
      <c r="F1306" s="3">
        <v>8.9</v>
      </c>
      <c r="G1306" s="2">
        <v>45281.397337962961</v>
      </c>
      <c r="H1306" s="3" t="s">
        <v>538</v>
      </c>
      <c r="I1306" s="3" t="s">
        <v>30</v>
      </c>
      <c r="J1306" s="3">
        <v>0.02</v>
      </c>
      <c r="K1306" s="2">
        <v>45281.416712962964</v>
      </c>
      <c r="L1306" s="3" t="s">
        <v>1179</v>
      </c>
      <c r="M1306" s="3" t="s">
        <v>891</v>
      </c>
      <c r="N1306" s="2">
        <v>45281.479212962964</v>
      </c>
      <c r="O1306" s="3" t="s">
        <v>895</v>
      </c>
      <c r="P1306" s="3">
        <v>12.5</v>
      </c>
      <c r="Q1306" s="2">
        <v>45281.46675925926</v>
      </c>
      <c r="R1306" s="3" t="s">
        <v>832</v>
      </c>
      <c r="S1306" s="3" t="s">
        <v>30</v>
      </c>
      <c r="T1306" s="3">
        <v>0.02</v>
      </c>
      <c r="U1306" s="2">
        <v>45280.533935185187</v>
      </c>
      <c r="V1306" s="3" t="s">
        <v>996</v>
      </c>
      <c r="W1306" s="3" t="s">
        <v>1433</v>
      </c>
      <c r="X1306" s="2">
        <v>45281.358287037037</v>
      </c>
      <c r="Y1306" s="3">
        <v>59.5</v>
      </c>
      <c r="Z1306" s="3">
        <v>12.9</v>
      </c>
      <c r="AA1306" s="2">
        <v>45280.617326388892</v>
      </c>
      <c r="AB1306" s="3" t="s">
        <v>799</v>
      </c>
      <c r="AC1306" s="3" t="s">
        <v>30</v>
      </c>
      <c r="AD1306" s="3">
        <v>0.02</v>
      </c>
    </row>
    <row r="1307" spans="1:30" x14ac:dyDescent="0.25">
      <c r="A1307" s="2">
        <v>45280.582256944443</v>
      </c>
      <c r="B1307" s="3">
        <v>51</v>
      </c>
      <c r="C1307" s="3">
        <v>32</v>
      </c>
      <c r="D1307" s="2">
        <v>45281.407013888893</v>
      </c>
      <c r="E1307" s="3">
        <v>74.5</v>
      </c>
      <c r="F1307" s="3">
        <v>8.8000000000000007</v>
      </c>
      <c r="G1307" s="2">
        <v>45281.398680555554</v>
      </c>
      <c r="H1307" s="3" t="s">
        <v>835</v>
      </c>
      <c r="I1307" s="3" t="s">
        <v>30</v>
      </c>
      <c r="J1307" s="3">
        <v>0.02</v>
      </c>
      <c r="K1307" s="2">
        <v>45281.417407407411</v>
      </c>
      <c r="L1307" s="3"/>
      <c r="M1307" s="3" t="s">
        <v>919</v>
      </c>
      <c r="N1307" s="2">
        <v>45281.48060185185</v>
      </c>
      <c r="O1307" s="3" t="s">
        <v>895</v>
      </c>
      <c r="P1307" s="3">
        <v>12.3</v>
      </c>
      <c r="Q1307" s="2">
        <v>45281.466817129629</v>
      </c>
      <c r="R1307" s="3" t="s">
        <v>832</v>
      </c>
      <c r="S1307" s="3" t="s">
        <v>30</v>
      </c>
      <c r="T1307" s="3">
        <v>0.02</v>
      </c>
      <c r="U1307" s="2">
        <v>45280.535324074073</v>
      </c>
      <c r="V1307" s="3" t="s">
        <v>863</v>
      </c>
      <c r="W1307" s="3" t="s">
        <v>1433</v>
      </c>
      <c r="X1307" s="2">
        <v>45281.359675925924</v>
      </c>
      <c r="Y1307" s="3" t="s">
        <v>890</v>
      </c>
      <c r="Z1307" s="3">
        <v>12.4</v>
      </c>
      <c r="AA1307" s="2">
        <v>45280.617361111115</v>
      </c>
      <c r="AB1307" s="3" t="s">
        <v>799</v>
      </c>
      <c r="AC1307" s="3" t="s">
        <v>30</v>
      </c>
      <c r="AD1307" s="3">
        <v>0.02</v>
      </c>
    </row>
    <row r="1308" spans="1:30" x14ac:dyDescent="0.25">
      <c r="A1308" s="2">
        <v>45280.583645833336</v>
      </c>
      <c r="B1308" s="3">
        <v>49</v>
      </c>
      <c r="C1308" s="3">
        <v>25</v>
      </c>
      <c r="D1308" s="2">
        <v>45281.408402777779</v>
      </c>
      <c r="E1308" s="3" t="s">
        <v>896</v>
      </c>
      <c r="F1308" s="3">
        <v>8.8000000000000007</v>
      </c>
      <c r="G1308" s="2">
        <v>45281.400081018517</v>
      </c>
      <c r="H1308" s="3" t="s">
        <v>573</v>
      </c>
      <c r="I1308" s="3" t="s">
        <v>30</v>
      </c>
      <c r="J1308" s="3">
        <v>0.02</v>
      </c>
      <c r="K1308" s="2">
        <v>45281.41810185185</v>
      </c>
      <c r="L1308" s="3" t="s">
        <v>1175</v>
      </c>
      <c r="M1308" s="3" t="s">
        <v>919</v>
      </c>
      <c r="N1308" s="2">
        <v>45281.481990740736</v>
      </c>
      <c r="O1308" s="3">
        <v>67.5</v>
      </c>
      <c r="P1308" s="3">
        <v>12.3</v>
      </c>
      <c r="Q1308" s="2">
        <v>45281.468101851853</v>
      </c>
      <c r="R1308" s="3" t="s">
        <v>829</v>
      </c>
      <c r="S1308" s="3" t="s">
        <v>30</v>
      </c>
      <c r="T1308" s="3">
        <v>0.02</v>
      </c>
      <c r="U1308" s="2">
        <v>45280.536712962959</v>
      </c>
      <c r="V1308" s="3" t="s">
        <v>1294</v>
      </c>
      <c r="W1308" s="3" t="s">
        <v>1294</v>
      </c>
      <c r="X1308" s="2">
        <v>45281.361064814817</v>
      </c>
      <c r="Y1308" s="3">
        <v>61.5</v>
      </c>
      <c r="Z1308" s="3" t="s">
        <v>914</v>
      </c>
      <c r="AA1308" s="2">
        <v>45280.618703703702</v>
      </c>
      <c r="AB1308" s="3" t="s">
        <v>817</v>
      </c>
      <c r="AC1308" s="3" t="s">
        <v>30</v>
      </c>
      <c r="AD1308" s="3">
        <v>0.03</v>
      </c>
    </row>
    <row r="1309" spans="1:30" x14ac:dyDescent="0.25">
      <c r="A1309" s="2">
        <v>45280.585034722222</v>
      </c>
      <c r="B1309" s="3">
        <v>49</v>
      </c>
      <c r="C1309" s="3">
        <v>25</v>
      </c>
      <c r="D1309" s="2">
        <v>45281.409803240742</v>
      </c>
      <c r="E1309" s="3" t="s">
        <v>896</v>
      </c>
      <c r="F1309" s="3">
        <v>8.6999999999999993</v>
      </c>
      <c r="G1309" s="2">
        <v>45281.401469907403</v>
      </c>
      <c r="H1309" s="3" t="s">
        <v>836</v>
      </c>
      <c r="I1309" s="3" t="s">
        <v>30</v>
      </c>
      <c r="J1309" s="3">
        <v>0.02</v>
      </c>
      <c r="K1309" s="2">
        <v>45281.419490740736</v>
      </c>
      <c r="L1309" s="3" t="s">
        <v>1175</v>
      </c>
      <c r="M1309" s="3" t="s">
        <v>1286</v>
      </c>
      <c r="N1309" s="2">
        <v>45281.48337962963</v>
      </c>
      <c r="O1309" s="3" t="s">
        <v>891</v>
      </c>
      <c r="P1309" s="3">
        <v>12.3</v>
      </c>
      <c r="Q1309" s="2">
        <v>45281.468159722222</v>
      </c>
      <c r="R1309" s="3" t="s">
        <v>829</v>
      </c>
      <c r="S1309" s="3" t="s">
        <v>30</v>
      </c>
      <c r="T1309" s="3">
        <v>0.02</v>
      </c>
      <c r="U1309" s="2">
        <v>45280.538101851853</v>
      </c>
      <c r="V1309" s="3" t="s">
        <v>1295</v>
      </c>
      <c r="W1309" s="3" t="s">
        <v>1442</v>
      </c>
      <c r="X1309" s="2">
        <v>45281.362453703703</v>
      </c>
      <c r="Y1309" s="3">
        <v>62.5</v>
      </c>
      <c r="Z1309" s="3">
        <v>11.8</v>
      </c>
      <c r="AA1309" s="2">
        <v>45280.618738425925</v>
      </c>
      <c r="AB1309" s="3" t="s">
        <v>817</v>
      </c>
      <c r="AC1309" s="3" t="s">
        <v>30</v>
      </c>
      <c r="AD1309" s="3">
        <v>0.03</v>
      </c>
    </row>
    <row r="1310" spans="1:30" x14ac:dyDescent="0.25">
      <c r="A1310" s="2">
        <v>45280.586423611108</v>
      </c>
      <c r="B1310" s="3">
        <v>60</v>
      </c>
      <c r="C1310" s="3">
        <v>39</v>
      </c>
      <c r="D1310" s="2">
        <v>45281.411192129628</v>
      </c>
      <c r="E1310" s="3" t="s">
        <v>896</v>
      </c>
      <c r="F1310" s="3">
        <v>8.6999999999999993</v>
      </c>
      <c r="G1310" s="2">
        <v>45281.402858796297</v>
      </c>
      <c r="H1310" s="3" t="s">
        <v>816</v>
      </c>
      <c r="I1310" s="3" t="s">
        <v>30</v>
      </c>
      <c r="J1310" s="3">
        <v>0.02</v>
      </c>
      <c r="K1310" s="2">
        <v>45281.42087962963</v>
      </c>
      <c r="L1310" s="3" t="s">
        <v>1175</v>
      </c>
      <c r="M1310" s="3" t="s">
        <v>1286</v>
      </c>
      <c r="N1310" s="2">
        <v>45281.486157407402</v>
      </c>
      <c r="O1310" s="3">
        <v>68.5</v>
      </c>
      <c r="P1310" s="3">
        <v>12.4</v>
      </c>
      <c r="Q1310" s="2">
        <v>45281.468217592592</v>
      </c>
      <c r="R1310" s="3" t="s">
        <v>829</v>
      </c>
      <c r="S1310" s="3" t="s">
        <v>30</v>
      </c>
      <c r="T1310" s="3">
        <v>0.02</v>
      </c>
      <c r="U1310" s="2">
        <v>45280.539490740739</v>
      </c>
      <c r="V1310" s="3" t="s">
        <v>1294</v>
      </c>
      <c r="W1310" s="3" t="s">
        <v>1440</v>
      </c>
      <c r="X1310" s="2">
        <v>45281.363842592589</v>
      </c>
      <c r="Y1310" s="3" t="s">
        <v>879</v>
      </c>
      <c r="Z1310" s="3">
        <v>11.5</v>
      </c>
      <c r="AA1310" s="2">
        <v>45281.35365740741</v>
      </c>
      <c r="AB1310" s="3" t="s">
        <v>1315</v>
      </c>
      <c r="AC1310" s="3" t="s">
        <v>30</v>
      </c>
      <c r="AD1310" s="3">
        <v>0.02</v>
      </c>
    </row>
    <row r="1311" spans="1:30" x14ac:dyDescent="0.25">
      <c r="A1311" s="2">
        <v>45280.587800925925</v>
      </c>
      <c r="B1311" s="3">
        <v>84</v>
      </c>
      <c r="C1311" s="3">
        <v>56</v>
      </c>
      <c r="D1311" s="2">
        <v>45281.412581018521</v>
      </c>
      <c r="E1311" s="3" t="s">
        <v>896</v>
      </c>
      <c r="F1311" s="3">
        <v>8.6</v>
      </c>
      <c r="G1311" s="2">
        <v>45281.40424768519</v>
      </c>
      <c r="H1311" s="3" t="s">
        <v>537</v>
      </c>
      <c r="I1311" s="3" t="s">
        <v>30</v>
      </c>
      <c r="J1311" s="3">
        <v>0.02</v>
      </c>
      <c r="K1311" s="2">
        <v>45281.422268518523</v>
      </c>
      <c r="L1311" s="3" t="s">
        <v>1052</v>
      </c>
      <c r="M1311" s="3" t="s">
        <v>1287</v>
      </c>
      <c r="N1311" s="2">
        <v>45281.487546296295</v>
      </c>
      <c r="O1311" s="3" t="s">
        <v>893</v>
      </c>
      <c r="P1311" s="3">
        <v>12.5</v>
      </c>
      <c r="Q1311" s="2">
        <v>45281.469513888893</v>
      </c>
      <c r="R1311" s="3" t="s">
        <v>1161</v>
      </c>
      <c r="S1311" s="3" t="s">
        <v>30</v>
      </c>
      <c r="T1311" s="3">
        <v>0.02</v>
      </c>
      <c r="U1311" s="2">
        <v>45280.540879629625</v>
      </c>
      <c r="V1311" s="3" t="s">
        <v>1294</v>
      </c>
      <c r="W1311" s="3" t="s">
        <v>1441</v>
      </c>
      <c r="X1311" s="2">
        <v>45281.365231481483</v>
      </c>
      <c r="Y1311" s="3">
        <v>64.5</v>
      </c>
      <c r="Z1311" s="3">
        <v>11.3</v>
      </c>
      <c r="AA1311" s="2">
        <v>45281.354120370372</v>
      </c>
      <c r="AB1311" s="3" t="s">
        <v>837</v>
      </c>
      <c r="AC1311" s="3" t="s">
        <v>30</v>
      </c>
      <c r="AD1311" s="3">
        <v>0.02</v>
      </c>
    </row>
    <row r="1312" spans="1:30" x14ac:dyDescent="0.25">
      <c r="A1312" s="2">
        <v>45280.589201388888</v>
      </c>
      <c r="B1312" s="3">
        <v>84</v>
      </c>
      <c r="C1312" s="3">
        <v>56</v>
      </c>
      <c r="D1312" s="2">
        <v>45281.413969907408</v>
      </c>
      <c r="E1312" s="3" t="s">
        <v>896</v>
      </c>
      <c r="F1312" s="3">
        <v>8.6</v>
      </c>
      <c r="G1312" s="2">
        <v>45281.405636574069</v>
      </c>
      <c r="H1312" s="3" t="s">
        <v>569</v>
      </c>
      <c r="I1312" s="3" t="s">
        <v>30</v>
      </c>
      <c r="J1312" s="3">
        <v>0.02</v>
      </c>
      <c r="K1312" s="2">
        <v>45281.423541666663</v>
      </c>
      <c r="L1312" s="3" t="s">
        <v>1271</v>
      </c>
      <c r="M1312" s="3"/>
      <c r="N1312" s="2">
        <v>45281.488935185189</v>
      </c>
      <c r="O1312" s="3">
        <v>68.5</v>
      </c>
      <c r="P1312" s="3">
        <v>12.6</v>
      </c>
      <c r="Q1312" s="2">
        <v>45281.469560185185</v>
      </c>
      <c r="R1312" s="3" t="s">
        <v>1161</v>
      </c>
      <c r="S1312" s="3" t="s">
        <v>30</v>
      </c>
      <c r="T1312" s="3">
        <v>0.02</v>
      </c>
      <c r="U1312" s="2">
        <v>45280.542268518519</v>
      </c>
      <c r="V1312" s="3" t="s">
        <v>862</v>
      </c>
      <c r="W1312" s="3" t="s">
        <v>862</v>
      </c>
      <c r="X1312" s="2">
        <v>45281.366620370369</v>
      </c>
      <c r="Y1312" s="3">
        <v>64.5</v>
      </c>
      <c r="Z1312" s="3" t="s">
        <v>915</v>
      </c>
      <c r="AA1312" s="2">
        <v>45281.355509259258</v>
      </c>
      <c r="AB1312" s="3" t="s">
        <v>572</v>
      </c>
      <c r="AC1312" s="3" t="s">
        <v>30</v>
      </c>
      <c r="AD1312" s="3">
        <v>0.02</v>
      </c>
    </row>
    <row r="1313" spans="1:30" x14ac:dyDescent="0.25">
      <c r="A1313" s="2">
        <v>45280.58966435185</v>
      </c>
      <c r="B1313" s="3">
        <v>254</v>
      </c>
      <c r="C1313" s="3">
        <v>207</v>
      </c>
      <c r="D1313" s="2">
        <v>45281.415358796294</v>
      </c>
      <c r="E1313" s="3">
        <v>74.5</v>
      </c>
      <c r="F1313" s="3">
        <v>8.6</v>
      </c>
      <c r="G1313" s="2">
        <v>45281.407013888893</v>
      </c>
      <c r="H1313" s="3" t="s">
        <v>423</v>
      </c>
      <c r="I1313" s="3" t="s">
        <v>30</v>
      </c>
      <c r="J1313" s="3">
        <v>0.02</v>
      </c>
      <c r="K1313" s="2">
        <v>45281.423657407402</v>
      </c>
      <c r="L1313" s="3" t="s">
        <v>1054</v>
      </c>
      <c r="M1313" s="3" t="s">
        <v>934</v>
      </c>
      <c r="N1313" s="2">
        <v>45281.490324074075</v>
      </c>
      <c r="O1313" s="3" t="s">
        <v>891</v>
      </c>
      <c r="P1313" s="3">
        <v>12.6</v>
      </c>
      <c r="Q1313" s="2">
        <v>45281.469618055555</v>
      </c>
      <c r="R1313" s="3" t="s">
        <v>1161</v>
      </c>
      <c r="S1313" s="3" t="s">
        <v>30</v>
      </c>
      <c r="T1313" s="3">
        <v>0.02</v>
      </c>
      <c r="U1313" s="2">
        <v>45280.543657407412</v>
      </c>
      <c r="V1313" s="3" t="s">
        <v>1440</v>
      </c>
      <c r="W1313" s="3" t="s">
        <v>1440</v>
      </c>
      <c r="X1313" s="2">
        <v>45281.368009259255</v>
      </c>
      <c r="Y1313" s="3" t="s">
        <v>894</v>
      </c>
      <c r="Z1313" s="3">
        <v>10.8</v>
      </c>
      <c r="AA1313" s="2">
        <v>45281.356898148151</v>
      </c>
      <c r="AB1313" s="3" t="s">
        <v>803</v>
      </c>
      <c r="AC1313" s="3" t="s">
        <v>30</v>
      </c>
      <c r="AD1313" s="3">
        <v>0.04</v>
      </c>
    </row>
    <row r="1314" spans="1:30" x14ac:dyDescent="0.25">
      <c r="A1314" s="2">
        <v>45280.590590277774</v>
      </c>
      <c r="B1314" s="3">
        <v>254</v>
      </c>
      <c r="C1314" s="3">
        <v>207</v>
      </c>
      <c r="D1314" s="2">
        <v>45281.416747685187</v>
      </c>
      <c r="E1314" s="3">
        <v>74.5</v>
      </c>
      <c r="F1314" s="3">
        <v>8.5</v>
      </c>
      <c r="G1314" s="2">
        <v>45281.408402777779</v>
      </c>
      <c r="H1314" s="3" t="s">
        <v>428</v>
      </c>
      <c r="I1314" s="3" t="s">
        <v>30</v>
      </c>
      <c r="J1314" s="3">
        <v>0.02</v>
      </c>
      <c r="K1314" s="2">
        <v>45281.425046296295</v>
      </c>
      <c r="L1314" s="3" t="s">
        <v>1054</v>
      </c>
      <c r="M1314" s="3" t="s">
        <v>934</v>
      </c>
      <c r="N1314" s="2">
        <v>45281.491712962961</v>
      </c>
      <c r="O1314" s="3" t="s">
        <v>893</v>
      </c>
      <c r="P1314" s="3">
        <v>12.5</v>
      </c>
      <c r="Q1314" s="2">
        <v>45281.470879629633</v>
      </c>
      <c r="R1314" s="3" t="s">
        <v>773</v>
      </c>
      <c r="S1314" s="3" t="s">
        <v>30</v>
      </c>
      <c r="T1314" s="3">
        <v>0.02</v>
      </c>
      <c r="U1314" s="2">
        <v>45280.545046296298</v>
      </c>
      <c r="V1314" s="3" t="s">
        <v>1434</v>
      </c>
      <c r="W1314" s="3" t="s">
        <v>1440</v>
      </c>
      <c r="X1314" s="2">
        <v>45281.372175925921</v>
      </c>
      <c r="Y1314" s="3">
        <v>66.5</v>
      </c>
      <c r="Z1314" s="3">
        <v>10.4</v>
      </c>
      <c r="AA1314" s="2">
        <v>45281.358287037037</v>
      </c>
      <c r="AB1314" s="3" t="s">
        <v>575</v>
      </c>
      <c r="AC1314" s="3" t="s">
        <v>30</v>
      </c>
      <c r="AD1314" s="3">
        <v>0.06</v>
      </c>
    </row>
    <row r="1315" spans="1:30" x14ac:dyDescent="0.25">
      <c r="A1315" s="2">
        <v>45280.591979166667</v>
      </c>
      <c r="B1315" s="3">
        <v>351</v>
      </c>
      <c r="C1315" s="3">
        <v>223</v>
      </c>
      <c r="D1315" s="2">
        <v>45281.418124999997</v>
      </c>
      <c r="E1315" s="3" t="s">
        <v>900</v>
      </c>
      <c r="F1315" s="3">
        <v>8.5</v>
      </c>
      <c r="G1315" s="2">
        <v>45281.409803240742</v>
      </c>
      <c r="H1315" s="3" t="s">
        <v>815</v>
      </c>
      <c r="I1315" s="3" t="s">
        <v>30</v>
      </c>
      <c r="J1315" s="3">
        <v>0.02</v>
      </c>
      <c r="K1315" s="2">
        <v>45281.426435185189</v>
      </c>
      <c r="L1315" s="3" t="s">
        <v>1175</v>
      </c>
      <c r="M1315" s="3" t="s">
        <v>1179</v>
      </c>
      <c r="N1315" s="2">
        <v>45281.493101851855</v>
      </c>
      <c r="O1315" s="3" t="s">
        <v>893</v>
      </c>
      <c r="P1315" s="3">
        <v>12.6</v>
      </c>
      <c r="Q1315" s="2">
        <v>45281.470925925925</v>
      </c>
      <c r="R1315" s="3" t="s">
        <v>773</v>
      </c>
      <c r="S1315" s="3" t="s">
        <v>30</v>
      </c>
      <c r="T1315" s="3">
        <v>0.02</v>
      </c>
      <c r="U1315" s="2">
        <v>45280.546435185184</v>
      </c>
      <c r="V1315" s="3" t="s">
        <v>871</v>
      </c>
      <c r="W1315" s="3" t="s">
        <v>1296</v>
      </c>
      <c r="X1315" s="2">
        <v>45281.373564814814</v>
      </c>
      <c r="Y1315" s="3">
        <v>66.5</v>
      </c>
      <c r="Z1315" s="3">
        <v>10.199999999999999</v>
      </c>
      <c r="AA1315" s="2">
        <v>45281.359675925924</v>
      </c>
      <c r="AB1315" s="3" t="s">
        <v>547</v>
      </c>
      <c r="AC1315" s="3" t="s">
        <v>30</v>
      </c>
      <c r="AD1315" s="3">
        <v>7.0000000000000007E-2</v>
      </c>
    </row>
    <row r="1316" spans="1:30" x14ac:dyDescent="0.25">
      <c r="A1316" s="2">
        <v>45280.593368055561</v>
      </c>
      <c r="B1316" s="3">
        <v>351</v>
      </c>
      <c r="C1316" s="3">
        <v>223</v>
      </c>
      <c r="D1316" s="2">
        <v>45281.419525462959</v>
      </c>
      <c r="E1316" s="3">
        <v>74.5</v>
      </c>
      <c r="F1316" s="3">
        <v>8.5</v>
      </c>
      <c r="G1316" s="2">
        <v>45281.411192129628</v>
      </c>
      <c r="H1316" s="3" t="s">
        <v>534</v>
      </c>
      <c r="I1316" s="3" t="s">
        <v>30</v>
      </c>
      <c r="J1316" s="3">
        <v>0.02</v>
      </c>
      <c r="K1316" s="2">
        <v>45281.427824074075</v>
      </c>
      <c r="L1316" s="3" t="s">
        <v>1280</v>
      </c>
      <c r="M1316" s="3" t="s">
        <v>911</v>
      </c>
      <c r="N1316" s="2">
        <v>45281.494490740741</v>
      </c>
      <c r="O1316" s="3" t="s">
        <v>891</v>
      </c>
      <c r="P1316" s="3">
        <v>12.7</v>
      </c>
      <c r="Q1316" s="2">
        <v>45281.470960648148</v>
      </c>
      <c r="R1316" s="3" t="s">
        <v>773</v>
      </c>
      <c r="S1316" s="3" t="s">
        <v>30</v>
      </c>
      <c r="T1316" s="3">
        <v>0.02</v>
      </c>
      <c r="U1316" s="2">
        <v>45280.547824074078</v>
      </c>
      <c r="V1316" s="3" t="s">
        <v>873</v>
      </c>
      <c r="W1316" s="3" t="s">
        <v>1433</v>
      </c>
      <c r="X1316" s="2">
        <v>45281.374953703707</v>
      </c>
      <c r="Y1316" s="3" t="s">
        <v>895</v>
      </c>
      <c r="Z1316" s="3">
        <v>10.1</v>
      </c>
      <c r="AA1316" s="2">
        <v>45281.361064814817</v>
      </c>
      <c r="AB1316" s="3" t="s">
        <v>826</v>
      </c>
      <c r="AC1316" s="3" t="s">
        <v>30</v>
      </c>
      <c r="AD1316" s="3">
        <v>0.08</v>
      </c>
    </row>
    <row r="1317" spans="1:30" x14ac:dyDescent="0.25">
      <c r="A1317" s="2">
        <v>45280.59475694444</v>
      </c>
      <c r="B1317" s="3">
        <v>137</v>
      </c>
      <c r="C1317" s="3">
        <v>98</v>
      </c>
      <c r="D1317" s="2">
        <v>45281.420914351853</v>
      </c>
      <c r="E1317" s="3">
        <v>75.5</v>
      </c>
      <c r="F1317" s="3">
        <v>8.6</v>
      </c>
      <c r="G1317" s="2">
        <v>45281.412581018521</v>
      </c>
      <c r="H1317" s="3" t="s">
        <v>808</v>
      </c>
      <c r="I1317" s="3" t="s">
        <v>30</v>
      </c>
      <c r="J1317" s="3">
        <v>0.02</v>
      </c>
      <c r="K1317" s="2">
        <v>45281.429212962961</v>
      </c>
      <c r="L1317" s="3" t="s">
        <v>1280</v>
      </c>
      <c r="M1317" s="3" t="s">
        <v>911</v>
      </c>
      <c r="N1317" s="2">
        <v>45281.495879629627</v>
      </c>
      <c r="O1317" s="3" t="s">
        <v>891</v>
      </c>
      <c r="P1317" s="3">
        <v>12.7</v>
      </c>
      <c r="Q1317" s="2">
        <v>45281.472268518519</v>
      </c>
      <c r="R1317" s="3" t="s">
        <v>767</v>
      </c>
      <c r="S1317" s="3" t="s">
        <v>30</v>
      </c>
      <c r="T1317" s="3">
        <v>0.02</v>
      </c>
      <c r="U1317" s="2">
        <v>45280.549212962964</v>
      </c>
      <c r="V1317" s="3" t="s">
        <v>912</v>
      </c>
      <c r="W1317" s="3" t="s">
        <v>868</v>
      </c>
      <c r="X1317" s="2">
        <v>45281.376342592594</v>
      </c>
      <c r="Y1317" s="3">
        <v>67.5</v>
      </c>
      <c r="Z1317" s="3" t="s">
        <v>910</v>
      </c>
      <c r="AA1317" s="2">
        <v>45281.362453703703</v>
      </c>
      <c r="AB1317" s="3" t="s">
        <v>513</v>
      </c>
      <c r="AC1317" s="3" t="s">
        <v>30</v>
      </c>
      <c r="AD1317" s="3">
        <v>0.08</v>
      </c>
    </row>
    <row r="1318" spans="1:30" x14ac:dyDescent="0.25">
      <c r="A1318" s="2">
        <v>45280.596145833333</v>
      </c>
      <c r="B1318" s="3">
        <v>139</v>
      </c>
      <c r="C1318" s="3">
        <v>91</v>
      </c>
      <c r="D1318" s="2">
        <v>45281.422303240739</v>
      </c>
      <c r="E1318" s="3">
        <v>76.5</v>
      </c>
      <c r="F1318" s="3">
        <v>9.5</v>
      </c>
      <c r="G1318" s="2">
        <v>45281.413969907408</v>
      </c>
      <c r="H1318" s="3" t="s">
        <v>546</v>
      </c>
      <c r="I1318" s="3" t="s">
        <v>30</v>
      </c>
      <c r="J1318" s="3">
        <v>0.02</v>
      </c>
      <c r="K1318" s="2">
        <v>45281.429907407408</v>
      </c>
      <c r="L1318" s="3"/>
      <c r="M1318" s="3" t="s">
        <v>949</v>
      </c>
      <c r="N1318" s="2">
        <v>45281.49726851852</v>
      </c>
      <c r="O1318" s="3">
        <v>68.5</v>
      </c>
      <c r="P1318" s="3">
        <v>12.8</v>
      </c>
      <c r="Q1318" s="2">
        <v>45281.473668981482</v>
      </c>
      <c r="R1318" s="3" t="s">
        <v>578</v>
      </c>
      <c r="S1318" s="3">
        <v>1.25</v>
      </c>
      <c r="T1318" s="3">
        <v>0.02</v>
      </c>
      <c r="U1318" s="2">
        <v>45280.55060185185</v>
      </c>
      <c r="V1318" s="3" t="s">
        <v>884</v>
      </c>
      <c r="W1318" s="3" t="s">
        <v>1439</v>
      </c>
      <c r="X1318" s="2">
        <v>45281.37773148148</v>
      </c>
      <c r="Y1318" s="3" t="s">
        <v>891</v>
      </c>
      <c r="Z1318" s="3">
        <v>9.9</v>
      </c>
      <c r="AA1318" s="2">
        <v>45281.363842592589</v>
      </c>
      <c r="AB1318" s="3" t="s">
        <v>513</v>
      </c>
      <c r="AC1318" s="3" t="s">
        <v>30</v>
      </c>
      <c r="AD1318" s="3">
        <v>7.0000000000000007E-2</v>
      </c>
    </row>
    <row r="1319" spans="1:30" x14ac:dyDescent="0.25">
      <c r="A1319" s="2">
        <v>45280.597534722227</v>
      </c>
      <c r="B1319" s="3">
        <v>139</v>
      </c>
      <c r="C1319" s="3">
        <v>91</v>
      </c>
      <c r="D1319" s="2">
        <v>45281.423680555556</v>
      </c>
      <c r="E1319" s="3">
        <v>75.5</v>
      </c>
      <c r="F1319" s="3">
        <v>9.6999999999999993</v>
      </c>
      <c r="G1319" s="2">
        <v>45281.415358796294</v>
      </c>
      <c r="H1319" s="3" t="s">
        <v>805</v>
      </c>
      <c r="I1319" s="3" t="s">
        <v>30</v>
      </c>
      <c r="J1319" s="3">
        <v>0.02</v>
      </c>
      <c r="K1319" s="2">
        <v>45281.430601851855</v>
      </c>
      <c r="L1319" s="3" t="s">
        <v>1268</v>
      </c>
      <c r="M1319" s="3" t="s">
        <v>949</v>
      </c>
      <c r="N1319" s="2">
        <v>45281.498657407406</v>
      </c>
      <c r="O1319" s="3">
        <v>68.5</v>
      </c>
      <c r="P1319" s="3">
        <v>12.9</v>
      </c>
      <c r="Q1319" s="2">
        <v>45281.475046296298</v>
      </c>
      <c r="R1319" s="3" t="s">
        <v>764</v>
      </c>
      <c r="S1319" s="3">
        <v>1.52</v>
      </c>
      <c r="T1319" s="3">
        <v>0.02</v>
      </c>
      <c r="U1319" s="2">
        <v>45280.551990740743</v>
      </c>
      <c r="V1319" s="3" t="s">
        <v>888</v>
      </c>
      <c r="W1319" s="3" t="s">
        <v>1437</v>
      </c>
      <c r="X1319" s="2">
        <v>45281.379120370373</v>
      </c>
      <c r="Y1319" s="3" t="s">
        <v>891</v>
      </c>
      <c r="Z1319" s="3">
        <v>9.9</v>
      </c>
      <c r="AA1319" s="2">
        <v>45281.365231481483</v>
      </c>
      <c r="AB1319" s="3" t="s">
        <v>523</v>
      </c>
      <c r="AC1319" s="3" t="s">
        <v>30</v>
      </c>
      <c r="AD1319" s="3">
        <v>0.08</v>
      </c>
    </row>
    <row r="1320" spans="1:30" x14ac:dyDescent="0.25">
      <c r="A1320" s="2">
        <v>45280.598923611113</v>
      </c>
      <c r="B1320" s="3">
        <v>92</v>
      </c>
      <c r="C1320" s="3">
        <v>64</v>
      </c>
      <c r="D1320" s="2">
        <v>45281.425081018519</v>
      </c>
      <c r="E1320" s="3" t="s">
        <v>900</v>
      </c>
      <c r="F1320" s="3">
        <v>9.6</v>
      </c>
      <c r="G1320" s="2">
        <v>45281.416747685187</v>
      </c>
      <c r="H1320" s="3" t="s">
        <v>575</v>
      </c>
      <c r="I1320" s="3" t="s">
        <v>30</v>
      </c>
      <c r="J1320" s="3">
        <v>0.02</v>
      </c>
      <c r="K1320" s="2">
        <v>45281.431990740741</v>
      </c>
      <c r="L1320" s="3" t="s">
        <v>1281</v>
      </c>
      <c r="M1320" s="3" t="s">
        <v>890</v>
      </c>
      <c r="N1320" s="2">
        <v>45281.500046296293</v>
      </c>
      <c r="O1320" s="3">
        <v>67.5</v>
      </c>
      <c r="P1320" s="3">
        <v>12.8</v>
      </c>
      <c r="Q1320" s="2">
        <v>45281.476435185185</v>
      </c>
      <c r="R1320" s="3" t="s">
        <v>579</v>
      </c>
      <c r="S1320" s="3">
        <v>1.78</v>
      </c>
      <c r="T1320" s="3">
        <v>0.02</v>
      </c>
      <c r="U1320" s="2">
        <v>45280.553379629629</v>
      </c>
      <c r="V1320" s="3" t="s">
        <v>905</v>
      </c>
      <c r="W1320" s="3" t="s">
        <v>886</v>
      </c>
      <c r="X1320" s="2">
        <v>45281.379155092596</v>
      </c>
      <c r="Y1320" s="3" t="s">
        <v>891</v>
      </c>
      <c r="Z1320" s="3">
        <v>9.9</v>
      </c>
      <c r="AA1320" s="2">
        <v>45281.366620370369</v>
      </c>
      <c r="AB1320" s="3" t="s">
        <v>542</v>
      </c>
      <c r="AC1320" s="3" t="s">
        <v>30</v>
      </c>
      <c r="AD1320" s="3">
        <v>7.0000000000000007E-2</v>
      </c>
    </row>
    <row r="1321" spans="1:30" x14ac:dyDescent="0.25">
      <c r="A1321" s="2">
        <v>45280.600312499999</v>
      </c>
      <c r="B1321" s="3">
        <v>74</v>
      </c>
      <c r="C1321" s="3">
        <v>47</v>
      </c>
      <c r="D1321" s="2">
        <v>45281.426469907412</v>
      </c>
      <c r="E1321" s="3" t="s">
        <v>900</v>
      </c>
      <c r="F1321" s="3">
        <v>9.6</v>
      </c>
      <c r="G1321" s="2">
        <v>45281.418124999997</v>
      </c>
      <c r="H1321" s="3" t="s">
        <v>575</v>
      </c>
      <c r="I1321" s="3" t="s">
        <v>30</v>
      </c>
      <c r="J1321" s="3">
        <v>0.02</v>
      </c>
      <c r="K1321" s="2">
        <v>45281.433379629627</v>
      </c>
      <c r="L1321" s="3" t="s">
        <v>1281</v>
      </c>
      <c r="M1321" s="3" t="s">
        <v>890</v>
      </c>
      <c r="N1321" s="2">
        <v>45281.501435185186</v>
      </c>
      <c r="O1321" s="3" t="s">
        <v>891</v>
      </c>
      <c r="P1321" s="3">
        <v>12.7</v>
      </c>
      <c r="Q1321" s="2">
        <v>45281.477824074071</v>
      </c>
      <c r="R1321" s="3" t="s">
        <v>829</v>
      </c>
      <c r="S1321" s="3">
        <v>1.51</v>
      </c>
      <c r="T1321" s="3">
        <v>0.02</v>
      </c>
      <c r="U1321" s="2">
        <v>45280.554768518516</v>
      </c>
      <c r="V1321" s="3" t="s">
        <v>863</v>
      </c>
      <c r="W1321" s="3" t="s">
        <v>1439</v>
      </c>
      <c r="X1321" s="2">
        <v>45281.380509259259</v>
      </c>
      <c r="Y1321" s="3" t="s">
        <v>893</v>
      </c>
      <c r="Z1321" s="3">
        <v>9.9</v>
      </c>
      <c r="AA1321" s="2">
        <v>45281.368009259255</v>
      </c>
      <c r="AB1321" s="3" t="s">
        <v>810</v>
      </c>
      <c r="AC1321" s="3" t="s">
        <v>30</v>
      </c>
      <c r="AD1321" s="3">
        <v>7.0000000000000007E-2</v>
      </c>
    </row>
    <row r="1322" spans="1:30" x14ac:dyDescent="0.25">
      <c r="A1322" s="2">
        <v>45280.601701388892</v>
      </c>
      <c r="B1322" s="3">
        <v>74</v>
      </c>
      <c r="C1322" s="3">
        <v>47</v>
      </c>
      <c r="D1322" s="2">
        <v>45281.427858796298</v>
      </c>
      <c r="E1322" s="3">
        <v>75.5</v>
      </c>
      <c r="F1322" s="3">
        <v>9.6</v>
      </c>
      <c r="G1322" s="2">
        <v>45281.419525462959</v>
      </c>
      <c r="H1322" s="3" t="s">
        <v>543</v>
      </c>
      <c r="I1322" s="3" t="s">
        <v>30</v>
      </c>
      <c r="J1322" s="3">
        <v>0.02</v>
      </c>
      <c r="K1322" s="2">
        <v>45281.43476851852</v>
      </c>
      <c r="L1322" s="3" t="s">
        <v>904</v>
      </c>
      <c r="M1322" s="3" t="s">
        <v>885</v>
      </c>
      <c r="N1322" s="2">
        <v>45281.502824074079</v>
      </c>
      <c r="O1322" s="3">
        <v>67.5</v>
      </c>
      <c r="P1322" s="3">
        <v>12.4</v>
      </c>
      <c r="Q1322" s="2">
        <v>45281.479212962964</v>
      </c>
      <c r="R1322" s="3" t="s">
        <v>819</v>
      </c>
      <c r="S1322" s="3">
        <v>1.33</v>
      </c>
      <c r="T1322" s="3">
        <v>0.02</v>
      </c>
      <c r="U1322" s="2">
        <v>45280.556157407409</v>
      </c>
      <c r="V1322" s="3" t="s">
        <v>1438</v>
      </c>
      <c r="W1322" s="3" t="s">
        <v>1437</v>
      </c>
      <c r="X1322" s="2">
        <v>45281.380567129629</v>
      </c>
      <c r="Y1322" s="3" t="s">
        <v>893</v>
      </c>
      <c r="Z1322" s="3">
        <v>9.9</v>
      </c>
      <c r="AA1322" s="2">
        <v>45281.372175925921</v>
      </c>
      <c r="AB1322" s="3" t="s">
        <v>540</v>
      </c>
      <c r="AC1322" s="3" t="s">
        <v>30</v>
      </c>
      <c r="AD1322" s="3">
        <v>7.0000000000000007E-2</v>
      </c>
    </row>
    <row r="1323" spans="1:30" x14ac:dyDescent="0.25">
      <c r="A1323" s="2">
        <v>45280.603090277778</v>
      </c>
      <c r="B1323" s="3">
        <v>89</v>
      </c>
      <c r="C1323" s="3">
        <v>51</v>
      </c>
      <c r="D1323" s="2">
        <v>45281.429247685184</v>
      </c>
      <c r="E1323" s="3" t="s">
        <v>900</v>
      </c>
      <c r="F1323" s="3">
        <v>9.6</v>
      </c>
      <c r="G1323" s="2">
        <v>45281.420914351853</v>
      </c>
      <c r="H1323" s="3" t="s">
        <v>812</v>
      </c>
      <c r="I1323" s="3" t="s">
        <v>30</v>
      </c>
      <c r="J1323" s="3">
        <v>0.02</v>
      </c>
      <c r="K1323" s="2">
        <v>45281.437546296293</v>
      </c>
      <c r="L1323" s="3" t="s">
        <v>1280</v>
      </c>
      <c r="M1323" s="3" t="s">
        <v>865</v>
      </c>
      <c r="N1323" s="2">
        <v>45281.504212962958</v>
      </c>
      <c r="O1323" s="3" t="s">
        <v>891</v>
      </c>
      <c r="P1323" s="3">
        <v>12.4</v>
      </c>
      <c r="Q1323" s="2">
        <v>45281.48060185185</v>
      </c>
      <c r="R1323" s="3" t="s">
        <v>829</v>
      </c>
      <c r="S1323" s="3">
        <v>1.08</v>
      </c>
      <c r="T1323" s="3">
        <v>0.02</v>
      </c>
      <c r="U1323" s="2">
        <v>45280.558935185181</v>
      </c>
      <c r="V1323" s="3" t="s">
        <v>885</v>
      </c>
      <c r="W1323" s="3" t="s">
        <v>1437</v>
      </c>
      <c r="X1323" s="2">
        <v>45281.381898148145</v>
      </c>
      <c r="Y1323" s="3" t="s">
        <v>893</v>
      </c>
      <c r="Z1323" s="3" t="s">
        <v>910</v>
      </c>
      <c r="AA1323" s="2">
        <v>45281.373564814814</v>
      </c>
      <c r="AB1323" s="3" t="s">
        <v>1110</v>
      </c>
      <c r="AC1323" s="3" t="s">
        <v>30</v>
      </c>
      <c r="AD1323" s="3">
        <v>7.0000000000000007E-2</v>
      </c>
    </row>
    <row r="1324" spans="1:30" x14ac:dyDescent="0.25">
      <c r="A1324" s="2">
        <v>45280.604479166665</v>
      </c>
      <c r="B1324" s="3">
        <v>64</v>
      </c>
      <c r="C1324" s="3">
        <v>43</v>
      </c>
      <c r="D1324" s="2">
        <v>45281.430636574078</v>
      </c>
      <c r="E1324" s="3" t="s">
        <v>900</v>
      </c>
      <c r="F1324" s="3">
        <v>9.6</v>
      </c>
      <c r="G1324" s="2">
        <v>45281.422303240739</v>
      </c>
      <c r="H1324" s="3" t="s">
        <v>773</v>
      </c>
      <c r="I1324" s="3" t="s">
        <v>30</v>
      </c>
      <c r="J1324" s="3">
        <v>0.02</v>
      </c>
      <c r="K1324" s="2">
        <v>45281.438240740739</v>
      </c>
      <c r="L1324" s="3" t="s">
        <v>981</v>
      </c>
      <c r="M1324" s="3" t="s">
        <v>1291</v>
      </c>
      <c r="N1324" s="2">
        <v>45281.505601851852</v>
      </c>
      <c r="O1324" s="3" t="s">
        <v>891</v>
      </c>
      <c r="P1324" s="3">
        <v>12.2</v>
      </c>
      <c r="Q1324" s="2">
        <v>45281.481990740736</v>
      </c>
      <c r="R1324" s="3" t="s">
        <v>814</v>
      </c>
      <c r="S1324" s="3" t="s">
        <v>30</v>
      </c>
      <c r="T1324" s="3">
        <v>0.02</v>
      </c>
      <c r="U1324" s="2">
        <v>45280.560324074075</v>
      </c>
      <c r="V1324" s="3" t="s">
        <v>881</v>
      </c>
      <c r="W1324" s="3" t="s">
        <v>1293</v>
      </c>
      <c r="X1324" s="2">
        <v>45281.381956018522</v>
      </c>
      <c r="Y1324" s="3" t="s">
        <v>893</v>
      </c>
      <c r="Z1324" s="3" t="s">
        <v>910</v>
      </c>
      <c r="AA1324" s="2">
        <v>45281.374953703707</v>
      </c>
      <c r="AB1324" s="3" t="s">
        <v>1145</v>
      </c>
      <c r="AC1324" s="3" t="s">
        <v>30</v>
      </c>
      <c r="AD1324" s="3">
        <v>7.0000000000000007E-2</v>
      </c>
    </row>
    <row r="1325" spans="1:30" x14ac:dyDescent="0.25">
      <c r="A1325" s="2">
        <v>45280.605868055558</v>
      </c>
      <c r="B1325" s="3">
        <v>64</v>
      </c>
      <c r="C1325" s="3">
        <v>43</v>
      </c>
      <c r="D1325" s="2">
        <v>45281.432025462964</v>
      </c>
      <c r="E1325" s="3">
        <v>75.5</v>
      </c>
      <c r="F1325" s="3">
        <v>9.6</v>
      </c>
      <c r="G1325" s="2">
        <v>45281.423680555556</v>
      </c>
      <c r="H1325" s="3" t="s">
        <v>837</v>
      </c>
      <c r="I1325" s="3" t="s">
        <v>30</v>
      </c>
      <c r="J1325" s="3">
        <v>0.02</v>
      </c>
      <c r="K1325" s="2">
        <v>45281.438935185186</v>
      </c>
      <c r="L1325" s="3" t="s">
        <v>981</v>
      </c>
      <c r="M1325" s="3" t="s">
        <v>1291</v>
      </c>
      <c r="N1325" s="2">
        <v>45281.506990740745</v>
      </c>
      <c r="O1325" s="3" t="s">
        <v>895</v>
      </c>
      <c r="P1325" s="3">
        <v>12.2</v>
      </c>
      <c r="Q1325" s="2">
        <v>45281.48337962963</v>
      </c>
      <c r="R1325" s="3" t="s">
        <v>1161</v>
      </c>
      <c r="S1325" s="3" t="s">
        <v>30</v>
      </c>
      <c r="T1325" s="3">
        <v>0.02</v>
      </c>
      <c r="U1325" s="2">
        <v>45280.56181712963</v>
      </c>
      <c r="V1325" s="3" t="s">
        <v>863</v>
      </c>
      <c r="W1325" s="3" t="s">
        <v>1437</v>
      </c>
      <c r="X1325" s="2">
        <v>45281.383287037039</v>
      </c>
      <c r="Y1325" s="3">
        <v>69.5</v>
      </c>
      <c r="Z1325" s="3" t="s">
        <v>910</v>
      </c>
      <c r="AA1325" s="2">
        <v>45281.376342592594</v>
      </c>
      <c r="AB1325" s="3" t="s">
        <v>1116</v>
      </c>
      <c r="AC1325" s="3" t="s">
        <v>30</v>
      </c>
      <c r="AD1325" s="3">
        <v>7.0000000000000007E-2</v>
      </c>
    </row>
    <row r="1326" spans="1:30" x14ac:dyDescent="0.25">
      <c r="A1326" s="2">
        <v>45280.607256944444</v>
      </c>
      <c r="B1326" s="3">
        <v>66</v>
      </c>
      <c r="C1326" s="3">
        <v>42</v>
      </c>
      <c r="D1326" s="2">
        <v>45281.43341435185</v>
      </c>
      <c r="E1326" s="3">
        <v>75.5</v>
      </c>
      <c r="F1326" s="3">
        <v>9.6</v>
      </c>
      <c r="G1326" s="2">
        <v>45281.425081018519</v>
      </c>
      <c r="H1326" s="3" t="s">
        <v>817</v>
      </c>
      <c r="I1326" s="3">
        <v>1.08</v>
      </c>
      <c r="J1326" s="3">
        <v>0.02</v>
      </c>
      <c r="K1326" s="2">
        <v>45281.440324074079</v>
      </c>
      <c r="L1326" s="3" t="s">
        <v>1180</v>
      </c>
      <c r="M1326" s="3" t="s">
        <v>882</v>
      </c>
      <c r="N1326" s="2">
        <v>45281.508379629631</v>
      </c>
      <c r="O1326" s="3" t="s">
        <v>895</v>
      </c>
      <c r="P1326" s="3">
        <v>12.1</v>
      </c>
      <c r="Q1326" s="2">
        <v>45281.486157407402</v>
      </c>
      <c r="R1326" s="3" t="s">
        <v>765</v>
      </c>
      <c r="S1326" s="3" t="s">
        <v>30</v>
      </c>
      <c r="T1326" s="3">
        <v>0.02</v>
      </c>
      <c r="U1326" s="2">
        <v>45280.563101851847</v>
      </c>
      <c r="V1326" s="3" t="s">
        <v>1292</v>
      </c>
      <c r="W1326" s="3" t="s">
        <v>1434</v>
      </c>
      <c r="X1326" s="2">
        <v>45281.383321759262</v>
      </c>
      <c r="Y1326" s="3">
        <v>69.5</v>
      </c>
      <c r="Z1326" s="3" t="s">
        <v>910</v>
      </c>
      <c r="AA1326" s="2">
        <v>45281.37773148148</v>
      </c>
      <c r="AB1326" s="3" t="s">
        <v>1101</v>
      </c>
      <c r="AC1326" s="3" t="s">
        <v>30</v>
      </c>
      <c r="AD1326" s="3">
        <v>7.0000000000000007E-2</v>
      </c>
    </row>
    <row r="1327" spans="1:30" x14ac:dyDescent="0.25">
      <c r="A1327" s="2">
        <v>45280.60864583333</v>
      </c>
      <c r="B1327" s="3">
        <v>80</v>
      </c>
      <c r="C1327" s="3">
        <v>52</v>
      </c>
      <c r="D1327" s="2">
        <v>45281.434803240743</v>
      </c>
      <c r="E1327" s="3">
        <v>75.5</v>
      </c>
      <c r="F1327" s="3">
        <v>9.6</v>
      </c>
      <c r="G1327" s="2">
        <v>45281.426469907412</v>
      </c>
      <c r="H1327" s="3" t="s">
        <v>799</v>
      </c>
      <c r="I1327" s="3">
        <v>1.61</v>
      </c>
      <c r="J1327" s="3">
        <v>0.02</v>
      </c>
      <c r="K1327" s="2">
        <v>45281.441712962958</v>
      </c>
      <c r="L1327" s="3" t="s">
        <v>1180</v>
      </c>
      <c r="M1327" s="3" t="s">
        <v>882</v>
      </c>
      <c r="N1327" s="2">
        <v>45281.509768518517</v>
      </c>
      <c r="O1327" s="3" t="s">
        <v>895</v>
      </c>
      <c r="P1327" s="3" t="s">
        <v>914</v>
      </c>
      <c r="Q1327" s="2">
        <v>45281.487546296295</v>
      </c>
      <c r="R1327" s="3" t="s">
        <v>578</v>
      </c>
      <c r="S1327" s="3" t="s">
        <v>30</v>
      </c>
      <c r="T1327" s="3">
        <v>0.02</v>
      </c>
      <c r="U1327" s="2">
        <v>45280.56449074074</v>
      </c>
      <c r="V1327" s="3" t="s">
        <v>884</v>
      </c>
      <c r="W1327" s="3" t="s">
        <v>1436</v>
      </c>
      <c r="X1327" s="2">
        <v>45281.384675925925</v>
      </c>
      <c r="Y1327" s="3">
        <v>69.5</v>
      </c>
      <c r="Z1327" s="3" t="s">
        <v>910</v>
      </c>
      <c r="AA1327" s="2">
        <v>45281.379120370373</v>
      </c>
      <c r="AB1327" s="3" t="s">
        <v>565</v>
      </c>
      <c r="AC1327" s="3" t="s">
        <v>30</v>
      </c>
      <c r="AD1327" s="3">
        <v>0.06</v>
      </c>
    </row>
    <row r="1328" spans="1:30" x14ac:dyDescent="0.25">
      <c r="A1328" s="2">
        <v>45280.610034722224</v>
      </c>
      <c r="B1328" s="3">
        <v>80</v>
      </c>
      <c r="C1328" s="3">
        <v>52</v>
      </c>
      <c r="D1328" s="2">
        <v>45281.436192129629</v>
      </c>
      <c r="E1328" s="3">
        <v>75.5</v>
      </c>
      <c r="F1328" s="3">
        <v>9.6</v>
      </c>
      <c r="G1328" s="2">
        <v>45281.427858796298</v>
      </c>
      <c r="H1328" s="3" t="s">
        <v>424</v>
      </c>
      <c r="I1328" s="3">
        <v>1.53</v>
      </c>
      <c r="J1328" s="3">
        <v>0.02</v>
      </c>
      <c r="K1328" s="2">
        <v>45281.443101851852</v>
      </c>
      <c r="L1328" s="3" t="s">
        <v>908</v>
      </c>
      <c r="M1328" s="3" t="s">
        <v>1283</v>
      </c>
      <c r="N1328" s="2">
        <v>45281.511157407411</v>
      </c>
      <c r="O1328" s="3">
        <v>67.5</v>
      </c>
      <c r="P1328" s="3">
        <v>11.9</v>
      </c>
      <c r="Q1328" s="2">
        <v>45281.488935185189</v>
      </c>
      <c r="R1328" s="3" t="s">
        <v>794</v>
      </c>
      <c r="S1328" s="3" t="s">
        <v>30</v>
      </c>
      <c r="T1328" s="3">
        <v>0.02</v>
      </c>
      <c r="U1328" s="2">
        <v>45280.565879629634</v>
      </c>
      <c r="V1328" s="3" t="s">
        <v>1286</v>
      </c>
      <c r="W1328" s="3" t="s">
        <v>899</v>
      </c>
      <c r="X1328" s="2">
        <v>45281.384733796294</v>
      </c>
      <c r="Y1328" s="3">
        <v>69.5</v>
      </c>
      <c r="Z1328" s="3" t="s">
        <v>910</v>
      </c>
      <c r="AA1328" s="2">
        <v>45281.379155092596</v>
      </c>
      <c r="AB1328" s="3" t="s">
        <v>565</v>
      </c>
      <c r="AC1328" s="3" t="s">
        <v>30</v>
      </c>
      <c r="AD1328" s="3">
        <v>0.06</v>
      </c>
    </row>
    <row r="1329" spans="1:30" x14ac:dyDescent="0.25">
      <c r="A1329" s="2">
        <v>45280.610497685186</v>
      </c>
      <c r="B1329" s="3">
        <v>163</v>
      </c>
      <c r="C1329" s="3">
        <v>129</v>
      </c>
      <c r="D1329" s="2">
        <v>45281.437581018516</v>
      </c>
      <c r="E1329" s="3">
        <v>75.5</v>
      </c>
      <c r="F1329" s="3">
        <v>9.6</v>
      </c>
      <c r="G1329" s="2">
        <v>45281.429247685184</v>
      </c>
      <c r="H1329" s="3" t="s">
        <v>773</v>
      </c>
      <c r="I1329" s="3">
        <v>1.58</v>
      </c>
      <c r="J1329" s="3">
        <v>0.02</v>
      </c>
      <c r="K1329" s="2">
        <v>45281.444490740745</v>
      </c>
      <c r="L1329" s="3" t="s">
        <v>1301</v>
      </c>
      <c r="M1329" s="3" t="s">
        <v>886</v>
      </c>
      <c r="N1329" s="2">
        <v>45281.512557870374</v>
      </c>
      <c r="O1329" s="3">
        <v>67.5</v>
      </c>
      <c r="P1329" s="3">
        <v>11.9</v>
      </c>
      <c r="Q1329" s="2">
        <v>45281.490324074075</v>
      </c>
      <c r="R1329" s="3" t="s">
        <v>794</v>
      </c>
      <c r="S1329" s="3" t="s">
        <v>30</v>
      </c>
      <c r="T1329" s="3">
        <v>0.02</v>
      </c>
      <c r="U1329" s="2">
        <v>45280.56726851852</v>
      </c>
      <c r="V1329" s="3" t="s">
        <v>907</v>
      </c>
      <c r="W1329" s="3" t="s">
        <v>876</v>
      </c>
      <c r="X1329" s="2">
        <v>45281.386064814811</v>
      </c>
      <c r="Y1329" s="3">
        <v>69.5</v>
      </c>
      <c r="Z1329" s="3" t="s">
        <v>910</v>
      </c>
      <c r="AA1329" s="2">
        <v>45281.380509259259</v>
      </c>
      <c r="AB1329" s="3" t="s">
        <v>552</v>
      </c>
      <c r="AC1329" s="3" t="s">
        <v>30</v>
      </c>
      <c r="AD1329" s="3">
        <v>0.06</v>
      </c>
    </row>
    <row r="1330" spans="1:30" x14ac:dyDescent="0.25">
      <c r="A1330" s="2">
        <v>45280.61142361111</v>
      </c>
      <c r="B1330" s="3">
        <v>163</v>
      </c>
      <c r="C1330" s="3">
        <v>129</v>
      </c>
      <c r="D1330" s="2">
        <v>45281.438958333332</v>
      </c>
      <c r="E1330" s="3">
        <v>75.5</v>
      </c>
      <c r="F1330" s="3">
        <v>9.6</v>
      </c>
      <c r="G1330" s="2">
        <v>45281.430636574078</v>
      </c>
      <c r="H1330" s="3" t="s">
        <v>428</v>
      </c>
      <c r="I1330" s="3">
        <v>1.37</v>
      </c>
      <c r="J1330" s="3">
        <v>0.02</v>
      </c>
      <c r="K1330" s="2">
        <v>45281.445879629631</v>
      </c>
      <c r="L1330" s="3" t="s">
        <v>1301</v>
      </c>
      <c r="M1330" s="3" t="s">
        <v>886</v>
      </c>
      <c r="N1330" s="2">
        <v>45281.513935185183</v>
      </c>
      <c r="O1330" s="3" t="s">
        <v>891</v>
      </c>
      <c r="P1330" s="3">
        <v>11.9</v>
      </c>
      <c r="Q1330" s="2">
        <v>45281.491712962961</v>
      </c>
      <c r="R1330" s="3" t="s">
        <v>1421</v>
      </c>
      <c r="S1330" s="3" t="s">
        <v>30</v>
      </c>
      <c r="T1330" s="3">
        <v>0.02</v>
      </c>
      <c r="U1330" s="2">
        <v>45280.568657407406</v>
      </c>
      <c r="V1330" s="3" t="s">
        <v>905</v>
      </c>
      <c r="W1330" s="3" t="s">
        <v>874</v>
      </c>
      <c r="X1330" s="2">
        <v>45281.386111111111</v>
      </c>
      <c r="Y1330" s="3">
        <v>69.5</v>
      </c>
      <c r="Z1330" s="3" t="s">
        <v>910</v>
      </c>
      <c r="AA1330" s="2">
        <v>45281.380567129629</v>
      </c>
      <c r="AB1330" s="3" t="s">
        <v>552</v>
      </c>
      <c r="AC1330" s="3" t="s">
        <v>30</v>
      </c>
      <c r="AD1330" s="3">
        <v>0.06</v>
      </c>
    </row>
    <row r="1331" spans="1:30" x14ac:dyDescent="0.25">
      <c r="A1331" s="2">
        <v>45280.612812499996</v>
      </c>
      <c r="B1331" s="3">
        <v>175</v>
      </c>
      <c r="C1331" s="3">
        <v>137</v>
      </c>
      <c r="D1331" s="2">
        <v>45281.440347222218</v>
      </c>
      <c r="E1331" s="3">
        <v>75.5</v>
      </c>
      <c r="F1331" s="3">
        <v>9.6</v>
      </c>
      <c r="G1331" s="2">
        <v>45281.432025462964</v>
      </c>
      <c r="H1331" s="3" t="s">
        <v>769</v>
      </c>
      <c r="I1331" s="3">
        <v>1.26</v>
      </c>
      <c r="J1331" s="3">
        <v>0.02</v>
      </c>
      <c r="K1331" s="2">
        <v>45281.447268518517</v>
      </c>
      <c r="L1331" s="3" t="s">
        <v>1291</v>
      </c>
      <c r="M1331" s="3" t="s">
        <v>890</v>
      </c>
      <c r="N1331" s="2">
        <v>45281.515324074076</v>
      </c>
      <c r="O1331" s="3">
        <v>67.5</v>
      </c>
      <c r="P1331" s="3">
        <v>11.8</v>
      </c>
      <c r="Q1331" s="2">
        <v>45281.493101851855</v>
      </c>
      <c r="R1331" s="3" t="s">
        <v>1421</v>
      </c>
      <c r="S1331" s="3" t="s">
        <v>30</v>
      </c>
      <c r="T1331" s="3">
        <v>0.02</v>
      </c>
      <c r="U1331" s="2">
        <v>45280.5700462963</v>
      </c>
      <c r="V1331" s="3" t="s">
        <v>881</v>
      </c>
      <c r="W1331" s="3" t="s">
        <v>882</v>
      </c>
      <c r="X1331" s="2">
        <v>45281.387453703705</v>
      </c>
      <c r="Y1331" s="3" t="s">
        <v>893</v>
      </c>
      <c r="Z1331" s="3">
        <v>9.9</v>
      </c>
      <c r="AA1331" s="2">
        <v>45281.381898148145</v>
      </c>
      <c r="AB1331" s="3" t="s">
        <v>514</v>
      </c>
      <c r="AC1331" s="3" t="s">
        <v>30</v>
      </c>
      <c r="AD1331" s="3">
        <v>0.06</v>
      </c>
    </row>
    <row r="1332" spans="1:30" x14ac:dyDescent="0.25">
      <c r="A1332" s="2">
        <v>45280.614201388889</v>
      </c>
      <c r="B1332" s="3">
        <v>175</v>
      </c>
      <c r="C1332" s="3">
        <v>137</v>
      </c>
      <c r="D1332" s="2">
        <v>45281.441747685181</v>
      </c>
      <c r="E1332" s="3">
        <v>75.5</v>
      </c>
      <c r="F1332" s="3">
        <v>9.6</v>
      </c>
      <c r="G1332" s="2">
        <v>45281.43341435185</v>
      </c>
      <c r="H1332" s="3" t="s">
        <v>819</v>
      </c>
      <c r="I1332" s="3">
        <v>1.07</v>
      </c>
      <c r="J1332" s="3">
        <v>0.02</v>
      </c>
      <c r="K1332" s="2">
        <v>45281.450046296297</v>
      </c>
      <c r="L1332" s="3" t="s">
        <v>1301</v>
      </c>
      <c r="M1332" s="3" t="s">
        <v>865</v>
      </c>
      <c r="N1332" s="2">
        <v>45281.516712962963</v>
      </c>
      <c r="O1332" s="3" t="s">
        <v>891</v>
      </c>
      <c r="P1332" s="3">
        <v>11.8</v>
      </c>
      <c r="Q1332" s="2">
        <v>45281.494490740741</v>
      </c>
      <c r="R1332" s="3" t="s">
        <v>518</v>
      </c>
      <c r="S1332" s="3" t="s">
        <v>30</v>
      </c>
      <c r="T1332" s="3">
        <v>0.02</v>
      </c>
      <c r="U1332" s="2">
        <v>45280.571435185186</v>
      </c>
      <c r="V1332" s="3" t="s">
        <v>1431</v>
      </c>
      <c r="W1332" s="3" t="s">
        <v>1437</v>
      </c>
      <c r="X1332" s="2">
        <v>45281.387511574074</v>
      </c>
      <c r="Y1332" s="3" t="s">
        <v>893</v>
      </c>
      <c r="Z1332" s="3">
        <v>9.9</v>
      </c>
      <c r="AA1332" s="2">
        <v>45281.381956018522</v>
      </c>
      <c r="AB1332" s="3" t="s">
        <v>514</v>
      </c>
      <c r="AC1332" s="3" t="s">
        <v>30</v>
      </c>
      <c r="AD1332" s="3">
        <v>0.06</v>
      </c>
    </row>
    <row r="1333" spans="1:30" x14ac:dyDescent="0.25">
      <c r="A1333" s="2">
        <v>45280.615590277783</v>
      </c>
      <c r="B1333" s="3">
        <v>185</v>
      </c>
      <c r="C1333" s="3">
        <v>133</v>
      </c>
      <c r="D1333" s="2">
        <v>45281.443136574075</v>
      </c>
      <c r="E1333" s="3">
        <v>75.5</v>
      </c>
      <c r="F1333" s="3">
        <v>9.6</v>
      </c>
      <c r="G1333" s="2">
        <v>45281.434803240743</v>
      </c>
      <c r="H1333" s="3" t="s">
        <v>569</v>
      </c>
      <c r="I1333" s="3" t="s">
        <v>30</v>
      </c>
      <c r="J1333" s="3">
        <v>0.02</v>
      </c>
      <c r="K1333" s="2">
        <v>45281.451435185183</v>
      </c>
      <c r="L1333" s="3" t="s">
        <v>944</v>
      </c>
      <c r="M1333" s="3" t="s">
        <v>912</v>
      </c>
      <c r="N1333" s="2">
        <v>45281.518101851849</v>
      </c>
      <c r="O1333" s="3">
        <v>68.5</v>
      </c>
      <c r="P1333" s="3">
        <v>11.7</v>
      </c>
      <c r="Q1333" s="2">
        <v>45281.495879629627</v>
      </c>
      <c r="R1333" s="3" t="s">
        <v>794</v>
      </c>
      <c r="S1333" s="3">
        <v>1.35</v>
      </c>
      <c r="T1333" s="3">
        <v>0.02</v>
      </c>
      <c r="U1333" s="2">
        <v>45280.572824074072</v>
      </c>
      <c r="V1333" s="3" t="s">
        <v>1293</v>
      </c>
      <c r="W1333" s="3" t="s">
        <v>1434</v>
      </c>
      <c r="X1333" s="2">
        <v>45281.388842592598</v>
      </c>
      <c r="Y1333" s="3">
        <v>69.5</v>
      </c>
      <c r="Z1333" s="3">
        <v>9.8000000000000007</v>
      </c>
      <c r="AA1333" s="2">
        <v>45281.383287037039</v>
      </c>
      <c r="AB1333" s="3" t="s">
        <v>337</v>
      </c>
      <c r="AC1333" s="3" t="s">
        <v>30</v>
      </c>
      <c r="AD1333" s="3">
        <v>0.06</v>
      </c>
    </row>
    <row r="1334" spans="1:30" x14ac:dyDescent="0.25">
      <c r="A1334" s="2">
        <v>45280.616979166662</v>
      </c>
      <c r="B1334" s="3">
        <v>238</v>
      </c>
      <c r="C1334" s="3">
        <v>195</v>
      </c>
      <c r="D1334" s="2">
        <v>45281.444525462968</v>
      </c>
      <c r="E1334" s="3" t="s">
        <v>913</v>
      </c>
      <c r="F1334" s="3">
        <v>9.6</v>
      </c>
      <c r="G1334" s="2">
        <v>45281.436192129629</v>
      </c>
      <c r="H1334" s="3" t="s">
        <v>813</v>
      </c>
      <c r="I1334" s="3" t="s">
        <v>30</v>
      </c>
      <c r="J1334" s="3">
        <v>0.02</v>
      </c>
      <c r="K1334" s="2">
        <v>45281.45149305556</v>
      </c>
      <c r="L1334" s="3" t="s">
        <v>944</v>
      </c>
      <c r="M1334" s="3" t="s">
        <v>912</v>
      </c>
      <c r="N1334" s="2">
        <v>45281.519490740742</v>
      </c>
      <c r="O1334" s="3">
        <v>68.5</v>
      </c>
      <c r="P1334" s="3">
        <v>11.7</v>
      </c>
      <c r="Q1334" s="2">
        <v>45281.49726851852</v>
      </c>
      <c r="R1334" s="3" t="s">
        <v>181</v>
      </c>
      <c r="S1334" s="3">
        <v>1.84</v>
      </c>
      <c r="T1334" s="3">
        <v>0.02</v>
      </c>
      <c r="U1334" s="2">
        <v>45280.572916666672</v>
      </c>
      <c r="V1334" s="3" t="s">
        <v>932</v>
      </c>
      <c r="W1334" s="3" t="s">
        <v>1183</v>
      </c>
      <c r="X1334" s="2">
        <v>45281.388888888891</v>
      </c>
      <c r="Y1334" s="3">
        <v>69.5</v>
      </c>
      <c r="Z1334" s="3">
        <v>9.8000000000000007</v>
      </c>
      <c r="AA1334" s="2">
        <v>45281.383321759262</v>
      </c>
      <c r="AB1334" s="3" t="s">
        <v>337</v>
      </c>
      <c r="AC1334" s="3" t="s">
        <v>30</v>
      </c>
      <c r="AD1334" s="3">
        <v>0.06</v>
      </c>
    </row>
    <row r="1335" spans="1:30" x14ac:dyDescent="0.25">
      <c r="A1335" s="2">
        <v>45280.618368055555</v>
      </c>
      <c r="B1335" s="3">
        <v>238</v>
      </c>
      <c r="C1335" s="3">
        <v>195</v>
      </c>
      <c r="D1335" s="2">
        <v>45281.445914351847</v>
      </c>
      <c r="E1335" s="3">
        <v>75.5</v>
      </c>
      <c r="F1335" s="3">
        <v>9.6</v>
      </c>
      <c r="G1335" s="2">
        <v>45281.437581018516</v>
      </c>
      <c r="H1335" s="3" t="s">
        <v>539</v>
      </c>
      <c r="I1335" s="3" t="s">
        <v>30</v>
      </c>
      <c r="J1335" s="3">
        <v>0.02</v>
      </c>
      <c r="K1335" s="2">
        <v>45281.451539351852</v>
      </c>
      <c r="L1335" s="3" t="s">
        <v>944</v>
      </c>
      <c r="M1335" s="3" t="s">
        <v>912</v>
      </c>
      <c r="N1335" s="2">
        <v>45281.520879629628</v>
      </c>
      <c r="O1335" s="3" t="s">
        <v>893</v>
      </c>
      <c r="P1335" s="3">
        <v>11.7</v>
      </c>
      <c r="Q1335" s="2">
        <v>45281.498657407406</v>
      </c>
      <c r="R1335" s="3" t="s">
        <v>182</v>
      </c>
      <c r="S1335" s="3">
        <v>1.79</v>
      </c>
      <c r="T1335" s="3">
        <v>0.02</v>
      </c>
      <c r="U1335" s="2">
        <v>45280.574212962965</v>
      </c>
      <c r="V1335" s="3" t="s">
        <v>932</v>
      </c>
      <c r="W1335" s="3" t="s">
        <v>1183</v>
      </c>
      <c r="X1335" s="2">
        <v>45281.390231481477</v>
      </c>
      <c r="Y1335" s="3">
        <v>69.5</v>
      </c>
      <c r="Z1335" s="3">
        <v>9.8000000000000007</v>
      </c>
      <c r="AA1335" s="2">
        <v>45281.384675925925</v>
      </c>
      <c r="AB1335" s="3" t="s">
        <v>522</v>
      </c>
      <c r="AC1335" s="3" t="s">
        <v>30</v>
      </c>
      <c r="AD1335" s="3">
        <v>0.05</v>
      </c>
    </row>
    <row r="1336" spans="1:30" x14ac:dyDescent="0.25">
      <c r="A1336" s="2">
        <v>45281.354942129634</v>
      </c>
      <c r="B1336" s="3">
        <v>17</v>
      </c>
      <c r="C1336" s="3">
        <v>2</v>
      </c>
      <c r="D1336" s="2">
        <v>45281.44730324074</v>
      </c>
      <c r="E1336" s="3">
        <v>75.5</v>
      </c>
      <c r="F1336" s="3">
        <v>9.6</v>
      </c>
      <c r="G1336" s="2">
        <v>45281.438958333332</v>
      </c>
      <c r="H1336" s="3" t="s">
        <v>526</v>
      </c>
      <c r="I1336" s="3" t="s">
        <v>30</v>
      </c>
      <c r="J1336" s="3">
        <v>0.02</v>
      </c>
      <c r="K1336" s="2">
        <v>45281.452824074076</v>
      </c>
      <c r="L1336" s="3" t="s">
        <v>1291</v>
      </c>
      <c r="M1336" s="3" t="s">
        <v>879</v>
      </c>
      <c r="N1336" s="2">
        <v>45281.522268518514</v>
      </c>
      <c r="O1336" s="3">
        <v>68.5</v>
      </c>
      <c r="P1336" s="3">
        <v>11.7</v>
      </c>
      <c r="Q1336" s="2">
        <v>45281.500046296293</v>
      </c>
      <c r="R1336" s="3" t="s">
        <v>798</v>
      </c>
      <c r="S1336" s="3">
        <v>1.86</v>
      </c>
      <c r="T1336" s="3">
        <v>0.02</v>
      </c>
      <c r="U1336" s="2">
        <v>45280.575601851851</v>
      </c>
      <c r="V1336" s="3" t="s">
        <v>887</v>
      </c>
      <c r="W1336" s="3" t="s">
        <v>1293</v>
      </c>
      <c r="X1336" s="2">
        <v>45281.390289351853</v>
      </c>
      <c r="Y1336" s="3">
        <v>69.5</v>
      </c>
      <c r="Z1336" s="3">
        <v>9.8000000000000007</v>
      </c>
      <c r="AA1336" s="2">
        <v>45281.384733796294</v>
      </c>
      <c r="AB1336" s="3" t="s">
        <v>522</v>
      </c>
      <c r="AC1336" s="3" t="s">
        <v>30</v>
      </c>
      <c r="AD1336" s="3">
        <v>0.05</v>
      </c>
    </row>
    <row r="1337" spans="1:30" x14ac:dyDescent="0.25">
      <c r="A1337" s="2">
        <v>45281.35701388889</v>
      </c>
      <c r="B1337" s="3">
        <v>30</v>
      </c>
      <c r="C1337" s="3">
        <v>5</v>
      </c>
      <c r="D1337" s="2">
        <v>45281.448680555557</v>
      </c>
      <c r="E1337" s="3" t="s">
        <v>913</v>
      </c>
      <c r="F1337" s="3">
        <v>9.6</v>
      </c>
      <c r="G1337" s="2">
        <v>45281.440347222218</v>
      </c>
      <c r="H1337" s="3" t="s">
        <v>555</v>
      </c>
      <c r="I1337" s="3" t="s">
        <v>30</v>
      </c>
      <c r="J1337" s="3">
        <v>0.02</v>
      </c>
      <c r="K1337" s="2">
        <v>45281.452881944446</v>
      </c>
      <c r="L1337" s="3" t="s">
        <v>1291</v>
      </c>
      <c r="M1337" s="3" t="s">
        <v>879</v>
      </c>
      <c r="N1337" s="2">
        <v>45281.523657407408</v>
      </c>
      <c r="O1337" s="3" t="s">
        <v>891</v>
      </c>
      <c r="P1337" s="3">
        <v>11.6</v>
      </c>
      <c r="Q1337" s="2">
        <v>45281.501435185186</v>
      </c>
      <c r="R1337" s="3" t="s">
        <v>422</v>
      </c>
      <c r="S1337" s="3">
        <v>1.87</v>
      </c>
      <c r="T1337" s="3">
        <v>0.02</v>
      </c>
      <c r="U1337" s="2">
        <v>45280.577002314814</v>
      </c>
      <c r="V1337" s="3" t="s">
        <v>879</v>
      </c>
      <c r="W1337" s="3" t="s">
        <v>863</v>
      </c>
      <c r="X1337" s="2">
        <v>45281.39162037037</v>
      </c>
      <c r="Y1337" s="3">
        <v>69.5</v>
      </c>
      <c r="Z1337" s="3">
        <v>9.6999999999999993</v>
      </c>
      <c r="AA1337" s="2">
        <v>45281.386064814811</v>
      </c>
      <c r="AB1337" s="3" t="s">
        <v>525</v>
      </c>
      <c r="AC1337" s="3" t="s">
        <v>30</v>
      </c>
      <c r="AD1337" s="3">
        <v>0.05</v>
      </c>
    </row>
    <row r="1338" spans="1:30" x14ac:dyDescent="0.25">
      <c r="A1338" s="2">
        <v>45281.358402777776</v>
      </c>
      <c r="B1338" s="3">
        <v>30</v>
      </c>
      <c r="C1338" s="3">
        <v>5</v>
      </c>
      <c r="D1338" s="2">
        <v>45281.45008101852</v>
      </c>
      <c r="E1338" s="3" t="s">
        <v>913</v>
      </c>
      <c r="F1338" s="3">
        <v>9.6999999999999993</v>
      </c>
      <c r="G1338" s="2">
        <v>45281.441747685181</v>
      </c>
      <c r="H1338" s="3" t="s">
        <v>542</v>
      </c>
      <c r="I1338" s="3" t="s">
        <v>30</v>
      </c>
      <c r="J1338" s="3">
        <v>0.02</v>
      </c>
      <c r="K1338" s="2">
        <v>45281.452939814815</v>
      </c>
      <c r="L1338" s="3" t="s">
        <v>1291</v>
      </c>
      <c r="M1338" s="3" t="s">
        <v>879</v>
      </c>
      <c r="N1338" s="2">
        <v>45281.525046296301</v>
      </c>
      <c r="O1338" s="3">
        <v>68.5</v>
      </c>
      <c r="P1338" s="3">
        <v>11.6</v>
      </c>
      <c r="Q1338" s="2">
        <v>45281.502824074079</v>
      </c>
      <c r="R1338" s="3" t="s">
        <v>793</v>
      </c>
      <c r="S1338" s="3">
        <v>1.88</v>
      </c>
      <c r="T1338" s="3">
        <v>0.02</v>
      </c>
      <c r="U1338" s="2">
        <v>45280.578379629631</v>
      </c>
      <c r="V1338" s="3" t="s">
        <v>869</v>
      </c>
      <c r="W1338" s="3" t="s">
        <v>1293</v>
      </c>
      <c r="X1338" s="2">
        <v>45281.391666666663</v>
      </c>
      <c r="Y1338" s="3">
        <v>69.5</v>
      </c>
      <c r="Z1338" s="3">
        <v>9.6999999999999993</v>
      </c>
      <c r="AA1338" s="2">
        <v>45281.386111111111</v>
      </c>
      <c r="AB1338" s="3" t="s">
        <v>525</v>
      </c>
      <c r="AC1338" s="3" t="s">
        <v>30</v>
      </c>
      <c r="AD1338" s="3">
        <v>0.05</v>
      </c>
    </row>
    <row r="1339" spans="1:30" x14ac:dyDescent="0.25">
      <c r="A1339" s="2">
        <v>45281.359803240739</v>
      </c>
      <c r="B1339" s="3">
        <v>24</v>
      </c>
      <c r="C1339" s="3">
        <v>3</v>
      </c>
      <c r="D1339" s="2">
        <v>45281.451469907406</v>
      </c>
      <c r="E1339" s="3" t="s">
        <v>913</v>
      </c>
      <c r="F1339" s="3">
        <v>9.6999999999999993</v>
      </c>
      <c r="G1339" s="2">
        <v>45281.443136574075</v>
      </c>
      <c r="H1339" s="3" t="s">
        <v>524</v>
      </c>
      <c r="I1339" s="3" t="s">
        <v>30</v>
      </c>
      <c r="J1339" s="3">
        <v>0.02</v>
      </c>
      <c r="K1339" s="2">
        <v>45281.454212962963</v>
      </c>
      <c r="L1339" s="3" t="s">
        <v>1291</v>
      </c>
      <c r="M1339" s="3" t="s">
        <v>879</v>
      </c>
      <c r="N1339" s="2">
        <v>45281.52643518518</v>
      </c>
      <c r="O1339" s="3" t="s">
        <v>891</v>
      </c>
      <c r="P1339" s="3">
        <v>11.6</v>
      </c>
      <c r="Q1339" s="2">
        <v>45281.504212962958</v>
      </c>
      <c r="R1339" s="3" t="s">
        <v>855</v>
      </c>
      <c r="S1339" s="3">
        <v>1.84</v>
      </c>
      <c r="T1339" s="3">
        <v>0.02</v>
      </c>
      <c r="U1339" s="2">
        <v>45280.579768518517</v>
      </c>
      <c r="V1339" s="3" t="s">
        <v>870</v>
      </c>
      <c r="W1339" s="3" t="s">
        <v>1283</v>
      </c>
      <c r="X1339" s="2">
        <v>45281.393009259264</v>
      </c>
      <c r="Y1339" s="3" t="s">
        <v>912</v>
      </c>
      <c r="Z1339" s="3">
        <v>9.6999999999999993</v>
      </c>
      <c r="AA1339" s="2">
        <v>45281.387453703705</v>
      </c>
      <c r="AB1339" s="3" t="s">
        <v>533</v>
      </c>
      <c r="AC1339" s="3" t="s">
        <v>30</v>
      </c>
      <c r="AD1339" s="3">
        <v>0.05</v>
      </c>
    </row>
    <row r="1340" spans="1:30" x14ac:dyDescent="0.25">
      <c r="A1340" s="2">
        <v>45281.361180555556</v>
      </c>
      <c r="B1340" s="3">
        <v>37</v>
      </c>
      <c r="C1340" s="3">
        <v>17</v>
      </c>
      <c r="D1340" s="2">
        <v>45281.452847222223</v>
      </c>
      <c r="E1340" s="3" t="s">
        <v>913</v>
      </c>
      <c r="F1340" s="3">
        <v>9.6999999999999993</v>
      </c>
      <c r="G1340" s="2">
        <v>45281.444525462968</v>
      </c>
      <c r="H1340" s="3" t="s">
        <v>549</v>
      </c>
      <c r="I1340" s="3" t="s">
        <v>30</v>
      </c>
      <c r="J1340" s="3">
        <v>0.02</v>
      </c>
      <c r="K1340" s="2">
        <v>45281.454270833332</v>
      </c>
      <c r="L1340" s="3" t="s">
        <v>1291</v>
      </c>
      <c r="M1340" s="3" t="s">
        <v>879</v>
      </c>
      <c r="N1340" s="2">
        <v>45281.527824074074</v>
      </c>
      <c r="O1340" s="3">
        <v>68.5</v>
      </c>
      <c r="P1340" s="3">
        <v>11.6</v>
      </c>
      <c r="Q1340" s="2">
        <v>45281.505601851852</v>
      </c>
      <c r="R1340" s="3" t="s">
        <v>820</v>
      </c>
      <c r="S1340" s="3">
        <v>1.54</v>
      </c>
      <c r="T1340" s="3">
        <v>0.02</v>
      </c>
      <c r="U1340" s="2">
        <v>45280.581157407403</v>
      </c>
      <c r="V1340" s="3" t="s">
        <v>871</v>
      </c>
      <c r="W1340" s="3" t="s">
        <v>996</v>
      </c>
      <c r="X1340" s="2">
        <v>45281.39439814815</v>
      </c>
      <c r="Y1340" s="3" t="s">
        <v>912</v>
      </c>
      <c r="Z1340" s="3">
        <v>9.6</v>
      </c>
      <c r="AA1340" s="2">
        <v>45281.387511574074</v>
      </c>
      <c r="AB1340" s="3" t="s">
        <v>533</v>
      </c>
      <c r="AC1340" s="3" t="s">
        <v>30</v>
      </c>
      <c r="AD1340" s="3">
        <v>0.05</v>
      </c>
    </row>
    <row r="1341" spans="1:30" x14ac:dyDescent="0.25">
      <c r="A1341" s="2">
        <v>45281.362569444449</v>
      </c>
      <c r="B1341" s="3">
        <v>37</v>
      </c>
      <c r="C1341" s="3">
        <v>17</v>
      </c>
      <c r="D1341" s="2">
        <v>45281.454236111109</v>
      </c>
      <c r="E1341" s="3">
        <v>76.5</v>
      </c>
      <c r="F1341" s="3">
        <v>9.6999999999999993</v>
      </c>
      <c r="G1341" s="2">
        <v>45281.445914351847</v>
      </c>
      <c r="H1341" s="3" t="s">
        <v>566</v>
      </c>
      <c r="I1341" s="3" t="s">
        <v>30</v>
      </c>
      <c r="J1341" s="3">
        <v>0.02</v>
      </c>
      <c r="K1341" s="2">
        <v>45281.454328703709</v>
      </c>
      <c r="L1341" s="3" t="s">
        <v>1291</v>
      </c>
      <c r="M1341" s="3" t="s">
        <v>879</v>
      </c>
      <c r="N1341" s="2">
        <v>45281.529212962967</v>
      </c>
      <c r="O1341" s="3">
        <v>68.5</v>
      </c>
      <c r="P1341" s="3">
        <v>11.6</v>
      </c>
      <c r="Q1341" s="2">
        <v>45281.506990740745</v>
      </c>
      <c r="R1341" s="3" t="s">
        <v>431</v>
      </c>
      <c r="S1341" s="3" t="s">
        <v>30</v>
      </c>
      <c r="T1341" s="3">
        <v>0.02</v>
      </c>
      <c r="U1341" s="2">
        <v>45280.582546296297</v>
      </c>
      <c r="V1341" s="3" t="s">
        <v>873</v>
      </c>
      <c r="W1341" s="3" t="s">
        <v>887</v>
      </c>
      <c r="X1341" s="2">
        <v>45281.395787037036</v>
      </c>
      <c r="Y1341" s="3">
        <v>70.5</v>
      </c>
      <c r="Z1341" s="3">
        <v>9.6</v>
      </c>
      <c r="AA1341" s="2">
        <v>45281.388842592598</v>
      </c>
      <c r="AB1341" s="3" t="s">
        <v>533</v>
      </c>
      <c r="AC1341" s="3" t="s">
        <v>30</v>
      </c>
      <c r="AD1341" s="3">
        <v>0.05</v>
      </c>
    </row>
    <row r="1342" spans="1:30" x14ac:dyDescent="0.25">
      <c r="A1342" s="2">
        <v>45281.363958333328</v>
      </c>
      <c r="B1342" s="3">
        <v>38</v>
      </c>
      <c r="C1342" s="3">
        <v>24</v>
      </c>
      <c r="D1342" s="2">
        <v>45281.455636574072</v>
      </c>
      <c r="E1342" s="3">
        <v>76.5</v>
      </c>
      <c r="F1342" s="3">
        <v>9.6999999999999993</v>
      </c>
      <c r="G1342" s="2">
        <v>45281.44730324074</v>
      </c>
      <c r="H1342" s="3" t="s">
        <v>824</v>
      </c>
      <c r="I1342" s="3" t="s">
        <v>30</v>
      </c>
      <c r="J1342" s="3">
        <v>0.02</v>
      </c>
      <c r="K1342" s="2">
        <v>45281.455601851849</v>
      </c>
      <c r="L1342" s="3" t="s">
        <v>923</v>
      </c>
      <c r="M1342" s="3" t="s">
        <v>894</v>
      </c>
      <c r="N1342" s="2">
        <v>45281.530601851853</v>
      </c>
      <c r="O1342" s="3">
        <v>68.5</v>
      </c>
      <c r="P1342" s="3">
        <v>11.6</v>
      </c>
      <c r="Q1342" s="2">
        <v>45281.508379629631</v>
      </c>
      <c r="R1342" s="3" t="s">
        <v>545</v>
      </c>
      <c r="S1342" s="3" t="s">
        <v>30</v>
      </c>
      <c r="T1342" s="3">
        <v>0.02</v>
      </c>
      <c r="U1342" s="2">
        <v>45280.58393518519</v>
      </c>
      <c r="V1342" s="3" t="s">
        <v>869</v>
      </c>
      <c r="W1342" s="3" t="s">
        <v>863</v>
      </c>
      <c r="X1342" s="2">
        <v>45281.397175925929</v>
      </c>
      <c r="Y1342" s="3">
        <v>70.5</v>
      </c>
      <c r="Z1342" s="3">
        <v>9.6</v>
      </c>
      <c r="AA1342" s="2">
        <v>45281.388888888891</v>
      </c>
      <c r="AB1342" s="3" t="s">
        <v>533</v>
      </c>
      <c r="AC1342" s="3" t="s">
        <v>30</v>
      </c>
      <c r="AD1342" s="3">
        <v>0.05</v>
      </c>
    </row>
    <row r="1343" spans="1:30" x14ac:dyDescent="0.25">
      <c r="A1343" s="2">
        <v>45281.365358796298</v>
      </c>
      <c r="B1343" s="3">
        <v>68</v>
      </c>
      <c r="C1343" s="3">
        <v>41</v>
      </c>
      <c r="D1343" s="2">
        <v>45281.457025462965</v>
      </c>
      <c r="E1343" s="3">
        <v>76.5</v>
      </c>
      <c r="F1343" s="3">
        <v>9.6999999999999993</v>
      </c>
      <c r="G1343" s="2">
        <v>45281.448680555557</v>
      </c>
      <c r="H1343" s="3" t="s">
        <v>826</v>
      </c>
      <c r="I1343" s="3" t="s">
        <v>30</v>
      </c>
      <c r="J1343" s="3">
        <v>0.02</v>
      </c>
      <c r="K1343" s="2">
        <v>45281.455636574072</v>
      </c>
      <c r="L1343" s="3" t="s">
        <v>923</v>
      </c>
      <c r="M1343" s="3" t="s">
        <v>894</v>
      </c>
      <c r="N1343" s="2">
        <v>45281.531990740739</v>
      </c>
      <c r="O1343" s="3">
        <v>68.5</v>
      </c>
      <c r="P1343" s="3">
        <v>11.6</v>
      </c>
      <c r="Q1343" s="2">
        <v>45281.509768518517</v>
      </c>
      <c r="R1343" s="3" t="s">
        <v>547</v>
      </c>
      <c r="S1343" s="3" t="s">
        <v>30</v>
      </c>
      <c r="T1343" s="3">
        <v>0.02</v>
      </c>
      <c r="U1343" s="2">
        <v>45280.585324074069</v>
      </c>
      <c r="V1343" s="3" t="s">
        <v>870</v>
      </c>
      <c r="W1343" s="3" t="s">
        <v>1292</v>
      </c>
      <c r="X1343" s="2">
        <v>45281.398564814815</v>
      </c>
      <c r="Y1343" s="3">
        <v>70.5</v>
      </c>
      <c r="Z1343" s="3">
        <v>9.6</v>
      </c>
      <c r="AA1343" s="2">
        <v>45281.390231481477</v>
      </c>
      <c r="AB1343" s="3" t="s">
        <v>525</v>
      </c>
      <c r="AC1343" s="3" t="s">
        <v>30</v>
      </c>
      <c r="AD1343" s="3">
        <v>0.05</v>
      </c>
    </row>
    <row r="1344" spans="1:30" x14ac:dyDescent="0.25">
      <c r="A1344" s="2">
        <v>45281.366747685184</v>
      </c>
      <c r="B1344" s="3">
        <v>68</v>
      </c>
      <c r="C1344" s="3">
        <v>41</v>
      </c>
      <c r="D1344" s="2">
        <v>45281.458414351851</v>
      </c>
      <c r="E1344" s="3">
        <v>76.5</v>
      </c>
      <c r="F1344" s="3">
        <v>9.8000000000000007</v>
      </c>
      <c r="G1344" s="2">
        <v>45281.45008101852</v>
      </c>
      <c r="H1344" s="3" t="s">
        <v>767</v>
      </c>
      <c r="I1344" s="3" t="s">
        <v>30</v>
      </c>
      <c r="J1344" s="3">
        <v>0.02</v>
      </c>
      <c r="K1344" s="2">
        <v>45281.456990740742</v>
      </c>
      <c r="L1344" s="3" t="s">
        <v>1174</v>
      </c>
      <c r="M1344" s="3" t="s">
        <v>1183</v>
      </c>
      <c r="N1344" s="2">
        <v>45281.533379629633</v>
      </c>
      <c r="O1344" s="3">
        <v>68.5</v>
      </c>
      <c r="P1344" s="3">
        <v>11.6</v>
      </c>
      <c r="Q1344" s="2">
        <v>45281.511157407411</v>
      </c>
      <c r="R1344" s="3" t="s">
        <v>825</v>
      </c>
      <c r="S1344" s="3" t="s">
        <v>30</v>
      </c>
      <c r="T1344" s="3">
        <v>0.02</v>
      </c>
      <c r="U1344" s="2">
        <v>45280.586712962962</v>
      </c>
      <c r="V1344" s="3" t="s">
        <v>898</v>
      </c>
      <c r="W1344" s="3" t="s">
        <v>869</v>
      </c>
      <c r="X1344" s="2">
        <v>45281.399976851855</v>
      </c>
      <c r="Y1344" s="3" t="s">
        <v>898</v>
      </c>
      <c r="Z1344" s="3">
        <v>9.6999999999999993</v>
      </c>
      <c r="AA1344" s="2">
        <v>45281.390289351853</v>
      </c>
      <c r="AB1344" s="3" t="s">
        <v>525</v>
      </c>
      <c r="AC1344" s="3" t="s">
        <v>30</v>
      </c>
      <c r="AD1344" s="3">
        <v>0.05</v>
      </c>
    </row>
    <row r="1345" spans="1:30" x14ac:dyDescent="0.25">
      <c r="A1345" s="2">
        <v>45281.368125000001</v>
      </c>
      <c r="B1345" s="3">
        <v>58</v>
      </c>
      <c r="C1345" s="3">
        <v>36</v>
      </c>
      <c r="D1345" s="2">
        <v>45281.459803240738</v>
      </c>
      <c r="E1345" s="3" t="s">
        <v>913</v>
      </c>
      <c r="F1345" s="3">
        <v>9.8000000000000007</v>
      </c>
      <c r="G1345" s="2">
        <v>45281.451469907406</v>
      </c>
      <c r="H1345" s="3" t="s">
        <v>838</v>
      </c>
      <c r="I1345" s="3" t="s">
        <v>30</v>
      </c>
      <c r="J1345" s="3">
        <v>0.02</v>
      </c>
      <c r="K1345" s="2">
        <v>45281.457048611112</v>
      </c>
      <c r="L1345" s="3" t="s">
        <v>1174</v>
      </c>
      <c r="M1345" s="3" t="s">
        <v>1183</v>
      </c>
      <c r="N1345" s="2">
        <v>45281.534768518519</v>
      </c>
      <c r="O1345" s="3">
        <v>68.5</v>
      </c>
      <c r="P1345" s="3">
        <v>11.7</v>
      </c>
      <c r="Q1345" s="2">
        <v>45281.512557870374</v>
      </c>
      <c r="R1345" s="3" t="s">
        <v>514</v>
      </c>
      <c r="S1345" s="3" t="s">
        <v>30</v>
      </c>
      <c r="T1345" s="3">
        <v>0.02</v>
      </c>
      <c r="U1345" s="2">
        <v>45280.588101851856</v>
      </c>
      <c r="V1345" s="3" t="s">
        <v>919</v>
      </c>
      <c r="W1345" s="3" t="s">
        <v>898</v>
      </c>
      <c r="X1345" s="2">
        <v>45281.401342592595</v>
      </c>
      <c r="Y1345" s="3">
        <v>71.5</v>
      </c>
      <c r="Z1345" s="3">
        <v>9.8000000000000007</v>
      </c>
      <c r="AA1345" s="2">
        <v>45281.39162037037</v>
      </c>
      <c r="AB1345" s="3" t="s">
        <v>567</v>
      </c>
      <c r="AC1345" s="3" t="s">
        <v>30</v>
      </c>
      <c r="AD1345" s="3">
        <v>0.05</v>
      </c>
    </row>
    <row r="1346" spans="1:30" x14ac:dyDescent="0.25">
      <c r="A1346" s="2">
        <v>45281.37091435185</v>
      </c>
      <c r="B1346" s="3">
        <v>79</v>
      </c>
      <c r="C1346" s="3">
        <v>43</v>
      </c>
      <c r="D1346" s="2">
        <v>45281.461192129631</v>
      </c>
      <c r="E1346" s="3" t="s">
        <v>913</v>
      </c>
      <c r="F1346" s="3">
        <v>9.9</v>
      </c>
      <c r="G1346" s="2">
        <v>45281.452847222223</v>
      </c>
      <c r="H1346" s="3" t="s">
        <v>571</v>
      </c>
      <c r="I1346" s="3" t="s">
        <v>30</v>
      </c>
      <c r="J1346" s="3">
        <v>0.02</v>
      </c>
      <c r="K1346" s="2">
        <v>45281.457094907411</v>
      </c>
      <c r="L1346" s="3" t="s">
        <v>1174</v>
      </c>
      <c r="M1346" s="3" t="s">
        <v>1183</v>
      </c>
      <c r="N1346" s="2">
        <v>45281.536157407405</v>
      </c>
      <c r="O1346" s="3" t="s">
        <v>893</v>
      </c>
      <c r="P1346" s="3">
        <v>11.6</v>
      </c>
      <c r="Q1346" s="2">
        <v>45281.513935185183</v>
      </c>
      <c r="R1346" s="3" t="s">
        <v>524</v>
      </c>
      <c r="S1346" s="3" t="s">
        <v>30</v>
      </c>
      <c r="T1346" s="3">
        <v>0.02</v>
      </c>
      <c r="U1346" s="2">
        <v>45280.589490740742</v>
      </c>
      <c r="V1346" s="3" t="s">
        <v>1281</v>
      </c>
      <c r="W1346" s="3" t="s">
        <v>891</v>
      </c>
      <c r="X1346" s="2">
        <v>45281.402731481481</v>
      </c>
      <c r="Y1346" s="3">
        <v>71.5</v>
      </c>
      <c r="Z1346" s="3">
        <v>9.8000000000000007</v>
      </c>
      <c r="AA1346" s="2">
        <v>45281.391666666663</v>
      </c>
      <c r="AB1346" s="3" t="s">
        <v>567</v>
      </c>
      <c r="AC1346" s="3" t="s">
        <v>30</v>
      </c>
      <c r="AD1346" s="3">
        <v>0.05</v>
      </c>
    </row>
    <row r="1347" spans="1:30" x14ac:dyDescent="0.25">
      <c r="A1347" s="2">
        <v>45281.372303240743</v>
      </c>
      <c r="B1347" s="3">
        <v>68</v>
      </c>
      <c r="C1347" s="3">
        <v>44</v>
      </c>
      <c r="D1347" s="2">
        <v>45281.463969907403</v>
      </c>
      <c r="E1347" s="3" t="s">
        <v>913</v>
      </c>
      <c r="F1347" s="3">
        <v>9.9</v>
      </c>
      <c r="G1347" s="2">
        <v>45281.454236111109</v>
      </c>
      <c r="H1347" s="3" t="s">
        <v>839</v>
      </c>
      <c r="I1347" s="3" t="s">
        <v>30</v>
      </c>
      <c r="J1347" s="3">
        <v>0.02</v>
      </c>
      <c r="K1347" s="2">
        <v>45281.458391203705</v>
      </c>
      <c r="L1347" s="3" t="s">
        <v>1174</v>
      </c>
      <c r="M1347" s="3" t="s">
        <v>1183</v>
      </c>
      <c r="N1347" s="2">
        <v>45281.537546296298</v>
      </c>
      <c r="O1347" s="3">
        <v>69.5</v>
      </c>
      <c r="P1347" s="3">
        <v>11.6</v>
      </c>
      <c r="Q1347" s="2">
        <v>45281.515324074076</v>
      </c>
      <c r="R1347" s="3" t="s">
        <v>522</v>
      </c>
      <c r="S1347" s="3" t="s">
        <v>30</v>
      </c>
      <c r="T1347" s="3">
        <v>0.02</v>
      </c>
      <c r="U1347" s="2">
        <v>45280.590879629628</v>
      </c>
      <c r="V1347" s="3" t="s">
        <v>339</v>
      </c>
      <c r="W1347" s="3" t="s">
        <v>1146</v>
      </c>
      <c r="X1347" s="2">
        <v>45281.404120370367</v>
      </c>
      <c r="Y1347" s="3">
        <v>71.5</v>
      </c>
      <c r="Z1347" s="3">
        <v>9.8000000000000007</v>
      </c>
      <c r="AA1347" s="2">
        <v>45281.393009259264</v>
      </c>
      <c r="AB1347" s="3" t="s">
        <v>561</v>
      </c>
      <c r="AC1347" s="3" t="s">
        <v>30</v>
      </c>
      <c r="AD1347" s="3">
        <v>0.05</v>
      </c>
    </row>
    <row r="1348" spans="1:30" x14ac:dyDescent="0.25">
      <c r="A1348" s="2">
        <v>45281.373680555553</v>
      </c>
      <c r="B1348" s="3">
        <v>58</v>
      </c>
      <c r="C1348" s="3">
        <v>39</v>
      </c>
      <c r="D1348" s="2">
        <v>45281.465358796297</v>
      </c>
      <c r="E1348" s="3" t="s">
        <v>913</v>
      </c>
      <c r="F1348" s="3">
        <v>9.9</v>
      </c>
      <c r="G1348" s="2">
        <v>45281.455636574072</v>
      </c>
      <c r="H1348" s="3" t="s">
        <v>840</v>
      </c>
      <c r="I1348" s="3" t="s">
        <v>30</v>
      </c>
      <c r="J1348" s="3">
        <v>0.02</v>
      </c>
      <c r="K1348" s="2">
        <v>45281.458425925928</v>
      </c>
      <c r="L1348" s="3" t="s">
        <v>1174</v>
      </c>
      <c r="M1348" s="3" t="s">
        <v>1183</v>
      </c>
      <c r="N1348" s="2">
        <v>45281.538935185185</v>
      </c>
      <c r="O1348" s="3">
        <v>69.5</v>
      </c>
      <c r="P1348" s="3">
        <v>11.6</v>
      </c>
      <c r="Q1348" s="2">
        <v>45281.516712962963</v>
      </c>
      <c r="R1348" s="3" t="s">
        <v>1126</v>
      </c>
      <c r="S1348" s="3" t="s">
        <v>30</v>
      </c>
      <c r="T1348" s="3">
        <v>0.02</v>
      </c>
      <c r="U1348" s="2">
        <v>45280.592268518521</v>
      </c>
      <c r="V1348" s="3" t="s">
        <v>1040</v>
      </c>
      <c r="W1348" s="3" t="s">
        <v>1091</v>
      </c>
      <c r="X1348" s="2">
        <v>45281.405509259261</v>
      </c>
      <c r="Y1348" s="3">
        <v>71.5</v>
      </c>
      <c r="Z1348" s="3">
        <v>9.8000000000000007</v>
      </c>
      <c r="AA1348" s="2">
        <v>45281.39439814815</v>
      </c>
      <c r="AB1348" s="3" t="s">
        <v>1105</v>
      </c>
      <c r="AC1348" s="3" t="s">
        <v>30</v>
      </c>
      <c r="AD1348" s="3">
        <v>0.05</v>
      </c>
    </row>
    <row r="1349" spans="1:30" x14ac:dyDescent="0.25">
      <c r="A1349" s="2">
        <v>45281.375069444446</v>
      </c>
      <c r="B1349" s="3">
        <v>58</v>
      </c>
      <c r="C1349" s="3">
        <v>39</v>
      </c>
      <c r="D1349" s="2">
        <v>45281.46674768519</v>
      </c>
      <c r="E1349" s="3" t="s">
        <v>913</v>
      </c>
      <c r="F1349" s="3">
        <v>9.9</v>
      </c>
      <c r="G1349" s="2">
        <v>45281.457025462965</v>
      </c>
      <c r="H1349" s="3" t="s">
        <v>294</v>
      </c>
      <c r="I1349" s="3" t="s">
        <v>30</v>
      </c>
      <c r="J1349" s="3">
        <v>0.02</v>
      </c>
      <c r="K1349" s="2">
        <v>45281.458472222221</v>
      </c>
      <c r="L1349" s="3" t="s">
        <v>1174</v>
      </c>
      <c r="M1349" s="3" t="s">
        <v>1183</v>
      </c>
      <c r="N1349" s="2">
        <v>45281.540324074071</v>
      </c>
      <c r="O1349" s="3" t="s">
        <v>912</v>
      </c>
      <c r="P1349" s="3">
        <v>11.6</v>
      </c>
      <c r="Q1349" s="2">
        <v>45281.518101851849</v>
      </c>
      <c r="R1349" s="3" t="s">
        <v>179</v>
      </c>
      <c r="S1349" s="3" t="s">
        <v>30</v>
      </c>
      <c r="T1349" s="3">
        <v>0.02</v>
      </c>
      <c r="U1349" s="2">
        <v>45280.593657407408</v>
      </c>
      <c r="V1349" s="3" t="s">
        <v>947</v>
      </c>
      <c r="W1349" s="3" t="s">
        <v>1051</v>
      </c>
      <c r="X1349" s="2">
        <v>45281.406898148147</v>
      </c>
      <c r="Y1349" s="3" t="s">
        <v>899</v>
      </c>
      <c r="Z1349" s="3">
        <v>9.8000000000000007</v>
      </c>
      <c r="AA1349" s="2">
        <v>45281.395787037036</v>
      </c>
      <c r="AB1349" s="3" t="s">
        <v>1148</v>
      </c>
      <c r="AC1349" s="3" t="s">
        <v>30</v>
      </c>
      <c r="AD1349" s="3">
        <v>0.05</v>
      </c>
    </row>
    <row r="1350" spans="1:30" x14ac:dyDescent="0.25">
      <c r="A1350" s="2">
        <v>45281.376458333332</v>
      </c>
      <c r="B1350" s="3">
        <v>71</v>
      </c>
      <c r="C1350" s="3">
        <v>37</v>
      </c>
      <c r="D1350" s="2">
        <v>45281.469513888893</v>
      </c>
      <c r="E1350" s="3" t="s">
        <v>913</v>
      </c>
      <c r="F1350" s="3">
        <v>9.9</v>
      </c>
      <c r="G1350" s="2">
        <v>45281.458414351851</v>
      </c>
      <c r="H1350" s="3" t="s">
        <v>294</v>
      </c>
      <c r="I1350" s="3" t="s">
        <v>30</v>
      </c>
      <c r="J1350" s="3">
        <v>0.02</v>
      </c>
      <c r="K1350" s="2">
        <v>45281.459768518514</v>
      </c>
      <c r="L1350" s="3" t="s">
        <v>1055</v>
      </c>
      <c r="M1350" s="3" t="s">
        <v>938</v>
      </c>
      <c r="N1350" s="2">
        <v>45281.541712962964</v>
      </c>
      <c r="O1350" s="3" t="s">
        <v>912</v>
      </c>
      <c r="P1350" s="3">
        <v>11.7</v>
      </c>
      <c r="Q1350" s="2">
        <v>45281.519490740742</v>
      </c>
      <c r="R1350" s="3" t="s">
        <v>1126</v>
      </c>
      <c r="S1350" s="3" t="s">
        <v>30</v>
      </c>
      <c r="T1350" s="3">
        <v>0.02</v>
      </c>
      <c r="U1350" s="2">
        <v>45280.595046296294</v>
      </c>
      <c r="V1350" s="3" t="s">
        <v>1179</v>
      </c>
      <c r="W1350" s="3" t="s">
        <v>903</v>
      </c>
      <c r="X1350" s="2">
        <v>45281.408287037033</v>
      </c>
      <c r="Y1350" s="3" t="s">
        <v>899</v>
      </c>
      <c r="Z1350" s="3">
        <v>9.8000000000000007</v>
      </c>
      <c r="AA1350" s="2">
        <v>45281.397175925929</v>
      </c>
      <c r="AB1350" s="3" t="s">
        <v>848</v>
      </c>
      <c r="AC1350" s="3" t="s">
        <v>30</v>
      </c>
      <c r="AD1350" s="3">
        <v>0.05</v>
      </c>
    </row>
    <row r="1351" spans="1:30" x14ac:dyDescent="0.25">
      <c r="A1351" s="2">
        <v>45281.377847222218</v>
      </c>
      <c r="B1351" s="3">
        <v>66</v>
      </c>
      <c r="C1351" s="3">
        <v>42</v>
      </c>
      <c r="D1351" s="2">
        <v>45281.470914351856</v>
      </c>
      <c r="E1351" s="3">
        <v>76.5</v>
      </c>
      <c r="F1351" s="3">
        <v>9.9</v>
      </c>
      <c r="G1351" s="2">
        <v>45281.459803240738</v>
      </c>
      <c r="H1351" s="3" t="s">
        <v>841</v>
      </c>
      <c r="I1351" s="3" t="s">
        <v>30</v>
      </c>
      <c r="J1351" s="3">
        <v>0.02</v>
      </c>
      <c r="K1351" s="2">
        <v>45281.459803240738</v>
      </c>
      <c r="L1351" s="3" t="s">
        <v>1055</v>
      </c>
      <c r="M1351" s="3" t="s">
        <v>938</v>
      </c>
      <c r="N1351" s="2">
        <v>45281.54310185185</v>
      </c>
      <c r="O1351" s="3" t="s">
        <v>912</v>
      </c>
      <c r="P1351" s="3" t="s">
        <v>914</v>
      </c>
      <c r="Q1351" s="2">
        <v>45281.520879629628</v>
      </c>
      <c r="R1351" s="3" t="s">
        <v>552</v>
      </c>
      <c r="S1351" s="3" t="s">
        <v>30</v>
      </c>
      <c r="T1351" s="3">
        <v>0.02</v>
      </c>
      <c r="U1351" s="2">
        <v>45280.596435185187</v>
      </c>
      <c r="V1351" s="3" t="s">
        <v>913</v>
      </c>
      <c r="W1351" s="3" t="s">
        <v>889</v>
      </c>
      <c r="X1351" s="2">
        <v>45281.409675925926</v>
      </c>
      <c r="Y1351" s="3" t="s">
        <v>899</v>
      </c>
      <c r="Z1351" s="3">
        <v>9.8000000000000007</v>
      </c>
      <c r="AA1351" s="2">
        <v>45281.398564814815</v>
      </c>
      <c r="AB1351" s="3" t="s">
        <v>552</v>
      </c>
      <c r="AC1351" s="3" t="s">
        <v>30</v>
      </c>
      <c r="AD1351" s="3">
        <v>0.04</v>
      </c>
    </row>
    <row r="1352" spans="1:30" x14ac:dyDescent="0.25">
      <c r="A1352" s="2">
        <v>45281.379247685181</v>
      </c>
      <c r="B1352" s="3">
        <v>66</v>
      </c>
      <c r="C1352" s="3">
        <v>42</v>
      </c>
      <c r="D1352" s="2">
        <v>45281.472291666665</v>
      </c>
      <c r="E1352" s="3" t="s">
        <v>913</v>
      </c>
      <c r="F1352" s="3">
        <v>9.9</v>
      </c>
      <c r="G1352" s="2">
        <v>45281.461192129631</v>
      </c>
      <c r="H1352" s="3" t="s">
        <v>291</v>
      </c>
      <c r="I1352" s="3" t="s">
        <v>30</v>
      </c>
      <c r="J1352" s="3">
        <v>0.02</v>
      </c>
      <c r="K1352" s="2">
        <v>45281.459861111114</v>
      </c>
      <c r="L1352" s="3" t="s">
        <v>1055</v>
      </c>
      <c r="M1352" s="3" t="s">
        <v>938</v>
      </c>
      <c r="N1352" s="2">
        <v>45281.544490740736</v>
      </c>
      <c r="O1352" s="3">
        <v>69.5</v>
      </c>
      <c r="P1352" s="3" t="s">
        <v>914</v>
      </c>
      <c r="Q1352" s="2">
        <v>45281.522268518514</v>
      </c>
      <c r="R1352" s="3" t="s">
        <v>550</v>
      </c>
      <c r="S1352" s="3" t="s">
        <v>30</v>
      </c>
      <c r="T1352" s="3">
        <v>0.02</v>
      </c>
      <c r="U1352" s="2">
        <v>45280.597824074073</v>
      </c>
      <c r="V1352" s="3" t="s">
        <v>864</v>
      </c>
      <c r="W1352" s="3" t="s">
        <v>865</v>
      </c>
      <c r="X1352" s="2">
        <v>45281.41106481482</v>
      </c>
      <c r="Y1352" s="3" t="s">
        <v>899</v>
      </c>
      <c r="Z1352" s="3">
        <v>9.8000000000000007</v>
      </c>
      <c r="AA1352" s="2">
        <v>45281.399976851855</v>
      </c>
      <c r="AB1352" s="3" t="s">
        <v>559</v>
      </c>
      <c r="AC1352" s="3" t="s">
        <v>30</v>
      </c>
      <c r="AD1352" s="3">
        <v>0.04</v>
      </c>
    </row>
    <row r="1353" spans="1:30" x14ac:dyDescent="0.25">
      <c r="A1353" s="2">
        <v>45281.380636574075</v>
      </c>
      <c r="B1353" s="3">
        <v>60</v>
      </c>
      <c r="C1353" s="3">
        <v>37</v>
      </c>
      <c r="D1353" s="2">
        <v>45281.472407407404</v>
      </c>
      <c r="E1353" s="3" t="s">
        <v>913</v>
      </c>
      <c r="F1353" s="3">
        <v>9.9</v>
      </c>
      <c r="G1353" s="2">
        <v>45281.463969907403</v>
      </c>
      <c r="H1353" s="3" t="s">
        <v>291</v>
      </c>
      <c r="I1353" s="3" t="s">
        <v>30</v>
      </c>
      <c r="J1353" s="3">
        <v>0.02</v>
      </c>
      <c r="K1353" s="2">
        <v>45281.461157407408</v>
      </c>
      <c r="L1353" s="3" t="s">
        <v>1027</v>
      </c>
      <c r="M1353" s="3" t="s">
        <v>922</v>
      </c>
      <c r="N1353" s="2">
        <v>45281.54587962963</v>
      </c>
      <c r="O1353" s="3">
        <v>69.5</v>
      </c>
      <c r="P1353" s="3">
        <v>12.1</v>
      </c>
      <c r="Q1353" s="2">
        <v>45281.523657407408</v>
      </c>
      <c r="R1353" s="3" t="s">
        <v>559</v>
      </c>
      <c r="S1353" s="3" t="s">
        <v>30</v>
      </c>
      <c r="T1353" s="3">
        <v>0.02</v>
      </c>
      <c r="U1353" s="2">
        <v>45280.597916666666</v>
      </c>
      <c r="V1353" s="3"/>
      <c r="W1353" s="3" t="s">
        <v>1184</v>
      </c>
      <c r="X1353" s="2">
        <v>45281.412453703699</v>
      </c>
      <c r="Y1353" s="3" t="s">
        <v>899</v>
      </c>
      <c r="Z1353" s="3">
        <v>9.8000000000000007</v>
      </c>
      <c r="AA1353" s="2">
        <v>45281.401342592595</v>
      </c>
      <c r="AB1353" s="3" t="s">
        <v>567</v>
      </c>
      <c r="AC1353" s="3" t="s">
        <v>30</v>
      </c>
      <c r="AD1353" s="3">
        <v>0.04</v>
      </c>
    </row>
    <row r="1354" spans="1:30" x14ac:dyDescent="0.25">
      <c r="A1354" s="2">
        <v>45281.382025462968</v>
      </c>
      <c r="B1354" s="3">
        <v>58</v>
      </c>
      <c r="C1354" s="3">
        <v>35</v>
      </c>
      <c r="D1354" s="2">
        <v>45281.473738425921</v>
      </c>
      <c r="E1354" s="3" t="s">
        <v>913</v>
      </c>
      <c r="F1354" s="3">
        <v>9.9</v>
      </c>
      <c r="G1354" s="2">
        <v>45281.465358796297</v>
      </c>
      <c r="H1354" s="3" t="s">
        <v>757</v>
      </c>
      <c r="I1354" s="3" t="s">
        <v>30</v>
      </c>
      <c r="J1354" s="3">
        <v>0.02</v>
      </c>
      <c r="K1354" s="2">
        <v>45281.461215277777</v>
      </c>
      <c r="L1354" s="3" t="s">
        <v>1027</v>
      </c>
      <c r="M1354" s="3" t="s">
        <v>922</v>
      </c>
      <c r="N1354" s="2">
        <v>45281.547268518523</v>
      </c>
      <c r="O1354" s="3" t="s">
        <v>893</v>
      </c>
      <c r="P1354" s="3">
        <v>12.3</v>
      </c>
      <c r="Q1354" s="2">
        <v>45281.525046296301</v>
      </c>
      <c r="R1354" s="3" t="s">
        <v>1220</v>
      </c>
      <c r="S1354" s="3" t="s">
        <v>30</v>
      </c>
      <c r="T1354" s="3">
        <v>0.02</v>
      </c>
      <c r="U1354" s="2">
        <v>45280.599212962959</v>
      </c>
      <c r="V1354" s="3" t="s">
        <v>1029</v>
      </c>
      <c r="W1354" s="3" t="s">
        <v>1184</v>
      </c>
      <c r="X1354" s="2">
        <v>45281.413842592592</v>
      </c>
      <c r="Y1354" s="3" t="s">
        <v>899</v>
      </c>
      <c r="Z1354" s="3">
        <v>9.9</v>
      </c>
      <c r="AA1354" s="2">
        <v>45281.402731481481</v>
      </c>
      <c r="AB1354" s="3" t="s">
        <v>525</v>
      </c>
      <c r="AC1354" s="3" t="s">
        <v>30</v>
      </c>
      <c r="AD1354" s="3">
        <v>0.04</v>
      </c>
    </row>
    <row r="1355" spans="1:30" x14ac:dyDescent="0.25">
      <c r="A1355" s="2">
        <v>45281.383414351847</v>
      </c>
      <c r="B1355" s="3">
        <v>58</v>
      </c>
      <c r="C1355" s="3">
        <v>35</v>
      </c>
      <c r="D1355" s="2">
        <v>45281.475081018521</v>
      </c>
      <c r="E1355" s="3" t="s">
        <v>913</v>
      </c>
      <c r="F1355" s="3">
        <v>9.9</v>
      </c>
      <c r="G1355" s="2">
        <v>45281.46674768519</v>
      </c>
      <c r="H1355" s="3" t="s">
        <v>295</v>
      </c>
      <c r="I1355" s="3" t="s">
        <v>30</v>
      </c>
      <c r="J1355" s="3">
        <v>0.02</v>
      </c>
      <c r="K1355" s="2">
        <v>45281.46125</v>
      </c>
      <c r="L1355" s="3" t="s">
        <v>1027</v>
      </c>
      <c r="M1355" s="3" t="s">
        <v>922</v>
      </c>
      <c r="N1355" s="2">
        <v>45281.548657407402</v>
      </c>
      <c r="O1355" s="3" t="s">
        <v>893</v>
      </c>
      <c r="P1355" s="3">
        <v>12.3</v>
      </c>
      <c r="Q1355" s="2">
        <v>45281.52643518518</v>
      </c>
      <c r="R1355" s="3" t="s">
        <v>1103</v>
      </c>
      <c r="S1355" s="3" t="s">
        <v>30</v>
      </c>
      <c r="T1355" s="3">
        <v>0.02</v>
      </c>
      <c r="U1355" s="2">
        <v>45280.600601851853</v>
      </c>
      <c r="V1355" s="3" t="s">
        <v>864</v>
      </c>
      <c r="W1355" s="3" t="s">
        <v>876</v>
      </c>
      <c r="X1355" s="2">
        <v>45281.415231481486</v>
      </c>
      <c r="Y1355" s="3" t="s">
        <v>899</v>
      </c>
      <c r="Z1355" s="3">
        <v>9.9</v>
      </c>
      <c r="AA1355" s="2">
        <v>45281.404120370367</v>
      </c>
      <c r="AB1355" s="3" t="s">
        <v>522</v>
      </c>
      <c r="AC1355" s="3" t="s">
        <v>30</v>
      </c>
      <c r="AD1355" s="3">
        <v>0.04</v>
      </c>
    </row>
    <row r="1356" spans="1:30" x14ac:dyDescent="0.25">
      <c r="A1356" s="2">
        <v>45281.38480324074</v>
      </c>
      <c r="B1356" s="3">
        <v>100</v>
      </c>
      <c r="C1356" s="3">
        <v>68</v>
      </c>
      <c r="D1356" s="2">
        <v>45281.475173611107</v>
      </c>
      <c r="E1356" s="3" t="s">
        <v>913</v>
      </c>
      <c r="F1356" s="3">
        <v>9.9</v>
      </c>
      <c r="G1356" s="2">
        <v>45281.469513888893</v>
      </c>
      <c r="H1356" s="3" t="s">
        <v>346</v>
      </c>
      <c r="I1356" s="3" t="s">
        <v>30</v>
      </c>
      <c r="J1356" s="3">
        <v>0.02</v>
      </c>
      <c r="K1356" s="2">
        <v>45281.462546296301</v>
      </c>
      <c r="L1356" s="3" t="s">
        <v>1027</v>
      </c>
      <c r="M1356" s="3" t="s">
        <v>922</v>
      </c>
      <c r="N1356" s="2">
        <v>45281.550046296295</v>
      </c>
      <c r="O1356" s="3" t="s">
        <v>891</v>
      </c>
      <c r="P1356" s="3">
        <v>12.4</v>
      </c>
      <c r="Q1356" s="2">
        <v>45281.527824074074</v>
      </c>
      <c r="R1356" s="3" t="s">
        <v>1128</v>
      </c>
      <c r="S1356" s="3" t="s">
        <v>30</v>
      </c>
      <c r="T1356" s="3">
        <v>0.02</v>
      </c>
      <c r="U1356" s="2">
        <v>45280.601990740739</v>
      </c>
      <c r="V1356" s="3" t="s">
        <v>864</v>
      </c>
      <c r="W1356" s="3" t="s">
        <v>889</v>
      </c>
      <c r="X1356" s="2">
        <v>45281.416620370372</v>
      </c>
      <c r="Y1356" s="3">
        <v>71.5</v>
      </c>
      <c r="Z1356" s="3">
        <v>9.9</v>
      </c>
      <c r="AA1356" s="2">
        <v>45281.405509259261</v>
      </c>
      <c r="AB1356" s="3" t="s">
        <v>552</v>
      </c>
      <c r="AC1356" s="3" t="s">
        <v>30</v>
      </c>
      <c r="AD1356" s="3">
        <v>0.03</v>
      </c>
    </row>
    <row r="1357" spans="1:30" x14ac:dyDescent="0.25">
      <c r="A1357" s="2">
        <v>45281.385613425926</v>
      </c>
      <c r="B1357" s="3"/>
      <c r="C1357" s="3">
        <v>79</v>
      </c>
      <c r="D1357" s="2">
        <v>45281.476469907408</v>
      </c>
      <c r="E1357" s="3" t="s">
        <v>913</v>
      </c>
      <c r="F1357" s="3">
        <v>9.9</v>
      </c>
      <c r="G1357" s="2">
        <v>45281.470914351856</v>
      </c>
      <c r="H1357" s="3" t="s">
        <v>777</v>
      </c>
      <c r="I1357" s="3" t="s">
        <v>30</v>
      </c>
      <c r="J1357" s="3">
        <v>0.02</v>
      </c>
      <c r="K1357" s="2">
        <v>45281.462592592594</v>
      </c>
      <c r="L1357" s="3" t="s">
        <v>1027</v>
      </c>
      <c r="M1357" s="3" t="s">
        <v>922</v>
      </c>
      <c r="N1357" s="2">
        <v>45281.551435185189</v>
      </c>
      <c r="O1357" s="3" t="s">
        <v>891</v>
      </c>
      <c r="P1357" s="3">
        <v>12.3</v>
      </c>
      <c r="Q1357" s="2">
        <v>45281.529212962967</v>
      </c>
      <c r="R1357" s="3" t="s">
        <v>1422</v>
      </c>
      <c r="S1357" s="3" t="s">
        <v>30</v>
      </c>
      <c r="T1357" s="3">
        <v>0.02</v>
      </c>
      <c r="U1357" s="2">
        <v>45280.602060185185</v>
      </c>
      <c r="V1357" s="3"/>
      <c r="W1357" s="3" t="s">
        <v>1301</v>
      </c>
      <c r="X1357" s="2">
        <v>45281.418009259258</v>
      </c>
      <c r="Y1357" s="3" t="s">
        <v>899</v>
      </c>
      <c r="Z1357" s="3">
        <v>9.9</v>
      </c>
      <c r="AA1357" s="2">
        <v>45281.406898148147</v>
      </c>
      <c r="AB1357" s="3" t="s">
        <v>550</v>
      </c>
      <c r="AC1357" s="3" t="s">
        <v>30</v>
      </c>
      <c r="AD1357" s="3">
        <v>0.03</v>
      </c>
    </row>
    <row r="1358" spans="1:30" x14ac:dyDescent="0.25">
      <c r="A1358" s="2">
        <v>45281.385648148149</v>
      </c>
      <c r="B1358" s="3"/>
      <c r="C1358" s="3">
        <v>79</v>
      </c>
      <c r="D1358" s="2">
        <v>45281.476504629631</v>
      </c>
      <c r="E1358" s="3" t="s">
        <v>913</v>
      </c>
      <c r="F1358" s="3">
        <v>9.9</v>
      </c>
      <c r="G1358" s="2">
        <v>45281.472291666665</v>
      </c>
      <c r="H1358" s="3" t="s">
        <v>842</v>
      </c>
      <c r="I1358" s="3" t="s">
        <v>30</v>
      </c>
      <c r="J1358" s="3">
        <v>0.02</v>
      </c>
      <c r="K1358" s="2">
        <v>45281.462638888886</v>
      </c>
      <c r="L1358" s="3" t="s">
        <v>1027</v>
      </c>
      <c r="M1358" s="3" t="s">
        <v>922</v>
      </c>
      <c r="N1358" s="2">
        <v>45281.552824074075</v>
      </c>
      <c r="O1358" s="3">
        <v>67.5</v>
      </c>
      <c r="P1358" s="3">
        <v>12.4</v>
      </c>
      <c r="Q1358" s="2">
        <v>45281.530601851853</v>
      </c>
      <c r="R1358" s="3" t="s">
        <v>269</v>
      </c>
      <c r="S1358" s="3" t="s">
        <v>30</v>
      </c>
      <c r="T1358" s="3">
        <v>0.02</v>
      </c>
      <c r="U1358" s="2">
        <v>45280.603379629625</v>
      </c>
      <c r="V1358" s="3" t="s">
        <v>934</v>
      </c>
      <c r="W1358" s="3" t="s">
        <v>1301</v>
      </c>
      <c r="X1358" s="2">
        <v>45281.420787037037</v>
      </c>
      <c r="Y1358" s="3">
        <v>72.5</v>
      </c>
      <c r="Z1358" s="3">
        <v>9.8000000000000007</v>
      </c>
      <c r="AA1358" s="2">
        <v>45281.408287037033</v>
      </c>
      <c r="AB1358" s="3" t="s">
        <v>559</v>
      </c>
      <c r="AC1358" s="3" t="s">
        <v>30</v>
      </c>
      <c r="AD1358" s="3">
        <v>0.03</v>
      </c>
    </row>
    <row r="1359" spans="1:30" x14ac:dyDescent="0.25">
      <c r="A1359" s="2">
        <v>45281.385706018518</v>
      </c>
      <c r="B1359" s="3"/>
      <c r="C1359" s="3">
        <v>79</v>
      </c>
      <c r="D1359" s="2">
        <v>45281.477858796294</v>
      </c>
      <c r="E1359" s="3">
        <v>76.5</v>
      </c>
      <c r="F1359" s="3">
        <v>9.9</v>
      </c>
      <c r="G1359" s="2">
        <v>45281.472407407404</v>
      </c>
      <c r="H1359" s="3" t="s">
        <v>842</v>
      </c>
      <c r="I1359" s="3" t="s">
        <v>30</v>
      </c>
      <c r="J1359" s="3">
        <v>0.02</v>
      </c>
      <c r="K1359" s="2">
        <v>45281.46393518518</v>
      </c>
      <c r="L1359" s="3" t="s">
        <v>933</v>
      </c>
      <c r="M1359" s="3" t="s">
        <v>1289</v>
      </c>
      <c r="N1359" s="2">
        <v>45281.554212962961</v>
      </c>
      <c r="O1359" s="3" t="s">
        <v>891</v>
      </c>
      <c r="P1359" s="3">
        <v>12.6</v>
      </c>
      <c r="Q1359" s="2">
        <v>45281.531990740739</v>
      </c>
      <c r="R1359" s="3" t="s">
        <v>1142</v>
      </c>
      <c r="S1359" s="3" t="s">
        <v>30</v>
      </c>
      <c r="T1359" s="3">
        <v>0.02</v>
      </c>
      <c r="U1359" s="2">
        <v>45280.604120370372</v>
      </c>
      <c r="V1359" s="3" t="s">
        <v>939</v>
      </c>
      <c r="W1359" s="3"/>
      <c r="X1359" s="2">
        <v>45281.458495370374</v>
      </c>
      <c r="Y1359" s="3" t="s">
        <v>913</v>
      </c>
      <c r="Z1359" s="3">
        <v>10.199999999999999</v>
      </c>
      <c r="AA1359" s="2">
        <v>45281.409675925926</v>
      </c>
      <c r="AB1359" s="3" t="s">
        <v>561</v>
      </c>
      <c r="AC1359" s="3" t="s">
        <v>30</v>
      </c>
      <c r="AD1359" s="3">
        <v>0.03</v>
      </c>
    </row>
    <row r="1360" spans="1:30" x14ac:dyDescent="0.25">
      <c r="A1360" s="2">
        <v>45281.386192129634</v>
      </c>
      <c r="B1360" s="3">
        <v>81</v>
      </c>
      <c r="C1360" s="3">
        <v>51</v>
      </c>
      <c r="D1360" s="2">
        <v>45281.477905092594</v>
      </c>
      <c r="E1360" s="3">
        <v>76.5</v>
      </c>
      <c r="F1360" s="3">
        <v>9.9</v>
      </c>
      <c r="G1360" s="2">
        <v>45281.473738425921</v>
      </c>
      <c r="H1360" s="3" t="s">
        <v>756</v>
      </c>
      <c r="I1360" s="3" t="s">
        <v>30</v>
      </c>
      <c r="J1360" s="3">
        <v>0.02</v>
      </c>
      <c r="K1360" s="2">
        <v>45281.463993055557</v>
      </c>
      <c r="L1360" s="3" t="s">
        <v>933</v>
      </c>
      <c r="M1360" s="3" t="s">
        <v>1289</v>
      </c>
      <c r="N1360" s="2">
        <v>45281.555601851855</v>
      </c>
      <c r="O1360" s="3" t="s">
        <v>895</v>
      </c>
      <c r="P1360" s="3">
        <v>12.9</v>
      </c>
      <c r="Q1360" s="2">
        <v>45281.533379629633</v>
      </c>
      <c r="R1360" s="3" t="s">
        <v>1142</v>
      </c>
      <c r="S1360" s="3" t="s">
        <v>30</v>
      </c>
      <c r="T1360" s="3">
        <v>0.02</v>
      </c>
      <c r="U1360" s="2">
        <v>45280.604768518519</v>
      </c>
      <c r="V1360" s="3" t="s">
        <v>939</v>
      </c>
      <c r="W1360" s="3" t="s">
        <v>936</v>
      </c>
      <c r="X1360" s="2">
        <v>45281.462650462963</v>
      </c>
      <c r="Y1360" s="3">
        <v>75.5</v>
      </c>
      <c r="Z1360" s="3">
        <v>10.199999999999999</v>
      </c>
      <c r="AA1360" s="2">
        <v>45281.41106481482</v>
      </c>
      <c r="AB1360" s="3" t="s">
        <v>337</v>
      </c>
      <c r="AC1360" s="3" t="s">
        <v>30</v>
      </c>
      <c r="AD1360" s="3">
        <v>0.03</v>
      </c>
    </row>
    <row r="1361" spans="1:30" x14ac:dyDescent="0.25">
      <c r="A1361" s="2">
        <v>45281.386238425926</v>
      </c>
      <c r="B1361" s="3">
        <v>81</v>
      </c>
      <c r="C1361" s="3">
        <v>51</v>
      </c>
      <c r="D1361" s="2">
        <v>45281.477951388893</v>
      </c>
      <c r="E1361" s="3">
        <v>76.5</v>
      </c>
      <c r="F1361" s="3">
        <v>9.9</v>
      </c>
      <c r="G1361" s="2">
        <v>45281.475081018521</v>
      </c>
      <c r="H1361" s="3" t="s">
        <v>843</v>
      </c>
      <c r="I1361" s="3" t="s">
        <v>30</v>
      </c>
      <c r="J1361" s="3">
        <v>0.02</v>
      </c>
      <c r="K1361" s="2">
        <v>45281.464050925926</v>
      </c>
      <c r="L1361" s="3" t="s">
        <v>933</v>
      </c>
      <c r="M1361" s="3" t="s">
        <v>1289</v>
      </c>
      <c r="N1361" s="2">
        <v>45281.556990740741</v>
      </c>
      <c r="O1361" s="3">
        <v>66.5</v>
      </c>
      <c r="P1361" s="3" t="s">
        <v>901</v>
      </c>
      <c r="Q1361" s="2">
        <v>45281.534768518519</v>
      </c>
      <c r="R1361" s="3" t="s">
        <v>1152</v>
      </c>
      <c r="S1361" s="3" t="s">
        <v>30</v>
      </c>
      <c r="T1361" s="3">
        <v>0.02</v>
      </c>
      <c r="U1361" s="2">
        <v>45280.606157407412</v>
      </c>
      <c r="V1361" s="3" t="s">
        <v>1032</v>
      </c>
      <c r="W1361" s="3" t="s">
        <v>920</v>
      </c>
      <c r="X1361" s="2">
        <v>45281.46398148148</v>
      </c>
      <c r="Y1361" s="3" t="s">
        <v>900</v>
      </c>
      <c r="Z1361" s="3">
        <v>10.1</v>
      </c>
      <c r="AA1361" s="2">
        <v>45281.412453703699</v>
      </c>
      <c r="AB1361" s="3" t="s">
        <v>1105</v>
      </c>
      <c r="AC1361" s="3" t="s">
        <v>30</v>
      </c>
      <c r="AD1361" s="3">
        <v>0.03</v>
      </c>
    </row>
    <row r="1362" spans="1:30" x14ac:dyDescent="0.25">
      <c r="A1362" s="2">
        <v>45281.386273148149</v>
      </c>
      <c r="B1362" s="3">
        <v>81</v>
      </c>
      <c r="C1362" s="3">
        <v>51</v>
      </c>
      <c r="D1362" s="2">
        <v>45281.479247685187</v>
      </c>
      <c r="E1362" s="3">
        <v>76.5</v>
      </c>
      <c r="F1362" s="3">
        <v>9.9</v>
      </c>
      <c r="G1362" s="2">
        <v>45281.475173611107</v>
      </c>
      <c r="H1362" s="3" t="s">
        <v>843</v>
      </c>
      <c r="I1362" s="3" t="s">
        <v>30</v>
      </c>
      <c r="J1362" s="3">
        <v>0.02</v>
      </c>
      <c r="K1362" s="2">
        <v>45281.465324074074</v>
      </c>
      <c r="L1362" s="3" t="s">
        <v>1302</v>
      </c>
      <c r="M1362" s="3" t="s">
        <v>938</v>
      </c>
      <c r="N1362" s="2">
        <v>45281.558379629627</v>
      </c>
      <c r="O1362" s="3">
        <v>66.5</v>
      </c>
      <c r="P1362" s="3" t="s">
        <v>901</v>
      </c>
      <c r="Q1362" s="2">
        <v>45281.536157407405</v>
      </c>
      <c r="R1362" s="3" t="s">
        <v>1314</v>
      </c>
      <c r="S1362" s="3" t="s">
        <v>30</v>
      </c>
      <c r="T1362" s="3">
        <v>0.02</v>
      </c>
      <c r="U1362" s="2">
        <v>45280.607546296298</v>
      </c>
      <c r="V1362" s="3" t="s">
        <v>938</v>
      </c>
      <c r="W1362" s="3" t="s">
        <v>865</v>
      </c>
      <c r="X1362" s="2">
        <v>45281.465370370366</v>
      </c>
      <c r="Y1362" s="3">
        <v>75.5</v>
      </c>
      <c r="Z1362" s="3" t="s">
        <v>910</v>
      </c>
      <c r="AA1362" s="2">
        <v>45281.413842592592</v>
      </c>
      <c r="AB1362" s="3" t="s">
        <v>561</v>
      </c>
      <c r="AC1362" s="3" t="s">
        <v>30</v>
      </c>
      <c r="AD1362" s="3">
        <v>0.03</v>
      </c>
    </row>
    <row r="1363" spans="1:30" x14ac:dyDescent="0.25">
      <c r="A1363" s="2">
        <v>45281.38758101852</v>
      </c>
      <c r="B1363" s="3">
        <v>81</v>
      </c>
      <c r="C1363" s="3">
        <v>51</v>
      </c>
      <c r="D1363" s="2">
        <v>45281.47928240741</v>
      </c>
      <c r="E1363" s="3">
        <v>76.5</v>
      </c>
      <c r="F1363" s="3">
        <v>9.9</v>
      </c>
      <c r="G1363" s="2">
        <v>45281.476469907408</v>
      </c>
      <c r="H1363" s="3" t="s">
        <v>331</v>
      </c>
      <c r="I1363" s="3">
        <v>1.44</v>
      </c>
      <c r="J1363" s="3">
        <v>0.02</v>
      </c>
      <c r="K1363" s="2">
        <v>45281.465358796297</v>
      </c>
      <c r="L1363" s="3" t="s">
        <v>1302</v>
      </c>
      <c r="M1363" s="3" t="s">
        <v>938</v>
      </c>
      <c r="N1363" s="2">
        <v>45281.55976851852</v>
      </c>
      <c r="O1363" s="3" t="s">
        <v>911</v>
      </c>
      <c r="P1363" s="3">
        <v>12.8</v>
      </c>
      <c r="Q1363" s="2">
        <v>45281.537546296298</v>
      </c>
      <c r="R1363" s="3" t="s">
        <v>1101</v>
      </c>
      <c r="S1363" s="3" t="s">
        <v>30</v>
      </c>
      <c r="T1363" s="3">
        <v>0.02</v>
      </c>
      <c r="U1363" s="2">
        <v>45280.608935185184</v>
      </c>
      <c r="V1363" s="3" t="s">
        <v>1279</v>
      </c>
      <c r="W1363" s="3" t="s">
        <v>1307</v>
      </c>
      <c r="X1363" s="2">
        <v>45281.475682870368</v>
      </c>
      <c r="Y1363" s="3" t="s">
        <v>902</v>
      </c>
      <c r="Z1363" s="3">
        <v>9.9</v>
      </c>
      <c r="AA1363" s="2">
        <v>45281.415231481486</v>
      </c>
      <c r="AB1363" s="3" t="s">
        <v>560</v>
      </c>
      <c r="AC1363" s="3" t="s">
        <v>30</v>
      </c>
      <c r="AD1363" s="3">
        <v>0.03</v>
      </c>
    </row>
    <row r="1364" spans="1:30" x14ac:dyDescent="0.25">
      <c r="A1364" s="2">
        <v>45281.387615740736</v>
      </c>
      <c r="B1364" s="3">
        <v>81</v>
      </c>
      <c r="C1364" s="3">
        <v>51</v>
      </c>
      <c r="D1364" s="2">
        <v>45281.480636574073</v>
      </c>
      <c r="E1364" s="3" t="s">
        <v>913</v>
      </c>
      <c r="F1364" s="3">
        <v>9.9</v>
      </c>
      <c r="G1364" s="2">
        <v>45281.476504629631</v>
      </c>
      <c r="H1364" s="3" t="s">
        <v>331</v>
      </c>
      <c r="I1364" s="3">
        <v>1.44</v>
      </c>
      <c r="J1364" s="3">
        <v>0.02</v>
      </c>
      <c r="K1364" s="2">
        <v>45281.465416666666</v>
      </c>
      <c r="L1364" s="3" t="s">
        <v>1302</v>
      </c>
      <c r="M1364" s="3" t="s">
        <v>938</v>
      </c>
      <c r="N1364" s="2">
        <v>45281.561157407406</v>
      </c>
      <c r="O1364" s="3">
        <v>66.5</v>
      </c>
      <c r="P1364" s="3">
        <v>12.5</v>
      </c>
      <c r="Q1364" s="2">
        <v>45281.538935185185</v>
      </c>
      <c r="R1364" s="3" t="s">
        <v>1238</v>
      </c>
      <c r="S1364" s="3" t="s">
        <v>30</v>
      </c>
      <c r="T1364" s="3">
        <v>0.02</v>
      </c>
      <c r="U1364" s="2">
        <v>45280.611712962964</v>
      </c>
      <c r="V1364" s="3" t="s">
        <v>1057</v>
      </c>
      <c r="W1364" s="3" t="s">
        <v>1304</v>
      </c>
      <c r="X1364" s="2">
        <v>45281.477187500001</v>
      </c>
      <c r="Y1364" s="3">
        <v>76.5</v>
      </c>
      <c r="Z1364" s="3">
        <v>9.8000000000000007</v>
      </c>
      <c r="AA1364" s="2">
        <v>45281.416620370372</v>
      </c>
      <c r="AB1364" s="3" t="s">
        <v>556</v>
      </c>
      <c r="AC1364" s="3" t="s">
        <v>30</v>
      </c>
      <c r="AD1364" s="3">
        <v>0.03</v>
      </c>
    </row>
    <row r="1365" spans="1:30" x14ac:dyDescent="0.25">
      <c r="A1365" s="2">
        <v>45281.387662037036</v>
      </c>
      <c r="B1365" s="3">
        <v>81</v>
      </c>
      <c r="C1365" s="3">
        <v>51</v>
      </c>
      <c r="D1365" s="2">
        <v>45281.480682870373</v>
      </c>
      <c r="E1365" s="3" t="s">
        <v>913</v>
      </c>
      <c r="F1365" s="3">
        <v>9.9</v>
      </c>
      <c r="G1365" s="2">
        <v>45281.477858796294</v>
      </c>
      <c r="H1365" s="3" t="s">
        <v>762</v>
      </c>
      <c r="I1365" s="3">
        <v>1.94</v>
      </c>
      <c r="J1365" s="3">
        <v>0.02</v>
      </c>
      <c r="K1365" s="2">
        <v>45281.466712962967</v>
      </c>
      <c r="L1365" s="3" t="s">
        <v>1302</v>
      </c>
      <c r="M1365" s="3" t="s">
        <v>938</v>
      </c>
      <c r="N1365" s="2">
        <v>45281.562546296293</v>
      </c>
      <c r="O1365" s="3">
        <v>67.5</v>
      </c>
      <c r="P1365" s="3">
        <v>12.3</v>
      </c>
      <c r="Q1365" s="2">
        <v>45281.540324074071</v>
      </c>
      <c r="R1365" s="3" t="s">
        <v>1103</v>
      </c>
      <c r="S1365" s="3" t="s">
        <v>30</v>
      </c>
      <c r="T1365" s="3">
        <v>0.02</v>
      </c>
      <c r="U1365" s="2">
        <v>45280.61310185185</v>
      </c>
      <c r="V1365" s="3" t="s">
        <v>943</v>
      </c>
      <c r="W1365" s="3" t="s">
        <v>921</v>
      </c>
      <c r="X1365" s="2">
        <v>45281.48274305556</v>
      </c>
      <c r="Y1365" s="3">
        <v>77.5</v>
      </c>
      <c r="Z1365" s="3">
        <v>9.8000000000000007</v>
      </c>
      <c r="AA1365" s="2">
        <v>45281.418009259258</v>
      </c>
      <c r="AB1365" s="3" t="s">
        <v>560</v>
      </c>
      <c r="AC1365" s="3" t="s">
        <v>30</v>
      </c>
      <c r="AD1365" s="3">
        <v>0.03</v>
      </c>
    </row>
    <row r="1366" spans="1:30" x14ac:dyDescent="0.25">
      <c r="A1366" s="2">
        <v>45281.388969907406</v>
      </c>
      <c r="B1366" s="3">
        <v>69</v>
      </c>
      <c r="C1366" s="3">
        <v>43</v>
      </c>
      <c r="D1366" s="2">
        <v>45281.480729166666</v>
      </c>
      <c r="E1366" s="3" t="s">
        <v>913</v>
      </c>
      <c r="F1366" s="3">
        <v>9.9</v>
      </c>
      <c r="G1366" s="2">
        <v>45281.477905092594</v>
      </c>
      <c r="H1366" s="3" t="s">
        <v>762</v>
      </c>
      <c r="I1366" s="3">
        <v>1.94</v>
      </c>
      <c r="J1366" s="3">
        <v>0.02</v>
      </c>
      <c r="K1366" s="2">
        <v>45281.46675925926</v>
      </c>
      <c r="L1366" s="3" t="s">
        <v>1302</v>
      </c>
      <c r="M1366" s="3" t="s">
        <v>938</v>
      </c>
      <c r="N1366" s="2">
        <v>45281.563935185186</v>
      </c>
      <c r="O1366" s="3">
        <v>67.5</v>
      </c>
      <c r="P1366" s="3">
        <v>12.3</v>
      </c>
      <c r="Q1366" s="2">
        <v>45281.541712962964</v>
      </c>
      <c r="R1366" s="3" t="s">
        <v>179</v>
      </c>
      <c r="S1366" s="3" t="s">
        <v>30</v>
      </c>
      <c r="T1366" s="3">
        <v>0.02</v>
      </c>
      <c r="U1366" s="2">
        <v>45280.614490740743</v>
      </c>
      <c r="V1366" s="3" t="s">
        <v>1275</v>
      </c>
      <c r="W1366" s="3" t="s">
        <v>1180</v>
      </c>
      <c r="X1366" s="2">
        <v>45281.488321759258</v>
      </c>
      <c r="Y1366" s="3">
        <v>78.5</v>
      </c>
      <c r="Z1366" s="3">
        <v>10.1</v>
      </c>
      <c r="AA1366" s="2">
        <v>45281.420787037037</v>
      </c>
      <c r="AB1366" s="3" t="s">
        <v>1220</v>
      </c>
      <c r="AC1366" s="3" t="s">
        <v>30</v>
      </c>
      <c r="AD1366" s="3">
        <v>0.03</v>
      </c>
    </row>
    <row r="1367" spans="1:30" x14ac:dyDescent="0.25">
      <c r="A1367" s="2">
        <v>45281.389016203699</v>
      </c>
      <c r="B1367" s="3">
        <v>69</v>
      </c>
      <c r="C1367" s="3">
        <v>43</v>
      </c>
      <c r="D1367" s="2">
        <v>45281.482025462959</v>
      </c>
      <c r="E1367" s="3">
        <v>76.5</v>
      </c>
      <c r="F1367" s="3">
        <v>9.9</v>
      </c>
      <c r="G1367" s="2">
        <v>45281.477951388893</v>
      </c>
      <c r="H1367" s="3" t="s">
        <v>762</v>
      </c>
      <c r="I1367" s="3">
        <v>1.94</v>
      </c>
      <c r="J1367" s="3">
        <v>0.02</v>
      </c>
      <c r="K1367" s="2">
        <v>45281.466817129629</v>
      </c>
      <c r="L1367" s="3" t="s">
        <v>1302</v>
      </c>
      <c r="M1367" s="3" t="s">
        <v>938</v>
      </c>
      <c r="N1367" s="2">
        <v>45281.565324074079</v>
      </c>
      <c r="O1367" s="3" t="s">
        <v>891</v>
      </c>
      <c r="P1367" s="3">
        <v>12.1</v>
      </c>
      <c r="Q1367" s="2">
        <v>45281.54310185185</v>
      </c>
      <c r="R1367" s="3" t="s">
        <v>495</v>
      </c>
      <c r="S1367" s="3" t="s">
        <v>30</v>
      </c>
      <c r="T1367" s="3">
        <v>0.02</v>
      </c>
      <c r="U1367" s="2">
        <v>45280.615879629629</v>
      </c>
      <c r="V1367" s="3" t="s">
        <v>1271</v>
      </c>
      <c r="W1367" s="3" t="s">
        <v>1297</v>
      </c>
      <c r="X1367" s="2">
        <v>45281.493680555555</v>
      </c>
      <c r="Y1367" s="3">
        <v>77.5</v>
      </c>
      <c r="Z1367" s="3">
        <v>10.3</v>
      </c>
      <c r="AA1367" s="2">
        <v>45281.458495370374</v>
      </c>
      <c r="AB1367" s="3" t="s">
        <v>820</v>
      </c>
      <c r="AC1367" s="3" t="s">
        <v>30</v>
      </c>
      <c r="AD1367" s="3">
        <v>0.02</v>
      </c>
    </row>
    <row r="1368" spans="1:30" x14ac:dyDescent="0.25">
      <c r="A1368" s="2">
        <v>45281.389050925922</v>
      </c>
      <c r="B1368" s="3">
        <v>69</v>
      </c>
      <c r="C1368" s="3">
        <v>43</v>
      </c>
      <c r="D1368" s="2">
        <v>45281.482060185182</v>
      </c>
      <c r="E1368" s="3">
        <v>76.5</v>
      </c>
      <c r="F1368" s="3">
        <v>9.9</v>
      </c>
      <c r="G1368" s="2">
        <v>45281.479247685187</v>
      </c>
      <c r="H1368" s="3" t="s">
        <v>844</v>
      </c>
      <c r="I1368" s="3">
        <v>2.0499999999999998</v>
      </c>
      <c r="J1368" s="3">
        <v>0.02</v>
      </c>
      <c r="K1368" s="2">
        <v>45281.467407407406</v>
      </c>
      <c r="L1368" s="3" t="s">
        <v>1099</v>
      </c>
      <c r="M1368" s="3"/>
      <c r="N1368" s="2">
        <v>45281.566712962958</v>
      </c>
      <c r="O1368" s="3" t="s">
        <v>891</v>
      </c>
      <c r="P1368" s="3">
        <v>12.1</v>
      </c>
      <c r="Q1368" s="2">
        <v>45281.544490740736</v>
      </c>
      <c r="R1368" s="3" t="s">
        <v>1148</v>
      </c>
      <c r="S1368" s="3" t="s">
        <v>30</v>
      </c>
      <c r="T1368" s="3">
        <v>0.02</v>
      </c>
      <c r="U1368" s="2">
        <v>45280.615925925929</v>
      </c>
      <c r="V1368" s="3" t="s">
        <v>1271</v>
      </c>
      <c r="W1368" s="3" t="s">
        <v>1297</v>
      </c>
      <c r="X1368" s="2">
        <v>45281.499502314815</v>
      </c>
      <c r="Y1368" s="3">
        <v>78.5</v>
      </c>
      <c r="Z1368" s="3">
        <v>10.1</v>
      </c>
      <c r="AA1368" s="2">
        <v>45281.462650462963</v>
      </c>
      <c r="AB1368" s="3" t="s">
        <v>430</v>
      </c>
      <c r="AC1368" s="3" t="s">
        <v>30</v>
      </c>
      <c r="AD1368" s="3">
        <v>0.03</v>
      </c>
    </row>
    <row r="1369" spans="1:30" x14ac:dyDescent="0.25">
      <c r="A1369" s="2">
        <v>45281.390347222223</v>
      </c>
      <c r="B1369" s="3">
        <v>94</v>
      </c>
      <c r="C1369" s="3">
        <v>63</v>
      </c>
      <c r="D1369" s="2">
        <v>45281.482118055559</v>
      </c>
      <c r="E1369" s="3">
        <v>76.5</v>
      </c>
      <c r="F1369" s="3">
        <v>9.9</v>
      </c>
      <c r="G1369" s="2">
        <v>45281.47928240741</v>
      </c>
      <c r="H1369" s="3" t="s">
        <v>844</v>
      </c>
      <c r="I1369" s="3">
        <v>2.0499999999999998</v>
      </c>
      <c r="J1369" s="3">
        <v>0.02</v>
      </c>
      <c r="K1369" s="2">
        <v>45281.467453703706</v>
      </c>
      <c r="L1369" s="3" t="s">
        <v>1099</v>
      </c>
      <c r="M1369" s="3"/>
      <c r="N1369" s="2">
        <v>45281.568101851852</v>
      </c>
      <c r="O1369" s="3">
        <v>68.5</v>
      </c>
      <c r="P1369" s="3" t="s">
        <v>914</v>
      </c>
      <c r="Q1369" s="2">
        <v>45281.54587962963</v>
      </c>
      <c r="R1369" s="3" t="s">
        <v>179</v>
      </c>
      <c r="S1369" s="3" t="s">
        <v>30</v>
      </c>
      <c r="T1369" s="3">
        <v>0.02</v>
      </c>
      <c r="U1369" s="2">
        <v>45280.615972222222</v>
      </c>
      <c r="V1369" s="3" t="s">
        <v>1271</v>
      </c>
      <c r="W1369" s="3" t="s">
        <v>1297</v>
      </c>
      <c r="X1369" s="2">
        <v>45281.499618055561</v>
      </c>
      <c r="Y1369" s="3">
        <v>78.5</v>
      </c>
      <c r="Z1369" s="3">
        <v>10.199999999999999</v>
      </c>
      <c r="AA1369" s="2">
        <v>45281.46398148148</v>
      </c>
      <c r="AB1369" s="3" t="s">
        <v>801</v>
      </c>
      <c r="AC1369" s="3" t="s">
        <v>30</v>
      </c>
      <c r="AD1369" s="3">
        <v>0.02</v>
      </c>
    </row>
    <row r="1370" spans="1:30" x14ac:dyDescent="0.25">
      <c r="A1370" s="2">
        <v>45281.390405092592</v>
      </c>
      <c r="B1370" s="3">
        <v>94</v>
      </c>
      <c r="C1370" s="3">
        <v>63</v>
      </c>
      <c r="D1370" s="2">
        <v>45281.483402777776</v>
      </c>
      <c r="E1370" s="3">
        <v>76.5</v>
      </c>
      <c r="F1370" s="3">
        <v>9.9</v>
      </c>
      <c r="G1370" s="2">
        <v>45281.480636574073</v>
      </c>
      <c r="H1370" s="3" t="s">
        <v>327</v>
      </c>
      <c r="I1370" s="3">
        <v>2.2200000000000002</v>
      </c>
      <c r="J1370" s="3">
        <v>0.02</v>
      </c>
      <c r="K1370" s="2">
        <v>45281.467499999999</v>
      </c>
      <c r="L1370" s="3" t="s">
        <v>1099</v>
      </c>
      <c r="M1370" s="3"/>
      <c r="N1370" s="2">
        <v>45281.569490740745</v>
      </c>
      <c r="O1370" s="3" t="s">
        <v>893</v>
      </c>
      <c r="P1370" s="3">
        <v>12.1</v>
      </c>
      <c r="Q1370" s="2">
        <v>45281.547268518523</v>
      </c>
      <c r="R1370" s="3" t="s">
        <v>1318</v>
      </c>
      <c r="S1370" s="3" t="s">
        <v>30</v>
      </c>
      <c r="T1370" s="3">
        <v>0.02</v>
      </c>
      <c r="U1370" s="2">
        <v>45280.617268518516</v>
      </c>
      <c r="V1370" s="3" t="s">
        <v>1017</v>
      </c>
      <c r="W1370" s="3" t="s">
        <v>1302</v>
      </c>
      <c r="X1370" s="2">
        <v>45281.503784722227</v>
      </c>
      <c r="Y1370" s="3">
        <v>78.5</v>
      </c>
      <c r="Z1370" s="3">
        <v>10.1</v>
      </c>
      <c r="AA1370" s="2">
        <v>45281.465370370366</v>
      </c>
      <c r="AB1370" s="3" t="s">
        <v>815</v>
      </c>
      <c r="AC1370" s="3" t="s">
        <v>30</v>
      </c>
      <c r="AD1370" s="3">
        <v>0.02</v>
      </c>
    </row>
    <row r="1371" spans="1:30" x14ac:dyDescent="0.25">
      <c r="A1371" s="2">
        <v>45281.390451388885</v>
      </c>
      <c r="B1371" s="3">
        <v>94</v>
      </c>
      <c r="C1371" s="3">
        <v>63</v>
      </c>
      <c r="D1371" s="2">
        <v>45281.483449074076</v>
      </c>
      <c r="E1371" s="3">
        <v>76.5</v>
      </c>
      <c r="F1371" s="3">
        <v>9.9</v>
      </c>
      <c r="G1371" s="2">
        <v>45281.480682870373</v>
      </c>
      <c r="H1371" s="3" t="s">
        <v>327</v>
      </c>
      <c r="I1371" s="3">
        <v>2.2200000000000002</v>
      </c>
      <c r="J1371" s="3">
        <v>0.02</v>
      </c>
      <c r="K1371" s="2">
        <v>45281.468101851853</v>
      </c>
      <c r="L1371" s="3" t="s">
        <v>1099</v>
      </c>
      <c r="M1371" s="3" t="s">
        <v>1095</v>
      </c>
      <c r="N1371" s="2">
        <v>45281.570879629631</v>
      </c>
      <c r="O1371" s="3">
        <v>68.5</v>
      </c>
      <c r="P1371" s="3">
        <v>11.9</v>
      </c>
      <c r="Q1371" s="2">
        <v>45281.548657407402</v>
      </c>
      <c r="R1371" s="3" t="s">
        <v>565</v>
      </c>
      <c r="S1371" s="3" t="s">
        <v>30</v>
      </c>
      <c r="T1371" s="3">
        <v>0.02</v>
      </c>
      <c r="U1371" s="2">
        <v>45280.617326388892</v>
      </c>
      <c r="V1371" s="3" t="s">
        <v>1017</v>
      </c>
      <c r="W1371" s="3" t="s">
        <v>1302</v>
      </c>
      <c r="X1371" s="2">
        <v>45281.562106481477</v>
      </c>
      <c r="Y1371" s="3">
        <v>79.5</v>
      </c>
      <c r="Z1371" s="3">
        <v>9.6999999999999993</v>
      </c>
      <c r="AA1371" s="2">
        <v>45281.475682870368</v>
      </c>
      <c r="AB1371" s="3" t="s">
        <v>541</v>
      </c>
      <c r="AC1371" s="3" t="s">
        <v>30</v>
      </c>
      <c r="AD1371" s="3">
        <v>0.03</v>
      </c>
    </row>
    <row r="1372" spans="1:30" x14ac:dyDescent="0.25">
      <c r="A1372" s="2">
        <v>45281.391736111109</v>
      </c>
      <c r="B1372" s="3">
        <v>94</v>
      </c>
      <c r="C1372" s="3">
        <v>63</v>
      </c>
      <c r="D1372" s="2">
        <v>45281.484861111108</v>
      </c>
      <c r="E1372" s="3">
        <v>76.5</v>
      </c>
      <c r="F1372" s="3">
        <v>9.9</v>
      </c>
      <c r="G1372" s="2">
        <v>45281.480729166666</v>
      </c>
      <c r="H1372" s="3" t="s">
        <v>327</v>
      </c>
      <c r="I1372" s="3">
        <v>2.2200000000000002</v>
      </c>
      <c r="J1372" s="3">
        <v>0.02</v>
      </c>
      <c r="K1372" s="2">
        <v>45281.468159722222</v>
      </c>
      <c r="L1372" s="3" t="s">
        <v>1099</v>
      </c>
      <c r="M1372" s="3" t="s">
        <v>1095</v>
      </c>
      <c r="N1372" s="2">
        <v>45281.572268518517</v>
      </c>
      <c r="O1372" s="3">
        <v>68.5</v>
      </c>
      <c r="P1372" s="3">
        <v>11.9</v>
      </c>
      <c r="Q1372" s="2">
        <v>45281.550046296295</v>
      </c>
      <c r="R1372" s="3" t="s">
        <v>1238</v>
      </c>
      <c r="S1372" s="3" t="s">
        <v>30</v>
      </c>
      <c r="T1372" s="3">
        <v>0.02</v>
      </c>
      <c r="U1372" s="2">
        <v>45280.617361111115</v>
      </c>
      <c r="V1372" s="3" t="s">
        <v>1017</v>
      </c>
      <c r="W1372" s="3" t="s">
        <v>1302</v>
      </c>
      <c r="X1372" s="2">
        <v>45281.562407407408</v>
      </c>
      <c r="Y1372" s="3">
        <v>79.5</v>
      </c>
      <c r="Z1372" s="3">
        <v>9.8000000000000007</v>
      </c>
      <c r="AA1372" s="2">
        <v>45281.477187500001</v>
      </c>
      <c r="AB1372" s="3" t="s">
        <v>575</v>
      </c>
      <c r="AC1372" s="3" t="s">
        <v>30</v>
      </c>
      <c r="AD1372" s="3">
        <v>0.02</v>
      </c>
    </row>
    <row r="1373" spans="1:30" x14ac:dyDescent="0.25">
      <c r="A1373" s="2">
        <v>45281.391793981486</v>
      </c>
      <c r="B1373" s="3">
        <v>94</v>
      </c>
      <c r="C1373" s="3">
        <v>63</v>
      </c>
      <c r="D1373" s="2">
        <v>45281.484907407408</v>
      </c>
      <c r="E1373" s="3">
        <v>76.5</v>
      </c>
      <c r="F1373" s="3">
        <v>9.9</v>
      </c>
      <c r="G1373" s="2">
        <v>45281.482025462959</v>
      </c>
      <c r="H1373" s="3" t="s">
        <v>284</v>
      </c>
      <c r="I1373" s="3">
        <v>2.23</v>
      </c>
      <c r="J1373" s="3">
        <v>0.02</v>
      </c>
      <c r="K1373" s="2">
        <v>45281.468217592592</v>
      </c>
      <c r="L1373" s="3" t="s">
        <v>1099</v>
      </c>
      <c r="M1373" s="3" t="s">
        <v>1095</v>
      </c>
      <c r="N1373" s="2">
        <v>45281.573657407411</v>
      </c>
      <c r="O1373" s="3" t="s">
        <v>893</v>
      </c>
      <c r="P1373" s="3">
        <v>11.9</v>
      </c>
      <c r="Q1373" s="2">
        <v>45281.551435185189</v>
      </c>
      <c r="R1373" s="3" t="s">
        <v>1116</v>
      </c>
      <c r="S1373" s="3" t="s">
        <v>30</v>
      </c>
      <c r="T1373" s="3">
        <v>0.02</v>
      </c>
      <c r="U1373" s="2">
        <v>45280.618703703702</v>
      </c>
      <c r="V1373" s="3" t="s">
        <v>1031</v>
      </c>
      <c r="W1373" s="3" t="s">
        <v>1290</v>
      </c>
      <c r="X1373" s="2">
        <v>45281.579467592594</v>
      </c>
      <c r="Y1373" s="3">
        <v>79.5</v>
      </c>
      <c r="Z1373" s="3">
        <v>9.9</v>
      </c>
      <c r="AA1373" s="2">
        <v>45281.48274305556</v>
      </c>
      <c r="AB1373" s="3" t="s">
        <v>537</v>
      </c>
      <c r="AC1373" s="3" t="s">
        <v>30</v>
      </c>
      <c r="AD1373" s="3">
        <v>0.02</v>
      </c>
    </row>
    <row r="1374" spans="1:30" x14ac:dyDescent="0.25">
      <c r="A1374" s="2">
        <v>45281.391840277778</v>
      </c>
      <c r="B1374" s="3">
        <v>94</v>
      </c>
      <c r="C1374" s="3">
        <v>63</v>
      </c>
      <c r="D1374" s="2">
        <v>45281.486192129625</v>
      </c>
      <c r="E1374" s="3">
        <v>76.5</v>
      </c>
      <c r="F1374" s="3">
        <v>9.9</v>
      </c>
      <c r="G1374" s="2">
        <v>45281.482060185182</v>
      </c>
      <c r="H1374" s="3" t="s">
        <v>284</v>
      </c>
      <c r="I1374" s="3">
        <v>2.23</v>
      </c>
      <c r="J1374" s="3">
        <v>0.02</v>
      </c>
      <c r="K1374" s="2">
        <v>45281.469513888893</v>
      </c>
      <c r="L1374" s="3" t="s">
        <v>1046</v>
      </c>
      <c r="M1374" s="3" t="s">
        <v>1032</v>
      </c>
      <c r="N1374" s="2">
        <v>45281.575046296297</v>
      </c>
      <c r="O1374" s="3" t="s">
        <v>893</v>
      </c>
      <c r="P1374" s="3" t="s">
        <v>914</v>
      </c>
      <c r="Q1374" s="2">
        <v>45281.552824074075</v>
      </c>
      <c r="R1374" s="3" t="s">
        <v>1101</v>
      </c>
      <c r="S1374" s="3" t="s">
        <v>30</v>
      </c>
      <c r="T1374" s="3">
        <v>0.02</v>
      </c>
      <c r="U1374" s="2">
        <v>45280.618738425925</v>
      </c>
      <c r="V1374" s="3" t="s">
        <v>1031</v>
      </c>
      <c r="W1374" s="3" t="s">
        <v>1290</v>
      </c>
      <c r="X1374" s="2">
        <v>45281.58085648148</v>
      </c>
      <c r="Y1374" s="3">
        <v>79.5</v>
      </c>
      <c r="Z1374" s="3">
        <v>9.9</v>
      </c>
      <c r="AA1374" s="2">
        <v>45281.488321759258</v>
      </c>
      <c r="AB1374" s="3" t="s">
        <v>1321</v>
      </c>
      <c r="AC1374" s="3" t="s">
        <v>30</v>
      </c>
      <c r="AD1374" s="3">
        <v>0.02</v>
      </c>
    </row>
    <row r="1375" spans="1:30" x14ac:dyDescent="0.25">
      <c r="A1375" s="2">
        <v>45281.393136574072</v>
      </c>
      <c r="B1375" s="3">
        <v>61</v>
      </c>
      <c r="C1375" s="3">
        <v>39</v>
      </c>
      <c r="D1375" s="2">
        <v>45281.486238425925</v>
      </c>
      <c r="E1375" s="3">
        <v>76.5</v>
      </c>
      <c r="F1375" s="3">
        <v>9.9</v>
      </c>
      <c r="G1375" s="2">
        <v>45281.482118055559</v>
      </c>
      <c r="H1375" s="3" t="s">
        <v>284</v>
      </c>
      <c r="I1375" s="3">
        <v>2.23</v>
      </c>
      <c r="J1375" s="3">
        <v>0.02</v>
      </c>
      <c r="K1375" s="2">
        <v>45281.469560185185</v>
      </c>
      <c r="L1375" s="3" t="s">
        <v>1046</v>
      </c>
      <c r="M1375" s="3" t="s">
        <v>1032</v>
      </c>
      <c r="N1375" s="2">
        <v>45281.576435185183</v>
      </c>
      <c r="O1375" s="3" t="s">
        <v>893</v>
      </c>
      <c r="P1375" s="3">
        <v>12.1</v>
      </c>
      <c r="Q1375" s="2">
        <v>45281.554212962961</v>
      </c>
      <c r="R1375" s="3" t="s">
        <v>1120</v>
      </c>
      <c r="S1375" s="3" t="s">
        <v>30</v>
      </c>
      <c r="T1375" s="3">
        <v>0.02</v>
      </c>
      <c r="U1375" s="2">
        <v>45281.35365740741</v>
      </c>
      <c r="V1375" s="3" t="s">
        <v>1436</v>
      </c>
      <c r="W1375" s="3" t="s">
        <v>1435</v>
      </c>
      <c r="X1375" s="2">
        <v>45281.586412037039</v>
      </c>
      <c r="Y1375" s="3" t="s">
        <v>864</v>
      </c>
      <c r="Z1375" s="3">
        <v>9.8000000000000007</v>
      </c>
      <c r="AA1375" s="2">
        <v>45281.493680555555</v>
      </c>
      <c r="AB1375" s="3" t="s">
        <v>571</v>
      </c>
      <c r="AC1375" s="3" t="s">
        <v>30</v>
      </c>
      <c r="AD1375" s="3">
        <v>0.02</v>
      </c>
    </row>
    <row r="1376" spans="1:30" x14ac:dyDescent="0.25">
      <c r="A1376" s="2">
        <v>45281.393194444448</v>
      </c>
      <c r="B1376" s="3">
        <v>61</v>
      </c>
      <c r="C1376" s="3">
        <v>39</v>
      </c>
      <c r="D1376" s="2">
        <v>45281.487581018519</v>
      </c>
      <c r="E1376" s="3" t="s">
        <v>902</v>
      </c>
      <c r="F1376" s="3">
        <v>9.9</v>
      </c>
      <c r="G1376" s="2">
        <v>45281.483402777776</v>
      </c>
      <c r="H1376" s="3" t="s">
        <v>346</v>
      </c>
      <c r="I1376" s="3">
        <v>2.2400000000000002</v>
      </c>
      <c r="J1376" s="3">
        <v>0.02</v>
      </c>
      <c r="K1376" s="2">
        <v>45281.469618055555</v>
      </c>
      <c r="L1376" s="3" t="s">
        <v>1046</v>
      </c>
      <c r="M1376" s="3" t="s">
        <v>1032</v>
      </c>
      <c r="N1376" s="2">
        <v>45281.577824074076</v>
      </c>
      <c r="O1376" s="3">
        <v>69.5</v>
      </c>
      <c r="P1376" s="3" t="s">
        <v>914</v>
      </c>
      <c r="Q1376" s="2">
        <v>45281.555601851855</v>
      </c>
      <c r="R1376" s="3" t="s">
        <v>1117</v>
      </c>
      <c r="S1376" s="3" t="s">
        <v>30</v>
      </c>
      <c r="T1376" s="3">
        <v>0.02</v>
      </c>
      <c r="U1376" s="2">
        <v>45281.354120370372</v>
      </c>
      <c r="V1376" s="3" t="s">
        <v>1436</v>
      </c>
      <c r="W1376" s="3" t="s">
        <v>1435</v>
      </c>
      <c r="X1376" s="2">
        <v>45281.593356481477</v>
      </c>
      <c r="Y1376" s="3" t="s">
        <v>864</v>
      </c>
      <c r="Z1376" s="3">
        <v>9.8000000000000007</v>
      </c>
      <c r="AA1376" s="2">
        <v>45281.499502314815</v>
      </c>
      <c r="AB1376" s="3" t="s">
        <v>275</v>
      </c>
      <c r="AC1376" s="3" t="s">
        <v>30</v>
      </c>
      <c r="AD1376" s="3">
        <v>0.02</v>
      </c>
    </row>
    <row r="1377" spans="1:30" x14ac:dyDescent="0.25">
      <c r="A1377" s="2">
        <v>45281.393240740741</v>
      </c>
      <c r="B1377" s="3">
        <v>61</v>
      </c>
      <c r="C1377" s="3">
        <v>39</v>
      </c>
      <c r="D1377" s="2">
        <v>45281.487627314811</v>
      </c>
      <c r="E1377" s="3" t="s">
        <v>902</v>
      </c>
      <c r="F1377" s="3">
        <v>9.9</v>
      </c>
      <c r="G1377" s="2">
        <v>45281.483449074076</v>
      </c>
      <c r="H1377" s="3" t="s">
        <v>346</v>
      </c>
      <c r="I1377" s="3">
        <v>2.2400000000000002</v>
      </c>
      <c r="J1377" s="3">
        <v>0.02</v>
      </c>
      <c r="K1377" s="2">
        <v>45281.470879629633</v>
      </c>
      <c r="L1377" s="3" t="s">
        <v>1046</v>
      </c>
      <c r="M1377" s="3" t="s">
        <v>1032</v>
      </c>
      <c r="N1377" s="2">
        <v>45281.579212962963</v>
      </c>
      <c r="O1377" s="3" t="s">
        <v>893</v>
      </c>
      <c r="P1377" s="3" t="s">
        <v>914</v>
      </c>
      <c r="Q1377" s="2">
        <v>45281.556990740741</v>
      </c>
      <c r="R1377" s="3" t="s">
        <v>1164</v>
      </c>
      <c r="S1377" s="3" t="s">
        <v>30</v>
      </c>
      <c r="T1377" s="3">
        <v>0.02</v>
      </c>
      <c r="U1377" s="2">
        <v>45281.35527777778</v>
      </c>
      <c r="V1377" s="3"/>
      <c r="W1377" s="3" t="s">
        <v>1268</v>
      </c>
      <c r="X1377" s="2">
        <v>45281.600300925929</v>
      </c>
      <c r="Y1377" s="3" t="s">
        <v>864</v>
      </c>
      <c r="Z1377" s="3">
        <v>9.9</v>
      </c>
      <c r="AA1377" s="2">
        <v>45281.499618055561</v>
      </c>
      <c r="AB1377" s="3" t="s">
        <v>817</v>
      </c>
      <c r="AC1377" s="3" t="s">
        <v>30</v>
      </c>
      <c r="AD1377" s="3">
        <v>0.03</v>
      </c>
    </row>
    <row r="1378" spans="1:30" x14ac:dyDescent="0.25">
      <c r="A1378" s="2">
        <v>45281.394525462965</v>
      </c>
      <c r="B1378" s="3">
        <v>68</v>
      </c>
      <c r="C1378" s="3">
        <v>46</v>
      </c>
      <c r="D1378" s="2">
        <v>45281.488969907412</v>
      </c>
      <c r="E1378" s="3" t="s">
        <v>902</v>
      </c>
      <c r="F1378" s="3">
        <v>9.9</v>
      </c>
      <c r="G1378" s="2">
        <v>45281.484861111108</v>
      </c>
      <c r="H1378" s="3" t="s">
        <v>205</v>
      </c>
      <c r="I1378" s="3">
        <v>2.21</v>
      </c>
      <c r="J1378" s="3">
        <v>0.02</v>
      </c>
      <c r="K1378" s="2">
        <v>45281.470925925925</v>
      </c>
      <c r="L1378" s="3" t="s">
        <v>1046</v>
      </c>
      <c r="M1378" s="3" t="s">
        <v>1032</v>
      </c>
      <c r="N1378" s="2">
        <v>45281.580601851849</v>
      </c>
      <c r="O1378" s="3" t="s">
        <v>893</v>
      </c>
      <c r="P1378" s="3">
        <v>12.1</v>
      </c>
      <c r="Q1378" s="2">
        <v>45281.558379629627</v>
      </c>
      <c r="R1378" s="3" t="s">
        <v>520</v>
      </c>
      <c r="S1378" s="3" t="s">
        <v>30</v>
      </c>
      <c r="T1378" s="3">
        <v>0.02</v>
      </c>
      <c r="U1378" s="2">
        <v>45281.355509259258</v>
      </c>
      <c r="V1378" s="3" t="s">
        <v>1277</v>
      </c>
      <c r="W1378" s="3" t="s">
        <v>1268</v>
      </c>
      <c r="X1378" s="2">
        <v>45281.612800925926</v>
      </c>
      <c r="Y1378" s="3">
        <v>79.5</v>
      </c>
      <c r="Z1378" s="3">
        <v>10.1</v>
      </c>
      <c r="AA1378" s="2">
        <v>45281.503784722227</v>
      </c>
      <c r="AB1378" s="3" t="s">
        <v>767</v>
      </c>
      <c r="AC1378" s="3" t="s">
        <v>30</v>
      </c>
      <c r="AD1378" s="3">
        <v>0.02</v>
      </c>
    </row>
    <row r="1379" spans="1:30" x14ac:dyDescent="0.25">
      <c r="A1379" s="2">
        <v>45281.394560185188</v>
      </c>
      <c r="B1379" s="3">
        <v>68</v>
      </c>
      <c r="C1379" s="3">
        <v>46</v>
      </c>
      <c r="D1379" s="2">
        <v>45281.489004629635</v>
      </c>
      <c r="E1379" s="3" t="s">
        <v>902</v>
      </c>
      <c r="F1379" s="3">
        <v>9.9</v>
      </c>
      <c r="G1379" s="2">
        <v>45281.484907407408</v>
      </c>
      <c r="H1379" s="3" t="s">
        <v>205</v>
      </c>
      <c r="I1379" s="3">
        <v>2.21</v>
      </c>
      <c r="J1379" s="3">
        <v>0.02</v>
      </c>
      <c r="K1379" s="2">
        <v>45281.470960648148</v>
      </c>
      <c r="L1379" s="3" t="s">
        <v>1046</v>
      </c>
      <c r="M1379" s="3" t="s">
        <v>1032</v>
      </c>
      <c r="N1379" s="2">
        <v>45281.581990740742</v>
      </c>
      <c r="O1379" s="3" t="s">
        <v>893</v>
      </c>
      <c r="P1379" s="3" t="s">
        <v>914</v>
      </c>
      <c r="Q1379" s="2">
        <v>45281.55976851852</v>
      </c>
      <c r="R1379" s="3" t="s">
        <v>945</v>
      </c>
      <c r="S1379" s="3" t="s">
        <v>30</v>
      </c>
      <c r="T1379" s="3">
        <v>0.02</v>
      </c>
      <c r="U1379" s="2">
        <v>45281.356898148151</v>
      </c>
      <c r="V1379" s="3" t="s">
        <v>1277</v>
      </c>
      <c r="W1379" s="3" t="s">
        <v>1268</v>
      </c>
      <c r="X1379" s="2">
        <v>45281.618356481486</v>
      </c>
      <c r="Y1379" s="3">
        <v>79.5</v>
      </c>
      <c r="Z1379" s="3">
        <v>10.199999999999999</v>
      </c>
      <c r="AA1379" s="2">
        <v>45281.562106481477</v>
      </c>
      <c r="AB1379" s="3" t="s">
        <v>1164</v>
      </c>
      <c r="AC1379" s="3" t="s">
        <v>30</v>
      </c>
      <c r="AD1379" s="3">
        <v>0.03</v>
      </c>
    </row>
    <row r="1380" spans="1:30" x14ac:dyDescent="0.25">
      <c r="A1380" s="2">
        <v>45281.394606481481</v>
      </c>
      <c r="B1380" s="3">
        <v>68</v>
      </c>
      <c r="C1380" s="3">
        <v>46</v>
      </c>
      <c r="D1380" s="2">
        <v>45281.489050925928</v>
      </c>
      <c r="E1380" s="3" t="s">
        <v>902</v>
      </c>
      <c r="F1380" s="3">
        <v>9.9</v>
      </c>
      <c r="G1380" s="2">
        <v>45281.486192129625</v>
      </c>
      <c r="H1380" s="3" t="s">
        <v>292</v>
      </c>
      <c r="I1380" s="3">
        <v>2.21</v>
      </c>
      <c r="J1380" s="3">
        <v>0.02</v>
      </c>
      <c r="K1380" s="2">
        <v>45281.472268518519</v>
      </c>
      <c r="L1380" s="3" t="s">
        <v>951</v>
      </c>
      <c r="M1380" s="3" t="s">
        <v>1035</v>
      </c>
      <c r="N1380" s="2">
        <v>45281.583379629628</v>
      </c>
      <c r="O1380" s="3" t="s">
        <v>893</v>
      </c>
      <c r="P1380" s="3" t="s">
        <v>914</v>
      </c>
      <c r="Q1380" s="2">
        <v>45281.561157407406</v>
      </c>
      <c r="R1380" s="3" t="s">
        <v>945</v>
      </c>
      <c r="S1380" s="3" t="s">
        <v>30</v>
      </c>
      <c r="T1380" s="3">
        <v>0.02</v>
      </c>
      <c r="U1380" s="2">
        <v>45281.358287037037</v>
      </c>
      <c r="V1380" s="3" t="s">
        <v>1180</v>
      </c>
      <c r="W1380" s="3" t="s">
        <v>893</v>
      </c>
      <c r="X1380" s="2">
        <v>45281.621134259258</v>
      </c>
      <c r="Y1380" s="3" t="s">
        <v>904</v>
      </c>
      <c r="Z1380" s="3">
        <v>10.1</v>
      </c>
      <c r="AA1380" s="2">
        <v>45281.562407407408</v>
      </c>
      <c r="AB1380" s="3" t="s">
        <v>1152</v>
      </c>
      <c r="AC1380" s="3" t="s">
        <v>30</v>
      </c>
      <c r="AD1380" s="3">
        <v>0.03</v>
      </c>
    </row>
    <row r="1381" spans="1:30" x14ac:dyDescent="0.25">
      <c r="A1381" s="2">
        <v>45281.395914351851</v>
      </c>
      <c r="B1381" s="3">
        <v>68</v>
      </c>
      <c r="C1381" s="3">
        <v>46</v>
      </c>
      <c r="D1381" s="2">
        <v>45281.490358796298</v>
      </c>
      <c r="E1381" s="3" t="s">
        <v>902</v>
      </c>
      <c r="F1381" s="3">
        <v>9.9</v>
      </c>
      <c r="G1381" s="2">
        <v>45281.486238425925</v>
      </c>
      <c r="H1381" s="3" t="s">
        <v>292</v>
      </c>
      <c r="I1381" s="3">
        <v>2.21</v>
      </c>
      <c r="J1381" s="3">
        <v>0.02</v>
      </c>
      <c r="K1381" s="2">
        <v>45281.473668981482</v>
      </c>
      <c r="L1381" s="3" t="s">
        <v>1102</v>
      </c>
      <c r="M1381" s="3" t="s">
        <v>962</v>
      </c>
      <c r="N1381" s="2">
        <v>45281.584768518514</v>
      </c>
      <c r="O1381" s="3" t="s">
        <v>893</v>
      </c>
      <c r="P1381" s="3">
        <v>12.1</v>
      </c>
      <c r="Q1381" s="2">
        <v>45281.562546296293</v>
      </c>
      <c r="R1381" s="3" t="s">
        <v>1211</v>
      </c>
      <c r="S1381" s="3" t="s">
        <v>30</v>
      </c>
      <c r="T1381" s="3">
        <v>0.02</v>
      </c>
      <c r="U1381" s="2">
        <v>45281.359675925924</v>
      </c>
      <c r="V1381" s="3" t="s">
        <v>907</v>
      </c>
      <c r="W1381" s="3" t="s">
        <v>889</v>
      </c>
      <c r="X1381" s="2">
        <v>45281.622523148151</v>
      </c>
      <c r="Y1381" s="3">
        <v>79.5</v>
      </c>
      <c r="Z1381" s="3" t="s">
        <v>910</v>
      </c>
      <c r="AA1381" s="2">
        <v>45281.579467592594</v>
      </c>
      <c r="AB1381" s="3" t="s">
        <v>1237</v>
      </c>
      <c r="AC1381" s="3" t="s">
        <v>30</v>
      </c>
      <c r="AD1381" s="3">
        <v>0.02</v>
      </c>
    </row>
    <row r="1382" spans="1:30" x14ac:dyDescent="0.25">
      <c r="A1382" s="2">
        <v>45281.395949074074</v>
      </c>
      <c r="B1382" s="3">
        <v>68</v>
      </c>
      <c r="C1382" s="3">
        <v>46</v>
      </c>
      <c r="D1382" s="2">
        <v>45281.490405092598</v>
      </c>
      <c r="E1382" s="3" t="s">
        <v>902</v>
      </c>
      <c r="F1382" s="3">
        <v>9.9</v>
      </c>
      <c r="G1382" s="2">
        <v>45281.487581018519</v>
      </c>
      <c r="H1382" s="3" t="s">
        <v>172</v>
      </c>
      <c r="I1382" s="3">
        <v>2.17</v>
      </c>
      <c r="J1382" s="3">
        <v>0.02</v>
      </c>
      <c r="K1382" s="2">
        <v>45281.475046296298</v>
      </c>
      <c r="L1382" s="3" t="s">
        <v>1102</v>
      </c>
      <c r="M1382" s="3" t="s">
        <v>962</v>
      </c>
      <c r="N1382" s="2">
        <v>45281.586157407408</v>
      </c>
      <c r="O1382" s="3" t="s">
        <v>893</v>
      </c>
      <c r="P1382" s="3" t="s">
        <v>914</v>
      </c>
      <c r="Q1382" s="2">
        <v>45281.563935185186</v>
      </c>
      <c r="R1382" s="3" t="s">
        <v>1420</v>
      </c>
      <c r="S1382" s="3" t="s">
        <v>30</v>
      </c>
      <c r="T1382" s="3">
        <v>0.02</v>
      </c>
      <c r="U1382" s="2">
        <v>45281.361064814817</v>
      </c>
      <c r="V1382" s="3" t="s">
        <v>907</v>
      </c>
      <c r="W1382" s="3" t="s">
        <v>889</v>
      </c>
      <c r="X1382" s="2">
        <v>45281.623912037037</v>
      </c>
      <c r="Y1382" s="3">
        <v>79.5</v>
      </c>
      <c r="Z1382" s="3">
        <v>10.1</v>
      </c>
      <c r="AA1382" s="2">
        <v>45281.58085648148</v>
      </c>
      <c r="AB1382" s="3" t="s">
        <v>1237</v>
      </c>
      <c r="AC1382" s="3" t="s">
        <v>30</v>
      </c>
      <c r="AD1382" s="3">
        <v>0.02</v>
      </c>
    </row>
    <row r="1383" spans="1:30" x14ac:dyDescent="0.25">
      <c r="A1383" s="2">
        <v>45281.396006944444</v>
      </c>
      <c r="B1383" s="3">
        <v>68</v>
      </c>
      <c r="C1383" s="3">
        <v>46</v>
      </c>
      <c r="D1383" s="2">
        <v>45281.49046296296</v>
      </c>
      <c r="E1383" s="3" t="s">
        <v>902</v>
      </c>
      <c r="F1383" s="3">
        <v>9.9</v>
      </c>
      <c r="G1383" s="2">
        <v>45281.487627314811</v>
      </c>
      <c r="H1383" s="3" t="s">
        <v>172</v>
      </c>
      <c r="I1383" s="3">
        <v>2.17</v>
      </c>
      <c r="J1383" s="3">
        <v>0.02</v>
      </c>
      <c r="K1383" s="2">
        <v>45281.476435185185</v>
      </c>
      <c r="L1383" s="3" t="s">
        <v>1085</v>
      </c>
      <c r="M1383" s="3" t="s">
        <v>1095</v>
      </c>
      <c r="N1383" s="2">
        <v>45281.587546296301</v>
      </c>
      <c r="O1383" s="3" t="s">
        <v>893</v>
      </c>
      <c r="P1383" s="3" t="s">
        <v>914</v>
      </c>
      <c r="Q1383" s="2">
        <v>45281.565324074079</v>
      </c>
      <c r="R1383" s="3" t="s">
        <v>562</v>
      </c>
      <c r="S1383" s="3" t="s">
        <v>30</v>
      </c>
      <c r="T1383" s="3">
        <v>0.02</v>
      </c>
      <c r="U1383" s="2">
        <v>45281.362453703703</v>
      </c>
      <c r="V1383" s="3" t="s">
        <v>1055</v>
      </c>
      <c r="W1383" s="3" t="s">
        <v>922</v>
      </c>
      <c r="X1383" s="2">
        <v>45281.625300925924</v>
      </c>
      <c r="Y1383" s="3">
        <v>79.5</v>
      </c>
      <c r="Z1383" s="3" t="s">
        <v>910</v>
      </c>
      <c r="AA1383" s="2">
        <v>45281.586412037039</v>
      </c>
      <c r="AB1383" s="3" t="s">
        <v>552</v>
      </c>
      <c r="AC1383" s="3" t="s">
        <v>30</v>
      </c>
      <c r="AD1383" s="3">
        <v>0.02</v>
      </c>
    </row>
    <row r="1384" spans="1:30" x14ac:dyDescent="0.25">
      <c r="A1384" s="2">
        <v>45281.397303240738</v>
      </c>
      <c r="B1384" s="3">
        <v>61</v>
      </c>
      <c r="C1384" s="3">
        <v>28</v>
      </c>
      <c r="D1384" s="2">
        <v>45281.491747685184</v>
      </c>
      <c r="E1384" s="3" t="s">
        <v>902</v>
      </c>
      <c r="F1384" s="3">
        <v>9.9</v>
      </c>
      <c r="G1384" s="2">
        <v>45281.488969907412</v>
      </c>
      <c r="H1384" s="3" t="s">
        <v>297</v>
      </c>
      <c r="I1384" s="3">
        <v>1.98</v>
      </c>
      <c r="J1384" s="3">
        <v>0.02</v>
      </c>
      <c r="K1384" s="2">
        <v>45281.477824074071</v>
      </c>
      <c r="L1384" s="3" t="s">
        <v>1134</v>
      </c>
      <c r="M1384" s="3" t="s">
        <v>1077</v>
      </c>
      <c r="N1384" s="2">
        <v>45281.58893518518</v>
      </c>
      <c r="O1384" s="3">
        <v>69.5</v>
      </c>
      <c r="P1384" s="3">
        <v>12.1</v>
      </c>
      <c r="Q1384" s="2">
        <v>45281.566712962958</v>
      </c>
      <c r="R1384" s="3" t="s">
        <v>562</v>
      </c>
      <c r="S1384" s="3" t="s">
        <v>30</v>
      </c>
      <c r="T1384" s="3">
        <v>0.02</v>
      </c>
      <c r="U1384" s="2">
        <v>45281.363495370373</v>
      </c>
      <c r="V1384" s="3" t="s">
        <v>939</v>
      </c>
      <c r="W1384" s="3"/>
      <c r="X1384" s="2">
        <v>45281.626689814817</v>
      </c>
      <c r="Y1384" s="3">
        <v>79.5</v>
      </c>
      <c r="Z1384" s="3">
        <v>10.1</v>
      </c>
      <c r="AA1384" s="2">
        <v>45281.593356481477</v>
      </c>
      <c r="AB1384" s="3" t="s">
        <v>533</v>
      </c>
      <c r="AC1384" s="3" t="s">
        <v>30</v>
      </c>
      <c r="AD1384" s="3">
        <v>0.03</v>
      </c>
    </row>
    <row r="1385" spans="1:30" x14ac:dyDescent="0.25">
      <c r="A1385" s="2">
        <v>45281.397337962961</v>
      </c>
      <c r="B1385" s="3">
        <v>61</v>
      </c>
      <c r="C1385" s="3">
        <v>28</v>
      </c>
      <c r="D1385" s="2">
        <v>45281.491782407407</v>
      </c>
      <c r="E1385" s="3" t="s">
        <v>902</v>
      </c>
      <c r="F1385" s="3">
        <v>9.9</v>
      </c>
      <c r="G1385" s="2">
        <v>45281.489004629635</v>
      </c>
      <c r="H1385" s="3" t="s">
        <v>297</v>
      </c>
      <c r="I1385" s="3">
        <v>1.98</v>
      </c>
      <c r="J1385" s="3">
        <v>0.02</v>
      </c>
      <c r="K1385" s="2">
        <v>45281.479212962964</v>
      </c>
      <c r="L1385" s="3" t="s">
        <v>1134</v>
      </c>
      <c r="M1385" s="3" t="s">
        <v>1077</v>
      </c>
      <c r="N1385" s="2">
        <v>45281.590324074074</v>
      </c>
      <c r="O1385" s="3" t="s">
        <v>893</v>
      </c>
      <c r="P1385" s="3">
        <v>12.2</v>
      </c>
      <c r="Q1385" s="2">
        <v>45281.568101851852</v>
      </c>
      <c r="R1385" s="3" t="s">
        <v>520</v>
      </c>
      <c r="S1385" s="3" t="s">
        <v>30</v>
      </c>
      <c r="T1385" s="3">
        <v>0.02</v>
      </c>
      <c r="U1385" s="2">
        <v>45281.363842592589</v>
      </c>
      <c r="V1385" s="3" t="s">
        <v>898</v>
      </c>
      <c r="W1385" s="3" t="s">
        <v>886</v>
      </c>
      <c r="X1385" s="2">
        <v>45281.628078703703</v>
      </c>
      <c r="Y1385" s="3">
        <v>79.5</v>
      </c>
      <c r="Z1385" s="3">
        <v>10.1</v>
      </c>
      <c r="AA1385" s="2">
        <v>45281.600300925929</v>
      </c>
      <c r="AB1385" s="3" t="s">
        <v>524</v>
      </c>
      <c r="AC1385" s="3" t="s">
        <v>30</v>
      </c>
      <c r="AD1385" s="3">
        <v>0.02</v>
      </c>
    </row>
    <row r="1386" spans="1:30" x14ac:dyDescent="0.25">
      <c r="A1386" s="2">
        <v>45281.398680555554</v>
      </c>
      <c r="B1386" s="3">
        <v>107</v>
      </c>
      <c r="C1386" s="3">
        <v>75</v>
      </c>
      <c r="D1386" s="2">
        <v>45281.4918287037</v>
      </c>
      <c r="E1386" s="3" t="s">
        <v>902</v>
      </c>
      <c r="F1386" s="3">
        <v>9.9</v>
      </c>
      <c r="G1386" s="2">
        <v>45281.489050925928</v>
      </c>
      <c r="H1386" s="3" t="s">
        <v>297</v>
      </c>
      <c r="I1386" s="3">
        <v>1.98</v>
      </c>
      <c r="J1386" s="3">
        <v>0.02</v>
      </c>
      <c r="K1386" s="2">
        <v>45281.48060185185</v>
      </c>
      <c r="L1386" s="3" t="s">
        <v>1034</v>
      </c>
      <c r="M1386" s="3" t="s">
        <v>1058</v>
      </c>
      <c r="N1386" s="2">
        <v>45281.591712962967</v>
      </c>
      <c r="O1386" s="3" t="s">
        <v>893</v>
      </c>
      <c r="P1386" s="3">
        <v>12.5</v>
      </c>
      <c r="Q1386" s="2">
        <v>45281.569490740745</v>
      </c>
      <c r="R1386" s="3" t="s">
        <v>1317</v>
      </c>
      <c r="S1386" s="3" t="s">
        <v>30</v>
      </c>
      <c r="T1386" s="3">
        <v>0.02</v>
      </c>
      <c r="U1386" s="2">
        <v>45281.365231481483</v>
      </c>
      <c r="V1386" s="3" t="s">
        <v>898</v>
      </c>
      <c r="W1386" s="3" t="s">
        <v>886</v>
      </c>
      <c r="X1386" s="2">
        <v>45281.629467592589</v>
      </c>
      <c r="Y1386" s="3">
        <v>79.5</v>
      </c>
      <c r="Z1386" s="3">
        <v>10.1</v>
      </c>
      <c r="AA1386" s="2">
        <v>45281.612800925926</v>
      </c>
      <c r="AB1386" s="3" t="s">
        <v>521</v>
      </c>
      <c r="AC1386" s="3" t="s">
        <v>30</v>
      </c>
      <c r="AD1386" s="3">
        <v>0.02</v>
      </c>
    </row>
    <row r="1387" spans="1:30" x14ac:dyDescent="0.25">
      <c r="A1387" s="2">
        <v>45281.400081018517</v>
      </c>
      <c r="B1387" s="3">
        <v>107</v>
      </c>
      <c r="C1387" s="3">
        <v>75</v>
      </c>
      <c r="D1387" s="2">
        <v>45281.49319444444</v>
      </c>
      <c r="E1387" s="3">
        <v>77.5</v>
      </c>
      <c r="F1387" s="3">
        <v>9.9</v>
      </c>
      <c r="G1387" s="2">
        <v>45281.490358796298</v>
      </c>
      <c r="H1387" s="3" t="s">
        <v>297</v>
      </c>
      <c r="I1387" s="3">
        <v>1.83</v>
      </c>
      <c r="J1387" s="3">
        <v>0.02</v>
      </c>
      <c r="K1387" s="2">
        <v>45281.481990740736</v>
      </c>
      <c r="L1387" s="3" t="s">
        <v>1034</v>
      </c>
      <c r="M1387" s="3" t="s">
        <v>929</v>
      </c>
      <c r="N1387" s="2">
        <v>45281.593101851853</v>
      </c>
      <c r="O1387" s="3">
        <v>68.5</v>
      </c>
      <c r="P1387" s="3">
        <v>12.8</v>
      </c>
      <c r="Q1387" s="2">
        <v>45281.570879629631</v>
      </c>
      <c r="R1387" s="3" t="s">
        <v>520</v>
      </c>
      <c r="S1387" s="3" t="s">
        <v>30</v>
      </c>
      <c r="T1387" s="3">
        <v>0.02</v>
      </c>
      <c r="U1387" s="2">
        <v>45281.366620370369</v>
      </c>
      <c r="V1387" s="3" t="s">
        <v>1281</v>
      </c>
      <c r="W1387" s="3" t="s">
        <v>865</v>
      </c>
      <c r="X1387" s="2">
        <v>45281.630856481483</v>
      </c>
      <c r="Y1387" s="3">
        <v>79.5</v>
      </c>
      <c r="Z1387" s="3">
        <v>10.1</v>
      </c>
      <c r="AA1387" s="2">
        <v>45281.618356481486</v>
      </c>
      <c r="AB1387" s="3" t="s">
        <v>807</v>
      </c>
      <c r="AC1387" s="3" t="s">
        <v>30</v>
      </c>
      <c r="AD1387" s="3">
        <v>0.02</v>
      </c>
    </row>
    <row r="1388" spans="1:30" x14ac:dyDescent="0.25">
      <c r="A1388" s="2">
        <v>45281.400196759263</v>
      </c>
      <c r="B1388" s="3"/>
      <c r="C1388" s="3">
        <v>79</v>
      </c>
      <c r="D1388" s="2">
        <v>45281.494525462964</v>
      </c>
      <c r="E1388" s="3">
        <v>77.5</v>
      </c>
      <c r="F1388" s="3" t="s">
        <v>910</v>
      </c>
      <c r="G1388" s="2">
        <v>45281.490405092598</v>
      </c>
      <c r="H1388" s="3" t="s">
        <v>297</v>
      </c>
      <c r="I1388" s="3">
        <v>1.83</v>
      </c>
      <c r="J1388" s="3">
        <v>0.02</v>
      </c>
      <c r="K1388" s="2">
        <v>45281.48337962963</v>
      </c>
      <c r="L1388" s="3" t="s">
        <v>1034</v>
      </c>
      <c r="M1388" s="3" t="s">
        <v>929</v>
      </c>
      <c r="N1388" s="2">
        <v>45281.594490740739</v>
      </c>
      <c r="O1388" s="3">
        <v>67.5</v>
      </c>
      <c r="P1388" s="3">
        <v>12.8</v>
      </c>
      <c r="Q1388" s="2">
        <v>45281.572268518517</v>
      </c>
      <c r="R1388" s="3" t="s">
        <v>1226</v>
      </c>
      <c r="S1388" s="3" t="s">
        <v>30</v>
      </c>
      <c r="T1388" s="3">
        <v>0.02</v>
      </c>
      <c r="U1388" s="2">
        <v>45281.368009259255</v>
      </c>
      <c r="V1388" s="3" t="s">
        <v>930</v>
      </c>
      <c r="W1388" s="3" t="s">
        <v>912</v>
      </c>
      <c r="X1388" s="2">
        <v>45281.632245370369</v>
      </c>
      <c r="Y1388" s="3">
        <v>79.5</v>
      </c>
      <c r="Z1388" s="3">
        <v>10.1</v>
      </c>
      <c r="AA1388" s="2">
        <v>45281.621134259258</v>
      </c>
      <c r="AB1388" s="3" t="s">
        <v>548</v>
      </c>
      <c r="AC1388" s="3" t="s">
        <v>30</v>
      </c>
      <c r="AD1388" s="3">
        <v>0.02</v>
      </c>
    </row>
    <row r="1389" spans="1:30" x14ac:dyDescent="0.25">
      <c r="A1389" s="2">
        <v>45281.401469907403</v>
      </c>
      <c r="B1389" s="3">
        <v>95</v>
      </c>
      <c r="C1389" s="3">
        <v>65</v>
      </c>
      <c r="D1389" s="2">
        <v>45281.49591435185</v>
      </c>
      <c r="E1389" s="3">
        <v>77.5</v>
      </c>
      <c r="F1389" s="3" t="s">
        <v>910</v>
      </c>
      <c r="G1389" s="2">
        <v>45281.49046296296</v>
      </c>
      <c r="H1389" s="3" t="s">
        <v>297</v>
      </c>
      <c r="I1389" s="3">
        <v>1.83</v>
      </c>
      <c r="J1389" s="3">
        <v>0.02</v>
      </c>
      <c r="K1389" s="2">
        <v>45281.486157407402</v>
      </c>
      <c r="L1389" s="3" t="s">
        <v>999</v>
      </c>
      <c r="M1389" s="3" t="s">
        <v>1195</v>
      </c>
      <c r="N1389" s="2">
        <v>45281.595879629633</v>
      </c>
      <c r="O1389" s="3">
        <v>67.5</v>
      </c>
      <c r="P1389" s="3">
        <v>12.6</v>
      </c>
      <c r="Q1389" s="2">
        <v>45281.573657407411</v>
      </c>
      <c r="R1389" s="3" t="s">
        <v>1226</v>
      </c>
      <c r="S1389" s="3" t="s">
        <v>30</v>
      </c>
      <c r="T1389" s="3">
        <v>0.02</v>
      </c>
      <c r="U1389" s="2">
        <v>45281.372175925921</v>
      </c>
      <c r="V1389" s="3" t="s">
        <v>1312</v>
      </c>
      <c r="W1389" s="3" t="s">
        <v>877</v>
      </c>
      <c r="X1389" s="2">
        <v>45281.632291666669</v>
      </c>
      <c r="Y1389" s="3">
        <v>79.5</v>
      </c>
      <c r="Z1389" s="3">
        <v>10.1</v>
      </c>
      <c r="AA1389" s="2">
        <v>45281.622523148151</v>
      </c>
      <c r="AB1389" s="3" t="s">
        <v>825</v>
      </c>
      <c r="AC1389" s="3" t="s">
        <v>30</v>
      </c>
      <c r="AD1389" s="3">
        <v>0.02</v>
      </c>
    </row>
    <row r="1390" spans="1:30" x14ac:dyDescent="0.25">
      <c r="A1390" s="2">
        <v>45281.402858796297</v>
      </c>
      <c r="B1390" s="3">
        <v>66</v>
      </c>
      <c r="C1390" s="3">
        <v>36</v>
      </c>
      <c r="D1390" s="2">
        <v>45281.498692129629</v>
      </c>
      <c r="E1390" s="3">
        <v>77.5</v>
      </c>
      <c r="F1390" s="3">
        <v>9.9</v>
      </c>
      <c r="G1390" s="2">
        <v>45281.491747685184</v>
      </c>
      <c r="H1390" s="3" t="s">
        <v>842</v>
      </c>
      <c r="I1390" s="3">
        <v>1.52</v>
      </c>
      <c r="J1390" s="3">
        <v>0.02</v>
      </c>
      <c r="K1390" s="2">
        <v>45281.487546296295</v>
      </c>
      <c r="L1390" s="3" t="s">
        <v>999</v>
      </c>
      <c r="M1390" s="3" t="s">
        <v>1195</v>
      </c>
      <c r="N1390" s="2">
        <v>45281.597268518519</v>
      </c>
      <c r="O1390" s="3" t="s">
        <v>891</v>
      </c>
      <c r="P1390" s="3">
        <v>12.4</v>
      </c>
      <c r="Q1390" s="2">
        <v>45281.575046296297</v>
      </c>
      <c r="R1390" s="3" t="s">
        <v>1420</v>
      </c>
      <c r="S1390" s="3" t="s">
        <v>30</v>
      </c>
      <c r="T1390" s="3">
        <v>0.02</v>
      </c>
      <c r="U1390" s="2">
        <v>45281.373564814814</v>
      </c>
      <c r="V1390" s="3" t="s">
        <v>1312</v>
      </c>
      <c r="W1390" s="3" t="s">
        <v>877</v>
      </c>
      <c r="X1390" s="2">
        <v>45281.632337962961</v>
      </c>
      <c r="Y1390" s="3">
        <v>79.5</v>
      </c>
      <c r="Z1390" s="3">
        <v>10.1</v>
      </c>
      <c r="AA1390" s="2">
        <v>45281.623912037037</v>
      </c>
      <c r="AB1390" s="3" t="s">
        <v>542</v>
      </c>
      <c r="AC1390" s="3" t="s">
        <v>30</v>
      </c>
      <c r="AD1390" s="3">
        <v>0.02</v>
      </c>
    </row>
    <row r="1391" spans="1:30" x14ac:dyDescent="0.25">
      <c r="A1391" s="2">
        <v>45281.40424768519</v>
      </c>
      <c r="B1391" s="3">
        <v>66</v>
      </c>
      <c r="C1391" s="3">
        <v>36</v>
      </c>
      <c r="D1391" s="2">
        <v>45281.502858796295</v>
      </c>
      <c r="E1391" s="3">
        <v>77.5</v>
      </c>
      <c r="F1391" s="3">
        <v>9.9</v>
      </c>
      <c r="G1391" s="2">
        <v>45281.491782407407</v>
      </c>
      <c r="H1391" s="3" t="s">
        <v>842</v>
      </c>
      <c r="I1391" s="3">
        <v>1.52</v>
      </c>
      <c r="J1391" s="3">
        <v>0.02</v>
      </c>
      <c r="K1391" s="2">
        <v>45281.488935185189</v>
      </c>
      <c r="L1391" s="3" t="s">
        <v>1206</v>
      </c>
      <c r="M1391" s="3" t="s">
        <v>1014</v>
      </c>
      <c r="N1391" s="2">
        <v>45281.598657407405</v>
      </c>
      <c r="O1391" s="3">
        <v>68.5</v>
      </c>
      <c r="P1391" s="3">
        <v>12.4</v>
      </c>
      <c r="Q1391" s="2">
        <v>45281.576435185183</v>
      </c>
      <c r="R1391" s="3" t="s">
        <v>1226</v>
      </c>
      <c r="S1391" s="3" t="s">
        <v>30</v>
      </c>
      <c r="T1391" s="3">
        <v>0.02</v>
      </c>
      <c r="U1391" s="2">
        <v>45281.374953703707</v>
      </c>
      <c r="V1391" s="3" t="s">
        <v>863</v>
      </c>
      <c r="W1391" s="3" t="s">
        <v>1434</v>
      </c>
      <c r="X1391" s="2">
        <v>45281.633634259255</v>
      </c>
      <c r="Y1391" s="3">
        <v>79.5</v>
      </c>
      <c r="Z1391" s="3">
        <v>10.1</v>
      </c>
      <c r="AA1391" s="2">
        <v>45281.625300925924</v>
      </c>
      <c r="AB1391" s="3" t="s">
        <v>826</v>
      </c>
      <c r="AC1391" s="3" t="s">
        <v>30</v>
      </c>
      <c r="AD1391" s="3">
        <v>0.02</v>
      </c>
    </row>
    <row r="1392" spans="1:30" x14ac:dyDescent="0.25">
      <c r="A1392" s="2">
        <v>45281.405636574069</v>
      </c>
      <c r="B1392" s="3">
        <v>81</v>
      </c>
      <c r="C1392" s="3">
        <v>57</v>
      </c>
      <c r="D1392" s="2">
        <v>45281.50980324074</v>
      </c>
      <c r="E1392" s="3">
        <v>77.5</v>
      </c>
      <c r="F1392" s="3">
        <v>9.8000000000000007</v>
      </c>
      <c r="G1392" s="2">
        <v>45281.4918287037</v>
      </c>
      <c r="H1392" s="3" t="s">
        <v>842</v>
      </c>
      <c r="I1392" s="3">
        <v>1.52</v>
      </c>
      <c r="J1392" s="3">
        <v>0.02</v>
      </c>
      <c r="K1392" s="2">
        <v>45281.490324074075</v>
      </c>
      <c r="L1392" s="3" t="s">
        <v>1084</v>
      </c>
      <c r="M1392" s="3" t="s">
        <v>1036</v>
      </c>
      <c r="N1392" s="2">
        <v>45281.600046296298</v>
      </c>
      <c r="O1392" s="3">
        <v>68.5</v>
      </c>
      <c r="P1392" s="3">
        <v>12.3</v>
      </c>
      <c r="Q1392" s="2">
        <v>45281.577824074076</v>
      </c>
      <c r="R1392" s="3" t="s">
        <v>1317</v>
      </c>
      <c r="S1392" s="3" t="s">
        <v>30</v>
      </c>
      <c r="T1392" s="3">
        <v>0.02</v>
      </c>
      <c r="U1392" s="2">
        <v>45281.376342592594</v>
      </c>
      <c r="V1392" s="3" t="s">
        <v>1433</v>
      </c>
      <c r="W1392" s="3" t="s">
        <v>1296</v>
      </c>
      <c r="X1392" s="2">
        <v>45281.633680555555</v>
      </c>
      <c r="Y1392" s="3">
        <v>79.5</v>
      </c>
      <c r="Z1392" s="3">
        <v>10.1</v>
      </c>
      <c r="AA1392" s="2">
        <v>45281.626689814817</v>
      </c>
      <c r="AB1392" s="3" t="s">
        <v>570</v>
      </c>
      <c r="AC1392" s="3" t="s">
        <v>30</v>
      </c>
      <c r="AD1392" s="3">
        <v>0.02</v>
      </c>
    </row>
    <row r="1393" spans="1:30" x14ac:dyDescent="0.25">
      <c r="A1393" s="2">
        <v>45281.407013888893</v>
      </c>
      <c r="B1393" s="3">
        <v>93</v>
      </c>
      <c r="C1393" s="3">
        <v>63</v>
      </c>
      <c r="D1393" s="2">
        <v>45281.511192129634</v>
      </c>
      <c r="E1393" s="3">
        <v>77.5</v>
      </c>
      <c r="F1393" s="3">
        <v>9.8000000000000007</v>
      </c>
      <c r="G1393" s="2">
        <v>45281.49319444444</v>
      </c>
      <c r="H1393" s="3" t="s">
        <v>761</v>
      </c>
      <c r="I1393" s="3">
        <v>1.33</v>
      </c>
      <c r="J1393" s="3">
        <v>0.02</v>
      </c>
      <c r="K1393" s="2">
        <v>45281.491712962961</v>
      </c>
      <c r="L1393" s="3" t="s">
        <v>1084</v>
      </c>
      <c r="M1393" s="3" t="s">
        <v>1036</v>
      </c>
      <c r="N1393" s="2">
        <v>45281.601435185185</v>
      </c>
      <c r="O1393" s="3">
        <v>68.5</v>
      </c>
      <c r="P1393" s="3">
        <v>12.4</v>
      </c>
      <c r="Q1393" s="2">
        <v>45281.579212962963</v>
      </c>
      <c r="R1393" s="3" t="s">
        <v>1164</v>
      </c>
      <c r="S1393" s="3" t="s">
        <v>30</v>
      </c>
      <c r="T1393" s="3">
        <v>0.02</v>
      </c>
      <c r="U1393" s="2">
        <v>45281.37773148148</v>
      </c>
      <c r="V1393" s="3" t="s">
        <v>1433</v>
      </c>
      <c r="W1393" s="3" t="s">
        <v>1296</v>
      </c>
      <c r="X1393" s="2">
        <v>45281.633738425924</v>
      </c>
      <c r="Y1393" s="3">
        <v>79.5</v>
      </c>
      <c r="Z1393" s="3">
        <v>10.1</v>
      </c>
      <c r="AA1393" s="2">
        <v>45281.628078703703</v>
      </c>
      <c r="AB1393" s="3" t="s">
        <v>566</v>
      </c>
      <c r="AC1393" s="3" t="s">
        <v>30</v>
      </c>
      <c r="AD1393" s="3">
        <v>0.02</v>
      </c>
    </row>
    <row r="1394" spans="1:30" x14ac:dyDescent="0.25">
      <c r="A1394" s="2">
        <v>45281.408402777779</v>
      </c>
      <c r="B1394" s="3">
        <v>93</v>
      </c>
      <c r="C1394" s="3">
        <v>63</v>
      </c>
      <c r="D1394" s="2">
        <v>45281.51258101852</v>
      </c>
      <c r="E1394" s="3">
        <v>77.5</v>
      </c>
      <c r="F1394" s="3">
        <v>9.8000000000000007</v>
      </c>
      <c r="G1394" s="2">
        <v>45281.494525462964</v>
      </c>
      <c r="H1394" s="3" t="s">
        <v>845</v>
      </c>
      <c r="I1394" s="3">
        <v>1.82</v>
      </c>
      <c r="J1394" s="3">
        <v>0.02</v>
      </c>
      <c r="K1394" s="2">
        <v>45281.493101851855</v>
      </c>
      <c r="L1394" s="3" t="s">
        <v>1133</v>
      </c>
      <c r="M1394" s="3" t="s">
        <v>1136</v>
      </c>
      <c r="N1394" s="2">
        <v>45281.602824074071</v>
      </c>
      <c r="O1394" s="3" t="s">
        <v>893</v>
      </c>
      <c r="P1394" s="3">
        <v>12.6</v>
      </c>
      <c r="Q1394" s="2">
        <v>45281.580601851849</v>
      </c>
      <c r="R1394" s="3" t="s">
        <v>1317</v>
      </c>
      <c r="S1394" s="3" t="s">
        <v>30</v>
      </c>
      <c r="T1394" s="3">
        <v>0.02</v>
      </c>
      <c r="U1394" s="2">
        <v>45281.379120370373</v>
      </c>
      <c r="V1394" s="3" t="s">
        <v>866</v>
      </c>
      <c r="W1394" s="3" t="s">
        <v>882</v>
      </c>
      <c r="X1394" s="2">
        <v>45281.635023148148</v>
      </c>
      <c r="Y1394" s="3">
        <v>79.5</v>
      </c>
      <c r="Z1394" s="3">
        <v>10.1</v>
      </c>
      <c r="AA1394" s="2">
        <v>45281.629467592589</v>
      </c>
      <c r="AB1394" s="3" t="s">
        <v>514</v>
      </c>
      <c r="AC1394" s="3" t="s">
        <v>30</v>
      </c>
      <c r="AD1394" s="3">
        <v>0.02</v>
      </c>
    </row>
    <row r="1395" spans="1:30" x14ac:dyDescent="0.25">
      <c r="A1395" s="2">
        <v>45281.409803240742</v>
      </c>
      <c r="B1395" s="3">
        <v>32</v>
      </c>
      <c r="C1395" s="3">
        <v>17</v>
      </c>
      <c r="D1395" s="2">
        <v>45281.512615740736</v>
      </c>
      <c r="E1395" s="3">
        <v>77.5</v>
      </c>
      <c r="F1395" s="3">
        <v>9.8000000000000007</v>
      </c>
      <c r="G1395" s="2">
        <v>45281.49591435185</v>
      </c>
      <c r="H1395" s="3" t="s">
        <v>119</v>
      </c>
      <c r="I1395" s="3">
        <v>2.12</v>
      </c>
      <c r="J1395" s="3">
        <v>0.02</v>
      </c>
      <c r="K1395" s="2">
        <v>45281.494490740741</v>
      </c>
      <c r="L1395" s="3" t="s">
        <v>1037</v>
      </c>
      <c r="M1395" s="3" t="s">
        <v>1194</v>
      </c>
      <c r="N1395" s="2">
        <v>45281.604212962964</v>
      </c>
      <c r="O1395" s="3" t="s">
        <v>891</v>
      </c>
      <c r="P1395" s="3">
        <v>12.6</v>
      </c>
      <c r="Q1395" s="2">
        <v>45281.581990740742</v>
      </c>
      <c r="R1395" s="3" t="s">
        <v>1152</v>
      </c>
      <c r="S1395" s="3" t="s">
        <v>30</v>
      </c>
      <c r="T1395" s="3">
        <v>0.02</v>
      </c>
      <c r="U1395" s="2">
        <v>45281.379155092596</v>
      </c>
      <c r="V1395" s="3" t="s">
        <v>866</v>
      </c>
      <c r="W1395" s="3" t="s">
        <v>882</v>
      </c>
      <c r="X1395" s="2">
        <v>45281.635069444441</v>
      </c>
      <c r="Y1395" s="3">
        <v>79.5</v>
      </c>
      <c r="Z1395" s="3">
        <v>10.1</v>
      </c>
      <c r="AA1395" s="2">
        <v>45281.630856481483</v>
      </c>
      <c r="AB1395" s="3" t="s">
        <v>514</v>
      </c>
      <c r="AC1395" s="3" t="s">
        <v>30</v>
      </c>
      <c r="AD1395" s="3">
        <v>0.02</v>
      </c>
    </row>
    <row r="1396" spans="1:30" x14ac:dyDescent="0.25">
      <c r="A1396" s="2">
        <v>45281.411192129628</v>
      </c>
      <c r="B1396" s="3">
        <v>42</v>
      </c>
      <c r="C1396" s="3">
        <v>16</v>
      </c>
      <c r="D1396" s="2">
        <v>45281.513969907406</v>
      </c>
      <c r="E1396" s="3">
        <v>77.5</v>
      </c>
      <c r="F1396" s="3">
        <v>9.8000000000000007</v>
      </c>
      <c r="G1396" s="2">
        <v>45281.498692129629</v>
      </c>
      <c r="H1396" s="3" t="s">
        <v>691</v>
      </c>
      <c r="I1396" s="3">
        <v>2.72</v>
      </c>
      <c r="J1396" s="3">
        <v>0.02</v>
      </c>
      <c r="K1396" s="2">
        <v>45281.495879629627</v>
      </c>
      <c r="L1396" s="3" t="s">
        <v>1037</v>
      </c>
      <c r="M1396" s="3" t="s">
        <v>1194</v>
      </c>
      <c r="N1396" s="2">
        <v>45281.60560185185</v>
      </c>
      <c r="O1396" s="3">
        <v>68.5</v>
      </c>
      <c r="P1396" s="3">
        <v>12.4</v>
      </c>
      <c r="Q1396" s="2">
        <v>45281.583379629628</v>
      </c>
      <c r="R1396" s="3" t="s">
        <v>1314</v>
      </c>
      <c r="S1396" s="3" t="s">
        <v>30</v>
      </c>
      <c r="T1396" s="3">
        <v>0.02</v>
      </c>
      <c r="U1396" s="2">
        <v>45281.380277777775</v>
      </c>
      <c r="V1396" s="3" t="s">
        <v>1045</v>
      </c>
      <c r="W1396" s="3" t="s">
        <v>1080</v>
      </c>
      <c r="X1396" s="2">
        <v>45281.635115740741</v>
      </c>
      <c r="Y1396" s="3">
        <v>79.5</v>
      </c>
      <c r="Z1396" s="3">
        <v>10.1</v>
      </c>
      <c r="AA1396" s="2">
        <v>45281.632245370369</v>
      </c>
      <c r="AB1396" s="3" t="s">
        <v>825</v>
      </c>
      <c r="AC1396" s="3">
        <v>1.08</v>
      </c>
      <c r="AD1396" s="3">
        <v>0.02</v>
      </c>
    </row>
    <row r="1397" spans="1:30" x14ac:dyDescent="0.25">
      <c r="A1397" s="2">
        <v>45281.412581018521</v>
      </c>
      <c r="B1397" s="3">
        <v>42</v>
      </c>
      <c r="C1397" s="3">
        <v>16</v>
      </c>
      <c r="D1397" s="2">
        <v>45281.5153587963</v>
      </c>
      <c r="E1397" s="3" t="s">
        <v>903</v>
      </c>
      <c r="F1397" s="3">
        <v>9.8000000000000007</v>
      </c>
      <c r="G1397" s="2">
        <v>45281.502858796295</v>
      </c>
      <c r="H1397" s="3" t="s">
        <v>288</v>
      </c>
      <c r="I1397" s="3">
        <v>2.56</v>
      </c>
      <c r="J1397" s="3">
        <v>0.02</v>
      </c>
      <c r="K1397" s="2">
        <v>45281.49726851852</v>
      </c>
      <c r="L1397" s="3" t="s">
        <v>1100</v>
      </c>
      <c r="M1397" s="3" t="s">
        <v>1062</v>
      </c>
      <c r="N1397" s="2">
        <v>45281.60837962963</v>
      </c>
      <c r="O1397" s="3" t="s">
        <v>893</v>
      </c>
      <c r="P1397" s="3">
        <v>12.3</v>
      </c>
      <c r="Q1397" s="2">
        <v>45281.584768518514</v>
      </c>
      <c r="R1397" s="3" t="s">
        <v>1422</v>
      </c>
      <c r="S1397" s="3" t="s">
        <v>30</v>
      </c>
      <c r="T1397" s="3">
        <v>0.02</v>
      </c>
      <c r="U1397" s="2">
        <v>45281.380335648151</v>
      </c>
      <c r="V1397" s="3" t="s">
        <v>1045</v>
      </c>
      <c r="W1397" s="3" t="s">
        <v>1080</v>
      </c>
      <c r="X1397" s="2">
        <v>45281.636412037042</v>
      </c>
      <c r="Y1397" s="3">
        <v>79.5</v>
      </c>
      <c r="Z1397" s="3" t="s">
        <v>910</v>
      </c>
      <c r="AA1397" s="2">
        <v>45281.632291666669</v>
      </c>
      <c r="AB1397" s="3" t="s">
        <v>825</v>
      </c>
      <c r="AC1397" s="3">
        <v>1.08</v>
      </c>
      <c r="AD1397" s="3">
        <v>0.02</v>
      </c>
    </row>
    <row r="1398" spans="1:30" x14ac:dyDescent="0.25">
      <c r="A1398" s="2">
        <v>45281.413969907408</v>
      </c>
      <c r="B1398" s="3">
        <v>24</v>
      </c>
      <c r="C1398" s="3">
        <v>9</v>
      </c>
      <c r="D1398" s="2">
        <v>45281.516747685186</v>
      </c>
      <c r="E1398" s="3" t="s">
        <v>903</v>
      </c>
      <c r="F1398" s="3">
        <v>9.8000000000000007</v>
      </c>
      <c r="G1398" s="2">
        <v>45281.50980324074</v>
      </c>
      <c r="H1398" s="3" t="s">
        <v>271</v>
      </c>
      <c r="I1398" s="3">
        <v>2.62</v>
      </c>
      <c r="J1398" s="3">
        <v>0.02</v>
      </c>
      <c r="K1398" s="2">
        <v>45281.498657407406</v>
      </c>
      <c r="L1398" s="3" t="s">
        <v>1068</v>
      </c>
      <c r="M1398" s="3" t="s">
        <v>1299</v>
      </c>
      <c r="N1398" s="2">
        <v>45281.609768518523</v>
      </c>
      <c r="O1398" s="3">
        <v>68.5</v>
      </c>
      <c r="P1398" s="3">
        <v>12.3</v>
      </c>
      <c r="Q1398" s="2">
        <v>45281.586157407408</v>
      </c>
      <c r="R1398" s="3" t="s">
        <v>1120</v>
      </c>
      <c r="S1398" s="3" t="s">
        <v>30</v>
      </c>
      <c r="T1398" s="3">
        <v>0.02</v>
      </c>
      <c r="U1398" s="2">
        <v>45281.380509259259</v>
      </c>
      <c r="V1398" s="3" t="s">
        <v>1045</v>
      </c>
      <c r="W1398" s="3" t="s">
        <v>1080</v>
      </c>
      <c r="X1398" s="2">
        <v>45281.636446759258</v>
      </c>
      <c r="Y1398" s="3">
        <v>79.5</v>
      </c>
      <c r="Z1398" s="3" t="s">
        <v>910</v>
      </c>
      <c r="AA1398" s="2">
        <v>45281.632337962961</v>
      </c>
      <c r="AB1398" s="3" t="s">
        <v>825</v>
      </c>
      <c r="AC1398" s="3">
        <v>1.08</v>
      </c>
      <c r="AD1398" s="3">
        <v>0.02</v>
      </c>
    </row>
    <row r="1399" spans="1:30" x14ac:dyDescent="0.25">
      <c r="A1399" s="2">
        <v>45281.415358796294</v>
      </c>
      <c r="B1399" s="3">
        <v>23</v>
      </c>
      <c r="C1399" s="3">
        <v>9</v>
      </c>
      <c r="D1399" s="2">
        <v>45281.516793981486</v>
      </c>
      <c r="E1399" s="3" t="s">
        <v>903</v>
      </c>
      <c r="F1399" s="3">
        <v>9.8000000000000007</v>
      </c>
      <c r="G1399" s="2">
        <v>45281.511192129634</v>
      </c>
      <c r="H1399" s="3" t="s">
        <v>761</v>
      </c>
      <c r="I1399" s="3">
        <v>2.62</v>
      </c>
      <c r="J1399" s="3">
        <v>0.02</v>
      </c>
      <c r="K1399" s="2">
        <v>45281.500046296293</v>
      </c>
      <c r="L1399" s="3" t="s">
        <v>1068</v>
      </c>
      <c r="M1399" s="3" t="s">
        <v>1299</v>
      </c>
      <c r="N1399" s="2">
        <v>45281.611157407402</v>
      </c>
      <c r="O1399" s="3" t="s">
        <v>893</v>
      </c>
      <c r="P1399" s="3">
        <v>12.2</v>
      </c>
      <c r="Q1399" s="2">
        <v>45281.587546296301</v>
      </c>
      <c r="R1399" s="3" t="s">
        <v>269</v>
      </c>
      <c r="S1399" s="3" t="s">
        <v>30</v>
      </c>
      <c r="T1399" s="3">
        <v>0.02</v>
      </c>
      <c r="U1399" s="2">
        <v>45281.380567129629</v>
      </c>
      <c r="V1399" s="3" t="s">
        <v>1045</v>
      </c>
      <c r="W1399" s="3" t="s">
        <v>1080</v>
      </c>
      <c r="X1399" s="2">
        <v>45281.636493055557</v>
      </c>
      <c r="Y1399" s="3">
        <v>79.5</v>
      </c>
      <c r="Z1399" s="3" t="s">
        <v>910</v>
      </c>
      <c r="AA1399" s="2">
        <v>45281.633634259255</v>
      </c>
      <c r="AB1399" s="3" t="s">
        <v>535</v>
      </c>
      <c r="AC1399" s="3" t="s">
        <v>30</v>
      </c>
      <c r="AD1399" s="3">
        <v>0.02</v>
      </c>
    </row>
    <row r="1400" spans="1:30" x14ac:dyDescent="0.25">
      <c r="A1400" s="2">
        <v>45281.416747685187</v>
      </c>
      <c r="B1400" s="3">
        <v>23</v>
      </c>
      <c r="C1400" s="3">
        <v>9</v>
      </c>
      <c r="D1400" s="2">
        <v>45281.518136574072</v>
      </c>
      <c r="E1400" s="3">
        <v>77.5</v>
      </c>
      <c r="F1400" s="3">
        <v>9.8000000000000007</v>
      </c>
      <c r="G1400" s="2">
        <v>45281.51258101852</v>
      </c>
      <c r="H1400" s="3" t="s">
        <v>757</v>
      </c>
      <c r="I1400" s="3">
        <v>2.6</v>
      </c>
      <c r="J1400" s="3">
        <v>0.02</v>
      </c>
      <c r="K1400" s="2">
        <v>45281.501435185186</v>
      </c>
      <c r="L1400" s="3" t="s">
        <v>995</v>
      </c>
      <c r="M1400" s="3" t="s">
        <v>1299</v>
      </c>
      <c r="N1400" s="2">
        <v>45281.612546296295</v>
      </c>
      <c r="O1400" s="3" t="s">
        <v>893</v>
      </c>
      <c r="P1400" s="3">
        <v>12.2</v>
      </c>
      <c r="Q1400" s="2">
        <v>45281.58893518518</v>
      </c>
      <c r="R1400" s="3" t="s">
        <v>1117</v>
      </c>
      <c r="S1400" s="3" t="s">
        <v>30</v>
      </c>
      <c r="T1400" s="3">
        <v>0.02</v>
      </c>
      <c r="U1400" s="2">
        <v>45281.381898148145</v>
      </c>
      <c r="V1400" s="3" t="s">
        <v>1045</v>
      </c>
      <c r="W1400" s="3" t="s">
        <v>1080</v>
      </c>
      <c r="X1400" s="2">
        <v>45281.637800925921</v>
      </c>
      <c r="Y1400" s="3">
        <v>79.5</v>
      </c>
      <c r="Z1400" s="3" t="s">
        <v>910</v>
      </c>
      <c r="AA1400" s="2">
        <v>45281.633680555555</v>
      </c>
      <c r="AB1400" s="3" t="s">
        <v>535</v>
      </c>
      <c r="AC1400" s="3" t="s">
        <v>30</v>
      </c>
      <c r="AD1400" s="3">
        <v>0.02</v>
      </c>
    </row>
    <row r="1401" spans="1:30" x14ac:dyDescent="0.25">
      <c r="A1401" s="2">
        <v>45281.418124999997</v>
      </c>
      <c r="B1401" s="3">
        <v>28</v>
      </c>
      <c r="C1401" s="3">
        <v>12</v>
      </c>
      <c r="D1401" s="2">
        <v>45281.518240740741</v>
      </c>
      <c r="E1401" s="3">
        <v>77.5</v>
      </c>
      <c r="F1401" s="3">
        <v>9.8000000000000007</v>
      </c>
      <c r="G1401" s="2">
        <v>45281.512615740736</v>
      </c>
      <c r="H1401" s="3" t="s">
        <v>757</v>
      </c>
      <c r="I1401" s="3">
        <v>2.6</v>
      </c>
      <c r="J1401" s="3">
        <v>0.02</v>
      </c>
      <c r="K1401" s="2">
        <v>45281.502824074079</v>
      </c>
      <c r="L1401" s="3" t="s">
        <v>1241</v>
      </c>
      <c r="M1401" s="3" t="s">
        <v>1006</v>
      </c>
      <c r="N1401" s="2">
        <v>45281.613935185189</v>
      </c>
      <c r="O1401" s="3" t="s">
        <v>893</v>
      </c>
      <c r="P1401" s="3">
        <v>12.2</v>
      </c>
      <c r="Q1401" s="2">
        <v>45281.590324074074</v>
      </c>
      <c r="R1401" s="3" t="s">
        <v>1101</v>
      </c>
      <c r="S1401" s="3" t="s">
        <v>30</v>
      </c>
      <c r="T1401" s="3">
        <v>0.02</v>
      </c>
      <c r="U1401" s="2">
        <v>45281.381956018522</v>
      </c>
      <c r="V1401" s="3" t="s">
        <v>1045</v>
      </c>
      <c r="W1401" s="3" t="s">
        <v>1080</v>
      </c>
      <c r="X1401" s="2">
        <v>45281.63784722222</v>
      </c>
      <c r="Y1401" s="3">
        <v>79.5</v>
      </c>
      <c r="Z1401" s="3" t="s">
        <v>910</v>
      </c>
      <c r="AA1401" s="2">
        <v>45281.633738425924</v>
      </c>
      <c r="AB1401" s="3" t="s">
        <v>535</v>
      </c>
      <c r="AC1401" s="3" t="s">
        <v>30</v>
      </c>
      <c r="AD1401" s="3">
        <v>0.02</v>
      </c>
    </row>
    <row r="1402" spans="1:30" x14ac:dyDescent="0.25">
      <c r="A1402" s="2">
        <v>45281.419525462959</v>
      </c>
      <c r="B1402" s="3">
        <v>71</v>
      </c>
      <c r="C1402" s="3">
        <v>49</v>
      </c>
      <c r="D1402" s="2">
        <v>45281.520914351851</v>
      </c>
      <c r="E1402" s="3" t="s">
        <v>903</v>
      </c>
      <c r="F1402" s="3">
        <v>9.8000000000000007</v>
      </c>
      <c r="G1402" s="2">
        <v>45281.513969907406</v>
      </c>
      <c r="H1402" s="3" t="s">
        <v>759</v>
      </c>
      <c r="I1402" s="3">
        <v>2.52</v>
      </c>
      <c r="J1402" s="3">
        <v>0.02</v>
      </c>
      <c r="K1402" s="2">
        <v>45281.504212962958</v>
      </c>
      <c r="L1402" s="3" t="s">
        <v>1241</v>
      </c>
      <c r="M1402" s="3" t="s">
        <v>1006</v>
      </c>
      <c r="N1402" s="2">
        <v>45281.615324074075</v>
      </c>
      <c r="O1402" s="3" t="s">
        <v>893</v>
      </c>
      <c r="P1402" s="3">
        <v>12.2</v>
      </c>
      <c r="Q1402" s="2">
        <v>45281.591712962967</v>
      </c>
      <c r="R1402" s="3" t="s">
        <v>339</v>
      </c>
      <c r="S1402" s="3" t="s">
        <v>30</v>
      </c>
      <c r="T1402" s="3">
        <v>0.02</v>
      </c>
      <c r="U1402" s="2">
        <v>45281.383287037039</v>
      </c>
      <c r="V1402" s="3" t="s">
        <v>920</v>
      </c>
      <c r="W1402" s="3" t="s">
        <v>921</v>
      </c>
      <c r="X1402" s="2">
        <v>45281.63790509259</v>
      </c>
      <c r="Y1402" s="3">
        <v>79.5</v>
      </c>
      <c r="Z1402" s="3" t="s">
        <v>910</v>
      </c>
      <c r="AA1402" s="2">
        <v>45281.635023148148</v>
      </c>
      <c r="AB1402" s="3" t="s">
        <v>561</v>
      </c>
      <c r="AC1402" s="3">
        <v>1.51</v>
      </c>
      <c r="AD1402" s="3">
        <v>0.02</v>
      </c>
    </row>
    <row r="1403" spans="1:30" x14ac:dyDescent="0.25">
      <c r="A1403" s="2">
        <v>45281.420914351853</v>
      </c>
      <c r="B1403" s="3">
        <v>71</v>
      </c>
      <c r="C1403" s="3">
        <v>49</v>
      </c>
      <c r="D1403" s="2">
        <v>45281.522303240738</v>
      </c>
      <c r="E1403" s="3" t="s">
        <v>903</v>
      </c>
      <c r="F1403" s="3">
        <v>9.8000000000000007</v>
      </c>
      <c r="G1403" s="2">
        <v>45281.5153587963</v>
      </c>
      <c r="H1403" s="3" t="s">
        <v>690</v>
      </c>
      <c r="I1403" s="3">
        <v>2.57</v>
      </c>
      <c r="J1403" s="3">
        <v>0.02</v>
      </c>
      <c r="K1403" s="2">
        <v>45281.505601851852</v>
      </c>
      <c r="L1403" s="3" t="s">
        <v>1255</v>
      </c>
      <c r="M1403" s="3" t="s">
        <v>1025</v>
      </c>
      <c r="N1403" s="2">
        <v>45281.616712962961</v>
      </c>
      <c r="O1403" s="3" t="s">
        <v>893</v>
      </c>
      <c r="P1403" s="3">
        <v>12.2</v>
      </c>
      <c r="Q1403" s="2">
        <v>45281.593101851853</v>
      </c>
      <c r="R1403" s="3" t="s">
        <v>339</v>
      </c>
      <c r="S1403" s="3" t="s">
        <v>30</v>
      </c>
      <c r="T1403" s="3">
        <v>0.02</v>
      </c>
      <c r="U1403" s="2">
        <v>45281.383321759262</v>
      </c>
      <c r="V1403" s="3" t="s">
        <v>920</v>
      </c>
      <c r="W1403" s="3" t="s">
        <v>921</v>
      </c>
      <c r="X1403" s="2">
        <v>45281.639189814814</v>
      </c>
      <c r="Y1403" s="3">
        <v>79.5</v>
      </c>
      <c r="Z1403" s="3" t="s">
        <v>910</v>
      </c>
      <c r="AA1403" s="2">
        <v>45281.635069444441</v>
      </c>
      <c r="AB1403" s="3" t="s">
        <v>561</v>
      </c>
      <c r="AC1403" s="3">
        <v>1.51</v>
      </c>
      <c r="AD1403" s="3">
        <v>0.02</v>
      </c>
    </row>
    <row r="1404" spans="1:30" x14ac:dyDescent="0.25">
      <c r="A1404" s="2">
        <v>45281.421157407407</v>
      </c>
      <c r="B1404" s="3">
        <v>214</v>
      </c>
      <c r="C1404" s="3">
        <v>148</v>
      </c>
      <c r="D1404" s="2">
        <v>45281.522337962961</v>
      </c>
      <c r="E1404" s="3" t="s">
        <v>903</v>
      </c>
      <c r="F1404" s="3">
        <v>9.8000000000000007</v>
      </c>
      <c r="G1404" s="2">
        <v>45281.516747685186</v>
      </c>
      <c r="H1404" s="3" t="s">
        <v>531</v>
      </c>
      <c r="I1404" s="3">
        <v>2.54</v>
      </c>
      <c r="J1404" s="3">
        <v>0.02</v>
      </c>
      <c r="K1404" s="2">
        <v>45281.506990740745</v>
      </c>
      <c r="L1404" s="3" t="s">
        <v>935</v>
      </c>
      <c r="M1404" s="3" t="s">
        <v>1089</v>
      </c>
      <c r="N1404" s="2">
        <v>45281.618101851855</v>
      </c>
      <c r="O1404" s="3">
        <v>69.5</v>
      </c>
      <c r="P1404" s="3">
        <v>12.3</v>
      </c>
      <c r="Q1404" s="2">
        <v>45281.594490740739</v>
      </c>
      <c r="R1404" s="3" t="s">
        <v>1103</v>
      </c>
      <c r="S1404" s="3" t="s">
        <v>30</v>
      </c>
      <c r="T1404" s="3">
        <v>0.02</v>
      </c>
      <c r="U1404" s="2">
        <v>45281.38444444444</v>
      </c>
      <c r="V1404" s="3" t="s">
        <v>1432</v>
      </c>
      <c r="W1404" s="3"/>
      <c r="X1404" s="2">
        <v>45281.639224537037</v>
      </c>
      <c r="Y1404" s="3">
        <v>79.5</v>
      </c>
      <c r="Z1404" s="3" t="s">
        <v>910</v>
      </c>
      <c r="AA1404" s="2">
        <v>45281.635115740741</v>
      </c>
      <c r="AB1404" s="3" t="s">
        <v>561</v>
      </c>
      <c r="AC1404" s="3">
        <v>1.51</v>
      </c>
      <c r="AD1404" s="3">
        <v>0.02</v>
      </c>
    </row>
    <row r="1405" spans="1:30" x14ac:dyDescent="0.25">
      <c r="A1405" s="2">
        <v>45281.422303240739</v>
      </c>
      <c r="B1405" s="3">
        <v>214</v>
      </c>
      <c r="C1405" s="3">
        <v>148</v>
      </c>
      <c r="D1405" s="2">
        <v>45281.5237962963</v>
      </c>
      <c r="E1405" s="3" t="s">
        <v>903</v>
      </c>
      <c r="F1405" s="3">
        <v>9.6999999999999993</v>
      </c>
      <c r="G1405" s="2">
        <v>45281.516793981486</v>
      </c>
      <c r="H1405" s="3" t="s">
        <v>531</v>
      </c>
      <c r="I1405" s="3">
        <v>2.54</v>
      </c>
      <c r="J1405" s="3">
        <v>0.02</v>
      </c>
      <c r="K1405" s="2">
        <v>45281.508379629631</v>
      </c>
      <c r="L1405" s="3" t="s">
        <v>935</v>
      </c>
      <c r="M1405" s="3" t="s">
        <v>1089</v>
      </c>
      <c r="N1405" s="2">
        <v>45281.619490740741</v>
      </c>
      <c r="O1405" s="3" t="s">
        <v>912</v>
      </c>
      <c r="P1405" s="3">
        <v>12.4</v>
      </c>
      <c r="Q1405" s="2">
        <v>45281.595879629633</v>
      </c>
      <c r="R1405" s="3" t="s">
        <v>564</v>
      </c>
      <c r="S1405" s="3" t="s">
        <v>30</v>
      </c>
      <c r="T1405" s="3">
        <v>0.02</v>
      </c>
      <c r="U1405" s="2">
        <v>45281.38449074074</v>
      </c>
      <c r="V1405" s="3" t="s">
        <v>1432</v>
      </c>
      <c r="W1405" s="3"/>
      <c r="X1405" s="2">
        <v>45281.63927083333</v>
      </c>
      <c r="Y1405" s="3">
        <v>79.5</v>
      </c>
      <c r="Z1405" s="3" t="s">
        <v>910</v>
      </c>
      <c r="AA1405" s="2">
        <v>45281.636412037042</v>
      </c>
      <c r="AB1405" s="3" t="s">
        <v>561</v>
      </c>
      <c r="AC1405" s="3">
        <v>1.73</v>
      </c>
      <c r="AD1405" s="3">
        <v>0.02</v>
      </c>
    </row>
    <row r="1406" spans="1:30" x14ac:dyDescent="0.25">
      <c r="A1406" s="2">
        <v>45281.423680555556</v>
      </c>
      <c r="B1406" s="3">
        <v>204</v>
      </c>
      <c r="C1406" s="3">
        <v>160</v>
      </c>
      <c r="D1406" s="2">
        <v>45281.525127314817</v>
      </c>
      <c r="E1406" s="3" t="s">
        <v>903</v>
      </c>
      <c r="F1406" s="3">
        <v>9.8000000000000007</v>
      </c>
      <c r="G1406" s="2">
        <v>45281.518136574072</v>
      </c>
      <c r="H1406" s="3" t="s">
        <v>846</v>
      </c>
      <c r="I1406" s="3">
        <v>2.4900000000000002</v>
      </c>
      <c r="J1406" s="3">
        <v>0.02</v>
      </c>
      <c r="K1406" s="2">
        <v>45281.509768518517</v>
      </c>
      <c r="L1406" s="3" t="s">
        <v>1303</v>
      </c>
      <c r="M1406" s="3" t="s">
        <v>1033</v>
      </c>
      <c r="N1406" s="2">
        <v>45281.620879629627</v>
      </c>
      <c r="O1406" s="3">
        <v>69.5</v>
      </c>
      <c r="P1406" s="3">
        <v>12.4</v>
      </c>
      <c r="Q1406" s="2">
        <v>45281.597268518519</v>
      </c>
      <c r="R1406" s="3" t="s">
        <v>957</v>
      </c>
      <c r="S1406" s="3" t="s">
        <v>30</v>
      </c>
      <c r="T1406" s="3">
        <v>0.02</v>
      </c>
      <c r="U1406" s="2">
        <v>45281.384675925925</v>
      </c>
      <c r="V1406" s="3" t="s">
        <v>1432</v>
      </c>
      <c r="W1406" s="3" t="s">
        <v>1018</v>
      </c>
      <c r="X1406" s="2">
        <v>45281.640578703707</v>
      </c>
      <c r="Y1406" s="3">
        <v>79.5</v>
      </c>
      <c r="Z1406" s="3" t="s">
        <v>910</v>
      </c>
      <c r="AA1406" s="2">
        <v>45281.636446759258</v>
      </c>
      <c r="AB1406" s="3" t="s">
        <v>561</v>
      </c>
      <c r="AC1406" s="3">
        <v>1.73</v>
      </c>
      <c r="AD1406" s="3">
        <v>0.02</v>
      </c>
    </row>
    <row r="1407" spans="1:30" x14ac:dyDescent="0.25">
      <c r="A1407" s="2">
        <v>45281.425081018519</v>
      </c>
      <c r="B1407" s="3">
        <v>204</v>
      </c>
      <c r="C1407" s="3">
        <v>160</v>
      </c>
      <c r="D1407" s="2">
        <v>45281.525173611109</v>
      </c>
      <c r="E1407" s="3" t="s">
        <v>903</v>
      </c>
      <c r="F1407" s="3">
        <v>9.8000000000000007</v>
      </c>
      <c r="G1407" s="2">
        <v>45281.518240740741</v>
      </c>
      <c r="H1407" s="3" t="s">
        <v>846</v>
      </c>
      <c r="I1407" s="3">
        <v>2.4900000000000002</v>
      </c>
      <c r="J1407" s="3">
        <v>0.02</v>
      </c>
      <c r="K1407" s="2">
        <v>45281.511157407411</v>
      </c>
      <c r="L1407" s="3" t="s">
        <v>932</v>
      </c>
      <c r="M1407" s="3" t="s">
        <v>1304</v>
      </c>
      <c r="N1407" s="2">
        <v>45281.62226851852</v>
      </c>
      <c r="O1407" s="3">
        <v>69.5</v>
      </c>
      <c r="P1407" s="3">
        <v>12.2</v>
      </c>
      <c r="Q1407" s="2">
        <v>45281.598657407405</v>
      </c>
      <c r="R1407" s="3" t="s">
        <v>564</v>
      </c>
      <c r="S1407" s="3" t="s">
        <v>30</v>
      </c>
      <c r="T1407" s="3">
        <v>0.02</v>
      </c>
      <c r="U1407" s="2">
        <v>45281.384733796294</v>
      </c>
      <c r="V1407" s="3" t="s">
        <v>1432</v>
      </c>
      <c r="W1407" s="3" t="s">
        <v>1018</v>
      </c>
      <c r="X1407" s="2">
        <v>45281.640625</v>
      </c>
      <c r="Y1407" s="3">
        <v>79.5</v>
      </c>
      <c r="Z1407" s="3" t="s">
        <v>910</v>
      </c>
      <c r="AA1407" s="2">
        <v>45281.636493055557</v>
      </c>
      <c r="AB1407" s="3" t="s">
        <v>561</v>
      </c>
      <c r="AC1407" s="3">
        <v>1.73</v>
      </c>
      <c r="AD1407" s="3">
        <v>0.02</v>
      </c>
    </row>
    <row r="1408" spans="1:30" x14ac:dyDescent="0.25">
      <c r="A1408" s="2">
        <v>45281.426469907412</v>
      </c>
      <c r="B1408" s="3">
        <v>221</v>
      </c>
      <c r="C1408" s="3">
        <v>170</v>
      </c>
      <c r="D1408" s="2">
        <v>45281.526469907403</v>
      </c>
      <c r="E1408" s="3" t="s">
        <v>903</v>
      </c>
      <c r="F1408" s="3">
        <v>9.6999999999999993</v>
      </c>
      <c r="G1408" s="2">
        <v>45281.520914351851</v>
      </c>
      <c r="H1408" s="3" t="s">
        <v>183</v>
      </c>
      <c r="I1408" s="3">
        <v>2.4900000000000002</v>
      </c>
      <c r="J1408" s="3">
        <v>0.02</v>
      </c>
      <c r="K1408" s="2">
        <v>45281.512557870374</v>
      </c>
      <c r="L1408" s="3" t="s">
        <v>932</v>
      </c>
      <c r="M1408" s="3" t="s">
        <v>1304</v>
      </c>
      <c r="N1408" s="2">
        <v>45281.623657407406</v>
      </c>
      <c r="O1408" s="3" t="s">
        <v>912</v>
      </c>
      <c r="P1408" s="3">
        <v>12.1</v>
      </c>
      <c r="Q1408" s="2">
        <v>45281.600046296298</v>
      </c>
      <c r="R1408" s="3" t="s">
        <v>1423</v>
      </c>
      <c r="S1408" s="3" t="s">
        <v>30</v>
      </c>
      <c r="T1408" s="3">
        <v>0.02</v>
      </c>
      <c r="U1408" s="2">
        <v>45281.386064814811</v>
      </c>
      <c r="V1408" s="3" t="s">
        <v>1432</v>
      </c>
      <c r="W1408" s="3" t="s">
        <v>1018</v>
      </c>
      <c r="X1408" s="2">
        <v>45281.640682870369</v>
      </c>
      <c r="Y1408" s="3">
        <v>79.5</v>
      </c>
      <c r="Z1408" s="3" t="s">
        <v>910</v>
      </c>
      <c r="AA1408" s="2">
        <v>45281.637800925921</v>
      </c>
      <c r="AB1408" s="3" t="s">
        <v>556</v>
      </c>
      <c r="AC1408" s="3">
        <v>1.61</v>
      </c>
      <c r="AD1408" s="3">
        <v>0.02</v>
      </c>
    </row>
    <row r="1409" spans="1:30" x14ac:dyDescent="0.25">
      <c r="A1409" s="2">
        <v>45281.427858796298</v>
      </c>
      <c r="B1409" s="3">
        <v>196</v>
      </c>
      <c r="C1409" s="3">
        <v>152</v>
      </c>
      <c r="D1409" s="2">
        <v>45281.527858796297</v>
      </c>
      <c r="E1409" s="3" t="s">
        <v>903</v>
      </c>
      <c r="F1409" s="3">
        <v>9.8000000000000007</v>
      </c>
      <c r="G1409" s="2">
        <v>45281.522303240738</v>
      </c>
      <c r="H1409" s="3" t="s">
        <v>516</v>
      </c>
      <c r="I1409" s="3">
        <v>2.5299999999999998</v>
      </c>
      <c r="J1409" s="3">
        <v>0.02</v>
      </c>
      <c r="K1409" s="2">
        <v>45281.513935185183</v>
      </c>
      <c r="L1409" s="3" t="s">
        <v>1092</v>
      </c>
      <c r="M1409" s="3" t="s">
        <v>929</v>
      </c>
      <c r="N1409" s="2">
        <v>45281.625046296293</v>
      </c>
      <c r="O1409" s="3" t="s">
        <v>912</v>
      </c>
      <c r="P1409" s="3" t="s">
        <v>914</v>
      </c>
      <c r="Q1409" s="2">
        <v>45281.601435185185</v>
      </c>
      <c r="R1409" s="3" t="s">
        <v>957</v>
      </c>
      <c r="S1409" s="3" t="s">
        <v>30</v>
      </c>
      <c r="T1409" s="3">
        <v>0.02</v>
      </c>
      <c r="U1409" s="2">
        <v>45281.386111111111</v>
      </c>
      <c r="V1409" s="3" t="s">
        <v>1432</v>
      </c>
      <c r="W1409" s="3" t="s">
        <v>1018</v>
      </c>
      <c r="X1409" s="2">
        <v>45281.641967592594</v>
      </c>
      <c r="Y1409" s="3">
        <v>79.5</v>
      </c>
      <c r="Z1409" s="3" t="s">
        <v>910</v>
      </c>
      <c r="AA1409" s="2">
        <v>45281.63784722222</v>
      </c>
      <c r="AB1409" s="3" t="s">
        <v>556</v>
      </c>
      <c r="AC1409" s="3">
        <v>1.61</v>
      </c>
      <c r="AD1409" s="3">
        <v>0.02</v>
      </c>
    </row>
    <row r="1410" spans="1:30" x14ac:dyDescent="0.25">
      <c r="A1410" s="2">
        <v>45281.429247685184</v>
      </c>
      <c r="B1410" s="3">
        <v>196</v>
      </c>
      <c r="C1410" s="3">
        <v>152</v>
      </c>
      <c r="D1410" s="2">
        <v>45281.527916666666</v>
      </c>
      <c r="E1410" s="3" t="s">
        <v>903</v>
      </c>
      <c r="F1410" s="3">
        <v>9.8000000000000007</v>
      </c>
      <c r="G1410" s="2">
        <v>45281.522337962961</v>
      </c>
      <c r="H1410" s="3" t="s">
        <v>516</v>
      </c>
      <c r="I1410" s="3">
        <v>2.5299999999999998</v>
      </c>
      <c r="J1410" s="3">
        <v>0.02</v>
      </c>
      <c r="K1410" s="2">
        <v>45281.515324074076</v>
      </c>
      <c r="L1410" s="3" t="s">
        <v>1273</v>
      </c>
      <c r="M1410" s="3" t="s">
        <v>903</v>
      </c>
      <c r="N1410" s="2">
        <v>45281.626435185186</v>
      </c>
      <c r="O1410" s="3" t="s">
        <v>898</v>
      </c>
      <c r="P1410" s="3" t="s">
        <v>914</v>
      </c>
      <c r="Q1410" s="2">
        <v>45281.602824074071</v>
      </c>
      <c r="R1410" s="3" t="s">
        <v>1220</v>
      </c>
      <c r="S1410" s="3" t="s">
        <v>30</v>
      </c>
      <c r="T1410" s="3">
        <v>0.02</v>
      </c>
      <c r="U1410" s="2">
        <v>45281.387453703705</v>
      </c>
      <c r="V1410" s="3" t="s">
        <v>913</v>
      </c>
      <c r="W1410" s="3" t="s">
        <v>866</v>
      </c>
      <c r="X1410" s="2">
        <v>45281.64335648148</v>
      </c>
      <c r="Y1410" s="3">
        <v>79.5</v>
      </c>
      <c r="Z1410" s="3">
        <v>10.1</v>
      </c>
      <c r="AA1410" s="2">
        <v>45281.63790509259</v>
      </c>
      <c r="AB1410" s="3" t="s">
        <v>556</v>
      </c>
      <c r="AC1410" s="3">
        <v>1.61</v>
      </c>
      <c r="AD1410" s="3">
        <v>0.02</v>
      </c>
    </row>
    <row r="1411" spans="1:30" x14ac:dyDescent="0.25">
      <c r="A1411" s="2">
        <v>45281.430636574078</v>
      </c>
      <c r="B1411" s="3">
        <v>191</v>
      </c>
      <c r="C1411" s="3">
        <v>155</v>
      </c>
      <c r="D1411" s="2">
        <v>45281.52924768519</v>
      </c>
      <c r="E1411" s="3" t="s">
        <v>903</v>
      </c>
      <c r="F1411" s="3">
        <v>9.6999999999999993</v>
      </c>
      <c r="G1411" s="2">
        <v>45281.5237962963</v>
      </c>
      <c r="H1411" s="3" t="s">
        <v>578</v>
      </c>
      <c r="I1411" s="3">
        <v>2.46</v>
      </c>
      <c r="J1411" s="3">
        <v>0.02</v>
      </c>
      <c r="K1411" s="2">
        <v>45281.516712962963</v>
      </c>
      <c r="L1411" s="3" t="s">
        <v>1273</v>
      </c>
      <c r="M1411" s="3" t="s">
        <v>903</v>
      </c>
      <c r="N1411" s="2">
        <v>45281.627824074079</v>
      </c>
      <c r="O1411" s="3" t="s">
        <v>898</v>
      </c>
      <c r="P1411" s="3">
        <v>11.9</v>
      </c>
      <c r="Q1411" s="2">
        <v>45281.604212962964</v>
      </c>
      <c r="R1411" s="3" t="s">
        <v>1148</v>
      </c>
      <c r="S1411" s="3" t="s">
        <v>30</v>
      </c>
      <c r="T1411" s="3">
        <v>0.02</v>
      </c>
      <c r="U1411" s="2">
        <v>45281.387511574074</v>
      </c>
      <c r="V1411" s="3" t="s">
        <v>913</v>
      </c>
      <c r="W1411" s="3" t="s">
        <v>866</v>
      </c>
      <c r="X1411" s="2">
        <v>45281.644745370373</v>
      </c>
      <c r="Y1411" s="3" t="s">
        <v>864</v>
      </c>
      <c r="Z1411" s="3">
        <v>10.1</v>
      </c>
      <c r="AA1411" s="2">
        <v>45281.639189814814</v>
      </c>
      <c r="AB1411" s="3" t="s">
        <v>1126</v>
      </c>
      <c r="AC1411" s="3">
        <v>1.73</v>
      </c>
      <c r="AD1411" s="3">
        <v>0.02</v>
      </c>
    </row>
    <row r="1412" spans="1:30" x14ac:dyDescent="0.25">
      <c r="A1412" s="2">
        <v>45281.432025462964</v>
      </c>
      <c r="B1412" s="3">
        <v>183</v>
      </c>
      <c r="C1412" s="3">
        <v>138</v>
      </c>
      <c r="D1412" s="2">
        <v>45281.529305555552</v>
      </c>
      <c r="E1412" s="3" t="s">
        <v>903</v>
      </c>
      <c r="F1412" s="3">
        <v>9.6999999999999993</v>
      </c>
      <c r="G1412" s="2">
        <v>45281.525127314817</v>
      </c>
      <c r="H1412" s="3" t="s">
        <v>185</v>
      </c>
      <c r="I1412" s="3">
        <v>2.41</v>
      </c>
      <c r="J1412" s="3">
        <v>0.02</v>
      </c>
      <c r="K1412" s="2">
        <v>45281.517407407402</v>
      </c>
      <c r="L1412" s="3" t="s">
        <v>1073</v>
      </c>
      <c r="M1412" s="3"/>
      <c r="N1412" s="2">
        <v>45281.629212962958</v>
      </c>
      <c r="O1412" s="3">
        <v>71.5</v>
      </c>
      <c r="P1412" s="3">
        <v>11.8</v>
      </c>
      <c r="Q1412" s="2">
        <v>45281.60560185185</v>
      </c>
      <c r="R1412" s="3" t="s">
        <v>1126</v>
      </c>
      <c r="S1412" s="3" t="s">
        <v>30</v>
      </c>
      <c r="T1412" s="3">
        <v>0.02</v>
      </c>
      <c r="U1412" s="2">
        <v>45281.388842592598</v>
      </c>
      <c r="V1412" s="3" t="s">
        <v>900</v>
      </c>
      <c r="W1412" s="3" t="s">
        <v>874</v>
      </c>
      <c r="X1412" s="2">
        <v>45281.646134259259</v>
      </c>
      <c r="Y1412" s="3" t="s">
        <v>864</v>
      </c>
      <c r="Z1412" s="3" t="s">
        <v>910</v>
      </c>
      <c r="AA1412" s="2">
        <v>45281.639224537037</v>
      </c>
      <c r="AB1412" s="3" t="s">
        <v>1126</v>
      </c>
      <c r="AC1412" s="3">
        <v>1.73</v>
      </c>
      <c r="AD1412" s="3">
        <v>0.02</v>
      </c>
    </row>
    <row r="1413" spans="1:30" x14ac:dyDescent="0.25">
      <c r="A1413" s="2">
        <v>45281.43341435185</v>
      </c>
      <c r="B1413" s="3">
        <v>183</v>
      </c>
      <c r="C1413" s="3">
        <v>138</v>
      </c>
      <c r="D1413" s="2">
        <v>45281.529340277775</v>
      </c>
      <c r="E1413" s="3" t="s">
        <v>903</v>
      </c>
      <c r="F1413" s="3">
        <v>9.6999999999999993</v>
      </c>
      <c r="G1413" s="2">
        <v>45281.525173611109</v>
      </c>
      <c r="H1413" s="3" t="s">
        <v>185</v>
      </c>
      <c r="I1413" s="3">
        <v>2.41</v>
      </c>
      <c r="J1413" s="3">
        <v>0.02</v>
      </c>
      <c r="K1413" s="2">
        <v>45281.518101851849</v>
      </c>
      <c r="L1413" s="3" t="s">
        <v>1073</v>
      </c>
      <c r="M1413" s="3" t="s">
        <v>1176</v>
      </c>
      <c r="N1413" s="2">
        <v>45281.630601851852</v>
      </c>
      <c r="O1413" s="3">
        <v>71.5</v>
      </c>
      <c r="P1413" s="3">
        <v>11.8</v>
      </c>
      <c r="Q1413" s="2">
        <v>45281.60837962963</v>
      </c>
      <c r="R1413" s="3" t="s">
        <v>556</v>
      </c>
      <c r="S1413" s="3" t="s">
        <v>30</v>
      </c>
      <c r="T1413" s="3">
        <v>0.02</v>
      </c>
      <c r="U1413" s="2">
        <v>45281.388888888891</v>
      </c>
      <c r="V1413" s="3" t="s">
        <v>900</v>
      </c>
      <c r="W1413" s="3" t="s">
        <v>874</v>
      </c>
      <c r="X1413" s="2">
        <v>45281.647523148145</v>
      </c>
      <c r="Y1413" s="3" t="s">
        <v>864</v>
      </c>
      <c r="Z1413" s="3">
        <v>10.1</v>
      </c>
      <c r="AA1413" s="2">
        <v>45281.63927083333</v>
      </c>
      <c r="AB1413" s="3" t="s">
        <v>1126</v>
      </c>
      <c r="AC1413" s="3">
        <v>1.73</v>
      </c>
      <c r="AD1413" s="3">
        <v>0.02</v>
      </c>
    </row>
    <row r="1414" spans="1:30" x14ac:dyDescent="0.25">
      <c r="A1414" s="2">
        <v>45281.434803240743</v>
      </c>
      <c r="B1414" s="3">
        <v>163</v>
      </c>
      <c r="C1414" s="3">
        <v>122</v>
      </c>
      <c r="D1414" s="2">
        <v>45281.530717592592</v>
      </c>
      <c r="E1414" s="3" t="s">
        <v>903</v>
      </c>
      <c r="F1414" s="3">
        <v>9.6999999999999993</v>
      </c>
      <c r="G1414" s="2">
        <v>45281.526469907403</v>
      </c>
      <c r="H1414" s="3" t="s">
        <v>768</v>
      </c>
      <c r="I1414" s="3">
        <v>2.3199999999999998</v>
      </c>
      <c r="J1414" s="3">
        <v>0.02</v>
      </c>
      <c r="K1414" s="2">
        <v>45281.519490740742</v>
      </c>
      <c r="L1414" s="3" t="s">
        <v>1006</v>
      </c>
      <c r="M1414" s="3" t="s">
        <v>1058</v>
      </c>
      <c r="N1414" s="2">
        <v>45281.631990740745</v>
      </c>
      <c r="O1414" s="3">
        <v>71.5</v>
      </c>
      <c r="P1414" s="3">
        <v>11.8</v>
      </c>
      <c r="Q1414" s="2">
        <v>45281.609768518523</v>
      </c>
      <c r="R1414" s="3" t="s">
        <v>567</v>
      </c>
      <c r="S1414" s="3" t="s">
        <v>30</v>
      </c>
      <c r="T1414" s="3">
        <v>0.02</v>
      </c>
      <c r="U1414" s="2">
        <v>45281.390231481477</v>
      </c>
      <c r="V1414" s="3" t="s">
        <v>900</v>
      </c>
      <c r="W1414" s="3" t="s">
        <v>874</v>
      </c>
      <c r="X1414" s="2">
        <v>45281.648912037039</v>
      </c>
      <c r="Y1414" s="3" t="s">
        <v>864</v>
      </c>
      <c r="Z1414" s="3">
        <v>10.1</v>
      </c>
      <c r="AA1414" s="2">
        <v>45281.640578703707</v>
      </c>
      <c r="AB1414" s="3" t="s">
        <v>525</v>
      </c>
      <c r="AC1414" s="3">
        <v>1.7</v>
      </c>
      <c r="AD1414" s="3">
        <v>0.02</v>
      </c>
    </row>
    <row r="1415" spans="1:30" x14ac:dyDescent="0.25">
      <c r="A1415" s="2">
        <v>45281.436192129629</v>
      </c>
      <c r="B1415" s="3">
        <v>149</v>
      </c>
      <c r="C1415" s="3">
        <v>112</v>
      </c>
      <c r="D1415" s="2">
        <v>45281.533414351856</v>
      </c>
      <c r="E1415" s="3" t="s">
        <v>903</v>
      </c>
      <c r="F1415" s="3">
        <v>9.6999999999999993</v>
      </c>
      <c r="G1415" s="2">
        <v>45281.527858796297</v>
      </c>
      <c r="H1415" s="3" t="s">
        <v>831</v>
      </c>
      <c r="I1415" s="3">
        <v>2.35</v>
      </c>
      <c r="J1415" s="3">
        <v>0.02</v>
      </c>
      <c r="K1415" s="2">
        <v>45281.520879629628</v>
      </c>
      <c r="L1415" s="3" t="s">
        <v>1006</v>
      </c>
      <c r="M1415" s="3" t="s">
        <v>1058</v>
      </c>
      <c r="N1415" s="2">
        <v>45281.633379629631</v>
      </c>
      <c r="O1415" s="3" t="s">
        <v>899</v>
      </c>
      <c r="P1415" s="3">
        <v>11.7</v>
      </c>
      <c r="Q1415" s="2">
        <v>45281.611157407402</v>
      </c>
      <c r="R1415" s="3" t="s">
        <v>559</v>
      </c>
      <c r="S1415" s="3" t="s">
        <v>30</v>
      </c>
      <c r="T1415" s="3">
        <v>0.02</v>
      </c>
      <c r="U1415" s="2">
        <v>45281.390289351853</v>
      </c>
      <c r="V1415" s="3" t="s">
        <v>900</v>
      </c>
      <c r="W1415" s="3" t="s">
        <v>874</v>
      </c>
      <c r="AA1415" s="2">
        <v>45281.640625</v>
      </c>
      <c r="AB1415" s="3" t="s">
        <v>525</v>
      </c>
      <c r="AC1415" s="3">
        <v>1.7</v>
      </c>
      <c r="AD1415" s="3">
        <v>0.02</v>
      </c>
    </row>
    <row r="1416" spans="1:30" x14ac:dyDescent="0.25">
      <c r="A1416" s="2">
        <v>45281.437581018516</v>
      </c>
      <c r="B1416" s="3">
        <v>149</v>
      </c>
      <c r="C1416" s="3">
        <v>112</v>
      </c>
      <c r="D1416" s="2">
        <v>45281.533460648148</v>
      </c>
      <c r="E1416" s="3" t="s">
        <v>903</v>
      </c>
      <c r="F1416" s="3">
        <v>9.6999999999999993</v>
      </c>
      <c r="G1416" s="2">
        <v>45281.527916666666</v>
      </c>
      <c r="H1416" s="3" t="s">
        <v>831</v>
      </c>
      <c r="I1416" s="3">
        <v>2.35</v>
      </c>
      <c r="J1416" s="3">
        <v>0.02</v>
      </c>
      <c r="K1416" s="2">
        <v>45281.522268518514</v>
      </c>
      <c r="L1416" s="3" t="s">
        <v>1035</v>
      </c>
      <c r="M1416" s="3" t="s">
        <v>1305</v>
      </c>
      <c r="N1416" s="2">
        <v>45281.634768518517</v>
      </c>
      <c r="O1416" s="3">
        <v>72.5</v>
      </c>
      <c r="P1416" s="3">
        <v>11.7</v>
      </c>
      <c r="Q1416" s="2">
        <v>45281.612546296295</v>
      </c>
      <c r="R1416" s="3" t="s">
        <v>560</v>
      </c>
      <c r="S1416" s="3" t="s">
        <v>30</v>
      </c>
      <c r="T1416" s="3">
        <v>0.02</v>
      </c>
      <c r="U1416" s="2">
        <v>45281.39162037037</v>
      </c>
      <c r="V1416" s="3" t="s">
        <v>888</v>
      </c>
      <c r="W1416" s="3" t="s">
        <v>1431</v>
      </c>
      <c r="AA1416" s="2">
        <v>45281.640682870369</v>
      </c>
      <c r="AB1416" s="3" t="s">
        <v>525</v>
      </c>
      <c r="AC1416" s="3">
        <v>1.7</v>
      </c>
      <c r="AD1416" s="3">
        <v>0.02</v>
      </c>
    </row>
    <row r="1417" spans="1:30" x14ac:dyDescent="0.25">
      <c r="A1417" s="2">
        <v>45281.438958333332</v>
      </c>
      <c r="B1417" s="3">
        <v>120</v>
      </c>
      <c r="C1417" s="3">
        <v>89</v>
      </c>
      <c r="D1417" s="2">
        <v>45281.537662037037</v>
      </c>
      <c r="E1417" s="3" t="s">
        <v>903</v>
      </c>
      <c r="F1417" s="3">
        <v>9.8000000000000007</v>
      </c>
      <c r="G1417" s="2">
        <v>45281.52924768519</v>
      </c>
      <c r="H1417" s="3" t="s">
        <v>815</v>
      </c>
      <c r="I1417" s="3">
        <v>2.35</v>
      </c>
      <c r="J1417" s="3">
        <v>0.02</v>
      </c>
      <c r="K1417" s="2">
        <v>45281.523657407408</v>
      </c>
      <c r="L1417" s="3" t="s">
        <v>1284</v>
      </c>
      <c r="M1417" s="3" t="s">
        <v>879</v>
      </c>
      <c r="N1417" s="2">
        <v>45281.636157407411</v>
      </c>
      <c r="O1417" s="3" t="s">
        <v>897</v>
      </c>
      <c r="P1417" s="3">
        <v>11.7</v>
      </c>
      <c r="Q1417" s="2">
        <v>45281.613935185189</v>
      </c>
      <c r="R1417" s="3" t="s">
        <v>567</v>
      </c>
      <c r="S1417" s="3" t="s">
        <v>30</v>
      </c>
      <c r="T1417" s="3">
        <v>0.02</v>
      </c>
      <c r="U1417" s="2">
        <v>45281.391666666663</v>
      </c>
      <c r="V1417" s="3" t="s">
        <v>888</v>
      </c>
      <c r="W1417" s="3" t="s">
        <v>1431</v>
      </c>
      <c r="AA1417" s="2">
        <v>45281.641967592594</v>
      </c>
      <c r="AB1417" s="3" t="s">
        <v>549</v>
      </c>
      <c r="AC1417" s="3">
        <v>1.66</v>
      </c>
      <c r="AD1417" s="3">
        <v>0.02</v>
      </c>
    </row>
    <row r="1418" spans="1:30" x14ac:dyDescent="0.25">
      <c r="A1418" s="2">
        <v>45281.440347222218</v>
      </c>
      <c r="B1418" s="3">
        <v>104</v>
      </c>
      <c r="C1418" s="3">
        <v>78</v>
      </c>
      <c r="D1418" s="2">
        <v>45281.538969907408</v>
      </c>
      <c r="E1418" s="3" t="s">
        <v>903</v>
      </c>
      <c r="F1418" s="3">
        <v>9.6999999999999993</v>
      </c>
      <c r="G1418" s="2">
        <v>45281.529305555552</v>
      </c>
      <c r="H1418" s="3" t="s">
        <v>815</v>
      </c>
      <c r="I1418" s="3">
        <v>2.35</v>
      </c>
      <c r="J1418" s="3">
        <v>0.02</v>
      </c>
      <c r="K1418" s="2">
        <v>45281.525046296301</v>
      </c>
      <c r="L1418" s="3" t="s">
        <v>1284</v>
      </c>
      <c r="M1418" s="3" t="s">
        <v>879</v>
      </c>
      <c r="N1418" s="2">
        <v>45281.637546296297</v>
      </c>
      <c r="O1418" s="3">
        <v>73.5</v>
      </c>
      <c r="P1418" s="3">
        <v>11.6</v>
      </c>
      <c r="Q1418" s="2">
        <v>45281.615324074075</v>
      </c>
      <c r="R1418" s="3" t="s">
        <v>550</v>
      </c>
      <c r="S1418" s="3" t="s">
        <v>30</v>
      </c>
      <c r="T1418" s="3">
        <v>0.02</v>
      </c>
      <c r="U1418" s="2">
        <v>45281.393009259264</v>
      </c>
      <c r="V1418" s="3" t="s">
        <v>890</v>
      </c>
      <c r="W1418" s="3" t="s">
        <v>881</v>
      </c>
      <c r="AA1418" s="2">
        <v>45281.64335648148</v>
      </c>
      <c r="AB1418" s="3" t="s">
        <v>848</v>
      </c>
      <c r="AC1418" s="3">
        <v>1.81</v>
      </c>
      <c r="AD1418" s="3">
        <v>0.02</v>
      </c>
    </row>
    <row r="1419" spans="1:30" x14ac:dyDescent="0.25">
      <c r="A1419" s="2">
        <v>45281.441747685181</v>
      </c>
      <c r="B1419" s="3">
        <v>104</v>
      </c>
      <c r="C1419" s="3">
        <v>78</v>
      </c>
      <c r="D1419" s="2">
        <v>45281.539016203707</v>
      </c>
      <c r="E1419" s="3" t="s">
        <v>903</v>
      </c>
      <c r="F1419" s="3">
        <v>9.6999999999999993</v>
      </c>
      <c r="G1419" s="2">
        <v>45281.529340277775</v>
      </c>
      <c r="H1419" s="3" t="s">
        <v>815</v>
      </c>
      <c r="I1419" s="3">
        <v>2.35</v>
      </c>
      <c r="J1419" s="3">
        <v>0.02</v>
      </c>
      <c r="K1419" s="2">
        <v>45281.52643518518</v>
      </c>
      <c r="L1419" s="3" t="s">
        <v>1284</v>
      </c>
      <c r="M1419" s="3" t="s">
        <v>894</v>
      </c>
      <c r="N1419" s="2">
        <v>45281.638935185183</v>
      </c>
      <c r="O1419" s="3" t="s">
        <v>896</v>
      </c>
      <c r="P1419" s="3">
        <v>11.6</v>
      </c>
      <c r="Q1419" s="2">
        <v>45281.616712962961</v>
      </c>
      <c r="R1419" s="3" t="s">
        <v>567</v>
      </c>
      <c r="S1419" s="3" t="s">
        <v>30</v>
      </c>
      <c r="T1419" s="3">
        <v>0.02</v>
      </c>
      <c r="U1419" s="2">
        <v>45281.39439814815</v>
      </c>
      <c r="V1419" s="3" t="s">
        <v>890</v>
      </c>
      <c r="W1419" s="3" t="s">
        <v>881</v>
      </c>
      <c r="AA1419" s="2">
        <v>45281.644745370373</v>
      </c>
      <c r="AB1419" s="3" t="s">
        <v>807</v>
      </c>
      <c r="AC1419" s="3">
        <v>1.85</v>
      </c>
      <c r="AD1419" s="3">
        <v>0.02</v>
      </c>
    </row>
    <row r="1420" spans="1:30" x14ac:dyDescent="0.25">
      <c r="A1420" s="2">
        <v>45281.443136574075</v>
      </c>
      <c r="B1420" s="3">
        <v>101</v>
      </c>
      <c r="C1420" s="3">
        <v>72</v>
      </c>
      <c r="D1420" s="2">
        <v>45281.53907407407</v>
      </c>
      <c r="E1420" s="3" t="s">
        <v>903</v>
      </c>
      <c r="F1420" s="3">
        <v>9.6999999999999993</v>
      </c>
      <c r="G1420" s="2">
        <v>45281.530717592592</v>
      </c>
      <c r="H1420" s="3" t="s">
        <v>816</v>
      </c>
      <c r="I1420" s="3">
        <v>2.29</v>
      </c>
      <c r="J1420" s="3">
        <v>0.02</v>
      </c>
      <c r="K1420" s="2">
        <v>45281.527824074074</v>
      </c>
      <c r="L1420" s="3" t="s">
        <v>1290</v>
      </c>
      <c r="M1420" s="3" t="s">
        <v>1291</v>
      </c>
      <c r="N1420" s="2">
        <v>45281.640324074076</v>
      </c>
      <c r="O1420" s="3" t="s">
        <v>896</v>
      </c>
      <c r="P1420" s="3">
        <v>11.5</v>
      </c>
      <c r="Q1420" s="2">
        <v>45281.618101851855</v>
      </c>
      <c r="R1420" s="3" t="s">
        <v>525</v>
      </c>
      <c r="S1420" s="3" t="s">
        <v>30</v>
      </c>
      <c r="T1420" s="3">
        <v>0.02</v>
      </c>
      <c r="U1420" s="2">
        <v>45281.395787037036</v>
      </c>
      <c r="V1420" s="3" t="s">
        <v>868</v>
      </c>
      <c r="W1420" s="3" t="s">
        <v>1292</v>
      </c>
      <c r="AA1420" s="2">
        <v>45281.646134259259</v>
      </c>
      <c r="AB1420" s="3" t="s">
        <v>543</v>
      </c>
      <c r="AC1420" s="3">
        <v>1.54</v>
      </c>
      <c r="AD1420" s="3">
        <v>0.02</v>
      </c>
    </row>
    <row r="1421" spans="1:30" x14ac:dyDescent="0.25">
      <c r="A1421" s="2">
        <v>45281.444525462968</v>
      </c>
      <c r="B1421" s="3">
        <v>71</v>
      </c>
      <c r="C1421" s="3">
        <v>43</v>
      </c>
      <c r="D1421" s="2">
        <v>45281.540358796294</v>
      </c>
      <c r="E1421" s="3">
        <v>78.5</v>
      </c>
      <c r="F1421" s="3">
        <v>9.6999999999999993</v>
      </c>
      <c r="G1421" s="2">
        <v>45281.533414351856</v>
      </c>
      <c r="H1421" s="3" t="s">
        <v>828</v>
      </c>
      <c r="I1421" s="3">
        <v>2.3199999999999998</v>
      </c>
      <c r="J1421" s="3">
        <v>0.02</v>
      </c>
      <c r="K1421" s="2">
        <v>45281.529212962967</v>
      </c>
      <c r="L1421" s="3" t="s">
        <v>1290</v>
      </c>
      <c r="M1421" s="3" t="s">
        <v>1291</v>
      </c>
      <c r="N1421" s="2">
        <v>45281.641712962963</v>
      </c>
      <c r="O1421" s="3">
        <v>74.5</v>
      </c>
      <c r="P1421" s="3">
        <v>11.5</v>
      </c>
      <c r="Q1421" s="2">
        <v>45281.619490740741</v>
      </c>
      <c r="R1421" s="3" t="s">
        <v>549</v>
      </c>
      <c r="S1421" s="3" t="s">
        <v>30</v>
      </c>
      <c r="T1421" s="3">
        <v>0.02</v>
      </c>
      <c r="U1421" s="2">
        <v>45281.397175925929</v>
      </c>
      <c r="V1421" s="3" t="s">
        <v>884</v>
      </c>
      <c r="W1421" s="3" t="s">
        <v>1283</v>
      </c>
      <c r="AA1421" s="2">
        <v>45281.647523148145</v>
      </c>
      <c r="AB1421" s="3" t="s">
        <v>554</v>
      </c>
      <c r="AC1421" s="3">
        <v>1.44</v>
      </c>
      <c r="AD1421" s="3">
        <v>0.02</v>
      </c>
    </row>
    <row r="1422" spans="1:30" x14ac:dyDescent="0.25">
      <c r="A1422" s="2">
        <v>45281.445914351847</v>
      </c>
      <c r="B1422" s="3">
        <v>71</v>
      </c>
      <c r="C1422" s="3">
        <v>43</v>
      </c>
      <c r="D1422" s="2">
        <v>45281.540405092594</v>
      </c>
      <c r="E1422" s="3">
        <v>78.5</v>
      </c>
      <c r="F1422" s="3">
        <v>9.6999999999999993</v>
      </c>
      <c r="G1422" s="2">
        <v>45281.533460648148</v>
      </c>
      <c r="H1422" s="3" t="s">
        <v>828</v>
      </c>
      <c r="I1422" s="3">
        <v>2.3199999999999998</v>
      </c>
      <c r="J1422" s="3">
        <v>0.02</v>
      </c>
      <c r="K1422" s="2">
        <v>45281.530601851853</v>
      </c>
      <c r="L1422" s="3" t="s">
        <v>1289</v>
      </c>
      <c r="M1422" s="3" t="s">
        <v>892</v>
      </c>
      <c r="N1422" s="2">
        <v>45281.643101851849</v>
      </c>
      <c r="O1422" s="3">
        <v>74.5</v>
      </c>
      <c r="P1422" s="3">
        <v>11.5</v>
      </c>
      <c r="Q1422" s="2">
        <v>45281.620879629627</v>
      </c>
      <c r="R1422" s="3" t="s">
        <v>522</v>
      </c>
      <c r="S1422" s="3" t="s">
        <v>30</v>
      </c>
      <c r="T1422" s="3">
        <v>0.02</v>
      </c>
      <c r="U1422" s="2">
        <v>45281.398564814815</v>
      </c>
      <c r="V1422" s="3" t="s">
        <v>884</v>
      </c>
      <c r="W1422" s="3" t="s">
        <v>1283</v>
      </c>
      <c r="AA1422" s="2">
        <v>45281.648912037039</v>
      </c>
      <c r="AB1422" s="3" t="s">
        <v>526</v>
      </c>
      <c r="AC1422" s="3">
        <v>1.71</v>
      </c>
      <c r="AD1422" s="3">
        <v>0.02</v>
      </c>
    </row>
    <row r="1423" spans="1:30" x14ac:dyDescent="0.25">
      <c r="A1423" s="2">
        <v>45281.44730324074</v>
      </c>
      <c r="B1423" s="3">
        <v>103</v>
      </c>
      <c r="C1423" s="3">
        <v>60</v>
      </c>
      <c r="D1423" s="2">
        <v>45281.540439814809</v>
      </c>
      <c r="E1423" s="3">
        <v>78.5</v>
      </c>
      <c r="F1423" s="3">
        <v>9.6999999999999993</v>
      </c>
      <c r="G1423" s="2">
        <v>45281.537662037037</v>
      </c>
      <c r="H1423" s="3" t="s">
        <v>575</v>
      </c>
      <c r="I1423" s="3">
        <v>2.2599999999999998</v>
      </c>
      <c r="J1423" s="3">
        <v>0.02</v>
      </c>
      <c r="K1423" s="2">
        <v>45281.531990740739</v>
      </c>
      <c r="L1423" s="3" t="s">
        <v>1274</v>
      </c>
      <c r="M1423" s="3" t="s">
        <v>895</v>
      </c>
      <c r="N1423" s="2">
        <v>45281.644490740742</v>
      </c>
      <c r="O1423" s="3">
        <v>74.5</v>
      </c>
      <c r="P1423" s="3">
        <v>11.5</v>
      </c>
      <c r="Q1423" s="2">
        <v>45281.62226851852</v>
      </c>
      <c r="R1423" s="3" t="s">
        <v>533</v>
      </c>
      <c r="S1423" s="3" t="s">
        <v>30</v>
      </c>
      <c r="T1423" s="3">
        <v>0.02</v>
      </c>
      <c r="U1423" s="2">
        <v>45281.399027777778</v>
      </c>
      <c r="V1423" s="3" t="s">
        <v>1099</v>
      </c>
      <c r="W1423" s="3" t="s">
        <v>1032</v>
      </c>
    </row>
    <row r="1424" spans="1:30" x14ac:dyDescent="0.25">
      <c r="A1424" s="2">
        <v>45281.448680555557</v>
      </c>
      <c r="B1424" s="3">
        <v>73</v>
      </c>
      <c r="C1424" s="3">
        <v>43</v>
      </c>
      <c r="D1424" s="2">
        <v>45281.541747685187</v>
      </c>
      <c r="E1424" s="3">
        <v>78.5</v>
      </c>
      <c r="F1424" s="3">
        <v>9.6999999999999993</v>
      </c>
      <c r="G1424" s="2">
        <v>45281.538969907408</v>
      </c>
      <c r="H1424" s="3" t="s">
        <v>568</v>
      </c>
      <c r="I1424" s="3">
        <v>2.21</v>
      </c>
      <c r="J1424" s="3">
        <v>0.02</v>
      </c>
      <c r="K1424" s="2">
        <v>45281.533379629633</v>
      </c>
      <c r="L1424" s="3" t="s">
        <v>1274</v>
      </c>
      <c r="M1424" s="3" t="s">
        <v>895</v>
      </c>
      <c r="N1424" s="2">
        <v>45281.645879629628</v>
      </c>
      <c r="O1424" s="3">
        <v>74.5</v>
      </c>
      <c r="P1424" s="3">
        <v>11.5</v>
      </c>
      <c r="Q1424" s="2">
        <v>45281.623657407406</v>
      </c>
      <c r="R1424" s="3" t="s">
        <v>567</v>
      </c>
      <c r="S1424" s="3" t="s">
        <v>30</v>
      </c>
      <c r="T1424" s="3">
        <v>0.02</v>
      </c>
      <c r="U1424" s="2">
        <v>45281.399976851855</v>
      </c>
      <c r="V1424" s="3" t="s">
        <v>1099</v>
      </c>
      <c r="W1424" s="3" t="s">
        <v>1032</v>
      </c>
    </row>
    <row r="1425" spans="1:23" x14ac:dyDescent="0.25">
      <c r="A1425" s="2">
        <v>45281.45008101852</v>
      </c>
      <c r="B1425" s="3">
        <v>73</v>
      </c>
      <c r="C1425" s="3">
        <v>43</v>
      </c>
      <c r="D1425" s="2">
        <v>45281.54178240741</v>
      </c>
      <c r="E1425" s="3">
        <v>78.5</v>
      </c>
      <c r="F1425" s="3">
        <v>9.6999999999999993</v>
      </c>
      <c r="G1425" s="2">
        <v>45281.539016203707</v>
      </c>
      <c r="H1425" s="3" t="s">
        <v>568</v>
      </c>
      <c r="I1425" s="3">
        <v>2.21</v>
      </c>
      <c r="J1425" s="3">
        <v>0.02</v>
      </c>
      <c r="K1425" s="2">
        <v>45281.534768518519</v>
      </c>
      <c r="L1425" s="3" t="s">
        <v>944</v>
      </c>
      <c r="M1425" s="3" t="s">
        <v>898</v>
      </c>
      <c r="N1425" s="2">
        <v>45281.647268518514</v>
      </c>
      <c r="O1425" s="3">
        <v>74.5</v>
      </c>
      <c r="P1425" s="3">
        <v>11.5</v>
      </c>
      <c r="Q1425" s="2">
        <v>45281.625046296293</v>
      </c>
      <c r="R1425" s="3" t="s">
        <v>559</v>
      </c>
      <c r="S1425" s="3" t="s">
        <v>30</v>
      </c>
      <c r="T1425" s="3">
        <v>0.02</v>
      </c>
      <c r="U1425" s="2">
        <v>45281.401342592595</v>
      </c>
      <c r="V1425" s="3" t="s">
        <v>1052</v>
      </c>
      <c r="W1425" s="3" t="s">
        <v>1184</v>
      </c>
    </row>
    <row r="1426" spans="1:23" x14ac:dyDescent="0.25">
      <c r="A1426" s="2">
        <v>45281.451469907406</v>
      </c>
      <c r="B1426" s="3">
        <v>91</v>
      </c>
      <c r="C1426" s="3">
        <v>50</v>
      </c>
      <c r="D1426" s="2">
        <v>45281.543171296296</v>
      </c>
      <c r="E1426" s="3">
        <v>78.5</v>
      </c>
      <c r="F1426" s="3">
        <v>9.6999999999999993</v>
      </c>
      <c r="G1426" s="2">
        <v>45281.53907407407</v>
      </c>
      <c r="H1426" s="3" t="s">
        <v>568</v>
      </c>
      <c r="I1426" s="3">
        <v>2.21</v>
      </c>
      <c r="J1426" s="3">
        <v>0.02</v>
      </c>
      <c r="K1426" s="2">
        <v>45281.536157407405</v>
      </c>
      <c r="L1426" s="3" t="s">
        <v>1091</v>
      </c>
      <c r="M1426" s="3" t="s">
        <v>924</v>
      </c>
      <c r="N1426" s="2">
        <v>45281.648657407408</v>
      </c>
      <c r="O1426" s="3" t="s">
        <v>900</v>
      </c>
      <c r="P1426" s="3">
        <v>11.5</v>
      </c>
      <c r="Q1426" s="2">
        <v>45281.626435185186</v>
      </c>
      <c r="R1426" s="3" t="s">
        <v>556</v>
      </c>
      <c r="S1426" s="3" t="s">
        <v>30</v>
      </c>
      <c r="T1426" s="3">
        <v>0.02</v>
      </c>
      <c r="U1426" s="2">
        <v>45281.402731481481</v>
      </c>
      <c r="V1426" s="3" t="s">
        <v>1052</v>
      </c>
      <c r="W1426" s="3" t="s">
        <v>1184</v>
      </c>
    </row>
    <row r="1427" spans="1:23" x14ac:dyDescent="0.25">
      <c r="A1427" s="2">
        <v>45281.452847222223</v>
      </c>
      <c r="B1427" s="3">
        <v>86</v>
      </c>
      <c r="C1427" s="3">
        <v>51</v>
      </c>
      <c r="D1427" s="2">
        <v>45281.543229166666</v>
      </c>
      <c r="E1427" s="3">
        <v>78.5</v>
      </c>
      <c r="F1427" s="3">
        <v>9.6999999999999993</v>
      </c>
      <c r="G1427" s="2">
        <v>45281.540358796294</v>
      </c>
      <c r="H1427" s="3" t="s">
        <v>543</v>
      </c>
      <c r="I1427" s="3">
        <v>2.25</v>
      </c>
      <c r="J1427" s="3">
        <v>0.02</v>
      </c>
      <c r="K1427" s="2">
        <v>45281.537546296298</v>
      </c>
      <c r="L1427" s="3" t="s">
        <v>1091</v>
      </c>
      <c r="M1427" s="3" t="s">
        <v>924</v>
      </c>
      <c r="N1427" s="2">
        <v>45281.650046296301</v>
      </c>
      <c r="O1427" s="3">
        <v>74.5</v>
      </c>
      <c r="P1427" s="3">
        <v>11.4</v>
      </c>
      <c r="Q1427" s="2">
        <v>45281.627824074079</v>
      </c>
      <c r="R1427" s="3" t="s">
        <v>552</v>
      </c>
      <c r="S1427" s="3" t="s">
        <v>30</v>
      </c>
      <c r="T1427" s="3">
        <v>0.02</v>
      </c>
      <c r="U1427" s="2">
        <v>45281.404120370367</v>
      </c>
      <c r="V1427" s="3" t="s">
        <v>925</v>
      </c>
      <c r="W1427" s="3" t="s">
        <v>903</v>
      </c>
    </row>
    <row r="1428" spans="1:23" x14ac:dyDescent="0.25">
      <c r="A1428" s="2">
        <v>45281.454236111109</v>
      </c>
      <c r="B1428" s="3">
        <v>86</v>
      </c>
      <c r="C1428" s="3">
        <v>51</v>
      </c>
      <c r="D1428" s="2">
        <v>45281.544525462959</v>
      </c>
      <c r="E1428" s="3">
        <v>78.5</v>
      </c>
      <c r="F1428" s="3">
        <v>9.6999999999999993</v>
      </c>
      <c r="G1428" s="2">
        <v>45281.540405092594</v>
      </c>
      <c r="H1428" s="3" t="s">
        <v>543</v>
      </c>
      <c r="I1428" s="3">
        <v>2.25</v>
      </c>
      <c r="J1428" s="3">
        <v>0.02</v>
      </c>
      <c r="K1428" s="2">
        <v>45281.538935185185</v>
      </c>
      <c r="L1428" s="3" t="s">
        <v>1027</v>
      </c>
      <c r="M1428" s="3" t="s">
        <v>1306</v>
      </c>
      <c r="Q1428" s="2">
        <v>45281.629212962958</v>
      </c>
      <c r="R1428" s="3" t="s">
        <v>552</v>
      </c>
      <c r="S1428" s="3" t="s">
        <v>30</v>
      </c>
      <c r="T1428" s="3">
        <v>0.02</v>
      </c>
      <c r="U1428" s="2">
        <v>45281.405277777776</v>
      </c>
      <c r="V1428" s="3"/>
      <c r="W1428" s="3" t="s">
        <v>903</v>
      </c>
    </row>
    <row r="1429" spans="1:23" x14ac:dyDescent="0.25">
      <c r="A1429" s="2">
        <v>45281.455636574072</v>
      </c>
      <c r="B1429" s="3">
        <v>102</v>
      </c>
      <c r="C1429" s="3">
        <v>58</v>
      </c>
      <c r="D1429" s="2">
        <v>45281.544571759259</v>
      </c>
      <c r="E1429" s="3">
        <v>78.5</v>
      </c>
      <c r="F1429" s="3">
        <v>9.6999999999999993</v>
      </c>
      <c r="G1429" s="2">
        <v>45281.540439814809</v>
      </c>
      <c r="H1429" s="3" t="s">
        <v>543</v>
      </c>
      <c r="I1429" s="3">
        <v>2.25</v>
      </c>
      <c r="J1429" s="3">
        <v>0.02</v>
      </c>
      <c r="K1429" s="2">
        <v>45281.540324074071</v>
      </c>
      <c r="L1429" s="3" t="s">
        <v>1054</v>
      </c>
      <c r="M1429" s="3" t="s">
        <v>924</v>
      </c>
      <c r="Q1429" s="2">
        <v>45281.630601851852</v>
      </c>
      <c r="R1429" s="3" t="s">
        <v>524</v>
      </c>
      <c r="S1429" s="3" t="s">
        <v>30</v>
      </c>
      <c r="T1429" s="3">
        <v>0.02</v>
      </c>
      <c r="U1429" s="2">
        <v>45281.405509259261</v>
      </c>
      <c r="V1429" s="3" t="s">
        <v>1279</v>
      </c>
      <c r="W1429" s="3" t="s">
        <v>903</v>
      </c>
    </row>
    <row r="1430" spans="1:23" x14ac:dyDescent="0.25">
      <c r="A1430" s="2">
        <v>45281.457025462965</v>
      </c>
      <c r="B1430" s="3">
        <v>118</v>
      </c>
      <c r="C1430" s="3">
        <v>74</v>
      </c>
      <c r="D1430" s="2">
        <v>45281.544618055559</v>
      </c>
      <c r="E1430" s="3">
        <v>78.5</v>
      </c>
      <c r="F1430" s="3">
        <v>9.6999999999999993</v>
      </c>
      <c r="G1430" s="2">
        <v>45281.541747685187</v>
      </c>
      <c r="H1430" s="3" t="s">
        <v>809</v>
      </c>
      <c r="I1430" s="3">
        <v>2.21</v>
      </c>
      <c r="J1430" s="3">
        <v>0.02</v>
      </c>
      <c r="K1430" s="2">
        <v>45281.541712962964</v>
      </c>
      <c r="L1430" s="3" t="s">
        <v>1054</v>
      </c>
      <c r="M1430" s="3" t="s">
        <v>924</v>
      </c>
      <c r="Q1430" s="2">
        <v>45281.631990740745</v>
      </c>
      <c r="R1430" s="3" t="s">
        <v>848</v>
      </c>
      <c r="S1430" s="3" t="s">
        <v>30</v>
      </c>
      <c r="T1430" s="3">
        <v>0.02</v>
      </c>
      <c r="U1430" s="2">
        <v>45281.406898148147</v>
      </c>
      <c r="V1430" s="3" t="s">
        <v>1279</v>
      </c>
      <c r="W1430" s="3" t="s">
        <v>903</v>
      </c>
    </row>
    <row r="1431" spans="1:23" x14ac:dyDescent="0.25">
      <c r="A1431" s="2">
        <v>45281.458414351851</v>
      </c>
      <c r="B1431" s="3">
        <v>118</v>
      </c>
      <c r="C1431" s="3">
        <v>74</v>
      </c>
      <c r="D1431" s="2">
        <v>45281.545914351853</v>
      </c>
      <c r="E1431" s="3">
        <v>78.5</v>
      </c>
      <c r="F1431" s="3">
        <v>9.8000000000000007</v>
      </c>
      <c r="G1431" s="2">
        <v>45281.54178240741</v>
      </c>
      <c r="H1431" s="3" t="s">
        <v>809</v>
      </c>
      <c r="I1431" s="3">
        <v>2.21</v>
      </c>
      <c r="J1431" s="3">
        <v>0.02</v>
      </c>
      <c r="K1431" s="2">
        <v>45281.54310185185</v>
      </c>
      <c r="L1431" s="3" t="s">
        <v>1300</v>
      </c>
      <c r="M1431" s="3" t="s">
        <v>927</v>
      </c>
      <c r="Q1431" s="2">
        <v>45281.633379629631</v>
      </c>
      <c r="R1431" s="3" t="s">
        <v>521</v>
      </c>
      <c r="S1431" s="3" t="s">
        <v>30</v>
      </c>
      <c r="T1431" s="3">
        <v>0.02</v>
      </c>
      <c r="U1431" s="2">
        <v>45281.408287037033</v>
      </c>
      <c r="V1431" s="3" t="s">
        <v>1286</v>
      </c>
      <c r="W1431" s="3" t="s">
        <v>913</v>
      </c>
    </row>
    <row r="1432" spans="1:23" x14ac:dyDescent="0.25">
      <c r="A1432" s="2">
        <v>45281.458645833336</v>
      </c>
      <c r="B1432" s="3">
        <v>194</v>
      </c>
      <c r="C1432" s="3">
        <v>141</v>
      </c>
      <c r="D1432" s="2">
        <v>45281.545949074076</v>
      </c>
      <c r="E1432" s="3">
        <v>78.5</v>
      </c>
      <c r="F1432" s="3">
        <v>9.8000000000000007</v>
      </c>
      <c r="G1432" s="2">
        <v>45281.543171296296</v>
      </c>
      <c r="H1432" s="3" t="s">
        <v>513</v>
      </c>
      <c r="I1432" s="3">
        <v>2.15</v>
      </c>
      <c r="J1432" s="3">
        <v>0.02</v>
      </c>
      <c r="K1432" s="2">
        <v>45281.544490740736</v>
      </c>
      <c r="L1432" s="3" t="s">
        <v>1270</v>
      </c>
      <c r="M1432" s="3" t="s">
        <v>1280</v>
      </c>
      <c r="Q1432" s="2">
        <v>45281.634768518517</v>
      </c>
      <c r="R1432" s="3" t="s">
        <v>568</v>
      </c>
      <c r="S1432" s="3" t="s">
        <v>30</v>
      </c>
      <c r="T1432" s="3">
        <v>0.02</v>
      </c>
      <c r="U1432" s="2">
        <v>45281.409675925926</v>
      </c>
      <c r="V1432" s="3" t="s">
        <v>1180</v>
      </c>
      <c r="W1432" s="3" t="s">
        <v>879</v>
      </c>
    </row>
    <row r="1433" spans="1:23" x14ac:dyDescent="0.25">
      <c r="A1433" s="2">
        <v>45281.459803240738</v>
      </c>
      <c r="B1433" s="3">
        <v>194</v>
      </c>
      <c r="C1433" s="3">
        <v>141</v>
      </c>
      <c r="D1433" s="2">
        <v>45281.545983796299</v>
      </c>
      <c r="E1433" s="3">
        <v>78.5</v>
      </c>
      <c r="F1433" s="3">
        <v>9.8000000000000007</v>
      </c>
      <c r="G1433" s="2">
        <v>45281.543229166666</v>
      </c>
      <c r="H1433" s="3" t="s">
        <v>513</v>
      </c>
      <c r="I1433" s="3">
        <v>2.15</v>
      </c>
      <c r="J1433" s="3">
        <v>0.02</v>
      </c>
      <c r="K1433" s="2">
        <v>45281.54587962963</v>
      </c>
      <c r="L1433" s="3" t="s">
        <v>1270</v>
      </c>
      <c r="M1433" s="3" t="s">
        <v>1280</v>
      </c>
      <c r="Q1433" s="2">
        <v>45281.636157407411</v>
      </c>
      <c r="R1433" s="3" t="s">
        <v>811</v>
      </c>
      <c r="S1433" s="3" t="s">
        <v>30</v>
      </c>
      <c r="T1433" s="3">
        <v>0.02</v>
      </c>
      <c r="U1433" s="2">
        <v>45281.41106481482</v>
      </c>
      <c r="V1433" s="3" t="s">
        <v>1180</v>
      </c>
      <c r="W1433" s="3" t="s">
        <v>879</v>
      </c>
    </row>
    <row r="1434" spans="1:23" x14ac:dyDescent="0.25">
      <c r="A1434" s="2">
        <v>45281.461192129631</v>
      </c>
      <c r="B1434" s="3">
        <v>210</v>
      </c>
      <c r="C1434" s="3">
        <v>157</v>
      </c>
      <c r="D1434" s="2">
        <v>45281.547303240739</v>
      </c>
      <c r="E1434" s="3" t="s">
        <v>903</v>
      </c>
      <c r="F1434" s="3">
        <v>9.6999999999999993</v>
      </c>
      <c r="G1434" s="2">
        <v>45281.544525462959</v>
      </c>
      <c r="H1434" s="3" t="s">
        <v>513</v>
      </c>
      <c r="I1434" s="3">
        <v>2.1</v>
      </c>
      <c r="J1434" s="3">
        <v>0.02</v>
      </c>
      <c r="K1434" s="2">
        <v>45281.547268518523</v>
      </c>
      <c r="L1434" s="3" t="s">
        <v>941</v>
      </c>
      <c r="M1434" s="3" t="s">
        <v>1307</v>
      </c>
      <c r="Q1434" s="2">
        <v>45281.637546296297</v>
      </c>
      <c r="R1434" s="3" t="s">
        <v>836</v>
      </c>
      <c r="S1434" s="3" t="s">
        <v>30</v>
      </c>
      <c r="T1434" s="3">
        <v>0.02</v>
      </c>
      <c r="U1434" s="2">
        <v>45281.412453703699</v>
      </c>
      <c r="V1434" s="3" t="s">
        <v>865</v>
      </c>
      <c r="W1434" s="3" t="s">
        <v>885</v>
      </c>
    </row>
    <row r="1435" spans="1:23" x14ac:dyDescent="0.25">
      <c r="A1435" s="2">
        <v>45281.463969907403</v>
      </c>
      <c r="B1435" s="3">
        <v>216</v>
      </c>
      <c r="C1435" s="3">
        <v>153</v>
      </c>
      <c r="D1435" s="2">
        <v>45281.547407407408</v>
      </c>
      <c r="E1435" s="3" t="s">
        <v>903</v>
      </c>
      <c r="F1435" s="3">
        <v>9.6999999999999993</v>
      </c>
      <c r="G1435" s="2">
        <v>45281.544571759259</v>
      </c>
      <c r="H1435" s="3" t="s">
        <v>513</v>
      </c>
      <c r="I1435" s="3">
        <v>2.1</v>
      </c>
      <c r="J1435" s="3">
        <v>0.02</v>
      </c>
      <c r="K1435" s="2">
        <v>45281.548657407402</v>
      </c>
      <c r="L1435" s="3" t="s">
        <v>1308</v>
      </c>
      <c r="M1435" s="3" t="s">
        <v>1053</v>
      </c>
      <c r="Q1435" s="2">
        <v>45281.638935185183</v>
      </c>
      <c r="R1435" s="3" t="s">
        <v>277</v>
      </c>
      <c r="S1435" s="3" t="s">
        <v>30</v>
      </c>
      <c r="T1435" s="3">
        <v>0.02</v>
      </c>
      <c r="U1435" s="2">
        <v>45281.413842592592</v>
      </c>
      <c r="V1435" s="3" t="s">
        <v>895</v>
      </c>
      <c r="W1435" s="3" t="s">
        <v>886</v>
      </c>
    </row>
    <row r="1436" spans="1:23" x14ac:dyDescent="0.25">
      <c r="A1436" s="2">
        <v>45281.465358796297</v>
      </c>
      <c r="B1436" s="3">
        <v>226</v>
      </c>
      <c r="C1436" s="3">
        <v>171</v>
      </c>
      <c r="D1436" s="2">
        <v>45281.548703703702</v>
      </c>
      <c r="E1436" s="3">
        <v>78.5</v>
      </c>
      <c r="F1436" s="3">
        <v>9.6999999999999993</v>
      </c>
      <c r="G1436" s="2">
        <v>45281.544618055559</v>
      </c>
      <c r="H1436" s="3" t="s">
        <v>513</v>
      </c>
      <c r="I1436" s="3">
        <v>2.1</v>
      </c>
      <c r="J1436" s="3">
        <v>0.02</v>
      </c>
      <c r="K1436" s="2">
        <v>45281.550046296295</v>
      </c>
      <c r="L1436" s="3" t="s">
        <v>1308</v>
      </c>
      <c r="M1436" s="3" t="s">
        <v>1053</v>
      </c>
      <c r="Q1436" s="2">
        <v>45281.640324074076</v>
      </c>
      <c r="R1436" s="3" t="s">
        <v>277</v>
      </c>
      <c r="S1436" s="3" t="s">
        <v>30</v>
      </c>
      <c r="T1436" s="3">
        <v>0.02</v>
      </c>
      <c r="U1436" s="2">
        <v>45281.415231481486</v>
      </c>
      <c r="V1436" s="3" t="s">
        <v>895</v>
      </c>
      <c r="W1436" s="3" t="s">
        <v>886</v>
      </c>
    </row>
    <row r="1437" spans="1:23" x14ac:dyDescent="0.25">
      <c r="A1437" s="2">
        <v>45281.46674768519</v>
      </c>
      <c r="B1437" s="3">
        <v>226</v>
      </c>
      <c r="C1437" s="3">
        <v>171</v>
      </c>
      <c r="D1437" s="2">
        <v>45281.548738425925</v>
      </c>
      <c r="E1437" s="3">
        <v>78.5</v>
      </c>
      <c r="F1437" s="3">
        <v>9.6999999999999993</v>
      </c>
      <c r="G1437" s="2">
        <v>45281.545914351853</v>
      </c>
      <c r="H1437" s="3" t="s">
        <v>547</v>
      </c>
      <c r="I1437" s="3">
        <v>2.04</v>
      </c>
      <c r="J1437" s="3">
        <v>0.02</v>
      </c>
      <c r="K1437" s="2">
        <v>45281.551435185189</v>
      </c>
      <c r="L1437" s="3" t="s">
        <v>1275</v>
      </c>
      <c r="M1437" s="3" t="s">
        <v>1281</v>
      </c>
      <c r="Q1437" s="2">
        <v>45281.641712962963</v>
      </c>
      <c r="R1437" s="3" t="s">
        <v>816</v>
      </c>
      <c r="S1437" s="3" t="s">
        <v>30</v>
      </c>
      <c r="T1437" s="3">
        <v>0.02</v>
      </c>
      <c r="U1437" s="2">
        <v>45281.416620370372</v>
      </c>
      <c r="V1437" s="3" t="s">
        <v>881</v>
      </c>
      <c r="W1437" s="3" t="s">
        <v>1292</v>
      </c>
    </row>
    <row r="1438" spans="1:23" x14ac:dyDescent="0.25">
      <c r="A1438" s="2">
        <v>45281.469513888893</v>
      </c>
      <c r="B1438" s="3">
        <v>196</v>
      </c>
      <c r="C1438" s="3">
        <v>146</v>
      </c>
      <c r="D1438" s="2">
        <v>45281.550115740742</v>
      </c>
      <c r="E1438" s="3">
        <v>78.5</v>
      </c>
      <c r="F1438" s="3">
        <v>9.8000000000000007</v>
      </c>
      <c r="G1438" s="2">
        <v>45281.545949074076</v>
      </c>
      <c r="H1438" s="3" t="s">
        <v>547</v>
      </c>
      <c r="I1438" s="3">
        <v>2.04</v>
      </c>
      <c r="J1438" s="3">
        <v>0.02</v>
      </c>
      <c r="K1438" s="2">
        <v>45281.552824074075</v>
      </c>
      <c r="L1438" s="3" t="s">
        <v>1094</v>
      </c>
      <c r="M1438" s="3" t="s">
        <v>864</v>
      </c>
      <c r="Q1438" s="2">
        <v>45281.643101851849</v>
      </c>
      <c r="R1438" s="3" t="s">
        <v>836</v>
      </c>
      <c r="S1438" s="3" t="s">
        <v>30</v>
      </c>
      <c r="T1438" s="3">
        <v>0.02</v>
      </c>
      <c r="U1438" s="2">
        <v>45281.418009259258</v>
      </c>
      <c r="V1438" s="3" t="s">
        <v>885</v>
      </c>
      <c r="W1438" s="3" t="s">
        <v>1431</v>
      </c>
    </row>
    <row r="1439" spans="1:23" x14ac:dyDescent="0.25">
      <c r="A1439" s="2">
        <v>45281.470914351856</v>
      </c>
      <c r="B1439" s="3">
        <v>196</v>
      </c>
      <c r="C1439" s="3">
        <v>146</v>
      </c>
      <c r="D1439" s="2">
        <v>45281.550162037034</v>
      </c>
      <c r="E1439" s="3">
        <v>78.5</v>
      </c>
      <c r="F1439" s="3">
        <v>9.8000000000000007</v>
      </c>
      <c r="G1439" s="2">
        <v>45281.545983796299</v>
      </c>
      <c r="H1439" s="3" t="s">
        <v>547</v>
      </c>
      <c r="I1439" s="3">
        <v>2.04</v>
      </c>
      <c r="J1439" s="3">
        <v>0.02</v>
      </c>
      <c r="K1439" s="2">
        <v>45281.554212962961</v>
      </c>
      <c r="L1439" s="3" t="s">
        <v>1094</v>
      </c>
      <c r="M1439" s="3" t="s">
        <v>864</v>
      </c>
      <c r="Q1439" s="2">
        <v>45281.644490740742</v>
      </c>
      <c r="R1439" s="3" t="s">
        <v>553</v>
      </c>
      <c r="S1439" s="3" t="s">
        <v>30</v>
      </c>
      <c r="T1439" s="3">
        <v>0.02</v>
      </c>
      <c r="U1439" s="2">
        <v>45281.420787037037</v>
      </c>
      <c r="V1439" s="3" t="s">
        <v>870</v>
      </c>
      <c r="W1439" s="3" t="s">
        <v>1292</v>
      </c>
    </row>
    <row r="1440" spans="1:23" x14ac:dyDescent="0.25">
      <c r="A1440" s="2">
        <v>45281.472291666665</v>
      </c>
      <c r="B1440" s="3">
        <v>226</v>
      </c>
      <c r="C1440" s="3">
        <v>151</v>
      </c>
      <c r="D1440" s="2">
        <v>45281.551469907412</v>
      </c>
      <c r="E1440" s="3">
        <v>78.5</v>
      </c>
      <c r="F1440" s="3">
        <v>9.8000000000000007</v>
      </c>
      <c r="G1440" s="2">
        <v>45281.547303240739</v>
      </c>
      <c r="H1440" s="3" t="s">
        <v>809</v>
      </c>
      <c r="I1440" s="3">
        <v>1.99</v>
      </c>
      <c r="J1440" s="3">
        <v>0.02</v>
      </c>
      <c r="K1440" s="2">
        <v>45281.555601851855</v>
      </c>
      <c r="L1440" s="3" t="s">
        <v>1184</v>
      </c>
      <c r="M1440" s="3" t="s">
        <v>897</v>
      </c>
      <c r="Q1440" s="2">
        <v>45281.645879629628</v>
      </c>
      <c r="R1440" s="3" t="s">
        <v>536</v>
      </c>
      <c r="S1440" s="3" t="s">
        <v>30</v>
      </c>
      <c r="T1440" s="3">
        <v>0.02</v>
      </c>
      <c r="U1440" s="2">
        <v>45281.457361111112</v>
      </c>
      <c r="V1440" s="3"/>
      <c r="W1440" s="3" t="s">
        <v>938</v>
      </c>
    </row>
    <row r="1441" spans="1:23" x14ac:dyDescent="0.25">
      <c r="A1441" s="2">
        <v>45281.472407407404</v>
      </c>
      <c r="B1441" s="3">
        <v>226</v>
      </c>
      <c r="C1441" s="3">
        <v>151</v>
      </c>
      <c r="D1441" s="2">
        <v>45281.551504629635</v>
      </c>
      <c r="E1441" s="3">
        <v>78.5</v>
      </c>
      <c r="F1441" s="3">
        <v>9.8000000000000007</v>
      </c>
      <c r="G1441" s="2">
        <v>45281.547407407408</v>
      </c>
      <c r="H1441" s="3" t="s">
        <v>809</v>
      </c>
      <c r="I1441" s="3">
        <v>1.99</v>
      </c>
      <c r="J1441" s="3">
        <v>0.02</v>
      </c>
      <c r="K1441" s="2">
        <v>45281.556990740741</v>
      </c>
      <c r="L1441" s="3" t="s">
        <v>919</v>
      </c>
      <c r="M1441" s="3" t="s">
        <v>911</v>
      </c>
      <c r="Q1441" s="2">
        <v>45281.647268518514</v>
      </c>
      <c r="R1441" s="3" t="s">
        <v>554</v>
      </c>
      <c r="S1441" s="3" t="s">
        <v>30</v>
      </c>
      <c r="T1441" s="3">
        <v>0.02</v>
      </c>
      <c r="U1441" s="2">
        <v>45281.457928240736</v>
      </c>
      <c r="V1441" s="3"/>
      <c r="W1441" s="3" t="s">
        <v>904</v>
      </c>
    </row>
    <row r="1442" spans="1:23" x14ac:dyDescent="0.25">
      <c r="A1442" s="2">
        <v>45281.473738425921</v>
      </c>
      <c r="B1442" s="3">
        <v>224</v>
      </c>
      <c r="C1442" s="3">
        <v>162</v>
      </c>
      <c r="D1442" s="2">
        <v>45281.551562499997</v>
      </c>
      <c r="E1442" s="3">
        <v>78.5</v>
      </c>
      <c r="F1442" s="3">
        <v>9.8000000000000007</v>
      </c>
      <c r="G1442" s="2">
        <v>45281.548703703702</v>
      </c>
      <c r="H1442" s="3" t="s">
        <v>847</v>
      </c>
      <c r="I1442" s="3">
        <v>2.0099999999999998</v>
      </c>
      <c r="J1442" s="3">
        <v>0.02</v>
      </c>
      <c r="K1442" s="2">
        <v>45281.558379629627</v>
      </c>
      <c r="L1442" s="3" t="s">
        <v>919</v>
      </c>
      <c r="M1442" s="3" t="s">
        <v>911</v>
      </c>
      <c r="Q1442" s="2">
        <v>45281.648657407408</v>
      </c>
      <c r="R1442" s="3" t="s">
        <v>513</v>
      </c>
      <c r="S1442" s="3" t="s">
        <v>30</v>
      </c>
      <c r="T1442" s="3">
        <v>0.02</v>
      </c>
      <c r="U1442" s="2">
        <v>45281.458495370374</v>
      </c>
      <c r="V1442" s="3" t="s">
        <v>1305</v>
      </c>
      <c r="W1442" s="3" t="s">
        <v>1307</v>
      </c>
    </row>
    <row r="1443" spans="1:23" x14ac:dyDescent="0.25">
      <c r="A1443" s="2">
        <v>45281.475081018521</v>
      </c>
      <c r="B1443" s="3">
        <v>224</v>
      </c>
      <c r="C1443" s="3">
        <v>162</v>
      </c>
      <c r="D1443" s="2">
        <v>45281.552858796298</v>
      </c>
      <c r="E1443" s="3">
        <v>78.5</v>
      </c>
      <c r="F1443" s="3">
        <v>9.8000000000000007</v>
      </c>
      <c r="G1443" s="2">
        <v>45281.548738425925</v>
      </c>
      <c r="H1443" s="3" t="s">
        <v>847</v>
      </c>
      <c r="I1443" s="3">
        <v>2.0099999999999998</v>
      </c>
      <c r="J1443" s="3">
        <v>0.02</v>
      </c>
      <c r="K1443" s="2">
        <v>45281.55976851852</v>
      </c>
      <c r="L1443" s="3" t="s">
        <v>944</v>
      </c>
      <c r="M1443" s="3" t="s">
        <v>897</v>
      </c>
      <c r="Q1443" s="2">
        <v>45281.650046296301</v>
      </c>
      <c r="R1443" s="3" t="s">
        <v>809</v>
      </c>
      <c r="S1443" s="3" t="s">
        <v>30</v>
      </c>
      <c r="T1443" s="3">
        <v>0.02</v>
      </c>
      <c r="U1443" s="2">
        <v>45281.462245370371</v>
      </c>
      <c r="V1443" s="3"/>
      <c r="W1443" s="3" t="s">
        <v>1291</v>
      </c>
    </row>
    <row r="1444" spans="1:23" x14ac:dyDescent="0.25">
      <c r="A1444" s="2">
        <v>45281.475173611107</v>
      </c>
      <c r="B1444" s="3">
        <v>224</v>
      </c>
      <c r="C1444" s="3">
        <v>162</v>
      </c>
      <c r="D1444" s="2">
        <v>45281.554247685184</v>
      </c>
      <c r="E1444" s="3">
        <v>78.5</v>
      </c>
      <c r="F1444" s="3">
        <v>9.8000000000000007</v>
      </c>
      <c r="G1444" s="2">
        <v>45281.550115740742</v>
      </c>
      <c r="H1444" s="3" t="s">
        <v>541</v>
      </c>
      <c r="I1444" s="3">
        <v>1.93</v>
      </c>
      <c r="J1444" s="3">
        <v>0.02</v>
      </c>
      <c r="K1444" s="2">
        <v>45281.561157407406</v>
      </c>
      <c r="L1444" s="3" t="s">
        <v>1278</v>
      </c>
      <c r="M1444" s="3" t="s">
        <v>873</v>
      </c>
      <c r="U1444" s="2">
        <v>45281.46230324074</v>
      </c>
      <c r="V1444" s="3" t="s">
        <v>940</v>
      </c>
      <c r="W1444" s="3"/>
    </row>
    <row r="1445" spans="1:23" x14ac:dyDescent="0.25">
      <c r="A1445" s="2">
        <v>45281.476469907408</v>
      </c>
      <c r="B1445" s="3">
        <v>306</v>
      </c>
      <c r="C1445" s="3">
        <v>240</v>
      </c>
      <c r="D1445" s="2">
        <v>45281.554293981477</v>
      </c>
      <c r="E1445" s="3">
        <v>78.5</v>
      </c>
      <c r="F1445" s="3">
        <v>9.8000000000000007</v>
      </c>
      <c r="G1445" s="2">
        <v>45281.550162037034</v>
      </c>
      <c r="H1445" s="3" t="s">
        <v>541</v>
      </c>
      <c r="I1445" s="3">
        <v>1.93</v>
      </c>
      <c r="J1445" s="3">
        <v>0.02</v>
      </c>
      <c r="K1445" s="2">
        <v>45281.562546296293</v>
      </c>
      <c r="L1445" s="3" t="s">
        <v>1278</v>
      </c>
      <c r="M1445" s="3" t="s">
        <v>873</v>
      </c>
      <c r="U1445" s="2">
        <v>45281.462650462963</v>
      </c>
      <c r="V1445" s="3" t="s">
        <v>940</v>
      </c>
      <c r="W1445" s="3" t="s">
        <v>927</v>
      </c>
    </row>
    <row r="1446" spans="1:23" x14ac:dyDescent="0.25">
      <c r="A1446" s="2">
        <v>45281.476504629631</v>
      </c>
      <c r="B1446" s="3">
        <v>306</v>
      </c>
      <c r="C1446" s="3">
        <v>240</v>
      </c>
      <c r="D1446" s="2">
        <v>45281.554340277777</v>
      </c>
      <c r="E1446" s="3">
        <v>78.5</v>
      </c>
      <c r="F1446" s="3">
        <v>9.8000000000000007</v>
      </c>
      <c r="G1446" s="2">
        <v>45281.551469907412</v>
      </c>
      <c r="H1446" s="3" t="s">
        <v>541</v>
      </c>
      <c r="I1446" s="3">
        <v>1.73</v>
      </c>
      <c r="J1446" s="3">
        <v>0.02</v>
      </c>
      <c r="K1446" s="2">
        <v>45281.563935185186</v>
      </c>
      <c r="L1446" s="3" t="s">
        <v>1301</v>
      </c>
      <c r="M1446" s="3" t="s">
        <v>900</v>
      </c>
      <c r="U1446" s="2">
        <v>45281.46398148148</v>
      </c>
      <c r="V1446" s="3" t="s">
        <v>940</v>
      </c>
      <c r="W1446" s="3" t="s">
        <v>927</v>
      </c>
    </row>
    <row r="1447" spans="1:23" x14ac:dyDescent="0.25">
      <c r="A1447" s="2">
        <v>45281.477858796294</v>
      </c>
      <c r="B1447" s="3">
        <v>602</v>
      </c>
      <c r="C1447" s="3">
        <v>504</v>
      </c>
      <c r="D1447" s="2">
        <v>45281.555636574078</v>
      </c>
      <c r="E1447" s="3">
        <v>78.5</v>
      </c>
      <c r="F1447" s="3">
        <v>9.8000000000000007</v>
      </c>
      <c r="G1447" s="2">
        <v>45281.551504629635</v>
      </c>
      <c r="H1447" s="3" t="s">
        <v>541</v>
      </c>
      <c r="I1447" s="3">
        <v>1.73</v>
      </c>
      <c r="J1447" s="3">
        <v>0.02</v>
      </c>
      <c r="K1447" s="2">
        <v>45281.565208333333</v>
      </c>
      <c r="L1447" s="3"/>
      <c r="M1447" s="3" t="s">
        <v>902</v>
      </c>
      <c r="U1447" s="2">
        <v>45281.465370370366</v>
      </c>
      <c r="V1447" s="3" t="s">
        <v>1282</v>
      </c>
      <c r="W1447" s="3" t="s">
        <v>893</v>
      </c>
    </row>
    <row r="1448" spans="1:23" x14ac:dyDescent="0.25">
      <c r="A1448" s="2">
        <v>45281.477905092594</v>
      </c>
      <c r="B1448" s="3">
        <v>602</v>
      </c>
      <c r="C1448" s="3">
        <v>504</v>
      </c>
      <c r="D1448" s="2">
        <v>45281.55569444444</v>
      </c>
      <c r="E1448" s="3">
        <v>78.5</v>
      </c>
      <c r="F1448" s="3">
        <v>9.8000000000000007</v>
      </c>
      <c r="G1448" s="2">
        <v>45281.551562499997</v>
      </c>
      <c r="H1448" s="3" t="s">
        <v>541</v>
      </c>
      <c r="I1448" s="3">
        <v>1.73</v>
      </c>
      <c r="J1448" s="3">
        <v>0.02</v>
      </c>
      <c r="K1448" s="2">
        <v>45281.565324074079</v>
      </c>
      <c r="L1448" s="3" t="s">
        <v>1306</v>
      </c>
      <c r="M1448" s="3" t="s">
        <v>1274</v>
      </c>
      <c r="U1448" s="2">
        <v>45281.475104166668</v>
      </c>
      <c r="V1448" s="3" t="s">
        <v>1172</v>
      </c>
      <c r="W1448" s="3" t="s">
        <v>1175</v>
      </c>
    </row>
    <row r="1449" spans="1:23" x14ac:dyDescent="0.25">
      <c r="A1449" s="2">
        <v>45281.477951388893</v>
      </c>
      <c r="B1449" s="3">
        <v>602</v>
      </c>
      <c r="C1449" s="3">
        <v>504</v>
      </c>
      <c r="D1449" s="2">
        <v>45281.555752314816</v>
      </c>
      <c r="E1449" s="3">
        <v>78.5</v>
      </c>
      <c r="F1449" s="3">
        <v>9.8000000000000007</v>
      </c>
      <c r="G1449" s="2">
        <v>45281.552858796298</v>
      </c>
      <c r="H1449" s="3" t="s">
        <v>847</v>
      </c>
      <c r="I1449" s="3">
        <v>1.63</v>
      </c>
      <c r="J1449" s="3">
        <v>0.02</v>
      </c>
      <c r="K1449" s="2">
        <v>45281.566712962958</v>
      </c>
      <c r="L1449" s="3" t="s">
        <v>1306</v>
      </c>
      <c r="M1449" s="3" t="s">
        <v>1274</v>
      </c>
      <c r="U1449" s="2">
        <v>45281.475682870368</v>
      </c>
      <c r="V1449" s="3" t="s">
        <v>1302</v>
      </c>
      <c r="W1449" s="3" t="s">
        <v>1310</v>
      </c>
    </row>
    <row r="1450" spans="1:23" x14ac:dyDescent="0.25">
      <c r="A1450" s="2">
        <v>45281.479247685187</v>
      </c>
      <c r="B1450" s="3">
        <v>602</v>
      </c>
      <c r="C1450" s="3">
        <v>504</v>
      </c>
      <c r="D1450" s="2">
        <v>45281.557071759264</v>
      </c>
      <c r="E1450" s="3">
        <v>78.5</v>
      </c>
      <c r="F1450" s="3">
        <v>9.6999999999999993</v>
      </c>
      <c r="G1450" s="2">
        <v>45281.554247685184</v>
      </c>
      <c r="H1450" s="3" t="s">
        <v>809</v>
      </c>
      <c r="I1450" s="3">
        <v>1.54</v>
      </c>
      <c r="J1450" s="3">
        <v>0.02</v>
      </c>
      <c r="K1450" s="2">
        <v>45281.567407407405</v>
      </c>
      <c r="L1450" s="3" t="s">
        <v>933</v>
      </c>
      <c r="M1450" s="3"/>
      <c r="U1450" s="2">
        <v>45281.477187500001</v>
      </c>
      <c r="V1450" s="3" t="s">
        <v>1032</v>
      </c>
      <c r="W1450" s="3" t="s">
        <v>936</v>
      </c>
    </row>
    <row r="1451" spans="1:23" x14ac:dyDescent="0.25">
      <c r="A1451" s="2">
        <v>45281.47928240741</v>
      </c>
      <c r="B1451" s="3">
        <v>602</v>
      </c>
      <c r="C1451" s="3">
        <v>504</v>
      </c>
      <c r="D1451" s="2">
        <v>45281.557106481487</v>
      </c>
      <c r="E1451" s="3">
        <v>78.5</v>
      </c>
      <c r="F1451" s="3">
        <v>9.6999999999999993</v>
      </c>
      <c r="G1451" s="2">
        <v>45281.554293981477</v>
      </c>
      <c r="H1451" s="3" t="s">
        <v>809</v>
      </c>
      <c r="I1451" s="3">
        <v>1.54</v>
      </c>
      <c r="J1451" s="3">
        <v>0.02</v>
      </c>
      <c r="K1451" s="2">
        <v>45281.568101851852</v>
      </c>
      <c r="L1451" s="3" t="s">
        <v>933</v>
      </c>
      <c r="M1451" s="3" t="s">
        <v>936</v>
      </c>
      <c r="U1451" s="2">
        <v>45281.481469907405</v>
      </c>
      <c r="V1451" s="3" t="s">
        <v>1173</v>
      </c>
      <c r="W1451" s="3" t="s">
        <v>1175</v>
      </c>
    </row>
    <row r="1452" spans="1:23" x14ac:dyDescent="0.25">
      <c r="A1452" s="2">
        <v>45281.480636574073</v>
      </c>
      <c r="B1452" s="3">
        <v>487</v>
      </c>
      <c r="C1452" s="3">
        <v>407</v>
      </c>
      <c r="D1452" s="2">
        <v>45281.55841435185</v>
      </c>
      <c r="E1452" s="3">
        <v>78.5</v>
      </c>
      <c r="F1452" s="3">
        <v>9.8000000000000007</v>
      </c>
      <c r="G1452" s="2">
        <v>45281.554340277777</v>
      </c>
      <c r="H1452" s="3" t="s">
        <v>809</v>
      </c>
      <c r="I1452" s="3">
        <v>1.54</v>
      </c>
      <c r="J1452" s="3">
        <v>0.02</v>
      </c>
      <c r="K1452" s="2">
        <v>45281.569490740745</v>
      </c>
      <c r="L1452" s="3" t="s">
        <v>934</v>
      </c>
      <c r="M1452" s="3" t="s">
        <v>1291</v>
      </c>
      <c r="U1452" s="2">
        <v>45281.48274305556</v>
      </c>
      <c r="V1452" s="3" t="s">
        <v>1173</v>
      </c>
      <c r="W1452" s="3" t="s">
        <v>1175</v>
      </c>
    </row>
    <row r="1453" spans="1:23" x14ac:dyDescent="0.25">
      <c r="A1453" s="2">
        <v>45281.480682870373</v>
      </c>
      <c r="B1453" s="3">
        <v>487</v>
      </c>
      <c r="C1453" s="3">
        <v>407</v>
      </c>
      <c r="D1453" s="2">
        <v>45281.558472222227</v>
      </c>
      <c r="E1453" s="3">
        <v>78.5</v>
      </c>
      <c r="F1453" s="3">
        <v>9.8000000000000007</v>
      </c>
      <c r="G1453" s="2">
        <v>45281.555636574078</v>
      </c>
      <c r="H1453" s="3" t="s">
        <v>544</v>
      </c>
      <c r="I1453" s="3">
        <v>1.52</v>
      </c>
      <c r="J1453" s="3">
        <v>0.02</v>
      </c>
      <c r="K1453" s="2">
        <v>45281.570879629631</v>
      </c>
      <c r="L1453" s="3" t="s">
        <v>934</v>
      </c>
      <c r="M1453" s="3" t="s">
        <v>1291</v>
      </c>
      <c r="U1453" s="2">
        <v>45281.487743055557</v>
      </c>
      <c r="V1453" s="3" t="s">
        <v>1026</v>
      </c>
      <c r="W1453" s="3" t="s">
        <v>1056</v>
      </c>
    </row>
    <row r="1454" spans="1:23" x14ac:dyDescent="0.25">
      <c r="A1454" s="2">
        <v>45281.480729166666</v>
      </c>
      <c r="B1454" s="3">
        <v>487</v>
      </c>
      <c r="C1454" s="3">
        <v>407</v>
      </c>
      <c r="D1454" s="2">
        <v>45281.558530092589</v>
      </c>
      <c r="E1454" s="3">
        <v>78.5</v>
      </c>
      <c r="F1454" s="3">
        <v>9.8000000000000007</v>
      </c>
      <c r="G1454" s="2">
        <v>45281.55569444444</v>
      </c>
      <c r="H1454" s="3" t="s">
        <v>544</v>
      </c>
      <c r="I1454" s="3">
        <v>1.52</v>
      </c>
      <c r="J1454" s="3">
        <v>0.02</v>
      </c>
      <c r="K1454" s="2">
        <v>45281.572268518517</v>
      </c>
      <c r="L1454" s="3" t="s">
        <v>1306</v>
      </c>
      <c r="M1454" s="3" t="s">
        <v>1282</v>
      </c>
      <c r="U1454" s="2">
        <v>45281.488321759258</v>
      </c>
      <c r="V1454" s="3" t="s">
        <v>1013</v>
      </c>
      <c r="W1454" s="3" t="s">
        <v>1036</v>
      </c>
    </row>
    <row r="1455" spans="1:23" x14ac:dyDescent="0.25">
      <c r="A1455" s="2">
        <v>45281.482025462959</v>
      </c>
      <c r="B1455" s="3">
        <v>490</v>
      </c>
      <c r="C1455" s="3">
        <v>408</v>
      </c>
      <c r="D1455" s="2">
        <v>45281.559803240743</v>
      </c>
      <c r="E1455" s="3">
        <v>78.5</v>
      </c>
      <c r="F1455" s="3">
        <v>9.8000000000000007</v>
      </c>
      <c r="G1455" s="2">
        <v>45281.555752314816</v>
      </c>
      <c r="H1455" s="3" t="s">
        <v>544</v>
      </c>
      <c r="I1455" s="3">
        <v>1.52</v>
      </c>
      <c r="J1455" s="3">
        <v>0.02</v>
      </c>
      <c r="K1455" s="2">
        <v>45281.573657407411</v>
      </c>
      <c r="L1455" s="3" t="s">
        <v>1051</v>
      </c>
      <c r="M1455" s="3" t="s">
        <v>941</v>
      </c>
      <c r="U1455" s="2">
        <v>45281.492465277777</v>
      </c>
      <c r="V1455" s="3" t="s">
        <v>979</v>
      </c>
      <c r="W1455" s="3" t="s">
        <v>1019</v>
      </c>
    </row>
    <row r="1456" spans="1:23" x14ac:dyDescent="0.25">
      <c r="A1456" s="2">
        <v>45281.482060185182</v>
      </c>
      <c r="B1456" s="3">
        <v>490</v>
      </c>
      <c r="C1456" s="3">
        <v>408</v>
      </c>
      <c r="D1456" s="2">
        <v>45281.559861111113</v>
      </c>
      <c r="E1456" s="3">
        <v>78.5</v>
      </c>
      <c r="F1456" s="3">
        <v>9.8000000000000007</v>
      </c>
      <c r="G1456" s="2">
        <v>45281.557071759264</v>
      </c>
      <c r="H1456" s="3" t="s">
        <v>544</v>
      </c>
      <c r="I1456" s="3">
        <v>1.33</v>
      </c>
      <c r="J1456" s="3">
        <v>0.02</v>
      </c>
      <c r="K1456" s="2">
        <v>45281.575046296297</v>
      </c>
      <c r="L1456" s="3" t="s">
        <v>1051</v>
      </c>
      <c r="M1456" s="3" t="s">
        <v>941</v>
      </c>
      <c r="U1456" s="2">
        <v>45281.493680555555</v>
      </c>
      <c r="V1456" s="3" t="s">
        <v>981</v>
      </c>
      <c r="W1456" s="3" t="s">
        <v>1054</v>
      </c>
    </row>
    <row r="1457" spans="1:23" x14ac:dyDescent="0.25">
      <c r="A1457" s="2">
        <v>45281.482118055559</v>
      </c>
      <c r="B1457" s="3">
        <v>490</v>
      </c>
      <c r="C1457" s="3">
        <v>408</v>
      </c>
      <c r="D1457" s="2">
        <v>45281.559918981482</v>
      </c>
      <c r="E1457" s="3">
        <v>78.5</v>
      </c>
      <c r="F1457" s="3">
        <v>9.8000000000000007</v>
      </c>
      <c r="G1457" s="2">
        <v>45281.557106481487</v>
      </c>
      <c r="H1457" s="3" t="s">
        <v>544</v>
      </c>
      <c r="I1457" s="3">
        <v>1.33</v>
      </c>
      <c r="J1457" s="3">
        <v>0.02</v>
      </c>
      <c r="K1457" s="2">
        <v>45281.576435185183</v>
      </c>
      <c r="L1457" s="3" t="s">
        <v>1182</v>
      </c>
      <c r="M1457" s="3" t="s">
        <v>1178</v>
      </c>
      <c r="U1457" s="2">
        <v>45281.498923611114</v>
      </c>
      <c r="V1457" s="3" t="s">
        <v>1132</v>
      </c>
      <c r="W1457" s="3" t="s">
        <v>1092</v>
      </c>
    </row>
    <row r="1458" spans="1:23" x14ac:dyDescent="0.25">
      <c r="A1458" s="2">
        <v>45281.483402777776</v>
      </c>
      <c r="B1458" s="3">
        <v>490</v>
      </c>
      <c r="C1458" s="3">
        <v>408</v>
      </c>
      <c r="D1458" s="2">
        <v>45281.561192129629</v>
      </c>
      <c r="E1458" s="3">
        <v>78.5</v>
      </c>
      <c r="F1458" s="3">
        <v>9.8000000000000007</v>
      </c>
      <c r="G1458" s="2">
        <v>45281.55841435185</v>
      </c>
      <c r="H1458" s="3" t="s">
        <v>809</v>
      </c>
      <c r="I1458" s="3">
        <v>1.28</v>
      </c>
      <c r="J1458" s="3">
        <v>0.02</v>
      </c>
      <c r="K1458" s="2">
        <v>45281.577824074076</v>
      </c>
      <c r="L1458" s="3" t="s">
        <v>1019</v>
      </c>
      <c r="M1458" s="3" t="s">
        <v>1174</v>
      </c>
      <c r="U1458" s="2">
        <v>45281.499502314815</v>
      </c>
      <c r="V1458" s="3" t="s">
        <v>1024</v>
      </c>
      <c r="W1458" s="3" t="s">
        <v>1087</v>
      </c>
    </row>
    <row r="1459" spans="1:23" x14ac:dyDescent="0.25">
      <c r="A1459" s="2">
        <v>45281.483449074076</v>
      </c>
      <c r="B1459" s="3">
        <v>490</v>
      </c>
      <c r="C1459" s="3">
        <v>408</v>
      </c>
      <c r="D1459" s="2">
        <v>45281.561249999999</v>
      </c>
      <c r="E1459" s="3">
        <v>78.5</v>
      </c>
      <c r="F1459" s="3">
        <v>9.8000000000000007</v>
      </c>
      <c r="G1459" s="2">
        <v>45281.558472222227</v>
      </c>
      <c r="H1459" s="3" t="s">
        <v>809</v>
      </c>
      <c r="I1459" s="3">
        <v>1.28</v>
      </c>
      <c r="J1459" s="3">
        <v>0.02</v>
      </c>
      <c r="K1459" s="2">
        <v>45281.579212962963</v>
      </c>
      <c r="L1459" s="3" t="s">
        <v>1019</v>
      </c>
      <c r="M1459" s="3" t="s">
        <v>1174</v>
      </c>
      <c r="U1459" s="2">
        <v>45281.499618055561</v>
      </c>
      <c r="V1459" s="3" t="s">
        <v>1024</v>
      </c>
      <c r="W1459" s="3" t="s">
        <v>1087</v>
      </c>
    </row>
    <row r="1460" spans="1:23" x14ac:dyDescent="0.25">
      <c r="A1460" s="2">
        <v>45281.484861111108</v>
      </c>
      <c r="B1460" s="3">
        <v>375</v>
      </c>
      <c r="C1460" s="3">
        <v>310</v>
      </c>
      <c r="D1460" s="2">
        <v>45281.561284722222</v>
      </c>
      <c r="E1460" s="3">
        <v>78.5</v>
      </c>
      <c r="F1460" s="3">
        <v>9.8000000000000007</v>
      </c>
      <c r="G1460" s="2">
        <v>45281.558530092589</v>
      </c>
      <c r="H1460" s="3" t="s">
        <v>809</v>
      </c>
      <c r="I1460" s="3">
        <v>1.28</v>
      </c>
      <c r="J1460" s="3">
        <v>0.02</v>
      </c>
      <c r="K1460" s="2">
        <v>45281.580601851849</v>
      </c>
      <c r="L1460" s="3" t="s">
        <v>1059</v>
      </c>
      <c r="M1460" s="3" t="s">
        <v>1271</v>
      </c>
      <c r="U1460" s="2">
        <v>45281.503784722227</v>
      </c>
      <c r="V1460" s="3" t="s">
        <v>987</v>
      </c>
      <c r="W1460" s="3" t="s">
        <v>1087</v>
      </c>
    </row>
    <row r="1461" spans="1:23" x14ac:dyDescent="0.25">
      <c r="A1461" s="2">
        <v>45281.484907407408</v>
      </c>
      <c r="B1461" s="3">
        <v>375</v>
      </c>
      <c r="C1461" s="3">
        <v>310</v>
      </c>
      <c r="D1461" s="2">
        <v>45281.562581018516</v>
      </c>
      <c r="E1461" s="3">
        <v>78.5</v>
      </c>
      <c r="F1461" s="3">
        <v>9.8000000000000007</v>
      </c>
      <c r="G1461" s="2">
        <v>45281.559803240743</v>
      </c>
      <c r="H1461" s="3" t="s">
        <v>847</v>
      </c>
      <c r="I1461" s="3">
        <v>1.21</v>
      </c>
      <c r="J1461" s="3">
        <v>0.02</v>
      </c>
      <c r="K1461" s="2">
        <v>45281.581990740742</v>
      </c>
      <c r="L1461" s="3" t="s">
        <v>1309</v>
      </c>
      <c r="M1461" s="3" t="s">
        <v>929</v>
      </c>
      <c r="U1461" s="2">
        <v>45281.52820601852</v>
      </c>
      <c r="V1461" s="3"/>
      <c r="W1461" s="3" t="s">
        <v>864</v>
      </c>
    </row>
    <row r="1462" spans="1:23" x14ac:dyDescent="0.25">
      <c r="A1462" s="2">
        <v>45281.486192129625</v>
      </c>
      <c r="B1462" s="3">
        <v>306</v>
      </c>
      <c r="C1462" s="3">
        <v>261</v>
      </c>
      <c r="D1462" s="2">
        <v>45281.563969907409</v>
      </c>
      <c r="E1462" s="3">
        <v>78.5</v>
      </c>
      <c r="F1462" s="3">
        <v>9.6999999999999993</v>
      </c>
      <c r="G1462" s="2">
        <v>45281.559861111113</v>
      </c>
      <c r="H1462" s="3" t="s">
        <v>847</v>
      </c>
      <c r="I1462" s="3">
        <v>1.21</v>
      </c>
      <c r="J1462" s="3">
        <v>0.02</v>
      </c>
      <c r="K1462" s="2">
        <v>45281.583379629628</v>
      </c>
      <c r="L1462" s="3" t="s">
        <v>1309</v>
      </c>
      <c r="M1462" s="3" t="s">
        <v>929</v>
      </c>
      <c r="U1462" s="2">
        <v>45281.530289351853</v>
      </c>
      <c r="V1462" s="3"/>
      <c r="W1462" s="3" t="s">
        <v>1278</v>
      </c>
    </row>
    <row r="1463" spans="1:23" x14ac:dyDescent="0.25">
      <c r="A1463" s="2">
        <v>45281.486238425925</v>
      </c>
      <c r="B1463" s="3">
        <v>306</v>
      </c>
      <c r="C1463" s="3">
        <v>261</v>
      </c>
      <c r="D1463" s="2">
        <v>45281.565358796295</v>
      </c>
      <c r="E1463" s="3">
        <v>78.5</v>
      </c>
      <c r="F1463" s="3">
        <v>9.6999999999999993</v>
      </c>
      <c r="G1463" s="2">
        <v>45281.559918981482</v>
      </c>
      <c r="H1463" s="3" t="s">
        <v>847</v>
      </c>
      <c r="I1463" s="3">
        <v>1.21</v>
      </c>
      <c r="J1463" s="3">
        <v>0.02</v>
      </c>
      <c r="K1463" s="2">
        <v>45281.584768518514</v>
      </c>
      <c r="L1463" s="3" t="s">
        <v>939</v>
      </c>
      <c r="M1463" s="3" t="s">
        <v>1176</v>
      </c>
      <c r="U1463" s="2">
        <v>45281.540706018517</v>
      </c>
      <c r="V1463" s="3" t="s">
        <v>1271</v>
      </c>
      <c r="W1463" s="3"/>
    </row>
    <row r="1464" spans="1:23" x14ac:dyDescent="0.25">
      <c r="A1464" s="2">
        <v>45281.487581018519</v>
      </c>
      <c r="B1464" s="3">
        <v>306</v>
      </c>
      <c r="C1464" s="3">
        <v>261</v>
      </c>
      <c r="D1464" s="2">
        <v>45281.566747685181</v>
      </c>
      <c r="E1464" s="3">
        <v>78.5</v>
      </c>
      <c r="F1464" s="3">
        <v>9.8000000000000007</v>
      </c>
      <c r="G1464" s="2">
        <v>45281.561192129629</v>
      </c>
      <c r="H1464" s="3" t="s">
        <v>523</v>
      </c>
      <c r="I1464" s="3">
        <v>1.31</v>
      </c>
      <c r="J1464" s="3">
        <v>0.02</v>
      </c>
      <c r="K1464" s="2">
        <v>45281.586157407408</v>
      </c>
      <c r="L1464" s="3" t="s">
        <v>933</v>
      </c>
      <c r="M1464" s="3" t="s">
        <v>1310</v>
      </c>
      <c r="U1464" s="2">
        <v>45281.541296296295</v>
      </c>
      <c r="V1464" s="3"/>
      <c r="W1464" s="3" t="s">
        <v>1184</v>
      </c>
    </row>
    <row r="1465" spans="1:23" x14ac:dyDescent="0.25">
      <c r="A1465" s="2">
        <v>45281.487627314811</v>
      </c>
      <c r="B1465" s="3">
        <v>306</v>
      </c>
      <c r="C1465" s="3">
        <v>261</v>
      </c>
      <c r="D1465" s="2">
        <v>45281.568136574075</v>
      </c>
      <c r="E1465" s="3">
        <v>78.5</v>
      </c>
      <c r="F1465" s="3">
        <v>9.8000000000000007</v>
      </c>
      <c r="G1465" s="2">
        <v>45281.561249999999</v>
      </c>
      <c r="H1465" s="3" t="s">
        <v>523</v>
      </c>
      <c r="I1465" s="3">
        <v>1.31</v>
      </c>
      <c r="J1465" s="3">
        <v>0.02</v>
      </c>
      <c r="K1465" s="2">
        <v>45281.587546296301</v>
      </c>
      <c r="L1465" s="3" t="s">
        <v>933</v>
      </c>
      <c r="M1465" s="3" t="s">
        <v>1310</v>
      </c>
      <c r="U1465" s="2">
        <v>45281.543495370366</v>
      </c>
      <c r="V1465" s="3" t="s">
        <v>1308</v>
      </c>
      <c r="W1465" s="3"/>
    </row>
    <row r="1466" spans="1:23" x14ac:dyDescent="0.25">
      <c r="A1466" s="2">
        <v>45281.488969907412</v>
      </c>
      <c r="B1466" s="3">
        <v>399</v>
      </c>
      <c r="C1466" s="3">
        <v>285</v>
      </c>
      <c r="D1466" s="2">
        <v>45281.569525462968</v>
      </c>
      <c r="E1466" s="3">
        <v>78.5</v>
      </c>
      <c r="F1466" s="3">
        <v>9.8000000000000007</v>
      </c>
      <c r="G1466" s="2">
        <v>45281.561284722222</v>
      </c>
      <c r="H1466" s="3" t="s">
        <v>523</v>
      </c>
      <c r="I1466" s="3">
        <v>1.31</v>
      </c>
      <c r="J1466" s="3">
        <v>0.02</v>
      </c>
      <c r="K1466" s="2">
        <v>45281.58893518518</v>
      </c>
      <c r="L1466" s="3" t="s">
        <v>1290</v>
      </c>
      <c r="M1466" s="3" t="s">
        <v>920</v>
      </c>
      <c r="U1466" s="2">
        <v>45281.562106481477</v>
      </c>
      <c r="V1466" s="3" t="s">
        <v>1313</v>
      </c>
      <c r="W1466" s="3" t="s">
        <v>911</v>
      </c>
    </row>
    <row r="1467" spans="1:23" x14ac:dyDescent="0.25">
      <c r="A1467" s="2">
        <v>45281.489004629635</v>
      </c>
      <c r="B1467" s="3">
        <v>399</v>
      </c>
      <c r="C1467" s="3">
        <v>285</v>
      </c>
      <c r="D1467" s="2">
        <v>45281.570914351847</v>
      </c>
      <c r="E1467" s="3">
        <v>78.5</v>
      </c>
      <c r="F1467" s="3">
        <v>9.8000000000000007</v>
      </c>
      <c r="G1467" s="2">
        <v>45281.562581018516</v>
      </c>
      <c r="H1467" s="3" t="s">
        <v>848</v>
      </c>
      <c r="I1467" s="3">
        <v>1.28</v>
      </c>
      <c r="J1467" s="3">
        <v>0.02</v>
      </c>
      <c r="K1467" s="2">
        <v>45281.590208333335</v>
      </c>
      <c r="L1467" s="3" t="s">
        <v>1028</v>
      </c>
      <c r="M1467" s="3"/>
      <c r="U1467" s="2">
        <v>45281.562407407408</v>
      </c>
      <c r="V1467" s="3" t="s">
        <v>1313</v>
      </c>
      <c r="W1467" s="3" t="s">
        <v>911</v>
      </c>
    </row>
    <row r="1468" spans="1:23" x14ac:dyDescent="0.25">
      <c r="A1468" s="2">
        <v>45281.489050925928</v>
      </c>
      <c r="B1468" s="3">
        <v>399</v>
      </c>
      <c r="C1468" s="3">
        <v>285</v>
      </c>
      <c r="D1468" s="2">
        <v>45281.57230324074</v>
      </c>
      <c r="E1468" s="3">
        <v>78.5</v>
      </c>
      <c r="F1468" s="3">
        <v>9.8000000000000007</v>
      </c>
      <c r="G1468" s="2">
        <v>45281.563969907409</v>
      </c>
      <c r="H1468" s="3" t="s">
        <v>337</v>
      </c>
      <c r="I1468" s="3">
        <v>1.33</v>
      </c>
      <c r="J1468" s="3">
        <v>0.02</v>
      </c>
      <c r="K1468" s="2">
        <v>45281.590324074074</v>
      </c>
      <c r="L1468" s="3" t="s">
        <v>1077</v>
      </c>
      <c r="M1468" s="3" t="s">
        <v>929</v>
      </c>
      <c r="U1468" s="2">
        <v>45281.574374999997</v>
      </c>
      <c r="V1468" s="3"/>
      <c r="W1468" s="3" t="s">
        <v>1177</v>
      </c>
    </row>
    <row r="1469" spans="1:23" x14ac:dyDescent="0.25">
      <c r="A1469" s="2">
        <v>45281.490358796298</v>
      </c>
      <c r="B1469" s="3">
        <v>465</v>
      </c>
      <c r="C1469" s="3">
        <v>328</v>
      </c>
      <c r="D1469" s="2">
        <v>45281.573692129634</v>
      </c>
      <c r="E1469" s="3">
        <v>78.5</v>
      </c>
      <c r="F1469" s="3">
        <v>9.6999999999999993</v>
      </c>
      <c r="G1469" s="2">
        <v>45281.565358796295</v>
      </c>
      <c r="H1469" s="3" t="s">
        <v>848</v>
      </c>
      <c r="I1469" s="3">
        <v>1.24</v>
      </c>
      <c r="J1469" s="3">
        <v>0.02</v>
      </c>
      <c r="K1469" s="2">
        <v>45281.591712962967</v>
      </c>
      <c r="L1469" s="3" t="s">
        <v>1077</v>
      </c>
      <c r="M1469" s="3" t="s">
        <v>929</v>
      </c>
      <c r="U1469" s="2">
        <v>45281.579467592594</v>
      </c>
      <c r="V1469" s="3" t="s">
        <v>1285</v>
      </c>
      <c r="W1469" s="3" t="s">
        <v>949</v>
      </c>
    </row>
    <row r="1470" spans="1:23" x14ac:dyDescent="0.25">
      <c r="A1470" s="2">
        <v>45281.490405092598</v>
      </c>
      <c r="B1470" s="3">
        <v>465</v>
      </c>
      <c r="C1470" s="3">
        <v>328</v>
      </c>
      <c r="D1470" s="2">
        <v>45281.57508101852</v>
      </c>
      <c r="E1470" s="3">
        <v>78.5</v>
      </c>
      <c r="F1470" s="3">
        <v>9.8000000000000007</v>
      </c>
      <c r="G1470" s="2">
        <v>45281.566747685181</v>
      </c>
      <c r="H1470" s="3" t="s">
        <v>848</v>
      </c>
      <c r="I1470" s="3">
        <v>1.2</v>
      </c>
      <c r="J1470" s="3">
        <v>0.02</v>
      </c>
      <c r="K1470" s="2">
        <v>45281.593101851853</v>
      </c>
      <c r="L1470" s="3" t="s">
        <v>1040</v>
      </c>
      <c r="M1470" s="3" t="s">
        <v>1298</v>
      </c>
      <c r="U1470" s="2">
        <v>45281.58085648148</v>
      </c>
      <c r="V1470" s="3" t="s">
        <v>924</v>
      </c>
      <c r="W1470" s="3" t="s">
        <v>1179</v>
      </c>
    </row>
    <row r="1471" spans="1:23" x14ac:dyDescent="0.25">
      <c r="A1471" s="2">
        <v>45281.49046296296</v>
      </c>
      <c r="B1471" s="3">
        <v>465</v>
      </c>
      <c r="C1471" s="3">
        <v>328</v>
      </c>
      <c r="D1471" s="2">
        <v>45281.576469907406</v>
      </c>
      <c r="E1471" s="3">
        <v>78.5</v>
      </c>
      <c r="F1471" s="3">
        <v>9.8000000000000007</v>
      </c>
      <c r="G1471" s="2">
        <v>45281.568136574075</v>
      </c>
      <c r="H1471" s="3" t="s">
        <v>524</v>
      </c>
      <c r="I1471" s="3">
        <v>1.0900000000000001</v>
      </c>
      <c r="J1471" s="3">
        <v>0.02</v>
      </c>
      <c r="K1471" s="2">
        <v>45281.594490740739</v>
      </c>
      <c r="L1471" s="3" t="s">
        <v>1093</v>
      </c>
      <c r="M1471" s="3" t="s">
        <v>1176</v>
      </c>
      <c r="U1471" s="2">
        <v>45281.586412037039</v>
      </c>
      <c r="V1471" s="3" t="s">
        <v>1288</v>
      </c>
      <c r="W1471" s="3" t="s">
        <v>1289</v>
      </c>
    </row>
    <row r="1472" spans="1:23" x14ac:dyDescent="0.25">
      <c r="A1472" s="2">
        <v>45281.491747685184</v>
      </c>
      <c r="B1472" s="3">
        <v>465</v>
      </c>
      <c r="C1472" s="3">
        <v>328</v>
      </c>
      <c r="D1472" s="2">
        <v>45281.577870370369</v>
      </c>
      <c r="E1472" s="3" t="s">
        <v>904</v>
      </c>
      <c r="F1472" s="3">
        <v>9.6999999999999993</v>
      </c>
      <c r="G1472" s="2">
        <v>45281.569525462968</v>
      </c>
      <c r="H1472" s="3" t="s">
        <v>524</v>
      </c>
      <c r="I1472" s="3">
        <v>1.1200000000000001</v>
      </c>
      <c r="J1472" s="3">
        <v>0.02</v>
      </c>
      <c r="K1472" s="2">
        <v>45281.595879629633</v>
      </c>
      <c r="L1472" s="3" t="s">
        <v>1093</v>
      </c>
      <c r="M1472" s="3" t="s">
        <v>1176</v>
      </c>
      <c r="U1472" s="2">
        <v>45281.593356481477</v>
      </c>
      <c r="V1472" s="3" t="s">
        <v>1307</v>
      </c>
      <c r="W1472" s="3" t="s">
        <v>893</v>
      </c>
    </row>
    <row r="1473" spans="1:23" x14ac:dyDescent="0.25">
      <c r="A1473" s="2">
        <v>45281.491782407407</v>
      </c>
      <c r="B1473" s="3">
        <v>465</v>
      </c>
      <c r="C1473" s="3">
        <v>328</v>
      </c>
      <c r="D1473" s="2">
        <v>45281.579247685186</v>
      </c>
      <c r="E1473" s="3" t="s">
        <v>904</v>
      </c>
      <c r="F1473" s="3">
        <v>9.8000000000000007</v>
      </c>
      <c r="G1473" s="2">
        <v>45281.570914351847</v>
      </c>
      <c r="H1473" s="3" t="s">
        <v>514</v>
      </c>
      <c r="I1473" s="3">
        <v>1.21</v>
      </c>
      <c r="J1473" s="3">
        <v>0.02</v>
      </c>
      <c r="K1473" s="2">
        <v>45281.597268518519</v>
      </c>
      <c r="L1473" s="3" t="s">
        <v>1175</v>
      </c>
      <c r="M1473" s="3" t="s">
        <v>1184</v>
      </c>
      <c r="U1473" s="2">
        <v>45281.595324074078</v>
      </c>
      <c r="V1473" s="3" t="s">
        <v>1016</v>
      </c>
      <c r="W1473" s="3" t="s">
        <v>1053</v>
      </c>
    </row>
    <row r="1474" spans="1:23" x14ac:dyDescent="0.25">
      <c r="A1474" s="2">
        <v>45281.4918287037</v>
      </c>
      <c r="B1474" s="3">
        <v>465</v>
      </c>
      <c r="C1474" s="3">
        <v>328</v>
      </c>
      <c r="D1474" s="2">
        <v>45281.580636574072</v>
      </c>
      <c r="E1474" s="3">
        <v>78.5</v>
      </c>
      <c r="F1474" s="3">
        <v>9.8000000000000007</v>
      </c>
      <c r="G1474" s="2">
        <v>45281.57230324074</v>
      </c>
      <c r="H1474" s="3" t="s">
        <v>566</v>
      </c>
      <c r="I1474" s="3">
        <v>1.39</v>
      </c>
      <c r="J1474" s="3">
        <v>0.02</v>
      </c>
      <c r="K1474" s="2">
        <v>45281.598657407405</v>
      </c>
      <c r="L1474" s="3" t="s">
        <v>1270</v>
      </c>
      <c r="M1474" s="3" t="s">
        <v>1284</v>
      </c>
      <c r="U1474" s="2">
        <v>45281.600300925929</v>
      </c>
      <c r="V1474" s="3" t="s">
        <v>1054</v>
      </c>
      <c r="W1474" s="3" t="s">
        <v>1055</v>
      </c>
    </row>
    <row r="1475" spans="1:23" x14ac:dyDescent="0.25">
      <c r="A1475" s="2">
        <v>45281.49319444444</v>
      </c>
      <c r="B1475" s="3">
        <v>540</v>
      </c>
      <c r="C1475" s="3">
        <v>439</v>
      </c>
      <c r="D1475" s="2">
        <v>45281.582025462965</v>
      </c>
      <c r="E1475" s="3" t="s">
        <v>904</v>
      </c>
      <c r="F1475" s="3">
        <v>9.8000000000000007</v>
      </c>
      <c r="G1475" s="2">
        <v>45281.573692129634</v>
      </c>
      <c r="H1475" s="3" t="s">
        <v>542</v>
      </c>
      <c r="I1475" s="3">
        <v>1.43</v>
      </c>
      <c r="J1475" s="3">
        <v>0.02</v>
      </c>
      <c r="K1475" s="2">
        <v>45281.600046296298</v>
      </c>
      <c r="L1475" s="3" t="s">
        <v>1270</v>
      </c>
      <c r="M1475" s="3" t="s">
        <v>1284</v>
      </c>
      <c r="U1475" s="2">
        <v>45281.60365740741</v>
      </c>
      <c r="V1475" s="3" t="s">
        <v>1030</v>
      </c>
      <c r="W1475" s="3"/>
    </row>
    <row r="1476" spans="1:23" x14ac:dyDescent="0.25">
      <c r="A1476" s="2">
        <v>45281.494525462964</v>
      </c>
      <c r="B1476" s="3">
        <v>646</v>
      </c>
      <c r="C1476" s="3">
        <v>553</v>
      </c>
      <c r="D1476" s="2">
        <v>45281.583414351851</v>
      </c>
      <c r="E1476" s="3" t="s">
        <v>904</v>
      </c>
      <c r="F1476" s="3">
        <v>9.8000000000000007</v>
      </c>
      <c r="G1476" s="2">
        <v>45281.57508101852</v>
      </c>
      <c r="H1476" s="3" t="s">
        <v>541</v>
      </c>
      <c r="I1476" s="3">
        <v>1.35</v>
      </c>
      <c r="J1476" s="3">
        <v>0.02</v>
      </c>
      <c r="K1476" s="2">
        <v>45281.601435185185</v>
      </c>
      <c r="L1476" s="3" t="s">
        <v>1032</v>
      </c>
      <c r="M1476" s="3" t="s">
        <v>1285</v>
      </c>
      <c r="U1476" s="2">
        <v>45281.612800925926</v>
      </c>
      <c r="V1476" s="3" t="s">
        <v>1304</v>
      </c>
      <c r="W1476" s="3" t="s">
        <v>923</v>
      </c>
    </row>
    <row r="1477" spans="1:23" x14ac:dyDescent="0.25">
      <c r="A1477" s="2">
        <v>45281.49591435185</v>
      </c>
      <c r="B1477" s="3">
        <v>646</v>
      </c>
      <c r="C1477" s="3">
        <v>553</v>
      </c>
      <c r="D1477" s="2">
        <v>45281.584803240738</v>
      </c>
      <c r="E1477" s="3" t="s">
        <v>904</v>
      </c>
      <c r="F1477" s="3">
        <v>9.8000000000000007</v>
      </c>
      <c r="G1477" s="2">
        <v>45281.576469907406</v>
      </c>
      <c r="H1477" s="3" t="s">
        <v>847</v>
      </c>
      <c r="I1477" s="3">
        <v>1.44</v>
      </c>
      <c r="J1477" s="3">
        <v>0.02</v>
      </c>
      <c r="K1477" s="2">
        <v>45281.602824074071</v>
      </c>
      <c r="L1477" s="3" t="s">
        <v>1087</v>
      </c>
      <c r="M1477" s="3" t="s">
        <v>937</v>
      </c>
      <c r="U1477" s="2">
        <v>45281.618356481486</v>
      </c>
      <c r="V1477" s="3" t="s">
        <v>907</v>
      </c>
      <c r="W1477" s="3" t="s">
        <v>890</v>
      </c>
    </row>
    <row r="1478" spans="1:23" x14ac:dyDescent="0.25">
      <c r="A1478" s="2">
        <v>45281.498692129629</v>
      </c>
      <c r="B1478" s="3">
        <v>477</v>
      </c>
      <c r="C1478" s="3">
        <v>405</v>
      </c>
      <c r="D1478" s="2">
        <v>45281.586192129631</v>
      </c>
      <c r="E1478" s="3" t="s">
        <v>904</v>
      </c>
      <c r="F1478" s="3">
        <v>9.6999999999999993</v>
      </c>
      <c r="G1478" s="2">
        <v>45281.577870370369</v>
      </c>
      <c r="H1478" s="3" t="s">
        <v>568</v>
      </c>
      <c r="I1478" s="3">
        <v>1.47</v>
      </c>
      <c r="J1478" s="3">
        <v>0.02</v>
      </c>
      <c r="K1478" s="2">
        <v>45281.604212962964</v>
      </c>
      <c r="L1478" s="3" t="s">
        <v>1087</v>
      </c>
      <c r="M1478" s="3" t="s">
        <v>937</v>
      </c>
      <c r="U1478" s="2">
        <v>45281.621134259258</v>
      </c>
      <c r="V1478" s="3" t="s">
        <v>1284</v>
      </c>
      <c r="W1478" s="3" t="s">
        <v>891</v>
      </c>
    </row>
    <row r="1479" spans="1:23" x14ac:dyDescent="0.25">
      <c r="A1479" s="2">
        <v>45281.502858796295</v>
      </c>
      <c r="B1479" s="3">
        <v>456</v>
      </c>
      <c r="C1479" s="3">
        <v>381</v>
      </c>
      <c r="D1479" s="2">
        <v>45281.587581018517</v>
      </c>
      <c r="E1479" s="3" t="s">
        <v>904</v>
      </c>
      <c r="F1479" s="3">
        <v>9.8000000000000007</v>
      </c>
      <c r="G1479" s="2">
        <v>45281.579247685186</v>
      </c>
      <c r="H1479" s="3" t="s">
        <v>539</v>
      </c>
      <c r="I1479" s="3">
        <v>1.57</v>
      </c>
      <c r="J1479" s="3">
        <v>0.02</v>
      </c>
      <c r="K1479" s="2">
        <v>45281.60560185185</v>
      </c>
      <c r="L1479" s="3" t="s">
        <v>1309</v>
      </c>
      <c r="M1479" s="3" t="s">
        <v>942</v>
      </c>
      <c r="U1479" s="2">
        <v>45281.622523148151</v>
      </c>
      <c r="V1479" s="3" t="s">
        <v>866</v>
      </c>
      <c r="W1479" s="3" t="s">
        <v>884</v>
      </c>
    </row>
    <row r="1480" spans="1:23" x14ac:dyDescent="0.25">
      <c r="A1480" s="2">
        <v>45281.50980324074</v>
      </c>
      <c r="B1480" s="3">
        <v>370</v>
      </c>
      <c r="C1480" s="3">
        <v>289</v>
      </c>
      <c r="D1480" s="2">
        <v>45281.588969907403</v>
      </c>
      <c r="E1480" s="3" t="s">
        <v>904</v>
      </c>
      <c r="F1480" s="3">
        <v>9.8000000000000007</v>
      </c>
      <c r="G1480" s="2">
        <v>45281.580636574072</v>
      </c>
      <c r="H1480" s="3" t="s">
        <v>268</v>
      </c>
      <c r="I1480" s="3">
        <v>1.62</v>
      </c>
      <c r="J1480" s="3">
        <v>0.02</v>
      </c>
      <c r="K1480" s="2">
        <v>45281.60837962963</v>
      </c>
      <c r="L1480" s="3" t="s">
        <v>1176</v>
      </c>
      <c r="M1480" s="3" t="s">
        <v>1289</v>
      </c>
      <c r="U1480" s="2">
        <v>45281.623912037037</v>
      </c>
      <c r="V1480" s="3" t="s">
        <v>866</v>
      </c>
      <c r="W1480" s="3" t="s">
        <v>884</v>
      </c>
    </row>
    <row r="1481" spans="1:23" x14ac:dyDescent="0.25">
      <c r="A1481" s="2">
        <v>45281.511192129634</v>
      </c>
      <c r="B1481" s="3">
        <v>368</v>
      </c>
      <c r="C1481" s="3">
        <v>310</v>
      </c>
      <c r="D1481" s="2">
        <v>45281.59174768519</v>
      </c>
      <c r="E1481" s="3" t="s">
        <v>904</v>
      </c>
      <c r="F1481" s="3">
        <v>9.8000000000000007</v>
      </c>
      <c r="G1481" s="2">
        <v>45281.582025462965</v>
      </c>
      <c r="H1481" s="3" t="s">
        <v>534</v>
      </c>
      <c r="I1481" s="3">
        <v>1.68</v>
      </c>
      <c r="J1481" s="3">
        <v>0.02</v>
      </c>
      <c r="K1481" s="2">
        <v>45281.609768518523</v>
      </c>
      <c r="L1481" s="3" t="s">
        <v>1184</v>
      </c>
      <c r="M1481" s="3" t="s">
        <v>904</v>
      </c>
      <c r="U1481" s="2">
        <v>45281.625300925924</v>
      </c>
      <c r="V1481" s="3" t="s">
        <v>909</v>
      </c>
      <c r="W1481" s="3" t="s">
        <v>879</v>
      </c>
    </row>
    <row r="1482" spans="1:23" x14ac:dyDescent="0.25">
      <c r="A1482" s="2">
        <v>45281.51258101852</v>
      </c>
      <c r="B1482" s="3">
        <v>368</v>
      </c>
      <c r="C1482" s="3">
        <v>310</v>
      </c>
      <c r="D1482" s="2">
        <v>45281.593136574069</v>
      </c>
      <c r="E1482" s="3" t="s">
        <v>904</v>
      </c>
      <c r="F1482" s="3">
        <v>9.9</v>
      </c>
      <c r="G1482" s="2">
        <v>45281.583414351851</v>
      </c>
      <c r="H1482" s="3" t="s">
        <v>553</v>
      </c>
      <c r="I1482" s="3">
        <v>1.7</v>
      </c>
      <c r="J1482" s="3">
        <v>0.02</v>
      </c>
      <c r="K1482" s="2">
        <v>45281.611157407402</v>
      </c>
      <c r="L1482" s="3" t="s">
        <v>1176</v>
      </c>
      <c r="M1482" s="3" t="s">
        <v>1280</v>
      </c>
      <c r="U1482" s="2">
        <v>45281.626574074078</v>
      </c>
      <c r="V1482" s="3"/>
      <c r="W1482" s="3" t="s">
        <v>938</v>
      </c>
    </row>
    <row r="1483" spans="1:23" x14ac:dyDescent="0.25">
      <c r="A1483" s="2">
        <v>45281.512615740736</v>
      </c>
      <c r="B1483" s="3">
        <v>368</v>
      </c>
      <c r="C1483" s="3">
        <v>310</v>
      </c>
      <c r="D1483" s="2">
        <v>45281.594525462962</v>
      </c>
      <c r="E1483" s="3">
        <v>79.5</v>
      </c>
      <c r="F1483" s="3">
        <v>9.9</v>
      </c>
      <c r="G1483" s="2">
        <v>45281.584803240738</v>
      </c>
      <c r="H1483" s="3" t="s">
        <v>816</v>
      </c>
      <c r="I1483" s="3">
        <v>1.72</v>
      </c>
      <c r="J1483" s="3">
        <v>0.02</v>
      </c>
      <c r="K1483" s="2">
        <v>45281.612546296295</v>
      </c>
      <c r="L1483" s="3" t="s">
        <v>1176</v>
      </c>
      <c r="M1483" s="3" t="s">
        <v>1280</v>
      </c>
      <c r="U1483" s="2">
        <v>45281.626689814817</v>
      </c>
      <c r="V1483" s="3" t="s">
        <v>1287</v>
      </c>
      <c r="W1483" s="3" t="s">
        <v>938</v>
      </c>
    </row>
    <row r="1484" spans="1:23" x14ac:dyDescent="0.25">
      <c r="A1484" s="2">
        <v>45281.513969907406</v>
      </c>
      <c r="B1484" s="3">
        <v>295</v>
      </c>
      <c r="C1484" s="3">
        <v>243</v>
      </c>
      <c r="D1484" s="2">
        <v>45281.595914351856</v>
      </c>
      <c r="E1484" s="3" t="s">
        <v>904</v>
      </c>
      <c r="F1484" s="3">
        <v>9.9</v>
      </c>
      <c r="G1484" s="2">
        <v>45281.586192129631</v>
      </c>
      <c r="H1484" s="3" t="s">
        <v>815</v>
      </c>
      <c r="I1484" s="3">
        <v>1.76</v>
      </c>
      <c r="J1484" s="3">
        <v>0.02</v>
      </c>
      <c r="K1484" s="2">
        <v>45281.613935185189</v>
      </c>
      <c r="L1484" s="3" t="s">
        <v>928</v>
      </c>
      <c r="M1484" s="3" t="s">
        <v>919</v>
      </c>
      <c r="U1484" s="2">
        <v>45281.628078703703</v>
      </c>
      <c r="V1484" s="3" t="s">
        <v>1287</v>
      </c>
      <c r="W1484" s="3" t="s">
        <v>938</v>
      </c>
    </row>
    <row r="1485" spans="1:23" x14ac:dyDescent="0.25">
      <c r="A1485" s="2">
        <v>45281.5153587963</v>
      </c>
      <c r="B1485" s="3">
        <v>275</v>
      </c>
      <c r="C1485" s="3">
        <v>228</v>
      </c>
      <c r="D1485" s="2">
        <v>45281.597303240742</v>
      </c>
      <c r="E1485" s="3" t="s">
        <v>904</v>
      </c>
      <c r="F1485" s="3">
        <v>9.9</v>
      </c>
      <c r="G1485" s="2">
        <v>45281.587581018517</v>
      </c>
      <c r="H1485" s="3" t="s">
        <v>519</v>
      </c>
      <c r="I1485" s="3">
        <v>1.76</v>
      </c>
      <c r="J1485" s="3">
        <v>0.02</v>
      </c>
      <c r="K1485" s="2">
        <v>45281.615324074075</v>
      </c>
      <c r="L1485" s="3" t="s">
        <v>1301</v>
      </c>
      <c r="M1485" s="3" t="s">
        <v>905</v>
      </c>
      <c r="U1485" s="2">
        <v>45281.629467592589</v>
      </c>
      <c r="V1485" s="3" t="s">
        <v>1287</v>
      </c>
      <c r="W1485" s="3" t="s">
        <v>1183</v>
      </c>
    </row>
    <row r="1486" spans="1:23" x14ac:dyDescent="0.25">
      <c r="A1486" s="2">
        <v>45281.516747685186</v>
      </c>
      <c r="B1486" s="3">
        <v>275</v>
      </c>
      <c r="C1486" s="3">
        <v>228</v>
      </c>
      <c r="D1486" s="2">
        <v>45281.598692129628</v>
      </c>
      <c r="E1486" s="3" t="s">
        <v>904</v>
      </c>
      <c r="F1486" s="3">
        <v>9.9</v>
      </c>
      <c r="G1486" s="2">
        <v>45281.588969907403</v>
      </c>
      <c r="H1486" s="3" t="s">
        <v>537</v>
      </c>
      <c r="I1486" s="3">
        <v>1.74</v>
      </c>
      <c r="J1486" s="3">
        <v>0.02</v>
      </c>
      <c r="K1486" s="2">
        <v>45281.616712962961</v>
      </c>
      <c r="L1486" s="3" t="s">
        <v>1301</v>
      </c>
      <c r="M1486" s="3" t="s">
        <v>905</v>
      </c>
      <c r="U1486" s="2">
        <v>45281.630856481483</v>
      </c>
      <c r="V1486" s="3" t="s">
        <v>928</v>
      </c>
      <c r="W1486" s="3" t="s">
        <v>1179</v>
      </c>
    </row>
    <row r="1487" spans="1:23" x14ac:dyDescent="0.25">
      <c r="A1487" s="2">
        <v>45281.516793981486</v>
      </c>
      <c r="B1487" s="3">
        <v>275</v>
      </c>
      <c r="C1487" s="3">
        <v>228</v>
      </c>
      <c r="D1487" s="2">
        <v>45281.600081018521</v>
      </c>
      <c r="E1487" s="3">
        <v>79.5</v>
      </c>
      <c r="F1487" s="3">
        <v>9.9</v>
      </c>
      <c r="G1487" s="2">
        <v>45281.59174768519</v>
      </c>
      <c r="H1487" s="3" t="s">
        <v>816</v>
      </c>
      <c r="I1487" s="3">
        <v>1.56</v>
      </c>
      <c r="J1487" s="3">
        <v>0.02</v>
      </c>
      <c r="K1487" s="2">
        <v>45281.618101851855</v>
      </c>
      <c r="L1487" s="3" t="s">
        <v>1176</v>
      </c>
      <c r="M1487" s="3" t="s">
        <v>1183</v>
      </c>
      <c r="U1487" s="2">
        <v>45281.632245370369</v>
      </c>
      <c r="V1487" s="3" t="s">
        <v>928</v>
      </c>
      <c r="W1487" s="3" t="s">
        <v>1179</v>
      </c>
    </row>
    <row r="1488" spans="1:23" x14ac:dyDescent="0.25">
      <c r="A1488" s="2">
        <v>45281.518136574072</v>
      </c>
      <c r="B1488" s="3">
        <v>288</v>
      </c>
      <c r="C1488" s="3">
        <v>239</v>
      </c>
      <c r="D1488" s="2">
        <v>45281.601469907408</v>
      </c>
      <c r="E1488" s="3">
        <v>79.5</v>
      </c>
      <c r="F1488" s="3">
        <v>9.9</v>
      </c>
      <c r="G1488" s="2">
        <v>45281.593136574069</v>
      </c>
      <c r="H1488" s="3" t="s">
        <v>277</v>
      </c>
      <c r="I1488" s="3">
        <v>1.33</v>
      </c>
      <c r="J1488" s="3">
        <v>0.02</v>
      </c>
      <c r="K1488" s="2">
        <v>45281.619490740741</v>
      </c>
      <c r="L1488" s="3" t="s">
        <v>1177</v>
      </c>
      <c r="M1488" s="3" t="s">
        <v>908</v>
      </c>
      <c r="U1488" s="2">
        <v>45281.632291666669</v>
      </c>
      <c r="V1488" s="3" t="s">
        <v>928</v>
      </c>
      <c r="W1488" s="3" t="s">
        <v>1179</v>
      </c>
    </row>
    <row r="1489" spans="1:23" x14ac:dyDescent="0.25">
      <c r="A1489" s="2">
        <v>45281.518240740741</v>
      </c>
      <c r="B1489" s="3">
        <v>288</v>
      </c>
      <c r="C1489" s="3">
        <v>239</v>
      </c>
      <c r="D1489" s="2">
        <v>45281.602858796294</v>
      </c>
      <c r="E1489" s="3" t="s">
        <v>904</v>
      </c>
      <c r="F1489" s="3">
        <v>9.9</v>
      </c>
      <c r="G1489" s="2">
        <v>45281.594525462962</v>
      </c>
      <c r="H1489" s="3" t="s">
        <v>766</v>
      </c>
      <c r="I1489" s="3">
        <v>1.44</v>
      </c>
      <c r="J1489" s="3">
        <v>0.02</v>
      </c>
      <c r="K1489" s="2">
        <v>45281.620879629627</v>
      </c>
      <c r="L1489" s="3" t="s">
        <v>1177</v>
      </c>
      <c r="M1489" s="3" t="s">
        <v>908</v>
      </c>
      <c r="U1489" s="2">
        <v>45281.632337962961</v>
      </c>
      <c r="V1489" s="3" t="s">
        <v>928</v>
      </c>
      <c r="W1489" s="3" t="s">
        <v>1179</v>
      </c>
    </row>
    <row r="1490" spans="1:23" x14ac:dyDescent="0.25">
      <c r="A1490" s="2">
        <v>45281.520914351851</v>
      </c>
      <c r="B1490" s="3">
        <v>231</v>
      </c>
      <c r="C1490" s="3">
        <v>200</v>
      </c>
      <c r="D1490" s="2">
        <v>45281.605636574073</v>
      </c>
      <c r="E1490" s="3" t="s">
        <v>904</v>
      </c>
      <c r="F1490" s="3" t="s">
        <v>910</v>
      </c>
      <c r="G1490" s="2">
        <v>45281.595914351856</v>
      </c>
      <c r="H1490" s="3" t="s">
        <v>183</v>
      </c>
      <c r="I1490" s="3">
        <v>1.45</v>
      </c>
      <c r="J1490" s="3">
        <v>0.02</v>
      </c>
      <c r="K1490" s="2">
        <v>45281.62226851852</v>
      </c>
      <c r="L1490" s="3" t="s">
        <v>922</v>
      </c>
      <c r="M1490" s="3" t="s">
        <v>894</v>
      </c>
      <c r="U1490" s="2">
        <v>45281.633634259255</v>
      </c>
      <c r="V1490" s="3" t="s">
        <v>920</v>
      </c>
      <c r="W1490" s="3" t="s">
        <v>927</v>
      </c>
    </row>
    <row r="1491" spans="1:23" x14ac:dyDescent="0.25">
      <c r="A1491" s="2">
        <v>45281.522303240738</v>
      </c>
      <c r="B1491" s="3">
        <v>201</v>
      </c>
      <c r="C1491" s="3">
        <v>163</v>
      </c>
      <c r="D1491" s="2">
        <v>45281.607025462959</v>
      </c>
      <c r="E1491" s="3" t="s">
        <v>904</v>
      </c>
      <c r="F1491" s="3" t="s">
        <v>910</v>
      </c>
      <c r="G1491" s="2">
        <v>45281.597303240742</v>
      </c>
      <c r="H1491" s="3" t="s">
        <v>849</v>
      </c>
      <c r="I1491" s="3">
        <v>1.53</v>
      </c>
      <c r="J1491" s="3">
        <v>0.02</v>
      </c>
      <c r="K1491" s="2">
        <v>45281.623657407406</v>
      </c>
      <c r="L1491" s="3" t="s">
        <v>1060</v>
      </c>
      <c r="M1491" s="3" t="s">
        <v>919</v>
      </c>
      <c r="U1491" s="2">
        <v>45281.633680555555</v>
      </c>
      <c r="V1491" s="3" t="s">
        <v>920</v>
      </c>
      <c r="W1491" s="3" t="s">
        <v>927</v>
      </c>
    </row>
    <row r="1492" spans="1:23" x14ac:dyDescent="0.25">
      <c r="A1492" s="2">
        <v>45281.522337962961</v>
      </c>
      <c r="B1492" s="3">
        <v>201</v>
      </c>
      <c r="C1492" s="3">
        <v>163</v>
      </c>
      <c r="D1492" s="2">
        <v>45281.608414351853</v>
      </c>
      <c r="E1492" s="3">
        <v>79.5</v>
      </c>
      <c r="F1492" s="3" t="s">
        <v>910</v>
      </c>
      <c r="G1492" s="2">
        <v>45281.598692129628</v>
      </c>
      <c r="H1492" s="3" t="s">
        <v>850</v>
      </c>
      <c r="I1492" s="3">
        <v>1.55</v>
      </c>
      <c r="J1492" s="3">
        <v>0.02</v>
      </c>
      <c r="K1492" s="2">
        <v>45281.625046296293</v>
      </c>
      <c r="L1492" s="3" t="s">
        <v>1060</v>
      </c>
      <c r="M1492" s="3" t="s">
        <v>919</v>
      </c>
      <c r="U1492" s="2">
        <v>45281.633738425924</v>
      </c>
      <c r="V1492" s="3" t="s">
        <v>920</v>
      </c>
      <c r="W1492" s="3" t="s">
        <v>927</v>
      </c>
    </row>
    <row r="1493" spans="1:23" x14ac:dyDescent="0.25">
      <c r="A1493" s="2">
        <v>45281.5237962963</v>
      </c>
      <c r="B1493" s="3">
        <v>209</v>
      </c>
      <c r="C1493" s="3">
        <v>164</v>
      </c>
      <c r="D1493" s="2">
        <v>45281.609803240739</v>
      </c>
      <c r="E1493" s="3">
        <v>79.5</v>
      </c>
      <c r="F1493" s="3" t="s">
        <v>910</v>
      </c>
      <c r="G1493" s="2">
        <v>45281.600081018521</v>
      </c>
      <c r="H1493" s="3" t="s">
        <v>347</v>
      </c>
      <c r="I1493" s="3">
        <v>1.57</v>
      </c>
      <c r="J1493" s="3">
        <v>0.02</v>
      </c>
      <c r="K1493" s="2">
        <v>45281.625740740739</v>
      </c>
      <c r="L1493" s="3" t="s">
        <v>1058</v>
      </c>
      <c r="M1493" s="3"/>
      <c r="U1493" s="2">
        <v>45281.635023148148</v>
      </c>
      <c r="V1493" s="3" t="s">
        <v>1032</v>
      </c>
      <c r="W1493" s="3" t="s">
        <v>1020</v>
      </c>
    </row>
    <row r="1494" spans="1:23" x14ac:dyDescent="0.25">
      <c r="A1494" s="2">
        <v>45281.525127314817</v>
      </c>
      <c r="B1494" s="3">
        <v>209</v>
      </c>
      <c r="C1494" s="3">
        <v>164</v>
      </c>
      <c r="D1494" s="2">
        <v>45281.609895833331</v>
      </c>
      <c r="E1494" s="3">
        <v>79.5</v>
      </c>
      <c r="F1494" s="3" t="s">
        <v>910</v>
      </c>
      <c r="G1494" s="2">
        <v>45281.601469907408</v>
      </c>
      <c r="H1494" s="3" t="s">
        <v>851</v>
      </c>
      <c r="I1494" s="3">
        <v>1.29</v>
      </c>
      <c r="J1494" s="3">
        <v>0.02</v>
      </c>
      <c r="K1494" s="2">
        <v>45281.626435185186</v>
      </c>
      <c r="L1494" s="3" t="s">
        <v>1058</v>
      </c>
      <c r="M1494" s="3" t="s">
        <v>1289</v>
      </c>
      <c r="U1494" s="2">
        <v>45281.635069444441</v>
      </c>
      <c r="V1494" s="3" t="s">
        <v>1032</v>
      </c>
      <c r="W1494" s="3" t="s">
        <v>1020</v>
      </c>
    </row>
    <row r="1495" spans="1:23" x14ac:dyDescent="0.25">
      <c r="A1495" s="2">
        <v>45281.525173611109</v>
      </c>
      <c r="B1495" s="3">
        <v>209</v>
      </c>
      <c r="C1495" s="3">
        <v>164</v>
      </c>
      <c r="D1495" s="2">
        <v>45281.611192129625</v>
      </c>
      <c r="E1495" s="3" t="s">
        <v>864</v>
      </c>
      <c r="F1495" s="3" t="s">
        <v>910</v>
      </c>
      <c r="G1495" s="2">
        <v>45281.602858796294</v>
      </c>
      <c r="H1495" s="3" t="s">
        <v>780</v>
      </c>
      <c r="I1495" s="3">
        <v>1.26</v>
      </c>
      <c r="J1495" s="3">
        <v>0.02</v>
      </c>
      <c r="K1495" s="2">
        <v>45281.627824074079</v>
      </c>
      <c r="L1495" s="3" t="s">
        <v>1297</v>
      </c>
      <c r="M1495" s="3" t="s">
        <v>1274</v>
      </c>
      <c r="U1495" s="2">
        <v>45281.635115740741</v>
      </c>
      <c r="V1495" s="3" t="s">
        <v>1032</v>
      </c>
      <c r="W1495" s="3" t="s">
        <v>1020</v>
      </c>
    </row>
    <row r="1496" spans="1:23" x14ac:dyDescent="0.25">
      <c r="A1496" s="2">
        <v>45281.526469907403</v>
      </c>
      <c r="B1496" s="3">
        <v>183</v>
      </c>
      <c r="C1496" s="3">
        <v>144</v>
      </c>
      <c r="D1496" s="2">
        <v>45281.611238425925</v>
      </c>
      <c r="E1496" s="3" t="s">
        <v>864</v>
      </c>
      <c r="F1496" s="3" t="s">
        <v>910</v>
      </c>
      <c r="G1496" s="2">
        <v>45281.605636574073</v>
      </c>
      <c r="H1496" s="3" t="s">
        <v>788</v>
      </c>
      <c r="I1496" s="3" t="s">
        <v>30</v>
      </c>
      <c r="J1496" s="3">
        <v>0.02</v>
      </c>
      <c r="K1496" s="2">
        <v>45281.629212962958</v>
      </c>
      <c r="L1496" s="3" t="s">
        <v>1297</v>
      </c>
      <c r="M1496" s="3" t="s">
        <v>1274</v>
      </c>
      <c r="U1496" s="2">
        <v>45281.636412037042</v>
      </c>
      <c r="V1496" s="3" t="s">
        <v>1032</v>
      </c>
      <c r="W1496" s="3" t="s">
        <v>1020</v>
      </c>
    </row>
    <row r="1497" spans="1:23" x14ac:dyDescent="0.25">
      <c r="A1497" s="2">
        <v>45281.527858796297</v>
      </c>
      <c r="B1497" s="3">
        <v>198</v>
      </c>
      <c r="C1497" s="3">
        <v>159</v>
      </c>
      <c r="D1497" s="2">
        <v>45281.611273148148</v>
      </c>
      <c r="E1497" s="3" t="s">
        <v>864</v>
      </c>
      <c r="F1497" s="3" t="s">
        <v>910</v>
      </c>
      <c r="G1497" s="2">
        <v>45281.607025462959</v>
      </c>
      <c r="H1497" s="3" t="s">
        <v>794</v>
      </c>
      <c r="I1497" s="3" t="s">
        <v>30</v>
      </c>
      <c r="J1497" s="3">
        <v>0.02</v>
      </c>
      <c r="K1497" s="2">
        <v>45281.629907407405</v>
      </c>
      <c r="L1497" s="3" t="s">
        <v>1034</v>
      </c>
      <c r="M1497" s="3"/>
      <c r="U1497" s="2">
        <v>45281.636446759258</v>
      </c>
      <c r="V1497" s="3" t="s">
        <v>1032</v>
      </c>
      <c r="W1497" s="3" t="s">
        <v>1020</v>
      </c>
    </row>
    <row r="1498" spans="1:23" x14ac:dyDescent="0.25">
      <c r="A1498" s="2">
        <v>45281.527916666666</v>
      </c>
      <c r="B1498" s="3">
        <v>198</v>
      </c>
      <c r="C1498" s="3">
        <v>159</v>
      </c>
      <c r="D1498" s="2">
        <v>45281.612581018519</v>
      </c>
      <c r="E1498" s="3">
        <v>79.5</v>
      </c>
      <c r="F1498" s="3">
        <v>10.1</v>
      </c>
      <c r="G1498" s="2">
        <v>45281.608414351853</v>
      </c>
      <c r="H1498" s="3" t="s">
        <v>690</v>
      </c>
      <c r="I1498" s="3" t="s">
        <v>30</v>
      </c>
      <c r="J1498" s="3">
        <v>0.02</v>
      </c>
      <c r="K1498" s="2">
        <v>45281.630601851852</v>
      </c>
      <c r="L1498" s="3" t="s">
        <v>1034</v>
      </c>
      <c r="M1498" s="3" t="s">
        <v>1089</v>
      </c>
      <c r="U1498" s="2">
        <v>45281.636493055557</v>
      </c>
      <c r="V1498" s="3" t="s">
        <v>1032</v>
      </c>
      <c r="W1498" s="3" t="s">
        <v>1020</v>
      </c>
    </row>
    <row r="1499" spans="1:23" x14ac:dyDescent="0.25">
      <c r="A1499" s="2">
        <v>45281.52924768519</v>
      </c>
      <c r="B1499" s="3">
        <v>198</v>
      </c>
      <c r="C1499" s="3">
        <v>159</v>
      </c>
      <c r="D1499" s="2">
        <v>45281.612615740742</v>
      </c>
      <c r="E1499" s="3">
        <v>79.5</v>
      </c>
      <c r="F1499" s="3">
        <v>10.1</v>
      </c>
      <c r="G1499" s="2">
        <v>45281.609803240739</v>
      </c>
      <c r="H1499" s="3" t="s">
        <v>343</v>
      </c>
      <c r="I1499" s="3" t="s">
        <v>30</v>
      </c>
      <c r="J1499" s="3">
        <v>0.02</v>
      </c>
      <c r="K1499" s="2">
        <v>45281.631990740745</v>
      </c>
      <c r="L1499" s="3" t="s">
        <v>1026</v>
      </c>
      <c r="M1499" s="3" t="s">
        <v>1028</v>
      </c>
      <c r="U1499" s="2">
        <v>45281.636874999997</v>
      </c>
      <c r="V1499" s="3" t="s">
        <v>929</v>
      </c>
      <c r="W1499" s="3"/>
    </row>
    <row r="1500" spans="1:23" x14ac:dyDescent="0.25">
      <c r="A1500" s="2">
        <v>45281.529305555552</v>
      </c>
      <c r="B1500" s="3">
        <v>198</v>
      </c>
      <c r="C1500" s="3">
        <v>159</v>
      </c>
      <c r="D1500" s="2">
        <v>45281.612662037034</v>
      </c>
      <c r="E1500" s="3">
        <v>79.5</v>
      </c>
      <c r="F1500" s="3">
        <v>10.1</v>
      </c>
      <c r="G1500" s="2">
        <v>45281.609895833331</v>
      </c>
      <c r="H1500" s="3" t="s">
        <v>343</v>
      </c>
      <c r="I1500" s="3" t="s">
        <v>30</v>
      </c>
      <c r="J1500" s="3">
        <v>0.02</v>
      </c>
      <c r="K1500" s="2">
        <v>45281.633379629631</v>
      </c>
      <c r="L1500" s="3" t="s">
        <v>1026</v>
      </c>
      <c r="M1500" s="3" t="s">
        <v>1028</v>
      </c>
      <c r="U1500" s="2">
        <v>45281.636932870373</v>
      </c>
      <c r="V1500" s="3" t="s">
        <v>929</v>
      </c>
      <c r="W1500" s="3"/>
    </row>
    <row r="1501" spans="1:23" x14ac:dyDescent="0.25">
      <c r="A1501" s="2">
        <v>45281.529340277775</v>
      </c>
      <c r="B1501" s="3">
        <v>198</v>
      </c>
      <c r="C1501" s="3">
        <v>159</v>
      </c>
      <c r="D1501" s="2">
        <v>45281.613969907412</v>
      </c>
      <c r="E1501" s="3" t="s">
        <v>904</v>
      </c>
      <c r="F1501" s="3">
        <v>10.1</v>
      </c>
      <c r="G1501" s="2">
        <v>45281.611192129625</v>
      </c>
      <c r="H1501" s="3" t="s">
        <v>852</v>
      </c>
      <c r="I1501" s="3" t="s">
        <v>30</v>
      </c>
      <c r="J1501" s="3">
        <v>0.02</v>
      </c>
      <c r="K1501" s="2">
        <v>45281.634768518517</v>
      </c>
      <c r="L1501" s="3" t="s">
        <v>1136</v>
      </c>
      <c r="M1501" s="3" t="s">
        <v>967</v>
      </c>
      <c r="U1501" s="2">
        <v>45281.636967592596</v>
      </c>
      <c r="V1501" s="3" t="s">
        <v>929</v>
      </c>
      <c r="W1501" s="3"/>
    </row>
    <row r="1502" spans="1:23" x14ac:dyDescent="0.25">
      <c r="A1502" s="2">
        <v>45281.530717592592</v>
      </c>
      <c r="B1502" s="3">
        <v>158</v>
      </c>
      <c r="C1502" s="3">
        <v>129</v>
      </c>
      <c r="D1502" s="2">
        <v>45281.614016203705</v>
      </c>
      <c r="E1502" s="3" t="s">
        <v>904</v>
      </c>
      <c r="F1502" s="3">
        <v>10.1</v>
      </c>
      <c r="G1502" s="2">
        <v>45281.611238425925</v>
      </c>
      <c r="H1502" s="3" t="s">
        <v>852</v>
      </c>
      <c r="I1502" s="3" t="s">
        <v>30</v>
      </c>
      <c r="J1502" s="3">
        <v>0.02</v>
      </c>
      <c r="K1502" s="2">
        <v>45281.636157407411</v>
      </c>
      <c r="L1502" s="3" t="s">
        <v>1137</v>
      </c>
      <c r="M1502" s="3" t="s">
        <v>1200</v>
      </c>
      <c r="U1502" s="2">
        <v>45281.637800925921</v>
      </c>
      <c r="V1502" s="3" t="s">
        <v>1202</v>
      </c>
      <c r="W1502" s="3" t="s">
        <v>1059</v>
      </c>
    </row>
    <row r="1503" spans="1:23" x14ac:dyDescent="0.25">
      <c r="A1503" s="2">
        <v>45281.533414351856</v>
      </c>
      <c r="B1503" s="3">
        <v>150</v>
      </c>
      <c r="C1503" s="3">
        <v>119</v>
      </c>
      <c r="D1503" s="2">
        <v>45281.614074074074</v>
      </c>
      <c r="E1503" s="3" t="s">
        <v>904</v>
      </c>
      <c r="F1503" s="3">
        <v>10.1</v>
      </c>
      <c r="G1503" s="2">
        <v>45281.611273148148</v>
      </c>
      <c r="H1503" s="3" t="s">
        <v>852</v>
      </c>
      <c r="I1503" s="3" t="s">
        <v>30</v>
      </c>
      <c r="J1503" s="3">
        <v>0.02</v>
      </c>
      <c r="K1503" s="2">
        <v>45281.637546296297</v>
      </c>
      <c r="L1503" s="3" t="s">
        <v>1137</v>
      </c>
      <c r="M1503" s="3" t="s">
        <v>1200</v>
      </c>
      <c r="U1503" s="2">
        <v>45281.63784722222</v>
      </c>
      <c r="V1503" s="3" t="s">
        <v>1202</v>
      </c>
      <c r="W1503" s="3" t="s">
        <v>1059</v>
      </c>
    </row>
    <row r="1504" spans="1:23" x14ac:dyDescent="0.25">
      <c r="A1504" s="2">
        <v>45281.533460648148</v>
      </c>
      <c r="B1504" s="3">
        <v>150</v>
      </c>
      <c r="C1504" s="3">
        <v>119</v>
      </c>
      <c r="D1504" s="2">
        <v>45281.615358796298</v>
      </c>
      <c r="E1504" s="3">
        <v>79.5</v>
      </c>
      <c r="F1504" s="3">
        <v>10.1</v>
      </c>
      <c r="G1504" s="2">
        <v>45281.612581018519</v>
      </c>
      <c r="H1504" s="3" t="s">
        <v>11</v>
      </c>
      <c r="I1504" s="3" t="s">
        <v>30</v>
      </c>
      <c r="J1504" s="3">
        <v>0.02</v>
      </c>
      <c r="K1504" s="2">
        <v>45281.638935185183</v>
      </c>
      <c r="L1504" s="3" t="s">
        <v>1172</v>
      </c>
      <c r="M1504" s="3" t="s">
        <v>1029</v>
      </c>
      <c r="U1504" s="2">
        <v>45281.63790509259</v>
      </c>
      <c r="V1504" s="3" t="s">
        <v>1202</v>
      </c>
      <c r="W1504" s="3" t="s">
        <v>1059</v>
      </c>
    </row>
    <row r="1505" spans="1:23" x14ac:dyDescent="0.25">
      <c r="A1505" s="2">
        <v>45281.537662037037</v>
      </c>
      <c r="B1505" s="3">
        <v>125</v>
      </c>
      <c r="C1505" s="3">
        <v>99</v>
      </c>
      <c r="D1505" s="2">
        <v>45281.615405092598</v>
      </c>
      <c r="E1505" s="3">
        <v>79.5</v>
      </c>
      <c r="F1505" s="3">
        <v>10.1</v>
      </c>
      <c r="G1505" s="2">
        <v>45281.612615740742</v>
      </c>
      <c r="H1505" s="3" t="s">
        <v>11</v>
      </c>
      <c r="I1505" s="3" t="s">
        <v>30</v>
      </c>
      <c r="J1505" s="3">
        <v>0.02</v>
      </c>
      <c r="K1505" s="2">
        <v>45281.640324074076</v>
      </c>
      <c r="L1505" s="3" t="s">
        <v>1071</v>
      </c>
      <c r="M1505" s="3" t="s">
        <v>1069</v>
      </c>
      <c r="U1505" s="2">
        <v>45281.639189814814</v>
      </c>
      <c r="V1505" s="3" t="s">
        <v>1048</v>
      </c>
      <c r="W1505" s="3" t="s">
        <v>967</v>
      </c>
    </row>
    <row r="1506" spans="1:23" x14ac:dyDescent="0.25">
      <c r="A1506" s="2">
        <v>45281.538969907408</v>
      </c>
      <c r="B1506" s="3">
        <v>121</v>
      </c>
      <c r="C1506" s="3">
        <v>86</v>
      </c>
      <c r="D1506" s="2">
        <v>45281.615439814814</v>
      </c>
      <c r="E1506" s="3">
        <v>79.5</v>
      </c>
      <c r="F1506" s="3">
        <v>10.1</v>
      </c>
      <c r="G1506" s="2">
        <v>45281.612662037034</v>
      </c>
      <c r="H1506" s="3" t="s">
        <v>11</v>
      </c>
      <c r="I1506" s="3" t="s">
        <v>30</v>
      </c>
      <c r="J1506" s="3">
        <v>0.02</v>
      </c>
      <c r="K1506" s="2">
        <v>45281.641712962963</v>
      </c>
      <c r="L1506" s="3" t="s">
        <v>1071</v>
      </c>
      <c r="M1506" s="3" t="s">
        <v>1069</v>
      </c>
      <c r="U1506" s="2">
        <v>45281.639224537037</v>
      </c>
      <c r="V1506" s="3" t="s">
        <v>1048</v>
      </c>
      <c r="W1506" s="3" t="s">
        <v>967</v>
      </c>
    </row>
    <row r="1507" spans="1:23" x14ac:dyDescent="0.25">
      <c r="A1507" s="2">
        <v>45281.539016203707</v>
      </c>
      <c r="B1507" s="3">
        <v>121</v>
      </c>
      <c r="C1507" s="3">
        <v>86</v>
      </c>
      <c r="D1507" s="2">
        <v>45281.616747685184</v>
      </c>
      <c r="E1507" s="3">
        <v>79.5</v>
      </c>
      <c r="F1507" s="3" t="s">
        <v>910</v>
      </c>
      <c r="G1507" s="2">
        <v>45281.613969907412</v>
      </c>
      <c r="H1507" s="3" t="s">
        <v>7</v>
      </c>
      <c r="I1507" s="3">
        <v>1.1499999999999999</v>
      </c>
      <c r="J1507" s="3">
        <v>0.02</v>
      </c>
      <c r="K1507" s="2">
        <v>45281.643101851849</v>
      </c>
      <c r="L1507" s="3" t="s">
        <v>1311</v>
      </c>
      <c r="M1507" s="3" t="s">
        <v>1009</v>
      </c>
      <c r="U1507" s="2">
        <v>45281.63927083333</v>
      </c>
      <c r="V1507" s="3" t="s">
        <v>1048</v>
      </c>
      <c r="W1507" s="3" t="s">
        <v>967</v>
      </c>
    </row>
    <row r="1508" spans="1:23" x14ac:dyDescent="0.25">
      <c r="A1508" s="2">
        <v>45281.53907407407</v>
      </c>
      <c r="B1508" s="3">
        <v>121</v>
      </c>
      <c r="C1508" s="3">
        <v>86</v>
      </c>
      <c r="D1508" s="2">
        <v>45281.616793981477</v>
      </c>
      <c r="E1508" s="3">
        <v>79.5</v>
      </c>
      <c r="F1508" s="3" t="s">
        <v>910</v>
      </c>
      <c r="G1508" s="2">
        <v>45281.614016203705</v>
      </c>
      <c r="H1508" s="3" t="s">
        <v>7</v>
      </c>
      <c r="I1508" s="3">
        <v>1.1499999999999999</v>
      </c>
      <c r="J1508" s="3">
        <v>0.02</v>
      </c>
      <c r="K1508" s="2">
        <v>45281.644490740742</v>
      </c>
      <c r="L1508" s="3" t="s">
        <v>1210</v>
      </c>
      <c r="M1508" s="3" t="s">
        <v>1246</v>
      </c>
      <c r="U1508" s="2">
        <v>45281.640578703707</v>
      </c>
      <c r="V1508" s="3" t="s">
        <v>1048</v>
      </c>
      <c r="W1508" s="3" t="s">
        <v>967</v>
      </c>
    </row>
    <row r="1509" spans="1:23" x14ac:dyDescent="0.25">
      <c r="A1509" s="2">
        <v>45281.540358796294</v>
      </c>
      <c r="B1509" s="3">
        <v>124</v>
      </c>
      <c r="C1509" s="3">
        <v>93</v>
      </c>
      <c r="D1509" s="2">
        <v>45281.616851851853</v>
      </c>
      <c r="E1509" s="3">
        <v>79.5</v>
      </c>
      <c r="F1509" s="3" t="s">
        <v>910</v>
      </c>
      <c r="G1509" s="2">
        <v>45281.614074074074</v>
      </c>
      <c r="H1509" s="3" t="s">
        <v>7</v>
      </c>
      <c r="I1509" s="3">
        <v>1.1499999999999999</v>
      </c>
      <c r="J1509" s="3">
        <v>0.02</v>
      </c>
      <c r="K1509" s="2">
        <v>45281.645879629628</v>
      </c>
      <c r="L1509" s="3" t="s">
        <v>1210</v>
      </c>
      <c r="M1509" s="3" t="s">
        <v>1246</v>
      </c>
      <c r="U1509" s="2">
        <v>45281.640625</v>
      </c>
      <c r="V1509" s="3" t="s">
        <v>1048</v>
      </c>
      <c r="W1509" s="3" t="s">
        <v>967</v>
      </c>
    </row>
    <row r="1510" spans="1:23" x14ac:dyDescent="0.25">
      <c r="A1510" s="2">
        <v>45281.540405092594</v>
      </c>
      <c r="B1510" s="3">
        <v>124</v>
      </c>
      <c r="C1510" s="3">
        <v>93</v>
      </c>
      <c r="D1510" s="2">
        <v>45281.618136574078</v>
      </c>
      <c r="E1510" s="3" t="s">
        <v>904</v>
      </c>
      <c r="F1510" s="3" t="s">
        <v>910</v>
      </c>
      <c r="G1510" s="2">
        <v>45281.615358796298</v>
      </c>
      <c r="H1510" s="3" t="s">
        <v>121</v>
      </c>
      <c r="I1510" s="3">
        <v>1.27</v>
      </c>
      <c r="J1510" s="3">
        <v>0.02</v>
      </c>
      <c r="K1510" s="2">
        <v>45281.647268518514</v>
      </c>
      <c r="L1510" s="3" t="s">
        <v>1061</v>
      </c>
      <c r="M1510" s="3" t="s">
        <v>1175</v>
      </c>
      <c r="U1510" s="2">
        <v>45281.640682870369</v>
      </c>
      <c r="V1510" s="3" t="s">
        <v>1048</v>
      </c>
      <c r="W1510" s="3" t="s">
        <v>967</v>
      </c>
    </row>
    <row r="1511" spans="1:23" x14ac:dyDescent="0.25">
      <c r="A1511" s="2">
        <v>45281.540439814809</v>
      </c>
      <c r="B1511" s="3">
        <v>124</v>
      </c>
      <c r="C1511" s="3">
        <v>93</v>
      </c>
      <c r="D1511" s="2">
        <v>45281.61818287037</v>
      </c>
      <c r="E1511" s="3" t="s">
        <v>904</v>
      </c>
      <c r="F1511" s="3" t="s">
        <v>910</v>
      </c>
      <c r="G1511" s="2">
        <v>45281.615405092598</v>
      </c>
      <c r="H1511" s="3" t="s">
        <v>121</v>
      </c>
      <c r="I1511" s="3">
        <v>1.27</v>
      </c>
      <c r="J1511" s="3">
        <v>0.02</v>
      </c>
      <c r="K1511" s="2">
        <v>45281.648657407408</v>
      </c>
      <c r="L1511" s="3" t="s">
        <v>963</v>
      </c>
      <c r="M1511" s="3" t="s">
        <v>932</v>
      </c>
      <c r="U1511" s="2">
        <v>45281.641967592594</v>
      </c>
      <c r="V1511" s="3" t="s">
        <v>1311</v>
      </c>
      <c r="W1511" s="3" t="s">
        <v>1243</v>
      </c>
    </row>
    <row r="1512" spans="1:23" x14ac:dyDescent="0.25">
      <c r="A1512" s="2">
        <v>45281.541747685187</v>
      </c>
      <c r="B1512" s="3">
        <v>124</v>
      </c>
      <c r="C1512" s="3">
        <v>93</v>
      </c>
      <c r="D1512" s="2">
        <v>45281.619525462964</v>
      </c>
      <c r="E1512" s="3">
        <v>79.5</v>
      </c>
      <c r="F1512" s="3" t="s">
        <v>910</v>
      </c>
      <c r="G1512" s="2">
        <v>45281.615439814814</v>
      </c>
      <c r="H1512" s="3" t="s">
        <v>121</v>
      </c>
      <c r="I1512" s="3">
        <v>1.27</v>
      </c>
      <c r="J1512" s="3">
        <v>0.02</v>
      </c>
      <c r="K1512" s="2">
        <v>45281.650046296301</v>
      </c>
      <c r="L1512" s="3" t="s">
        <v>963</v>
      </c>
      <c r="M1512" s="3" t="s">
        <v>932</v>
      </c>
      <c r="U1512" s="2">
        <v>45281.64335648148</v>
      </c>
      <c r="V1512" s="3" t="s">
        <v>1194</v>
      </c>
      <c r="W1512" s="3" t="s">
        <v>1026</v>
      </c>
    </row>
    <row r="1513" spans="1:23" x14ac:dyDescent="0.25">
      <c r="A1513" s="2">
        <v>45281.54178240741</v>
      </c>
      <c r="B1513" s="3">
        <v>124</v>
      </c>
      <c r="C1513" s="3">
        <v>93</v>
      </c>
      <c r="D1513" s="2">
        <v>45281.619583333333</v>
      </c>
      <c r="E1513" s="3">
        <v>79.5</v>
      </c>
      <c r="F1513" s="3" t="s">
        <v>910</v>
      </c>
      <c r="G1513" s="2">
        <v>45281.616747685184</v>
      </c>
      <c r="H1513" s="3" t="s">
        <v>121</v>
      </c>
      <c r="I1513" s="3">
        <v>1.39</v>
      </c>
      <c r="J1513" s="3">
        <v>0.02</v>
      </c>
      <c r="U1513" s="2">
        <v>45281.644745370373</v>
      </c>
      <c r="V1513" s="3" t="s">
        <v>1194</v>
      </c>
      <c r="W1513" s="3" t="s">
        <v>1026</v>
      </c>
    </row>
    <row r="1514" spans="1:23" x14ac:dyDescent="0.25">
      <c r="A1514" s="2">
        <v>45281.543171296296</v>
      </c>
      <c r="B1514" s="3">
        <v>109</v>
      </c>
      <c r="C1514" s="3">
        <v>85</v>
      </c>
      <c r="D1514" s="2">
        <v>45281.619629629626</v>
      </c>
      <c r="E1514" s="3">
        <v>79.5</v>
      </c>
      <c r="F1514" s="3" t="s">
        <v>910</v>
      </c>
      <c r="G1514" s="2">
        <v>45281.616793981477</v>
      </c>
      <c r="H1514" s="3" t="s">
        <v>121</v>
      </c>
      <c r="I1514" s="3">
        <v>1.39</v>
      </c>
      <c r="J1514" s="3">
        <v>0.02</v>
      </c>
      <c r="U1514" s="2">
        <v>45281.646134259259</v>
      </c>
      <c r="V1514" s="3" t="s">
        <v>1241</v>
      </c>
      <c r="W1514" s="3" t="s">
        <v>1014</v>
      </c>
    </row>
    <row r="1515" spans="1:23" x14ac:dyDescent="0.25">
      <c r="A1515" s="2">
        <v>45281.543229166666</v>
      </c>
      <c r="B1515" s="3">
        <v>109</v>
      </c>
      <c r="C1515" s="3">
        <v>85</v>
      </c>
      <c r="D1515" s="2">
        <v>45281.62091435185</v>
      </c>
      <c r="E1515" s="3">
        <v>79.5</v>
      </c>
      <c r="F1515" s="3" t="s">
        <v>910</v>
      </c>
      <c r="G1515" s="2">
        <v>45281.616851851853</v>
      </c>
      <c r="H1515" s="3" t="s">
        <v>121</v>
      </c>
      <c r="I1515" s="3">
        <v>1.39</v>
      </c>
      <c r="J1515" s="3">
        <v>0.02</v>
      </c>
      <c r="U1515" s="2">
        <v>45281.647523148145</v>
      </c>
      <c r="V1515" s="3" t="s">
        <v>1005</v>
      </c>
      <c r="W1515" s="3" t="s">
        <v>1172</v>
      </c>
    </row>
    <row r="1516" spans="1:23" x14ac:dyDescent="0.25">
      <c r="A1516" s="2">
        <v>45281.544525462959</v>
      </c>
      <c r="B1516" s="3">
        <v>111</v>
      </c>
      <c r="C1516" s="3">
        <v>86</v>
      </c>
      <c r="D1516" s="2">
        <v>45281.62096064815</v>
      </c>
      <c r="E1516" s="3">
        <v>79.5</v>
      </c>
      <c r="F1516" s="3" t="s">
        <v>910</v>
      </c>
      <c r="G1516" s="2">
        <v>45281.618136574078</v>
      </c>
      <c r="H1516" s="3" t="s">
        <v>121</v>
      </c>
      <c r="I1516" s="3">
        <v>1.69</v>
      </c>
      <c r="J1516" s="3">
        <v>0.02</v>
      </c>
      <c r="U1516" s="2">
        <v>45281.648912037039</v>
      </c>
      <c r="V1516" s="3" t="s">
        <v>1005</v>
      </c>
      <c r="W1516" s="3" t="s">
        <v>1172</v>
      </c>
    </row>
    <row r="1517" spans="1:23" x14ac:dyDescent="0.25">
      <c r="A1517" s="2">
        <v>45281.544571759259</v>
      </c>
      <c r="B1517" s="3">
        <v>111</v>
      </c>
      <c r="C1517" s="3">
        <v>86</v>
      </c>
      <c r="D1517" s="2">
        <v>45281.621018518519</v>
      </c>
      <c r="E1517" s="3">
        <v>79.5</v>
      </c>
      <c r="F1517" s="3" t="s">
        <v>910</v>
      </c>
      <c r="G1517" s="2">
        <v>45281.61818287037</v>
      </c>
      <c r="H1517" s="3" t="s">
        <v>121</v>
      </c>
      <c r="I1517" s="3">
        <v>1.69</v>
      </c>
      <c r="J1517" s="3">
        <v>0.02</v>
      </c>
    </row>
    <row r="1518" spans="1:23" x14ac:dyDescent="0.25">
      <c r="A1518" s="2">
        <v>45281.544618055559</v>
      </c>
      <c r="B1518" s="3">
        <v>111</v>
      </c>
      <c r="C1518" s="3">
        <v>86</v>
      </c>
      <c r="D1518" s="2">
        <v>45281.622303240743</v>
      </c>
      <c r="E1518" s="3" t="s">
        <v>904</v>
      </c>
      <c r="F1518" s="3" t="s">
        <v>910</v>
      </c>
      <c r="G1518" s="2">
        <v>45281.619525462964</v>
      </c>
      <c r="H1518" s="3" t="s">
        <v>121</v>
      </c>
      <c r="I1518" s="3">
        <v>1.62</v>
      </c>
      <c r="J1518" s="3">
        <v>0.02</v>
      </c>
    </row>
    <row r="1519" spans="1:23" x14ac:dyDescent="0.25">
      <c r="A1519" s="2">
        <v>45281.545914351853</v>
      </c>
      <c r="B1519" s="3">
        <v>111</v>
      </c>
      <c r="C1519" s="3">
        <v>86</v>
      </c>
      <c r="D1519" s="2">
        <v>45281.622349537036</v>
      </c>
      <c r="E1519" s="3" t="s">
        <v>904</v>
      </c>
      <c r="F1519" s="3" t="s">
        <v>910</v>
      </c>
      <c r="G1519" s="2">
        <v>45281.619583333333</v>
      </c>
      <c r="H1519" s="3" t="s">
        <v>121</v>
      </c>
      <c r="I1519" s="3">
        <v>1.62</v>
      </c>
      <c r="J1519" s="3">
        <v>0.02</v>
      </c>
    </row>
    <row r="1520" spans="1:23" x14ac:dyDescent="0.25">
      <c r="A1520" s="2">
        <v>45281.545949074076</v>
      </c>
      <c r="B1520" s="3">
        <v>111</v>
      </c>
      <c r="C1520" s="3">
        <v>86</v>
      </c>
      <c r="D1520" s="2">
        <v>45281.622384259259</v>
      </c>
      <c r="E1520" s="3" t="s">
        <v>904</v>
      </c>
      <c r="F1520" s="3" t="s">
        <v>910</v>
      </c>
      <c r="G1520" s="2">
        <v>45281.619629629626</v>
      </c>
      <c r="H1520" s="3" t="s">
        <v>121</v>
      </c>
      <c r="I1520" s="3">
        <v>1.62</v>
      </c>
      <c r="J1520" s="3">
        <v>0.02</v>
      </c>
    </row>
    <row r="1521" spans="1:10" x14ac:dyDescent="0.25">
      <c r="A1521" s="2">
        <v>45281.545983796299</v>
      </c>
      <c r="B1521" s="3">
        <v>111</v>
      </c>
      <c r="C1521" s="3">
        <v>86</v>
      </c>
      <c r="D1521" s="2">
        <v>45281.623692129629</v>
      </c>
      <c r="E1521" s="3" t="s">
        <v>904</v>
      </c>
      <c r="F1521" s="3" t="s">
        <v>910</v>
      </c>
      <c r="G1521" s="2">
        <v>45281.62091435185</v>
      </c>
      <c r="H1521" s="3" t="s">
        <v>272</v>
      </c>
      <c r="I1521" s="3">
        <v>1.58</v>
      </c>
      <c r="J1521" s="3">
        <v>0.02</v>
      </c>
    </row>
    <row r="1522" spans="1:10" x14ac:dyDescent="0.25">
      <c r="A1522" s="2">
        <v>45281.547303240739</v>
      </c>
      <c r="B1522" s="3">
        <v>120</v>
      </c>
      <c r="C1522" s="3">
        <v>94</v>
      </c>
      <c r="D1522" s="2">
        <v>45281.625127314815</v>
      </c>
      <c r="E1522" s="3">
        <v>79.5</v>
      </c>
      <c r="F1522" s="3" t="s">
        <v>910</v>
      </c>
      <c r="G1522" s="2">
        <v>45281.62096064815</v>
      </c>
      <c r="H1522" s="3" t="s">
        <v>272</v>
      </c>
      <c r="I1522" s="3">
        <v>1.58</v>
      </c>
      <c r="J1522" s="3">
        <v>0.02</v>
      </c>
    </row>
    <row r="1523" spans="1:10" x14ac:dyDescent="0.25">
      <c r="A1523" s="2">
        <v>45281.547407407408</v>
      </c>
      <c r="B1523" s="3">
        <v>120</v>
      </c>
      <c r="C1523" s="3">
        <v>94</v>
      </c>
      <c r="D1523" s="2">
        <v>45281.625173611115</v>
      </c>
      <c r="E1523" s="3">
        <v>79.5</v>
      </c>
      <c r="F1523" s="3" t="s">
        <v>910</v>
      </c>
      <c r="G1523" s="2">
        <v>45281.621018518519</v>
      </c>
      <c r="H1523" s="3" t="s">
        <v>272</v>
      </c>
      <c r="I1523" s="3">
        <v>1.58</v>
      </c>
      <c r="J1523" s="3">
        <v>0.02</v>
      </c>
    </row>
    <row r="1524" spans="1:10" x14ac:dyDescent="0.25">
      <c r="A1524" s="2">
        <v>45281.548703703702</v>
      </c>
      <c r="B1524" s="3">
        <v>106</v>
      </c>
      <c r="C1524" s="3">
        <v>84</v>
      </c>
      <c r="D1524" s="2">
        <v>45281.626469907409</v>
      </c>
      <c r="E1524" s="3">
        <v>79.5</v>
      </c>
      <c r="F1524" s="3" t="s">
        <v>910</v>
      </c>
      <c r="G1524" s="2">
        <v>45281.622303240743</v>
      </c>
      <c r="H1524" s="3" t="s">
        <v>328</v>
      </c>
      <c r="I1524" s="3">
        <v>1.27</v>
      </c>
      <c r="J1524" s="3">
        <v>0.02</v>
      </c>
    </row>
    <row r="1525" spans="1:10" x14ac:dyDescent="0.25">
      <c r="A1525" s="2">
        <v>45281.548738425925</v>
      </c>
      <c r="B1525" s="3">
        <v>106</v>
      </c>
      <c r="C1525" s="3">
        <v>84</v>
      </c>
      <c r="D1525" s="2">
        <v>45281.626516203702</v>
      </c>
      <c r="E1525" s="3">
        <v>79.5</v>
      </c>
      <c r="F1525" s="3" t="s">
        <v>910</v>
      </c>
      <c r="G1525" s="2">
        <v>45281.622349537036</v>
      </c>
      <c r="H1525" s="3" t="s">
        <v>328</v>
      </c>
      <c r="I1525" s="3">
        <v>1.27</v>
      </c>
      <c r="J1525" s="3">
        <v>0.02</v>
      </c>
    </row>
    <row r="1526" spans="1:10" x14ac:dyDescent="0.25">
      <c r="A1526" s="2">
        <v>45281.550115740742</v>
      </c>
      <c r="B1526" s="3">
        <v>106</v>
      </c>
      <c r="C1526" s="3">
        <v>84</v>
      </c>
      <c r="D1526" s="2">
        <v>45281.626562500001</v>
      </c>
      <c r="E1526" s="3">
        <v>79.5</v>
      </c>
      <c r="F1526" s="3" t="s">
        <v>910</v>
      </c>
      <c r="G1526" s="2">
        <v>45281.622384259259</v>
      </c>
      <c r="H1526" s="3" t="s">
        <v>328</v>
      </c>
      <c r="I1526" s="3">
        <v>1.27</v>
      </c>
      <c r="J1526" s="3">
        <v>0.02</v>
      </c>
    </row>
    <row r="1527" spans="1:10" x14ac:dyDescent="0.25">
      <c r="A1527" s="2">
        <v>45281.550162037034</v>
      </c>
      <c r="B1527" s="3">
        <v>106</v>
      </c>
      <c r="C1527" s="3">
        <v>84</v>
      </c>
      <c r="D1527" s="2">
        <v>45281.627905092595</v>
      </c>
      <c r="E1527" s="3">
        <v>79.5</v>
      </c>
      <c r="F1527" s="3" t="s">
        <v>910</v>
      </c>
      <c r="G1527" s="2">
        <v>45281.623692129629</v>
      </c>
      <c r="H1527" s="3" t="s">
        <v>687</v>
      </c>
      <c r="I1527" s="3">
        <v>1.05</v>
      </c>
      <c r="J1527" s="3">
        <v>0.02</v>
      </c>
    </row>
    <row r="1528" spans="1:10" x14ac:dyDescent="0.25">
      <c r="A1528" s="2">
        <v>45281.551469907412</v>
      </c>
      <c r="B1528" s="3">
        <v>118</v>
      </c>
      <c r="C1528" s="3">
        <v>92</v>
      </c>
      <c r="D1528" s="2">
        <v>45281.627939814818</v>
      </c>
      <c r="E1528" s="3">
        <v>79.5</v>
      </c>
      <c r="F1528" s="3" t="s">
        <v>910</v>
      </c>
      <c r="G1528" s="2">
        <v>45281.625127314815</v>
      </c>
      <c r="H1528" s="3" t="s">
        <v>531</v>
      </c>
      <c r="I1528" s="3">
        <v>1.44</v>
      </c>
      <c r="J1528" s="3">
        <v>0.02</v>
      </c>
    </row>
    <row r="1529" spans="1:10" x14ac:dyDescent="0.25">
      <c r="A1529" s="2">
        <v>45281.551504629635</v>
      </c>
      <c r="B1529" s="3">
        <v>118</v>
      </c>
      <c r="C1529" s="3">
        <v>92</v>
      </c>
      <c r="D1529" s="2">
        <v>45281.629247685181</v>
      </c>
      <c r="E1529" s="3" t="s">
        <v>864</v>
      </c>
      <c r="F1529" s="3" t="s">
        <v>910</v>
      </c>
      <c r="G1529" s="2">
        <v>45281.625173611115</v>
      </c>
      <c r="H1529" s="3" t="s">
        <v>531</v>
      </c>
      <c r="I1529" s="3">
        <v>1.44</v>
      </c>
      <c r="J1529" s="3">
        <v>0.02</v>
      </c>
    </row>
    <row r="1530" spans="1:10" x14ac:dyDescent="0.25">
      <c r="A1530" s="2">
        <v>45281.551562499997</v>
      </c>
      <c r="B1530" s="3">
        <v>118</v>
      </c>
      <c r="C1530" s="3">
        <v>92</v>
      </c>
      <c r="D1530" s="2">
        <v>45281.629305555558</v>
      </c>
      <c r="E1530" s="3" t="s">
        <v>864</v>
      </c>
      <c r="F1530" s="3" t="s">
        <v>910</v>
      </c>
      <c r="G1530" s="2">
        <v>45281.626469907409</v>
      </c>
      <c r="H1530" s="3" t="s">
        <v>270</v>
      </c>
      <c r="I1530" s="3">
        <v>1.22</v>
      </c>
      <c r="J1530" s="3">
        <v>0.02</v>
      </c>
    </row>
    <row r="1531" spans="1:10" x14ac:dyDescent="0.25">
      <c r="A1531" s="2">
        <v>45281.552858796298</v>
      </c>
      <c r="B1531" s="3">
        <v>130</v>
      </c>
      <c r="C1531" s="3">
        <v>98</v>
      </c>
      <c r="D1531" s="2">
        <v>45281.629340277781</v>
      </c>
      <c r="E1531" s="3" t="s">
        <v>864</v>
      </c>
      <c r="F1531" s="3" t="s">
        <v>910</v>
      </c>
      <c r="G1531" s="2">
        <v>45281.626516203702</v>
      </c>
      <c r="H1531" s="3" t="s">
        <v>270</v>
      </c>
      <c r="I1531" s="3">
        <v>1.22</v>
      </c>
      <c r="J1531" s="3">
        <v>0.02</v>
      </c>
    </row>
    <row r="1532" spans="1:10" x14ac:dyDescent="0.25">
      <c r="A1532" s="2">
        <v>45281.554247685184</v>
      </c>
      <c r="B1532" s="3">
        <v>130</v>
      </c>
      <c r="C1532" s="3">
        <v>98</v>
      </c>
      <c r="D1532" s="2">
        <v>45281.630636574075</v>
      </c>
      <c r="E1532" s="3" t="s">
        <v>864</v>
      </c>
      <c r="F1532" s="3" t="s">
        <v>910</v>
      </c>
      <c r="G1532" s="2">
        <v>45281.626562500001</v>
      </c>
      <c r="H1532" s="3" t="s">
        <v>270</v>
      </c>
      <c r="I1532" s="3">
        <v>1.22</v>
      </c>
      <c r="J1532" s="3">
        <v>0.02</v>
      </c>
    </row>
    <row r="1533" spans="1:10" x14ac:dyDescent="0.25">
      <c r="A1533" s="2">
        <v>45281.554293981477</v>
      </c>
      <c r="B1533" s="3">
        <v>130</v>
      </c>
      <c r="C1533" s="3">
        <v>98</v>
      </c>
      <c r="D1533" s="2">
        <v>45281.632025462968</v>
      </c>
      <c r="E1533" s="3">
        <v>80.5</v>
      </c>
      <c r="F1533" s="3">
        <v>9.9</v>
      </c>
      <c r="G1533" s="2">
        <v>45281.627905092595</v>
      </c>
      <c r="H1533" s="3" t="s">
        <v>853</v>
      </c>
      <c r="I1533" s="3">
        <v>1.1200000000000001</v>
      </c>
      <c r="J1533" s="3">
        <v>0.02</v>
      </c>
    </row>
    <row r="1534" spans="1:10" x14ac:dyDescent="0.25">
      <c r="A1534" s="2">
        <v>45281.554340277777</v>
      </c>
      <c r="B1534" s="3">
        <v>130</v>
      </c>
      <c r="C1534" s="3">
        <v>98</v>
      </c>
      <c r="D1534" s="2">
        <v>45281.633414351847</v>
      </c>
      <c r="E1534" s="3">
        <v>80.5</v>
      </c>
      <c r="F1534" s="3">
        <v>9.9</v>
      </c>
      <c r="G1534" s="2">
        <v>45281.627939814818</v>
      </c>
      <c r="H1534" s="3" t="s">
        <v>853</v>
      </c>
      <c r="I1534" s="3">
        <v>1.1200000000000001</v>
      </c>
      <c r="J1534" s="3">
        <v>0.02</v>
      </c>
    </row>
    <row r="1535" spans="1:10" x14ac:dyDescent="0.25">
      <c r="A1535" s="2">
        <v>45281.555636574078</v>
      </c>
      <c r="B1535" s="3">
        <v>104</v>
      </c>
      <c r="C1535" s="3">
        <v>79</v>
      </c>
      <c r="D1535" s="2">
        <v>45281.63480324074</v>
      </c>
      <c r="E1535" s="3">
        <v>80.5</v>
      </c>
      <c r="F1535" s="3">
        <v>9.9</v>
      </c>
      <c r="G1535" s="2">
        <v>45281.629247685181</v>
      </c>
      <c r="H1535" s="3" t="s">
        <v>854</v>
      </c>
      <c r="I1535" s="3">
        <v>1.1100000000000001</v>
      </c>
      <c r="J1535" s="3">
        <v>0.02</v>
      </c>
    </row>
    <row r="1536" spans="1:10" x14ac:dyDescent="0.25">
      <c r="A1536" s="2">
        <v>45281.55569444444</v>
      </c>
      <c r="B1536" s="3">
        <v>104</v>
      </c>
      <c r="C1536" s="3">
        <v>79</v>
      </c>
      <c r="D1536" s="2">
        <v>45281.636192129634</v>
      </c>
      <c r="E1536" s="3">
        <v>80.5</v>
      </c>
      <c r="F1536" s="3">
        <v>9.8000000000000007</v>
      </c>
      <c r="G1536" s="2">
        <v>45281.629305555558</v>
      </c>
      <c r="H1536" s="3" t="s">
        <v>854</v>
      </c>
      <c r="I1536" s="3">
        <v>1.1100000000000001</v>
      </c>
      <c r="J1536" s="3">
        <v>0.02</v>
      </c>
    </row>
    <row r="1537" spans="1:10" x14ac:dyDescent="0.25">
      <c r="A1537" s="2">
        <v>45281.555752314816</v>
      </c>
      <c r="B1537" s="3">
        <v>104</v>
      </c>
      <c r="C1537" s="3">
        <v>79</v>
      </c>
      <c r="D1537" s="2">
        <v>45281.63758101852</v>
      </c>
      <c r="E1537" s="3">
        <v>80.5</v>
      </c>
      <c r="F1537" s="3">
        <v>9.8000000000000007</v>
      </c>
      <c r="G1537" s="2">
        <v>45281.629340277781</v>
      </c>
      <c r="H1537" s="3" t="s">
        <v>854</v>
      </c>
      <c r="I1537" s="3">
        <v>1.1100000000000001</v>
      </c>
      <c r="J1537" s="3">
        <v>0.02</v>
      </c>
    </row>
    <row r="1538" spans="1:10" x14ac:dyDescent="0.25">
      <c r="A1538" s="2">
        <v>45281.557071759264</v>
      </c>
      <c r="B1538" s="3">
        <v>112</v>
      </c>
      <c r="C1538" s="3">
        <v>90</v>
      </c>
      <c r="D1538" s="2">
        <v>45281.638969907406</v>
      </c>
      <c r="E1538" s="3">
        <v>80.5</v>
      </c>
      <c r="F1538" s="3">
        <v>9.8000000000000007</v>
      </c>
      <c r="G1538" s="2">
        <v>45281.630636574075</v>
      </c>
      <c r="H1538" s="3" t="s">
        <v>781</v>
      </c>
      <c r="I1538" s="3" t="s">
        <v>30</v>
      </c>
      <c r="J1538" s="3">
        <v>0.02</v>
      </c>
    </row>
    <row r="1539" spans="1:10" x14ac:dyDescent="0.25">
      <c r="A1539" s="2">
        <v>45281.557106481487</v>
      </c>
      <c r="B1539" s="3">
        <v>112</v>
      </c>
      <c r="C1539" s="3">
        <v>90</v>
      </c>
      <c r="D1539" s="2">
        <v>45281.6403587963</v>
      </c>
      <c r="E1539" s="3" t="s">
        <v>905</v>
      </c>
      <c r="F1539" s="3">
        <v>9.8000000000000007</v>
      </c>
      <c r="G1539" s="2">
        <v>45281.632025462968</v>
      </c>
      <c r="H1539" s="3" t="s">
        <v>174</v>
      </c>
      <c r="I1539" s="3" t="s">
        <v>30</v>
      </c>
      <c r="J1539" s="3">
        <v>0.02</v>
      </c>
    </row>
    <row r="1540" spans="1:10" x14ac:dyDescent="0.25">
      <c r="A1540" s="2">
        <v>45281.55841435185</v>
      </c>
      <c r="B1540" s="3">
        <v>112</v>
      </c>
      <c r="C1540" s="3">
        <v>90</v>
      </c>
      <c r="D1540" s="2">
        <v>45281.641747685186</v>
      </c>
      <c r="E1540" s="3">
        <v>80.5</v>
      </c>
      <c r="F1540" s="3">
        <v>9.8000000000000007</v>
      </c>
      <c r="G1540" s="2">
        <v>45281.633414351847</v>
      </c>
      <c r="H1540" s="3" t="s">
        <v>151</v>
      </c>
      <c r="I1540" s="3" t="s">
        <v>30</v>
      </c>
      <c r="J1540" s="3">
        <v>0.02</v>
      </c>
    </row>
    <row r="1541" spans="1:10" x14ac:dyDescent="0.25">
      <c r="A1541" s="2">
        <v>45281.558472222227</v>
      </c>
      <c r="B1541" s="3">
        <v>112</v>
      </c>
      <c r="C1541" s="3">
        <v>90</v>
      </c>
      <c r="D1541" s="2">
        <v>45281.643136574072</v>
      </c>
      <c r="E1541" s="3">
        <v>80.5</v>
      </c>
      <c r="F1541" s="3">
        <v>9.8000000000000007</v>
      </c>
      <c r="G1541" s="2">
        <v>45281.63480324074</v>
      </c>
      <c r="H1541" s="3" t="s">
        <v>175</v>
      </c>
      <c r="I1541" s="3" t="s">
        <v>30</v>
      </c>
      <c r="J1541" s="3">
        <v>0.02</v>
      </c>
    </row>
    <row r="1542" spans="1:10" x14ac:dyDescent="0.25">
      <c r="A1542" s="2">
        <v>45281.558530092589</v>
      </c>
      <c r="B1542" s="3">
        <v>112</v>
      </c>
      <c r="C1542" s="3">
        <v>90</v>
      </c>
      <c r="D1542" s="2">
        <v>45281.644525462965</v>
      </c>
      <c r="E1542" s="3">
        <v>80.5</v>
      </c>
      <c r="F1542" s="3">
        <v>9.6999999999999993</v>
      </c>
      <c r="G1542" s="2">
        <v>45281.636192129634</v>
      </c>
      <c r="H1542" s="3" t="s">
        <v>463</v>
      </c>
      <c r="I1542" s="3" t="s">
        <v>30</v>
      </c>
      <c r="J1542" s="3">
        <v>0.02</v>
      </c>
    </row>
    <row r="1543" spans="1:10" x14ac:dyDescent="0.25">
      <c r="A1543" s="2">
        <v>45281.559803240743</v>
      </c>
      <c r="B1543" s="3">
        <v>103</v>
      </c>
      <c r="C1543" s="3">
        <v>77</v>
      </c>
      <c r="D1543" s="2">
        <v>45281.645914351851</v>
      </c>
      <c r="E1543" s="3" t="s">
        <v>905</v>
      </c>
      <c r="F1543" s="3">
        <v>9.8000000000000007</v>
      </c>
      <c r="G1543" s="2">
        <v>45281.63758101852</v>
      </c>
      <c r="H1543" s="3" t="s">
        <v>779</v>
      </c>
      <c r="I1543" s="3" t="s">
        <v>30</v>
      </c>
      <c r="J1543" s="3">
        <v>0.02</v>
      </c>
    </row>
    <row r="1544" spans="1:10" x14ac:dyDescent="0.25">
      <c r="A1544" s="2">
        <v>45281.559861111113</v>
      </c>
      <c r="B1544" s="3">
        <v>103</v>
      </c>
      <c r="C1544" s="3">
        <v>77</v>
      </c>
      <c r="D1544" s="2">
        <v>45281.647303240738</v>
      </c>
      <c r="E1544" s="3">
        <v>80.5</v>
      </c>
      <c r="F1544" s="3">
        <v>9.8000000000000007</v>
      </c>
      <c r="G1544" s="2">
        <v>45281.638969907406</v>
      </c>
      <c r="H1544" s="3" t="s">
        <v>779</v>
      </c>
      <c r="I1544" s="3" t="s">
        <v>30</v>
      </c>
      <c r="J1544" s="3">
        <v>0.02</v>
      </c>
    </row>
    <row r="1545" spans="1:10" x14ac:dyDescent="0.25">
      <c r="A1545" s="2">
        <v>45281.559918981482</v>
      </c>
      <c r="B1545" s="3">
        <v>103</v>
      </c>
      <c r="C1545" s="3">
        <v>77</v>
      </c>
      <c r="D1545" s="2">
        <v>45281.648692129631</v>
      </c>
      <c r="E1545" s="3" t="s">
        <v>905</v>
      </c>
      <c r="F1545" s="3">
        <v>9.6999999999999993</v>
      </c>
      <c r="G1545" s="2">
        <v>45281.6403587963</v>
      </c>
      <c r="H1545" s="3" t="s">
        <v>343</v>
      </c>
      <c r="I1545" s="3" t="s">
        <v>30</v>
      </c>
      <c r="J1545" s="3">
        <v>0.02</v>
      </c>
    </row>
    <row r="1546" spans="1:10" x14ac:dyDescent="0.25">
      <c r="A1546" s="2">
        <v>45281.561192129629</v>
      </c>
      <c r="B1546" s="3">
        <v>103</v>
      </c>
      <c r="C1546" s="3">
        <v>84</v>
      </c>
      <c r="D1546" s="2">
        <v>45281.650081018517</v>
      </c>
      <c r="E1546" s="3" t="s">
        <v>905</v>
      </c>
      <c r="F1546" s="3">
        <v>9.8000000000000007</v>
      </c>
      <c r="G1546" s="2">
        <v>45281.641747685186</v>
      </c>
      <c r="H1546" s="3" t="s">
        <v>174</v>
      </c>
      <c r="I1546" s="3" t="s">
        <v>30</v>
      </c>
      <c r="J1546" s="3">
        <v>0.02</v>
      </c>
    </row>
    <row r="1547" spans="1:10" x14ac:dyDescent="0.25">
      <c r="A1547" s="2">
        <v>45281.561249999999</v>
      </c>
      <c r="B1547" s="3">
        <v>103</v>
      </c>
      <c r="C1547" s="3">
        <v>84</v>
      </c>
      <c r="G1547" s="2">
        <v>45281.643136574072</v>
      </c>
      <c r="H1547" s="3" t="s">
        <v>782</v>
      </c>
      <c r="I1547" s="3" t="s">
        <v>30</v>
      </c>
      <c r="J1547" s="3">
        <v>0.02</v>
      </c>
    </row>
    <row r="1548" spans="1:10" x14ac:dyDescent="0.25">
      <c r="A1548" s="2">
        <v>45281.561284722222</v>
      </c>
      <c r="B1548" s="3">
        <v>103</v>
      </c>
      <c r="C1548" s="3">
        <v>84</v>
      </c>
      <c r="G1548" s="2">
        <v>45281.644525462965</v>
      </c>
      <c r="H1548" s="3" t="s">
        <v>437</v>
      </c>
      <c r="I1548" s="3" t="s">
        <v>30</v>
      </c>
      <c r="J1548" s="3">
        <v>0.02</v>
      </c>
    </row>
    <row r="1549" spans="1:10" x14ac:dyDescent="0.25">
      <c r="A1549" s="2">
        <v>45281.562581018516</v>
      </c>
      <c r="B1549" s="3">
        <v>103</v>
      </c>
      <c r="C1549" s="3">
        <v>84</v>
      </c>
      <c r="G1549" s="2">
        <v>45281.645914351851</v>
      </c>
      <c r="H1549" s="3" t="s">
        <v>790</v>
      </c>
      <c r="I1549" s="3" t="s">
        <v>30</v>
      </c>
      <c r="J1549" s="3">
        <v>0.02</v>
      </c>
    </row>
    <row r="1550" spans="1:10" x14ac:dyDescent="0.25">
      <c r="A1550" s="2">
        <v>45281.563969907409</v>
      </c>
      <c r="B1550" s="3">
        <v>103</v>
      </c>
      <c r="C1550" s="3">
        <v>80</v>
      </c>
      <c r="G1550" s="2">
        <v>45281.647303240738</v>
      </c>
      <c r="H1550" s="3" t="s">
        <v>794</v>
      </c>
      <c r="I1550" s="3" t="s">
        <v>30</v>
      </c>
      <c r="J1550" s="3">
        <v>0.02</v>
      </c>
    </row>
    <row r="1551" spans="1:10" x14ac:dyDescent="0.25">
      <c r="A1551" s="2">
        <v>45281.565358796295</v>
      </c>
      <c r="B1551" s="3">
        <v>104</v>
      </c>
      <c r="C1551" s="3">
        <v>76</v>
      </c>
      <c r="G1551" s="2">
        <v>45281.648692129631</v>
      </c>
      <c r="H1551" s="3" t="s">
        <v>855</v>
      </c>
      <c r="I1551" s="3" t="s">
        <v>30</v>
      </c>
      <c r="J1551" s="3">
        <v>0.02</v>
      </c>
    </row>
    <row r="1552" spans="1:10" x14ac:dyDescent="0.25">
      <c r="A1552" s="2">
        <v>45281.566747685181</v>
      </c>
      <c r="B1552" s="3">
        <v>104</v>
      </c>
      <c r="C1552" s="3">
        <v>76</v>
      </c>
      <c r="G1552" s="2">
        <v>45281.650081018517</v>
      </c>
      <c r="H1552" s="3" t="s">
        <v>424</v>
      </c>
      <c r="I1552" s="3" t="s">
        <v>30</v>
      </c>
      <c r="J1552" s="3">
        <v>0.02</v>
      </c>
    </row>
    <row r="1553" spans="1:3" x14ac:dyDescent="0.25">
      <c r="A1553" s="2">
        <v>45281.568136574075</v>
      </c>
      <c r="B1553" s="3">
        <v>103</v>
      </c>
      <c r="C1553" s="3">
        <v>73</v>
      </c>
    </row>
    <row r="1554" spans="1:3" x14ac:dyDescent="0.25">
      <c r="A1554" s="2">
        <v>45281.569062499999</v>
      </c>
      <c r="B1554" s="3"/>
      <c r="C1554" s="3">
        <v>86</v>
      </c>
    </row>
    <row r="1555" spans="1:3" x14ac:dyDescent="0.25">
      <c r="A1555" s="2">
        <v>45281.569525462968</v>
      </c>
      <c r="B1555" s="3">
        <v>112</v>
      </c>
      <c r="C1555" s="3">
        <v>86</v>
      </c>
    </row>
    <row r="1556" spans="1:3" x14ac:dyDescent="0.25">
      <c r="A1556" s="2">
        <v>45281.570914351847</v>
      </c>
      <c r="B1556" s="3">
        <v>112</v>
      </c>
      <c r="C1556" s="3">
        <v>86</v>
      </c>
    </row>
    <row r="1557" spans="1:3" x14ac:dyDescent="0.25">
      <c r="A1557" s="2">
        <v>45281.571145833332</v>
      </c>
      <c r="B1557" s="3">
        <v>204</v>
      </c>
      <c r="C1557" s="3"/>
    </row>
    <row r="1558" spans="1:3" x14ac:dyDescent="0.25">
      <c r="A1558" s="2">
        <v>45281.57230324074</v>
      </c>
      <c r="B1558" s="3">
        <v>204</v>
      </c>
      <c r="C1558" s="3">
        <v>168</v>
      </c>
    </row>
    <row r="1559" spans="1:3" x14ac:dyDescent="0.25">
      <c r="A1559" s="2">
        <v>45281.573692129634</v>
      </c>
      <c r="B1559" s="3">
        <v>349</v>
      </c>
      <c r="C1559" s="3">
        <v>298</v>
      </c>
    </row>
    <row r="1560" spans="1:3" x14ac:dyDescent="0.25">
      <c r="A1560" s="2">
        <v>45281.57508101852</v>
      </c>
      <c r="B1560" s="3">
        <v>349</v>
      </c>
      <c r="C1560" s="3">
        <v>298</v>
      </c>
    </row>
    <row r="1561" spans="1:3" x14ac:dyDescent="0.25">
      <c r="A1561" s="2">
        <v>45281.576469907406</v>
      </c>
      <c r="B1561" s="3">
        <v>320</v>
      </c>
      <c r="C1561" s="3">
        <v>271</v>
      </c>
    </row>
    <row r="1562" spans="1:3" x14ac:dyDescent="0.25">
      <c r="A1562" s="2">
        <v>45281.577870370369</v>
      </c>
      <c r="B1562" s="3">
        <v>323</v>
      </c>
      <c r="C1562" s="3">
        <v>279</v>
      </c>
    </row>
    <row r="1563" spans="1:3" x14ac:dyDescent="0.25">
      <c r="A1563" s="2">
        <v>45281.579247685186</v>
      </c>
      <c r="B1563" s="3">
        <v>323</v>
      </c>
      <c r="C1563" s="3">
        <v>279</v>
      </c>
    </row>
    <row r="1564" spans="1:3" x14ac:dyDescent="0.25">
      <c r="A1564" s="2">
        <v>45281.580636574072</v>
      </c>
      <c r="B1564" s="3">
        <v>389</v>
      </c>
      <c r="C1564" s="3">
        <v>335</v>
      </c>
    </row>
    <row r="1565" spans="1:3" x14ac:dyDescent="0.25">
      <c r="A1565" s="2">
        <v>45281.582025462965</v>
      </c>
      <c r="B1565" s="3">
        <v>414</v>
      </c>
      <c r="C1565" s="3">
        <v>359</v>
      </c>
    </row>
    <row r="1566" spans="1:3" x14ac:dyDescent="0.25">
      <c r="A1566" s="2">
        <v>45281.583414351851</v>
      </c>
      <c r="B1566" s="3">
        <v>414</v>
      </c>
      <c r="C1566" s="3">
        <v>359</v>
      </c>
    </row>
    <row r="1567" spans="1:3" x14ac:dyDescent="0.25">
      <c r="A1567" s="2">
        <v>45281.584803240738</v>
      </c>
      <c r="B1567" s="3">
        <v>411</v>
      </c>
      <c r="C1567" s="3">
        <v>360</v>
      </c>
    </row>
    <row r="1568" spans="1:3" x14ac:dyDescent="0.25">
      <c r="A1568" s="2">
        <v>45281.586192129631</v>
      </c>
      <c r="B1568" s="3">
        <v>389</v>
      </c>
      <c r="C1568" s="3">
        <v>342</v>
      </c>
    </row>
    <row r="1569" spans="1:3" x14ac:dyDescent="0.25">
      <c r="A1569" s="2">
        <v>45281.587581018517</v>
      </c>
      <c r="B1569" s="3">
        <v>389</v>
      </c>
      <c r="C1569" s="3">
        <v>342</v>
      </c>
    </row>
    <row r="1570" spans="1:3" x14ac:dyDescent="0.25">
      <c r="A1570" s="2">
        <v>45281.588969907403</v>
      </c>
      <c r="B1570" s="3">
        <v>360</v>
      </c>
      <c r="C1570" s="3">
        <v>308</v>
      </c>
    </row>
    <row r="1571" spans="1:3" x14ac:dyDescent="0.25">
      <c r="A1571" s="2">
        <v>45281.59174768519</v>
      </c>
      <c r="B1571" s="3">
        <v>285</v>
      </c>
      <c r="C1571" s="3">
        <v>245</v>
      </c>
    </row>
    <row r="1572" spans="1:3" x14ac:dyDescent="0.25">
      <c r="A1572" s="2">
        <v>45281.593136574069</v>
      </c>
      <c r="B1572" s="3">
        <v>255</v>
      </c>
      <c r="C1572" s="3">
        <v>217</v>
      </c>
    </row>
    <row r="1573" spans="1:3" x14ac:dyDescent="0.25">
      <c r="A1573" s="2">
        <v>45281.594525462962</v>
      </c>
      <c r="B1573" s="3">
        <v>446</v>
      </c>
      <c r="C1573" s="3">
        <v>392</v>
      </c>
    </row>
    <row r="1574" spans="1:3" x14ac:dyDescent="0.25">
      <c r="A1574" s="2">
        <v>45281.595914351856</v>
      </c>
      <c r="B1574" s="3">
        <v>446</v>
      </c>
      <c r="C1574" s="3">
        <v>392</v>
      </c>
    </row>
    <row r="1575" spans="1:3" x14ac:dyDescent="0.25">
      <c r="A1575" s="2">
        <v>45281.597303240742</v>
      </c>
      <c r="B1575" s="3">
        <v>380</v>
      </c>
      <c r="C1575" s="3">
        <v>344</v>
      </c>
    </row>
    <row r="1576" spans="1:3" x14ac:dyDescent="0.25">
      <c r="A1576" s="2">
        <v>45281.598692129628</v>
      </c>
      <c r="B1576" s="3">
        <v>233</v>
      </c>
      <c r="C1576" s="3">
        <v>189</v>
      </c>
    </row>
    <row r="1577" spans="1:3" x14ac:dyDescent="0.25">
      <c r="A1577" s="2">
        <v>45281.600081018521</v>
      </c>
      <c r="B1577" s="3">
        <v>233</v>
      </c>
      <c r="C1577" s="3">
        <v>189</v>
      </c>
    </row>
    <row r="1578" spans="1:3" x14ac:dyDescent="0.25">
      <c r="A1578" s="2">
        <v>45281.601469907408</v>
      </c>
      <c r="B1578" s="3">
        <v>225</v>
      </c>
      <c r="C1578" s="3">
        <v>192</v>
      </c>
    </row>
    <row r="1579" spans="1:3" x14ac:dyDescent="0.25">
      <c r="A1579" s="2">
        <v>45281.602858796294</v>
      </c>
      <c r="B1579" s="3">
        <v>257</v>
      </c>
      <c r="C1579" s="3">
        <v>193</v>
      </c>
    </row>
    <row r="1580" spans="1:3" x14ac:dyDescent="0.25">
      <c r="A1580" s="2">
        <v>45281.605636574073</v>
      </c>
      <c r="B1580" s="3">
        <v>190</v>
      </c>
      <c r="C1580" s="3">
        <v>156</v>
      </c>
    </row>
    <row r="1581" spans="1:3" x14ac:dyDescent="0.25">
      <c r="A1581" s="2">
        <v>45281.607025462959</v>
      </c>
      <c r="B1581" s="3">
        <v>291</v>
      </c>
      <c r="C1581" s="3">
        <v>223</v>
      </c>
    </row>
    <row r="1582" spans="1:3" x14ac:dyDescent="0.25">
      <c r="A1582" s="2">
        <v>45281.608414351853</v>
      </c>
      <c r="B1582" s="3">
        <v>291</v>
      </c>
      <c r="C1582" s="3">
        <v>223</v>
      </c>
    </row>
    <row r="1583" spans="1:3" x14ac:dyDescent="0.25">
      <c r="A1583" s="2">
        <v>45281.609803240739</v>
      </c>
      <c r="B1583" s="3">
        <v>243</v>
      </c>
      <c r="C1583" s="3">
        <v>200</v>
      </c>
    </row>
    <row r="1584" spans="1:3" x14ac:dyDescent="0.25">
      <c r="A1584" s="2">
        <v>45281.609895833331</v>
      </c>
      <c r="B1584" s="3">
        <v>243</v>
      </c>
      <c r="C1584" s="3">
        <v>200</v>
      </c>
    </row>
    <row r="1585" spans="1:3" x14ac:dyDescent="0.25">
      <c r="A1585" s="2">
        <v>45281.611192129625</v>
      </c>
      <c r="B1585" s="3">
        <v>349</v>
      </c>
      <c r="C1585" s="3">
        <v>244</v>
      </c>
    </row>
    <row r="1586" spans="1:3" x14ac:dyDescent="0.25">
      <c r="A1586" s="2">
        <v>45281.611238425925</v>
      </c>
      <c r="B1586" s="3">
        <v>349</v>
      </c>
      <c r="C1586" s="3">
        <v>244</v>
      </c>
    </row>
    <row r="1587" spans="1:3" x14ac:dyDescent="0.25">
      <c r="A1587" s="2">
        <v>45281.611273148148</v>
      </c>
      <c r="B1587" s="3">
        <v>349</v>
      </c>
      <c r="C1587" s="3">
        <v>244</v>
      </c>
    </row>
    <row r="1588" spans="1:3" x14ac:dyDescent="0.25">
      <c r="A1588" s="2">
        <v>45281.612581018519</v>
      </c>
      <c r="B1588" s="3">
        <v>349</v>
      </c>
      <c r="C1588" s="3">
        <v>244</v>
      </c>
    </row>
    <row r="1589" spans="1:3" x14ac:dyDescent="0.25">
      <c r="A1589" s="2">
        <v>45281.612615740742</v>
      </c>
      <c r="B1589" s="3">
        <v>349</v>
      </c>
      <c r="C1589" s="3">
        <v>244</v>
      </c>
    </row>
    <row r="1590" spans="1:3" x14ac:dyDescent="0.25">
      <c r="A1590" s="2">
        <v>45281.612662037034</v>
      </c>
      <c r="B1590" s="3">
        <v>349</v>
      </c>
      <c r="C1590" s="3">
        <v>244</v>
      </c>
    </row>
    <row r="1591" spans="1:3" x14ac:dyDescent="0.25">
      <c r="A1591" s="2">
        <v>45281.613969907412</v>
      </c>
      <c r="B1591" s="3">
        <v>269</v>
      </c>
      <c r="C1591" s="3">
        <v>216</v>
      </c>
    </row>
    <row r="1592" spans="1:3" x14ac:dyDescent="0.25">
      <c r="A1592" s="2">
        <v>45281.614016203705</v>
      </c>
      <c r="B1592" s="3">
        <v>269</v>
      </c>
      <c r="C1592" s="3">
        <v>216</v>
      </c>
    </row>
    <row r="1593" spans="1:3" x14ac:dyDescent="0.25">
      <c r="A1593" s="2">
        <v>45281.614074074074</v>
      </c>
      <c r="B1593" s="3">
        <v>269</v>
      </c>
      <c r="C1593" s="3">
        <v>216</v>
      </c>
    </row>
    <row r="1594" spans="1:3" x14ac:dyDescent="0.25">
      <c r="A1594" s="2">
        <v>45281.615358796298</v>
      </c>
      <c r="B1594" s="3">
        <v>272</v>
      </c>
      <c r="C1594" s="3">
        <v>209</v>
      </c>
    </row>
    <row r="1595" spans="1:3" x14ac:dyDescent="0.25">
      <c r="A1595" s="2">
        <v>45281.615405092598</v>
      </c>
      <c r="B1595" s="3">
        <v>272</v>
      </c>
      <c r="C1595" s="3">
        <v>209</v>
      </c>
    </row>
    <row r="1596" spans="1:3" x14ac:dyDescent="0.25">
      <c r="A1596" s="2">
        <v>45281.615439814814</v>
      </c>
      <c r="B1596" s="3">
        <v>272</v>
      </c>
      <c r="C1596" s="3">
        <v>209</v>
      </c>
    </row>
    <row r="1597" spans="1:3" x14ac:dyDescent="0.25">
      <c r="A1597" s="2">
        <v>45281.616747685184</v>
      </c>
      <c r="B1597" s="3">
        <v>272</v>
      </c>
      <c r="C1597" s="3">
        <v>209</v>
      </c>
    </row>
    <row r="1598" spans="1:3" x14ac:dyDescent="0.25">
      <c r="A1598" s="2">
        <v>45281.616793981477</v>
      </c>
      <c r="B1598" s="3">
        <v>272</v>
      </c>
      <c r="C1598" s="3">
        <v>209</v>
      </c>
    </row>
    <row r="1599" spans="1:3" x14ac:dyDescent="0.25">
      <c r="A1599" s="2">
        <v>45281.616851851853</v>
      </c>
      <c r="B1599" s="3">
        <v>272</v>
      </c>
      <c r="C1599" s="3">
        <v>209</v>
      </c>
    </row>
    <row r="1600" spans="1:3" x14ac:dyDescent="0.25">
      <c r="A1600" s="2">
        <v>45281.618136574078</v>
      </c>
      <c r="B1600" s="3">
        <v>260</v>
      </c>
      <c r="C1600" s="3">
        <v>218</v>
      </c>
    </row>
    <row r="1601" spans="1:3" x14ac:dyDescent="0.25">
      <c r="A1601" s="2">
        <v>45281.61818287037</v>
      </c>
      <c r="B1601" s="3">
        <v>260</v>
      </c>
      <c r="C1601" s="3">
        <v>218</v>
      </c>
    </row>
    <row r="1602" spans="1:3" x14ac:dyDescent="0.25">
      <c r="A1602" s="2">
        <v>45281.619525462964</v>
      </c>
      <c r="B1602" s="3">
        <v>245</v>
      </c>
      <c r="C1602" s="3">
        <v>192</v>
      </c>
    </row>
    <row r="1603" spans="1:3" x14ac:dyDescent="0.25">
      <c r="A1603" s="2">
        <v>45281.619583333333</v>
      </c>
      <c r="B1603" s="3">
        <v>245</v>
      </c>
      <c r="C1603" s="3">
        <v>192</v>
      </c>
    </row>
    <row r="1604" spans="1:3" x14ac:dyDescent="0.25">
      <c r="A1604" s="2">
        <v>45281.619629629626</v>
      </c>
      <c r="B1604" s="3">
        <v>245</v>
      </c>
      <c r="C1604" s="3">
        <v>192</v>
      </c>
    </row>
    <row r="1605" spans="1:3" x14ac:dyDescent="0.25">
      <c r="A1605" s="2">
        <v>45281.62091435185</v>
      </c>
      <c r="B1605" s="3">
        <v>245</v>
      </c>
      <c r="C1605" s="3">
        <v>192</v>
      </c>
    </row>
    <row r="1606" spans="1:3" x14ac:dyDescent="0.25">
      <c r="A1606" s="2">
        <v>45281.62096064815</v>
      </c>
      <c r="B1606" s="3">
        <v>245</v>
      </c>
      <c r="C1606" s="3">
        <v>192</v>
      </c>
    </row>
    <row r="1607" spans="1:3" x14ac:dyDescent="0.25">
      <c r="A1607" s="2">
        <v>45281.621018518519</v>
      </c>
      <c r="B1607" s="3">
        <v>245</v>
      </c>
      <c r="C1607" s="3">
        <v>192</v>
      </c>
    </row>
    <row r="1608" spans="1:3" x14ac:dyDescent="0.25">
      <c r="A1608" s="2">
        <v>45281.622303240743</v>
      </c>
      <c r="B1608" s="3">
        <v>146</v>
      </c>
      <c r="C1608" s="3">
        <v>125</v>
      </c>
    </row>
    <row r="1609" spans="1:3" x14ac:dyDescent="0.25">
      <c r="A1609" s="2">
        <v>45281.622349537036</v>
      </c>
      <c r="B1609" s="3">
        <v>146</v>
      </c>
      <c r="C1609" s="3">
        <v>125</v>
      </c>
    </row>
    <row r="1610" spans="1:3" x14ac:dyDescent="0.25">
      <c r="A1610" s="2">
        <v>45281.622384259259</v>
      </c>
      <c r="B1610" s="3">
        <v>146</v>
      </c>
      <c r="C1610" s="3">
        <v>125</v>
      </c>
    </row>
    <row r="1611" spans="1:3" x14ac:dyDescent="0.25">
      <c r="A1611" s="2">
        <v>45281.623229166667</v>
      </c>
      <c r="B1611" s="3">
        <v>321</v>
      </c>
      <c r="C1611" s="3"/>
    </row>
    <row r="1612" spans="1:3" x14ac:dyDescent="0.25">
      <c r="A1612" s="2">
        <v>45281.62327546296</v>
      </c>
      <c r="B1612" s="3">
        <v>321</v>
      </c>
      <c r="C1612" s="3"/>
    </row>
    <row r="1613" spans="1:3" x14ac:dyDescent="0.25">
      <c r="A1613" s="2">
        <v>45281.62332175926</v>
      </c>
      <c r="B1613" s="3">
        <v>321</v>
      </c>
      <c r="C1613" s="3"/>
    </row>
    <row r="1614" spans="1:3" x14ac:dyDescent="0.25">
      <c r="A1614" s="2">
        <v>45281.623692129629</v>
      </c>
      <c r="B1614" s="3">
        <v>321</v>
      </c>
      <c r="C1614" s="3">
        <v>274</v>
      </c>
    </row>
    <row r="1615" spans="1:3" x14ac:dyDescent="0.25">
      <c r="A1615" s="2">
        <v>45281.625127314815</v>
      </c>
      <c r="B1615" s="3">
        <v>321</v>
      </c>
      <c r="C1615" s="3">
        <v>274</v>
      </c>
    </row>
    <row r="1616" spans="1:3" x14ac:dyDescent="0.25">
      <c r="A1616" s="2">
        <v>45281.625173611115</v>
      </c>
      <c r="B1616" s="3">
        <v>321</v>
      </c>
      <c r="C1616" s="3">
        <v>274</v>
      </c>
    </row>
    <row r="1617" spans="1:3" x14ac:dyDescent="0.25">
      <c r="A1617" s="2">
        <v>45281.626469907409</v>
      </c>
      <c r="B1617" s="3">
        <v>283</v>
      </c>
      <c r="C1617" s="3">
        <v>222</v>
      </c>
    </row>
    <row r="1618" spans="1:3" x14ac:dyDescent="0.25">
      <c r="A1618" s="2">
        <v>45281.626516203702</v>
      </c>
      <c r="B1618" s="3">
        <v>283</v>
      </c>
      <c r="C1618" s="3">
        <v>222</v>
      </c>
    </row>
    <row r="1619" spans="1:3" x14ac:dyDescent="0.25">
      <c r="A1619" s="2">
        <v>45281.626562500001</v>
      </c>
      <c r="B1619" s="3">
        <v>283</v>
      </c>
      <c r="C1619" s="3">
        <v>222</v>
      </c>
    </row>
    <row r="1620" spans="1:3" x14ac:dyDescent="0.25">
      <c r="A1620" s="2">
        <v>45281.627905092595</v>
      </c>
      <c r="B1620" s="3">
        <v>244</v>
      </c>
      <c r="C1620" s="3">
        <v>208</v>
      </c>
    </row>
    <row r="1621" spans="1:3" x14ac:dyDescent="0.25">
      <c r="A1621" s="2">
        <v>45281.627939814818</v>
      </c>
      <c r="B1621" s="3">
        <v>244</v>
      </c>
      <c r="C1621" s="3">
        <v>208</v>
      </c>
    </row>
    <row r="1622" spans="1:3" x14ac:dyDescent="0.25">
      <c r="A1622" s="2">
        <v>45281.629247685181</v>
      </c>
      <c r="B1622" s="3">
        <v>244</v>
      </c>
      <c r="C1622" s="3">
        <v>208</v>
      </c>
    </row>
    <row r="1623" spans="1:3" x14ac:dyDescent="0.25">
      <c r="A1623" s="2">
        <v>45281.629305555558</v>
      </c>
      <c r="B1623" s="3">
        <v>244</v>
      </c>
      <c r="C1623" s="3">
        <v>208</v>
      </c>
    </row>
    <row r="1624" spans="1:3" x14ac:dyDescent="0.25">
      <c r="A1624" s="2">
        <v>45281.629340277781</v>
      </c>
      <c r="B1624" s="3">
        <v>244</v>
      </c>
      <c r="C1624" s="3">
        <v>208</v>
      </c>
    </row>
    <row r="1625" spans="1:3" x14ac:dyDescent="0.25">
      <c r="A1625" s="2">
        <v>45281.630636574075</v>
      </c>
      <c r="B1625" s="3">
        <v>222</v>
      </c>
      <c r="C1625" s="3">
        <v>187</v>
      </c>
    </row>
    <row r="1626" spans="1:3" x14ac:dyDescent="0.25">
      <c r="A1626" s="2">
        <v>45281.632025462968</v>
      </c>
      <c r="B1626" s="3">
        <v>215</v>
      </c>
      <c r="C1626" s="3">
        <v>173</v>
      </c>
    </row>
    <row r="1627" spans="1:3" x14ac:dyDescent="0.25">
      <c r="A1627" s="2">
        <v>45281.633414351847</v>
      </c>
      <c r="B1627" s="3">
        <v>215</v>
      </c>
      <c r="C1627" s="3">
        <v>173</v>
      </c>
    </row>
    <row r="1628" spans="1:3" x14ac:dyDescent="0.25">
      <c r="A1628" s="2">
        <v>45281.63480324074</v>
      </c>
      <c r="B1628" s="3">
        <v>268</v>
      </c>
      <c r="C1628" s="3">
        <v>220</v>
      </c>
    </row>
    <row r="1629" spans="1:3" x14ac:dyDescent="0.25">
      <c r="A1629" s="2">
        <v>45281.636192129634</v>
      </c>
      <c r="B1629" s="3">
        <v>271</v>
      </c>
      <c r="C1629" s="3">
        <v>226</v>
      </c>
    </row>
    <row r="1630" spans="1:3" x14ac:dyDescent="0.25">
      <c r="A1630" s="2">
        <v>45281.63758101852</v>
      </c>
      <c r="B1630" s="3">
        <v>271</v>
      </c>
      <c r="C1630" s="3">
        <v>226</v>
      </c>
    </row>
    <row r="1631" spans="1:3" x14ac:dyDescent="0.25">
      <c r="A1631" s="2">
        <v>45281.638969907406</v>
      </c>
      <c r="B1631" s="3">
        <v>283</v>
      </c>
      <c r="C1631" s="3">
        <v>240</v>
      </c>
    </row>
    <row r="1632" spans="1:3" x14ac:dyDescent="0.25">
      <c r="A1632" s="2">
        <v>45281.6403587963</v>
      </c>
      <c r="B1632" s="3">
        <v>266</v>
      </c>
      <c r="C1632" s="3">
        <v>224</v>
      </c>
    </row>
    <row r="1633" spans="1:3" x14ac:dyDescent="0.25">
      <c r="A1633" s="2">
        <v>45281.641747685186</v>
      </c>
      <c r="B1633" s="3">
        <v>266</v>
      </c>
      <c r="C1633" s="3">
        <v>224</v>
      </c>
    </row>
    <row r="1634" spans="1:3" x14ac:dyDescent="0.25">
      <c r="A1634" s="2">
        <v>45281.643136574072</v>
      </c>
      <c r="B1634" s="3">
        <v>292</v>
      </c>
      <c r="C1634" s="3">
        <v>241</v>
      </c>
    </row>
    <row r="1635" spans="1:3" x14ac:dyDescent="0.25">
      <c r="A1635" s="2">
        <v>45281.644525462965</v>
      </c>
      <c r="B1635" s="3">
        <v>259</v>
      </c>
      <c r="C1635" s="3">
        <v>224</v>
      </c>
    </row>
    <row r="1636" spans="1:3" x14ac:dyDescent="0.25">
      <c r="A1636" s="2">
        <v>45281.645914351851</v>
      </c>
      <c r="B1636" s="3">
        <v>259</v>
      </c>
      <c r="C1636" s="3">
        <v>224</v>
      </c>
    </row>
    <row r="1637" spans="1:3" x14ac:dyDescent="0.25">
      <c r="A1637" s="2">
        <v>45281.647303240738</v>
      </c>
      <c r="B1637" s="3">
        <v>241</v>
      </c>
      <c r="C1637" s="3">
        <v>203</v>
      </c>
    </row>
    <row r="1638" spans="1:3" x14ac:dyDescent="0.25">
      <c r="A1638" s="2">
        <v>45281.648692129631</v>
      </c>
      <c r="B1638" s="3">
        <v>249</v>
      </c>
      <c r="C1638" s="3">
        <v>217</v>
      </c>
    </row>
    <row r="1639" spans="1:3" x14ac:dyDescent="0.25">
      <c r="A1639" s="2">
        <v>45281.650081018517</v>
      </c>
      <c r="B1639" s="3">
        <v>249</v>
      </c>
      <c r="C1639" s="3">
        <v>217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Fugen an Ecken</vt:lpstr>
      <vt:lpstr>schleifen</vt:lpstr>
      <vt:lpstr>Q1</vt:lpstr>
      <vt:lpstr>Q3</vt:lpstr>
      <vt:lpstr>nichts</vt:lpstr>
      <vt:lpstr>TRB</vt:lpstr>
      <vt:lpstr>Schall Arbeitszeit</vt:lpstr>
      <vt:lpstr>unterteilt Haus 1</vt:lpstr>
      <vt:lpstr>Liniendiagramm Haus 1</vt:lpstr>
      <vt:lpstr>Boxplot alle Daten Haus 1</vt:lpstr>
      <vt:lpstr>unterteilt Haus 2</vt:lpstr>
      <vt:lpstr>Liniendiagramm Haus 2</vt:lpstr>
      <vt:lpstr>Intervalle Beispiel</vt:lpstr>
      <vt:lpstr>Boxplot alle Daten Haus 2</vt:lpstr>
      <vt:lpstr>Grafiken Vergleich Gesamt</vt:lpstr>
      <vt:lpstr>Test Datenvergleich</vt:lpstr>
      <vt:lpstr>alle Daten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Annika Schmidberger</dc:creator>
  <cp:lastModifiedBy>Annika Schmidberger</cp:lastModifiedBy>
  <dcterms:created xsi:type="dcterms:W3CDTF">2015-06-05T18:17:20Z</dcterms:created>
  <dcterms:modified xsi:type="dcterms:W3CDTF">2024-03-05T22:46:08Z</dcterms:modified>
</cp:coreProperties>
</file>